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2.xml" ContentType="application/vnd.openxmlformats-officedocument.drawing+xml"/>
  <Override PartName="/xl/tables/table4.xml" ContentType="application/vnd.openxmlformats-officedocument.spreadsheetml.table+xml"/>
  <Override PartName="/xl/drawings/drawing3.xml" ContentType="application/vnd.openxmlformats-officedocument.drawing+xml"/>
  <Override PartName="/xl/tables/table5.xml" ContentType="application/vnd.openxmlformats-officedocument.spreadsheetml.table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5.xml" ContentType="application/vnd.openxmlformats-officedocument.drawing+xml"/>
  <Override PartName="/xl/tables/table6.xml" ContentType="application/vnd.openxmlformats-officedocument.spreadsheetml.tab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tables/table7.xml" ContentType="application/vnd.openxmlformats-officedocument.spreadsheetml.table+xml"/>
  <Override PartName="/xl/drawings/drawing6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tables/table8.xml" ContentType="application/vnd.openxmlformats-officedocument.spreadsheetml.table+xml"/>
  <Override PartName="/xl/drawings/drawing7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tables/table9.xml" ContentType="application/vnd.openxmlformats-officedocument.spreadsheetml.table+xml"/>
  <Override PartName="/xl/drawings/drawing8.xml" ContentType="application/vnd.openxmlformats-officedocument.drawing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tables/table10.xml" ContentType="application/vnd.openxmlformats-officedocument.spreadsheetml.table+xml"/>
  <Override PartName="/xl/drawings/drawing9.xml" ContentType="application/vnd.openxmlformats-officedocument.drawing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iscteiul365-my.sharepoint.com/personal/gwnou_iscte-iul_pt/Documents/CRP Model/Anylogic/"/>
    </mc:Choice>
  </mc:AlternateContent>
  <xr:revisionPtr revIDLastSave="5942" documentId="8_{B87B8F94-1386-4E41-8475-C619ADD3EEE1}" xr6:coauthVersionLast="47" xr6:coauthVersionMax="47" xr10:uidLastSave="{0FA56871-6915-4D96-9F54-BCD76CF5E54B}"/>
  <bookViews>
    <workbookView xWindow="-110" yWindow="-110" windowWidth="25820" windowHeight="15500" tabRatio="872" firstSheet="1" activeTab="3" xr2:uid="{0A40D675-9B92-4A2B-9647-AD12656C0890}"/>
  </bookViews>
  <sheets>
    <sheet name="Results_from_Source" sheetId="1" state="hidden" r:id="rId1"/>
    <sheet name="Statistics" sheetId="38" r:id="rId2"/>
    <sheet name="Results_Calculated" sheetId="30" r:id="rId3"/>
    <sheet name="Graphs Total" sheetId="29" r:id="rId4"/>
    <sheet name="Totals All" sheetId="2" r:id="rId5"/>
    <sheet name="Totals Baseline" sheetId="17" r:id="rId6"/>
    <sheet name="Graphs Baseline" sheetId="26" r:id="rId7"/>
    <sheet name="Inventory Baseline" sheetId="12" r:id="rId8"/>
    <sheet name="Backlog Baseline" sheetId="13" r:id="rId9"/>
    <sheet name="Orders Baseline" sheetId="14" r:id="rId10"/>
    <sheet name="IHC Baseline" sheetId="15" r:id="rId11"/>
    <sheet name="UBC Baseline" sheetId="16" r:id="rId12"/>
    <sheet name="Totals ELV" sheetId="3" r:id="rId13"/>
    <sheet name="Graphs ELV" sheetId="27" r:id="rId14"/>
    <sheet name="Inventory ELV" sheetId="6" r:id="rId15"/>
    <sheet name="Backlog ELV" sheetId="7" r:id="rId16"/>
    <sheet name="Orders ELV" sheetId="8" r:id="rId17"/>
    <sheet name="IHC ELV" sheetId="9" r:id="rId18"/>
    <sheet name="UBC ELV" sheetId="11" r:id="rId19"/>
    <sheet name="Totals CRP" sheetId="23" r:id="rId20"/>
    <sheet name="Graphs CRP" sheetId="28" r:id="rId21"/>
    <sheet name="Inventory CRP" sheetId="18" r:id="rId22"/>
    <sheet name="Backlog CRP" sheetId="19" r:id="rId23"/>
    <sheet name="Orders CRP" sheetId="20" r:id="rId24"/>
    <sheet name="IHC CRP" sheetId="21" r:id="rId25"/>
    <sheet name="UBC CRP" sheetId="22" r:id="rId26"/>
    <sheet name="Totals DQN" sheetId="31" r:id="rId27"/>
    <sheet name="Graphs DQN" sheetId="37" r:id="rId28"/>
    <sheet name="Inventory DQN" sheetId="32" r:id="rId29"/>
    <sheet name="Backlog DQN" sheetId="33" r:id="rId30"/>
    <sheet name="Orders DQN" sheetId="34" r:id="rId31"/>
    <sheet name="IHC DQN" sheetId="35" r:id="rId32"/>
    <sheet name="UBC DQN" sheetId="36" r:id="rId33"/>
  </sheets>
  <externalReferences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</externalReference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1" i="30" l="1"/>
  <c r="Z17" i="30" l="1"/>
  <c r="AA17" i="30"/>
  <c r="AB17" i="30"/>
  <c r="Z18" i="30"/>
  <c r="AA18" i="30"/>
  <c r="AB18" i="30"/>
  <c r="Z19" i="30"/>
  <c r="AA19" i="30"/>
  <c r="AB19" i="30"/>
  <c r="Z20" i="30"/>
  <c r="AA20" i="30"/>
  <c r="AB20" i="30"/>
  <c r="Z21" i="30"/>
  <c r="AA21" i="30"/>
  <c r="AB21" i="30"/>
  <c r="Z22" i="30"/>
  <c r="AA22" i="30"/>
  <c r="AB22" i="30"/>
  <c r="Z23" i="30"/>
  <c r="AA23" i="30"/>
  <c r="AB23" i="30"/>
  <c r="Z24" i="30"/>
  <c r="AA24" i="30"/>
  <c r="AB24" i="30"/>
  <c r="Z25" i="30"/>
  <c r="AA25" i="30"/>
  <c r="AB25" i="30"/>
  <c r="Z26" i="30"/>
  <c r="AA26" i="30"/>
  <c r="AB26" i="30"/>
  <c r="Z27" i="30"/>
  <c r="AA27" i="30"/>
  <c r="AB27" i="30"/>
  <c r="Z28" i="30"/>
  <c r="AA28" i="30"/>
  <c r="AB28" i="30"/>
  <c r="Z29" i="30"/>
  <c r="AA29" i="30"/>
  <c r="AB29" i="30"/>
  <c r="Z30" i="30"/>
  <c r="AA30" i="30"/>
  <c r="AB30" i="30"/>
  <c r="Z31" i="30"/>
  <c r="AA31" i="30"/>
  <c r="AB31" i="30"/>
  <c r="Z32" i="30"/>
  <c r="AA32" i="30"/>
  <c r="AB32" i="30"/>
  <c r="Z33" i="30"/>
  <c r="AA33" i="30"/>
  <c r="AB33" i="30"/>
  <c r="Z34" i="30"/>
  <c r="AA34" i="30"/>
  <c r="AB34" i="30"/>
  <c r="Z35" i="30"/>
  <c r="AA35" i="30"/>
  <c r="AB35" i="30"/>
  <c r="Z36" i="30"/>
  <c r="AA36" i="30"/>
  <c r="AB36" i="30"/>
  <c r="Z37" i="30"/>
  <c r="AA37" i="30"/>
  <c r="AB37" i="30"/>
  <c r="Z38" i="30"/>
  <c r="AA38" i="30"/>
  <c r="AB38" i="30"/>
  <c r="Z39" i="30"/>
  <c r="AA39" i="30"/>
  <c r="AB39" i="30"/>
  <c r="Z40" i="30"/>
  <c r="AA40" i="30"/>
  <c r="AB40" i="30"/>
  <c r="Z41" i="30"/>
  <c r="AA41" i="30"/>
  <c r="AB41" i="30"/>
  <c r="Z42" i="30"/>
  <c r="AA42" i="30"/>
  <c r="AB42" i="30"/>
  <c r="Z43" i="30"/>
  <c r="AA43" i="30"/>
  <c r="AB43" i="30"/>
  <c r="Z44" i="30"/>
  <c r="AA44" i="30"/>
  <c r="AB44" i="30"/>
  <c r="Z45" i="30"/>
  <c r="AA45" i="30"/>
  <c r="AB45" i="30"/>
  <c r="AA16" i="30"/>
  <c r="AB16" i="30"/>
  <c r="Z16" i="30"/>
  <c r="T5" i="38" l="1"/>
  <c r="U5" i="38"/>
  <c r="T6" i="38"/>
  <c r="U6" i="38"/>
  <c r="T7" i="38"/>
  <c r="U7" i="38"/>
  <c r="T8" i="38"/>
  <c r="U8" i="38"/>
  <c r="T9" i="38"/>
  <c r="U9" i="38"/>
  <c r="T10" i="38"/>
  <c r="U10" i="38"/>
  <c r="T11" i="38"/>
  <c r="U11" i="38"/>
  <c r="T12" i="38"/>
  <c r="U12" i="38"/>
  <c r="T13" i="38"/>
  <c r="U13" i="38"/>
  <c r="T14" i="38"/>
  <c r="U14" i="38"/>
  <c r="T15" i="38"/>
  <c r="U15" i="38"/>
  <c r="T16" i="38"/>
  <c r="U16" i="38"/>
  <c r="T17" i="38"/>
  <c r="U17" i="38"/>
  <c r="T18" i="38"/>
  <c r="U18" i="38"/>
  <c r="T19" i="38"/>
  <c r="U19" i="38"/>
  <c r="T20" i="38"/>
  <c r="U20" i="38"/>
  <c r="T21" i="38"/>
  <c r="U21" i="38"/>
  <c r="T22" i="38"/>
  <c r="U22" i="38"/>
  <c r="T23" i="38"/>
  <c r="U23" i="38"/>
  <c r="T24" i="38"/>
  <c r="U24" i="38"/>
  <c r="T25" i="38"/>
  <c r="U25" i="38"/>
  <c r="T26" i="38"/>
  <c r="U26" i="38"/>
  <c r="T27" i="38"/>
  <c r="U27" i="38"/>
  <c r="T28" i="38"/>
  <c r="U28" i="38"/>
  <c r="T29" i="38"/>
  <c r="U29" i="38"/>
  <c r="T30" i="38"/>
  <c r="U30" i="38"/>
  <c r="T31" i="38"/>
  <c r="U31" i="38"/>
  <c r="T32" i="38"/>
  <c r="U32" i="38"/>
  <c r="U4" i="38"/>
  <c r="T4" i="38"/>
  <c r="F3" i="38" l="1"/>
  <c r="C111" i="30" l="1"/>
  <c r="C85" i="30"/>
  <c r="C59" i="30"/>
  <c r="C33" i="30"/>
  <c r="EC34" i="18" l="1"/>
  <c r="EC33" i="18"/>
  <c r="BH40" i="8" l="1"/>
  <c r="BG40" i="8"/>
  <c r="BF40" i="8"/>
  <c r="BE40" i="8"/>
  <c r="BC40" i="8"/>
  <c r="BB40" i="8"/>
  <c r="BA40" i="8"/>
  <c r="AZ40" i="8"/>
  <c r="BH40" i="7"/>
  <c r="BG40" i="7"/>
  <c r="BF40" i="7"/>
  <c r="BE40" i="7"/>
  <c r="BC40" i="7"/>
  <c r="BB40" i="7"/>
  <c r="BA40" i="7"/>
  <c r="AZ40" i="7"/>
  <c r="C99" i="30" l="1"/>
  <c r="C151" i="30" l="1"/>
  <c r="C150" i="30"/>
  <c r="C149" i="30"/>
  <c r="C148" i="30"/>
  <c r="C146" i="30"/>
  <c r="C145" i="30"/>
  <c r="C144" i="30"/>
  <c r="C143" i="30"/>
  <c r="C141" i="30"/>
  <c r="C140" i="30"/>
  <c r="C139" i="30"/>
  <c r="C138" i="30"/>
  <c r="C136" i="30"/>
  <c r="C135" i="30"/>
  <c r="C134" i="30"/>
  <c r="C133" i="30"/>
  <c r="C131" i="30"/>
  <c r="C130" i="30"/>
  <c r="C129" i="30"/>
  <c r="C128" i="30"/>
  <c r="C126" i="30"/>
  <c r="C125" i="30"/>
  <c r="C124" i="30"/>
  <c r="C123" i="30"/>
  <c r="C121" i="30"/>
  <c r="C120" i="30"/>
  <c r="C119" i="30"/>
  <c r="C118" i="30"/>
  <c r="C116" i="30"/>
  <c r="C115" i="30"/>
  <c r="C114" i="30"/>
  <c r="C113" i="30"/>
  <c r="C110" i="30"/>
  <c r="C109" i="30"/>
  <c r="C108" i="30"/>
  <c r="C106" i="30"/>
  <c r="C105" i="30"/>
  <c r="E105" i="30" s="1"/>
  <c r="C104" i="30"/>
  <c r="C103" i="30"/>
  <c r="E106" i="30"/>
  <c r="C102" i="30" l="1"/>
  <c r="E102" i="30" s="1"/>
  <c r="E116" i="30"/>
  <c r="E114" i="30"/>
  <c r="E123" i="30"/>
  <c r="E115" i="30"/>
  <c r="E121" i="30"/>
  <c r="E134" i="30"/>
  <c r="E139" i="30"/>
  <c r="E149" i="30"/>
  <c r="E119" i="30"/>
  <c r="E104" i="30"/>
  <c r="E144" i="30"/>
  <c r="E146" i="30"/>
  <c r="E136" i="30"/>
  <c r="C142" i="30"/>
  <c r="C137" i="30"/>
  <c r="C132" i="30"/>
  <c r="E132" i="30" s="1"/>
  <c r="C127" i="30"/>
  <c r="E129" i="30"/>
  <c r="C117" i="30"/>
  <c r="E117" i="30" s="1"/>
  <c r="C107" i="30"/>
  <c r="C147" i="30"/>
  <c r="E150" i="30"/>
  <c r="E148" i="30"/>
  <c r="E151" i="30"/>
  <c r="E145" i="30"/>
  <c r="E143" i="30"/>
  <c r="E140" i="30"/>
  <c r="E138" i="30"/>
  <c r="E141" i="30"/>
  <c r="E135" i="30"/>
  <c r="E133" i="30"/>
  <c r="E130" i="30"/>
  <c r="E128" i="30"/>
  <c r="E131" i="30"/>
  <c r="E124" i="30"/>
  <c r="C122" i="30"/>
  <c r="E125" i="30"/>
  <c r="E126" i="30"/>
  <c r="E120" i="30"/>
  <c r="E118" i="30"/>
  <c r="C112" i="30"/>
  <c r="E113" i="30"/>
  <c r="E109" i="30"/>
  <c r="E110" i="30"/>
  <c r="E108" i="30"/>
  <c r="E111" i="30"/>
  <c r="E103" i="30"/>
  <c r="EV3" i="16"/>
  <c r="EW3" i="16"/>
  <c r="EX3" i="16"/>
  <c r="EY3" i="16"/>
  <c r="EV4" i="16"/>
  <c r="EW4" i="16"/>
  <c r="EX4" i="16"/>
  <c r="EY4" i="16"/>
  <c r="EV5" i="16"/>
  <c r="EW5" i="16"/>
  <c r="EX5" i="16"/>
  <c r="EY5" i="16"/>
  <c r="EV6" i="16"/>
  <c r="EW6" i="16"/>
  <c r="EX6" i="16"/>
  <c r="EY6" i="16"/>
  <c r="EV7" i="16"/>
  <c r="EW7" i="16"/>
  <c r="EX7" i="16"/>
  <c r="EY7" i="16"/>
  <c r="EV8" i="16"/>
  <c r="EW8" i="16"/>
  <c r="EX8" i="16"/>
  <c r="EY8" i="16"/>
  <c r="EV9" i="16"/>
  <c r="EW9" i="16"/>
  <c r="EX9" i="16"/>
  <c r="EY9" i="16"/>
  <c r="EV10" i="16"/>
  <c r="EW10" i="16"/>
  <c r="EX10" i="16"/>
  <c r="EY10" i="16"/>
  <c r="EV11" i="16"/>
  <c r="EW11" i="16"/>
  <c r="EX11" i="16"/>
  <c r="EY11" i="16"/>
  <c r="EV12" i="16"/>
  <c r="EW12" i="16"/>
  <c r="EX12" i="16"/>
  <c r="EY12" i="16"/>
  <c r="EV13" i="16"/>
  <c r="EW13" i="16"/>
  <c r="EX13" i="16"/>
  <c r="EY13" i="16"/>
  <c r="EV14" i="16"/>
  <c r="EW14" i="16"/>
  <c r="EX14" i="16"/>
  <c r="EY14" i="16"/>
  <c r="EV15" i="16"/>
  <c r="EW15" i="16"/>
  <c r="EX15" i="16"/>
  <c r="EY15" i="16"/>
  <c r="EV16" i="16"/>
  <c r="EW16" i="16"/>
  <c r="EX16" i="16"/>
  <c r="EY16" i="16"/>
  <c r="EV17" i="16"/>
  <c r="EW17" i="16"/>
  <c r="EX17" i="16"/>
  <c r="EY17" i="16"/>
  <c r="EV18" i="16"/>
  <c r="EW18" i="16"/>
  <c r="EX18" i="16"/>
  <c r="EY18" i="16"/>
  <c r="EV19" i="16"/>
  <c r="EW19" i="16"/>
  <c r="EX19" i="16"/>
  <c r="EY19" i="16"/>
  <c r="EV20" i="16"/>
  <c r="EW20" i="16"/>
  <c r="EX20" i="16"/>
  <c r="EY20" i="16"/>
  <c r="EV21" i="16"/>
  <c r="EW21" i="16"/>
  <c r="EX21" i="16"/>
  <c r="EY21" i="16"/>
  <c r="EV22" i="16"/>
  <c r="EW22" i="16"/>
  <c r="EX22" i="16"/>
  <c r="EY22" i="16"/>
  <c r="EV23" i="16"/>
  <c r="EW23" i="16"/>
  <c r="EX23" i="16"/>
  <c r="EY23" i="16"/>
  <c r="EV24" i="16"/>
  <c r="EW24" i="16"/>
  <c r="EX24" i="16"/>
  <c r="EY24" i="16"/>
  <c r="EV25" i="16"/>
  <c r="EW25" i="16"/>
  <c r="EX25" i="16"/>
  <c r="EY25" i="16"/>
  <c r="EV26" i="16"/>
  <c r="EW26" i="16"/>
  <c r="EX26" i="16"/>
  <c r="EY26" i="16"/>
  <c r="EV27" i="16"/>
  <c r="EW27" i="16"/>
  <c r="EX27" i="16"/>
  <c r="EY27" i="16"/>
  <c r="EV28" i="16"/>
  <c r="EW28" i="16"/>
  <c r="EX28" i="16"/>
  <c r="EY28" i="16"/>
  <c r="EV29" i="16"/>
  <c r="EW29" i="16"/>
  <c r="EX29" i="16"/>
  <c r="EY29" i="16"/>
  <c r="EV30" i="16"/>
  <c r="EW30" i="16"/>
  <c r="EX30" i="16"/>
  <c r="EY30" i="16"/>
  <c r="EV31" i="16"/>
  <c r="EW31" i="16"/>
  <c r="EX31" i="16"/>
  <c r="EY31" i="16"/>
  <c r="EV32" i="16"/>
  <c r="EW32" i="16"/>
  <c r="EX32" i="16"/>
  <c r="EY32" i="16"/>
  <c r="EV33" i="16"/>
  <c r="EW33" i="16"/>
  <c r="EX33" i="16"/>
  <c r="EY33" i="16"/>
  <c r="EV34" i="16"/>
  <c r="EW34" i="16"/>
  <c r="EX34" i="16"/>
  <c r="EY34" i="16"/>
  <c r="EV35" i="16"/>
  <c r="EW35" i="16"/>
  <c r="EX35" i="16"/>
  <c r="EY35" i="16"/>
  <c r="EV36" i="16"/>
  <c r="EW36" i="16"/>
  <c r="EX36" i="16"/>
  <c r="EY36" i="16"/>
  <c r="EV37" i="16"/>
  <c r="EW37" i="16"/>
  <c r="EX37" i="16"/>
  <c r="EY37" i="16"/>
  <c r="EV38" i="16"/>
  <c r="EW38" i="16"/>
  <c r="EX38" i="16"/>
  <c r="EY38" i="16"/>
  <c r="EW2" i="16"/>
  <c r="EX2" i="16"/>
  <c r="EY2" i="16"/>
  <c r="EV2" i="16"/>
  <c r="EH40" i="16"/>
  <c r="EB40" i="16"/>
  <c r="EC40" i="16"/>
  <c r="ED40" i="16"/>
  <c r="EE40" i="16"/>
  <c r="DH40" i="16"/>
  <c r="DI40" i="16"/>
  <c r="DJ40" i="16"/>
  <c r="DK40" i="16"/>
  <c r="CX3" i="16"/>
  <c r="CX40" i="16" s="1"/>
  <c r="CY3" i="16"/>
  <c r="CY40" i="16" s="1"/>
  <c r="CZ3" i="16"/>
  <c r="CZ40" i="16" s="1"/>
  <c r="DA3" i="16"/>
  <c r="DA40" i="16" s="1"/>
  <c r="DC3" i="16"/>
  <c r="DC40" i="16" s="1"/>
  <c r="DD3" i="16"/>
  <c r="DD40" i="16" s="1"/>
  <c r="DE3" i="16"/>
  <c r="DE40" i="16" s="1"/>
  <c r="DF3" i="16"/>
  <c r="DF40" i="16" s="1"/>
  <c r="DH3" i="16"/>
  <c r="DI3" i="16"/>
  <c r="DJ3" i="16"/>
  <c r="DK3" i="16"/>
  <c r="DM3" i="16"/>
  <c r="DN3" i="16"/>
  <c r="DO3" i="16"/>
  <c r="DP3" i="16"/>
  <c r="DR3" i="16"/>
  <c r="DR40" i="16" s="1"/>
  <c r="DS3" i="16"/>
  <c r="DS40" i="16" s="1"/>
  <c r="DT3" i="16"/>
  <c r="DT40" i="16" s="1"/>
  <c r="DU3" i="16"/>
  <c r="DU40" i="16" s="1"/>
  <c r="DW3" i="16"/>
  <c r="DW40" i="16" s="1"/>
  <c r="DX3" i="16"/>
  <c r="DX40" i="16" s="1"/>
  <c r="DY3" i="16"/>
  <c r="DY40" i="16" s="1"/>
  <c r="DZ3" i="16"/>
  <c r="DZ40" i="16" s="1"/>
  <c r="EB3" i="16"/>
  <c r="EC3" i="16"/>
  <c r="ED3" i="16"/>
  <c r="EE3" i="16"/>
  <c r="EG3" i="16"/>
  <c r="EH3" i="16"/>
  <c r="EI3" i="16"/>
  <c r="EJ3" i="16"/>
  <c r="EL3" i="16"/>
  <c r="EL40" i="16" s="1"/>
  <c r="EM3" i="16"/>
  <c r="EM40" i="16" s="1"/>
  <c r="EN3" i="16"/>
  <c r="EN40" i="16" s="1"/>
  <c r="EO3" i="16"/>
  <c r="EO40" i="16" s="1"/>
  <c r="EQ3" i="16"/>
  <c r="EQ40" i="16" s="1"/>
  <c r="ER3" i="16"/>
  <c r="ER40" i="16" s="1"/>
  <c r="ES3" i="16"/>
  <c r="ES40" i="16" s="1"/>
  <c r="ET3" i="16"/>
  <c r="ET40" i="16" s="1"/>
  <c r="CX4" i="16"/>
  <c r="CY4" i="16"/>
  <c r="CZ4" i="16"/>
  <c r="DA4" i="16"/>
  <c r="DC4" i="16"/>
  <c r="DD4" i="16"/>
  <c r="DE4" i="16"/>
  <c r="DF4" i="16"/>
  <c r="DH4" i="16"/>
  <c r="DI4" i="16"/>
  <c r="DJ4" i="16"/>
  <c r="DK4" i="16"/>
  <c r="DM4" i="16"/>
  <c r="DM40" i="16" s="1"/>
  <c r="DN4" i="16"/>
  <c r="DN40" i="16" s="1"/>
  <c r="DO4" i="16"/>
  <c r="DO40" i="16" s="1"/>
  <c r="DP4" i="16"/>
  <c r="DP40" i="16" s="1"/>
  <c r="DR4" i="16"/>
  <c r="DS4" i="16"/>
  <c r="DT4" i="16"/>
  <c r="DU4" i="16"/>
  <c r="DW4" i="16"/>
  <c r="DX4" i="16"/>
  <c r="DY4" i="16"/>
  <c r="DZ4" i="16"/>
  <c r="EB4" i="16"/>
  <c r="EC4" i="16"/>
  <c r="ED4" i="16"/>
  <c r="EE4" i="16"/>
  <c r="EG4" i="16"/>
  <c r="EG40" i="16" s="1"/>
  <c r="EH4" i="16"/>
  <c r="EI4" i="16"/>
  <c r="EI40" i="16" s="1"/>
  <c r="EJ4" i="16"/>
  <c r="EJ40" i="16" s="1"/>
  <c r="EL4" i="16"/>
  <c r="EM4" i="16"/>
  <c r="EN4" i="16"/>
  <c r="EO4" i="16"/>
  <c r="EQ4" i="16"/>
  <c r="ER4" i="16"/>
  <c r="ES4" i="16"/>
  <c r="ET4" i="16"/>
  <c r="CX5" i="16"/>
  <c r="CY5" i="16"/>
  <c r="CZ5" i="16"/>
  <c r="DA5" i="16"/>
  <c r="DC5" i="16"/>
  <c r="DD5" i="16"/>
  <c r="DE5" i="16"/>
  <c r="DF5" i="16"/>
  <c r="DH5" i="16"/>
  <c r="DI5" i="16"/>
  <c r="DJ5" i="16"/>
  <c r="DK5" i="16"/>
  <c r="DM5" i="16"/>
  <c r="DN5" i="16"/>
  <c r="DO5" i="16"/>
  <c r="DP5" i="16"/>
  <c r="DR5" i="16"/>
  <c r="DS5" i="16"/>
  <c r="DT5" i="16"/>
  <c r="DU5" i="16"/>
  <c r="DW5" i="16"/>
  <c r="DX5" i="16"/>
  <c r="DY5" i="16"/>
  <c r="DZ5" i="16"/>
  <c r="EB5" i="16"/>
  <c r="EC5" i="16"/>
  <c r="ED5" i="16"/>
  <c r="EE5" i="16"/>
  <c r="EG5" i="16"/>
  <c r="EH5" i="16"/>
  <c r="EI5" i="16"/>
  <c r="EJ5" i="16"/>
  <c r="EL5" i="16"/>
  <c r="EM5" i="16"/>
  <c r="EN5" i="16"/>
  <c r="EO5" i="16"/>
  <c r="EQ5" i="16"/>
  <c r="ER5" i="16"/>
  <c r="ES5" i="16"/>
  <c r="ET5" i="16"/>
  <c r="CX6" i="16"/>
  <c r="CY6" i="16"/>
  <c r="CZ6" i="16"/>
  <c r="DA6" i="16"/>
  <c r="DC6" i="16"/>
  <c r="DD6" i="16"/>
  <c r="DE6" i="16"/>
  <c r="DF6" i="16"/>
  <c r="DH6" i="16"/>
  <c r="DI6" i="16"/>
  <c r="DJ6" i="16"/>
  <c r="DK6" i="16"/>
  <c r="DM6" i="16"/>
  <c r="DN6" i="16"/>
  <c r="DO6" i="16"/>
  <c r="DP6" i="16"/>
  <c r="DR6" i="16"/>
  <c r="DS6" i="16"/>
  <c r="DT6" i="16"/>
  <c r="DU6" i="16"/>
  <c r="DW6" i="16"/>
  <c r="DX6" i="16"/>
  <c r="DY6" i="16"/>
  <c r="DZ6" i="16"/>
  <c r="EB6" i="16"/>
  <c r="EC6" i="16"/>
  <c r="ED6" i="16"/>
  <c r="EE6" i="16"/>
  <c r="EG6" i="16"/>
  <c r="EH6" i="16"/>
  <c r="EI6" i="16"/>
  <c r="EJ6" i="16"/>
  <c r="EL6" i="16"/>
  <c r="EM6" i="16"/>
  <c r="EN6" i="16"/>
  <c r="EO6" i="16"/>
  <c r="EQ6" i="16"/>
  <c r="ER6" i="16"/>
  <c r="ES6" i="16"/>
  <c r="ET6" i="16"/>
  <c r="CX7" i="16"/>
  <c r="CY7" i="16"/>
  <c r="CZ7" i="16"/>
  <c r="DA7" i="16"/>
  <c r="DC7" i="16"/>
  <c r="DD7" i="16"/>
  <c r="DE7" i="16"/>
  <c r="DF7" i="16"/>
  <c r="DH7" i="16"/>
  <c r="DI7" i="16"/>
  <c r="DJ7" i="16"/>
  <c r="DK7" i="16"/>
  <c r="DM7" i="16"/>
  <c r="DN7" i="16"/>
  <c r="DO7" i="16"/>
  <c r="DP7" i="16"/>
  <c r="DR7" i="16"/>
  <c r="DS7" i="16"/>
  <c r="DT7" i="16"/>
  <c r="DU7" i="16"/>
  <c r="DW7" i="16"/>
  <c r="DX7" i="16"/>
  <c r="DY7" i="16"/>
  <c r="DZ7" i="16"/>
  <c r="EB7" i="16"/>
  <c r="EC7" i="16"/>
  <c r="ED7" i="16"/>
  <c r="EE7" i="16"/>
  <c r="EG7" i="16"/>
  <c r="EH7" i="16"/>
  <c r="EI7" i="16"/>
  <c r="EJ7" i="16"/>
  <c r="EL7" i="16"/>
  <c r="EM7" i="16"/>
  <c r="EN7" i="16"/>
  <c r="EO7" i="16"/>
  <c r="EQ7" i="16"/>
  <c r="ER7" i="16"/>
  <c r="ES7" i="16"/>
  <c r="ET7" i="16"/>
  <c r="CX8" i="16"/>
  <c r="CY8" i="16"/>
  <c r="CZ8" i="16"/>
  <c r="DA8" i="16"/>
  <c r="DC8" i="16"/>
  <c r="DD8" i="16"/>
  <c r="DE8" i="16"/>
  <c r="DF8" i="16"/>
  <c r="DH8" i="16"/>
  <c r="DI8" i="16"/>
  <c r="DJ8" i="16"/>
  <c r="DK8" i="16"/>
  <c r="DM8" i="16"/>
  <c r="DN8" i="16"/>
  <c r="DO8" i="16"/>
  <c r="DP8" i="16"/>
  <c r="DR8" i="16"/>
  <c r="DS8" i="16"/>
  <c r="DT8" i="16"/>
  <c r="DU8" i="16"/>
  <c r="DW8" i="16"/>
  <c r="DX8" i="16"/>
  <c r="DY8" i="16"/>
  <c r="DZ8" i="16"/>
  <c r="EB8" i="16"/>
  <c r="EC8" i="16"/>
  <c r="ED8" i="16"/>
  <c r="EE8" i="16"/>
  <c r="EG8" i="16"/>
  <c r="EH8" i="16"/>
  <c r="EI8" i="16"/>
  <c r="EJ8" i="16"/>
  <c r="EL8" i="16"/>
  <c r="EM8" i="16"/>
  <c r="EN8" i="16"/>
  <c r="EO8" i="16"/>
  <c r="EQ8" i="16"/>
  <c r="ER8" i="16"/>
  <c r="ES8" i="16"/>
  <c r="ET8" i="16"/>
  <c r="CX9" i="16"/>
  <c r="CY9" i="16"/>
  <c r="CZ9" i="16"/>
  <c r="DA9" i="16"/>
  <c r="DC9" i="16"/>
  <c r="DD9" i="16"/>
  <c r="DE9" i="16"/>
  <c r="DF9" i="16"/>
  <c r="DH9" i="16"/>
  <c r="DI9" i="16"/>
  <c r="DJ9" i="16"/>
  <c r="DK9" i="16"/>
  <c r="DM9" i="16"/>
  <c r="DN9" i="16"/>
  <c r="DO9" i="16"/>
  <c r="DP9" i="16"/>
  <c r="DR9" i="16"/>
  <c r="DS9" i="16"/>
  <c r="DT9" i="16"/>
  <c r="DU9" i="16"/>
  <c r="DW9" i="16"/>
  <c r="DX9" i="16"/>
  <c r="DY9" i="16"/>
  <c r="DZ9" i="16"/>
  <c r="EB9" i="16"/>
  <c r="EC9" i="16"/>
  <c r="ED9" i="16"/>
  <c r="EE9" i="16"/>
  <c r="EG9" i="16"/>
  <c r="EH9" i="16"/>
  <c r="EI9" i="16"/>
  <c r="EJ9" i="16"/>
  <c r="EL9" i="16"/>
  <c r="EM9" i="16"/>
  <c r="EN9" i="16"/>
  <c r="EO9" i="16"/>
  <c r="EQ9" i="16"/>
  <c r="ER9" i="16"/>
  <c r="ES9" i="16"/>
  <c r="ET9" i="16"/>
  <c r="CX10" i="16"/>
  <c r="CY10" i="16"/>
  <c r="CZ10" i="16"/>
  <c r="DA10" i="16"/>
  <c r="DC10" i="16"/>
  <c r="DD10" i="16"/>
  <c r="DE10" i="16"/>
  <c r="DF10" i="16"/>
  <c r="DH10" i="16"/>
  <c r="DI10" i="16"/>
  <c r="DJ10" i="16"/>
  <c r="DK10" i="16"/>
  <c r="DM10" i="16"/>
  <c r="DN10" i="16"/>
  <c r="DO10" i="16"/>
  <c r="DP10" i="16"/>
  <c r="DR10" i="16"/>
  <c r="DS10" i="16"/>
  <c r="DT10" i="16"/>
  <c r="DU10" i="16"/>
  <c r="DW10" i="16"/>
  <c r="DX10" i="16"/>
  <c r="DY10" i="16"/>
  <c r="DZ10" i="16"/>
  <c r="EB10" i="16"/>
  <c r="EC10" i="16"/>
  <c r="ED10" i="16"/>
  <c r="EE10" i="16"/>
  <c r="EG10" i="16"/>
  <c r="EH10" i="16"/>
  <c r="EI10" i="16"/>
  <c r="EJ10" i="16"/>
  <c r="EL10" i="16"/>
  <c r="EM10" i="16"/>
  <c r="EN10" i="16"/>
  <c r="EO10" i="16"/>
  <c r="EQ10" i="16"/>
  <c r="ER10" i="16"/>
  <c r="ES10" i="16"/>
  <c r="ET10" i="16"/>
  <c r="CX11" i="16"/>
  <c r="CY11" i="16"/>
  <c r="CZ11" i="16"/>
  <c r="DA11" i="16"/>
  <c r="DC11" i="16"/>
  <c r="DD11" i="16"/>
  <c r="DE11" i="16"/>
  <c r="DF11" i="16"/>
  <c r="DH11" i="16"/>
  <c r="DI11" i="16"/>
  <c r="DJ11" i="16"/>
  <c r="DK11" i="16"/>
  <c r="DM11" i="16"/>
  <c r="DN11" i="16"/>
  <c r="DO11" i="16"/>
  <c r="DP11" i="16"/>
  <c r="DR11" i="16"/>
  <c r="DS11" i="16"/>
  <c r="DT11" i="16"/>
  <c r="DU11" i="16"/>
  <c r="DW11" i="16"/>
  <c r="DX11" i="16"/>
  <c r="DY11" i="16"/>
  <c r="DZ11" i="16"/>
  <c r="EB11" i="16"/>
  <c r="EC11" i="16"/>
  <c r="ED11" i="16"/>
  <c r="EE11" i="16"/>
  <c r="EG11" i="16"/>
  <c r="EH11" i="16"/>
  <c r="EI11" i="16"/>
  <c r="EJ11" i="16"/>
  <c r="EL11" i="16"/>
  <c r="EM11" i="16"/>
  <c r="EN11" i="16"/>
  <c r="EO11" i="16"/>
  <c r="EQ11" i="16"/>
  <c r="ER11" i="16"/>
  <c r="ES11" i="16"/>
  <c r="ET11" i="16"/>
  <c r="CX12" i="16"/>
  <c r="CY12" i="16"/>
  <c r="CZ12" i="16"/>
  <c r="DA12" i="16"/>
  <c r="DC12" i="16"/>
  <c r="DD12" i="16"/>
  <c r="DE12" i="16"/>
  <c r="DF12" i="16"/>
  <c r="DH12" i="16"/>
  <c r="DI12" i="16"/>
  <c r="DJ12" i="16"/>
  <c r="DK12" i="16"/>
  <c r="DM12" i="16"/>
  <c r="DN12" i="16"/>
  <c r="DO12" i="16"/>
  <c r="DP12" i="16"/>
  <c r="DR12" i="16"/>
  <c r="DS12" i="16"/>
  <c r="DT12" i="16"/>
  <c r="DU12" i="16"/>
  <c r="DW12" i="16"/>
  <c r="DX12" i="16"/>
  <c r="DY12" i="16"/>
  <c r="DZ12" i="16"/>
  <c r="EB12" i="16"/>
  <c r="EC12" i="16"/>
  <c r="ED12" i="16"/>
  <c r="EE12" i="16"/>
  <c r="EG12" i="16"/>
  <c r="EH12" i="16"/>
  <c r="EI12" i="16"/>
  <c r="EJ12" i="16"/>
  <c r="EL12" i="16"/>
  <c r="EM12" i="16"/>
  <c r="EN12" i="16"/>
  <c r="EO12" i="16"/>
  <c r="EQ12" i="16"/>
  <c r="ER12" i="16"/>
  <c r="ES12" i="16"/>
  <c r="ET12" i="16"/>
  <c r="CX13" i="16"/>
  <c r="CY13" i="16"/>
  <c r="CZ13" i="16"/>
  <c r="DA13" i="16"/>
  <c r="DC13" i="16"/>
  <c r="DD13" i="16"/>
  <c r="DE13" i="16"/>
  <c r="DF13" i="16"/>
  <c r="DH13" i="16"/>
  <c r="DI13" i="16"/>
  <c r="DJ13" i="16"/>
  <c r="DK13" i="16"/>
  <c r="DM13" i="16"/>
  <c r="DN13" i="16"/>
  <c r="DO13" i="16"/>
  <c r="DP13" i="16"/>
  <c r="DR13" i="16"/>
  <c r="DS13" i="16"/>
  <c r="DT13" i="16"/>
  <c r="DU13" i="16"/>
  <c r="DW13" i="16"/>
  <c r="DX13" i="16"/>
  <c r="DY13" i="16"/>
  <c r="DZ13" i="16"/>
  <c r="EB13" i="16"/>
  <c r="EC13" i="16"/>
  <c r="ED13" i="16"/>
  <c r="EE13" i="16"/>
  <c r="EG13" i="16"/>
  <c r="EH13" i="16"/>
  <c r="EI13" i="16"/>
  <c r="EJ13" i="16"/>
  <c r="EL13" i="16"/>
  <c r="EM13" i="16"/>
  <c r="EN13" i="16"/>
  <c r="EO13" i="16"/>
  <c r="EQ13" i="16"/>
  <c r="ER13" i="16"/>
  <c r="ES13" i="16"/>
  <c r="ET13" i="16"/>
  <c r="CX14" i="16"/>
  <c r="CY14" i="16"/>
  <c r="CZ14" i="16"/>
  <c r="DA14" i="16"/>
  <c r="DC14" i="16"/>
  <c r="DD14" i="16"/>
  <c r="DE14" i="16"/>
  <c r="DF14" i="16"/>
  <c r="DH14" i="16"/>
  <c r="DI14" i="16"/>
  <c r="DJ14" i="16"/>
  <c r="DK14" i="16"/>
  <c r="DM14" i="16"/>
  <c r="DN14" i="16"/>
  <c r="DO14" i="16"/>
  <c r="DP14" i="16"/>
  <c r="DR14" i="16"/>
  <c r="DS14" i="16"/>
  <c r="DT14" i="16"/>
  <c r="DU14" i="16"/>
  <c r="DW14" i="16"/>
  <c r="DX14" i="16"/>
  <c r="DY14" i="16"/>
  <c r="DZ14" i="16"/>
  <c r="EB14" i="16"/>
  <c r="EC14" i="16"/>
  <c r="ED14" i="16"/>
  <c r="EE14" i="16"/>
  <c r="EG14" i="16"/>
  <c r="EH14" i="16"/>
  <c r="EI14" i="16"/>
  <c r="EJ14" i="16"/>
  <c r="EL14" i="16"/>
  <c r="EM14" i="16"/>
  <c r="EN14" i="16"/>
  <c r="EO14" i="16"/>
  <c r="EQ14" i="16"/>
  <c r="ER14" i="16"/>
  <c r="ES14" i="16"/>
  <c r="ET14" i="16"/>
  <c r="CX15" i="16"/>
  <c r="CY15" i="16"/>
  <c r="CZ15" i="16"/>
  <c r="DA15" i="16"/>
  <c r="DC15" i="16"/>
  <c r="DD15" i="16"/>
  <c r="DE15" i="16"/>
  <c r="DF15" i="16"/>
  <c r="DH15" i="16"/>
  <c r="DI15" i="16"/>
  <c r="DJ15" i="16"/>
  <c r="DK15" i="16"/>
  <c r="DM15" i="16"/>
  <c r="DN15" i="16"/>
  <c r="DO15" i="16"/>
  <c r="DP15" i="16"/>
  <c r="DR15" i="16"/>
  <c r="DS15" i="16"/>
  <c r="DT15" i="16"/>
  <c r="DU15" i="16"/>
  <c r="DW15" i="16"/>
  <c r="DX15" i="16"/>
  <c r="DY15" i="16"/>
  <c r="DZ15" i="16"/>
  <c r="EB15" i="16"/>
  <c r="EC15" i="16"/>
  <c r="ED15" i="16"/>
  <c r="EE15" i="16"/>
  <c r="EG15" i="16"/>
  <c r="EH15" i="16"/>
  <c r="EI15" i="16"/>
  <c r="EJ15" i="16"/>
  <c r="EL15" i="16"/>
  <c r="EM15" i="16"/>
  <c r="EN15" i="16"/>
  <c r="EO15" i="16"/>
  <c r="EQ15" i="16"/>
  <c r="ER15" i="16"/>
  <c r="ES15" i="16"/>
  <c r="ET15" i="16"/>
  <c r="CX16" i="16"/>
  <c r="CY16" i="16"/>
  <c r="CZ16" i="16"/>
  <c r="DA16" i="16"/>
  <c r="DC16" i="16"/>
  <c r="DD16" i="16"/>
  <c r="DE16" i="16"/>
  <c r="DF16" i="16"/>
  <c r="DH16" i="16"/>
  <c r="DI16" i="16"/>
  <c r="DJ16" i="16"/>
  <c r="DK16" i="16"/>
  <c r="DM16" i="16"/>
  <c r="DN16" i="16"/>
  <c r="DO16" i="16"/>
  <c r="DP16" i="16"/>
  <c r="DR16" i="16"/>
  <c r="DS16" i="16"/>
  <c r="DT16" i="16"/>
  <c r="DU16" i="16"/>
  <c r="DW16" i="16"/>
  <c r="DX16" i="16"/>
  <c r="DY16" i="16"/>
  <c r="DZ16" i="16"/>
  <c r="EB16" i="16"/>
  <c r="EC16" i="16"/>
  <c r="ED16" i="16"/>
  <c r="EE16" i="16"/>
  <c r="EG16" i="16"/>
  <c r="EH16" i="16"/>
  <c r="EI16" i="16"/>
  <c r="EJ16" i="16"/>
  <c r="EL16" i="16"/>
  <c r="EM16" i="16"/>
  <c r="EN16" i="16"/>
  <c r="EO16" i="16"/>
  <c r="EQ16" i="16"/>
  <c r="ER16" i="16"/>
  <c r="ES16" i="16"/>
  <c r="ET16" i="16"/>
  <c r="CX17" i="16"/>
  <c r="CY17" i="16"/>
  <c r="CZ17" i="16"/>
  <c r="DA17" i="16"/>
  <c r="DC17" i="16"/>
  <c r="DD17" i="16"/>
  <c r="DE17" i="16"/>
  <c r="DF17" i="16"/>
  <c r="DH17" i="16"/>
  <c r="DI17" i="16"/>
  <c r="DJ17" i="16"/>
  <c r="DK17" i="16"/>
  <c r="DM17" i="16"/>
  <c r="DN17" i="16"/>
  <c r="DO17" i="16"/>
  <c r="DP17" i="16"/>
  <c r="DR17" i="16"/>
  <c r="DS17" i="16"/>
  <c r="DT17" i="16"/>
  <c r="DU17" i="16"/>
  <c r="DW17" i="16"/>
  <c r="DX17" i="16"/>
  <c r="DY17" i="16"/>
  <c r="DZ17" i="16"/>
  <c r="EB17" i="16"/>
  <c r="EC17" i="16"/>
  <c r="ED17" i="16"/>
  <c r="EE17" i="16"/>
  <c r="EG17" i="16"/>
  <c r="EH17" i="16"/>
  <c r="EI17" i="16"/>
  <c r="EJ17" i="16"/>
  <c r="EL17" i="16"/>
  <c r="EM17" i="16"/>
  <c r="EN17" i="16"/>
  <c r="EO17" i="16"/>
  <c r="EQ17" i="16"/>
  <c r="ER17" i="16"/>
  <c r="ES17" i="16"/>
  <c r="ET17" i="16"/>
  <c r="CX18" i="16"/>
  <c r="CY18" i="16"/>
  <c r="CZ18" i="16"/>
  <c r="DA18" i="16"/>
  <c r="DC18" i="16"/>
  <c r="DD18" i="16"/>
  <c r="DE18" i="16"/>
  <c r="DF18" i="16"/>
  <c r="DH18" i="16"/>
  <c r="DI18" i="16"/>
  <c r="DJ18" i="16"/>
  <c r="DK18" i="16"/>
  <c r="DM18" i="16"/>
  <c r="DN18" i="16"/>
  <c r="DO18" i="16"/>
  <c r="DP18" i="16"/>
  <c r="DR18" i="16"/>
  <c r="DS18" i="16"/>
  <c r="DT18" i="16"/>
  <c r="DU18" i="16"/>
  <c r="DW18" i="16"/>
  <c r="DX18" i="16"/>
  <c r="DY18" i="16"/>
  <c r="DZ18" i="16"/>
  <c r="EB18" i="16"/>
  <c r="EC18" i="16"/>
  <c r="ED18" i="16"/>
  <c r="EE18" i="16"/>
  <c r="EG18" i="16"/>
  <c r="EH18" i="16"/>
  <c r="EI18" i="16"/>
  <c r="EJ18" i="16"/>
  <c r="EL18" i="16"/>
  <c r="EM18" i="16"/>
  <c r="EN18" i="16"/>
  <c r="EO18" i="16"/>
  <c r="EQ18" i="16"/>
  <c r="ER18" i="16"/>
  <c r="ES18" i="16"/>
  <c r="ET18" i="16"/>
  <c r="CX19" i="16"/>
  <c r="CY19" i="16"/>
  <c r="CZ19" i="16"/>
  <c r="DA19" i="16"/>
  <c r="DC19" i="16"/>
  <c r="DD19" i="16"/>
  <c r="DE19" i="16"/>
  <c r="DF19" i="16"/>
  <c r="DH19" i="16"/>
  <c r="DI19" i="16"/>
  <c r="DJ19" i="16"/>
  <c r="DK19" i="16"/>
  <c r="DM19" i="16"/>
  <c r="DN19" i="16"/>
  <c r="DO19" i="16"/>
  <c r="DP19" i="16"/>
  <c r="DR19" i="16"/>
  <c r="DS19" i="16"/>
  <c r="DT19" i="16"/>
  <c r="DU19" i="16"/>
  <c r="DW19" i="16"/>
  <c r="DX19" i="16"/>
  <c r="DY19" i="16"/>
  <c r="DZ19" i="16"/>
  <c r="EB19" i="16"/>
  <c r="EC19" i="16"/>
  <c r="ED19" i="16"/>
  <c r="EE19" i="16"/>
  <c r="EG19" i="16"/>
  <c r="EH19" i="16"/>
  <c r="EI19" i="16"/>
  <c r="EJ19" i="16"/>
  <c r="EL19" i="16"/>
  <c r="EM19" i="16"/>
  <c r="EN19" i="16"/>
  <c r="EO19" i="16"/>
  <c r="EQ19" i="16"/>
  <c r="ER19" i="16"/>
  <c r="ES19" i="16"/>
  <c r="ET19" i="16"/>
  <c r="CX20" i="16"/>
  <c r="CY20" i="16"/>
  <c r="CZ20" i="16"/>
  <c r="DA20" i="16"/>
  <c r="DC20" i="16"/>
  <c r="DD20" i="16"/>
  <c r="DE20" i="16"/>
  <c r="DF20" i="16"/>
  <c r="DH20" i="16"/>
  <c r="DI20" i="16"/>
  <c r="DJ20" i="16"/>
  <c r="DK20" i="16"/>
  <c r="DM20" i="16"/>
  <c r="DN20" i="16"/>
  <c r="DO20" i="16"/>
  <c r="DP20" i="16"/>
  <c r="DR20" i="16"/>
  <c r="DS20" i="16"/>
  <c r="DT20" i="16"/>
  <c r="DU20" i="16"/>
  <c r="DW20" i="16"/>
  <c r="DX20" i="16"/>
  <c r="DY20" i="16"/>
  <c r="DZ20" i="16"/>
  <c r="EB20" i="16"/>
  <c r="EC20" i="16"/>
  <c r="ED20" i="16"/>
  <c r="EE20" i="16"/>
  <c r="EG20" i="16"/>
  <c r="EH20" i="16"/>
  <c r="EI20" i="16"/>
  <c r="EJ20" i="16"/>
  <c r="EL20" i="16"/>
  <c r="EM20" i="16"/>
  <c r="EN20" i="16"/>
  <c r="EO20" i="16"/>
  <c r="EQ20" i="16"/>
  <c r="ER20" i="16"/>
  <c r="ES20" i="16"/>
  <c r="ET20" i="16"/>
  <c r="CX21" i="16"/>
  <c r="CY21" i="16"/>
  <c r="CZ21" i="16"/>
  <c r="DA21" i="16"/>
  <c r="DC21" i="16"/>
  <c r="DD21" i="16"/>
  <c r="DE21" i="16"/>
  <c r="DF21" i="16"/>
  <c r="DH21" i="16"/>
  <c r="DI21" i="16"/>
  <c r="DJ21" i="16"/>
  <c r="DK21" i="16"/>
  <c r="DM21" i="16"/>
  <c r="DN21" i="16"/>
  <c r="DO21" i="16"/>
  <c r="DP21" i="16"/>
  <c r="DR21" i="16"/>
  <c r="DS21" i="16"/>
  <c r="DT21" i="16"/>
  <c r="DU21" i="16"/>
  <c r="DW21" i="16"/>
  <c r="DX21" i="16"/>
  <c r="DY21" i="16"/>
  <c r="DZ21" i="16"/>
  <c r="EB21" i="16"/>
  <c r="EC21" i="16"/>
  <c r="ED21" i="16"/>
  <c r="EE21" i="16"/>
  <c r="EG21" i="16"/>
  <c r="EH21" i="16"/>
  <c r="EI21" i="16"/>
  <c r="EJ21" i="16"/>
  <c r="EL21" i="16"/>
  <c r="EM21" i="16"/>
  <c r="EN21" i="16"/>
  <c r="EO21" i="16"/>
  <c r="EQ21" i="16"/>
  <c r="ER21" i="16"/>
  <c r="ES21" i="16"/>
  <c r="ET21" i="16"/>
  <c r="CX22" i="16"/>
  <c r="CY22" i="16"/>
  <c r="CZ22" i="16"/>
  <c r="DA22" i="16"/>
  <c r="DC22" i="16"/>
  <c r="DD22" i="16"/>
  <c r="DE22" i="16"/>
  <c r="DF22" i="16"/>
  <c r="DH22" i="16"/>
  <c r="DI22" i="16"/>
  <c r="DJ22" i="16"/>
  <c r="DK22" i="16"/>
  <c r="DM22" i="16"/>
  <c r="DN22" i="16"/>
  <c r="DO22" i="16"/>
  <c r="DP22" i="16"/>
  <c r="DR22" i="16"/>
  <c r="DS22" i="16"/>
  <c r="DT22" i="16"/>
  <c r="DU22" i="16"/>
  <c r="DW22" i="16"/>
  <c r="DX22" i="16"/>
  <c r="DY22" i="16"/>
  <c r="DZ22" i="16"/>
  <c r="EB22" i="16"/>
  <c r="EC22" i="16"/>
  <c r="ED22" i="16"/>
  <c r="EE22" i="16"/>
  <c r="EG22" i="16"/>
  <c r="EH22" i="16"/>
  <c r="EI22" i="16"/>
  <c r="EJ22" i="16"/>
  <c r="EL22" i="16"/>
  <c r="EM22" i="16"/>
  <c r="EN22" i="16"/>
  <c r="EO22" i="16"/>
  <c r="EQ22" i="16"/>
  <c r="ER22" i="16"/>
  <c r="ES22" i="16"/>
  <c r="ET22" i="16"/>
  <c r="CX23" i="16"/>
  <c r="CY23" i="16"/>
  <c r="CZ23" i="16"/>
  <c r="DA23" i="16"/>
  <c r="DC23" i="16"/>
  <c r="DD23" i="16"/>
  <c r="DE23" i="16"/>
  <c r="DF23" i="16"/>
  <c r="DH23" i="16"/>
  <c r="DI23" i="16"/>
  <c r="DJ23" i="16"/>
  <c r="DK23" i="16"/>
  <c r="DM23" i="16"/>
  <c r="DN23" i="16"/>
  <c r="DO23" i="16"/>
  <c r="DP23" i="16"/>
  <c r="DR23" i="16"/>
  <c r="DS23" i="16"/>
  <c r="DT23" i="16"/>
  <c r="DU23" i="16"/>
  <c r="DW23" i="16"/>
  <c r="DX23" i="16"/>
  <c r="DY23" i="16"/>
  <c r="DZ23" i="16"/>
  <c r="EB23" i="16"/>
  <c r="EC23" i="16"/>
  <c r="ED23" i="16"/>
  <c r="EE23" i="16"/>
  <c r="EG23" i="16"/>
  <c r="EH23" i="16"/>
  <c r="EI23" i="16"/>
  <c r="EJ23" i="16"/>
  <c r="EL23" i="16"/>
  <c r="EM23" i="16"/>
  <c r="EN23" i="16"/>
  <c r="EO23" i="16"/>
  <c r="EQ23" i="16"/>
  <c r="ER23" i="16"/>
  <c r="ES23" i="16"/>
  <c r="ET23" i="16"/>
  <c r="CX24" i="16"/>
  <c r="CY24" i="16"/>
  <c r="CZ24" i="16"/>
  <c r="DA24" i="16"/>
  <c r="DC24" i="16"/>
  <c r="DD24" i="16"/>
  <c r="DE24" i="16"/>
  <c r="DF24" i="16"/>
  <c r="DH24" i="16"/>
  <c r="DI24" i="16"/>
  <c r="DJ24" i="16"/>
  <c r="DK24" i="16"/>
  <c r="DM24" i="16"/>
  <c r="DN24" i="16"/>
  <c r="DO24" i="16"/>
  <c r="DP24" i="16"/>
  <c r="DR24" i="16"/>
  <c r="DS24" i="16"/>
  <c r="DT24" i="16"/>
  <c r="DU24" i="16"/>
  <c r="DW24" i="16"/>
  <c r="DX24" i="16"/>
  <c r="DY24" i="16"/>
  <c r="DZ24" i="16"/>
  <c r="EB24" i="16"/>
  <c r="EC24" i="16"/>
  <c r="ED24" i="16"/>
  <c r="EE24" i="16"/>
  <c r="EG24" i="16"/>
  <c r="EH24" i="16"/>
  <c r="EI24" i="16"/>
  <c r="EJ24" i="16"/>
  <c r="EL24" i="16"/>
  <c r="EM24" i="16"/>
  <c r="EN24" i="16"/>
  <c r="EO24" i="16"/>
  <c r="EQ24" i="16"/>
  <c r="ER24" i="16"/>
  <c r="ES24" i="16"/>
  <c r="ET24" i="16"/>
  <c r="CX25" i="16"/>
  <c r="CY25" i="16"/>
  <c r="CZ25" i="16"/>
  <c r="DA25" i="16"/>
  <c r="DC25" i="16"/>
  <c r="DD25" i="16"/>
  <c r="DE25" i="16"/>
  <c r="DF25" i="16"/>
  <c r="DH25" i="16"/>
  <c r="DI25" i="16"/>
  <c r="DJ25" i="16"/>
  <c r="DK25" i="16"/>
  <c r="DM25" i="16"/>
  <c r="DN25" i="16"/>
  <c r="DO25" i="16"/>
  <c r="DP25" i="16"/>
  <c r="DR25" i="16"/>
  <c r="DS25" i="16"/>
  <c r="DT25" i="16"/>
  <c r="DU25" i="16"/>
  <c r="DW25" i="16"/>
  <c r="DX25" i="16"/>
  <c r="DY25" i="16"/>
  <c r="DZ25" i="16"/>
  <c r="EB25" i="16"/>
  <c r="EC25" i="16"/>
  <c r="ED25" i="16"/>
  <c r="EE25" i="16"/>
  <c r="EG25" i="16"/>
  <c r="EH25" i="16"/>
  <c r="EI25" i="16"/>
  <c r="EJ25" i="16"/>
  <c r="EL25" i="16"/>
  <c r="EM25" i="16"/>
  <c r="EN25" i="16"/>
  <c r="EO25" i="16"/>
  <c r="EQ25" i="16"/>
  <c r="ER25" i="16"/>
  <c r="ES25" i="16"/>
  <c r="ET25" i="16"/>
  <c r="CX26" i="16"/>
  <c r="CY26" i="16"/>
  <c r="CZ26" i="16"/>
  <c r="DA26" i="16"/>
  <c r="DC26" i="16"/>
  <c r="DD26" i="16"/>
  <c r="DE26" i="16"/>
  <c r="DF26" i="16"/>
  <c r="DH26" i="16"/>
  <c r="DI26" i="16"/>
  <c r="DJ26" i="16"/>
  <c r="DK26" i="16"/>
  <c r="DM26" i="16"/>
  <c r="DN26" i="16"/>
  <c r="DO26" i="16"/>
  <c r="DP26" i="16"/>
  <c r="DR26" i="16"/>
  <c r="DS26" i="16"/>
  <c r="DT26" i="16"/>
  <c r="DU26" i="16"/>
  <c r="DW26" i="16"/>
  <c r="DX26" i="16"/>
  <c r="DY26" i="16"/>
  <c r="DZ26" i="16"/>
  <c r="EB26" i="16"/>
  <c r="EC26" i="16"/>
  <c r="ED26" i="16"/>
  <c r="EE26" i="16"/>
  <c r="EG26" i="16"/>
  <c r="EH26" i="16"/>
  <c r="EI26" i="16"/>
  <c r="EJ26" i="16"/>
  <c r="EL26" i="16"/>
  <c r="EM26" i="16"/>
  <c r="EN26" i="16"/>
  <c r="EO26" i="16"/>
  <c r="EQ26" i="16"/>
  <c r="ER26" i="16"/>
  <c r="ES26" i="16"/>
  <c r="ET26" i="16"/>
  <c r="CX27" i="16"/>
  <c r="CY27" i="16"/>
  <c r="CZ27" i="16"/>
  <c r="DA27" i="16"/>
  <c r="DC27" i="16"/>
  <c r="DD27" i="16"/>
  <c r="DE27" i="16"/>
  <c r="DF27" i="16"/>
  <c r="DH27" i="16"/>
  <c r="DI27" i="16"/>
  <c r="DJ27" i="16"/>
  <c r="DK27" i="16"/>
  <c r="DM27" i="16"/>
  <c r="DN27" i="16"/>
  <c r="DO27" i="16"/>
  <c r="DP27" i="16"/>
  <c r="DR27" i="16"/>
  <c r="DS27" i="16"/>
  <c r="DT27" i="16"/>
  <c r="DU27" i="16"/>
  <c r="DW27" i="16"/>
  <c r="DX27" i="16"/>
  <c r="DY27" i="16"/>
  <c r="DZ27" i="16"/>
  <c r="EB27" i="16"/>
  <c r="EC27" i="16"/>
  <c r="ED27" i="16"/>
  <c r="EE27" i="16"/>
  <c r="EG27" i="16"/>
  <c r="EH27" i="16"/>
  <c r="EI27" i="16"/>
  <c r="EJ27" i="16"/>
  <c r="EL27" i="16"/>
  <c r="EM27" i="16"/>
  <c r="EN27" i="16"/>
  <c r="EO27" i="16"/>
  <c r="EQ27" i="16"/>
  <c r="ER27" i="16"/>
  <c r="ES27" i="16"/>
  <c r="ET27" i="16"/>
  <c r="CX28" i="16"/>
  <c r="CY28" i="16"/>
  <c r="CZ28" i="16"/>
  <c r="DA28" i="16"/>
  <c r="DC28" i="16"/>
  <c r="DD28" i="16"/>
  <c r="DE28" i="16"/>
  <c r="DF28" i="16"/>
  <c r="DH28" i="16"/>
  <c r="DI28" i="16"/>
  <c r="DJ28" i="16"/>
  <c r="DK28" i="16"/>
  <c r="DM28" i="16"/>
  <c r="DN28" i="16"/>
  <c r="DO28" i="16"/>
  <c r="DP28" i="16"/>
  <c r="DR28" i="16"/>
  <c r="DS28" i="16"/>
  <c r="DT28" i="16"/>
  <c r="DU28" i="16"/>
  <c r="DW28" i="16"/>
  <c r="DX28" i="16"/>
  <c r="DY28" i="16"/>
  <c r="DZ28" i="16"/>
  <c r="EB28" i="16"/>
  <c r="EC28" i="16"/>
  <c r="ED28" i="16"/>
  <c r="EE28" i="16"/>
  <c r="EG28" i="16"/>
  <c r="EH28" i="16"/>
  <c r="EI28" i="16"/>
  <c r="EJ28" i="16"/>
  <c r="EL28" i="16"/>
  <c r="EM28" i="16"/>
  <c r="EN28" i="16"/>
  <c r="EO28" i="16"/>
  <c r="EQ28" i="16"/>
  <c r="ER28" i="16"/>
  <c r="ES28" i="16"/>
  <c r="ET28" i="16"/>
  <c r="CX29" i="16"/>
  <c r="CY29" i="16"/>
  <c r="CZ29" i="16"/>
  <c r="DA29" i="16"/>
  <c r="DC29" i="16"/>
  <c r="DD29" i="16"/>
  <c r="DE29" i="16"/>
  <c r="DF29" i="16"/>
  <c r="DH29" i="16"/>
  <c r="DI29" i="16"/>
  <c r="DJ29" i="16"/>
  <c r="DK29" i="16"/>
  <c r="DM29" i="16"/>
  <c r="DN29" i="16"/>
  <c r="DO29" i="16"/>
  <c r="DP29" i="16"/>
  <c r="DR29" i="16"/>
  <c r="DS29" i="16"/>
  <c r="DT29" i="16"/>
  <c r="DU29" i="16"/>
  <c r="DW29" i="16"/>
  <c r="DX29" i="16"/>
  <c r="DY29" i="16"/>
  <c r="DZ29" i="16"/>
  <c r="EB29" i="16"/>
  <c r="EC29" i="16"/>
  <c r="ED29" i="16"/>
  <c r="EE29" i="16"/>
  <c r="EG29" i="16"/>
  <c r="EH29" i="16"/>
  <c r="EI29" i="16"/>
  <c r="EJ29" i="16"/>
  <c r="EL29" i="16"/>
  <c r="EM29" i="16"/>
  <c r="EN29" i="16"/>
  <c r="EO29" i="16"/>
  <c r="EQ29" i="16"/>
  <c r="ER29" i="16"/>
  <c r="ES29" i="16"/>
  <c r="ET29" i="16"/>
  <c r="CX30" i="16"/>
  <c r="CY30" i="16"/>
  <c r="CZ30" i="16"/>
  <c r="DA30" i="16"/>
  <c r="DC30" i="16"/>
  <c r="DD30" i="16"/>
  <c r="DE30" i="16"/>
  <c r="DF30" i="16"/>
  <c r="DH30" i="16"/>
  <c r="DI30" i="16"/>
  <c r="DJ30" i="16"/>
  <c r="DK30" i="16"/>
  <c r="DM30" i="16"/>
  <c r="DN30" i="16"/>
  <c r="DO30" i="16"/>
  <c r="DP30" i="16"/>
  <c r="DR30" i="16"/>
  <c r="DS30" i="16"/>
  <c r="DT30" i="16"/>
  <c r="DU30" i="16"/>
  <c r="DW30" i="16"/>
  <c r="DX30" i="16"/>
  <c r="DY30" i="16"/>
  <c r="DZ30" i="16"/>
  <c r="EB30" i="16"/>
  <c r="EC30" i="16"/>
  <c r="ED30" i="16"/>
  <c r="EE30" i="16"/>
  <c r="EG30" i="16"/>
  <c r="EH30" i="16"/>
  <c r="EI30" i="16"/>
  <c r="EJ30" i="16"/>
  <c r="EL30" i="16"/>
  <c r="EM30" i="16"/>
  <c r="EN30" i="16"/>
  <c r="EO30" i="16"/>
  <c r="EQ30" i="16"/>
  <c r="ER30" i="16"/>
  <c r="ES30" i="16"/>
  <c r="ET30" i="16"/>
  <c r="CX31" i="16"/>
  <c r="CY31" i="16"/>
  <c r="CZ31" i="16"/>
  <c r="DA31" i="16"/>
  <c r="DC31" i="16"/>
  <c r="DD31" i="16"/>
  <c r="DE31" i="16"/>
  <c r="DF31" i="16"/>
  <c r="DH31" i="16"/>
  <c r="DI31" i="16"/>
  <c r="DJ31" i="16"/>
  <c r="DK31" i="16"/>
  <c r="DM31" i="16"/>
  <c r="DN31" i="16"/>
  <c r="DO31" i="16"/>
  <c r="DP31" i="16"/>
  <c r="DR31" i="16"/>
  <c r="DS31" i="16"/>
  <c r="DT31" i="16"/>
  <c r="DU31" i="16"/>
  <c r="DW31" i="16"/>
  <c r="DX31" i="16"/>
  <c r="DY31" i="16"/>
  <c r="DZ31" i="16"/>
  <c r="EB31" i="16"/>
  <c r="EC31" i="16"/>
  <c r="ED31" i="16"/>
  <c r="EE31" i="16"/>
  <c r="EG31" i="16"/>
  <c r="EH31" i="16"/>
  <c r="EI31" i="16"/>
  <c r="EJ31" i="16"/>
  <c r="EL31" i="16"/>
  <c r="EM31" i="16"/>
  <c r="EN31" i="16"/>
  <c r="EO31" i="16"/>
  <c r="EQ31" i="16"/>
  <c r="ER31" i="16"/>
  <c r="ES31" i="16"/>
  <c r="ET31" i="16"/>
  <c r="CX32" i="16"/>
  <c r="CY32" i="16"/>
  <c r="CZ32" i="16"/>
  <c r="DA32" i="16"/>
  <c r="DC32" i="16"/>
  <c r="DD32" i="16"/>
  <c r="DE32" i="16"/>
  <c r="DF32" i="16"/>
  <c r="DH32" i="16"/>
  <c r="DI32" i="16"/>
  <c r="DJ32" i="16"/>
  <c r="DK32" i="16"/>
  <c r="DM32" i="16"/>
  <c r="DN32" i="16"/>
  <c r="DO32" i="16"/>
  <c r="DP32" i="16"/>
  <c r="DR32" i="16"/>
  <c r="DS32" i="16"/>
  <c r="DT32" i="16"/>
  <c r="DU32" i="16"/>
  <c r="DW32" i="16"/>
  <c r="DX32" i="16"/>
  <c r="DY32" i="16"/>
  <c r="DZ32" i="16"/>
  <c r="EB32" i="16"/>
  <c r="EC32" i="16"/>
  <c r="ED32" i="16"/>
  <c r="EE32" i="16"/>
  <c r="EG32" i="16"/>
  <c r="EH32" i="16"/>
  <c r="EI32" i="16"/>
  <c r="EJ32" i="16"/>
  <c r="EL32" i="16"/>
  <c r="EM32" i="16"/>
  <c r="EN32" i="16"/>
  <c r="EO32" i="16"/>
  <c r="EQ32" i="16"/>
  <c r="ER32" i="16"/>
  <c r="ES32" i="16"/>
  <c r="ET32" i="16"/>
  <c r="CX33" i="16"/>
  <c r="CY33" i="16"/>
  <c r="CZ33" i="16"/>
  <c r="DA33" i="16"/>
  <c r="DC33" i="16"/>
  <c r="DD33" i="16"/>
  <c r="DE33" i="16"/>
  <c r="DF33" i="16"/>
  <c r="DH33" i="16"/>
  <c r="DI33" i="16"/>
  <c r="DJ33" i="16"/>
  <c r="DK33" i="16"/>
  <c r="DM33" i="16"/>
  <c r="DN33" i="16"/>
  <c r="DO33" i="16"/>
  <c r="DP33" i="16"/>
  <c r="DR33" i="16"/>
  <c r="DS33" i="16"/>
  <c r="DT33" i="16"/>
  <c r="DU33" i="16"/>
  <c r="DW33" i="16"/>
  <c r="DX33" i="16"/>
  <c r="DY33" i="16"/>
  <c r="DZ33" i="16"/>
  <c r="EB33" i="16"/>
  <c r="EC33" i="16"/>
  <c r="ED33" i="16"/>
  <c r="EE33" i="16"/>
  <c r="EG33" i="16"/>
  <c r="EH33" i="16"/>
  <c r="EI33" i="16"/>
  <c r="EJ33" i="16"/>
  <c r="EL33" i="16"/>
  <c r="EM33" i="16"/>
  <c r="EN33" i="16"/>
  <c r="EO33" i="16"/>
  <c r="EQ33" i="16"/>
  <c r="ER33" i="16"/>
  <c r="ES33" i="16"/>
  <c r="ET33" i="16"/>
  <c r="CX34" i="16"/>
  <c r="CY34" i="16"/>
  <c r="CZ34" i="16"/>
  <c r="DA34" i="16"/>
  <c r="DC34" i="16"/>
  <c r="DD34" i="16"/>
  <c r="DE34" i="16"/>
  <c r="DF34" i="16"/>
  <c r="DH34" i="16"/>
  <c r="DI34" i="16"/>
  <c r="DJ34" i="16"/>
  <c r="DK34" i="16"/>
  <c r="DM34" i="16"/>
  <c r="DN34" i="16"/>
  <c r="DO34" i="16"/>
  <c r="DP34" i="16"/>
  <c r="DR34" i="16"/>
  <c r="DS34" i="16"/>
  <c r="DT34" i="16"/>
  <c r="DU34" i="16"/>
  <c r="DW34" i="16"/>
  <c r="DX34" i="16"/>
  <c r="DY34" i="16"/>
  <c r="DZ34" i="16"/>
  <c r="EB34" i="16"/>
  <c r="EC34" i="16"/>
  <c r="ED34" i="16"/>
  <c r="EE34" i="16"/>
  <c r="EG34" i="16"/>
  <c r="EH34" i="16"/>
  <c r="EI34" i="16"/>
  <c r="EJ34" i="16"/>
  <c r="EL34" i="16"/>
  <c r="EM34" i="16"/>
  <c r="EN34" i="16"/>
  <c r="EO34" i="16"/>
  <c r="EQ34" i="16"/>
  <c r="ER34" i="16"/>
  <c r="ES34" i="16"/>
  <c r="ET34" i="16"/>
  <c r="CX35" i="16"/>
  <c r="CY35" i="16"/>
  <c r="CZ35" i="16"/>
  <c r="DA35" i="16"/>
  <c r="DC35" i="16"/>
  <c r="DD35" i="16"/>
  <c r="DE35" i="16"/>
  <c r="DF35" i="16"/>
  <c r="DH35" i="16"/>
  <c r="DI35" i="16"/>
  <c r="DJ35" i="16"/>
  <c r="DK35" i="16"/>
  <c r="DM35" i="16"/>
  <c r="DN35" i="16"/>
  <c r="DO35" i="16"/>
  <c r="DP35" i="16"/>
  <c r="DR35" i="16"/>
  <c r="DS35" i="16"/>
  <c r="DT35" i="16"/>
  <c r="DU35" i="16"/>
  <c r="DW35" i="16"/>
  <c r="DX35" i="16"/>
  <c r="DY35" i="16"/>
  <c r="DZ35" i="16"/>
  <c r="EB35" i="16"/>
  <c r="EC35" i="16"/>
  <c r="ED35" i="16"/>
  <c r="EE35" i="16"/>
  <c r="EG35" i="16"/>
  <c r="EH35" i="16"/>
  <c r="EI35" i="16"/>
  <c r="EJ35" i="16"/>
  <c r="EL35" i="16"/>
  <c r="EM35" i="16"/>
  <c r="EN35" i="16"/>
  <c r="EO35" i="16"/>
  <c r="EQ35" i="16"/>
  <c r="ER35" i="16"/>
  <c r="ES35" i="16"/>
  <c r="ET35" i="16"/>
  <c r="CX36" i="16"/>
  <c r="CY36" i="16"/>
  <c r="CZ36" i="16"/>
  <c r="DA36" i="16"/>
  <c r="DC36" i="16"/>
  <c r="DD36" i="16"/>
  <c r="DE36" i="16"/>
  <c r="DF36" i="16"/>
  <c r="DH36" i="16"/>
  <c r="DI36" i="16"/>
  <c r="DJ36" i="16"/>
  <c r="DK36" i="16"/>
  <c r="DM36" i="16"/>
  <c r="DN36" i="16"/>
  <c r="DO36" i="16"/>
  <c r="DP36" i="16"/>
  <c r="DR36" i="16"/>
  <c r="DS36" i="16"/>
  <c r="DT36" i="16"/>
  <c r="DU36" i="16"/>
  <c r="DW36" i="16"/>
  <c r="DX36" i="16"/>
  <c r="DY36" i="16"/>
  <c r="DZ36" i="16"/>
  <c r="EB36" i="16"/>
  <c r="EC36" i="16"/>
  <c r="ED36" i="16"/>
  <c r="EE36" i="16"/>
  <c r="EG36" i="16"/>
  <c r="EH36" i="16"/>
  <c r="EI36" i="16"/>
  <c r="EJ36" i="16"/>
  <c r="EL36" i="16"/>
  <c r="EM36" i="16"/>
  <c r="EN36" i="16"/>
  <c r="EO36" i="16"/>
  <c r="EQ36" i="16"/>
  <c r="ER36" i="16"/>
  <c r="ES36" i="16"/>
  <c r="ET36" i="16"/>
  <c r="CX37" i="16"/>
  <c r="CY37" i="16"/>
  <c r="CZ37" i="16"/>
  <c r="DA37" i="16"/>
  <c r="DC37" i="16"/>
  <c r="DD37" i="16"/>
  <c r="DE37" i="16"/>
  <c r="DF37" i="16"/>
  <c r="DH37" i="16"/>
  <c r="DI37" i="16"/>
  <c r="DJ37" i="16"/>
  <c r="DK37" i="16"/>
  <c r="DM37" i="16"/>
  <c r="DN37" i="16"/>
  <c r="DO37" i="16"/>
  <c r="DP37" i="16"/>
  <c r="DR37" i="16"/>
  <c r="DS37" i="16"/>
  <c r="DT37" i="16"/>
  <c r="DU37" i="16"/>
  <c r="DW37" i="16"/>
  <c r="DX37" i="16"/>
  <c r="DY37" i="16"/>
  <c r="DZ37" i="16"/>
  <c r="EB37" i="16"/>
  <c r="EC37" i="16"/>
  <c r="ED37" i="16"/>
  <c r="EE37" i="16"/>
  <c r="EG37" i="16"/>
  <c r="EH37" i="16"/>
  <c r="EI37" i="16"/>
  <c r="EJ37" i="16"/>
  <c r="EL37" i="16"/>
  <c r="EM37" i="16"/>
  <c r="EN37" i="16"/>
  <c r="EO37" i="16"/>
  <c r="EQ37" i="16"/>
  <c r="ER37" i="16"/>
  <c r="ES37" i="16"/>
  <c r="ET37" i="16"/>
  <c r="CX38" i="16"/>
  <c r="CY38" i="16"/>
  <c r="CZ38" i="16"/>
  <c r="DA38" i="16"/>
  <c r="DC38" i="16"/>
  <c r="DD38" i="16"/>
  <c r="DE38" i="16"/>
  <c r="DF38" i="16"/>
  <c r="DH38" i="16"/>
  <c r="DI38" i="16"/>
  <c r="DJ38" i="16"/>
  <c r="DK38" i="16"/>
  <c r="DM38" i="16"/>
  <c r="DN38" i="16"/>
  <c r="DO38" i="16"/>
  <c r="DP38" i="16"/>
  <c r="DR38" i="16"/>
  <c r="DS38" i="16"/>
  <c r="DT38" i="16"/>
  <c r="DU38" i="16"/>
  <c r="DW38" i="16"/>
  <c r="DX38" i="16"/>
  <c r="DY38" i="16"/>
  <c r="DZ38" i="16"/>
  <c r="EB38" i="16"/>
  <c r="EC38" i="16"/>
  <c r="ED38" i="16"/>
  <c r="EE38" i="16"/>
  <c r="EG38" i="16"/>
  <c r="EH38" i="16"/>
  <c r="EI38" i="16"/>
  <c r="EJ38" i="16"/>
  <c r="EL38" i="16"/>
  <c r="EM38" i="16"/>
  <c r="EN38" i="16"/>
  <c r="EO38" i="16"/>
  <c r="EQ38" i="16"/>
  <c r="ER38" i="16"/>
  <c r="ES38" i="16"/>
  <c r="ET38" i="16"/>
  <c r="EV3" i="15"/>
  <c r="EW3" i="15"/>
  <c r="EX3" i="15"/>
  <c r="EY3" i="15"/>
  <c r="EV4" i="15"/>
  <c r="EW4" i="15"/>
  <c r="EX4" i="15"/>
  <c r="EY4" i="15"/>
  <c r="EV5" i="15"/>
  <c r="EW5" i="15"/>
  <c r="EX5" i="15"/>
  <c r="EY5" i="15"/>
  <c r="EV6" i="15"/>
  <c r="EW6" i="15"/>
  <c r="EX6" i="15"/>
  <c r="EY6" i="15"/>
  <c r="EV7" i="15"/>
  <c r="EW7" i="15"/>
  <c r="EX7" i="15"/>
  <c r="EY7" i="15"/>
  <c r="EV8" i="15"/>
  <c r="EW8" i="15"/>
  <c r="EX8" i="15"/>
  <c r="EY8" i="15"/>
  <c r="EV9" i="15"/>
  <c r="EW9" i="15"/>
  <c r="EX9" i="15"/>
  <c r="EY9" i="15"/>
  <c r="EV10" i="15"/>
  <c r="EW10" i="15"/>
  <c r="EX10" i="15"/>
  <c r="EY10" i="15"/>
  <c r="EV11" i="15"/>
  <c r="EW11" i="15"/>
  <c r="EX11" i="15"/>
  <c r="EY11" i="15"/>
  <c r="EV12" i="15"/>
  <c r="EW12" i="15"/>
  <c r="EX12" i="15"/>
  <c r="EY12" i="15"/>
  <c r="EV13" i="15"/>
  <c r="EW13" i="15"/>
  <c r="EX13" i="15"/>
  <c r="EY13" i="15"/>
  <c r="EV14" i="15"/>
  <c r="EW14" i="15"/>
  <c r="EX14" i="15"/>
  <c r="EY14" i="15"/>
  <c r="EV15" i="15"/>
  <c r="EW15" i="15"/>
  <c r="EX15" i="15"/>
  <c r="EY15" i="15"/>
  <c r="EV16" i="15"/>
  <c r="EW16" i="15"/>
  <c r="EX16" i="15"/>
  <c r="EY16" i="15"/>
  <c r="EV17" i="15"/>
  <c r="EW17" i="15"/>
  <c r="EX17" i="15"/>
  <c r="EY17" i="15"/>
  <c r="EV18" i="15"/>
  <c r="EW18" i="15"/>
  <c r="EX18" i="15"/>
  <c r="EY18" i="15"/>
  <c r="EV19" i="15"/>
  <c r="EW19" i="15"/>
  <c r="EX19" i="15"/>
  <c r="EY19" i="15"/>
  <c r="EV20" i="15"/>
  <c r="EW20" i="15"/>
  <c r="EX20" i="15"/>
  <c r="EY20" i="15"/>
  <c r="EV21" i="15"/>
  <c r="EW21" i="15"/>
  <c r="EX21" i="15"/>
  <c r="EY21" i="15"/>
  <c r="EV22" i="15"/>
  <c r="EW22" i="15"/>
  <c r="EX22" i="15"/>
  <c r="EY22" i="15"/>
  <c r="EV23" i="15"/>
  <c r="EW23" i="15"/>
  <c r="EX23" i="15"/>
  <c r="EY23" i="15"/>
  <c r="EV24" i="15"/>
  <c r="EW24" i="15"/>
  <c r="EX24" i="15"/>
  <c r="EY24" i="15"/>
  <c r="EV25" i="15"/>
  <c r="EW25" i="15"/>
  <c r="EX25" i="15"/>
  <c r="EY25" i="15"/>
  <c r="EV26" i="15"/>
  <c r="EW26" i="15"/>
  <c r="EX26" i="15"/>
  <c r="EY26" i="15"/>
  <c r="EV27" i="15"/>
  <c r="EW27" i="15"/>
  <c r="EX27" i="15"/>
  <c r="EY27" i="15"/>
  <c r="EV28" i="15"/>
  <c r="EW28" i="15"/>
  <c r="EX28" i="15"/>
  <c r="EY28" i="15"/>
  <c r="EV29" i="15"/>
  <c r="EW29" i="15"/>
  <c r="EX29" i="15"/>
  <c r="EY29" i="15"/>
  <c r="EV30" i="15"/>
  <c r="EW30" i="15"/>
  <c r="EX30" i="15"/>
  <c r="EY30" i="15"/>
  <c r="EV31" i="15"/>
  <c r="EW31" i="15"/>
  <c r="EX31" i="15"/>
  <c r="EY31" i="15"/>
  <c r="EV32" i="15"/>
  <c r="EW32" i="15"/>
  <c r="EX32" i="15"/>
  <c r="EY32" i="15"/>
  <c r="EV33" i="15"/>
  <c r="EW33" i="15"/>
  <c r="EX33" i="15"/>
  <c r="EY33" i="15"/>
  <c r="EV34" i="15"/>
  <c r="EW34" i="15"/>
  <c r="EX34" i="15"/>
  <c r="EY34" i="15"/>
  <c r="EV35" i="15"/>
  <c r="EW35" i="15"/>
  <c r="EX35" i="15"/>
  <c r="EY35" i="15"/>
  <c r="EV36" i="15"/>
  <c r="EW36" i="15"/>
  <c r="EX36" i="15"/>
  <c r="EY36" i="15"/>
  <c r="EV37" i="15"/>
  <c r="EW37" i="15"/>
  <c r="EX37" i="15"/>
  <c r="EY37" i="15"/>
  <c r="EV38" i="15"/>
  <c r="EW38" i="15"/>
  <c r="EX38" i="15"/>
  <c r="EY38" i="15"/>
  <c r="EW2" i="15"/>
  <c r="EX2" i="15"/>
  <c r="EY2" i="15"/>
  <c r="EV2" i="15"/>
  <c r="EB40" i="15"/>
  <c r="EC40" i="15"/>
  <c r="ED40" i="15"/>
  <c r="EE40" i="15"/>
  <c r="DH40" i="15"/>
  <c r="DI40" i="15"/>
  <c r="DJ40" i="15"/>
  <c r="DK40" i="15"/>
  <c r="CX3" i="15"/>
  <c r="CX40" i="15" s="1"/>
  <c r="CY3" i="15"/>
  <c r="CY40" i="15" s="1"/>
  <c r="CZ3" i="15"/>
  <c r="CZ40" i="15" s="1"/>
  <c r="DA3" i="15"/>
  <c r="DA40" i="15" s="1"/>
  <c r="DC3" i="15"/>
  <c r="DC40" i="15" s="1"/>
  <c r="DD3" i="15"/>
  <c r="DD40" i="15" s="1"/>
  <c r="DE3" i="15"/>
  <c r="DE40" i="15" s="1"/>
  <c r="DF3" i="15"/>
  <c r="DF40" i="15" s="1"/>
  <c r="DH3" i="15"/>
  <c r="DI3" i="15"/>
  <c r="DJ3" i="15"/>
  <c r="DK3" i="15"/>
  <c r="DM3" i="15"/>
  <c r="DN3" i="15"/>
  <c r="DO3" i="15"/>
  <c r="DP3" i="15"/>
  <c r="DR3" i="15"/>
  <c r="DR40" i="15" s="1"/>
  <c r="DS3" i="15"/>
  <c r="DS40" i="15" s="1"/>
  <c r="DT3" i="15"/>
  <c r="DT40" i="15" s="1"/>
  <c r="DU3" i="15"/>
  <c r="DU40" i="15" s="1"/>
  <c r="DW3" i="15"/>
  <c r="DW40" i="15" s="1"/>
  <c r="DX3" i="15"/>
  <c r="DX40" i="15" s="1"/>
  <c r="DY3" i="15"/>
  <c r="DY40" i="15" s="1"/>
  <c r="DZ3" i="15"/>
  <c r="DZ40" i="15" s="1"/>
  <c r="EB3" i="15"/>
  <c r="EC3" i="15"/>
  <c r="ED3" i="15"/>
  <c r="EE3" i="15"/>
  <c r="EG3" i="15"/>
  <c r="EH3" i="15"/>
  <c r="EI3" i="15"/>
  <c r="EJ3" i="15"/>
  <c r="EL3" i="15"/>
  <c r="EL40" i="15" s="1"/>
  <c r="EM3" i="15"/>
  <c r="EM40" i="15" s="1"/>
  <c r="EN3" i="15"/>
  <c r="EN40" i="15" s="1"/>
  <c r="EO3" i="15"/>
  <c r="EO40" i="15" s="1"/>
  <c r="EQ3" i="15"/>
  <c r="EQ40" i="15" s="1"/>
  <c r="ER3" i="15"/>
  <c r="ER40" i="15" s="1"/>
  <c r="ES3" i="15"/>
  <c r="ES40" i="15" s="1"/>
  <c r="ET3" i="15"/>
  <c r="ET40" i="15" s="1"/>
  <c r="CX4" i="15"/>
  <c r="CY4" i="15"/>
  <c r="CZ4" i="15"/>
  <c r="DA4" i="15"/>
  <c r="DC4" i="15"/>
  <c r="DD4" i="15"/>
  <c r="DE4" i="15"/>
  <c r="DF4" i="15"/>
  <c r="DH4" i="15"/>
  <c r="DI4" i="15"/>
  <c r="DJ4" i="15"/>
  <c r="DK4" i="15"/>
  <c r="DM4" i="15"/>
  <c r="DM40" i="15" s="1"/>
  <c r="DN4" i="15"/>
  <c r="DN40" i="15" s="1"/>
  <c r="DO4" i="15"/>
  <c r="DO40" i="15" s="1"/>
  <c r="DP4" i="15"/>
  <c r="DP40" i="15" s="1"/>
  <c r="DR4" i="15"/>
  <c r="DS4" i="15"/>
  <c r="DT4" i="15"/>
  <c r="DU4" i="15"/>
  <c r="DW4" i="15"/>
  <c r="DX4" i="15"/>
  <c r="DY4" i="15"/>
  <c r="DZ4" i="15"/>
  <c r="EB4" i="15"/>
  <c r="EC4" i="15"/>
  <c r="ED4" i="15"/>
  <c r="EE4" i="15"/>
  <c r="EG4" i="15"/>
  <c r="EG40" i="15" s="1"/>
  <c r="EH4" i="15"/>
  <c r="EH40" i="15" s="1"/>
  <c r="EI4" i="15"/>
  <c r="EI40" i="15" s="1"/>
  <c r="EJ4" i="15"/>
  <c r="EJ40" i="15" s="1"/>
  <c r="EL4" i="15"/>
  <c r="EM4" i="15"/>
  <c r="EN4" i="15"/>
  <c r="EO4" i="15"/>
  <c r="EQ4" i="15"/>
  <c r="ER4" i="15"/>
  <c r="ES4" i="15"/>
  <c r="ET4" i="15"/>
  <c r="CX5" i="15"/>
  <c r="CY5" i="15"/>
  <c r="CZ5" i="15"/>
  <c r="DA5" i="15"/>
  <c r="DC5" i="15"/>
  <c r="DD5" i="15"/>
  <c r="DE5" i="15"/>
  <c r="DF5" i="15"/>
  <c r="DH5" i="15"/>
  <c r="DI5" i="15"/>
  <c r="DJ5" i="15"/>
  <c r="DK5" i="15"/>
  <c r="DM5" i="15"/>
  <c r="DN5" i="15"/>
  <c r="DO5" i="15"/>
  <c r="DP5" i="15"/>
  <c r="DR5" i="15"/>
  <c r="DS5" i="15"/>
  <c r="DT5" i="15"/>
  <c r="DU5" i="15"/>
  <c r="DW5" i="15"/>
  <c r="DX5" i="15"/>
  <c r="DY5" i="15"/>
  <c r="DZ5" i="15"/>
  <c r="EB5" i="15"/>
  <c r="EC5" i="15"/>
  <c r="ED5" i="15"/>
  <c r="EE5" i="15"/>
  <c r="EG5" i="15"/>
  <c r="EH5" i="15"/>
  <c r="EI5" i="15"/>
  <c r="EJ5" i="15"/>
  <c r="EL5" i="15"/>
  <c r="EM5" i="15"/>
  <c r="EN5" i="15"/>
  <c r="EO5" i="15"/>
  <c r="EQ5" i="15"/>
  <c r="ER5" i="15"/>
  <c r="ES5" i="15"/>
  <c r="ET5" i="15"/>
  <c r="CX6" i="15"/>
  <c r="CY6" i="15"/>
  <c r="CZ6" i="15"/>
  <c r="DA6" i="15"/>
  <c r="DC6" i="15"/>
  <c r="DD6" i="15"/>
  <c r="DE6" i="15"/>
  <c r="DF6" i="15"/>
  <c r="DH6" i="15"/>
  <c r="DI6" i="15"/>
  <c r="DJ6" i="15"/>
  <c r="DK6" i="15"/>
  <c r="DM6" i="15"/>
  <c r="DN6" i="15"/>
  <c r="DO6" i="15"/>
  <c r="DP6" i="15"/>
  <c r="DR6" i="15"/>
  <c r="DS6" i="15"/>
  <c r="DT6" i="15"/>
  <c r="DU6" i="15"/>
  <c r="DW6" i="15"/>
  <c r="DX6" i="15"/>
  <c r="DY6" i="15"/>
  <c r="DZ6" i="15"/>
  <c r="EB6" i="15"/>
  <c r="EC6" i="15"/>
  <c r="ED6" i="15"/>
  <c r="EE6" i="15"/>
  <c r="EG6" i="15"/>
  <c r="EH6" i="15"/>
  <c r="EI6" i="15"/>
  <c r="EJ6" i="15"/>
  <c r="EL6" i="15"/>
  <c r="EM6" i="15"/>
  <c r="EN6" i="15"/>
  <c r="EO6" i="15"/>
  <c r="EQ6" i="15"/>
  <c r="ER6" i="15"/>
  <c r="ES6" i="15"/>
  <c r="ET6" i="15"/>
  <c r="CX7" i="15"/>
  <c r="CY7" i="15"/>
  <c r="CZ7" i="15"/>
  <c r="DA7" i="15"/>
  <c r="DC7" i="15"/>
  <c r="DD7" i="15"/>
  <c r="DE7" i="15"/>
  <c r="DF7" i="15"/>
  <c r="DH7" i="15"/>
  <c r="DI7" i="15"/>
  <c r="DJ7" i="15"/>
  <c r="DK7" i="15"/>
  <c r="DM7" i="15"/>
  <c r="DN7" i="15"/>
  <c r="DO7" i="15"/>
  <c r="DP7" i="15"/>
  <c r="DR7" i="15"/>
  <c r="DS7" i="15"/>
  <c r="DT7" i="15"/>
  <c r="DU7" i="15"/>
  <c r="DW7" i="15"/>
  <c r="DX7" i="15"/>
  <c r="DY7" i="15"/>
  <c r="DZ7" i="15"/>
  <c r="EB7" i="15"/>
  <c r="EC7" i="15"/>
  <c r="ED7" i="15"/>
  <c r="EE7" i="15"/>
  <c r="EG7" i="15"/>
  <c r="EH7" i="15"/>
  <c r="EI7" i="15"/>
  <c r="EJ7" i="15"/>
  <c r="EL7" i="15"/>
  <c r="EM7" i="15"/>
  <c r="EN7" i="15"/>
  <c r="EO7" i="15"/>
  <c r="EQ7" i="15"/>
  <c r="ER7" i="15"/>
  <c r="ES7" i="15"/>
  <c r="ET7" i="15"/>
  <c r="CX8" i="15"/>
  <c r="CY8" i="15"/>
  <c r="CZ8" i="15"/>
  <c r="DA8" i="15"/>
  <c r="DC8" i="15"/>
  <c r="DD8" i="15"/>
  <c r="DE8" i="15"/>
  <c r="DF8" i="15"/>
  <c r="DH8" i="15"/>
  <c r="DI8" i="15"/>
  <c r="DJ8" i="15"/>
  <c r="DK8" i="15"/>
  <c r="DM8" i="15"/>
  <c r="DN8" i="15"/>
  <c r="DO8" i="15"/>
  <c r="DP8" i="15"/>
  <c r="DR8" i="15"/>
  <c r="DS8" i="15"/>
  <c r="DT8" i="15"/>
  <c r="DU8" i="15"/>
  <c r="DW8" i="15"/>
  <c r="DX8" i="15"/>
  <c r="DY8" i="15"/>
  <c r="DZ8" i="15"/>
  <c r="EB8" i="15"/>
  <c r="EC8" i="15"/>
  <c r="ED8" i="15"/>
  <c r="EE8" i="15"/>
  <c r="EG8" i="15"/>
  <c r="EH8" i="15"/>
  <c r="EI8" i="15"/>
  <c r="EJ8" i="15"/>
  <c r="EL8" i="15"/>
  <c r="EM8" i="15"/>
  <c r="EN8" i="15"/>
  <c r="EO8" i="15"/>
  <c r="EQ8" i="15"/>
  <c r="ER8" i="15"/>
  <c r="ES8" i="15"/>
  <c r="ET8" i="15"/>
  <c r="CX9" i="15"/>
  <c r="CY9" i="15"/>
  <c r="CZ9" i="15"/>
  <c r="DA9" i="15"/>
  <c r="DC9" i="15"/>
  <c r="DD9" i="15"/>
  <c r="DE9" i="15"/>
  <c r="DF9" i="15"/>
  <c r="DH9" i="15"/>
  <c r="DI9" i="15"/>
  <c r="DJ9" i="15"/>
  <c r="DK9" i="15"/>
  <c r="DM9" i="15"/>
  <c r="DN9" i="15"/>
  <c r="DO9" i="15"/>
  <c r="DP9" i="15"/>
  <c r="DR9" i="15"/>
  <c r="DS9" i="15"/>
  <c r="DT9" i="15"/>
  <c r="DU9" i="15"/>
  <c r="DW9" i="15"/>
  <c r="DX9" i="15"/>
  <c r="DY9" i="15"/>
  <c r="DZ9" i="15"/>
  <c r="EB9" i="15"/>
  <c r="EC9" i="15"/>
  <c r="ED9" i="15"/>
  <c r="EE9" i="15"/>
  <c r="EG9" i="15"/>
  <c r="EH9" i="15"/>
  <c r="EI9" i="15"/>
  <c r="EJ9" i="15"/>
  <c r="EL9" i="15"/>
  <c r="EM9" i="15"/>
  <c r="EN9" i="15"/>
  <c r="EO9" i="15"/>
  <c r="EQ9" i="15"/>
  <c r="ER9" i="15"/>
  <c r="ES9" i="15"/>
  <c r="ET9" i="15"/>
  <c r="CX10" i="15"/>
  <c r="CY10" i="15"/>
  <c r="CZ10" i="15"/>
  <c r="DA10" i="15"/>
  <c r="DC10" i="15"/>
  <c r="DD10" i="15"/>
  <c r="DE10" i="15"/>
  <c r="DF10" i="15"/>
  <c r="DH10" i="15"/>
  <c r="DI10" i="15"/>
  <c r="DJ10" i="15"/>
  <c r="DK10" i="15"/>
  <c r="DM10" i="15"/>
  <c r="DN10" i="15"/>
  <c r="DO10" i="15"/>
  <c r="DP10" i="15"/>
  <c r="DR10" i="15"/>
  <c r="DS10" i="15"/>
  <c r="DT10" i="15"/>
  <c r="DU10" i="15"/>
  <c r="DW10" i="15"/>
  <c r="DX10" i="15"/>
  <c r="DY10" i="15"/>
  <c r="DZ10" i="15"/>
  <c r="EB10" i="15"/>
  <c r="EC10" i="15"/>
  <c r="ED10" i="15"/>
  <c r="EE10" i="15"/>
  <c r="EG10" i="15"/>
  <c r="EH10" i="15"/>
  <c r="EI10" i="15"/>
  <c r="EJ10" i="15"/>
  <c r="EL10" i="15"/>
  <c r="EM10" i="15"/>
  <c r="EN10" i="15"/>
  <c r="EO10" i="15"/>
  <c r="EQ10" i="15"/>
  <c r="ER10" i="15"/>
  <c r="ES10" i="15"/>
  <c r="ET10" i="15"/>
  <c r="CX11" i="15"/>
  <c r="CY11" i="15"/>
  <c r="CZ11" i="15"/>
  <c r="DA11" i="15"/>
  <c r="DC11" i="15"/>
  <c r="DD11" i="15"/>
  <c r="DE11" i="15"/>
  <c r="DF11" i="15"/>
  <c r="DH11" i="15"/>
  <c r="DI11" i="15"/>
  <c r="DJ11" i="15"/>
  <c r="DK11" i="15"/>
  <c r="DM11" i="15"/>
  <c r="DN11" i="15"/>
  <c r="DO11" i="15"/>
  <c r="DP11" i="15"/>
  <c r="DR11" i="15"/>
  <c r="DS11" i="15"/>
  <c r="DT11" i="15"/>
  <c r="DU11" i="15"/>
  <c r="DW11" i="15"/>
  <c r="DX11" i="15"/>
  <c r="DY11" i="15"/>
  <c r="DZ11" i="15"/>
  <c r="EB11" i="15"/>
  <c r="EC11" i="15"/>
  <c r="ED11" i="15"/>
  <c r="EE11" i="15"/>
  <c r="EG11" i="15"/>
  <c r="EH11" i="15"/>
  <c r="EI11" i="15"/>
  <c r="EJ11" i="15"/>
  <c r="EL11" i="15"/>
  <c r="EM11" i="15"/>
  <c r="EN11" i="15"/>
  <c r="EO11" i="15"/>
  <c r="EQ11" i="15"/>
  <c r="ER11" i="15"/>
  <c r="ES11" i="15"/>
  <c r="ET11" i="15"/>
  <c r="CX12" i="15"/>
  <c r="CY12" i="15"/>
  <c r="CZ12" i="15"/>
  <c r="DA12" i="15"/>
  <c r="DC12" i="15"/>
  <c r="DD12" i="15"/>
  <c r="DE12" i="15"/>
  <c r="DF12" i="15"/>
  <c r="DH12" i="15"/>
  <c r="DI12" i="15"/>
  <c r="DJ12" i="15"/>
  <c r="DK12" i="15"/>
  <c r="DM12" i="15"/>
  <c r="DN12" i="15"/>
  <c r="DO12" i="15"/>
  <c r="DP12" i="15"/>
  <c r="DR12" i="15"/>
  <c r="DS12" i="15"/>
  <c r="DT12" i="15"/>
  <c r="DU12" i="15"/>
  <c r="DW12" i="15"/>
  <c r="DX12" i="15"/>
  <c r="DY12" i="15"/>
  <c r="DZ12" i="15"/>
  <c r="EB12" i="15"/>
  <c r="EC12" i="15"/>
  <c r="ED12" i="15"/>
  <c r="EE12" i="15"/>
  <c r="EG12" i="15"/>
  <c r="EH12" i="15"/>
  <c r="EI12" i="15"/>
  <c r="EJ12" i="15"/>
  <c r="EL12" i="15"/>
  <c r="EM12" i="15"/>
  <c r="EN12" i="15"/>
  <c r="EO12" i="15"/>
  <c r="EQ12" i="15"/>
  <c r="ER12" i="15"/>
  <c r="ES12" i="15"/>
  <c r="ET12" i="15"/>
  <c r="CX13" i="15"/>
  <c r="CY13" i="15"/>
  <c r="CZ13" i="15"/>
  <c r="DA13" i="15"/>
  <c r="DC13" i="15"/>
  <c r="DD13" i="15"/>
  <c r="DE13" i="15"/>
  <c r="DF13" i="15"/>
  <c r="DH13" i="15"/>
  <c r="DI13" i="15"/>
  <c r="DJ13" i="15"/>
  <c r="DK13" i="15"/>
  <c r="DM13" i="15"/>
  <c r="DN13" i="15"/>
  <c r="DO13" i="15"/>
  <c r="DP13" i="15"/>
  <c r="DR13" i="15"/>
  <c r="DS13" i="15"/>
  <c r="DT13" i="15"/>
  <c r="DU13" i="15"/>
  <c r="DW13" i="15"/>
  <c r="DX13" i="15"/>
  <c r="DY13" i="15"/>
  <c r="DZ13" i="15"/>
  <c r="EB13" i="15"/>
  <c r="EC13" i="15"/>
  <c r="ED13" i="15"/>
  <c r="EE13" i="15"/>
  <c r="EG13" i="15"/>
  <c r="EH13" i="15"/>
  <c r="EI13" i="15"/>
  <c r="EJ13" i="15"/>
  <c r="EL13" i="15"/>
  <c r="EM13" i="15"/>
  <c r="EN13" i="15"/>
  <c r="EO13" i="15"/>
  <c r="EQ13" i="15"/>
  <c r="ER13" i="15"/>
  <c r="ES13" i="15"/>
  <c r="ET13" i="15"/>
  <c r="CX14" i="15"/>
  <c r="CY14" i="15"/>
  <c r="CZ14" i="15"/>
  <c r="DA14" i="15"/>
  <c r="DC14" i="15"/>
  <c r="DD14" i="15"/>
  <c r="DE14" i="15"/>
  <c r="DF14" i="15"/>
  <c r="DH14" i="15"/>
  <c r="DI14" i="15"/>
  <c r="DJ14" i="15"/>
  <c r="DK14" i="15"/>
  <c r="DM14" i="15"/>
  <c r="DN14" i="15"/>
  <c r="DO14" i="15"/>
  <c r="DP14" i="15"/>
  <c r="DR14" i="15"/>
  <c r="DS14" i="15"/>
  <c r="DT14" i="15"/>
  <c r="DU14" i="15"/>
  <c r="DW14" i="15"/>
  <c r="DX14" i="15"/>
  <c r="DY14" i="15"/>
  <c r="DZ14" i="15"/>
  <c r="EB14" i="15"/>
  <c r="EC14" i="15"/>
  <c r="ED14" i="15"/>
  <c r="EE14" i="15"/>
  <c r="EG14" i="15"/>
  <c r="EH14" i="15"/>
  <c r="EI14" i="15"/>
  <c r="EJ14" i="15"/>
  <c r="EL14" i="15"/>
  <c r="EM14" i="15"/>
  <c r="EN14" i="15"/>
  <c r="EO14" i="15"/>
  <c r="EQ14" i="15"/>
  <c r="ER14" i="15"/>
  <c r="ES14" i="15"/>
  <c r="ET14" i="15"/>
  <c r="CX15" i="15"/>
  <c r="CY15" i="15"/>
  <c r="CZ15" i="15"/>
  <c r="DA15" i="15"/>
  <c r="DC15" i="15"/>
  <c r="DD15" i="15"/>
  <c r="DE15" i="15"/>
  <c r="DF15" i="15"/>
  <c r="DH15" i="15"/>
  <c r="DI15" i="15"/>
  <c r="DJ15" i="15"/>
  <c r="DK15" i="15"/>
  <c r="DM15" i="15"/>
  <c r="DN15" i="15"/>
  <c r="DO15" i="15"/>
  <c r="DP15" i="15"/>
  <c r="DR15" i="15"/>
  <c r="DS15" i="15"/>
  <c r="DT15" i="15"/>
  <c r="DU15" i="15"/>
  <c r="DW15" i="15"/>
  <c r="DX15" i="15"/>
  <c r="DY15" i="15"/>
  <c r="DZ15" i="15"/>
  <c r="EB15" i="15"/>
  <c r="EC15" i="15"/>
  <c r="ED15" i="15"/>
  <c r="EE15" i="15"/>
  <c r="EG15" i="15"/>
  <c r="EH15" i="15"/>
  <c r="EI15" i="15"/>
  <c r="EJ15" i="15"/>
  <c r="EL15" i="15"/>
  <c r="EM15" i="15"/>
  <c r="EN15" i="15"/>
  <c r="EO15" i="15"/>
  <c r="EQ15" i="15"/>
  <c r="ER15" i="15"/>
  <c r="ES15" i="15"/>
  <c r="ET15" i="15"/>
  <c r="CX16" i="15"/>
  <c r="CY16" i="15"/>
  <c r="CZ16" i="15"/>
  <c r="DA16" i="15"/>
  <c r="DC16" i="15"/>
  <c r="DD16" i="15"/>
  <c r="DE16" i="15"/>
  <c r="DF16" i="15"/>
  <c r="DH16" i="15"/>
  <c r="DI16" i="15"/>
  <c r="DJ16" i="15"/>
  <c r="DK16" i="15"/>
  <c r="DM16" i="15"/>
  <c r="DN16" i="15"/>
  <c r="DO16" i="15"/>
  <c r="DP16" i="15"/>
  <c r="DR16" i="15"/>
  <c r="DS16" i="15"/>
  <c r="DT16" i="15"/>
  <c r="DU16" i="15"/>
  <c r="DW16" i="15"/>
  <c r="DX16" i="15"/>
  <c r="DY16" i="15"/>
  <c r="DZ16" i="15"/>
  <c r="EB16" i="15"/>
  <c r="EC16" i="15"/>
  <c r="ED16" i="15"/>
  <c r="EE16" i="15"/>
  <c r="EG16" i="15"/>
  <c r="EH16" i="15"/>
  <c r="EI16" i="15"/>
  <c r="EJ16" i="15"/>
  <c r="EL16" i="15"/>
  <c r="EM16" i="15"/>
  <c r="EN16" i="15"/>
  <c r="EO16" i="15"/>
  <c r="EQ16" i="15"/>
  <c r="ER16" i="15"/>
  <c r="ES16" i="15"/>
  <c r="ET16" i="15"/>
  <c r="CX17" i="15"/>
  <c r="CY17" i="15"/>
  <c r="CZ17" i="15"/>
  <c r="DA17" i="15"/>
  <c r="DC17" i="15"/>
  <c r="DD17" i="15"/>
  <c r="DE17" i="15"/>
  <c r="DF17" i="15"/>
  <c r="DH17" i="15"/>
  <c r="DI17" i="15"/>
  <c r="DJ17" i="15"/>
  <c r="DK17" i="15"/>
  <c r="DM17" i="15"/>
  <c r="DN17" i="15"/>
  <c r="DO17" i="15"/>
  <c r="DP17" i="15"/>
  <c r="DR17" i="15"/>
  <c r="DS17" i="15"/>
  <c r="DT17" i="15"/>
  <c r="DU17" i="15"/>
  <c r="DW17" i="15"/>
  <c r="DX17" i="15"/>
  <c r="DY17" i="15"/>
  <c r="DZ17" i="15"/>
  <c r="EB17" i="15"/>
  <c r="EC17" i="15"/>
  <c r="ED17" i="15"/>
  <c r="EE17" i="15"/>
  <c r="EG17" i="15"/>
  <c r="EH17" i="15"/>
  <c r="EI17" i="15"/>
  <c r="EJ17" i="15"/>
  <c r="EL17" i="15"/>
  <c r="EM17" i="15"/>
  <c r="EN17" i="15"/>
  <c r="EO17" i="15"/>
  <c r="EQ17" i="15"/>
  <c r="ER17" i="15"/>
  <c r="ES17" i="15"/>
  <c r="ET17" i="15"/>
  <c r="CX18" i="15"/>
  <c r="CY18" i="15"/>
  <c r="CZ18" i="15"/>
  <c r="DA18" i="15"/>
  <c r="DC18" i="15"/>
  <c r="DD18" i="15"/>
  <c r="DE18" i="15"/>
  <c r="DF18" i="15"/>
  <c r="DH18" i="15"/>
  <c r="DI18" i="15"/>
  <c r="DJ18" i="15"/>
  <c r="DK18" i="15"/>
  <c r="DM18" i="15"/>
  <c r="DN18" i="15"/>
  <c r="DO18" i="15"/>
  <c r="DP18" i="15"/>
  <c r="DR18" i="15"/>
  <c r="DS18" i="15"/>
  <c r="DT18" i="15"/>
  <c r="DU18" i="15"/>
  <c r="DW18" i="15"/>
  <c r="DX18" i="15"/>
  <c r="DY18" i="15"/>
  <c r="DZ18" i="15"/>
  <c r="EB18" i="15"/>
  <c r="EC18" i="15"/>
  <c r="ED18" i="15"/>
  <c r="EE18" i="15"/>
  <c r="EG18" i="15"/>
  <c r="EH18" i="15"/>
  <c r="EI18" i="15"/>
  <c r="EJ18" i="15"/>
  <c r="EL18" i="15"/>
  <c r="EM18" i="15"/>
  <c r="EN18" i="15"/>
  <c r="EO18" i="15"/>
  <c r="EQ18" i="15"/>
  <c r="ER18" i="15"/>
  <c r="ES18" i="15"/>
  <c r="ET18" i="15"/>
  <c r="CX19" i="15"/>
  <c r="CY19" i="15"/>
  <c r="CZ19" i="15"/>
  <c r="DA19" i="15"/>
  <c r="DC19" i="15"/>
  <c r="DD19" i="15"/>
  <c r="DE19" i="15"/>
  <c r="DF19" i="15"/>
  <c r="DH19" i="15"/>
  <c r="DI19" i="15"/>
  <c r="DJ19" i="15"/>
  <c r="DK19" i="15"/>
  <c r="DM19" i="15"/>
  <c r="DN19" i="15"/>
  <c r="DO19" i="15"/>
  <c r="DP19" i="15"/>
  <c r="DR19" i="15"/>
  <c r="DS19" i="15"/>
  <c r="DT19" i="15"/>
  <c r="DU19" i="15"/>
  <c r="DW19" i="15"/>
  <c r="DX19" i="15"/>
  <c r="DY19" i="15"/>
  <c r="DZ19" i="15"/>
  <c r="EB19" i="15"/>
  <c r="EC19" i="15"/>
  <c r="ED19" i="15"/>
  <c r="EE19" i="15"/>
  <c r="EG19" i="15"/>
  <c r="EH19" i="15"/>
  <c r="EI19" i="15"/>
  <c r="EJ19" i="15"/>
  <c r="EL19" i="15"/>
  <c r="EM19" i="15"/>
  <c r="EN19" i="15"/>
  <c r="EO19" i="15"/>
  <c r="EQ19" i="15"/>
  <c r="ER19" i="15"/>
  <c r="ES19" i="15"/>
  <c r="ET19" i="15"/>
  <c r="CX20" i="15"/>
  <c r="CY20" i="15"/>
  <c r="CZ20" i="15"/>
  <c r="DA20" i="15"/>
  <c r="DC20" i="15"/>
  <c r="DD20" i="15"/>
  <c r="DE20" i="15"/>
  <c r="DF20" i="15"/>
  <c r="DH20" i="15"/>
  <c r="DI20" i="15"/>
  <c r="DJ20" i="15"/>
  <c r="DK20" i="15"/>
  <c r="DM20" i="15"/>
  <c r="DN20" i="15"/>
  <c r="DO20" i="15"/>
  <c r="DP20" i="15"/>
  <c r="DR20" i="15"/>
  <c r="DS20" i="15"/>
  <c r="DT20" i="15"/>
  <c r="DU20" i="15"/>
  <c r="DW20" i="15"/>
  <c r="DX20" i="15"/>
  <c r="DY20" i="15"/>
  <c r="DZ20" i="15"/>
  <c r="EB20" i="15"/>
  <c r="EC20" i="15"/>
  <c r="ED20" i="15"/>
  <c r="EE20" i="15"/>
  <c r="EG20" i="15"/>
  <c r="EH20" i="15"/>
  <c r="EI20" i="15"/>
  <c r="EJ20" i="15"/>
  <c r="EL20" i="15"/>
  <c r="EM20" i="15"/>
  <c r="EN20" i="15"/>
  <c r="EO20" i="15"/>
  <c r="EQ20" i="15"/>
  <c r="ER20" i="15"/>
  <c r="ES20" i="15"/>
  <c r="ET20" i="15"/>
  <c r="CX21" i="15"/>
  <c r="CY21" i="15"/>
  <c r="CZ21" i="15"/>
  <c r="DA21" i="15"/>
  <c r="DC21" i="15"/>
  <c r="DD21" i="15"/>
  <c r="DE21" i="15"/>
  <c r="DF21" i="15"/>
  <c r="DH21" i="15"/>
  <c r="DI21" i="15"/>
  <c r="DJ21" i="15"/>
  <c r="DK21" i="15"/>
  <c r="DM21" i="15"/>
  <c r="DN21" i="15"/>
  <c r="DO21" i="15"/>
  <c r="DP21" i="15"/>
  <c r="DR21" i="15"/>
  <c r="DS21" i="15"/>
  <c r="DT21" i="15"/>
  <c r="DU21" i="15"/>
  <c r="DW21" i="15"/>
  <c r="DX21" i="15"/>
  <c r="DY21" i="15"/>
  <c r="DZ21" i="15"/>
  <c r="EB21" i="15"/>
  <c r="EC21" i="15"/>
  <c r="ED21" i="15"/>
  <c r="EE21" i="15"/>
  <c r="EG21" i="15"/>
  <c r="EH21" i="15"/>
  <c r="EI21" i="15"/>
  <c r="EJ21" i="15"/>
  <c r="EL21" i="15"/>
  <c r="EM21" i="15"/>
  <c r="EN21" i="15"/>
  <c r="EO21" i="15"/>
  <c r="EQ21" i="15"/>
  <c r="ER21" i="15"/>
  <c r="ES21" i="15"/>
  <c r="ET21" i="15"/>
  <c r="CX22" i="15"/>
  <c r="CY22" i="15"/>
  <c r="CZ22" i="15"/>
  <c r="DA22" i="15"/>
  <c r="DC22" i="15"/>
  <c r="DD22" i="15"/>
  <c r="DE22" i="15"/>
  <c r="DF22" i="15"/>
  <c r="DH22" i="15"/>
  <c r="DI22" i="15"/>
  <c r="DJ22" i="15"/>
  <c r="DK22" i="15"/>
  <c r="DM22" i="15"/>
  <c r="DN22" i="15"/>
  <c r="DO22" i="15"/>
  <c r="DP22" i="15"/>
  <c r="DR22" i="15"/>
  <c r="DS22" i="15"/>
  <c r="DT22" i="15"/>
  <c r="DU22" i="15"/>
  <c r="DW22" i="15"/>
  <c r="DX22" i="15"/>
  <c r="DY22" i="15"/>
  <c r="DZ22" i="15"/>
  <c r="EB22" i="15"/>
  <c r="EC22" i="15"/>
  <c r="ED22" i="15"/>
  <c r="EE22" i="15"/>
  <c r="EG22" i="15"/>
  <c r="EH22" i="15"/>
  <c r="EI22" i="15"/>
  <c r="EJ22" i="15"/>
  <c r="EL22" i="15"/>
  <c r="EM22" i="15"/>
  <c r="EN22" i="15"/>
  <c r="EO22" i="15"/>
  <c r="EQ22" i="15"/>
  <c r="ER22" i="15"/>
  <c r="ES22" i="15"/>
  <c r="ET22" i="15"/>
  <c r="CX23" i="15"/>
  <c r="CY23" i="15"/>
  <c r="CZ23" i="15"/>
  <c r="DA23" i="15"/>
  <c r="DC23" i="15"/>
  <c r="DD23" i="15"/>
  <c r="DE23" i="15"/>
  <c r="DF23" i="15"/>
  <c r="DH23" i="15"/>
  <c r="DI23" i="15"/>
  <c r="DJ23" i="15"/>
  <c r="DK23" i="15"/>
  <c r="DM23" i="15"/>
  <c r="DN23" i="15"/>
  <c r="DO23" i="15"/>
  <c r="DP23" i="15"/>
  <c r="DR23" i="15"/>
  <c r="DS23" i="15"/>
  <c r="DT23" i="15"/>
  <c r="DU23" i="15"/>
  <c r="DW23" i="15"/>
  <c r="DX23" i="15"/>
  <c r="DY23" i="15"/>
  <c r="DZ23" i="15"/>
  <c r="EB23" i="15"/>
  <c r="EC23" i="15"/>
  <c r="ED23" i="15"/>
  <c r="EE23" i="15"/>
  <c r="EG23" i="15"/>
  <c r="EH23" i="15"/>
  <c r="EI23" i="15"/>
  <c r="EJ23" i="15"/>
  <c r="EL23" i="15"/>
  <c r="EM23" i="15"/>
  <c r="EN23" i="15"/>
  <c r="EO23" i="15"/>
  <c r="EQ23" i="15"/>
  <c r="ER23" i="15"/>
  <c r="ES23" i="15"/>
  <c r="ET23" i="15"/>
  <c r="CX24" i="15"/>
  <c r="CY24" i="15"/>
  <c r="CZ24" i="15"/>
  <c r="DA24" i="15"/>
  <c r="DC24" i="15"/>
  <c r="DD24" i="15"/>
  <c r="DE24" i="15"/>
  <c r="DF24" i="15"/>
  <c r="DH24" i="15"/>
  <c r="DI24" i="15"/>
  <c r="DJ24" i="15"/>
  <c r="DK24" i="15"/>
  <c r="DM24" i="15"/>
  <c r="DN24" i="15"/>
  <c r="DO24" i="15"/>
  <c r="DP24" i="15"/>
  <c r="DR24" i="15"/>
  <c r="DS24" i="15"/>
  <c r="DT24" i="15"/>
  <c r="DU24" i="15"/>
  <c r="DW24" i="15"/>
  <c r="DX24" i="15"/>
  <c r="DY24" i="15"/>
  <c r="DZ24" i="15"/>
  <c r="EB24" i="15"/>
  <c r="EC24" i="15"/>
  <c r="ED24" i="15"/>
  <c r="EE24" i="15"/>
  <c r="EG24" i="15"/>
  <c r="EH24" i="15"/>
  <c r="EI24" i="15"/>
  <c r="EJ24" i="15"/>
  <c r="EL24" i="15"/>
  <c r="EM24" i="15"/>
  <c r="EN24" i="15"/>
  <c r="EO24" i="15"/>
  <c r="EQ24" i="15"/>
  <c r="ER24" i="15"/>
  <c r="ES24" i="15"/>
  <c r="ET24" i="15"/>
  <c r="CX25" i="15"/>
  <c r="CY25" i="15"/>
  <c r="CZ25" i="15"/>
  <c r="DA25" i="15"/>
  <c r="DC25" i="15"/>
  <c r="DD25" i="15"/>
  <c r="DE25" i="15"/>
  <c r="DF25" i="15"/>
  <c r="DH25" i="15"/>
  <c r="DI25" i="15"/>
  <c r="DJ25" i="15"/>
  <c r="DK25" i="15"/>
  <c r="DM25" i="15"/>
  <c r="DN25" i="15"/>
  <c r="DO25" i="15"/>
  <c r="DP25" i="15"/>
  <c r="DR25" i="15"/>
  <c r="DS25" i="15"/>
  <c r="DT25" i="15"/>
  <c r="DU25" i="15"/>
  <c r="DW25" i="15"/>
  <c r="DX25" i="15"/>
  <c r="DY25" i="15"/>
  <c r="DZ25" i="15"/>
  <c r="EB25" i="15"/>
  <c r="EC25" i="15"/>
  <c r="ED25" i="15"/>
  <c r="EE25" i="15"/>
  <c r="EG25" i="15"/>
  <c r="EH25" i="15"/>
  <c r="EI25" i="15"/>
  <c r="EJ25" i="15"/>
  <c r="EL25" i="15"/>
  <c r="EM25" i="15"/>
  <c r="EN25" i="15"/>
  <c r="EO25" i="15"/>
  <c r="EQ25" i="15"/>
  <c r="ER25" i="15"/>
  <c r="ES25" i="15"/>
  <c r="ET25" i="15"/>
  <c r="CX26" i="15"/>
  <c r="CY26" i="15"/>
  <c r="CZ26" i="15"/>
  <c r="DA26" i="15"/>
  <c r="DC26" i="15"/>
  <c r="DD26" i="15"/>
  <c r="DE26" i="15"/>
  <c r="DF26" i="15"/>
  <c r="DH26" i="15"/>
  <c r="DI26" i="15"/>
  <c r="DJ26" i="15"/>
  <c r="DK26" i="15"/>
  <c r="DM26" i="15"/>
  <c r="DN26" i="15"/>
  <c r="DO26" i="15"/>
  <c r="DP26" i="15"/>
  <c r="DR26" i="15"/>
  <c r="DS26" i="15"/>
  <c r="DT26" i="15"/>
  <c r="DU26" i="15"/>
  <c r="DW26" i="15"/>
  <c r="DX26" i="15"/>
  <c r="DY26" i="15"/>
  <c r="DZ26" i="15"/>
  <c r="EB26" i="15"/>
  <c r="EC26" i="15"/>
  <c r="ED26" i="15"/>
  <c r="EE26" i="15"/>
  <c r="EG26" i="15"/>
  <c r="EH26" i="15"/>
  <c r="EI26" i="15"/>
  <c r="EJ26" i="15"/>
  <c r="EL26" i="15"/>
  <c r="EM26" i="15"/>
  <c r="EN26" i="15"/>
  <c r="EO26" i="15"/>
  <c r="EQ26" i="15"/>
  <c r="ER26" i="15"/>
  <c r="ES26" i="15"/>
  <c r="ET26" i="15"/>
  <c r="CX27" i="15"/>
  <c r="CY27" i="15"/>
  <c r="CZ27" i="15"/>
  <c r="DA27" i="15"/>
  <c r="DC27" i="15"/>
  <c r="DD27" i="15"/>
  <c r="DE27" i="15"/>
  <c r="DF27" i="15"/>
  <c r="DH27" i="15"/>
  <c r="DI27" i="15"/>
  <c r="DJ27" i="15"/>
  <c r="DK27" i="15"/>
  <c r="DM27" i="15"/>
  <c r="DN27" i="15"/>
  <c r="DO27" i="15"/>
  <c r="DP27" i="15"/>
  <c r="DR27" i="15"/>
  <c r="DS27" i="15"/>
  <c r="DT27" i="15"/>
  <c r="DU27" i="15"/>
  <c r="DW27" i="15"/>
  <c r="DX27" i="15"/>
  <c r="DY27" i="15"/>
  <c r="DZ27" i="15"/>
  <c r="EB27" i="15"/>
  <c r="EC27" i="15"/>
  <c r="ED27" i="15"/>
  <c r="EE27" i="15"/>
  <c r="EG27" i="15"/>
  <c r="EH27" i="15"/>
  <c r="EI27" i="15"/>
  <c r="EJ27" i="15"/>
  <c r="EL27" i="15"/>
  <c r="EM27" i="15"/>
  <c r="EN27" i="15"/>
  <c r="EO27" i="15"/>
  <c r="EQ27" i="15"/>
  <c r="ER27" i="15"/>
  <c r="ES27" i="15"/>
  <c r="ET27" i="15"/>
  <c r="CX28" i="15"/>
  <c r="CY28" i="15"/>
  <c r="CZ28" i="15"/>
  <c r="DA28" i="15"/>
  <c r="DC28" i="15"/>
  <c r="DD28" i="15"/>
  <c r="DE28" i="15"/>
  <c r="DF28" i="15"/>
  <c r="DH28" i="15"/>
  <c r="DI28" i="15"/>
  <c r="DJ28" i="15"/>
  <c r="DK28" i="15"/>
  <c r="DM28" i="15"/>
  <c r="DN28" i="15"/>
  <c r="DO28" i="15"/>
  <c r="DP28" i="15"/>
  <c r="DR28" i="15"/>
  <c r="DS28" i="15"/>
  <c r="DT28" i="15"/>
  <c r="DU28" i="15"/>
  <c r="DW28" i="15"/>
  <c r="DX28" i="15"/>
  <c r="DY28" i="15"/>
  <c r="DZ28" i="15"/>
  <c r="EB28" i="15"/>
  <c r="EC28" i="15"/>
  <c r="ED28" i="15"/>
  <c r="EE28" i="15"/>
  <c r="EG28" i="15"/>
  <c r="EH28" i="15"/>
  <c r="EI28" i="15"/>
  <c r="EJ28" i="15"/>
  <c r="EL28" i="15"/>
  <c r="EM28" i="15"/>
  <c r="EN28" i="15"/>
  <c r="EO28" i="15"/>
  <c r="EQ28" i="15"/>
  <c r="ER28" i="15"/>
  <c r="ES28" i="15"/>
  <c r="ET28" i="15"/>
  <c r="CX29" i="15"/>
  <c r="CY29" i="15"/>
  <c r="CZ29" i="15"/>
  <c r="DA29" i="15"/>
  <c r="DC29" i="15"/>
  <c r="DD29" i="15"/>
  <c r="DE29" i="15"/>
  <c r="DF29" i="15"/>
  <c r="DH29" i="15"/>
  <c r="DI29" i="15"/>
  <c r="DJ29" i="15"/>
  <c r="DK29" i="15"/>
  <c r="DM29" i="15"/>
  <c r="DN29" i="15"/>
  <c r="DO29" i="15"/>
  <c r="DP29" i="15"/>
  <c r="DR29" i="15"/>
  <c r="DS29" i="15"/>
  <c r="DT29" i="15"/>
  <c r="DU29" i="15"/>
  <c r="DW29" i="15"/>
  <c r="DX29" i="15"/>
  <c r="DY29" i="15"/>
  <c r="DZ29" i="15"/>
  <c r="EB29" i="15"/>
  <c r="EC29" i="15"/>
  <c r="ED29" i="15"/>
  <c r="EE29" i="15"/>
  <c r="EG29" i="15"/>
  <c r="EH29" i="15"/>
  <c r="EI29" i="15"/>
  <c r="EJ29" i="15"/>
  <c r="EL29" i="15"/>
  <c r="EM29" i="15"/>
  <c r="EN29" i="15"/>
  <c r="EO29" i="15"/>
  <c r="EQ29" i="15"/>
  <c r="ER29" i="15"/>
  <c r="ES29" i="15"/>
  <c r="ET29" i="15"/>
  <c r="CX30" i="15"/>
  <c r="CY30" i="15"/>
  <c r="CZ30" i="15"/>
  <c r="DA30" i="15"/>
  <c r="DC30" i="15"/>
  <c r="DD30" i="15"/>
  <c r="DE30" i="15"/>
  <c r="DF30" i="15"/>
  <c r="DH30" i="15"/>
  <c r="DI30" i="15"/>
  <c r="DJ30" i="15"/>
  <c r="DK30" i="15"/>
  <c r="DM30" i="15"/>
  <c r="DN30" i="15"/>
  <c r="DO30" i="15"/>
  <c r="DP30" i="15"/>
  <c r="DR30" i="15"/>
  <c r="DS30" i="15"/>
  <c r="DT30" i="15"/>
  <c r="DU30" i="15"/>
  <c r="DW30" i="15"/>
  <c r="DX30" i="15"/>
  <c r="DY30" i="15"/>
  <c r="DZ30" i="15"/>
  <c r="EB30" i="15"/>
  <c r="EC30" i="15"/>
  <c r="ED30" i="15"/>
  <c r="EE30" i="15"/>
  <c r="EG30" i="15"/>
  <c r="EH30" i="15"/>
  <c r="EI30" i="15"/>
  <c r="EJ30" i="15"/>
  <c r="EL30" i="15"/>
  <c r="EM30" i="15"/>
  <c r="EN30" i="15"/>
  <c r="EO30" i="15"/>
  <c r="EQ30" i="15"/>
  <c r="ER30" i="15"/>
  <c r="ES30" i="15"/>
  <c r="ET30" i="15"/>
  <c r="CX31" i="15"/>
  <c r="CY31" i="15"/>
  <c r="CZ31" i="15"/>
  <c r="DA31" i="15"/>
  <c r="DC31" i="15"/>
  <c r="DD31" i="15"/>
  <c r="DE31" i="15"/>
  <c r="DF31" i="15"/>
  <c r="DH31" i="15"/>
  <c r="DI31" i="15"/>
  <c r="DJ31" i="15"/>
  <c r="DK31" i="15"/>
  <c r="DM31" i="15"/>
  <c r="DN31" i="15"/>
  <c r="DO31" i="15"/>
  <c r="DP31" i="15"/>
  <c r="DR31" i="15"/>
  <c r="DS31" i="15"/>
  <c r="DT31" i="15"/>
  <c r="DU31" i="15"/>
  <c r="DW31" i="15"/>
  <c r="DX31" i="15"/>
  <c r="DY31" i="15"/>
  <c r="DZ31" i="15"/>
  <c r="EB31" i="15"/>
  <c r="EC31" i="15"/>
  <c r="ED31" i="15"/>
  <c r="EE31" i="15"/>
  <c r="EG31" i="15"/>
  <c r="EH31" i="15"/>
  <c r="EI31" i="15"/>
  <c r="EJ31" i="15"/>
  <c r="EL31" i="15"/>
  <c r="EM31" i="15"/>
  <c r="EN31" i="15"/>
  <c r="EO31" i="15"/>
  <c r="EQ31" i="15"/>
  <c r="ER31" i="15"/>
  <c r="ES31" i="15"/>
  <c r="ET31" i="15"/>
  <c r="CX32" i="15"/>
  <c r="CY32" i="15"/>
  <c r="CZ32" i="15"/>
  <c r="DA32" i="15"/>
  <c r="DC32" i="15"/>
  <c r="DD32" i="15"/>
  <c r="DE32" i="15"/>
  <c r="DF32" i="15"/>
  <c r="DH32" i="15"/>
  <c r="DI32" i="15"/>
  <c r="DJ32" i="15"/>
  <c r="DK32" i="15"/>
  <c r="DM32" i="15"/>
  <c r="DN32" i="15"/>
  <c r="DO32" i="15"/>
  <c r="DP32" i="15"/>
  <c r="DR32" i="15"/>
  <c r="DS32" i="15"/>
  <c r="DT32" i="15"/>
  <c r="DU32" i="15"/>
  <c r="DW32" i="15"/>
  <c r="DX32" i="15"/>
  <c r="DY32" i="15"/>
  <c r="DZ32" i="15"/>
  <c r="EB32" i="15"/>
  <c r="EC32" i="15"/>
  <c r="ED32" i="15"/>
  <c r="EE32" i="15"/>
  <c r="EG32" i="15"/>
  <c r="EH32" i="15"/>
  <c r="EI32" i="15"/>
  <c r="EJ32" i="15"/>
  <c r="EL32" i="15"/>
  <c r="EM32" i="15"/>
  <c r="EN32" i="15"/>
  <c r="EO32" i="15"/>
  <c r="EQ32" i="15"/>
  <c r="ER32" i="15"/>
  <c r="ES32" i="15"/>
  <c r="ET32" i="15"/>
  <c r="CX33" i="15"/>
  <c r="CY33" i="15"/>
  <c r="CZ33" i="15"/>
  <c r="DA33" i="15"/>
  <c r="DC33" i="15"/>
  <c r="DD33" i="15"/>
  <c r="DE33" i="15"/>
  <c r="DF33" i="15"/>
  <c r="DH33" i="15"/>
  <c r="DI33" i="15"/>
  <c r="DJ33" i="15"/>
  <c r="DK33" i="15"/>
  <c r="DM33" i="15"/>
  <c r="DN33" i="15"/>
  <c r="DO33" i="15"/>
  <c r="DP33" i="15"/>
  <c r="DR33" i="15"/>
  <c r="DS33" i="15"/>
  <c r="DT33" i="15"/>
  <c r="DU33" i="15"/>
  <c r="DW33" i="15"/>
  <c r="DX33" i="15"/>
  <c r="DY33" i="15"/>
  <c r="DZ33" i="15"/>
  <c r="EB33" i="15"/>
  <c r="EC33" i="15"/>
  <c r="ED33" i="15"/>
  <c r="EE33" i="15"/>
  <c r="EG33" i="15"/>
  <c r="EH33" i="15"/>
  <c r="EI33" i="15"/>
  <c r="EJ33" i="15"/>
  <c r="EL33" i="15"/>
  <c r="EM33" i="15"/>
  <c r="EN33" i="15"/>
  <c r="EO33" i="15"/>
  <c r="EQ33" i="15"/>
  <c r="ER33" i="15"/>
  <c r="ES33" i="15"/>
  <c r="ET33" i="15"/>
  <c r="CX34" i="15"/>
  <c r="CY34" i="15"/>
  <c r="CZ34" i="15"/>
  <c r="DA34" i="15"/>
  <c r="DC34" i="15"/>
  <c r="DD34" i="15"/>
  <c r="DE34" i="15"/>
  <c r="DF34" i="15"/>
  <c r="DH34" i="15"/>
  <c r="DI34" i="15"/>
  <c r="DJ34" i="15"/>
  <c r="DK34" i="15"/>
  <c r="DM34" i="15"/>
  <c r="DN34" i="15"/>
  <c r="DO34" i="15"/>
  <c r="DP34" i="15"/>
  <c r="DR34" i="15"/>
  <c r="DS34" i="15"/>
  <c r="DT34" i="15"/>
  <c r="DU34" i="15"/>
  <c r="DW34" i="15"/>
  <c r="DX34" i="15"/>
  <c r="DY34" i="15"/>
  <c r="DZ34" i="15"/>
  <c r="EB34" i="15"/>
  <c r="EC34" i="15"/>
  <c r="ED34" i="15"/>
  <c r="EE34" i="15"/>
  <c r="EG34" i="15"/>
  <c r="EH34" i="15"/>
  <c r="EI34" i="15"/>
  <c r="EJ34" i="15"/>
  <c r="EL34" i="15"/>
  <c r="EM34" i="15"/>
  <c r="EN34" i="15"/>
  <c r="EO34" i="15"/>
  <c r="EQ34" i="15"/>
  <c r="ER34" i="15"/>
  <c r="ES34" i="15"/>
  <c r="ET34" i="15"/>
  <c r="CX35" i="15"/>
  <c r="CY35" i="15"/>
  <c r="CZ35" i="15"/>
  <c r="DA35" i="15"/>
  <c r="DC35" i="15"/>
  <c r="DD35" i="15"/>
  <c r="DE35" i="15"/>
  <c r="DF35" i="15"/>
  <c r="DH35" i="15"/>
  <c r="DI35" i="15"/>
  <c r="DJ35" i="15"/>
  <c r="DK35" i="15"/>
  <c r="DM35" i="15"/>
  <c r="DN35" i="15"/>
  <c r="DO35" i="15"/>
  <c r="DP35" i="15"/>
  <c r="DR35" i="15"/>
  <c r="DS35" i="15"/>
  <c r="DT35" i="15"/>
  <c r="DU35" i="15"/>
  <c r="DW35" i="15"/>
  <c r="DX35" i="15"/>
  <c r="DY35" i="15"/>
  <c r="DZ35" i="15"/>
  <c r="EB35" i="15"/>
  <c r="EC35" i="15"/>
  <c r="ED35" i="15"/>
  <c r="EE35" i="15"/>
  <c r="EG35" i="15"/>
  <c r="EH35" i="15"/>
  <c r="EI35" i="15"/>
  <c r="EJ35" i="15"/>
  <c r="EL35" i="15"/>
  <c r="EM35" i="15"/>
  <c r="EN35" i="15"/>
  <c r="EO35" i="15"/>
  <c r="EQ35" i="15"/>
  <c r="ER35" i="15"/>
  <c r="ES35" i="15"/>
  <c r="ET35" i="15"/>
  <c r="CX36" i="15"/>
  <c r="CY36" i="15"/>
  <c r="CZ36" i="15"/>
  <c r="DA36" i="15"/>
  <c r="DC36" i="15"/>
  <c r="DD36" i="15"/>
  <c r="DE36" i="15"/>
  <c r="DF36" i="15"/>
  <c r="DH36" i="15"/>
  <c r="DI36" i="15"/>
  <c r="DJ36" i="15"/>
  <c r="DK36" i="15"/>
  <c r="DM36" i="15"/>
  <c r="DN36" i="15"/>
  <c r="DO36" i="15"/>
  <c r="DP36" i="15"/>
  <c r="DR36" i="15"/>
  <c r="DS36" i="15"/>
  <c r="DT36" i="15"/>
  <c r="DU36" i="15"/>
  <c r="DW36" i="15"/>
  <c r="DX36" i="15"/>
  <c r="DY36" i="15"/>
  <c r="DZ36" i="15"/>
  <c r="EB36" i="15"/>
  <c r="EC36" i="15"/>
  <c r="ED36" i="15"/>
  <c r="EE36" i="15"/>
  <c r="EG36" i="15"/>
  <c r="EH36" i="15"/>
  <c r="EI36" i="15"/>
  <c r="EJ36" i="15"/>
  <c r="EL36" i="15"/>
  <c r="EM36" i="15"/>
  <c r="EN36" i="15"/>
  <c r="EO36" i="15"/>
  <c r="EQ36" i="15"/>
  <c r="ER36" i="15"/>
  <c r="ES36" i="15"/>
  <c r="ET36" i="15"/>
  <c r="CX37" i="15"/>
  <c r="CY37" i="15"/>
  <c r="CZ37" i="15"/>
  <c r="DA37" i="15"/>
  <c r="DC37" i="15"/>
  <c r="DD37" i="15"/>
  <c r="DE37" i="15"/>
  <c r="DF37" i="15"/>
  <c r="DH37" i="15"/>
  <c r="DI37" i="15"/>
  <c r="DJ37" i="15"/>
  <c r="DK37" i="15"/>
  <c r="DM37" i="15"/>
  <c r="DN37" i="15"/>
  <c r="DO37" i="15"/>
  <c r="DP37" i="15"/>
  <c r="DR37" i="15"/>
  <c r="DS37" i="15"/>
  <c r="DT37" i="15"/>
  <c r="DU37" i="15"/>
  <c r="DW37" i="15"/>
  <c r="DX37" i="15"/>
  <c r="DY37" i="15"/>
  <c r="DZ37" i="15"/>
  <c r="EB37" i="15"/>
  <c r="EC37" i="15"/>
  <c r="ED37" i="15"/>
  <c r="EE37" i="15"/>
  <c r="EG37" i="15"/>
  <c r="EH37" i="15"/>
  <c r="EI37" i="15"/>
  <c r="EJ37" i="15"/>
  <c r="EL37" i="15"/>
  <c r="EM37" i="15"/>
  <c r="EN37" i="15"/>
  <c r="EO37" i="15"/>
  <c r="EQ37" i="15"/>
  <c r="ER37" i="15"/>
  <c r="ES37" i="15"/>
  <c r="ET37" i="15"/>
  <c r="CX38" i="15"/>
  <c r="CY38" i="15"/>
  <c r="CZ38" i="15"/>
  <c r="DA38" i="15"/>
  <c r="DC38" i="15"/>
  <c r="DD38" i="15"/>
  <c r="DE38" i="15"/>
  <c r="DF38" i="15"/>
  <c r="DH38" i="15"/>
  <c r="DI38" i="15"/>
  <c r="DJ38" i="15"/>
  <c r="DK38" i="15"/>
  <c r="DM38" i="15"/>
  <c r="DN38" i="15"/>
  <c r="DO38" i="15"/>
  <c r="DP38" i="15"/>
  <c r="DR38" i="15"/>
  <c r="DS38" i="15"/>
  <c r="DT38" i="15"/>
  <c r="DU38" i="15"/>
  <c r="DW38" i="15"/>
  <c r="DX38" i="15"/>
  <c r="DY38" i="15"/>
  <c r="DZ38" i="15"/>
  <c r="EB38" i="15"/>
  <c r="EC38" i="15"/>
  <c r="ED38" i="15"/>
  <c r="EE38" i="15"/>
  <c r="EG38" i="15"/>
  <c r="EH38" i="15"/>
  <c r="EI38" i="15"/>
  <c r="EJ38" i="15"/>
  <c r="EL38" i="15"/>
  <c r="EM38" i="15"/>
  <c r="EN38" i="15"/>
  <c r="EO38" i="15"/>
  <c r="EQ38" i="15"/>
  <c r="ER38" i="15"/>
  <c r="ES38" i="15"/>
  <c r="ET38" i="15"/>
  <c r="EV3" i="14"/>
  <c r="EW3" i="14"/>
  <c r="EX3" i="14"/>
  <c r="EY3" i="14"/>
  <c r="EV4" i="14"/>
  <c r="EW4" i="14"/>
  <c r="EX4" i="14"/>
  <c r="EY4" i="14"/>
  <c r="EV5" i="14"/>
  <c r="EW5" i="14"/>
  <c r="EX5" i="14"/>
  <c r="EY5" i="14"/>
  <c r="EV6" i="14"/>
  <c r="EW6" i="14"/>
  <c r="EX6" i="14"/>
  <c r="EY6" i="14"/>
  <c r="EV7" i="14"/>
  <c r="EW7" i="14"/>
  <c r="EX7" i="14"/>
  <c r="EY7" i="14"/>
  <c r="EV8" i="14"/>
  <c r="EW8" i="14"/>
  <c r="EX8" i="14"/>
  <c r="EY8" i="14"/>
  <c r="EV9" i="14"/>
  <c r="EW9" i="14"/>
  <c r="EX9" i="14"/>
  <c r="EY9" i="14"/>
  <c r="EV10" i="14"/>
  <c r="EW10" i="14"/>
  <c r="EX10" i="14"/>
  <c r="EY10" i="14"/>
  <c r="EV11" i="14"/>
  <c r="EW11" i="14"/>
  <c r="EX11" i="14"/>
  <c r="EY11" i="14"/>
  <c r="EV12" i="14"/>
  <c r="EW12" i="14"/>
  <c r="EX12" i="14"/>
  <c r="EY12" i="14"/>
  <c r="EV13" i="14"/>
  <c r="EW13" i="14"/>
  <c r="EX13" i="14"/>
  <c r="EY13" i="14"/>
  <c r="EV14" i="14"/>
  <c r="EW14" i="14"/>
  <c r="EX14" i="14"/>
  <c r="EY14" i="14"/>
  <c r="EV15" i="14"/>
  <c r="EW15" i="14"/>
  <c r="EX15" i="14"/>
  <c r="EY15" i="14"/>
  <c r="EV16" i="14"/>
  <c r="EW16" i="14"/>
  <c r="EX16" i="14"/>
  <c r="EY16" i="14"/>
  <c r="EV17" i="14"/>
  <c r="EW17" i="14"/>
  <c r="EX17" i="14"/>
  <c r="EY17" i="14"/>
  <c r="EV18" i="14"/>
  <c r="EW18" i="14"/>
  <c r="EX18" i="14"/>
  <c r="EY18" i="14"/>
  <c r="EV19" i="14"/>
  <c r="EW19" i="14"/>
  <c r="EX19" i="14"/>
  <c r="EY19" i="14"/>
  <c r="EV20" i="14"/>
  <c r="EW20" i="14"/>
  <c r="EX20" i="14"/>
  <c r="EY20" i="14"/>
  <c r="EV21" i="14"/>
  <c r="EW21" i="14"/>
  <c r="EX21" i="14"/>
  <c r="EY21" i="14"/>
  <c r="EV22" i="14"/>
  <c r="EW22" i="14"/>
  <c r="EX22" i="14"/>
  <c r="EY22" i="14"/>
  <c r="EV23" i="14"/>
  <c r="EW23" i="14"/>
  <c r="EX23" i="14"/>
  <c r="EY23" i="14"/>
  <c r="EV24" i="14"/>
  <c r="EW24" i="14"/>
  <c r="EX24" i="14"/>
  <c r="EY24" i="14"/>
  <c r="EV25" i="14"/>
  <c r="EW25" i="14"/>
  <c r="EX25" i="14"/>
  <c r="EY25" i="14"/>
  <c r="EV26" i="14"/>
  <c r="EW26" i="14"/>
  <c r="EX26" i="14"/>
  <c r="EY26" i="14"/>
  <c r="EV27" i="14"/>
  <c r="EW27" i="14"/>
  <c r="EX27" i="14"/>
  <c r="EY27" i="14"/>
  <c r="EV28" i="14"/>
  <c r="EW28" i="14"/>
  <c r="EX28" i="14"/>
  <c r="EY28" i="14"/>
  <c r="EV29" i="14"/>
  <c r="EW29" i="14"/>
  <c r="EX29" i="14"/>
  <c r="EY29" i="14"/>
  <c r="EV30" i="14"/>
  <c r="EW30" i="14"/>
  <c r="EX30" i="14"/>
  <c r="EY30" i="14"/>
  <c r="EV31" i="14"/>
  <c r="EW31" i="14"/>
  <c r="EX31" i="14"/>
  <c r="EY31" i="14"/>
  <c r="EV32" i="14"/>
  <c r="EW32" i="14"/>
  <c r="EX32" i="14"/>
  <c r="EY32" i="14"/>
  <c r="EV33" i="14"/>
  <c r="EW33" i="14"/>
  <c r="EX33" i="14"/>
  <c r="EY33" i="14"/>
  <c r="EV34" i="14"/>
  <c r="EW34" i="14"/>
  <c r="EX34" i="14"/>
  <c r="EY34" i="14"/>
  <c r="EV35" i="14"/>
  <c r="EW35" i="14"/>
  <c r="EX35" i="14"/>
  <c r="EY35" i="14"/>
  <c r="EV36" i="14"/>
  <c r="EW36" i="14"/>
  <c r="EX36" i="14"/>
  <c r="EY36" i="14"/>
  <c r="EV37" i="14"/>
  <c r="EW37" i="14"/>
  <c r="EX37" i="14"/>
  <c r="EY37" i="14"/>
  <c r="EV38" i="14"/>
  <c r="EW38" i="14"/>
  <c r="EX38" i="14"/>
  <c r="EY38" i="14"/>
  <c r="EW2" i="14"/>
  <c r="EX2" i="14"/>
  <c r="EY2" i="14"/>
  <c r="EV2" i="14"/>
  <c r="EQ40" i="14"/>
  <c r="ER40" i="14"/>
  <c r="ES40" i="14"/>
  <c r="ET40" i="14"/>
  <c r="EL40" i="14"/>
  <c r="EM40" i="14"/>
  <c r="EN40" i="14"/>
  <c r="EO40" i="14"/>
  <c r="EG40" i="14"/>
  <c r="EH40" i="14"/>
  <c r="EI40" i="14"/>
  <c r="EJ40" i="14"/>
  <c r="EB40" i="14"/>
  <c r="EC40" i="14"/>
  <c r="ED40" i="14"/>
  <c r="EE40" i="14"/>
  <c r="DW40" i="14"/>
  <c r="DX40" i="14"/>
  <c r="DY40" i="14"/>
  <c r="DZ40" i="14"/>
  <c r="DR40" i="14"/>
  <c r="DS40" i="14"/>
  <c r="DT40" i="14"/>
  <c r="DU40" i="14"/>
  <c r="DM40" i="14"/>
  <c r="DN40" i="14"/>
  <c r="DO40" i="14"/>
  <c r="DP40" i="14"/>
  <c r="DH40" i="14"/>
  <c r="DI40" i="14"/>
  <c r="DJ40" i="14"/>
  <c r="DK40" i="14"/>
  <c r="DC40" i="14"/>
  <c r="DD40" i="14"/>
  <c r="DE40" i="14"/>
  <c r="DF40" i="14"/>
  <c r="CX40" i="14"/>
  <c r="CY40" i="14"/>
  <c r="CZ40" i="14"/>
  <c r="DA40" i="14"/>
  <c r="FB3" i="13"/>
  <c r="FC3" i="13"/>
  <c r="FD3" i="13"/>
  <c r="FE3" i="13"/>
  <c r="FB4" i="13"/>
  <c r="FC4" i="13"/>
  <c r="FD4" i="13"/>
  <c r="FE4" i="13"/>
  <c r="FB5" i="13"/>
  <c r="FC5" i="13"/>
  <c r="FD5" i="13"/>
  <c r="FE5" i="13"/>
  <c r="FB6" i="13"/>
  <c r="FC6" i="13"/>
  <c r="FD6" i="13"/>
  <c r="FE6" i="13"/>
  <c r="FB7" i="13"/>
  <c r="FC7" i="13"/>
  <c r="FD7" i="13"/>
  <c r="FE7" i="13"/>
  <c r="FB8" i="13"/>
  <c r="FC8" i="13"/>
  <c r="FD8" i="13"/>
  <c r="FE8" i="13"/>
  <c r="FB9" i="13"/>
  <c r="FC9" i="13"/>
  <c r="FD9" i="13"/>
  <c r="FE9" i="13"/>
  <c r="FB10" i="13"/>
  <c r="FC10" i="13"/>
  <c r="FD10" i="13"/>
  <c r="FE10" i="13"/>
  <c r="FB11" i="13"/>
  <c r="FC11" i="13"/>
  <c r="FD11" i="13"/>
  <c r="FE11" i="13"/>
  <c r="FB12" i="13"/>
  <c r="FC12" i="13"/>
  <c r="FD12" i="13"/>
  <c r="FE12" i="13"/>
  <c r="FB13" i="13"/>
  <c r="FC13" i="13"/>
  <c r="FD13" i="13"/>
  <c r="FE13" i="13"/>
  <c r="FB14" i="13"/>
  <c r="FC14" i="13"/>
  <c r="FD14" i="13"/>
  <c r="FE14" i="13"/>
  <c r="FB15" i="13"/>
  <c r="FC15" i="13"/>
  <c r="FD15" i="13"/>
  <c r="FE15" i="13"/>
  <c r="FB16" i="13"/>
  <c r="FC16" i="13"/>
  <c r="FD16" i="13"/>
  <c r="FE16" i="13"/>
  <c r="FB17" i="13"/>
  <c r="FC17" i="13"/>
  <c r="FD17" i="13"/>
  <c r="FE17" i="13"/>
  <c r="FB18" i="13"/>
  <c r="FC18" i="13"/>
  <c r="FD18" i="13"/>
  <c r="FE18" i="13"/>
  <c r="FB19" i="13"/>
  <c r="FC19" i="13"/>
  <c r="FD19" i="13"/>
  <c r="FE19" i="13"/>
  <c r="FB20" i="13"/>
  <c r="FC20" i="13"/>
  <c r="FD20" i="13"/>
  <c r="FE20" i="13"/>
  <c r="FB21" i="13"/>
  <c r="FC21" i="13"/>
  <c r="FD21" i="13"/>
  <c r="FE21" i="13"/>
  <c r="FB22" i="13"/>
  <c r="FC22" i="13"/>
  <c r="FD22" i="13"/>
  <c r="FE22" i="13"/>
  <c r="FB23" i="13"/>
  <c r="FC23" i="13"/>
  <c r="FD23" i="13"/>
  <c r="FE23" i="13"/>
  <c r="FB24" i="13"/>
  <c r="FC24" i="13"/>
  <c r="FD24" i="13"/>
  <c r="FE24" i="13"/>
  <c r="FB25" i="13"/>
  <c r="FC25" i="13"/>
  <c r="FD25" i="13"/>
  <c r="FE25" i="13"/>
  <c r="FB26" i="13"/>
  <c r="FC26" i="13"/>
  <c r="FD26" i="13"/>
  <c r="FE26" i="13"/>
  <c r="FB27" i="13"/>
  <c r="FC27" i="13"/>
  <c r="FD27" i="13"/>
  <c r="FE27" i="13"/>
  <c r="FB28" i="13"/>
  <c r="FC28" i="13"/>
  <c r="FD28" i="13"/>
  <c r="FE28" i="13"/>
  <c r="FB29" i="13"/>
  <c r="FC29" i="13"/>
  <c r="FD29" i="13"/>
  <c r="FE29" i="13"/>
  <c r="FB30" i="13"/>
  <c r="FC30" i="13"/>
  <c r="FD30" i="13"/>
  <c r="FE30" i="13"/>
  <c r="FB31" i="13"/>
  <c r="FC31" i="13"/>
  <c r="FD31" i="13"/>
  <c r="FE31" i="13"/>
  <c r="FB32" i="13"/>
  <c r="FC32" i="13"/>
  <c r="FD32" i="13"/>
  <c r="FE32" i="13"/>
  <c r="FB33" i="13"/>
  <c r="FC33" i="13"/>
  <c r="FD33" i="13"/>
  <c r="FE33" i="13"/>
  <c r="FB34" i="13"/>
  <c r="FC34" i="13"/>
  <c r="FD34" i="13"/>
  <c r="FE34" i="13"/>
  <c r="FB35" i="13"/>
  <c r="FC35" i="13"/>
  <c r="FD35" i="13"/>
  <c r="FE35" i="13"/>
  <c r="FB36" i="13"/>
  <c r="FC36" i="13"/>
  <c r="FD36" i="13"/>
  <c r="FE36" i="13"/>
  <c r="FB37" i="13"/>
  <c r="FC37" i="13"/>
  <c r="FD37" i="13"/>
  <c r="FE37" i="13"/>
  <c r="FB38" i="13"/>
  <c r="FC38" i="13"/>
  <c r="FD38" i="13"/>
  <c r="FE38" i="13"/>
  <c r="FC2" i="13"/>
  <c r="FD2" i="13"/>
  <c r="FE2" i="13"/>
  <c r="FB2" i="13"/>
  <c r="EW3" i="12"/>
  <c r="EX3" i="12"/>
  <c r="EY3" i="12"/>
  <c r="EZ3" i="12"/>
  <c r="EW4" i="12"/>
  <c r="EX4" i="12"/>
  <c r="EY4" i="12"/>
  <c r="EZ4" i="12"/>
  <c r="EW5" i="12"/>
  <c r="EX5" i="12"/>
  <c r="EY5" i="12"/>
  <c r="EZ5" i="12"/>
  <c r="EW6" i="12"/>
  <c r="EX6" i="12"/>
  <c r="EY6" i="12"/>
  <c r="EZ6" i="12"/>
  <c r="EW7" i="12"/>
  <c r="EX7" i="12"/>
  <c r="EY7" i="12"/>
  <c r="EZ7" i="12"/>
  <c r="EW8" i="12"/>
  <c r="EX8" i="12"/>
  <c r="EY8" i="12"/>
  <c r="EZ8" i="12"/>
  <c r="EW9" i="12"/>
  <c r="EX9" i="12"/>
  <c r="EY9" i="12"/>
  <c r="EZ9" i="12"/>
  <c r="EW10" i="12"/>
  <c r="EX10" i="12"/>
  <c r="EY10" i="12"/>
  <c r="EZ10" i="12"/>
  <c r="EW11" i="12"/>
  <c r="EX11" i="12"/>
  <c r="EY11" i="12"/>
  <c r="EZ11" i="12"/>
  <c r="EW12" i="12"/>
  <c r="EX12" i="12"/>
  <c r="EY12" i="12"/>
  <c r="EZ12" i="12"/>
  <c r="EW13" i="12"/>
  <c r="EX13" i="12"/>
  <c r="EY13" i="12"/>
  <c r="EZ13" i="12"/>
  <c r="EW14" i="12"/>
  <c r="EX14" i="12"/>
  <c r="EY14" i="12"/>
  <c r="EZ14" i="12"/>
  <c r="EW15" i="12"/>
  <c r="EX15" i="12"/>
  <c r="EY15" i="12"/>
  <c r="EZ15" i="12"/>
  <c r="EW16" i="12"/>
  <c r="EX16" i="12"/>
  <c r="EY16" i="12"/>
  <c r="EZ16" i="12"/>
  <c r="EW17" i="12"/>
  <c r="EX17" i="12"/>
  <c r="EY17" i="12"/>
  <c r="EZ17" i="12"/>
  <c r="EW18" i="12"/>
  <c r="EX18" i="12"/>
  <c r="EY18" i="12"/>
  <c r="EZ18" i="12"/>
  <c r="EW19" i="12"/>
  <c r="EX19" i="12"/>
  <c r="EY19" i="12"/>
  <c r="EZ19" i="12"/>
  <c r="EW20" i="12"/>
  <c r="EX20" i="12"/>
  <c r="EY20" i="12"/>
  <c r="EZ20" i="12"/>
  <c r="EW21" i="12"/>
  <c r="EX21" i="12"/>
  <c r="EY21" i="12"/>
  <c r="EZ21" i="12"/>
  <c r="EW22" i="12"/>
  <c r="EX22" i="12"/>
  <c r="EY22" i="12"/>
  <c r="EZ22" i="12"/>
  <c r="EW23" i="12"/>
  <c r="EX23" i="12"/>
  <c r="EY23" i="12"/>
  <c r="EZ23" i="12"/>
  <c r="EW24" i="12"/>
  <c r="EX24" i="12"/>
  <c r="EY24" i="12"/>
  <c r="EZ24" i="12"/>
  <c r="EW25" i="12"/>
  <c r="EX25" i="12"/>
  <c r="EY25" i="12"/>
  <c r="EZ25" i="12"/>
  <c r="EW26" i="12"/>
  <c r="EX26" i="12"/>
  <c r="EY26" i="12"/>
  <c r="EZ26" i="12"/>
  <c r="EW27" i="12"/>
  <c r="EX27" i="12"/>
  <c r="EY27" i="12"/>
  <c r="EZ27" i="12"/>
  <c r="EW28" i="12"/>
  <c r="EX28" i="12"/>
  <c r="EY28" i="12"/>
  <c r="EZ28" i="12"/>
  <c r="EW29" i="12"/>
  <c r="EX29" i="12"/>
  <c r="EY29" i="12"/>
  <c r="EZ29" i="12"/>
  <c r="EW30" i="12"/>
  <c r="EX30" i="12"/>
  <c r="EY30" i="12"/>
  <c r="EZ30" i="12"/>
  <c r="EW31" i="12"/>
  <c r="EX31" i="12"/>
  <c r="EY31" i="12"/>
  <c r="EZ31" i="12"/>
  <c r="EW32" i="12"/>
  <c r="EX32" i="12"/>
  <c r="EY32" i="12"/>
  <c r="EZ32" i="12"/>
  <c r="EW33" i="12"/>
  <c r="EX33" i="12"/>
  <c r="EY33" i="12"/>
  <c r="EZ33" i="12"/>
  <c r="EW34" i="12"/>
  <c r="EX34" i="12"/>
  <c r="EY34" i="12"/>
  <c r="EZ34" i="12"/>
  <c r="EW35" i="12"/>
  <c r="EX35" i="12"/>
  <c r="EY35" i="12"/>
  <c r="EZ35" i="12"/>
  <c r="EW36" i="12"/>
  <c r="EX36" i="12"/>
  <c r="EY36" i="12"/>
  <c r="EZ36" i="12"/>
  <c r="EW37" i="12"/>
  <c r="EX37" i="12"/>
  <c r="EY37" i="12"/>
  <c r="EZ37" i="12"/>
  <c r="EW38" i="12"/>
  <c r="EX38" i="12"/>
  <c r="EY38" i="12"/>
  <c r="EZ38" i="12"/>
  <c r="EX2" i="12"/>
  <c r="EY2" i="12"/>
  <c r="EZ2" i="12"/>
  <c r="EW2" i="12"/>
  <c r="EV40" i="13"/>
  <c r="EW40" i="13"/>
  <c r="EX40" i="13"/>
  <c r="EY40" i="13"/>
  <c r="EQ40" i="13"/>
  <c r="ER40" i="13"/>
  <c r="ES40" i="13"/>
  <c r="ET40" i="13"/>
  <c r="EL40" i="13"/>
  <c r="EM40" i="13"/>
  <c r="EN40" i="13"/>
  <c r="EO40" i="13"/>
  <c r="EG40" i="13"/>
  <c r="EH40" i="13"/>
  <c r="EI40" i="13"/>
  <c r="EJ40" i="13"/>
  <c r="EB40" i="13"/>
  <c r="EC40" i="13"/>
  <c r="ED40" i="13"/>
  <c r="EE40" i="13"/>
  <c r="DW40" i="13"/>
  <c r="DX40" i="13"/>
  <c r="DY40" i="13"/>
  <c r="DZ40" i="13"/>
  <c r="DR40" i="13"/>
  <c r="DS40" i="13"/>
  <c r="DT40" i="13"/>
  <c r="DU40" i="13"/>
  <c r="DM40" i="13"/>
  <c r="DN40" i="13"/>
  <c r="DO40" i="13"/>
  <c r="DP40" i="13"/>
  <c r="DH40" i="13"/>
  <c r="DI40" i="13"/>
  <c r="DJ40" i="13"/>
  <c r="DK40" i="13"/>
  <c r="DC40" i="13"/>
  <c r="DD40" i="13"/>
  <c r="DE40" i="13"/>
  <c r="DF40" i="13"/>
  <c r="EQ40" i="12"/>
  <c r="ER40" i="12"/>
  <c r="ES40" i="12"/>
  <c r="ET40" i="12"/>
  <c r="EL40" i="12"/>
  <c r="EM40" i="12"/>
  <c r="EN40" i="12"/>
  <c r="EO40" i="12"/>
  <c r="EG40" i="12"/>
  <c r="EH40" i="12"/>
  <c r="EI40" i="12"/>
  <c r="EJ40" i="12"/>
  <c r="EB40" i="12"/>
  <c r="EC40" i="12"/>
  <c r="ED40" i="12"/>
  <c r="EE40" i="12"/>
  <c r="DW40" i="12"/>
  <c r="DX40" i="12"/>
  <c r="DY40" i="12"/>
  <c r="DZ40" i="12"/>
  <c r="DR40" i="12"/>
  <c r="DS40" i="12"/>
  <c r="DT40" i="12"/>
  <c r="DU40" i="12"/>
  <c r="DM40" i="12"/>
  <c r="DN40" i="12"/>
  <c r="DO40" i="12"/>
  <c r="DP40" i="12"/>
  <c r="DH40" i="12"/>
  <c r="DI40" i="12"/>
  <c r="DJ40" i="12"/>
  <c r="DK40" i="12"/>
  <c r="DC40" i="12"/>
  <c r="DD40" i="12"/>
  <c r="DE40" i="12"/>
  <c r="DF40" i="12"/>
  <c r="CX40" i="12"/>
  <c r="CY40" i="12"/>
  <c r="CZ40" i="12"/>
  <c r="DA40" i="12"/>
  <c r="EW2" i="11"/>
  <c r="EX2" i="11"/>
  <c r="EY2" i="11"/>
  <c r="EV2" i="11"/>
  <c r="EW2" i="9"/>
  <c r="EX2" i="9"/>
  <c r="EY2" i="9"/>
  <c r="EV2" i="9"/>
  <c r="ET38" i="8" a="1"/>
  <c r="ET38" i="8" s="1"/>
  <c r="ES38" i="8" a="1"/>
  <c r="ES38" i="8" s="1"/>
  <c r="ER38" i="8" a="1"/>
  <c r="ER38" i="8" s="1"/>
  <c r="EQ38" i="8" a="1"/>
  <c r="EQ38" i="8" s="1"/>
  <c r="ET37" i="8" a="1"/>
  <c r="ET37" i="8" s="1"/>
  <c r="ES37" i="8" a="1"/>
  <c r="ES37" i="8" s="1"/>
  <c r="ER37" i="8" a="1"/>
  <c r="ER37" i="8" s="1"/>
  <c r="EQ37" i="8" a="1"/>
  <c r="EQ37" i="8" s="1"/>
  <c r="ET36" i="8" a="1"/>
  <c r="ET36" i="8" s="1"/>
  <c r="ES36" i="8" a="1"/>
  <c r="ES36" i="8" s="1"/>
  <c r="ER36" i="8" a="1"/>
  <c r="ER36" i="8" s="1"/>
  <c r="EQ36" i="8" a="1"/>
  <c r="EQ36" i="8" s="1"/>
  <c r="ET35" i="8" a="1"/>
  <c r="ET35" i="8" s="1"/>
  <c r="ES35" i="8" a="1"/>
  <c r="ES35" i="8" s="1"/>
  <c r="ER35" i="8" a="1"/>
  <c r="ER35" i="8" s="1"/>
  <c r="EQ35" i="8" a="1"/>
  <c r="EQ35" i="8" s="1"/>
  <c r="ET34" i="8" a="1"/>
  <c r="ET34" i="8" s="1"/>
  <c r="ES34" i="8" a="1"/>
  <c r="ES34" i="8" s="1"/>
  <c r="ER34" i="8" a="1"/>
  <c r="ER34" i="8" s="1"/>
  <c r="EQ34" i="8" a="1"/>
  <c r="EQ34" i="8" s="1"/>
  <c r="ET33" i="8" a="1"/>
  <c r="ET33" i="8" s="1"/>
  <c r="ES33" i="8" a="1"/>
  <c r="ES33" i="8" s="1"/>
  <c r="ER33" i="8" a="1"/>
  <c r="ER33" i="8" s="1"/>
  <c r="EQ33" i="8" a="1"/>
  <c r="EQ33" i="8" s="1"/>
  <c r="ET32" i="8" a="1"/>
  <c r="ET32" i="8" s="1"/>
  <c r="ES32" i="8" a="1"/>
  <c r="ES32" i="8" s="1"/>
  <c r="ER32" i="8" a="1"/>
  <c r="ER32" i="8" s="1"/>
  <c r="EQ32" i="8" a="1"/>
  <c r="EQ32" i="8" s="1"/>
  <c r="ET31" i="8" a="1"/>
  <c r="ET31" i="8" s="1"/>
  <c r="ES31" i="8" a="1"/>
  <c r="ES31" i="8" s="1"/>
  <c r="ER31" i="8" a="1"/>
  <c r="ER31" i="8" s="1"/>
  <c r="EQ31" i="8" a="1"/>
  <c r="EQ31" i="8" s="1"/>
  <c r="ET30" i="8" a="1"/>
  <c r="ET30" i="8" s="1"/>
  <c r="ES30" i="8" a="1"/>
  <c r="ES30" i="8" s="1"/>
  <c r="ER30" i="8" a="1"/>
  <c r="ER30" i="8" s="1"/>
  <c r="EQ30" i="8" a="1"/>
  <c r="EQ30" i="8" s="1"/>
  <c r="ET29" i="8" a="1"/>
  <c r="ET29" i="8" s="1"/>
  <c r="ES29" i="8" a="1"/>
  <c r="ES29" i="8" s="1"/>
  <c r="ER29" i="8" a="1"/>
  <c r="ER29" i="8" s="1"/>
  <c r="EQ29" i="8" a="1"/>
  <c r="EQ29" i="8" s="1"/>
  <c r="ET28" i="8" a="1"/>
  <c r="ET28" i="8" s="1"/>
  <c r="ES28" i="8" a="1"/>
  <c r="ES28" i="8" s="1"/>
  <c r="ER28" i="8" a="1"/>
  <c r="ER28" i="8" s="1"/>
  <c r="EQ28" i="8" a="1"/>
  <c r="EQ28" i="8" s="1"/>
  <c r="ET27" i="8" a="1"/>
  <c r="ET27" i="8" s="1"/>
  <c r="ES27" i="8" a="1"/>
  <c r="ES27" i="8" s="1"/>
  <c r="ER27" i="8" a="1"/>
  <c r="ER27" i="8" s="1"/>
  <c r="EQ27" i="8" a="1"/>
  <c r="EQ27" i="8" s="1"/>
  <c r="ET26" i="8" a="1"/>
  <c r="ET26" i="8" s="1"/>
  <c r="ES26" i="8" a="1"/>
  <c r="ES26" i="8" s="1"/>
  <c r="ER26" i="8" a="1"/>
  <c r="ER26" i="8" s="1"/>
  <c r="EQ26" i="8" a="1"/>
  <c r="EQ26" i="8" s="1"/>
  <c r="ET25" i="8" a="1"/>
  <c r="ET25" i="8" s="1"/>
  <c r="ES25" i="8" a="1"/>
  <c r="ES25" i="8" s="1"/>
  <c r="ER25" i="8" a="1"/>
  <c r="ER25" i="8" s="1"/>
  <c r="EQ25" i="8" a="1"/>
  <c r="EQ25" i="8" s="1"/>
  <c r="ET24" i="8" a="1"/>
  <c r="ET24" i="8" s="1"/>
  <c r="ES24" i="8" a="1"/>
  <c r="ES24" i="8" s="1"/>
  <c r="ER24" i="8" a="1"/>
  <c r="ER24" i="8" s="1"/>
  <c r="EQ24" i="8" a="1"/>
  <c r="EQ24" i="8" s="1"/>
  <c r="ET23" i="8" a="1"/>
  <c r="ET23" i="8" s="1"/>
  <c r="ES23" i="8" a="1"/>
  <c r="ES23" i="8" s="1"/>
  <c r="ER23" i="8" a="1"/>
  <c r="ER23" i="8" s="1"/>
  <c r="EQ23" i="8" a="1"/>
  <c r="EQ23" i="8" s="1"/>
  <c r="ET22" i="8" a="1"/>
  <c r="ET22" i="8" s="1"/>
  <c r="ES22" i="8" a="1"/>
  <c r="ES22" i="8" s="1"/>
  <c r="ER22" i="8" a="1"/>
  <c r="ER22" i="8" s="1"/>
  <c r="EQ22" i="8" a="1"/>
  <c r="EQ22" i="8" s="1"/>
  <c r="ET21" i="8" a="1"/>
  <c r="ET21" i="8" s="1"/>
  <c r="ES21" i="8" a="1"/>
  <c r="ES21" i="8" s="1"/>
  <c r="ER21" i="8" a="1"/>
  <c r="ER21" i="8" s="1"/>
  <c r="EQ21" i="8" a="1"/>
  <c r="EQ21" i="8" s="1"/>
  <c r="ET20" i="8" a="1"/>
  <c r="ET20" i="8" s="1"/>
  <c r="ES20" i="8" a="1"/>
  <c r="ES20" i="8" s="1"/>
  <c r="ER20" i="8" a="1"/>
  <c r="ER20" i="8" s="1"/>
  <c r="EQ20" i="8" a="1"/>
  <c r="EQ20" i="8" s="1"/>
  <c r="ET19" i="8" a="1"/>
  <c r="ET19" i="8" s="1"/>
  <c r="ES19" i="8" a="1"/>
  <c r="ES19" i="8" s="1"/>
  <c r="ER19" i="8" a="1"/>
  <c r="ER19" i="8" s="1"/>
  <c r="EQ19" i="8" a="1"/>
  <c r="EQ19" i="8" s="1"/>
  <c r="ET18" i="8" a="1"/>
  <c r="ET18" i="8" s="1"/>
  <c r="ES18" i="8" a="1"/>
  <c r="ES18" i="8" s="1"/>
  <c r="ER18" i="8" a="1"/>
  <c r="ER18" i="8" s="1"/>
  <c r="EQ18" i="8" a="1"/>
  <c r="EQ18" i="8" s="1"/>
  <c r="ET17" i="8" a="1"/>
  <c r="ET17" i="8" s="1"/>
  <c r="ES17" i="8" a="1"/>
  <c r="ES17" i="8" s="1"/>
  <c r="ER17" i="8" a="1"/>
  <c r="ER17" i="8" s="1"/>
  <c r="EQ17" i="8" a="1"/>
  <c r="EQ17" i="8" s="1"/>
  <c r="ET16" i="8" a="1"/>
  <c r="ET16" i="8" s="1"/>
  <c r="ES16" i="8" a="1"/>
  <c r="ES16" i="8" s="1"/>
  <c r="ER16" i="8" a="1"/>
  <c r="ER16" i="8" s="1"/>
  <c r="EQ16" i="8" a="1"/>
  <c r="EQ16" i="8" s="1"/>
  <c r="ET15" i="8" a="1"/>
  <c r="ET15" i="8" s="1"/>
  <c r="ES15" i="8" a="1"/>
  <c r="ES15" i="8" s="1"/>
  <c r="ER15" i="8" a="1"/>
  <c r="ER15" i="8" s="1"/>
  <c r="EQ15" i="8" a="1"/>
  <c r="EQ15" i="8" s="1"/>
  <c r="ET14" i="8" a="1"/>
  <c r="ET14" i="8" s="1"/>
  <c r="ES14" i="8" a="1"/>
  <c r="ES14" i="8" s="1"/>
  <c r="ER14" i="8" a="1"/>
  <c r="ER14" i="8" s="1"/>
  <c r="EQ14" i="8" a="1"/>
  <c r="EQ14" i="8" s="1"/>
  <c r="ET13" i="8" a="1"/>
  <c r="ET13" i="8" s="1"/>
  <c r="ES13" i="8" a="1"/>
  <c r="ES13" i="8" s="1"/>
  <c r="ER13" i="8" a="1"/>
  <c r="ER13" i="8" s="1"/>
  <c r="EQ13" i="8" a="1"/>
  <c r="EQ13" i="8" s="1"/>
  <c r="ET12" i="8" a="1"/>
  <c r="ET12" i="8" s="1"/>
  <c r="ES12" i="8" a="1"/>
  <c r="ES12" i="8" s="1"/>
  <c r="ER12" i="8" a="1"/>
  <c r="ER12" i="8" s="1"/>
  <c r="EQ12" i="8" a="1"/>
  <c r="EQ12" i="8" s="1"/>
  <c r="ET11" i="8" a="1"/>
  <c r="ET11" i="8" s="1"/>
  <c r="ES11" i="8" a="1"/>
  <c r="ES11" i="8" s="1"/>
  <c r="ER11" i="8" a="1"/>
  <c r="ER11" i="8" s="1"/>
  <c r="EQ11" i="8" a="1"/>
  <c r="EQ11" i="8" s="1"/>
  <c r="ET10" i="8" a="1"/>
  <c r="ET10" i="8" s="1"/>
  <c r="ES10" i="8" a="1"/>
  <c r="ES10" i="8" s="1"/>
  <c r="ER10" i="8" a="1"/>
  <c r="ER10" i="8" s="1"/>
  <c r="EQ10" i="8" a="1"/>
  <c r="EQ10" i="8" s="1"/>
  <c r="ET9" i="8" a="1"/>
  <c r="ET9" i="8" s="1"/>
  <c r="ES9" i="8" a="1"/>
  <c r="ES9" i="8" s="1"/>
  <c r="ER9" i="8" a="1"/>
  <c r="ER9" i="8" s="1"/>
  <c r="EQ9" i="8" a="1"/>
  <c r="EQ9" i="8" s="1"/>
  <c r="ET8" i="8" a="1"/>
  <c r="ET8" i="8" s="1"/>
  <c r="ES8" i="8" a="1"/>
  <c r="ES8" i="8" s="1"/>
  <c r="ER8" i="8" a="1"/>
  <c r="ER8" i="8" s="1"/>
  <c r="EQ8" i="8" a="1"/>
  <c r="EQ8" i="8" s="1"/>
  <c r="ET7" i="8" a="1"/>
  <c r="ET7" i="8" s="1"/>
  <c r="ES7" i="8" a="1"/>
  <c r="ES7" i="8" s="1"/>
  <c r="ER7" i="8" a="1"/>
  <c r="ER7" i="8" s="1"/>
  <c r="EQ7" i="8" a="1"/>
  <c r="EQ7" i="8" s="1"/>
  <c r="ET6" i="8" a="1"/>
  <c r="ET6" i="8" s="1"/>
  <c r="ES6" i="8" a="1"/>
  <c r="ES6" i="8" s="1"/>
  <c r="ER6" i="8" a="1"/>
  <c r="ER6" i="8" s="1"/>
  <c r="EQ6" i="8" a="1"/>
  <c r="EQ6" i="8" s="1"/>
  <c r="ET5" i="8" a="1"/>
  <c r="ET5" i="8" s="1"/>
  <c r="ES5" i="8" a="1"/>
  <c r="ES5" i="8" s="1"/>
  <c r="ER5" i="8" a="1"/>
  <c r="ER5" i="8" s="1"/>
  <c r="EQ5" i="8" a="1"/>
  <c r="EQ5" i="8" s="1"/>
  <c r="ET4" i="8" a="1"/>
  <c r="ET4" i="8" s="1"/>
  <c r="ES4" i="8" a="1"/>
  <c r="ES4" i="8" s="1"/>
  <c r="ER4" i="8" a="1"/>
  <c r="ER4" i="8" s="1"/>
  <c r="EQ4" i="8" a="1"/>
  <c r="EQ4" i="8" s="1"/>
  <c r="ET3" i="8" a="1"/>
  <c r="ET3" i="8" s="1"/>
  <c r="ES3" i="8" a="1"/>
  <c r="ES3" i="8" s="1"/>
  <c r="ER3" i="8" a="1"/>
  <c r="ER3" i="8" s="1"/>
  <c r="EQ3" i="8" a="1"/>
  <c r="EQ3" i="8" s="1"/>
  <c r="EO38" i="8" a="1"/>
  <c r="EO38" i="8" s="1"/>
  <c r="EN38" i="8" a="1"/>
  <c r="EN38" i="8" s="1"/>
  <c r="EM38" i="8" a="1"/>
  <c r="EM38" i="8" s="1"/>
  <c r="EL38" i="8" a="1"/>
  <c r="EL38" i="8" s="1"/>
  <c r="EO37" i="8" a="1"/>
  <c r="EO37" i="8" s="1"/>
  <c r="EN37" i="8" a="1"/>
  <c r="EN37" i="8" s="1"/>
  <c r="EM37" i="8" a="1"/>
  <c r="EM37" i="8" s="1"/>
  <c r="EL37" i="8" a="1"/>
  <c r="EL37" i="8" s="1"/>
  <c r="EO36" i="8" a="1"/>
  <c r="EO36" i="8" s="1"/>
  <c r="EN36" i="8" a="1"/>
  <c r="EN36" i="8" s="1"/>
  <c r="EM36" i="8" a="1"/>
  <c r="EM36" i="8" s="1"/>
  <c r="EL36" i="8" a="1"/>
  <c r="EL36" i="8" s="1"/>
  <c r="EO35" i="8" a="1"/>
  <c r="EO35" i="8" s="1"/>
  <c r="EN35" i="8" a="1"/>
  <c r="EN35" i="8" s="1"/>
  <c r="EM35" i="8" a="1"/>
  <c r="EM35" i="8" s="1"/>
  <c r="EL35" i="8" a="1"/>
  <c r="EL35" i="8" s="1"/>
  <c r="EO34" i="8" a="1"/>
  <c r="EO34" i="8" s="1"/>
  <c r="EN34" i="8" a="1"/>
  <c r="EN34" i="8" s="1"/>
  <c r="EM34" i="8" a="1"/>
  <c r="EM34" i="8" s="1"/>
  <c r="EL34" i="8" a="1"/>
  <c r="EL34" i="8" s="1"/>
  <c r="EO33" i="8" a="1"/>
  <c r="EO33" i="8" s="1"/>
  <c r="EN33" i="8" a="1"/>
  <c r="EN33" i="8" s="1"/>
  <c r="EM33" i="8" a="1"/>
  <c r="EM33" i="8" s="1"/>
  <c r="EL33" i="8" a="1"/>
  <c r="EL33" i="8" s="1"/>
  <c r="EO32" i="8" a="1"/>
  <c r="EO32" i="8" s="1"/>
  <c r="EN32" i="8" a="1"/>
  <c r="EN32" i="8" s="1"/>
  <c r="EM32" i="8" a="1"/>
  <c r="EM32" i="8" s="1"/>
  <c r="EL32" i="8" a="1"/>
  <c r="EL32" i="8" s="1"/>
  <c r="EO31" i="8" a="1"/>
  <c r="EO31" i="8" s="1"/>
  <c r="EN31" i="8" a="1"/>
  <c r="EN31" i="8" s="1"/>
  <c r="EM31" i="8" a="1"/>
  <c r="EM31" i="8" s="1"/>
  <c r="EL31" i="8" a="1"/>
  <c r="EL31" i="8" s="1"/>
  <c r="EO30" i="8" a="1"/>
  <c r="EO30" i="8" s="1"/>
  <c r="EN30" i="8" a="1"/>
  <c r="EN30" i="8" s="1"/>
  <c r="EM30" i="8" a="1"/>
  <c r="EM30" i="8" s="1"/>
  <c r="EL30" i="8" a="1"/>
  <c r="EL30" i="8" s="1"/>
  <c r="EO29" i="8" a="1"/>
  <c r="EO29" i="8" s="1"/>
  <c r="EN29" i="8" a="1"/>
  <c r="EN29" i="8" s="1"/>
  <c r="EM29" i="8" a="1"/>
  <c r="EM29" i="8" s="1"/>
  <c r="EL29" i="8" a="1"/>
  <c r="EL29" i="8" s="1"/>
  <c r="EO28" i="8" a="1"/>
  <c r="EO28" i="8" s="1"/>
  <c r="EN28" i="8" a="1"/>
  <c r="EN28" i="8" s="1"/>
  <c r="EM28" i="8" a="1"/>
  <c r="EM28" i="8" s="1"/>
  <c r="EL28" i="8" a="1"/>
  <c r="EL28" i="8" s="1"/>
  <c r="EO27" i="8" a="1"/>
  <c r="EO27" i="8" s="1"/>
  <c r="EN27" i="8" a="1"/>
  <c r="EN27" i="8" s="1"/>
  <c r="EM27" i="8" a="1"/>
  <c r="EM27" i="8" s="1"/>
  <c r="EL27" i="8" a="1"/>
  <c r="EL27" i="8" s="1"/>
  <c r="EO26" i="8" a="1"/>
  <c r="EO26" i="8" s="1"/>
  <c r="EN26" i="8" a="1"/>
  <c r="EN26" i="8" s="1"/>
  <c r="EM26" i="8" a="1"/>
  <c r="EM26" i="8" s="1"/>
  <c r="EL26" i="8" a="1"/>
  <c r="EL26" i="8" s="1"/>
  <c r="EO25" i="8" a="1"/>
  <c r="EO25" i="8" s="1"/>
  <c r="EN25" i="8" a="1"/>
  <c r="EN25" i="8" s="1"/>
  <c r="EM25" i="8" a="1"/>
  <c r="EM25" i="8" s="1"/>
  <c r="EL25" i="8" a="1"/>
  <c r="EL25" i="8" s="1"/>
  <c r="EO24" i="8" a="1"/>
  <c r="EO24" i="8" s="1"/>
  <c r="EN24" i="8" a="1"/>
  <c r="EN24" i="8" s="1"/>
  <c r="EM24" i="8" a="1"/>
  <c r="EM24" i="8" s="1"/>
  <c r="EL24" i="8" a="1"/>
  <c r="EL24" i="8" s="1"/>
  <c r="EO23" i="8" a="1"/>
  <c r="EO23" i="8" s="1"/>
  <c r="EN23" i="8" a="1"/>
  <c r="EN23" i="8" s="1"/>
  <c r="EM23" i="8" a="1"/>
  <c r="EM23" i="8" s="1"/>
  <c r="EL23" i="8" a="1"/>
  <c r="EL23" i="8" s="1"/>
  <c r="EO22" i="8" a="1"/>
  <c r="EO22" i="8" s="1"/>
  <c r="EN22" i="8" a="1"/>
  <c r="EN22" i="8" s="1"/>
  <c r="EM22" i="8" a="1"/>
  <c r="EM22" i="8" s="1"/>
  <c r="EL22" i="8" a="1"/>
  <c r="EL22" i="8" s="1"/>
  <c r="EO21" i="8" a="1"/>
  <c r="EO21" i="8" s="1"/>
  <c r="EN21" i="8" a="1"/>
  <c r="EN21" i="8" s="1"/>
  <c r="EM21" i="8" a="1"/>
  <c r="EM21" i="8" s="1"/>
  <c r="EL21" i="8" a="1"/>
  <c r="EL21" i="8" s="1"/>
  <c r="EO20" i="8" a="1"/>
  <c r="EO20" i="8" s="1"/>
  <c r="EN20" i="8" a="1"/>
  <c r="EN20" i="8" s="1"/>
  <c r="EM20" i="8" a="1"/>
  <c r="EM20" i="8" s="1"/>
  <c r="EL20" i="8" a="1"/>
  <c r="EL20" i="8" s="1"/>
  <c r="EO19" i="8" a="1"/>
  <c r="EO19" i="8" s="1"/>
  <c r="EN19" i="8" a="1"/>
  <c r="EN19" i="8" s="1"/>
  <c r="EM19" i="8" a="1"/>
  <c r="EM19" i="8" s="1"/>
  <c r="EL19" i="8" a="1"/>
  <c r="EL19" i="8" s="1"/>
  <c r="EO18" i="8" a="1"/>
  <c r="EO18" i="8" s="1"/>
  <c r="EN18" i="8" a="1"/>
  <c r="EN18" i="8" s="1"/>
  <c r="EM18" i="8" a="1"/>
  <c r="EM18" i="8" s="1"/>
  <c r="EL18" i="8" a="1"/>
  <c r="EL18" i="8" s="1"/>
  <c r="EO17" i="8" a="1"/>
  <c r="EO17" i="8" s="1"/>
  <c r="EN17" i="8" a="1"/>
  <c r="EN17" i="8" s="1"/>
  <c r="EM17" i="8" a="1"/>
  <c r="EM17" i="8" s="1"/>
  <c r="EL17" i="8" a="1"/>
  <c r="EL17" i="8" s="1"/>
  <c r="EO16" i="8" a="1"/>
  <c r="EO16" i="8" s="1"/>
  <c r="EN16" i="8" a="1"/>
  <c r="EN16" i="8" s="1"/>
  <c r="EM16" i="8" a="1"/>
  <c r="EM16" i="8" s="1"/>
  <c r="EL16" i="8" a="1"/>
  <c r="EL16" i="8" s="1"/>
  <c r="EO15" i="8" a="1"/>
  <c r="EO15" i="8" s="1"/>
  <c r="EN15" i="8" a="1"/>
  <c r="EN15" i="8" s="1"/>
  <c r="EM15" i="8" a="1"/>
  <c r="EM15" i="8" s="1"/>
  <c r="EL15" i="8" a="1"/>
  <c r="EL15" i="8" s="1"/>
  <c r="EO14" i="8" a="1"/>
  <c r="EO14" i="8" s="1"/>
  <c r="EN14" i="8" a="1"/>
  <c r="EN14" i="8" s="1"/>
  <c r="EM14" i="8" a="1"/>
  <c r="EM14" i="8" s="1"/>
  <c r="EL14" i="8" a="1"/>
  <c r="EL14" i="8" s="1"/>
  <c r="EO13" i="8" a="1"/>
  <c r="EO13" i="8" s="1"/>
  <c r="EN13" i="8" a="1"/>
  <c r="EN13" i="8"/>
  <c r="EM13" i="8" a="1"/>
  <c r="EM13" i="8" s="1"/>
  <c r="EL13" i="8" a="1"/>
  <c r="EL13" i="8" s="1"/>
  <c r="EO12" i="8" a="1"/>
  <c r="EO12" i="8" s="1"/>
  <c r="EN12" i="8" a="1"/>
  <c r="EN12" i="8" s="1"/>
  <c r="EM12" i="8" a="1"/>
  <c r="EM12" i="8" s="1"/>
  <c r="EL12" i="8" a="1"/>
  <c r="EL12" i="8" s="1"/>
  <c r="EO11" i="8" a="1"/>
  <c r="EO11" i="8" s="1"/>
  <c r="EN11" i="8" a="1"/>
  <c r="EN11" i="8" s="1"/>
  <c r="EM11" i="8" a="1"/>
  <c r="EM11" i="8" s="1"/>
  <c r="EL11" i="8" a="1"/>
  <c r="EL11" i="8" s="1"/>
  <c r="EO10" i="8" a="1"/>
  <c r="EO10" i="8" s="1"/>
  <c r="EN10" i="8" a="1"/>
  <c r="EN10" i="8" s="1"/>
  <c r="EM10" i="8" a="1"/>
  <c r="EM10" i="8" s="1"/>
  <c r="EL10" i="8" a="1"/>
  <c r="EL10" i="8" s="1"/>
  <c r="EO9" i="8" a="1"/>
  <c r="EO9" i="8" s="1"/>
  <c r="EN9" i="8" a="1"/>
  <c r="EN9" i="8" s="1"/>
  <c r="EM9" i="8" a="1"/>
  <c r="EM9" i="8" s="1"/>
  <c r="EL9" i="8" a="1"/>
  <c r="EL9" i="8" s="1"/>
  <c r="EO8" i="8" a="1"/>
  <c r="EO8" i="8" s="1"/>
  <c r="EN8" i="8" a="1"/>
  <c r="EN8" i="8" s="1"/>
  <c r="EM8" i="8" a="1"/>
  <c r="EM8" i="8" s="1"/>
  <c r="EL8" i="8" a="1"/>
  <c r="EL8" i="8" s="1"/>
  <c r="EO7" i="8" a="1"/>
  <c r="EO7" i="8" s="1"/>
  <c r="EN7" i="8" a="1"/>
  <c r="EN7" i="8" s="1"/>
  <c r="EM7" i="8" a="1"/>
  <c r="EM7" i="8" s="1"/>
  <c r="EL7" i="8" a="1"/>
  <c r="EL7" i="8" s="1"/>
  <c r="EO6" i="8" a="1"/>
  <c r="EO6" i="8" s="1"/>
  <c r="EN6" i="8" a="1"/>
  <c r="EN6" i="8" s="1"/>
  <c r="EM6" i="8" a="1"/>
  <c r="EM6" i="8" s="1"/>
  <c r="EL6" i="8" a="1"/>
  <c r="EL6" i="8" s="1"/>
  <c r="EO5" i="8" a="1"/>
  <c r="EO5" i="8" s="1"/>
  <c r="EN5" i="8" a="1"/>
  <c r="EN5" i="8" s="1"/>
  <c r="EM5" i="8" a="1"/>
  <c r="EM5" i="8" s="1"/>
  <c r="EL5" i="8" a="1"/>
  <c r="EL5" i="8" s="1"/>
  <c r="EO4" i="8" a="1"/>
  <c r="EO4" i="8" s="1"/>
  <c r="EN4" i="8" a="1"/>
  <c r="EN4" i="8" s="1"/>
  <c r="EM4" i="8" a="1"/>
  <c r="EM4" i="8" s="1"/>
  <c r="EL4" i="8" a="1"/>
  <c r="EL4" i="8" s="1"/>
  <c r="EO3" i="8" a="1"/>
  <c r="EO3" i="8" s="1"/>
  <c r="EN3" i="8" a="1"/>
  <c r="EN3" i="8" s="1"/>
  <c r="EM3" i="8" a="1"/>
  <c r="EM3" i="8" s="1"/>
  <c r="EL3" i="8" a="1"/>
  <c r="EL3" i="8" s="1"/>
  <c r="EJ38" i="8" a="1"/>
  <c r="EJ38" i="8" s="1"/>
  <c r="EI38" i="8" a="1"/>
  <c r="EI38" i="8" s="1"/>
  <c r="EH38" i="8" a="1"/>
  <c r="EH38" i="8" s="1"/>
  <c r="EG38" i="8" a="1"/>
  <c r="EG38" i="8" s="1"/>
  <c r="EJ37" i="8" a="1"/>
  <c r="EJ37" i="8" s="1"/>
  <c r="EI37" i="8" a="1"/>
  <c r="EI37" i="8" s="1"/>
  <c r="EH37" i="8" a="1"/>
  <c r="EH37" i="8" s="1"/>
  <c r="EG37" i="8" a="1"/>
  <c r="EG37" i="8" s="1"/>
  <c r="EJ36" i="8" a="1"/>
  <c r="EJ36" i="8" s="1"/>
  <c r="EI36" i="8" a="1"/>
  <c r="EI36" i="8" s="1"/>
  <c r="EH36" i="8" a="1"/>
  <c r="EH36" i="8" s="1"/>
  <c r="EG36" i="8" a="1"/>
  <c r="EG36" i="8" s="1"/>
  <c r="EJ35" i="8" a="1"/>
  <c r="EJ35" i="8" s="1"/>
  <c r="EI35" i="8" a="1"/>
  <c r="EI35" i="8" s="1"/>
  <c r="EH35" i="8" a="1"/>
  <c r="EH35" i="8" s="1"/>
  <c r="EG35" i="8" a="1"/>
  <c r="EG35" i="8" s="1"/>
  <c r="EJ34" i="8" a="1"/>
  <c r="EJ34" i="8" s="1"/>
  <c r="EI34" i="8" a="1"/>
  <c r="EI34" i="8" s="1"/>
  <c r="EH34" i="8" a="1"/>
  <c r="EH34" i="8" s="1"/>
  <c r="EG34" i="8" a="1"/>
  <c r="EG34" i="8" s="1"/>
  <c r="EJ33" i="8" a="1"/>
  <c r="EJ33" i="8" s="1"/>
  <c r="EI33" i="8" a="1"/>
  <c r="EI33" i="8" s="1"/>
  <c r="EH33" i="8" a="1"/>
  <c r="EH33" i="8" s="1"/>
  <c r="EG33" i="8" a="1"/>
  <c r="EG33" i="8" s="1"/>
  <c r="EJ32" i="8" a="1"/>
  <c r="EJ32" i="8" s="1"/>
  <c r="EI32" i="8" a="1"/>
  <c r="EI32" i="8" s="1"/>
  <c r="EH32" i="8" a="1"/>
  <c r="EH32" i="8" s="1"/>
  <c r="EG32" i="8" a="1"/>
  <c r="EG32" i="8" s="1"/>
  <c r="EJ31" i="8" a="1"/>
  <c r="EJ31" i="8" s="1"/>
  <c r="EI31" i="8" a="1"/>
  <c r="EI31" i="8" s="1"/>
  <c r="EH31" i="8" a="1"/>
  <c r="EH31" i="8" s="1"/>
  <c r="EG31" i="8" a="1"/>
  <c r="EG31" i="8" s="1"/>
  <c r="EJ30" i="8" a="1"/>
  <c r="EJ30" i="8" s="1"/>
  <c r="EI30" i="8" a="1"/>
  <c r="EI30" i="8" s="1"/>
  <c r="EH30" i="8" a="1"/>
  <c r="EH30" i="8" s="1"/>
  <c r="EG30" i="8" a="1"/>
  <c r="EG30" i="8" s="1"/>
  <c r="EJ29" i="8" a="1"/>
  <c r="EJ29" i="8" s="1"/>
  <c r="EI29" i="8" a="1"/>
  <c r="EI29" i="8" s="1"/>
  <c r="EH29" i="8" a="1"/>
  <c r="EH29" i="8" s="1"/>
  <c r="EG29" i="8" a="1"/>
  <c r="EG29" i="8" s="1"/>
  <c r="EJ28" i="8" a="1"/>
  <c r="EJ28" i="8" s="1"/>
  <c r="EI28" i="8" a="1"/>
  <c r="EI28" i="8" s="1"/>
  <c r="EH28" i="8" a="1"/>
  <c r="EH28" i="8" s="1"/>
  <c r="EG28" i="8" a="1"/>
  <c r="EG28" i="8" s="1"/>
  <c r="EJ27" i="8" a="1"/>
  <c r="EJ27" i="8" s="1"/>
  <c r="EI27" i="8" a="1"/>
  <c r="EI27" i="8" s="1"/>
  <c r="EH27" i="8" a="1"/>
  <c r="EH27" i="8" s="1"/>
  <c r="EG27" i="8" a="1"/>
  <c r="EG27" i="8" s="1"/>
  <c r="EJ26" i="8" a="1"/>
  <c r="EJ26" i="8" s="1"/>
  <c r="EI26" i="8" a="1"/>
  <c r="EI26" i="8" s="1"/>
  <c r="EH26" i="8" a="1"/>
  <c r="EH26" i="8" s="1"/>
  <c r="EG26" i="8" a="1"/>
  <c r="EG26" i="8" s="1"/>
  <c r="EJ25" i="8" a="1"/>
  <c r="EJ25" i="8" s="1"/>
  <c r="EI25" i="8" a="1"/>
  <c r="EI25" i="8" s="1"/>
  <c r="EH25" i="8" a="1"/>
  <c r="EH25" i="8" s="1"/>
  <c r="EG25" i="8" a="1"/>
  <c r="EG25" i="8" s="1"/>
  <c r="EJ24" i="8" a="1"/>
  <c r="EJ24" i="8" s="1"/>
  <c r="EI24" i="8" a="1"/>
  <c r="EI24" i="8" s="1"/>
  <c r="EH24" i="8" a="1"/>
  <c r="EH24" i="8" s="1"/>
  <c r="EG24" i="8" a="1"/>
  <c r="EG24" i="8" s="1"/>
  <c r="EJ23" i="8" a="1"/>
  <c r="EJ23" i="8" s="1"/>
  <c r="EI23" i="8" a="1"/>
  <c r="EI23" i="8" s="1"/>
  <c r="EH23" i="8" a="1"/>
  <c r="EH23" i="8" s="1"/>
  <c r="EG23" i="8" a="1"/>
  <c r="EG23" i="8" s="1"/>
  <c r="EJ22" i="8" a="1"/>
  <c r="EJ22" i="8" s="1"/>
  <c r="EI22" i="8" a="1"/>
  <c r="EI22" i="8" s="1"/>
  <c r="EH22" i="8" a="1"/>
  <c r="EH22" i="8" s="1"/>
  <c r="EG22" i="8" a="1"/>
  <c r="EG22" i="8" s="1"/>
  <c r="EJ21" i="8" a="1"/>
  <c r="EJ21" i="8" s="1"/>
  <c r="EI21" i="8" a="1"/>
  <c r="EI21" i="8" s="1"/>
  <c r="EH21" i="8" a="1"/>
  <c r="EH21" i="8" s="1"/>
  <c r="EG21" i="8" a="1"/>
  <c r="EG21" i="8" s="1"/>
  <c r="EJ20" i="8" a="1"/>
  <c r="EJ20" i="8" s="1"/>
  <c r="EI20" i="8" a="1"/>
  <c r="EI20" i="8" s="1"/>
  <c r="EH20" i="8" a="1"/>
  <c r="EH20" i="8" s="1"/>
  <c r="EG20" i="8" a="1"/>
  <c r="EG20" i="8" s="1"/>
  <c r="EJ19" i="8" a="1"/>
  <c r="EJ19" i="8" s="1"/>
  <c r="EI19" i="8" a="1"/>
  <c r="EI19" i="8" s="1"/>
  <c r="EH19" i="8" a="1"/>
  <c r="EH19" i="8" s="1"/>
  <c r="EG19" i="8" a="1"/>
  <c r="EG19" i="8" s="1"/>
  <c r="EJ18" i="8" a="1"/>
  <c r="EJ18" i="8" s="1"/>
  <c r="EI18" i="8" a="1"/>
  <c r="EI18" i="8" s="1"/>
  <c r="EH18" i="8" a="1"/>
  <c r="EH18" i="8" s="1"/>
  <c r="EG18" i="8" a="1"/>
  <c r="EG18" i="8" s="1"/>
  <c r="EJ17" i="8" a="1"/>
  <c r="EJ17" i="8" s="1"/>
  <c r="EI17" i="8" a="1"/>
  <c r="EI17" i="8" s="1"/>
  <c r="EH17" i="8" a="1"/>
  <c r="EH17" i="8" s="1"/>
  <c r="EG17" i="8" a="1"/>
  <c r="EG17" i="8" s="1"/>
  <c r="EJ16" i="8" a="1"/>
  <c r="EJ16" i="8" s="1"/>
  <c r="EI16" i="8" a="1"/>
  <c r="EI16" i="8" s="1"/>
  <c r="EH16" i="8" a="1"/>
  <c r="EH16" i="8" s="1"/>
  <c r="EG16" i="8" a="1"/>
  <c r="EG16" i="8" s="1"/>
  <c r="EJ15" i="8" a="1"/>
  <c r="EJ15" i="8" s="1"/>
  <c r="EI15" i="8" a="1"/>
  <c r="EI15" i="8" s="1"/>
  <c r="EH15" i="8" a="1"/>
  <c r="EH15" i="8" s="1"/>
  <c r="EG15" i="8" a="1"/>
  <c r="EG15" i="8" s="1"/>
  <c r="EJ14" i="8" a="1"/>
  <c r="EJ14" i="8" s="1"/>
  <c r="EI14" i="8" a="1"/>
  <c r="EI14" i="8" s="1"/>
  <c r="EH14" i="8" a="1"/>
  <c r="EH14" i="8" s="1"/>
  <c r="EG14" i="8" a="1"/>
  <c r="EG14" i="8" s="1"/>
  <c r="EJ13" i="8" a="1"/>
  <c r="EJ13" i="8" s="1"/>
  <c r="EI13" i="8" a="1"/>
  <c r="EI13" i="8" s="1"/>
  <c r="EH13" i="8" a="1"/>
  <c r="EH13" i="8" s="1"/>
  <c r="EG13" i="8" a="1"/>
  <c r="EG13" i="8" s="1"/>
  <c r="EJ12" i="8" a="1"/>
  <c r="EJ12" i="8" s="1"/>
  <c r="EI12" i="8" a="1"/>
  <c r="EI12" i="8" s="1"/>
  <c r="EH12" i="8" a="1"/>
  <c r="EH12" i="8" s="1"/>
  <c r="EG12" i="8" a="1"/>
  <c r="EG12" i="8" s="1"/>
  <c r="EJ11" i="8" a="1"/>
  <c r="EJ11" i="8" s="1"/>
  <c r="EI11" i="8" a="1"/>
  <c r="EI11" i="8" s="1"/>
  <c r="EH11" i="8" a="1"/>
  <c r="EH11" i="8" s="1"/>
  <c r="EG11" i="8" a="1"/>
  <c r="EG11" i="8" s="1"/>
  <c r="EJ10" i="8" a="1"/>
  <c r="EJ10" i="8" s="1"/>
  <c r="EI10" i="8" a="1"/>
  <c r="EI10" i="8" s="1"/>
  <c r="EH10" i="8" a="1"/>
  <c r="EH10" i="8" s="1"/>
  <c r="EG10" i="8" a="1"/>
  <c r="EG10" i="8" s="1"/>
  <c r="EJ9" i="8" a="1"/>
  <c r="EJ9" i="8" s="1"/>
  <c r="EI9" i="8" a="1"/>
  <c r="EI9" i="8" s="1"/>
  <c r="EH9" i="8" a="1"/>
  <c r="EH9" i="8" s="1"/>
  <c r="EG9" i="8" a="1"/>
  <c r="EG9" i="8" s="1"/>
  <c r="EJ8" i="8" a="1"/>
  <c r="EJ8" i="8" s="1"/>
  <c r="EI8" i="8" a="1"/>
  <c r="EI8" i="8" s="1"/>
  <c r="EH8" i="8" a="1"/>
  <c r="EH8" i="8" s="1"/>
  <c r="EG8" i="8" a="1"/>
  <c r="EG8" i="8" s="1"/>
  <c r="EJ7" i="8" a="1"/>
  <c r="EJ7" i="8" s="1"/>
  <c r="EI7" i="8" a="1"/>
  <c r="EI7" i="8" s="1"/>
  <c r="EH7" i="8" a="1"/>
  <c r="EH7" i="8" s="1"/>
  <c r="EG7" i="8" a="1"/>
  <c r="EG7" i="8" s="1"/>
  <c r="EJ6" i="8" a="1"/>
  <c r="EJ6" i="8" s="1"/>
  <c r="EI6" i="8" a="1"/>
  <c r="EI6" i="8" s="1"/>
  <c r="EH6" i="8" a="1"/>
  <c r="EH6" i="8" s="1"/>
  <c r="EG6" i="8" a="1"/>
  <c r="EG6" i="8" s="1"/>
  <c r="EJ5" i="8" a="1"/>
  <c r="EJ5" i="8" s="1"/>
  <c r="EI5" i="8" a="1"/>
  <c r="EI5" i="8" s="1"/>
  <c r="EH5" i="8" a="1"/>
  <c r="EH5" i="8" s="1"/>
  <c r="EG5" i="8" a="1"/>
  <c r="EG5" i="8" s="1"/>
  <c r="EJ4" i="8" a="1"/>
  <c r="EJ4" i="8" s="1"/>
  <c r="EI4" i="8" a="1"/>
  <c r="EI4" i="8" s="1"/>
  <c r="EH4" i="8" a="1"/>
  <c r="EH4" i="8" s="1"/>
  <c r="EG4" i="8" a="1"/>
  <c r="EG4" i="8" s="1"/>
  <c r="EJ3" i="8" a="1"/>
  <c r="EJ3" i="8" s="1"/>
  <c r="EI3" i="8" a="1"/>
  <c r="EI3" i="8" s="1"/>
  <c r="EH3" i="8" a="1"/>
  <c r="EH3" i="8" s="1"/>
  <c r="EG3" i="8" a="1"/>
  <c r="EG3" i="8" s="1"/>
  <c r="EE38" i="8" a="1"/>
  <c r="EE38" i="8" s="1"/>
  <c r="ED38" i="8" a="1"/>
  <c r="ED38" i="8" s="1"/>
  <c r="EC38" i="8" a="1"/>
  <c r="EC38" i="8" s="1"/>
  <c r="EB38" i="8" a="1"/>
  <c r="EB38" i="8" s="1"/>
  <c r="EE37" i="8" a="1"/>
  <c r="EE37" i="8" s="1"/>
  <c r="ED37" i="8" a="1"/>
  <c r="ED37" i="8" s="1"/>
  <c r="EC37" i="8" a="1"/>
  <c r="EC37" i="8" s="1"/>
  <c r="EB37" i="8" a="1"/>
  <c r="EB37" i="8" s="1"/>
  <c r="EE36" i="8" a="1"/>
  <c r="EE36" i="8" s="1"/>
  <c r="ED36" i="8" a="1"/>
  <c r="ED36" i="8" s="1"/>
  <c r="EC36" i="8" a="1"/>
  <c r="EC36" i="8" s="1"/>
  <c r="EB36" i="8" a="1"/>
  <c r="EB36" i="8" s="1"/>
  <c r="EE35" i="8" a="1"/>
  <c r="EE35" i="8" s="1"/>
  <c r="ED35" i="8" a="1"/>
  <c r="ED35" i="8" s="1"/>
  <c r="EC35" i="8" a="1"/>
  <c r="EC35" i="8" s="1"/>
  <c r="EB35" i="8" a="1"/>
  <c r="EB35" i="8" s="1"/>
  <c r="EE34" i="8" a="1"/>
  <c r="EE34" i="8" s="1"/>
  <c r="ED34" i="8" a="1"/>
  <c r="ED34" i="8" s="1"/>
  <c r="EC34" i="8" a="1"/>
  <c r="EC34" i="8" s="1"/>
  <c r="EB34" i="8" a="1"/>
  <c r="EB34" i="8" s="1"/>
  <c r="EE33" i="8" a="1"/>
  <c r="EE33" i="8" s="1"/>
  <c r="ED33" i="8" a="1"/>
  <c r="ED33" i="8" s="1"/>
  <c r="EC33" i="8" a="1"/>
  <c r="EC33" i="8" s="1"/>
  <c r="EB33" i="8" a="1"/>
  <c r="EB33" i="8" s="1"/>
  <c r="EE32" i="8" a="1"/>
  <c r="EE32" i="8" s="1"/>
  <c r="ED32" i="8" a="1"/>
  <c r="ED32" i="8" s="1"/>
  <c r="EC32" i="8" a="1"/>
  <c r="EC32" i="8" s="1"/>
  <c r="EB32" i="8" a="1"/>
  <c r="EB32" i="8" s="1"/>
  <c r="EE31" i="8" a="1"/>
  <c r="EE31" i="8" s="1"/>
  <c r="ED31" i="8" a="1"/>
  <c r="ED31" i="8" s="1"/>
  <c r="EC31" i="8" a="1"/>
  <c r="EC31" i="8" s="1"/>
  <c r="EB31" i="8" a="1"/>
  <c r="EB31" i="8" s="1"/>
  <c r="EE30" i="8" a="1"/>
  <c r="EE30" i="8" s="1"/>
  <c r="ED30" i="8" a="1"/>
  <c r="ED30" i="8" s="1"/>
  <c r="EC30" i="8" a="1"/>
  <c r="EC30" i="8" s="1"/>
  <c r="EB30" i="8" a="1"/>
  <c r="EB30" i="8" s="1"/>
  <c r="EE29" i="8" a="1"/>
  <c r="EE29" i="8" s="1"/>
  <c r="ED29" i="8" a="1"/>
  <c r="ED29" i="8" s="1"/>
  <c r="EC29" i="8" a="1"/>
  <c r="EC29" i="8" s="1"/>
  <c r="EB29" i="8" a="1"/>
  <c r="EB29" i="8" s="1"/>
  <c r="EE28" i="8" a="1"/>
  <c r="EE28" i="8" s="1"/>
  <c r="ED28" i="8" a="1"/>
  <c r="ED28" i="8" s="1"/>
  <c r="EC28" i="8" a="1"/>
  <c r="EC28" i="8" s="1"/>
  <c r="EB28" i="8" a="1"/>
  <c r="EB28" i="8" s="1"/>
  <c r="EE27" i="8" a="1"/>
  <c r="EE27" i="8" s="1"/>
  <c r="ED27" i="8" a="1"/>
  <c r="ED27" i="8" s="1"/>
  <c r="EC27" i="8" a="1"/>
  <c r="EC27" i="8" s="1"/>
  <c r="EB27" i="8" a="1"/>
  <c r="EB27" i="8" s="1"/>
  <c r="EE26" i="8" a="1"/>
  <c r="EE26" i="8" s="1"/>
  <c r="ED26" i="8" a="1"/>
  <c r="ED26" i="8" s="1"/>
  <c r="EC26" i="8" a="1"/>
  <c r="EC26" i="8" s="1"/>
  <c r="EB26" i="8" a="1"/>
  <c r="EB26" i="8" s="1"/>
  <c r="EE25" i="8" a="1"/>
  <c r="EE25" i="8" s="1"/>
  <c r="ED25" i="8" a="1"/>
  <c r="ED25" i="8" s="1"/>
  <c r="EC25" i="8" a="1"/>
  <c r="EC25" i="8" s="1"/>
  <c r="EB25" i="8" a="1"/>
  <c r="EB25" i="8" s="1"/>
  <c r="EE24" i="8" a="1"/>
  <c r="EE24" i="8" s="1"/>
  <c r="ED24" i="8" a="1"/>
  <c r="ED24" i="8" s="1"/>
  <c r="EC24" i="8" a="1"/>
  <c r="EC24" i="8" s="1"/>
  <c r="EB24" i="8" a="1"/>
  <c r="EB24" i="8" s="1"/>
  <c r="EE23" i="8" a="1"/>
  <c r="EE23" i="8" s="1"/>
  <c r="ED23" i="8" a="1"/>
  <c r="ED23" i="8" s="1"/>
  <c r="EC23" i="8" a="1"/>
  <c r="EC23" i="8" s="1"/>
  <c r="EB23" i="8" a="1"/>
  <c r="EB23" i="8" s="1"/>
  <c r="EE22" i="8" a="1"/>
  <c r="EE22" i="8" s="1"/>
  <c r="ED22" i="8" a="1"/>
  <c r="ED22" i="8" s="1"/>
  <c r="EC22" i="8" a="1"/>
  <c r="EC22" i="8" s="1"/>
  <c r="EB22" i="8" a="1"/>
  <c r="EB22" i="8" s="1"/>
  <c r="EE21" i="8" a="1"/>
  <c r="EE21" i="8" s="1"/>
  <c r="ED21" i="8" a="1"/>
  <c r="ED21" i="8" s="1"/>
  <c r="EC21" i="8" a="1"/>
  <c r="EC21" i="8" s="1"/>
  <c r="EB21" i="8" a="1"/>
  <c r="EB21" i="8" s="1"/>
  <c r="EE20" i="8" a="1"/>
  <c r="EE20" i="8" s="1"/>
  <c r="ED20" i="8" a="1"/>
  <c r="ED20" i="8" s="1"/>
  <c r="EC20" i="8" a="1"/>
  <c r="EC20" i="8" s="1"/>
  <c r="EB20" i="8" a="1"/>
  <c r="EB20" i="8" s="1"/>
  <c r="EE19" i="8" a="1"/>
  <c r="EE19" i="8" s="1"/>
  <c r="ED19" i="8" a="1"/>
  <c r="ED19" i="8" s="1"/>
  <c r="EC19" i="8" a="1"/>
  <c r="EC19" i="8" s="1"/>
  <c r="EB19" i="8" a="1"/>
  <c r="EB19" i="8" s="1"/>
  <c r="EE18" i="8" a="1"/>
  <c r="EE18" i="8" s="1"/>
  <c r="ED18" i="8" a="1"/>
  <c r="ED18" i="8" s="1"/>
  <c r="EC18" i="8" a="1"/>
  <c r="EC18" i="8" s="1"/>
  <c r="EB18" i="8" a="1"/>
  <c r="EB18" i="8" s="1"/>
  <c r="EE17" i="8" a="1"/>
  <c r="EE17" i="8" s="1"/>
  <c r="ED17" i="8" a="1"/>
  <c r="ED17" i="8" s="1"/>
  <c r="EC17" i="8" a="1"/>
  <c r="EC17" i="8" s="1"/>
  <c r="EB17" i="8" a="1"/>
  <c r="EB17" i="8" s="1"/>
  <c r="EE16" i="8" a="1"/>
  <c r="EE16" i="8" s="1"/>
  <c r="ED16" i="8" a="1"/>
  <c r="ED16" i="8" s="1"/>
  <c r="EC16" i="8" a="1"/>
  <c r="EC16" i="8" s="1"/>
  <c r="EB16" i="8" a="1"/>
  <c r="EB16" i="8" s="1"/>
  <c r="EE15" i="8" a="1"/>
  <c r="EE15" i="8" s="1"/>
  <c r="ED15" i="8" a="1"/>
  <c r="ED15" i="8" s="1"/>
  <c r="EC15" i="8" a="1"/>
  <c r="EC15" i="8" s="1"/>
  <c r="EB15" i="8" a="1"/>
  <c r="EB15" i="8" s="1"/>
  <c r="EE14" i="8" a="1"/>
  <c r="EE14" i="8" s="1"/>
  <c r="ED14" i="8" a="1"/>
  <c r="ED14" i="8" s="1"/>
  <c r="EC14" i="8" a="1"/>
  <c r="EC14" i="8" s="1"/>
  <c r="EB14" i="8" a="1"/>
  <c r="EB14" i="8" s="1"/>
  <c r="EE13" i="8" a="1"/>
  <c r="EE13" i="8" s="1"/>
  <c r="ED13" i="8" a="1"/>
  <c r="ED13" i="8" s="1"/>
  <c r="EC13" i="8" a="1"/>
  <c r="EC13" i="8" s="1"/>
  <c r="EB13" i="8" a="1"/>
  <c r="EB13" i="8" s="1"/>
  <c r="EE12" i="8" a="1"/>
  <c r="EE12" i="8" s="1"/>
  <c r="ED12" i="8" a="1"/>
  <c r="ED12" i="8" s="1"/>
  <c r="EC12" i="8" a="1"/>
  <c r="EC12" i="8" s="1"/>
  <c r="EB12" i="8" a="1"/>
  <c r="EB12" i="8" s="1"/>
  <c r="EE11" i="8" a="1"/>
  <c r="EE11" i="8" s="1"/>
  <c r="ED11" i="8" a="1"/>
  <c r="ED11" i="8" s="1"/>
  <c r="EC11" i="8" a="1"/>
  <c r="EC11" i="8" s="1"/>
  <c r="EB11" i="8" a="1"/>
  <c r="EB11" i="8" s="1"/>
  <c r="EE10" i="8" a="1"/>
  <c r="EE10" i="8" s="1"/>
  <c r="ED10" i="8" a="1"/>
  <c r="ED10" i="8" s="1"/>
  <c r="EC10" i="8" a="1"/>
  <c r="EC10" i="8" s="1"/>
  <c r="EB10" i="8" a="1"/>
  <c r="EB10" i="8" s="1"/>
  <c r="EE9" i="8" a="1"/>
  <c r="EE9" i="8" s="1"/>
  <c r="ED9" i="8" a="1"/>
  <c r="ED9" i="8" s="1"/>
  <c r="EC9" i="8" a="1"/>
  <c r="EC9" i="8" s="1"/>
  <c r="EB9" i="8" a="1"/>
  <c r="EB9" i="8" s="1"/>
  <c r="EE8" i="8" a="1"/>
  <c r="EE8" i="8" s="1"/>
  <c r="ED8" i="8" a="1"/>
  <c r="ED8" i="8" s="1"/>
  <c r="EC8" i="8" a="1"/>
  <c r="EC8" i="8" s="1"/>
  <c r="EB8" i="8" a="1"/>
  <c r="EB8" i="8" s="1"/>
  <c r="EE7" i="8" a="1"/>
  <c r="EE7" i="8" s="1"/>
  <c r="ED7" i="8" a="1"/>
  <c r="ED7" i="8" s="1"/>
  <c r="EC7" i="8" a="1"/>
  <c r="EC7" i="8" s="1"/>
  <c r="EB7" i="8" a="1"/>
  <c r="EB7" i="8" s="1"/>
  <c r="EE6" i="8" a="1"/>
  <c r="EE6" i="8" s="1"/>
  <c r="ED6" i="8" a="1"/>
  <c r="ED6" i="8" s="1"/>
  <c r="EC6" i="8" a="1"/>
  <c r="EC6" i="8" s="1"/>
  <c r="EB6" i="8" a="1"/>
  <c r="EB6" i="8" s="1"/>
  <c r="EE5" i="8" a="1"/>
  <c r="EE5" i="8" s="1"/>
  <c r="ED5" i="8" a="1"/>
  <c r="ED5" i="8" s="1"/>
  <c r="EC5" i="8" a="1"/>
  <c r="EC5" i="8" s="1"/>
  <c r="EB5" i="8" a="1"/>
  <c r="EB5" i="8" s="1"/>
  <c r="EE4" i="8" a="1"/>
  <c r="EE4" i="8" s="1"/>
  <c r="ED4" i="8" a="1"/>
  <c r="ED4" i="8" s="1"/>
  <c r="EC4" i="8" a="1"/>
  <c r="EC4" i="8" s="1"/>
  <c r="EB4" i="8" a="1"/>
  <c r="EB4" i="8" s="1"/>
  <c r="EE3" i="8" a="1"/>
  <c r="EE3" i="8" s="1"/>
  <c r="ED3" i="8" a="1"/>
  <c r="ED3" i="8" s="1"/>
  <c r="EC3" i="8" a="1"/>
  <c r="EC3" i="8" s="1"/>
  <c r="EB3" i="8" a="1"/>
  <c r="EB3" i="8" s="1"/>
  <c r="DZ38" i="8" a="1"/>
  <c r="DZ38" i="8" s="1"/>
  <c r="DY38" i="8" a="1"/>
  <c r="DY38" i="8" s="1"/>
  <c r="DX38" i="8" a="1"/>
  <c r="DX38" i="8" s="1"/>
  <c r="DW38" i="8" a="1"/>
  <c r="DW38" i="8" s="1"/>
  <c r="DZ37" i="8" a="1"/>
  <c r="DZ37" i="8" s="1"/>
  <c r="DY37" i="8" a="1"/>
  <c r="DY37" i="8" s="1"/>
  <c r="DX37" i="8" a="1"/>
  <c r="DX37" i="8" s="1"/>
  <c r="DW37" i="8" a="1"/>
  <c r="DW37" i="8" s="1"/>
  <c r="DZ36" i="8" a="1"/>
  <c r="DZ36" i="8" s="1"/>
  <c r="DY36" i="8" a="1"/>
  <c r="DY36" i="8" s="1"/>
  <c r="DX36" i="8" a="1"/>
  <c r="DX36" i="8" s="1"/>
  <c r="DW36" i="8" a="1"/>
  <c r="DW36" i="8" s="1"/>
  <c r="DZ35" i="8" a="1"/>
  <c r="DZ35" i="8" s="1"/>
  <c r="DY35" i="8" a="1"/>
  <c r="DY35" i="8" s="1"/>
  <c r="DX35" i="8" a="1"/>
  <c r="DX35" i="8" s="1"/>
  <c r="DW35" i="8" a="1"/>
  <c r="DW35" i="8" s="1"/>
  <c r="DZ34" i="8" a="1"/>
  <c r="DZ34" i="8" s="1"/>
  <c r="DY34" i="8" a="1"/>
  <c r="DY34" i="8" s="1"/>
  <c r="DX34" i="8" a="1"/>
  <c r="DX34" i="8" s="1"/>
  <c r="DW34" i="8" a="1"/>
  <c r="DW34" i="8" s="1"/>
  <c r="DZ33" i="8" a="1"/>
  <c r="DZ33" i="8" s="1"/>
  <c r="DY33" i="8" a="1"/>
  <c r="DY33" i="8" s="1"/>
  <c r="DX33" i="8" a="1"/>
  <c r="DX33" i="8" s="1"/>
  <c r="DW33" i="8" a="1"/>
  <c r="DW33" i="8" s="1"/>
  <c r="DZ32" i="8" a="1"/>
  <c r="DZ32" i="8" s="1"/>
  <c r="DY32" i="8" a="1"/>
  <c r="DY32" i="8" s="1"/>
  <c r="DX32" i="8" a="1"/>
  <c r="DX32" i="8" s="1"/>
  <c r="DW32" i="8" a="1"/>
  <c r="DW32" i="8" s="1"/>
  <c r="DZ31" i="8" a="1"/>
  <c r="DZ31" i="8" s="1"/>
  <c r="DY31" i="8" a="1"/>
  <c r="DY31" i="8" s="1"/>
  <c r="DX31" i="8" a="1"/>
  <c r="DX31" i="8" s="1"/>
  <c r="DW31" i="8" a="1"/>
  <c r="DW31" i="8" s="1"/>
  <c r="DZ30" i="8" a="1"/>
  <c r="DZ30" i="8" s="1"/>
  <c r="DY30" i="8" a="1"/>
  <c r="DY30" i="8" s="1"/>
  <c r="DX30" i="8" a="1"/>
  <c r="DX30" i="8" s="1"/>
  <c r="DW30" i="8" a="1"/>
  <c r="DW30" i="8" s="1"/>
  <c r="DZ29" i="8" a="1"/>
  <c r="DZ29" i="8" s="1"/>
  <c r="DY29" i="8" a="1"/>
  <c r="DY29" i="8" s="1"/>
  <c r="DX29" i="8" a="1"/>
  <c r="DX29" i="8" s="1"/>
  <c r="DW29" i="8" a="1"/>
  <c r="DW29" i="8" s="1"/>
  <c r="DZ28" i="8" a="1"/>
  <c r="DZ28" i="8" s="1"/>
  <c r="DY28" i="8" a="1"/>
  <c r="DY28" i="8" s="1"/>
  <c r="DX28" i="8" a="1"/>
  <c r="DX28" i="8" s="1"/>
  <c r="DW28" i="8" a="1"/>
  <c r="DW28" i="8" s="1"/>
  <c r="DZ27" i="8" a="1"/>
  <c r="DZ27" i="8" s="1"/>
  <c r="DY27" i="8" a="1"/>
  <c r="DY27" i="8" s="1"/>
  <c r="DX27" i="8" a="1"/>
  <c r="DX27" i="8" s="1"/>
  <c r="DW27" i="8" a="1"/>
  <c r="DW27" i="8" s="1"/>
  <c r="DZ26" i="8" a="1"/>
  <c r="DZ26" i="8" s="1"/>
  <c r="DY26" i="8" a="1"/>
  <c r="DY26" i="8" s="1"/>
  <c r="DX26" i="8" a="1"/>
  <c r="DX26" i="8" s="1"/>
  <c r="DW26" i="8" a="1"/>
  <c r="DW26" i="8" s="1"/>
  <c r="DZ25" i="8" a="1"/>
  <c r="DZ25" i="8" s="1"/>
  <c r="DY25" i="8" a="1"/>
  <c r="DY25" i="8" s="1"/>
  <c r="DX25" i="8" a="1"/>
  <c r="DX25" i="8" s="1"/>
  <c r="DW25" i="8" a="1"/>
  <c r="DW25" i="8" s="1"/>
  <c r="DZ24" i="8" a="1"/>
  <c r="DZ24" i="8" s="1"/>
  <c r="DY24" i="8" a="1"/>
  <c r="DY24" i="8" s="1"/>
  <c r="DX24" i="8" a="1"/>
  <c r="DX24" i="8" s="1"/>
  <c r="DW24" i="8" a="1"/>
  <c r="DW24" i="8" s="1"/>
  <c r="DZ23" i="8" a="1"/>
  <c r="DZ23" i="8" s="1"/>
  <c r="DY23" i="8" a="1"/>
  <c r="DY23" i="8" s="1"/>
  <c r="DX23" i="8" a="1"/>
  <c r="DX23" i="8" s="1"/>
  <c r="DW23" i="8" a="1"/>
  <c r="DW23" i="8" s="1"/>
  <c r="DZ22" i="8" a="1"/>
  <c r="DZ22" i="8" s="1"/>
  <c r="DY22" i="8" a="1"/>
  <c r="DY22" i="8" s="1"/>
  <c r="DX22" i="8" a="1"/>
  <c r="DX22" i="8" s="1"/>
  <c r="DW22" i="8" a="1"/>
  <c r="DW22" i="8" s="1"/>
  <c r="DZ21" i="8" a="1"/>
  <c r="DZ21" i="8" s="1"/>
  <c r="DY21" i="8" a="1"/>
  <c r="DY21" i="8" s="1"/>
  <c r="DX21" i="8" a="1"/>
  <c r="DX21" i="8" s="1"/>
  <c r="DW21" i="8" a="1"/>
  <c r="DW21" i="8" s="1"/>
  <c r="DZ20" i="8" a="1"/>
  <c r="DZ20" i="8" s="1"/>
  <c r="DY20" i="8" a="1"/>
  <c r="DY20" i="8" s="1"/>
  <c r="DX20" i="8" a="1"/>
  <c r="DX20" i="8" s="1"/>
  <c r="DW20" i="8" a="1"/>
  <c r="DW20" i="8" s="1"/>
  <c r="DZ19" i="8" a="1"/>
  <c r="DZ19" i="8" s="1"/>
  <c r="DY19" i="8" a="1"/>
  <c r="DY19" i="8" s="1"/>
  <c r="DX19" i="8" a="1"/>
  <c r="DX19" i="8" s="1"/>
  <c r="DW19" i="8" a="1"/>
  <c r="DW19" i="8" s="1"/>
  <c r="DZ18" i="8" a="1"/>
  <c r="DZ18" i="8" s="1"/>
  <c r="DY18" i="8" a="1"/>
  <c r="DY18" i="8" s="1"/>
  <c r="DX18" i="8" a="1"/>
  <c r="DX18" i="8" s="1"/>
  <c r="DW18" i="8" a="1"/>
  <c r="DW18" i="8" s="1"/>
  <c r="DZ17" i="8" a="1"/>
  <c r="DZ17" i="8" s="1"/>
  <c r="DY17" i="8" a="1"/>
  <c r="DY17" i="8" s="1"/>
  <c r="DX17" i="8" a="1"/>
  <c r="DX17" i="8" s="1"/>
  <c r="DW17" i="8" a="1"/>
  <c r="DW17" i="8" s="1"/>
  <c r="DZ16" i="8" a="1"/>
  <c r="DZ16" i="8" s="1"/>
  <c r="DY16" i="8" a="1"/>
  <c r="DY16" i="8" s="1"/>
  <c r="DX16" i="8" a="1"/>
  <c r="DX16" i="8" s="1"/>
  <c r="DW16" i="8" a="1"/>
  <c r="DW16" i="8" s="1"/>
  <c r="DZ15" i="8" a="1"/>
  <c r="DZ15" i="8" s="1"/>
  <c r="DY15" i="8" a="1"/>
  <c r="DY15" i="8" s="1"/>
  <c r="DX15" i="8" a="1"/>
  <c r="DX15" i="8" s="1"/>
  <c r="DW15" i="8" a="1"/>
  <c r="DW15" i="8" s="1"/>
  <c r="DZ14" i="8" a="1"/>
  <c r="DZ14" i="8" s="1"/>
  <c r="DY14" i="8" a="1"/>
  <c r="DY14" i="8" s="1"/>
  <c r="DX14" i="8" a="1"/>
  <c r="DX14" i="8" s="1"/>
  <c r="DW14" i="8" a="1"/>
  <c r="DW14" i="8" s="1"/>
  <c r="DZ13" i="8" a="1"/>
  <c r="DZ13" i="8" s="1"/>
  <c r="DY13" i="8" a="1"/>
  <c r="DY13" i="8" s="1"/>
  <c r="DX13" i="8" a="1"/>
  <c r="DX13" i="8" s="1"/>
  <c r="DW13" i="8" a="1"/>
  <c r="DW13" i="8" s="1"/>
  <c r="DZ12" i="8" a="1"/>
  <c r="DZ12" i="8" s="1"/>
  <c r="DY12" i="8" a="1"/>
  <c r="DY12" i="8" s="1"/>
  <c r="DX12" i="8" a="1"/>
  <c r="DX12" i="8" s="1"/>
  <c r="DW12" i="8" a="1"/>
  <c r="DW12" i="8" s="1"/>
  <c r="DZ11" i="8" a="1"/>
  <c r="DZ11" i="8" s="1"/>
  <c r="DY11" i="8" a="1"/>
  <c r="DY11" i="8" s="1"/>
  <c r="DX11" i="8" a="1"/>
  <c r="DX11" i="8" s="1"/>
  <c r="DW11" i="8" a="1"/>
  <c r="DW11" i="8" s="1"/>
  <c r="DZ10" i="8" a="1"/>
  <c r="DZ10" i="8" s="1"/>
  <c r="DY10" i="8" a="1"/>
  <c r="DY10" i="8" s="1"/>
  <c r="DX10" i="8" a="1"/>
  <c r="DX10" i="8" s="1"/>
  <c r="DW10" i="8" a="1"/>
  <c r="DW10" i="8" s="1"/>
  <c r="DZ9" i="8" a="1"/>
  <c r="DZ9" i="8" s="1"/>
  <c r="DY9" i="8" a="1"/>
  <c r="DY9" i="8" s="1"/>
  <c r="DX9" i="8" a="1"/>
  <c r="DX9" i="8" s="1"/>
  <c r="DW9" i="8" a="1"/>
  <c r="DW9" i="8" s="1"/>
  <c r="DZ8" i="8" a="1"/>
  <c r="DZ8" i="8" s="1"/>
  <c r="DY8" i="8" a="1"/>
  <c r="DY8" i="8" s="1"/>
  <c r="DX8" i="8" a="1"/>
  <c r="DX8" i="8" s="1"/>
  <c r="DW8" i="8" a="1"/>
  <c r="DW8" i="8" s="1"/>
  <c r="DZ7" i="8" a="1"/>
  <c r="DZ7" i="8" s="1"/>
  <c r="DY7" i="8" a="1"/>
  <c r="DY7" i="8" s="1"/>
  <c r="DX7" i="8" a="1"/>
  <c r="DX7" i="8" s="1"/>
  <c r="DW7" i="8" a="1"/>
  <c r="DW7" i="8" s="1"/>
  <c r="DZ6" i="8" a="1"/>
  <c r="DZ6" i="8" s="1"/>
  <c r="DY6" i="8" a="1"/>
  <c r="DY6" i="8" s="1"/>
  <c r="DX6" i="8" a="1"/>
  <c r="DX6" i="8" s="1"/>
  <c r="DW6" i="8" a="1"/>
  <c r="DW6" i="8" s="1"/>
  <c r="DZ5" i="8" a="1"/>
  <c r="DZ5" i="8" s="1"/>
  <c r="DY5" i="8" a="1"/>
  <c r="DY5" i="8" s="1"/>
  <c r="DX5" i="8" a="1"/>
  <c r="DX5" i="8" s="1"/>
  <c r="DW5" i="8" a="1"/>
  <c r="DW5" i="8" s="1"/>
  <c r="DZ4" i="8" a="1"/>
  <c r="DZ4" i="8" s="1"/>
  <c r="DY4" i="8" a="1"/>
  <c r="DY4" i="8" s="1"/>
  <c r="DX4" i="8" a="1"/>
  <c r="DX4" i="8" s="1"/>
  <c r="DW4" i="8" a="1"/>
  <c r="DW4" i="8" s="1"/>
  <c r="DZ3" i="8" a="1"/>
  <c r="DZ3" i="8" s="1"/>
  <c r="DY3" i="8" a="1"/>
  <c r="DY3" i="8" s="1"/>
  <c r="DX3" i="8" a="1"/>
  <c r="DX3" i="8" s="1"/>
  <c r="DW3" i="8" a="1"/>
  <c r="DW3" i="8" s="1"/>
  <c r="DU38" i="8" a="1"/>
  <c r="DU38" i="8" s="1"/>
  <c r="DT38" i="8" a="1"/>
  <c r="DT38" i="8" s="1"/>
  <c r="DS38" i="8" a="1"/>
  <c r="DS38" i="8" s="1"/>
  <c r="DR38" i="8" a="1"/>
  <c r="DR38" i="8" s="1"/>
  <c r="DU37" i="8" a="1"/>
  <c r="DU37" i="8" s="1"/>
  <c r="DT37" i="8" a="1"/>
  <c r="DT37" i="8" s="1"/>
  <c r="DS37" i="8" a="1"/>
  <c r="DS37" i="8" s="1"/>
  <c r="DR37" i="8" a="1"/>
  <c r="DR37" i="8" s="1"/>
  <c r="DU36" i="8" a="1"/>
  <c r="DU36" i="8" s="1"/>
  <c r="DT36" i="8" a="1"/>
  <c r="DT36" i="8" s="1"/>
  <c r="DS36" i="8" a="1"/>
  <c r="DS36" i="8" s="1"/>
  <c r="DR36" i="8" a="1"/>
  <c r="DR36" i="8" s="1"/>
  <c r="DU35" i="8" a="1"/>
  <c r="DU35" i="8" s="1"/>
  <c r="DT35" i="8" a="1"/>
  <c r="DT35" i="8" s="1"/>
  <c r="DS35" i="8" a="1"/>
  <c r="DS35" i="8" s="1"/>
  <c r="DR35" i="8" a="1"/>
  <c r="DR35" i="8" s="1"/>
  <c r="DU34" i="8" a="1"/>
  <c r="DU34" i="8" s="1"/>
  <c r="DT34" i="8" a="1"/>
  <c r="DT34" i="8" s="1"/>
  <c r="DS34" i="8" a="1"/>
  <c r="DS34" i="8" s="1"/>
  <c r="DR34" i="8" a="1"/>
  <c r="DR34" i="8" s="1"/>
  <c r="DU33" i="8" a="1"/>
  <c r="DU33" i="8" s="1"/>
  <c r="DT33" i="8" a="1"/>
  <c r="DT33" i="8" s="1"/>
  <c r="DS33" i="8" a="1"/>
  <c r="DS33" i="8" s="1"/>
  <c r="DR33" i="8" a="1"/>
  <c r="DR33" i="8" s="1"/>
  <c r="DU32" i="8" a="1"/>
  <c r="DU32" i="8" s="1"/>
  <c r="DT32" i="8" a="1"/>
  <c r="DT32" i="8" s="1"/>
  <c r="DS32" i="8" a="1"/>
  <c r="DS32" i="8" s="1"/>
  <c r="DR32" i="8" a="1"/>
  <c r="DR32" i="8" s="1"/>
  <c r="DU31" i="8" a="1"/>
  <c r="DU31" i="8" s="1"/>
  <c r="DT31" i="8" a="1"/>
  <c r="DT31" i="8" s="1"/>
  <c r="DS31" i="8" a="1"/>
  <c r="DS31" i="8" s="1"/>
  <c r="DR31" i="8" a="1"/>
  <c r="DR31" i="8" s="1"/>
  <c r="DU30" i="8" a="1"/>
  <c r="DU30" i="8" s="1"/>
  <c r="DT30" i="8" a="1"/>
  <c r="DT30" i="8" s="1"/>
  <c r="DS30" i="8" a="1"/>
  <c r="DS30" i="8" s="1"/>
  <c r="DR30" i="8" a="1"/>
  <c r="DR30" i="8" s="1"/>
  <c r="DU29" i="8" a="1"/>
  <c r="DU29" i="8" s="1"/>
  <c r="DT29" i="8" a="1"/>
  <c r="DT29" i="8" s="1"/>
  <c r="DS29" i="8" a="1"/>
  <c r="DS29" i="8" s="1"/>
  <c r="DR29" i="8" a="1"/>
  <c r="DR29" i="8" s="1"/>
  <c r="DU28" i="8" a="1"/>
  <c r="DU28" i="8" s="1"/>
  <c r="DT28" i="8" a="1"/>
  <c r="DT28" i="8" s="1"/>
  <c r="DS28" i="8" a="1"/>
  <c r="DS28" i="8" s="1"/>
  <c r="DR28" i="8" a="1"/>
  <c r="DR28" i="8" s="1"/>
  <c r="DU27" i="8" a="1"/>
  <c r="DU27" i="8" s="1"/>
  <c r="DT27" i="8" a="1"/>
  <c r="DT27" i="8" s="1"/>
  <c r="DS27" i="8" a="1"/>
  <c r="DS27" i="8" s="1"/>
  <c r="DR27" i="8" a="1"/>
  <c r="DR27" i="8" s="1"/>
  <c r="DU26" i="8" a="1"/>
  <c r="DU26" i="8" s="1"/>
  <c r="DT26" i="8" a="1"/>
  <c r="DT26" i="8" s="1"/>
  <c r="DS26" i="8" a="1"/>
  <c r="DS26" i="8" s="1"/>
  <c r="DR26" i="8" a="1"/>
  <c r="DR26" i="8" s="1"/>
  <c r="DU25" i="8" a="1"/>
  <c r="DU25" i="8" s="1"/>
  <c r="DT25" i="8" a="1"/>
  <c r="DT25" i="8" s="1"/>
  <c r="DS25" i="8" a="1"/>
  <c r="DS25" i="8" s="1"/>
  <c r="DR25" i="8" a="1"/>
  <c r="DR25" i="8" s="1"/>
  <c r="DU24" i="8" a="1"/>
  <c r="DU24" i="8" s="1"/>
  <c r="DT24" i="8" a="1"/>
  <c r="DT24" i="8" s="1"/>
  <c r="DS24" i="8" a="1"/>
  <c r="DS24" i="8" s="1"/>
  <c r="DR24" i="8" a="1"/>
  <c r="DR24" i="8" s="1"/>
  <c r="DU23" i="8" a="1"/>
  <c r="DU23" i="8" s="1"/>
  <c r="DT23" i="8" a="1"/>
  <c r="DT23" i="8" s="1"/>
  <c r="DS23" i="8" a="1"/>
  <c r="DS23" i="8" s="1"/>
  <c r="DR23" i="8" a="1"/>
  <c r="DR23" i="8" s="1"/>
  <c r="DU22" i="8" a="1"/>
  <c r="DU22" i="8" s="1"/>
  <c r="DT22" i="8" a="1"/>
  <c r="DT22" i="8" s="1"/>
  <c r="DS22" i="8" a="1"/>
  <c r="DS22" i="8" s="1"/>
  <c r="DR22" i="8" a="1"/>
  <c r="DR22" i="8" s="1"/>
  <c r="DU21" i="8" a="1"/>
  <c r="DU21" i="8" s="1"/>
  <c r="DT21" i="8" a="1"/>
  <c r="DT21" i="8" s="1"/>
  <c r="DS21" i="8" a="1"/>
  <c r="DS21" i="8" s="1"/>
  <c r="DR21" i="8" a="1"/>
  <c r="DR21" i="8" s="1"/>
  <c r="DU20" i="8" a="1"/>
  <c r="DU20" i="8" s="1"/>
  <c r="DT20" i="8" a="1"/>
  <c r="DT20" i="8" s="1"/>
  <c r="DS20" i="8" a="1"/>
  <c r="DS20" i="8" s="1"/>
  <c r="DR20" i="8" a="1"/>
  <c r="DR20" i="8" s="1"/>
  <c r="DU19" i="8" a="1"/>
  <c r="DU19" i="8" s="1"/>
  <c r="DT19" i="8" a="1"/>
  <c r="DT19" i="8" s="1"/>
  <c r="DS19" i="8" a="1"/>
  <c r="DS19" i="8" s="1"/>
  <c r="DR19" i="8" a="1"/>
  <c r="DR19" i="8" s="1"/>
  <c r="DU18" i="8" a="1"/>
  <c r="DU18" i="8" s="1"/>
  <c r="DT18" i="8" a="1"/>
  <c r="DT18" i="8" s="1"/>
  <c r="DS18" i="8" a="1"/>
  <c r="DS18" i="8" s="1"/>
  <c r="DR18" i="8" a="1"/>
  <c r="DR18" i="8" s="1"/>
  <c r="DU17" i="8" a="1"/>
  <c r="DU17" i="8" s="1"/>
  <c r="DT17" i="8" a="1"/>
  <c r="DT17" i="8" s="1"/>
  <c r="DS17" i="8" a="1"/>
  <c r="DS17" i="8" s="1"/>
  <c r="DR17" i="8" a="1"/>
  <c r="DR17" i="8" s="1"/>
  <c r="DU16" i="8" a="1"/>
  <c r="DU16" i="8" s="1"/>
  <c r="DT16" i="8" a="1"/>
  <c r="DT16" i="8" s="1"/>
  <c r="DS16" i="8" a="1"/>
  <c r="DS16" i="8" s="1"/>
  <c r="DR16" i="8" a="1"/>
  <c r="DR16" i="8" s="1"/>
  <c r="DU15" i="8" a="1"/>
  <c r="DU15" i="8" s="1"/>
  <c r="DT15" i="8" a="1"/>
  <c r="DT15" i="8" s="1"/>
  <c r="DS15" i="8" a="1"/>
  <c r="DS15" i="8" s="1"/>
  <c r="DR15" i="8" a="1"/>
  <c r="DR15" i="8" s="1"/>
  <c r="DU14" i="8" a="1"/>
  <c r="DU14" i="8" s="1"/>
  <c r="DT14" i="8" a="1"/>
  <c r="DT14" i="8" s="1"/>
  <c r="DS14" i="8" a="1"/>
  <c r="DS14" i="8" s="1"/>
  <c r="DR14" i="8" a="1"/>
  <c r="DR14" i="8" s="1"/>
  <c r="DU13" i="8" a="1"/>
  <c r="DU13" i="8" s="1"/>
  <c r="DT13" i="8" a="1"/>
  <c r="DT13" i="8" s="1"/>
  <c r="DS13" i="8" a="1"/>
  <c r="DS13" i="8" s="1"/>
  <c r="DR13" i="8" a="1"/>
  <c r="DR13" i="8" s="1"/>
  <c r="DU12" i="8" a="1"/>
  <c r="DU12" i="8" s="1"/>
  <c r="DT12" i="8" a="1"/>
  <c r="DT12" i="8" s="1"/>
  <c r="DS12" i="8" a="1"/>
  <c r="DS12" i="8" s="1"/>
  <c r="DR12" i="8" a="1"/>
  <c r="DR12" i="8" s="1"/>
  <c r="DU11" i="8" a="1"/>
  <c r="DU11" i="8" s="1"/>
  <c r="DT11" i="8" a="1"/>
  <c r="DT11" i="8" s="1"/>
  <c r="DS11" i="8" a="1"/>
  <c r="DS11" i="8" s="1"/>
  <c r="DR11" i="8" a="1"/>
  <c r="DR11" i="8" s="1"/>
  <c r="DU10" i="8" a="1"/>
  <c r="DU10" i="8" s="1"/>
  <c r="DT10" i="8" a="1"/>
  <c r="DT10" i="8" s="1"/>
  <c r="DS10" i="8" a="1"/>
  <c r="DS10" i="8" s="1"/>
  <c r="DR10" i="8" a="1"/>
  <c r="DR10" i="8" s="1"/>
  <c r="DU9" i="8" a="1"/>
  <c r="DU9" i="8" s="1"/>
  <c r="DT9" i="8" a="1"/>
  <c r="DT9" i="8" s="1"/>
  <c r="DS9" i="8" a="1"/>
  <c r="DS9" i="8" s="1"/>
  <c r="DR9" i="8" a="1"/>
  <c r="DR9" i="8" s="1"/>
  <c r="DU8" i="8" a="1"/>
  <c r="DU8" i="8" s="1"/>
  <c r="DT8" i="8" a="1"/>
  <c r="DT8" i="8" s="1"/>
  <c r="DS8" i="8" a="1"/>
  <c r="DS8" i="8" s="1"/>
  <c r="DR8" i="8" a="1"/>
  <c r="DR8" i="8" s="1"/>
  <c r="DU7" i="8" a="1"/>
  <c r="DU7" i="8" s="1"/>
  <c r="DT7" i="8" a="1"/>
  <c r="DT7" i="8" s="1"/>
  <c r="DS7" i="8" a="1"/>
  <c r="DS7" i="8" s="1"/>
  <c r="DR7" i="8" a="1"/>
  <c r="DR7" i="8" s="1"/>
  <c r="DU6" i="8" a="1"/>
  <c r="DU6" i="8" s="1"/>
  <c r="DT6" i="8" a="1"/>
  <c r="DT6" i="8" s="1"/>
  <c r="DS6" i="8" a="1"/>
  <c r="DS6" i="8" s="1"/>
  <c r="DR6" i="8" a="1"/>
  <c r="DR6" i="8" s="1"/>
  <c r="DU5" i="8" a="1"/>
  <c r="DU5" i="8" s="1"/>
  <c r="DT5" i="8" a="1"/>
  <c r="DT5" i="8" s="1"/>
  <c r="DS5" i="8" a="1"/>
  <c r="DS5" i="8" s="1"/>
  <c r="DR5" i="8" a="1"/>
  <c r="DR5" i="8" s="1"/>
  <c r="DU4" i="8" a="1"/>
  <c r="DU4" i="8" s="1"/>
  <c r="DT4" i="8" a="1"/>
  <c r="DT4" i="8" s="1"/>
  <c r="DS4" i="8" a="1"/>
  <c r="DS4" i="8" s="1"/>
  <c r="DR4" i="8" a="1"/>
  <c r="DR4" i="8" s="1"/>
  <c r="DU3" i="8" a="1"/>
  <c r="DU3" i="8" s="1"/>
  <c r="DT3" i="8" a="1"/>
  <c r="DT3" i="8" s="1"/>
  <c r="DS3" i="8" a="1"/>
  <c r="DS3" i="8" s="1"/>
  <c r="DR3" i="8" a="1"/>
  <c r="DR3" i="8" s="1"/>
  <c r="DP38" i="8" a="1"/>
  <c r="DP38" i="8" s="1"/>
  <c r="DO38" i="8" a="1"/>
  <c r="DO38" i="8" s="1"/>
  <c r="DN38" i="8" a="1"/>
  <c r="DN38" i="8" s="1"/>
  <c r="DM38" i="8" a="1"/>
  <c r="DM38" i="8" s="1"/>
  <c r="DP37" i="8" a="1"/>
  <c r="DP37" i="8" s="1"/>
  <c r="DO37" i="8" a="1"/>
  <c r="DO37" i="8" s="1"/>
  <c r="DN37" i="8" a="1"/>
  <c r="DN37" i="8" s="1"/>
  <c r="DM37" i="8" a="1"/>
  <c r="DM37" i="8" s="1"/>
  <c r="DP36" i="8" a="1"/>
  <c r="DP36" i="8" s="1"/>
  <c r="DO36" i="8" a="1"/>
  <c r="DO36" i="8" s="1"/>
  <c r="DN36" i="8" a="1"/>
  <c r="DN36" i="8" s="1"/>
  <c r="DM36" i="8" a="1"/>
  <c r="DM36" i="8" s="1"/>
  <c r="DP35" i="8" a="1"/>
  <c r="DP35" i="8" s="1"/>
  <c r="DO35" i="8" a="1"/>
  <c r="DO35" i="8" s="1"/>
  <c r="DN35" i="8" a="1"/>
  <c r="DN35" i="8" s="1"/>
  <c r="DM35" i="8" a="1"/>
  <c r="DM35" i="8" s="1"/>
  <c r="DP34" i="8" a="1"/>
  <c r="DP34" i="8" s="1"/>
  <c r="DO34" i="8" a="1"/>
  <c r="DO34" i="8" s="1"/>
  <c r="DN34" i="8" a="1"/>
  <c r="DN34" i="8" s="1"/>
  <c r="DM34" i="8" a="1"/>
  <c r="DM34" i="8" s="1"/>
  <c r="DP33" i="8" a="1"/>
  <c r="DP33" i="8" s="1"/>
  <c r="DO33" i="8" a="1"/>
  <c r="DO33" i="8" s="1"/>
  <c r="DN33" i="8" a="1"/>
  <c r="DN33" i="8" s="1"/>
  <c r="DM33" i="8" a="1"/>
  <c r="DM33" i="8" s="1"/>
  <c r="DP32" i="8" a="1"/>
  <c r="DP32" i="8" s="1"/>
  <c r="DO32" i="8" a="1"/>
  <c r="DO32" i="8" s="1"/>
  <c r="DN32" i="8" a="1"/>
  <c r="DN32" i="8" s="1"/>
  <c r="DM32" i="8" a="1"/>
  <c r="DM32" i="8" s="1"/>
  <c r="DP31" i="8" a="1"/>
  <c r="DP31" i="8" s="1"/>
  <c r="DO31" i="8" a="1"/>
  <c r="DO31" i="8" s="1"/>
  <c r="DN31" i="8" a="1"/>
  <c r="DN31" i="8" s="1"/>
  <c r="DM31" i="8" a="1"/>
  <c r="DM31" i="8" s="1"/>
  <c r="DP30" i="8" a="1"/>
  <c r="DP30" i="8" s="1"/>
  <c r="DO30" i="8" a="1"/>
  <c r="DO30" i="8" s="1"/>
  <c r="DN30" i="8" a="1"/>
  <c r="DN30" i="8" s="1"/>
  <c r="DM30" i="8" a="1"/>
  <c r="DM30" i="8" s="1"/>
  <c r="DP29" i="8" a="1"/>
  <c r="DP29" i="8" s="1"/>
  <c r="DO29" i="8" a="1"/>
  <c r="DO29" i="8" s="1"/>
  <c r="DN29" i="8" a="1"/>
  <c r="DN29" i="8" s="1"/>
  <c r="DM29" i="8" a="1"/>
  <c r="DM29" i="8" s="1"/>
  <c r="DP28" i="8" a="1"/>
  <c r="DP28" i="8" s="1"/>
  <c r="DO28" i="8" a="1"/>
  <c r="DO28" i="8" s="1"/>
  <c r="DN28" i="8" a="1"/>
  <c r="DN28" i="8" s="1"/>
  <c r="DM28" i="8" a="1"/>
  <c r="DM28" i="8" s="1"/>
  <c r="DP27" i="8" a="1"/>
  <c r="DP27" i="8" s="1"/>
  <c r="DO27" i="8" a="1"/>
  <c r="DO27" i="8" s="1"/>
  <c r="DN27" i="8" a="1"/>
  <c r="DN27" i="8" s="1"/>
  <c r="DM27" i="8" a="1"/>
  <c r="DM27" i="8" s="1"/>
  <c r="DP26" i="8" a="1"/>
  <c r="DP26" i="8" s="1"/>
  <c r="DO26" i="8" a="1"/>
  <c r="DO26" i="8" s="1"/>
  <c r="DN26" i="8" a="1"/>
  <c r="DN26" i="8" s="1"/>
  <c r="DM26" i="8" a="1"/>
  <c r="DM26" i="8" s="1"/>
  <c r="DP25" i="8" a="1"/>
  <c r="DP25" i="8" s="1"/>
  <c r="DO25" i="8" a="1"/>
  <c r="DO25" i="8" s="1"/>
  <c r="DN25" i="8" a="1"/>
  <c r="DN25" i="8" s="1"/>
  <c r="DM25" i="8" a="1"/>
  <c r="DM25" i="8" s="1"/>
  <c r="DP24" i="8" a="1"/>
  <c r="DP24" i="8" s="1"/>
  <c r="DO24" i="8" a="1"/>
  <c r="DO24" i="8" s="1"/>
  <c r="DN24" i="8" a="1"/>
  <c r="DN24" i="8" s="1"/>
  <c r="DM24" i="8" a="1"/>
  <c r="DM24" i="8" s="1"/>
  <c r="DP23" i="8" a="1"/>
  <c r="DP23" i="8" s="1"/>
  <c r="DO23" i="8" a="1"/>
  <c r="DO23" i="8" s="1"/>
  <c r="DN23" i="8" a="1"/>
  <c r="DN23" i="8" s="1"/>
  <c r="DM23" i="8" a="1"/>
  <c r="DM23" i="8" s="1"/>
  <c r="DP22" i="8" a="1"/>
  <c r="DP22" i="8" s="1"/>
  <c r="DO22" i="8" a="1"/>
  <c r="DO22" i="8" s="1"/>
  <c r="DN22" i="8" a="1"/>
  <c r="DN22" i="8" s="1"/>
  <c r="DM22" i="8" a="1"/>
  <c r="DM22" i="8" s="1"/>
  <c r="DP21" i="8" a="1"/>
  <c r="DP21" i="8" s="1"/>
  <c r="DO21" i="8" a="1"/>
  <c r="DO21" i="8" s="1"/>
  <c r="DN21" i="8" a="1"/>
  <c r="DN21" i="8" s="1"/>
  <c r="DM21" i="8" a="1"/>
  <c r="DM21" i="8" s="1"/>
  <c r="DP20" i="8" a="1"/>
  <c r="DP20" i="8" s="1"/>
  <c r="DO20" i="8" a="1"/>
  <c r="DO20" i="8" s="1"/>
  <c r="DN20" i="8" a="1"/>
  <c r="DN20" i="8" s="1"/>
  <c r="DM20" i="8" a="1"/>
  <c r="DM20" i="8" s="1"/>
  <c r="DP19" i="8" a="1"/>
  <c r="DP19" i="8" s="1"/>
  <c r="DO19" i="8" a="1"/>
  <c r="DO19" i="8" s="1"/>
  <c r="DN19" i="8" a="1"/>
  <c r="DN19" i="8" s="1"/>
  <c r="DM19" i="8" a="1"/>
  <c r="DM19" i="8" s="1"/>
  <c r="DP18" i="8" a="1"/>
  <c r="DP18" i="8" s="1"/>
  <c r="DO18" i="8" a="1"/>
  <c r="DO18" i="8" s="1"/>
  <c r="DN18" i="8" a="1"/>
  <c r="DN18" i="8" s="1"/>
  <c r="DM18" i="8" a="1"/>
  <c r="DM18" i="8" s="1"/>
  <c r="DP17" i="8" a="1"/>
  <c r="DP17" i="8" s="1"/>
  <c r="DO17" i="8" a="1"/>
  <c r="DO17" i="8" s="1"/>
  <c r="DN17" i="8" a="1"/>
  <c r="DN17" i="8" s="1"/>
  <c r="DM17" i="8" a="1"/>
  <c r="DM17" i="8" s="1"/>
  <c r="DP16" i="8" a="1"/>
  <c r="DP16" i="8" s="1"/>
  <c r="DO16" i="8" a="1"/>
  <c r="DO16" i="8" s="1"/>
  <c r="DN16" i="8" a="1"/>
  <c r="DN16" i="8" s="1"/>
  <c r="DM16" i="8" a="1"/>
  <c r="DM16" i="8" s="1"/>
  <c r="DP15" i="8" a="1"/>
  <c r="DP15" i="8" s="1"/>
  <c r="DO15" i="8" a="1"/>
  <c r="DO15" i="8" s="1"/>
  <c r="DN15" i="8" a="1"/>
  <c r="DN15" i="8" s="1"/>
  <c r="DM15" i="8" a="1"/>
  <c r="DM15" i="8" s="1"/>
  <c r="DP14" i="8" a="1"/>
  <c r="DP14" i="8" s="1"/>
  <c r="DO14" i="8" a="1"/>
  <c r="DO14" i="8" s="1"/>
  <c r="DN14" i="8" a="1"/>
  <c r="DN14" i="8" s="1"/>
  <c r="DM14" i="8" a="1"/>
  <c r="DM14" i="8" s="1"/>
  <c r="DP13" i="8" a="1"/>
  <c r="DP13" i="8" s="1"/>
  <c r="DO13" i="8" a="1"/>
  <c r="DO13" i="8" s="1"/>
  <c r="DN13" i="8" a="1"/>
  <c r="DN13" i="8" s="1"/>
  <c r="DM13" i="8" a="1"/>
  <c r="DM13" i="8" s="1"/>
  <c r="DP12" i="8" a="1"/>
  <c r="DP12" i="8" s="1"/>
  <c r="DO12" i="8" a="1"/>
  <c r="DO12" i="8" s="1"/>
  <c r="DN12" i="8" a="1"/>
  <c r="DN12" i="8" s="1"/>
  <c r="DM12" i="8" a="1"/>
  <c r="DM12" i="8" s="1"/>
  <c r="DP11" i="8" a="1"/>
  <c r="DP11" i="8" s="1"/>
  <c r="DO11" i="8" a="1"/>
  <c r="DO11" i="8" s="1"/>
  <c r="DN11" i="8" a="1"/>
  <c r="DN11" i="8" s="1"/>
  <c r="DM11" i="8" a="1"/>
  <c r="DM11" i="8" s="1"/>
  <c r="DP10" i="8" a="1"/>
  <c r="DP10" i="8" s="1"/>
  <c r="DO10" i="8" a="1"/>
  <c r="DO10" i="8" s="1"/>
  <c r="DN10" i="8" a="1"/>
  <c r="DN10" i="8" s="1"/>
  <c r="DM10" i="8" a="1"/>
  <c r="DM10" i="8" s="1"/>
  <c r="DP9" i="8" a="1"/>
  <c r="DP9" i="8" s="1"/>
  <c r="DO9" i="8" a="1"/>
  <c r="DO9" i="8" s="1"/>
  <c r="DN9" i="8" a="1"/>
  <c r="DN9" i="8" s="1"/>
  <c r="DM9" i="8" a="1"/>
  <c r="DM9" i="8" s="1"/>
  <c r="DP8" i="8" a="1"/>
  <c r="DP8" i="8" s="1"/>
  <c r="DO8" i="8" a="1"/>
  <c r="DO8" i="8" s="1"/>
  <c r="DN8" i="8" a="1"/>
  <c r="DN8" i="8" s="1"/>
  <c r="DM8" i="8" a="1"/>
  <c r="DM8" i="8" s="1"/>
  <c r="DP7" i="8" a="1"/>
  <c r="DP7" i="8" s="1"/>
  <c r="DO7" i="8" a="1"/>
  <c r="DO7" i="8" s="1"/>
  <c r="DN7" i="8" a="1"/>
  <c r="DN7" i="8" s="1"/>
  <c r="DM7" i="8" a="1"/>
  <c r="DM7" i="8" s="1"/>
  <c r="DP6" i="8" a="1"/>
  <c r="DP6" i="8" s="1"/>
  <c r="DO6" i="8" a="1"/>
  <c r="DO6" i="8" s="1"/>
  <c r="DN6" i="8" a="1"/>
  <c r="DN6" i="8" s="1"/>
  <c r="DM6" i="8" a="1"/>
  <c r="DM6" i="8" s="1"/>
  <c r="DP5" i="8" a="1"/>
  <c r="DP5" i="8" s="1"/>
  <c r="DO5" i="8" a="1"/>
  <c r="DO5" i="8" s="1"/>
  <c r="DN5" i="8" a="1"/>
  <c r="DN5" i="8" s="1"/>
  <c r="DM5" i="8" a="1"/>
  <c r="DM5" i="8" s="1"/>
  <c r="DP4" i="8" a="1"/>
  <c r="DP4" i="8" s="1"/>
  <c r="DO4" i="8" a="1"/>
  <c r="DO4" i="8" s="1"/>
  <c r="DN4" i="8" a="1"/>
  <c r="DN4" i="8" s="1"/>
  <c r="DM4" i="8" a="1"/>
  <c r="DM4" i="8" s="1"/>
  <c r="DP3" i="8" a="1"/>
  <c r="DP3" i="8" s="1"/>
  <c r="DO3" i="8" a="1"/>
  <c r="DO3" i="8" s="1"/>
  <c r="DN3" i="8" a="1"/>
  <c r="DN3" i="8" s="1"/>
  <c r="DM3" i="8" a="1"/>
  <c r="DM3" i="8" s="1"/>
  <c r="DK38" i="8" a="1"/>
  <c r="DK38" i="8" s="1"/>
  <c r="DJ38" i="8" a="1"/>
  <c r="DJ38" i="8" s="1"/>
  <c r="DI38" i="8" a="1"/>
  <c r="DI38" i="8" s="1"/>
  <c r="DH38" i="8" a="1"/>
  <c r="DH38" i="8" s="1"/>
  <c r="DK37" i="8" a="1"/>
  <c r="DK37" i="8" s="1"/>
  <c r="DJ37" i="8" a="1"/>
  <c r="DJ37" i="8" s="1"/>
  <c r="DI37" i="8" a="1"/>
  <c r="DI37" i="8" s="1"/>
  <c r="DH37" i="8" a="1"/>
  <c r="DH37" i="8" s="1"/>
  <c r="DK36" i="8" a="1"/>
  <c r="DK36" i="8" s="1"/>
  <c r="DJ36" i="8" a="1"/>
  <c r="DJ36" i="8" s="1"/>
  <c r="DI36" i="8" a="1"/>
  <c r="DI36" i="8" s="1"/>
  <c r="DH36" i="8" a="1"/>
  <c r="DH36" i="8" s="1"/>
  <c r="DK35" i="8" a="1"/>
  <c r="DK35" i="8" s="1"/>
  <c r="DJ35" i="8" a="1"/>
  <c r="DJ35" i="8" s="1"/>
  <c r="DI35" i="8" a="1"/>
  <c r="DI35" i="8" s="1"/>
  <c r="DH35" i="8" a="1"/>
  <c r="DH35" i="8" s="1"/>
  <c r="DK34" i="8" a="1"/>
  <c r="DK34" i="8" s="1"/>
  <c r="DJ34" i="8" a="1"/>
  <c r="DJ34" i="8" s="1"/>
  <c r="DI34" i="8" a="1"/>
  <c r="DI34" i="8" s="1"/>
  <c r="DH34" i="8" a="1"/>
  <c r="DH34" i="8" s="1"/>
  <c r="DK33" i="8" a="1"/>
  <c r="DK33" i="8" s="1"/>
  <c r="DJ33" i="8" a="1"/>
  <c r="DJ33" i="8" s="1"/>
  <c r="DI33" i="8" a="1"/>
  <c r="DI33" i="8" s="1"/>
  <c r="DH33" i="8" a="1"/>
  <c r="DH33" i="8" s="1"/>
  <c r="DK32" i="8" a="1"/>
  <c r="DK32" i="8" s="1"/>
  <c r="DJ32" i="8" a="1"/>
  <c r="DJ32" i="8" s="1"/>
  <c r="DI32" i="8" a="1"/>
  <c r="DI32" i="8" s="1"/>
  <c r="DH32" i="8" a="1"/>
  <c r="DH32" i="8" s="1"/>
  <c r="DK31" i="8" a="1"/>
  <c r="DK31" i="8" s="1"/>
  <c r="DJ31" i="8" a="1"/>
  <c r="DJ31" i="8" s="1"/>
  <c r="DI31" i="8" a="1"/>
  <c r="DI31" i="8" s="1"/>
  <c r="DH31" i="8" a="1"/>
  <c r="DH31" i="8" s="1"/>
  <c r="DK30" i="8" a="1"/>
  <c r="DK30" i="8" s="1"/>
  <c r="DJ30" i="8" a="1"/>
  <c r="DJ30" i="8" s="1"/>
  <c r="DI30" i="8" a="1"/>
  <c r="DI30" i="8" s="1"/>
  <c r="DH30" i="8" a="1"/>
  <c r="DH30" i="8" s="1"/>
  <c r="DK29" i="8" a="1"/>
  <c r="DK29" i="8" s="1"/>
  <c r="DJ29" i="8" a="1"/>
  <c r="DJ29" i="8" s="1"/>
  <c r="DI29" i="8" a="1"/>
  <c r="DI29" i="8" s="1"/>
  <c r="DH29" i="8" a="1"/>
  <c r="DH29" i="8" s="1"/>
  <c r="DK28" i="8" a="1"/>
  <c r="DK28" i="8" s="1"/>
  <c r="DJ28" i="8" a="1"/>
  <c r="DJ28" i="8" s="1"/>
  <c r="DI28" i="8" a="1"/>
  <c r="DI28" i="8" s="1"/>
  <c r="DH28" i="8" a="1"/>
  <c r="DH28" i="8" s="1"/>
  <c r="DK27" i="8" a="1"/>
  <c r="DK27" i="8" s="1"/>
  <c r="DJ27" i="8" a="1"/>
  <c r="DJ27" i="8" s="1"/>
  <c r="DI27" i="8" a="1"/>
  <c r="DI27" i="8" s="1"/>
  <c r="DH27" i="8" a="1"/>
  <c r="DH27" i="8" s="1"/>
  <c r="DK26" i="8" a="1"/>
  <c r="DK26" i="8" s="1"/>
  <c r="DJ26" i="8" a="1"/>
  <c r="DJ26" i="8" s="1"/>
  <c r="DI26" i="8" a="1"/>
  <c r="DI26" i="8" s="1"/>
  <c r="DH26" i="8" a="1"/>
  <c r="DH26" i="8" s="1"/>
  <c r="DK25" i="8" a="1"/>
  <c r="DK25" i="8" s="1"/>
  <c r="DJ25" i="8" a="1"/>
  <c r="DJ25" i="8" s="1"/>
  <c r="DI25" i="8" a="1"/>
  <c r="DI25" i="8" s="1"/>
  <c r="DH25" i="8" a="1"/>
  <c r="DH25" i="8" s="1"/>
  <c r="DK24" i="8" a="1"/>
  <c r="DK24" i="8" s="1"/>
  <c r="DJ24" i="8" a="1"/>
  <c r="DJ24" i="8" s="1"/>
  <c r="DI24" i="8" a="1"/>
  <c r="DI24" i="8" s="1"/>
  <c r="DH24" i="8" a="1"/>
  <c r="DH24" i="8" s="1"/>
  <c r="DK23" i="8" a="1"/>
  <c r="DK23" i="8" s="1"/>
  <c r="DJ23" i="8" a="1"/>
  <c r="DJ23" i="8" s="1"/>
  <c r="DI23" i="8" a="1"/>
  <c r="DI23" i="8" s="1"/>
  <c r="DH23" i="8" a="1"/>
  <c r="DH23" i="8" s="1"/>
  <c r="DK22" i="8" a="1"/>
  <c r="DK22" i="8" s="1"/>
  <c r="DJ22" i="8" a="1"/>
  <c r="DJ22" i="8" s="1"/>
  <c r="DI22" i="8" a="1"/>
  <c r="DI22" i="8" s="1"/>
  <c r="DH22" i="8" a="1"/>
  <c r="DH22" i="8" s="1"/>
  <c r="DK21" i="8" a="1"/>
  <c r="DK21" i="8" s="1"/>
  <c r="DJ21" i="8" a="1"/>
  <c r="DJ21" i="8" s="1"/>
  <c r="DI21" i="8" a="1"/>
  <c r="DI21" i="8" s="1"/>
  <c r="DH21" i="8" a="1"/>
  <c r="DH21" i="8" s="1"/>
  <c r="DK20" i="8" a="1"/>
  <c r="DK20" i="8" s="1"/>
  <c r="DJ20" i="8" a="1"/>
  <c r="DJ20" i="8" s="1"/>
  <c r="DI20" i="8" a="1"/>
  <c r="DI20" i="8" s="1"/>
  <c r="DH20" i="8" a="1"/>
  <c r="DH20" i="8" s="1"/>
  <c r="DK19" i="8" a="1"/>
  <c r="DK19" i="8" s="1"/>
  <c r="DJ19" i="8" a="1"/>
  <c r="DJ19" i="8" s="1"/>
  <c r="DI19" i="8" a="1"/>
  <c r="DI19" i="8" s="1"/>
  <c r="DH19" i="8" a="1"/>
  <c r="DH19" i="8" s="1"/>
  <c r="DK18" i="8" a="1"/>
  <c r="DK18" i="8" s="1"/>
  <c r="DJ18" i="8" a="1"/>
  <c r="DJ18" i="8" s="1"/>
  <c r="DI18" i="8" a="1"/>
  <c r="DI18" i="8" s="1"/>
  <c r="DH18" i="8" a="1"/>
  <c r="DH18" i="8" s="1"/>
  <c r="DK17" i="8" a="1"/>
  <c r="DK17" i="8" s="1"/>
  <c r="DJ17" i="8" a="1"/>
  <c r="DJ17" i="8" s="1"/>
  <c r="DI17" i="8" a="1"/>
  <c r="DI17" i="8" s="1"/>
  <c r="DH17" i="8" a="1"/>
  <c r="DH17" i="8" s="1"/>
  <c r="DK16" i="8" a="1"/>
  <c r="DK16" i="8" s="1"/>
  <c r="DJ16" i="8" a="1"/>
  <c r="DJ16" i="8" s="1"/>
  <c r="DI16" i="8" a="1"/>
  <c r="DI16" i="8" s="1"/>
  <c r="DH16" i="8" a="1"/>
  <c r="DH16" i="8" s="1"/>
  <c r="DK15" i="8" a="1"/>
  <c r="DK15" i="8" s="1"/>
  <c r="DJ15" i="8" a="1"/>
  <c r="DJ15" i="8" s="1"/>
  <c r="DI15" i="8" a="1"/>
  <c r="DI15" i="8" s="1"/>
  <c r="DH15" i="8" a="1"/>
  <c r="DH15" i="8" s="1"/>
  <c r="DK14" i="8" a="1"/>
  <c r="DK14" i="8" s="1"/>
  <c r="DJ14" i="8" a="1"/>
  <c r="DJ14" i="8" s="1"/>
  <c r="DI14" i="8" a="1"/>
  <c r="DI14" i="8" s="1"/>
  <c r="DH14" i="8" a="1"/>
  <c r="DH14" i="8" s="1"/>
  <c r="DK13" i="8" a="1"/>
  <c r="DK13" i="8" s="1"/>
  <c r="DJ13" i="8" a="1"/>
  <c r="DJ13" i="8" s="1"/>
  <c r="DI13" i="8" a="1"/>
  <c r="DI13" i="8" s="1"/>
  <c r="DH13" i="8" a="1"/>
  <c r="DH13" i="8" s="1"/>
  <c r="DK12" i="8" a="1"/>
  <c r="DK12" i="8" s="1"/>
  <c r="DJ12" i="8" a="1"/>
  <c r="DJ12" i="8" s="1"/>
  <c r="DI12" i="8" a="1"/>
  <c r="DI12" i="8" s="1"/>
  <c r="DH12" i="8" a="1"/>
  <c r="DH12" i="8" s="1"/>
  <c r="DK11" i="8" a="1"/>
  <c r="DK11" i="8" s="1"/>
  <c r="DJ11" i="8" a="1"/>
  <c r="DJ11" i="8" s="1"/>
  <c r="DI11" i="8" a="1"/>
  <c r="DI11" i="8" s="1"/>
  <c r="DH11" i="8" a="1"/>
  <c r="DH11" i="8" s="1"/>
  <c r="DK10" i="8" a="1"/>
  <c r="DK10" i="8" s="1"/>
  <c r="DJ10" i="8" a="1"/>
  <c r="DJ10" i="8" s="1"/>
  <c r="DI10" i="8" a="1"/>
  <c r="DI10" i="8" s="1"/>
  <c r="DH10" i="8" a="1"/>
  <c r="DH10" i="8" s="1"/>
  <c r="DK9" i="8" a="1"/>
  <c r="DK9" i="8" s="1"/>
  <c r="DJ9" i="8" a="1"/>
  <c r="DJ9" i="8" s="1"/>
  <c r="DI9" i="8" a="1"/>
  <c r="DI9" i="8" s="1"/>
  <c r="DH9" i="8" a="1"/>
  <c r="DH9" i="8" s="1"/>
  <c r="DK8" i="8" a="1"/>
  <c r="DK8" i="8" s="1"/>
  <c r="DJ8" i="8" a="1"/>
  <c r="DJ8" i="8" s="1"/>
  <c r="DI8" i="8" a="1"/>
  <c r="DI8" i="8" s="1"/>
  <c r="DH8" i="8" a="1"/>
  <c r="DH8" i="8" s="1"/>
  <c r="DK7" i="8" a="1"/>
  <c r="DK7" i="8" s="1"/>
  <c r="DJ7" i="8" a="1"/>
  <c r="DJ7" i="8" s="1"/>
  <c r="DI7" i="8" a="1"/>
  <c r="DI7" i="8" s="1"/>
  <c r="DH7" i="8" a="1"/>
  <c r="DH7" i="8" s="1"/>
  <c r="DK6" i="8" a="1"/>
  <c r="DK6" i="8" s="1"/>
  <c r="DJ6" i="8" a="1"/>
  <c r="DJ6" i="8" s="1"/>
  <c r="DI6" i="8" a="1"/>
  <c r="DI6" i="8" s="1"/>
  <c r="DH6" i="8" a="1"/>
  <c r="DH6" i="8" s="1"/>
  <c r="DK5" i="8" a="1"/>
  <c r="DK5" i="8" s="1"/>
  <c r="DJ5" i="8" a="1"/>
  <c r="DJ5" i="8" s="1"/>
  <c r="DI5" i="8" a="1"/>
  <c r="DI5" i="8" s="1"/>
  <c r="DH5" i="8" a="1"/>
  <c r="DH5" i="8" s="1"/>
  <c r="DK4" i="8" a="1"/>
  <c r="DK4" i="8" s="1"/>
  <c r="DJ4" i="8" a="1"/>
  <c r="DJ4" i="8" s="1"/>
  <c r="DI4" i="8" a="1"/>
  <c r="DI4" i="8" s="1"/>
  <c r="DH4" i="8" a="1"/>
  <c r="DH4" i="8" s="1"/>
  <c r="DK3" i="8" a="1"/>
  <c r="DK3" i="8" s="1"/>
  <c r="DJ3" i="8" a="1"/>
  <c r="DJ3" i="8" s="1"/>
  <c r="DI3" i="8" a="1"/>
  <c r="DI3" i="8" s="1"/>
  <c r="DH3" i="8" a="1"/>
  <c r="DH3" i="8" s="1"/>
  <c r="DF38" i="8" a="1"/>
  <c r="DF38" i="8" s="1"/>
  <c r="DE38" i="8" a="1"/>
  <c r="DE38" i="8" s="1"/>
  <c r="DD38" i="8" a="1"/>
  <c r="DD38" i="8" s="1"/>
  <c r="DC38" i="8" a="1"/>
  <c r="DC38" i="8" s="1"/>
  <c r="DF37" i="8" a="1"/>
  <c r="DF37" i="8" s="1"/>
  <c r="DE37" i="8" a="1"/>
  <c r="DE37" i="8" s="1"/>
  <c r="DD37" i="8" a="1"/>
  <c r="DD37" i="8" s="1"/>
  <c r="DC37" i="8" a="1"/>
  <c r="DC37" i="8" s="1"/>
  <c r="DF36" i="8" a="1"/>
  <c r="DF36" i="8" s="1"/>
  <c r="DE36" i="8" a="1"/>
  <c r="DE36" i="8" s="1"/>
  <c r="DD36" i="8" a="1"/>
  <c r="DD36" i="8" s="1"/>
  <c r="DC36" i="8" a="1"/>
  <c r="DC36" i="8" s="1"/>
  <c r="DF35" i="8" a="1"/>
  <c r="DF35" i="8" s="1"/>
  <c r="DE35" i="8" a="1"/>
  <c r="DE35" i="8" s="1"/>
  <c r="DD35" i="8" a="1"/>
  <c r="DD35" i="8" s="1"/>
  <c r="DC35" i="8" a="1"/>
  <c r="DC35" i="8" s="1"/>
  <c r="DF34" i="8" a="1"/>
  <c r="DF34" i="8" s="1"/>
  <c r="DE34" i="8" a="1"/>
  <c r="DE34" i="8" s="1"/>
  <c r="DD34" i="8" a="1"/>
  <c r="DD34" i="8" s="1"/>
  <c r="DC34" i="8" a="1"/>
  <c r="DC34" i="8" s="1"/>
  <c r="DF33" i="8" a="1"/>
  <c r="DF33" i="8" s="1"/>
  <c r="DE33" i="8" a="1"/>
  <c r="DE33" i="8" s="1"/>
  <c r="DD33" i="8" a="1"/>
  <c r="DD33" i="8" s="1"/>
  <c r="DC33" i="8" a="1"/>
  <c r="DC33" i="8" s="1"/>
  <c r="DF32" i="8" a="1"/>
  <c r="DF32" i="8" s="1"/>
  <c r="DE32" i="8" a="1"/>
  <c r="DE32" i="8" s="1"/>
  <c r="DD32" i="8" a="1"/>
  <c r="DD32" i="8" s="1"/>
  <c r="DC32" i="8" a="1"/>
  <c r="DC32" i="8" s="1"/>
  <c r="DF31" i="8" a="1"/>
  <c r="DF31" i="8" s="1"/>
  <c r="DE31" i="8" a="1"/>
  <c r="DE31" i="8" s="1"/>
  <c r="DD31" i="8" a="1"/>
  <c r="DD31" i="8" s="1"/>
  <c r="DC31" i="8" a="1"/>
  <c r="DC31" i="8" s="1"/>
  <c r="DF30" i="8" a="1"/>
  <c r="DF30" i="8" s="1"/>
  <c r="DE30" i="8" a="1"/>
  <c r="DE30" i="8" s="1"/>
  <c r="DD30" i="8" a="1"/>
  <c r="DD30" i="8" s="1"/>
  <c r="DC30" i="8" a="1"/>
  <c r="DC30" i="8" s="1"/>
  <c r="DF29" i="8" a="1"/>
  <c r="DF29" i="8" s="1"/>
  <c r="DE29" i="8" a="1"/>
  <c r="DE29" i="8" s="1"/>
  <c r="DD29" i="8" a="1"/>
  <c r="DD29" i="8" s="1"/>
  <c r="DC29" i="8" a="1"/>
  <c r="DC29" i="8" s="1"/>
  <c r="DF28" i="8" a="1"/>
  <c r="DF28" i="8" s="1"/>
  <c r="DE28" i="8" a="1"/>
  <c r="DE28" i="8" s="1"/>
  <c r="DD28" i="8" a="1"/>
  <c r="DD28" i="8" s="1"/>
  <c r="DC28" i="8" a="1"/>
  <c r="DC28" i="8" s="1"/>
  <c r="DF27" i="8" a="1"/>
  <c r="DF27" i="8" s="1"/>
  <c r="DE27" i="8" a="1"/>
  <c r="DE27" i="8" s="1"/>
  <c r="DD27" i="8" a="1"/>
  <c r="DD27" i="8" s="1"/>
  <c r="DC27" i="8" a="1"/>
  <c r="DC27" i="8" s="1"/>
  <c r="DF26" i="8" a="1"/>
  <c r="DF26" i="8" s="1"/>
  <c r="DE26" i="8" a="1"/>
  <c r="DE26" i="8" s="1"/>
  <c r="DD26" i="8" a="1"/>
  <c r="DD26" i="8" s="1"/>
  <c r="DC26" i="8" a="1"/>
  <c r="DC26" i="8" s="1"/>
  <c r="DF25" i="8" a="1"/>
  <c r="DF25" i="8" s="1"/>
  <c r="DE25" i="8" a="1"/>
  <c r="DE25" i="8" s="1"/>
  <c r="DD25" i="8" a="1"/>
  <c r="DD25" i="8" s="1"/>
  <c r="DC25" i="8" a="1"/>
  <c r="DC25" i="8" s="1"/>
  <c r="DF24" i="8" a="1"/>
  <c r="DF24" i="8" s="1"/>
  <c r="DE24" i="8" a="1"/>
  <c r="DE24" i="8" s="1"/>
  <c r="DD24" i="8" a="1"/>
  <c r="DD24" i="8" s="1"/>
  <c r="DC24" i="8" a="1"/>
  <c r="DC24" i="8" s="1"/>
  <c r="DF23" i="8" a="1"/>
  <c r="DF23" i="8" s="1"/>
  <c r="DE23" i="8" a="1"/>
  <c r="DE23" i="8" s="1"/>
  <c r="DD23" i="8" a="1"/>
  <c r="DD23" i="8" s="1"/>
  <c r="DC23" i="8" a="1"/>
  <c r="DC23" i="8" s="1"/>
  <c r="DF22" i="8" a="1"/>
  <c r="DF22" i="8" s="1"/>
  <c r="DE22" i="8" a="1"/>
  <c r="DE22" i="8" s="1"/>
  <c r="DD22" i="8" a="1"/>
  <c r="DD22" i="8" s="1"/>
  <c r="DC22" i="8" a="1"/>
  <c r="DC22" i="8" s="1"/>
  <c r="DF21" i="8" a="1"/>
  <c r="DF21" i="8" s="1"/>
  <c r="DE21" i="8" a="1"/>
  <c r="DE21" i="8" s="1"/>
  <c r="DD21" i="8" a="1"/>
  <c r="DD21" i="8" s="1"/>
  <c r="DC21" i="8" a="1"/>
  <c r="DC21" i="8" s="1"/>
  <c r="DF20" i="8" a="1"/>
  <c r="DF20" i="8" s="1"/>
  <c r="DE20" i="8" a="1"/>
  <c r="DE20" i="8" s="1"/>
  <c r="DD20" i="8" a="1"/>
  <c r="DD20" i="8" s="1"/>
  <c r="DC20" i="8" a="1"/>
  <c r="DC20" i="8" s="1"/>
  <c r="DF19" i="8" a="1"/>
  <c r="DF19" i="8" s="1"/>
  <c r="DE19" i="8" a="1"/>
  <c r="DE19" i="8" s="1"/>
  <c r="DD19" i="8" a="1"/>
  <c r="DD19" i="8" s="1"/>
  <c r="DC19" i="8" a="1"/>
  <c r="DC19" i="8" s="1"/>
  <c r="DF18" i="8" a="1"/>
  <c r="DF18" i="8" s="1"/>
  <c r="DE18" i="8" a="1"/>
  <c r="DE18" i="8" s="1"/>
  <c r="DD18" i="8" a="1"/>
  <c r="DD18" i="8" s="1"/>
  <c r="DC18" i="8" a="1"/>
  <c r="DC18" i="8" s="1"/>
  <c r="DF17" i="8" a="1"/>
  <c r="DF17" i="8" s="1"/>
  <c r="DE17" i="8" a="1"/>
  <c r="DE17" i="8" s="1"/>
  <c r="DD17" i="8" a="1"/>
  <c r="DD17" i="8" s="1"/>
  <c r="DC17" i="8" a="1"/>
  <c r="DC17" i="8" s="1"/>
  <c r="DF16" i="8" a="1"/>
  <c r="DF16" i="8" s="1"/>
  <c r="DE16" i="8" a="1"/>
  <c r="DE16" i="8" s="1"/>
  <c r="DD16" i="8" a="1"/>
  <c r="DD16" i="8" s="1"/>
  <c r="DC16" i="8" a="1"/>
  <c r="DC16" i="8" s="1"/>
  <c r="DF15" i="8" a="1"/>
  <c r="DF15" i="8" s="1"/>
  <c r="DE15" i="8" a="1"/>
  <c r="DE15" i="8" s="1"/>
  <c r="DD15" i="8" a="1"/>
  <c r="DD15" i="8" s="1"/>
  <c r="DC15" i="8" a="1"/>
  <c r="DC15" i="8" s="1"/>
  <c r="DF14" i="8" a="1"/>
  <c r="DF14" i="8" s="1"/>
  <c r="DE14" i="8" a="1"/>
  <c r="DE14" i="8" s="1"/>
  <c r="DD14" i="8" a="1"/>
  <c r="DD14" i="8" s="1"/>
  <c r="DC14" i="8" a="1"/>
  <c r="DC14" i="8" s="1"/>
  <c r="DF13" i="8" a="1"/>
  <c r="DF13" i="8" s="1"/>
  <c r="DE13" i="8" a="1"/>
  <c r="DE13" i="8" s="1"/>
  <c r="DD13" i="8" a="1"/>
  <c r="DD13" i="8" s="1"/>
  <c r="DC13" i="8" a="1"/>
  <c r="DC13" i="8" s="1"/>
  <c r="DF12" i="8" a="1"/>
  <c r="DF12" i="8" s="1"/>
  <c r="DE12" i="8" a="1"/>
  <c r="DE12" i="8" s="1"/>
  <c r="DD12" i="8" a="1"/>
  <c r="DD12" i="8" s="1"/>
  <c r="DC12" i="8" a="1"/>
  <c r="DC12" i="8" s="1"/>
  <c r="DF11" i="8" a="1"/>
  <c r="DF11" i="8" s="1"/>
  <c r="DE11" i="8" a="1"/>
  <c r="DE11" i="8" s="1"/>
  <c r="DD11" i="8" a="1"/>
  <c r="DD11" i="8" s="1"/>
  <c r="DC11" i="8" a="1"/>
  <c r="DC11" i="8" s="1"/>
  <c r="DF10" i="8" a="1"/>
  <c r="DF10" i="8" s="1"/>
  <c r="DE10" i="8" a="1"/>
  <c r="DE10" i="8" s="1"/>
  <c r="DD10" i="8" a="1"/>
  <c r="DD10" i="8" s="1"/>
  <c r="DC10" i="8" a="1"/>
  <c r="DC10" i="8" s="1"/>
  <c r="DF9" i="8" a="1"/>
  <c r="DF9" i="8" s="1"/>
  <c r="DE9" i="8" a="1"/>
  <c r="DE9" i="8" s="1"/>
  <c r="DD9" i="8" a="1"/>
  <c r="DD9" i="8" s="1"/>
  <c r="DC9" i="8" a="1"/>
  <c r="DC9" i="8" s="1"/>
  <c r="DF8" i="8" a="1"/>
  <c r="DF8" i="8" s="1"/>
  <c r="DE8" i="8" a="1"/>
  <c r="DE8" i="8" s="1"/>
  <c r="DD8" i="8" a="1"/>
  <c r="DD8" i="8" s="1"/>
  <c r="DC8" i="8" a="1"/>
  <c r="DC8" i="8" s="1"/>
  <c r="DF7" i="8" a="1"/>
  <c r="DF7" i="8" s="1"/>
  <c r="DE7" i="8" a="1"/>
  <c r="DE7" i="8" s="1"/>
  <c r="DD7" i="8" a="1"/>
  <c r="DD7" i="8" s="1"/>
  <c r="DC7" i="8" a="1"/>
  <c r="DC7" i="8" s="1"/>
  <c r="DF6" i="8" a="1"/>
  <c r="DF6" i="8" s="1"/>
  <c r="DE6" i="8" a="1"/>
  <c r="DE6" i="8" s="1"/>
  <c r="DD6" i="8" a="1"/>
  <c r="DD6" i="8" s="1"/>
  <c r="DC6" i="8" a="1"/>
  <c r="DC6" i="8" s="1"/>
  <c r="DF5" i="8" a="1"/>
  <c r="DF5" i="8" s="1"/>
  <c r="DE5" i="8" a="1"/>
  <c r="DE5" i="8" s="1"/>
  <c r="DD5" i="8" a="1"/>
  <c r="DD5" i="8" s="1"/>
  <c r="DC5" i="8" a="1"/>
  <c r="DC5" i="8" s="1"/>
  <c r="DF4" i="8" a="1"/>
  <c r="DF4" i="8" s="1"/>
  <c r="DE4" i="8" a="1"/>
  <c r="DE4" i="8" s="1"/>
  <c r="DD4" i="8" a="1"/>
  <c r="DD4" i="8" s="1"/>
  <c r="DC4" i="8" a="1"/>
  <c r="DC4" i="8" s="1"/>
  <c r="DF3" i="8" a="1"/>
  <c r="DF3" i="8" s="1"/>
  <c r="DE3" i="8" a="1"/>
  <c r="DE3" i="8" s="1"/>
  <c r="DD3" i="8" a="1"/>
  <c r="DD3" i="8" s="1"/>
  <c r="DC3" i="8" a="1"/>
  <c r="DC3" i="8" s="1"/>
  <c r="DA38" i="8" a="1"/>
  <c r="DA38" i="8" s="1"/>
  <c r="CZ38" i="8" a="1"/>
  <c r="CZ38" i="8" s="1"/>
  <c r="CY38" i="8" a="1"/>
  <c r="CY38" i="8" s="1"/>
  <c r="CX38" i="8" a="1"/>
  <c r="CX38" i="8" s="1"/>
  <c r="DA37" i="8" a="1"/>
  <c r="DA37" i="8" s="1"/>
  <c r="CZ37" i="8" a="1"/>
  <c r="CZ37" i="8" s="1"/>
  <c r="CY37" i="8" a="1"/>
  <c r="CY37" i="8" s="1"/>
  <c r="CX37" i="8" a="1"/>
  <c r="CX37" i="8" s="1"/>
  <c r="DA36" i="8" a="1"/>
  <c r="DA36" i="8" s="1"/>
  <c r="CZ36" i="8" a="1"/>
  <c r="CZ36" i="8" s="1"/>
  <c r="CY36" i="8" a="1"/>
  <c r="CY36" i="8" s="1"/>
  <c r="CX36" i="8" a="1"/>
  <c r="CX36" i="8" s="1"/>
  <c r="DA35" i="8" a="1"/>
  <c r="DA35" i="8" s="1"/>
  <c r="CZ35" i="8" a="1"/>
  <c r="CZ35" i="8" s="1"/>
  <c r="CY35" i="8" a="1"/>
  <c r="CY35" i="8" s="1"/>
  <c r="CX35" i="8" a="1"/>
  <c r="CX35" i="8" s="1"/>
  <c r="DA34" i="8" a="1"/>
  <c r="DA34" i="8" s="1"/>
  <c r="CZ34" i="8" a="1"/>
  <c r="CZ34" i="8" s="1"/>
  <c r="CY34" i="8" a="1"/>
  <c r="CY34" i="8" s="1"/>
  <c r="CX34" i="8" a="1"/>
  <c r="CX34" i="8" s="1"/>
  <c r="DA33" i="8" a="1"/>
  <c r="DA33" i="8" s="1"/>
  <c r="CZ33" i="8" a="1"/>
  <c r="CZ33" i="8" s="1"/>
  <c r="CY33" i="8" a="1"/>
  <c r="CY33" i="8" s="1"/>
  <c r="CX33" i="8" a="1"/>
  <c r="CX33" i="8" s="1"/>
  <c r="DA32" i="8" a="1"/>
  <c r="DA32" i="8" s="1"/>
  <c r="CZ32" i="8" a="1"/>
  <c r="CZ32" i="8" s="1"/>
  <c r="CY32" i="8" a="1"/>
  <c r="CY32" i="8" s="1"/>
  <c r="CX32" i="8" a="1"/>
  <c r="CX32" i="8" s="1"/>
  <c r="DA31" i="8" a="1"/>
  <c r="DA31" i="8" s="1"/>
  <c r="CZ31" i="8" a="1"/>
  <c r="CZ31" i="8" s="1"/>
  <c r="CY31" i="8" a="1"/>
  <c r="CY31" i="8" s="1"/>
  <c r="CX31" i="8" a="1"/>
  <c r="CX31" i="8" s="1"/>
  <c r="DA30" i="8" a="1"/>
  <c r="DA30" i="8" s="1"/>
  <c r="CZ30" i="8" a="1"/>
  <c r="CZ30" i="8" s="1"/>
  <c r="CY30" i="8" a="1"/>
  <c r="CY30" i="8" s="1"/>
  <c r="CX30" i="8" a="1"/>
  <c r="CX30" i="8" s="1"/>
  <c r="DA29" i="8" a="1"/>
  <c r="DA29" i="8" s="1"/>
  <c r="CZ29" i="8" a="1"/>
  <c r="CZ29" i="8" s="1"/>
  <c r="CY29" i="8" a="1"/>
  <c r="CY29" i="8" s="1"/>
  <c r="CX29" i="8" a="1"/>
  <c r="CX29" i="8" s="1"/>
  <c r="DA28" i="8" a="1"/>
  <c r="DA28" i="8" s="1"/>
  <c r="CZ28" i="8" a="1"/>
  <c r="CZ28" i="8" s="1"/>
  <c r="CY28" i="8" a="1"/>
  <c r="CY28" i="8" s="1"/>
  <c r="CX28" i="8" a="1"/>
  <c r="CX28" i="8" s="1"/>
  <c r="DA27" i="8" a="1"/>
  <c r="DA27" i="8" s="1"/>
  <c r="CZ27" i="8" a="1"/>
  <c r="CZ27" i="8" s="1"/>
  <c r="CY27" i="8" a="1"/>
  <c r="CY27" i="8" s="1"/>
  <c r="CX27" i="8" a="1"/>
  <c r="CX27" i="8" s="1"/>
  <c r="DA26" i="8" a="1"/>
  <c r="DA26" i="8" s="1"/>
  <c r="CZ26" i="8" a="1"/>
  <c r="CZ26" i="8" s="1"/>
  <c r="CY26" i="8" a="1"/>
  <c r="CY26" i="8" s="1"/>
  <c r="CX26" i="8" a="1"/>
  <c r="CX26" i="8" s="1"/>
  <c r="DA25" i="8" a="1"/>
  <c r="DA25" i="8" s="1"/>
  <c r="CZ25" i="8" a="1"/>
  <c r="CZ25" i="8" s="1"/>
  <c r="CY25" i="8" a="1"/>
  <c r="CY25" i="8" s="1"/>
  <c r="CX25" i="8" a="1"/>
  <c r="CX25" i="8" s="1"/>
  <c r="DA24" i="8" a="1"/>
  <c r="DA24" i="8" s="1"/>
  <c r="CZ24" i="8" a="1"/>
  <c r="CZ24" i="8" s="1"/>
  <c r="CY24" i="8" a="1"/>
  <c r="CY24" i="8" s="1"/>
  <c r="CX24" i="8" a="1"/>
  <c r="CX24" i="8" s="1"/>
  <c r="DA23" i="8" a="1"/>
  <c r="DA23" i="8" s="1"/>
  <c r="CZ23" i="8" a="1"/>
  <c r="CZ23" i="8" s="1"/>
  <c r="CY23" i="8" a="1"/>
  <c r="CY23" i="8" s="1"/>
  <c r="CX23" i="8" a="1"/>
  <c r="CX23" i="8" s="1"/>
  <c r="DA22" i="8" a="1"/>
  <c r="DA22" i="8" s="1"/>
  <c r="CZ22" i="8" a="1"/>
  <c r="CZ22" i="8" s="1"/>
  <c r="CY22" i="8" a="1"/>
  <c r="CY22" i="8" s="1"/>
  <c r="CX22" i="8" a="1"/>
  <c r="CX22" i="8" s="1"/>
  <c r="DA21" i="8" a="1"/>
  <c r="DA21" i="8" s="1"/>
  <c r="CZ21" i="8" a="1"/>
  <c r="CZ21" i="8" s="1"/>
  <c r="CY21" i="8" a="1"/>
  <c r="CY21" i="8" s="1"/>
  <c r="CX21" i="8" a="1"/>
  <c r="CX21" i="8" s="1"/>
  <c r="DA20" i="8" a="1"/>
  <c r="DA20" i="8" s="1"/>
  <c r="CZ20" i="8" a="1"/>
  <c r="CZ20" i="8" s="1"/>
  <c r="CY20" i="8" a="1"/>
  <c r="CY20" i="8" s="1"/>
  <c r="CX20" i="8" a="1"/>
  <c r="CX20" i="8" s="1"/>
  <c r="DA19" i="8" a="1"/>
  <c r="DA19" i="8" s="1"/>
  <c r="CZ19" i="8" a="1"/>
  <c r="CZ19" i="8" s="1"/>
  <c r="CY19" i="8" a="1"/>
  <c r="CY19" i="8" s="1"/>
  <c r="CX19" i="8" a="1"/>
  <c r="CX19" i="8" s="1"/>
  <c r="DA18" i="8" a="1"/>
  <c r="DA18" i="8" s="1"/>
  <c r="CZ18" i="8" a="1"/>
  <c r="CZ18" i="8" s="1"/>
  <c r="CY18" i="8" a="1"/>
  <c r="CY18" i="8" s="1"/>
  <c r="CX18" i="8" a="1"/>
  <c r="CX18" i="8" s="1"/>
  <c r="DA17" i="8" a="1"/>
  <c r="DA17" i="8" s="1"/>
  <c r="CZ17" i="8" a="1"/>
  <c r="CZ17" i="8" s="1"/>
  <c r="CY17" i="8" a="1"/>
  <c r="CY17" i="8" s="1"/>
  <c r="CX17" i="8" a="1"/>
  <c r="CX17" i="8" s="1"/>
  <c r="DA16" i="8" a="1"/>
  <c r="DA16" i="8" s="1"/>
  <c r="CZ16" i="8" a="1"/>
  <c r="CZ16" i="8" s="1"/>
  <c r="CY16" i="8" a="1"/>
  <c r="CY16" i="8" s="1"/>
  <c r="CX16" i="8" a="1"/>
  <c r="CX16" i="8" s="1"/>
  <c r="DA15" i="8" a="1"/>
  <c r="DA15" i="8" s="1"/>
  <c r="CZ15" i="8" a="1"/>
  <c r="CZ15" i="8" s="1"/>
  <c r="CY15" i="8" a="1"/>
  <c r="CY15" i="8" s="1"/>
  <c r="CX15" i="8" a="1"/>
  <c r="CX15" i="8" s="1"/>
  <c r="DA14" i="8" a="1"/>
  <c r="DA14" i="8" s="1"/>
  <c r="CZ14" i="8" a="1"/>
  <c r="CZ14" i="8" s="1"/>
  <c r="CY14" i="8" a="1"/>
  <c r="CY14" i="8" s="1"/>
  <c r="CX14" i="8" a="1"/>
  <c r="CX14" i="8" s="1"/>
  <c r="DA13" i="8" a="1"/>
  <c r="DA13" i="8" s="1"/>
  <c r="CZ13" i="8" a="1"/>
  <c r="CZ13" i="8" s="1"/>
  <c r="CY13" i="8" a="1"/>
  <c r="CY13" i="8" s="1"/>
  <c r="CX13" i="8" a="1"/>
  <c r="CX13" i="8" s="1"/>
  <c r="DA12" i="8" a="1"/>
  <c r="DA12" i="8" s="1"/>
  <c r="CZ12" i="8" a="1"/>
  <c r="CZ12" i="8" s="1"/>
  <c r="CY12" i="8" a="1"/>
  <c r="CY12" i="8" s="1"/>
  <c r="CX12" i="8" a="1"/>
  <c r="CX12" i="8" s="1"/>
  <c r="DA11" i="8" a="1"/>
  <c r="DA11" i="8" s="1"/>
  <c r="CZ11" i="8" a="1"/>
  <c r="CZ11" i="8" s="1"/>
  <c r="CY11" i="8" a="1"/>
  <c r="CY11" i="8" s="1"/>
  <c r="CX11" i="8" a="1"/>
  <c r="CX11" i="8" s="1"/>
  <c r="DA10" i="8" a="1"/>
  <c r="DA10" i="8" s="1"/>
  <c r="CZ10" i="8" a="1"/>
  <c r="CZ10" i="8" s="1"/>
  <c r="CY10" i="8" a="1"/>
  <c r="CY10" i="8" s="1"/>
  <c r="CX10" i="8" a="1"/>
  <c r="CX10" i="8" s="1"/>
  <c r="DA9" i="8" a="1"/>
  <c r="DA9" i="8" s="1"/>
  <c r="CZ9" i="8" a="1"/>
  <c r="CZ9" i="8" s="1"/>
  <c r="CY9" i="8" a="1"/>
  <c r="CY9" i="8" s="1"/>
  <c r="CX9" i="8" a="1"/>
  <c r="CX9" i="8" s="1"/>
  <c r="DA8" i="8" a="1"/>
  <c r="DA8" i="8" s="1"/>
  <c r="CZ8" i="8" a="1"/>
  <c r="CZ8" i="8" s="1"/>
  <c r="CY8" i="8" a="1"/>
  <c r="CY8" i="8" s="1"/>
  <c r="CX8" i="8" a="1"/>
  <c r="CX8" i="8" s="1"/>
  <c r="DA7" i="8" a="1"/>
  <c r="DA7" i="8" s="1"/>
  <c r="CZ7" i="8" a="1"/>
  <c r="CZ7" i="8" s="1"/>
  <c r="CY7" i="8" a="1"/>
  <c r="CY7" i="8" s="1"/>
  <c r="CX7" i="8" a="1"/>
  <c r="CX7" i="8" s="1"/>
  <c r="DA6" i="8" a="1"/>
  <c r="DA6" i="8" s="1"/>
  <c r="CZ6" i="8" a="1"/>
  <c r="CZ6" i="8" s="1"/>
  <c r="CY6" i="8" a="1"/>
  <c r="CY6" i="8" s="1"/>
  <c r="CX6" i="8" a="1"/>
  <c r="CX6" i="8" s="1"/>
  <c r="DA5" i="8" a="1"/>
  <c r="DA5" i="8" s="1"/>
  <c r="CZ5" i="8" a="1"/>
  <c r="CZ5" i="8" s="1"/>
  <c r="CY5" i="8" a="1"/>
  <c r="CY5" i="8" s="1"/>
  <c r="CX5" i="8" a="1"/>
  <c r="CX5" i="8" s="1"/>
  <c r="DA4" i="8" a="1"/>
  <c r="DA4" i="8" s="1"/>
  <c r="CZ4" i="8" a="1"/>
  <c r="CZ4" i="8" s="1"/>
  <c r="CY4" i="8" a="1"/>
  <c r="CY4" i="8" s="1"/>
  <c r="CX4" i="8" a="1"/>
  <c r="CX4" i="8" s="1"/>
  <c r="DA3" i="8" a="1"/>
  <c r="DA3" i="8" s="1"/>
  <c r="CZ3" i="8" a="1"/>
  <c r="CZ3" i="8" s="1"/>
  <c r="CY3" i="8" a="1"/>
  <c r="CY3" i="8" s="1"/>
  <c r="CX3" i="8" a="1"/>
  <c r="CX3" i="8" s="1"/>
  <c r="CV38" i="8" a="1"/>
  <c r="CV38" i="8" s="1"/>
  <c r="CU38" i="8" a="1"/>
  <c r="CU38" i="8" s="1"/>
  <c r="CT38" i="8" a="1"/>
  <c r="CT38" i="8" s="1"/>
  <c r="CS38" i="8" a="1"/>
  <c r="CS38" i="8" s="1"/>
  <c r="CV37" i="8" a="1"/>
  <c r="CV37" i="8" s="1"/>
  <c r="CU37" i="8" a="1"/>
  <c r="CU37" i="8" s="1"/>
  <c r="CT37" i="8" a="1"/>
  <c r="CT37" i="8" s="1"/>
  <c r="CS37" i="8" a="1"/>
  <c r="CS37" i="8" s="1"/>
  <c r="CV36" i="8" a="1"/>
  <c r="CV36" i="8" s="1"/>
  <c r="CU36" i="8" a="1"/>
  <c r="CU36" i="8" s="1"/>
  <c r="CT36" i="8" a="1"/>
  <c r="CT36" i="8" s="1"/>
  <c r="CS36" i="8" a="1"/>
  <c r="CS36" i="8" s="1"/>
  <c r="CV35" i="8" a="1"/>
  <c r="CV35" i="8" s="1"/>
  <c r="CU35" i="8" a="1"/>
  <c r="CU35" i="8" s="1"/>
  <c r="CT35" i="8" a="1"/>
  <c r="CT35" i="8" s="1"/>
  <c r="CS35" i="8" a="1"/>
  <c r="CS35" i="8" s="1"/>
  <c r="CV34" i="8" a="1"/>
  <c r="CV34" i="8" s="1"/>
  <c r="CU34" i="8" a="1"/>
  <c r="CU34" i="8" s="1"/>
  <c r="CT34" i="8" a="1"/>
  <c r="CT34" i="8" s="1"/>
  <c r="CS34" i="8" a="1"/>
  <c r="CS34" i="8" s="1"/>
  <c r="CV33" i="8" a="1"/>
  <c r="CV33" i="8" s="1"/>
  <c r="CU33" i="8" a="1"/>
  <c r="CU33" i="8" s="1"/>
  <c r="CT33" i="8" a="1"/>
  <c r="CT33" i="8" s="1"/>
  <c r="CS33" i="8" a="1"/>
  <c r="CS33" i="8" s="1"/>
  <c r="CV32" i="8" a="1"/>
  <c r="CV32" i="8" s="1"/>
  <c r="CU32" i="8" a="1"/>
  <c r="CU32" i="8" s="1"/>
  <c r="CT32" i="8" a="1"/>
  <c r="CT32" i="8" s="1"/>
  <c r="CS32" i="8" a="1"/>
  <c r="CS32" i="8" s="1"/>
  <c r="CV31" i="8" a="1"/>
  <c r="CV31" i="8" s="1"/>
  <c r="CU31" i="8" a="1"/>
  <c r="CU31" i="8" s="1"/>
  <c r="CT31" i="8" a="1"/>
  <c r="CT31" i="8" s="1"/>
  <c r="CS31" i="8" a="1"/>
  <c r="CS31" i="8" s="1"/>
  <c r="CV30" i="8" a="1"/>
  <c r="CV30" i="8" s="1"/>
  <c r="CU30" i="8" a="1"/>
  <c r="CU30" i="8" s="1"/>
  <c r="CT30" i="8" a="1"/>
  <c r="CT30" i="8" s="1"/>
  <c r="CS30" i="8" a="1"/>
  <c r="CS30" i="8" s="1"/>
  <c r="CV29" i="8" a="1"/>
  <c r="CV29" i="8" s="1"/>
  <c r="CU29" i="8" a="1"/>
  <c r="CU29" i="8" s="1"/>
  <c r="CT29" i="8" a="1"/>
  <c r="CT29" i="8" s="1"/>
  <c r="CS29" i="8" a="1"/>
  <c r="CS29" i="8" s="1"/>
  <c r="CV28" i="8" a="1"/>
  <c r="CV28" i="8" s="1"/>
  <c r="CU28" i="8" a="1"/>
  <c r="CU28" i="8" s="1"/>
  <c r="CT28" i="8" a="1"/>
  <c r="CT28" i="8" s="1"/>
  <c r="CS28" i="8" a="1"/>
  <c r="CS28" i="8" s="1"/>
  <c r="CV27" i="8" a="1"/>
  <c r="CV27" i="8" s="1"/>
  <c r="CU27" i="8" a="1"/>
  <c r="CU27" i="8" s="1"/>
  <c r="CT27" i="8" a="1"/>
  <c r="CT27" i="8" s="1"/>
  <c r="CS27" i="8" a="1"/>
  <c r="CS27" i="8" s="1"/>
  <c r="CV26" i="8" a="1"/>
  <c r="CV26" i="8" s="1"/>
  <c r="CU26" i="8" a="1"/>
  <c r="CU26" i="8" s="1"/>
  <c r="CT26" i="8" a="1"/>
  <c r="CT26" i="8" s="1"/>
  <c r="CS26" i="8" a="1"/>
  <c r="CS26" i="8" s="1"/>
  <c r="CV25" i="8" a="1"/>
  <c r="CV25" i="8" s="1"/>
  <c r="CU25" i="8" a="1"/>
  <c r="CU25" i="8" s="1"/>
  <c r="CT25" i="8" a="1"/>
  <c r="CT25" i="8" s="1"/>
  <c r="CS25" i="8" a="1"/>
  <c r="CS25" i="8" s="1"/>
  <c r="CV24" i="8" a="1"/>
  <c r="CV24" i="8" s="1"/>
  <c r="CU24" i="8" a="1"/>
  <c r="CU24" i="8" s="1"/>
  <c r="CT24" i="8" a="1"/>
  <c r="CT24" i="8" s="1"/>
  <c r="CS24" i="8" a="1"/>
  <c r="CS24" i="8" s="1"/>
  <c r="CV23" i="8" a="1"/>
  <c r="CV23" i="8" s="1"/>
  <c r="CU23" i="8" a="1"/>
  <c r="CU23" i="8" s="1"/>
  <c r="CT23" i="8" a="1"/>
  <c r="CT23" i="8" s="1"/>
  <c r="CS23" i="8" a="1"/>
  <c r="CS23" i="8" s="1"/>
  <c r="CV22" i="8" a="1"/>
  <c r="CV22" i="8" s="1"/>
  <c r="CU22" i="8" a="1"/>
  <c r="CU22" i="8" s="1"/>
  <c r="CT22" i="8" a="1"/>
  <c r="CT22" i="8" s="1"/>
  <c r="CS22" i="8" a="1"/>
  <c r="CS22" i="8" s="1"/>
  <c r="CV21" i="8" a="1"/>
  <c r="CV21" i="8" s="1"/>
  <c r="CU21" i="8" a="1"/>
  <c r="CU21" i="8" s="1"/>
  <c r="CT21" i="8" a="1"/>
  <c r="CT21" i="8" s="1"/>
  <c r="CS21" i="8" a="1"/>
  <c r="CS21" i="8" s="1"/>
  <c r="CV20" i="8" a="1"/>
  <c r="CV20" i="8" s="1"/>
  <c r="CU20" i="8" a="1"/>
  <c r="CU20" i="8" s="1"/>
  <c r="CT20" i="8" a="1"/>
  <c r="CT20" i="8" s="1"/>
  <c r="CS20" i="8" a="1"/>
  <c r="CS20" i="8" s="1"/>
  <c r="CV19" i="8" a="1"/>
  <c r="CV19" i="8" s="1"/>
  <c r="CU19" i="8" a="1"/>
  <c r="CU19" i="8" s="1"/>
  <c r="CT19" i="8" a="1"/>
  <c r="CT19" i="8" s="1"/>
  <c r="CS19" i="8" a="1"/>
  <c r="CS19" i="8" s="1"/>
  <c r="CV18" i="8" a="1"/>
  <c r="CV18" i="8" s="1"/>
  <c r="CU18" i="8" a="1"/>
  <c r="CU18" i="8" s="1"/>
  <c r="CT18" i="8" a="1"/>
  <c r="CT18" i="8" s="1"/>
  <c r="CS18" i="8" a="1"/>
  <c r="CS18" i="8" s="1"/>
  <c r="CV17" i="8" a="1"/>
  <c r="CV17" i="8" s="1"/>
  <c r="CU17" i="8" a="1"/>
  <c r="CU17" i="8" s="1"/>
  <c r="CT17" i="8" a="1"/>
  <c r="CT17" i="8" s="1"/>
  <c r="CS17" i="8" a="1"/>
  <c r="CS17" i="8" s="1"/>
  <c r="CV16" i="8" a="1"/>
  <c r="CV16" i="8" s="1"/>
  <c r="CU16" i="8" a="1"/>
  <c r="CU16" i="8" s="1"/>
  <c r="CT16" i="8" a="1"/>
  <c r="CT16" i="8" s="1"/>
  <c r="CS16" i="8" a="1"/>
  <c r="CS16" i="8" s="1"/>
  <c r="CV15" i="8" a="1"/>
  <c r="CV15" i="8" s="1"/>
  <c r="CU15" i="8" a="1"/>
  <c r="CU15" i="8" s="1"/>
  <c r="CT15" i="8" a="1"/>
  <c r="CT15" i="8" s="1"/>
  <c r="CS15" i="8" a="1"/>
  <c r="CS15" i="8" s="1"/>
  <c r="CV14" i="8" a="1"/>
  <c r="CV14" i="8" s="1"/>
  <c r="CU14" i="8" a="1"/>
  <c r="CU14" i="8" s="1"/>
  <c r="CT14" i="8" a="1"/>
  <c r="CT14" i="8" s="1"/>
  <c r="CS14" i="8" a="1"/>
  <c r="CS14" i="8" s="1"/>
  <c r="CV13" i="8" a="1"/>
  <c r="CV13" i="8" s="1"/>
  <c r="CU13" i="8" a="1"/>
  <c r="CU13" i="8" s="1"/>
  <c r="CT13" i="8" a="1"/>
  <c r="CT13" i="8" s="1"/>
  <c r="CS13" i="8" a="1"/>
  <c r="CS13" i="8" s="1"/>
  <c r="CV12" i="8" a="1"/>
  <c r="CV12" i="8" s="1"/>
  <c r="CU12" i="8" a="1"/>
  <c r="CU12" i="8" s="1"/>
  <c r="CT12" i="8" a="1"/>
  <c r="CT12" i="8" s="1"/>
  <c r="CS12" i="8" a="1"/>
  <c r="CS12" i="8" s="1"/>
  <c r="CV11" i="8" a="1"/>
  <c r="CV11" i="8" s="1"/>
  <c r="CU11" i="8" a="1"/>
  <c r="CU11" i="8" s="1"/>
  <c r="CT11" i="8" a="1"/>
  <c r="CT11" i="8" s="1"/>
  <c r="CS11" i="8" a="1"/>
  <c r="CS11" i="8" s="1"/>
  <c r="CV10" i="8" a="1"/>
  <c r="CV10" i="8" s="1"/>
  <c r="CU10" i="8" a="1"/>
  <c r="CU10" i="8" s="1"/>
  <c r="CT10" i="8" a="1"/>
  <c r="CT10" i="8" s="1"/>
  <c r="CS10" i="8" a="1"/>
  <c r="CS10" i="8" s="1"/>
  <c r="CV9" i="8" a="1"/>
  <c r="CV9" i="8" s="1"/>
  <c r="CU9" i="8" a="1"/>
  <c r="CU9" i="8" s="1"/>
  <c r="CT9" i="8" a="1"/>
  <c r="CT9" i="8" s="1"/>
  <c r="CS9" i="8" a="1"/>
  <c r="CS9" i="8" s="1"/>
  <c r="CV8" i="8" a="1"/>
  <c r="CV8" i="8" s="1"/>
  <c r="CU8" i="8" a="1"/>
  <c r="CU8" i="8" s="1"/>
  <c r="CT8" i="8" a="1"/>
  <c r="CT8" i="8" s="1"/>
  <c r="CS8" i="8" a="1"/>
  <c r="CS8" i="8" s="1"/>
  <c r="CV7" i="8" a="1"/>
  <c r="CV7" i="8" s="1"/>
  <c r="CU7" i="8" a="1"/>
  <c r="CU7" i="8" s="1"/>
  <c r="CT7" i="8" a="1"/>
  <c r="CT7" i="8" s="1"/>
  <c r="CS7" i="8" a="1"/>
  <c r="CS7" i="8" s="1"/>
  <c r="CV6" i="8" a="1"/>
  <c r="CV6" i="8" s="1"/>
  <c r="CU6" i="8" a="1"/>
  <c r="CU6" i="8" s="1"/>
  <c r="CT6" i="8" a="1"/>
  <c r="CT6" i="8" s="1"/>
  <c r="CS6" i="8" a="1"/>
  <c r="CS6" i="8" s="1"/>
  <c r="CV5" i="8" a="1"/>
  <c r="CV5" i="8" s="1"/>
  <c r="CU5" i="8" a="1"/>
  <c r="CU5" i="8" s="1"/>
  <c r="CT5" i="8" a="1"/>
  <c r="CT5" i="8" s="1"/>
  <c r="CS5" i="8" a="1"/>
  <c r="CS5" i="8" s="1"/>
  <c r="CV4" i="8" a="1"/>
  <c r="CV4" i="8" s="1"/>
  <c r="CU4" i="8" a="1"/>
  <c r="CU4" i="8" s="1"/>
  <c r="CT4" i="8" a="1"/>
  <c r="CT4" i="8" s="1"/>
  <c r="CS4" i="8" a="1"/>
  <c r="CS4" i="8" s="1"/>
  <c r="CV3" i="8" a="1"/>
  <c r="CV3" i="8" s="1"/>
  <c r="CU3" i="8" a="1"/>
  <c r="CU3" i="8" s="1"/>
  <c r="CT3" i="8" a="1"/>
  <c r="CT3" i="8" s="1"/>
  <c r="CS3" i="8" a="1"/>
  <c r="CS3" i="8" s="1"/>
  <c r="ET38" i="7" a="1"/>
  <c r="ET38" i="7" s="1"/>
  <c r="ET38" i="11" s="1"/>
  <c r="ES38" i="7" a="1"/>
  <c r="ES38" i="7" s="1"/>
  <c r="ES38" i="11" s="1"/>
  <c r="ER38" i="7" a="1"/>
  <c r="ER38" i="7" s="1"/>
  <c r="ER38" i="11" s="1"/>
  <c r="EQ38" i="7" a="1"/>
  <c r="EQ38" i="7" s="1"/>
  <c r="EQ38" i="11" s="1"/>
  <c r="ET37" i="7" a="1"/>
  <c r="ET37" i="7" s="1"/>
  <c r="ET37" i="11" s="1"/>
  <c r="ES37" i="7" a="1"/>
  <c r="ES37" i="7" s="1"/>
  <c r="ES37" i="11" s="1"/>
  <c r="ER37" i="7" a="1"/>
  <c r="ER37" i="7" s="1"/>
  <c r="ER37" i="11" s="1"/>
  <c r="EQ37" i="7" a="1"/>
  <c r="EQ37" i="7" s="1"/>
  <c r="EQ37" i="11" s="1"/>
  <c r="ET36" i="7" a="1"/>
  <c r="ET36" i="7" s="1"/>
  <c r="ET36" i="11" s="1"/>
  <c r="ES36" i="7" a="1"/>
  <c r="ES36" i="7" s="1"/>
  <c r="ES36" i="11" s="1"/>
  <c r="ER36" i="7" a="1"/>
  <c r="ER36" i="7" s="1"/>
  <c r="ER36" i="11" s="1"/>
  <c r="EQ36" i="7" a="1"/>
  <c r="EQ36" i="7" s="1"/>
  <c r="EQ36" i="11" s="1"/>
  <c r="ET35" i="7" a="1"/>
  <c r="ET35" i="7" s="1"/>
  <c r="ET35" i="11" s="1"/>
  <c r="ES35" i="7" a="1"/>
  <c r="ES35" i="7" s="1"/>
  <c r="ES35" i="11" s="1"/>
  <c r="ER35" i="7" a="1"/>
  <c r="ER35" i="7" s="1"/>
  <c r="ER35" i="11" s="1"/>
  <c r="EQ35" i="7" a="1"/>
  <c r="EQ35" i="7" s="1"/>
  <c r="EQ35" i="11" s="1"/>
  <c r="ET34" i="7" a="1"/>
  <c r="ET34" i="7" s="1"/>
  <c r="ET34" i="11" s="1"/>
  <c r="ES34" i="7" a="1"/>
  <c r="ES34" i="7" s="1"/>
  <c r="ES34" i="11" s="1"/>
  <c r="ER34" i="7" a="1"/>
  <c r="ER34" i="7" s="1"/>
  <c r="ER34" i="11" s="1"/>
  <c r="EQ34" i="7" a="1"/>
  <c r="EQ34" i="7" s="1"/>
  <c r="EQ34" i="11" s="1"/>
  <c r="ET33" i="7" a="1"/>
  <c r="ET33" i="7" s="1"/>
  <c r="ET33" i="11" s="1"/>
  <c r="ES33" i="7" a="1"/>
  <c r="ES33" i="7" s="1"/>
  <c r="ES33" i="11" s="1"/>
  <c r="ER33" i="7" a="1"/>
  <c r="ER33" i="7" s="1"/>
  <c r="ER33" i="11" s="1"/>
  <c r="EQ33" i="7" a="1"/>
  <c r="EQ33" i="7" s="1"/>
  <c r="EQ33" i="11" s="1"/>
  <c r="ET32" i="7" a="1"/>
  <c r="ET32" i="7" s="1"/>
  <c r="ET32" i="11" s="1"/>
  <c r="ES32" i="7" a="1"/>
  <c r="ES32" i="7" s="1"/>
  <c r="ES32" i="11" s="1"/>
  <c r="ER32" i="7" a="1"/>
  <c r="ER32" i="7" s="1"/>
  <c r="ER32" i="11" s="1"/>
  <c r="EQ32" i="7" a="1"/>
  <c r="EQ32" i="7" s="1"/>
  <c r="EQ32" i="11" s="1"/>
  <c r="ET31" i="7" a="1"/>
  <c r="ET31" i="7" s="1"/>
  <c r="ET31" i="11" s="1"/>
  <c r="ES31" i="7" a="1"/>
  <c r="ES31" i="7" s="1"/>
  <c r="ES31" i="11" s="1"/>
  <c r="ER31" i="7" a="1"/>
  <c r="ER31" i="7" s="1"/>
  <c r="ER31" i="11" s="1"/>
  <c r="EQ31" i="7" a="1"/>
  <c r="EQ31" i="7" s="1"/>
  <c r="EQ31" i="11" s="1"/>
  <c r="ET30" i="7" a="1"/>
  <c r="ET30" i="7" s="1"/>
  <c r="ET30" i="11" s="1"/>
  <c r="ES30" i="7" a="1"/>
  <c r="ES30" i="7" s="1"/>
  <c r="ES30" i="11" s="1"/>
  <c r="ER30" i="7" a="1"/>
  <c r="ER30" i="7" s="1"/>
  <c r="ER30" i="11" s="1"/>
  <c r="EQ30" i="7" a="1"/>
  <c r="EQ30" i="7" s="1"/>
  <c r="EQ30" i="11" s="1"/>
  <c r="ET29" i="7" a="1"/>
  <c r="ET29" i="7" s="1"/>
  <c r="ET29" i="11" s="1"/>
  <c r="ES29" i="7" a="1"/>
  <c r="ES29" i="7" s="1"/>
  <c r="ES29" i="11" s="1"/>
  <c r="ER29" i="7" a="1"/>
  <c r="ER29" i="7" s="1"/>
  <c r="ER29" i="11" s="1"/>
  <c r="EQ29" i="7" a="1"/>
  <c r="EQ29" i="7" s="1"/>
  <c r="EQ29" i="11" s="1"/>
  <c r="ET28" i="7" a="1"/>
  <c r="ET28" i="7" s="1"/>
  <c r="ET28" i="11" s="1"/>
  <c r="ES28" i="7" a="1"/>
  <c r="ES28" i="7" s="1"/>
  <c r="ES28" i="11" s="1"/>
  <c r="ER28" i="7" a="1"/>
  <c r="ER28" i="7" s="1"/>
  <c r="ER28" i="11" s="1"/>
  <c r="EQ28" i="7" a="1"/>
  <c r="EQ28" i="7" s="1"/>
  <c r="EQ28" i="11" s="1"/>
  <c r="ET27" i="7" a="1"/>
  <c r="ET27" i="7" s="1"/>
  <c r="ET27" i="11" s="1"/>
  <c r="ES27" i="7" a="1"/>
  <c r="ES27" i="7" s="1"/>
  <c r="ES27" i="11" s="1"/>
  <c r="ER27" i="7" a="1"/>
  <c r="ER27" i="7" s="1"/>
  <c r="ER27" i="11" s="1"/>
  <c r="EQ27" i="7" a="1"/>
  <c r="EQ27" i="7" s="1"/>
  <c r="EQ27" i="11" s="1"/>
  <c r="ET26" i="7" a="1"/>
  <c r="ET26" i="7" s="1"/>
  <c r="ET26" i="11" s="1"/>
  <c r="ES26" i="7" a="1"/>
  <c r="ES26" i="7" s="1"/>
  <c r="ES26" i="11" s="1"/>
  <c r="ER26" i="7" a="1"/>
  <c r="ER26" i="7" s="1"/>
  <c r="ER26" i="11" s="1"/>
  <c r="EQ26" i="7" a="1"/>
  <c r="EQ26" i="7" s="1"/>
  <c r="EQ26" i="11" s="1"/>
  <c r="ET25" i="7" a="1"/>
  <c r="ET25" i="7" s="1"/>
  <c r="ET25" i="11" s="1"/>
  <c r="ES25" i="7" a="1"/>
  <c r="ES25" i="7" s="1"/>
  <c r="ES25" i="11" s="1"/>
  <c r="ER25" i="7" a="1"/>
  <c r="ER25" i="7" s="1"/>
  <c r="ER25" i="11" s="1"/>
  <c r="EQ25" i="7" a="1"/>
  <c r="EQ25" i="7" s="1"/>
  <c r="EQ25" i="11" s="1"/>
  <c r="ET24" i="7" a="1"/>
  <c r="ET24" i="7" s="1"/>
  <c r="ET24" i="11" s="1"/>
  <c r="ES24" i="7" a="1"/>
  <c r="ES24" i="7" s="1"/>
  <c r="ES24" i="11" s="1"/>
  <c r="ER24" i="7" a="1"/>
  <c r="ER24" i="7" s="1"/>
  <c r="ER24" i="11" s="1"/>
  <c r="EQ24" i="7" a="1"/>
  <c r="EQ24" i="7" s="1"/>
  <c r="EQ24" i="11" s="1"/>
  <c r="ET23" i="7" a="1"/>
  <c r="ET23" i="7" s="1"/>
  <c r="ET23" i="11" s="1"/>
  <c r="ES23" i="7" a="1"/>
  <c r="ES23" i="7" s="1"/>
  <c r="ES23" i="11" s="1"/>
  <c r="ER23" i="7" a="1"/>
  <c r="ER23" i="7" s="1"/>
  <c r="ER23" i="11" s="1"/>
  <c r="EQ23" i="7" a="1"/>
  <c r="EQ23" i="7" s="1"/>
  <c r="EQ23" i="11" s="1"/>
  <c r="ET22" i="7" a="1"/>
  <c r="ET22" i="7" s="1"/>
  <c r="ET22" i="11" s="1"/>
  <c r="ES22" i="7" a="1"/>
  <c r="ES22" i="7" s="1"/>
  <c r="ES22" i="11" s="1"/>
  <c r="ER22" i="7" a="1"/>
  <c r="ER22" i="7" s="1"/>
  <c r="ER22" i="11" s="1"/>
  <c r="EQ22" i="7" a="1"/>
  <c r="EQ22" i="7" s="1"/>
  <c r="EQ22" i="11" s="1"/>
  <c r="ET21" i="7" a="1"/>
  <c r="ET21" i="7" s="1"/>
  <c r="ET21" i="11" s="1"/>
  <c r="ES21" i="7" a="1"/>
  <c r="ES21" i="7" s="1"/>
  <c r="ES21" i="11" s="1"/>
  <c r="ER21" i="7" a="1"/>
  <c r="ER21" i="7" s="1"/>
  <c r="ER21" i="11" s="1"/>
  <c r="EQ21" i="7" a="1"/>
  <c r="EQ21" i="7" s="1"/>
  <c r="EQ21" i="11" s="1"/>
  <c r="ET20" i="7" a="1"/>
  <c r="ET20" i="7" s="1"/>
  <c r="ET20" i="11" s="1"/>
  <c r="ES20" i="7" a="1"/>
  <c r="ES20" i="7" s="1"/>
  <c r="ES20" i="11" s="1"/>
  <c r="ER20" i="7" a="1"/>
  <c r="ER20" i="7" s="1"/>
  <c r="ER20" i="11" s="1"/>
  <c r="EQ20" i="7" a="1"/>
  <c r="EQ20" i="7" s="1"/>
  <c r="EQ20" i="11" s="1"/>
  <c r="ET19" i="7" a="1"/>
  <c r="ET19" i="7" s="1"/>
  <c r="ET19" i="11" s="1"/>
  <c r="ES19" i="7" a="1"/>
  <c r="ES19" i="7" s="1"/>
  <c r="ES19" i="11" s="1"/>
  <c r="ER19" i="7" a="1"/>
  <c r="ER19" i="7" s="1"/>
  <c r="ER19" i="11" s="1"/>
  <c r="EQ19" i="7" a="1"/>
  <c r="EQ19" i="7" s="1"/>
  <c r="EQ19" i="11" s="1"/>
  <c r="ET18" i="7" a="1"/>
  <c r="ET18" i="7" s="1"/>
  <c r="ET18" i="11" s="1"/>
  <c r="ES18" i="7" a="1"/>
  <c r="ES18" i="7" s="1"/>
  <c r="ES18" i="11" s="1"/>
  <c r="ER18" i="7" a="1"/>
  <c r="ER18" i="7" s="1"/>
  <c r="ER18" i="11" s="1"/>
  <c r="EQ18" i="7" a="1"/>
  <c r="EQ18" i="7" s="1"/>
  <c r="EQ18" i="11" s="1"/>
  <c r="ET17" i="7" a="1"/>
  <c r="ET17" i="7" s="1"/>
  <c r="ET17" i="11" s="1"/>
  <c r="ES17" i="7" a="1"/>
  <c r="ES17" i="7" s="1"/>
  <c r="ES17" i="11" s="1"/>
  <c r="ER17" i="7" a="1"/>
  <c r="ER17" i="7" s="1"/>
  <c r="ER17" i="11" s="1"/>
  <c r="EQ17" i="7" a="1"/>
  <c r="EQ17" i="7" s="1"/>
  <c r="EQ17" i="11" s="1"/>
  <c r="ET16" i="7" a="1"/>
  <c r="ET16" i="7" s="1"/>
  <c r="ET16" i="11" s="1"/>
  <c r="ES16" i="7" a="1"/>
  <c r="ES16" i="7" s="1"/>
  <c r="ES16" i="11" s="1"/>
  <c r="ER16" i="7" a="1"/>
  <c r="ER16" i="7" s="1"/>
  <c r="ER16" i="11" s="1"/>
  <c r="EQ16" i="7" a="1"/>
  <c r="EQ16" i="7" s="1"/>
  <c r="EQ16" i="11" s="1"/>
  <c r="ET15" i="7" a="1"/>
  <c r="ET15" i="7" s="1"/>
  <c r="ET15" i="11" s="1"/>
  <c r="ES15" i="7" a="1"/>
  <c r="ES15" i="7" s="1"/>
  <c r="ES15" i="11" s="1"/>
  <c r="ER15" i="7" a="1"/>
  <c r="ER15" i="7" s="1"/>
  <c r="ER15" i="11" s="1"/>
  <c r="EQ15" i="7" a="1"/>
  <c r="EQ15" i="7" s="1"/>
  <c r="EQ15" i="11" s="1"/>
  <c r="ET14" i="7" a="1"/>
  <c r="ET14" i="7" s="1"/>
  <c r="ET14" i="11" s="1"/>
  <c r="ES14" i="7" a="1"/>
  <c r="ES14" i="7" s="1"/>
  <c r="ES14" i="11" s="1"/>
  <c r="ER14" i="7" a="1"/>
  <c r="ER14" i="7" s="1"/>
  <c r="ER14" i="11" s="1"/>
  <c r="EQ14" i="7" a="1"/>
  <c r="EQ14" i="7" s="1"/>
  <c r="EQ14" i="11" s="1"/>
  <c r="ET13" i="7" a="1"/>
  <c r="ET13" i="7" s="1"/>
  <c r="ET13" i="11" s="1"/>
  <c r="ES13" i="7" a="1"/>
  <c r="ES13" i="7" s="1"/>
  <c r="ES13" i="11" s="1"/>
  <c r="ER13" i="7" a="1"/>
  <c r="ER13" i="7" s="1"/>
  <c r="ER13" i="11" s="1"/>
  <c r="EQ13" i="7" a="1"/>
  <c r="EQ13" i="7" s="1"/>
  <c r="EQ13" i="11" s="1"/>
  <c r="ET12" i="7" a="1"/>
  <c r="ET12" i="7" s="1"/>
  <c r="ET12" i="11" s="1"/>
  <c r="ES12" i="7" a="1"/>
  <c r="ES12" i="7" s="1"/>
  <c r="ES12" i="11" s="1"/>
  <c r="ER12" i="7" a="1"/>
  <c r="ER12" i="7" s="1"/>
  <c r="ER12" i="11" s="1"/>
  <c r="EQ12" i="7" a="1"/>
  <c r="EQ12" i="7" s="1"/>
  <c r="EQ12" i="11" s="1"/>
  <c r="ET11" i="7" a="1"/>
  <c r="ET11" i="7" s="1"/>
  <c r="ET11" i="11" s="1"/>
  <c r="ES11" i="7" a="1"/>
  <c r="ES11" i="7" s="1"/>
  <c r="ES11" i="11" s="1"/>
  <c r="ER11" i="7" a="1"/>
  <c r="ER11" i="7" s="1"/>
  <c r="ER11" i="11" s="1"/>
  <c r="EQ11" i="7" a="1"/>
  <c r="EQ11" i="7" s="1"/>
  <c r="EQ11" i="11" s="1"/>
  <c r="ET10" i="7" a="1"/>
  <c r="ET10" i="7" s="1"/>
  <c r="ET10" i="11" s="1"/>
  <c r="ES10" i="7" a="1"/>
  <c r="ES10" i="7" s="1"/>
  <c r="ES10" i="11" s="1"/>
  <c r="ER10" i="7" a="1"/>
  <c r="ER10" i="7" s="1"/>
  <c r="ER10" i="11" s="1"/>
  <c r="EQ10" i="7" a="1"/>
  <c r="EQ10" i="7" s="1"/>
  <c r="EQ10" i="11" s="1"/>
  <c r="ET9" i="7" a="1"/>
  <c r="ET9" i="7" s="1"/>
  <c r="ET9" i="11" s="1"/>
  <c r="ES9" i="7" a="1"/>
  <c r="ES9" i="7" s="1"/>
  <c r="ES9" i="11" s="1"/>
  <c r="ER9" i="7" a="1"/>
  <c r="ER9" i="7" s="1"/>
  <c r="ER9" i="11" s="1"/>
  <c r="EQ9" i="7" a="1"/>
  <c r="EQ9" i="7" s="1"/>
  <c r="EQ9" i="11" s="1"/>
  <c r="ET8" i="7" a="1"/>
  <c r="ET8" i="7" s="1"/>
  <c r="ET8" i="11" s="1"/>
  <c r="ES8" i="7" a="1"/>
  <c r="ES8" i="7" s="1"/>
  <c r="ES8" i="11" s="1"/>
  <c r="ER8" i="7" a="1"/>
  <c r="ER8" i="7" s="1"/>
  <c r="ER8" i="11" s="1"/>
  <c r="EQ8" i="7" a="1"/>
  <c r="EQ8" i="7" s="1"/>
  <c r="EQ8" i="11" s="1"/>
  <c r="ET7" i="7" a="1"/>
  <c r="ET7" i="7" s="1"/>
  <c r="ET7" i="11" s="1"/>
  <c r="ES7" i="7" a="1"/>
  <c r="ES7" i="7" s="1"/>
  <c r="ES7" i="11" s="1"/>
  <c r="ER7" i="7" a="1"/>
  <c r="ER7" i="7" s="1"/>
  <c r="ER7" i="11" s="1"/>
  <c r="EQ7" i="7" a="1"/>
  <c r="EQ7" i="7" s="1"/>
  <c r="EQ7" i="11" s="1"/>
  <c r="ET6" i="7" a="1"/>
  <c r="ET6" i="7" s="1"/>
  <c r="ET6" i="11" s="1"/>
  <c r="ES6" i="7" a="1"/>
  <c r="ES6" i="7" s="1"/>
  <c r="ES6" i="11" s="1"/>
  <c r="ER6" i="7" a="1"/>
  <c r="ER6" i="7" s="1"/>
  <c r="ER6" i="11" s="1"/>
  <c r="EQ6" i="7" a="1"/>
  <c r="EQ6" i="7" s="1"/>
  <c r="EQ6" i="11" s="1"/>
  <c r="ET5" i="7" a="1"/>
  <c r="ET5" i="7" s="1"/>
  <c r="ET5" i="11" s="1"/>
  <c r="ES5" i="7" a="1"/>
  <c r="ES5" i="7" s="1"/>
  <c r="ES5" i="11" s="1"/>
  <c r="ER5" i="7" a="1"/>
  <c r="ER5" i="7" s="1"/>
  <c r="ER5" i="11" s="1"/>
  <c r="EQ5" i="7" a="1"/>
  <c r="EQ5" i="7" s="1"/>
  <c r="EQ5" i="11" s="1"/>
  <c r="ET4" i="7" a="1"/>
  <c r="ET4" i="7" s="1"/>
  <c r="ET4" i="11" s="1"/>
  <c r="ES4" i="7" a="1"/>
  <c r="ES4" i="7" s="1"/>
  <c r="ES4" i="11" s="1"/>
  <c r="ER4" i="7" a="1"/>
  <c r="ER4" i="7" s="1"/>
  <c r="ER4" i="11" s="1"/>
  <c r="EQ4" i="7" a="1"/>
  <c r="EQ4" i="7" s="1"/>
  <c r="EQ4" i="11" s="1"/>
  <c r="ET3" i="7" a="1"/>
  <c r="ET3" i="7" s="1"/>
  <c r="ET3" i="11" s="1"/>
  <c r="ES3" i="7" a="1"/>
  <c r="ES3" i="7" s="1"/>
  <c r="ES3" i="11" s="1"/>
  <c r="ER3" i="7" a="1"/>
  <c r="ER3" i="7" s="1"/>
  <c r="ER3" i="11" s="1"/>
  <c r="EQ3" i="7" a="1"/>
  <c r="EQ3" i="7" s="1"/>
  <c r="EQ3" i="11" s="1"/>
  <c r="ET2" i="7" a="1"/>
  <c r="ET2" i="7" s="1"/>
  <c r="ES2" i="7" a="1"/>
  <c r="ES2" i="7" s="1"/>
  <c r="ER2" i="7" a="1"/>
  <c r="ER2" i="7" s="1"/>
  <c r="EQ2" i="7" a="1"/>
  <c r="EQ2" i="7" s="1"/>
  <c r="EO38" i="7" a="1"/>
  <c r="EO38" i="7" s="1"/>
  <c r="EO38" i="11" s="1"/>
  <c r="EN38" i="7" a="1"/>
  <c r="EN38" i="7" s="1"/>
  <c r="EN38" i="11" s="1"/>
  <c r="EM38" i="7" a="1"/>
  <c r="EM38" i="7" s="1"/>
  <c r="EM38" i="11" s="1"/>
  <c r="EL38" i="7" a="1"/>
  <c r="EL38" i="7" s="1"/>
  <c r="EL38" i="11" s="1"/>
  <c r="EO37" i="7" a="1"/>
  <c r="EO37" i="7" s="1"/>
  <c r="EO37" i="11" s="1"/>
  <c r="EN37" i="7" a="1"/>
  <c r="EN37" i="7" s="1"/>
  <c r="EN37" i="11" s="1"/>
  <c r="EM37" i="7" a="1"/>
  <c r="EM37" i="7" s="1"/>
  <c r="EM37" i="11" s="1"/>
  <c r="EL37" i="7" a="1"/>
  <c r="EL37" i="7" s="1"/>
  <c r="EL37" i="11" s="1"/>
  <c r="EO36" i="7" a="1"/>
  <c r="EO36" i="7" s="1"/>
  <c r="EO36" i="11" s="1"/>
  <c r="EN36" i="7" a="1"/>
  <c r="EN36" i="7" s="1"/>
  <c r="EN36" i="11" s="1"/>
  <c r="EM36" i="7" a="1"/>
  <c r="EM36" i="7" s="1"/>
  <c r="EM36" i="11" s="1"/>
  <c r="EL36" i="7" a="1"/>
  <c r="EL36" i="7" s="1"/>
  <c r="EL36" i="11" s="1"/>
  <c r="EO35" i="7" a="1"/>
  <c r="EO35" i="7" s="1"/>
  <c r="EO35" i="11" s="1"/>
  <c r="EN35" i="7" a="1"/>
  <c r="EN35" i="7" s="1"/>
  <c r="EN35" i="11" s="1"/>
  <c r="EM35" i="7" a="1"/>
  <c r="EM35" i="7" s="1"/>
  <c r="EM35" i="11" s="1"/>
  <c r="EL35" i="7" a="1"/>
  <c r="EL35" i="7" s="1"/>
  <c r="EL35" i="11" s="1"/>
  <c r="EO34" i="7" a="1"/>
  <c r="EO34" i="7" s="1"/>
  <c r="EO34" i="11" s="1"/>
  <c r="EN34" i="7" a="1"/>
  <c r="EN34" i="7" s="1"/>
  <c r="EN34" i="11" s="1"/>
  <c r="EM34" i="7" a="1"/>
  <c r="EM34" i="7" s="1"/>
  <c r="EM34" i="11" s="1"/>
  <c r="EL34" i="7" a="1"/>
  <c r="EL34" i="7" s="1"/>
  <c r="EL34" i="11" s="1"/>
  <c r="EO33" i="7" a="1"/>
  <c r="EO33" i="7" s="1"/>
  <c r="EO33" i="11" s="1"/>
  <c r="EN33" i="7" a="1"/>
  <c r="EN33" i="7" s="1"/>
  <c r="EN33" i="11" s="1"/>
  <c r="EM33" i="7" a="1"/>
  <c r="EM33" i="7" s="1"/>
  <c r="EM33" i="11" s="1"/>
  <c r="EL33" i="7" a="1"/>
  <c r="EL33" i="7" s="1"/>
  <c r="EL33" i="11" s="1"/>
  <c r="EO32" i="7" a="1"/>
  <c r="EO32" i="7" s="1"/>
  <c r="EO32" i="11" s="1"/>
  <c r="EN32" i="7" a="1"/>
  <c r="EN32" i="7" s="1"/>
  <c r="EN32" i="11" s="1"/>
  <c r="EM32" i="7" a="1"/>
  <c r="EM32" i="7" s="1"/>
  <c r="EM32" i="11" s="1"/>
  <c r="EL32" i="7" a="1"/>
  <c r="EL32" i="7" s="1"/>
  <c r="EL32" i="11" s="1"/>
  <c r="EO31" i="7" a="1"/>
  <c r="EO31" i="7" s="1"/>
  <c r="EO31" i="11" s="1"/>
  <c r="EN31" i="7" a="1"/>
  <c r="EN31" i="7" s="1"/>
  <c r="EN31" i="11" s="1"/>
  <c r="EM31" i="7" a="1"/>
  <c r="EM31" i="7" s="1"/>
  <c r="EM31" i="11" s="1"/>
  <c r="EL31" i="7" a="1"/>
  <c r="EL31" i="7" s="1"/>
  <c r="EL31" i="11" s="1"/>
  <c r="EO30" i="7" a="1"/>
  <c r="EO30" i="7" s="1"/>
  <c r="EO30" i="11" s="1"/>
  <c r="EN30" i="7" a="1"/>
  <c r="EN30" i="7" s="1"/>
  <c r="EN30" i="11" s="1"/>
  <c r="EM30" i="7" a="1"/>
  <c r="EM30" i="7" s="1"/>
  <c r="EM30" i="11" s="1"/>
  <c r="EL30" i="7" a="1"/>
  <c r="EL30" i="7" s="1"/>
  <c r="EL30" i="11" s="1"/>
  <c r="EO29" i="7" a="1"/>
  <c r="EO29" i="7" s="1"/>
  <c r="EO29" i="11" s="1"/>
  <c r="EN29" i="7" a="1"/>
  <c r="EN29" i="7" s="1"/>
  <c r="EN29" i="11" s="1"/>
  <c r="EM29" i="7" a="1"/>
  <c r="EM29" i="7" s="1"/>
  <c r="EM29" i="11" s="1"/>
  <c r="EL29" i="7" a="1"/>
  <c r="EL29" i="7" s="1"/>
  <c r="EL29" i="11" s="1"/>
  <c r="EO28" i="7" a="1"/>
  <c r="EO28" i="7" s="1"/>
  <c r="EO28" i="11" s="1"/>
  <c r="EN28" i="7" a="1"/>
  <c r="EN28" i="7" s="1"/>
  <c r="EN28" i="11" s="1"/>
  <c r="EM28" i="7" a="1"/>
  <c r="EM28" i="7" s="1"/>
  <c r="EM28" i="11" s="1"/>
  <c r="EL28" i="7" a="1"/>
  <c r="EL28" i="7" s="1"/>
  <c r="EL28" i="11" s="1"/>
  <c r="EO27" i="7" a="1"/>
  <c r="EO27" i="7" s="1"/>
  <c r="EO27" i="11" s="1"/>
  <c r="EN27" i="7" a="1"/>
  <c r="EN27" i="7" s="1"/>
  <c r="EN27" i="11" s="1"/>
  <c r="EM27" i="7" a="1"/>
  <c r="EM27" i="7" s="1"/>
  <c r="EM27" i="11" s="1"/>
  <c r="EL27" i="7" a="1"/>
  <c r="EL27" i="7" s="1"/>
  <c r="EL27" i="11" s="1"/>
  <c r="EO26" i="7" a="1"/>
  <c r="EO26" i="7" s="1"/>
  <c r="EO26" i="11" s="1"/>
  <c r="EN26" i="7" a="1"/>
  <c r="EN26" i="7" s="1"/>
  <c r="EN26" i="11" s="1"/>
  <c r="EM26" i="7" a="1"/>
  <c r="EM26" i="7" s="1"/>
  <c r="EM26" i="11" s="1"/>
  <c r="EL26" i="7" a="1"/>
  <c r="EL26" i="7" s="1"/>
  <c r="EL26" i="11" s="1"/>
  <c r="EO25" i="7" a="1"/>
  <c r="EO25" i="7" s="1"/>
  <c r="EO25" i="11" s="1"/>
  <c r="EN25" i="7" a="1"/>
  <c r="EN25" i="7" s="1"/>
  <c r="EN25" i="11" s="1"/>
  <c r="EM25" i="7" a="1"/>
  <c r="EM25" i="7" s="1"/>
  <c r="EM25" i="11" s="1"/>
  <c r="EL25" i="7" a="1"/>
  <c r="EL25" i="7" s="1"/>
  <c r="EL25" i="11" s="1"/>
  <c r="EO24" i="7" a="1"/>
  <c r="EO24" i="7" s="1"/>
  <c r="EO24" i="11" s="1"/>
  <c r="EN24" i="7" a="1"/>
  <c r="EN24" i="7" s="1"/>
  <c r="EN24" i="11" s="1"/>
  <c r="EM24" i="7" a="1"/>
  <c r="EM24" i="7" s="1"/>
  <c r="EM24" i="11" s="1"/>
  <c r="EL24" i="7" a="1"/>
  <c r="EL24" i="7" s="1"/>
  <c r="EL24" i="11" s="1"/>
  <c r="EO23" i="7" a="1"/>
  <c r="EO23" i="7" s="1"/>
  <c r="EO23" i="11" s="1"/>
  <c r="EN23" i="7" a="1"/>
  <c r="EN23" i="7" s="1"/>
  <c r="EN23" i="11" s="1"/>
  <c r="EM23" i="7" a="1"/>
  <c r="EM23" i="7" s="1"/>
  <c r="EM23" i="11" s="1"/>
  <c r="EL23" i="7" a="1"/>
  <c r="EL23" i="7" s="1"/>
  <c r="EL23" i="11" s="1"/>
  <c r="EO22" i="7" a="1"/>
  <c r="EO22" i="7" s="1"/>
  <c r="EO22" i="11" s="1"/>
  <c r="EN22" i="7" a="1"/>
  <c r="EN22" i="7" s="1"/>
  <c r="EN22" i="11" s="1"/>
  <c r="EM22" i="7" a="1"/>
  <c r="EM22" i="7" s="1"/>
  <c r="EM22" i="11" s="1"/>
  <c r="EL22" i="7" a="1"/>
  <c r="EL22" i="7" s="1"/>
  <c r="EL22" i="11" s="1"/>
  <c r="EO21" i="7" a="1"/>
  <c r="EO21" i="7" s="1"/>
  <c r="EO21" i="11" s="1"/>
  <c r="EN21" i="7" a="1"/>
  <c r="EN21" i="7" s="1"/>
  <c r="EN21" i="11" s="1"/>
  <c r="EM21" i="7" a="1"/>
  <c r="EM21" i="7" s="1"/>
  <c r="EM21" i="11" s="1"/>
  <c r="EL21" i="7" a="1"/>
  <c r="EL21" i="7" s="1"/>
  <c r="EL21" i="11" s="1"/>
  <c r="EO20" i="7" a="1"/>
  <c r="EO20" i="7" s="1"/>
  <c r="EO20" i="11" s="1"/>
  <c r="EN20" i="7" a="1"/>
  <c r="EN20" i="7" s="1"/>
  <c r="EN20" i="11" s="1"/>
  <c r="EM20" i="7" a="1"/>
  <c r="EM20" i="7" s="1"/>
  <c r="EM20" i="11" s="1"/>
  <c r="EL20" i="7" a="1"/>
  <c r="EL20" i="7" s="1"/>
  <c r="EL20" i="11" s="1"/>
  <c r="EO19" i="7" a="1"/>
  <c r="EO19" i="7" s="1"/>
  <c r="EO19" i="11" s="1"/>
  <c r="EN19" i="7" a="1"/>
  <c r="EN19" i="7" s="1"/>
  <c r="EN19" i="11" s="1"/>
  <c r="EM19" i="7" a="1"/>
  <c r="EM19" i="7" s="1"/>
  <c r="EM19" i="11" s="1"/>
  <c r="EL19" i="7" a="1"/>
  <c r="EL19" i="7" s="1"/>
  <c r="EL19" i="11" s="1"/>
  <c r="EO18" i="7" a="1"/>
  <c r="EO18" i="7" s="1"/>
  <c r="EO18" i="11" s="1"/>
  <c r="EN18" i="7" a="1"/>
  <c r="EN18" i="7" s="1"/>
  <c r="EN18" i="11" s="1"/>
  <c r="EM18" i="7" a="1"/>
  <c r="EM18" i="7" s="1"/>
  <c r="EM18" i="11" s="1"/>
  <c r="EL18" i="7" a="1"/>
  <c r="EL18" i="7" s="1"/>
  <c r="EL18" i="11" s="1"/>
  <c r="EO17" i="7" a="1"/>
  <c r="EO17" i="7" s="1"/>
  <c r="EO17" i="11" s="1"/>
  <c r="EN17" i="7" a="1"/>
  <c r="EN17" i="7" s="1"/>
  <c r="EN17" i="11" s="1"/>
  <c r="EM17" i="7" a="1"/>
  <c r="EM17" i="7" s="1"/>
  <c r="EM17" i="11" s="1"/>
  <c r="EL17" i="7" a="1"/>
  <c r="EL17" i="7" s="1"/>
  <c r="EL17" i="11" s="1"/>
  <c r="EO16" i="7" a="1"/>
  <c r="EO16" i="7" s="1"/>
  <c r="EO16" i="11" s="1"/>
  <c r="EN16" i="7" a="1"/>
  <c r="EN16" i="7" s="1"/>
  <c r="EN16" i="11" s="1"/>
  <c r="EM16" i="7" a="1"/>
  <c r="EM16" i="7" s="1"/>
  <c r="EM16" i="11" s="1"/>
  <c r="EL16" i="7" a="1"/>
  <c r="EL16" i="7" s="1"/>
  <c r="EL16" i="11" s="1"/>
  <c r="EO15" i="7" a="1"/>
  <c r="EO15" i="7" s="1"/>
  <c r="EO15" i="11" s="1"/>
  <c r="EN15" i="7" a="1"/>
  <c r="EN15" i="7" s="1"/>
  <c r="EN15" i="11" s="1"/>
  <c r="EM15" i="7" a="1"/>
  <c r="EM15" i="7" s="1"/>
  <c r="EM15" i="11" s="1"/>
  <c r="EL15" i="7" a="1"/>
  <c r="EL15" i="7" s="1"/>
  <c r="EL15" i="11" s="1"/>
  <c r="EO14" i="7" a="1"/>
  <c r="EO14" i="7" s="1"/>
  <c r="EO14" i="11" s="1"/>
  <c r="EN14" i="7" a="1"/>
  <c r="EN14" i="7" s="1"/>
  <c r="EN14" i="11" s="1"/>
  <c r="EM14" i="7" a="1"/>
  <c r="EM14" i="7" s="1"/>
  <c r="EM14" i="11" s="1"/>
  <c r="EL14" i="7" a="1"/>
  <c r="EL14" i="7" s="1"/>
  <c r="EL14" i="11" s="1"/>
  <c r="EO13" i="7" a="1"/>
  <c r="EO13" i="7" s="1"/>
  <c r="EO13" i="11" s="1"/>
  <c r="EN13" i="7" a="1"/>
  <c r="EN13" i="7" s="1"/>
  <c r="EN13" i="11" s="1"/>
  <c r="EM13" i="7" a="1"/>
  <c r="EM13" i="7" s="1"/>
  <c r="EM13" i="11" s="1"/>
  <c r="EL13" i="7" a="1"/>
  <c r="EL13" i="7" s="1"/>
  <c r="EL13" i="11" s="1"/>
  <c r="EO12" i="7" a="1"/>
  <c r="EO12" i="7" s="1"/>
  <c r="EO12" i="11" s="1"/>
  <c r="EN12" i="7" a="1"/>
  <c r="EN12" i="7" s="1"/>
  <c r="EN12" i="11" s="1"/>
  <c r="EM12" i="7" a="1"/>
  <c r="EM12" i="7" s="1"/>
  <c r="EM12" i="11" s="1"/>
  <c r="EL12" i="7" a="1"/>
  <c r="EL12" i="7" s="1"/>
  <c r="EL12" i="11" s="1"/>
  <c r="EO11" i="7" a="1"/>
  <c r="EO11" i="7" s="1"/>
  <c r="EO11" i="11" s="1"/>
  <c r="EN11" i="7" a="1"/>
  <c r="EN11" i="7" s="1"/>
  <c r="EN11" i="11" s="1"/>
  <c r="EM11" i="7" a="1"/>
  <c r="EM11" i="7" s="1"/>
  <c r="EM11" i="11" s="1"/>
  <c r="EL11" i="7" a="1"/>
  <c r="EL11" i="7" s="1"/>
  <c r="EL11" i="11" s="1"/>
  <c r="EO10" i="7" a="1"/>
  <c r="EO10" i="7" s="1"/>
  <c r="EO10" i="11" s="1"/>
  <c r="EN10" i="7" a="1"/>
  <c r="EN10" i="7" s="1"/>
  <c r="EN10" i="11" s="1"/>
  <c r="EM10" i="7" a="1"/>
  <c r="EM10" i="7" s="1"/>
  <c r="EM10" i="11" s="1"/>
  <c r="EL10" i="7" a="1"/>
  <c r="EL10" i="7" s="1"/>
  <c r="EL10" i="11" s="1"/>
  <c r="EO9" i="7" a="1"/>
  <c r="EO9" i="7" s="1"/>
  <c r="EO9" i="11" s="1"/>
  <c r="EN9" i="7" a="1"/>
  <c r="EN9" i="7" s="1"/>
  <c r="EN9" i="11" s="1"/>
  <c r="EM9" i="7" a="1"/>
  <c r="EM9" i="7" s="1"/>
  <c r="EM9" i="11" s="1"/>
  <c r="EL9" i="7" a="1"/>
  <c r="EL9" i="7" s="1"/>
  <c r="EL9" i="11" s="1"/>
  <c r="EO8" i="7" a="1"/>
  <c r="EO8" i="7" s="1"/>
  <c r="EO8" i="11" s="1"/>
  <c r="EN8" i="7" a="1"/>
  <c r="EN8" i="7" s="1"/>
  <c r="EN8" i="11" s="1"/>
  <c r="EM8" i="7" a="1"/>
  <c r="EM8" i="7" s="1"/>
  <c r="EM8" i="11" s="1"/>
  <c r="EL8" i="7" a="1"/>
  <c r="EL8" i="7" s="1"/>
  <c r="EL8" i="11" s="1"/>
  <c r="EO7" i="7" a="1"/>
  <c r="EO7" i="7" s="1"/>
  <c r="EO7" i="11" s="1"/>
  <c r="EN7" i="7" a="1"/>
  <c r="EN7" i="7" s="1"/>
  <c r="EN7" i="11" s="1"/>
  <c r="EM7" i="7" a="1"/>
  <c r="EM7" i="7" s="1"/>
  <c r="EM7" i="11" s="1"/>
  <c r="EL7" i="7" a="1"/>
  <c r="EL7" i="7" s="1"/>
  <c r="EL7" i="11" s="1"/>
  <c r="EO6" i="7" a="1"/>
  <c r="EO6" i="7" s="1"/>
  <c r="EO6" i="11" s="1"/>
  <c r="EN6" i="7" a="1"/>
  <c r="EN6" i="7" s="1"/>
  <c r="EN6" i="11" s="1"/>
  <c r="EM6" i="7" a="1"/>
  <c r="EM6" i="7" s="1"/>
  <c r="EM6" i="11" s="1"/>
  <c r="EL6" i="7" a="1"/>
  <c r="EL6" i="7" s="1"/>
  <c r="EL6" i="11" s="1"/>
  <c r="EO5" i="7" a="1"/>
  <c r="EO5" i="7" s="1"/>
  <c r="EO5" i="11" s="1"/>
  <c r="EN5" i="7" a="1"/>
  <c r="EN5" i="7" s="1"/>
  <c r="EN5" i="11" s="1"/>
  <c r="EM5" i="7" a="1"/>
  <c r="EM5" i="7" s="1"/>
  <c r="EM5" i="11" s="1"/>
  <c r="EL5" i="7" a="1"/>
  <c r="EL5" i="7" s="1"/>
  <c r="EL5" i="11" s="1"/>
  <c r="EO4" i="7" a="1"/>
  <c r="EO4" i="7" s="1"/>
  <c r="EO4" i="11" s="1"/>
  <c r="EN4" i="7" a="1"/>
  <c r="EN4" i="7" s="1"/>
  <c r="EN4" i="11" s="1"/>
  <c r="EM4" i="7" a="1"/>
  <c r="EM4" i="7" s="1"/>
  <c r="EM4" i="11" s="1"/>
  <c r="EL4" i="7" a="1"/>
  <c r="EL4" i="7" s="1"/>
  <c r="EL4" i="11" s="1"/>
  <c r="EO3" i="7" a="1"/>
  <c r="EO3" i="7" s="1"/>
  <c r="EO3" i="11" s="1"/>
  <c r="EN3" i="7" a="1"/>
  <c r="EN3" i="7" s="1"/>
  <c r="EN3" i="11" s="1"/>
  <c r="EM3" i="7" a="1"/>
  <c r="EM3" i="7" s="1"/>
  <c r="EM3" i="11" s="1"/>
  <c r="EL3" i="7" a="1"/>
  <c r="EL3" i="7" s="1"/>
  <c r="EL3" i="11" s="1"/>
  <c r="EO2" i="7" a="1"/>
  <c r="EO2" i="7" s="1"/>
  <c r="EN2" i="7" a="1"/>
  <c r="EN2" i="7" s="1"/>
  <c r="EM2" i="7" a="1"/>
  <c r="EM2" i="7" s="1"/>
  <c r="EL2" i="7" a="1"/>
  <c r="EL2" i="7" s="1"/>
  <c r="EJ38" i="7" a="1"/>
  <c r="EJ38" i="7" s="1"/>
  <c r="EJ38" i="11" s="1"/>
  <c r="EI38" i="7" a="1"/>
  <c r="EI38" i="7" s="1"/>
  <c r="EI38" i="11" s="1"/>
  <c r="EH38" i="7" a="1"/>
  <c r="EH38" i="7" s="1"/>
  <c r="EH38" i="11" s="1"/>
  <c r="EG38" i="7" a="1"/>
  <c r="EG38" i="7" s="1"/>
  <c r="EG38" i="11" s="1"/>
  <c r="EJ37" i="7" a="1"/>
  <c r="EJ37" i="7" s="1"/>
  <c r="EJ37" i="11" s="1"/>
  <c r="EI37" i="7" a="1"/>
  <c r="EI37" i="7" s="1"/>
  <c r="EI37" i="11" s="1"/>
  <c r="EH37" i="7" a="1"/>
  <c r="EH37" i="7" s="1"/>
  <c r="EH37" i="11" s="1"/>
  <c r="EG37" i="7" a="1"/>
  <c r="EG37" i="7" s="1"/>
  <c r="EG37" i="11" s="1"/>
  <c r="EJ36" i="7" a="1"/>
  <c r="EJ36" i="7" s="1"/>
  <c r="EJ36" i="11" s="1"/>
  <c r="EI36" i="7" a="1"/>
  <c r="EI36" i="7" s="1"/>
  <c r="EI36" i="11" s="1"/>
  <c r="EH36" i="7" a="1"/>
  <c r="EH36" i="7" s="1"/>
  <c r="EH36" i="11" s="1"/>
  <c r="EG36" i="7" a="1"/>
  <c r="EG36" i="7" s="1"/>
  <c r="EG36" i="11" s="1"/>
  <c r="EJ35" i="7" a="1"/>
  <c r="EJ35" i="7" s="1"/>
  <c r="EJ35" i="11" s="1"/>
  <c r="EI35" i="7" a="1"/>
  <c r="EI35" i="7" s="1"/>
  <c r="EI35" i="11" s="1"/>
  <c r="EH35" i="7" a="1"/>
  <c r="EH35" i="7" s="1"/>
  <c r="EH35" i="11" s="1"/>
  <c r="EG35" i="7" a="1"/>
  <c r="EG35" i="7" s="1"/>
  <c r="EG35" i="11" s="1"/>
  <c r="EJ34" i="7" a="1"/>
  <c r="EJ34" i="7" s="1"/>
  <c r="EJ34" i="11" s="1"/>
  <c r="EI34" i="7" a="1"/>
  <c r="EI34" i="7" s="1"/>
  <c r="EI34" i="11" s="1"/>
  <c r="EH34" i="7" a="1"/>
  <c r="EH34" i="7" s="1"/>
  <c r="EH34" i="11" s="1"/>
  <c r="EG34" i="7" a="1"/>
  <c r="EG34" i="7" s="1"/>
  <c r="EG34" i="11" s="1"/>
  <c r="EJ33" i="7" a="1"/>
  <c r="EJ33" i="7" s="1"/>
  <c r="EJ33" i="11" s="1"/>
  <c r="EI33" i="7" a="1"/>
  <c r="EI33" i="7" s="1"/>
  <c r="EI33" i="11" s="1"/>
  <c r="EH33" i="7" a="1"/>
  <c r="EH33" i="7" s="1"/>
  <c r="EH33" i="11" s="1"/>
  <c r="EG33" i="7" a="1"/>
  <c r="EG33" i="7" s="1"/>
  <c r="EG33" i="11" s="1"/>
  <c r="EJ32" i="7" a="1"/>
  <c r="EJ32" i="7" s="1"/>
  <c r="EJ32" i="11" s="1"/>
  <c r="EI32" i="7" a="1"/>
  <c r="EI32" i="7" s="1"/>
  <c r="EI32" i="11" s="1"/>
  <c r="EH32" i="7" a="1"/>
  <c r="EH32" i="7" s="1"/>
  <c r="EH32" i="11" s="1"/>
  <c r="EG32" i="7" a="1"/>
  <c r="EG32" i="7" s="1"/>
  <c r="EG32" i="11" s="1"/>
  <c r="EJ31" i="7" a="1"/>
  <c r="EJ31" i="7" s="1"/>
  <c r="EJ31" i="11" s="1"/>
  <c r="EI31" i="7" a="1"/>
  <c r="EI31" i="7" s="1"/>
  <c r="EI31" i="11" s="1"/>
  <c r="EH31" i="7" a="1"/>
  <c r="EH31" i="7" s="1"/>
  <c r="EH31" i="11" s="1"/>
  <c r="EG31" i="7" a="1"/>
  <c r="EG31" i="7" s="1"/>
  <c r="EG31" i="11" s="1"/>
  <c r="EJ30" i="7" a="1"/>
  <c r="EJ30" i="7" s="1"/>
  <c r="EJ30" i="11" s="1"/>
  <c r="EI30" i="7" a="1"/>
  <c r="EI30" i="7" s="1"/>
  <c r="EI30" i="11" s="1"/>
  <c r="EH30" i="7" a="1"/>
  <c r="EH30" i="7" s="1"/>
  <c r="EH30" i="11" s="1"/>
  <c r="EG30" i="7" a="1"/>
  <c r="EG30" i="7" s="1"/>
  <c r="EG30" i="11" s="1"/>
  <c r="EJ29" i="7" a="1"/>
  <c r="EJ29" i="7" s="1"/>
  <c r="EJ29" i="11" s="1"/>
  <c r="EI29" i="7" a="1"/>
  <c r="EI29" i="7" s="1"/>
  <c r="EI29" i="11" s="1"/>
  <c r="EH29" i="7" a="1"/>
  <c r="EH29" i="7" s="1"/>
  <c r="EH29" i="11" s="1"/>
  <c r="EG29" i="7" a="1"/>
  <c r="EG29" i="7" s="1"/>
  <c r="EG29" i="11" s="1"/>
  <c r="EJ28" i="7" a="1"/>
  <c r="EJ28" i="7" s="1"/>
  <c r="EJ28" i="11" s="1"/>
  <c r="EI28" i="7" a="1"/>
  <c r="EI28" i="7" s="1"/>
  <c r="EI28" i="11" s="1"/>
  <c r="EH28" i="7" a="1"/>
  <c r="EH28" i="7" s="1"/>
  <c r="EH28" i="11" s="1"/>
  <c r="EG28" i="7" a="1"/>
  <c r="EG28" i="7" s="1"/>
  <c r="EG28" i="11" s="1"/>
  <c r="EJ27" i="7" a="1"/>
  <c r="EJ27" i="7" s="1"/>
  <c r="EJ27" i="11" s="1"/>
  <c r="EI27" i="7" a="1"/>
  <c r="EI27" i="7" s="1"/>
  <c r="EI27" i="11" s="1"/>
  <c r="EH27" i="7" a="1"/>
  <c r="EH27" i="7" s="1"/>
  <c r="EH27" i="11" s="1"/>
  <c r="EG27" i="7" a="1"/>
  <c r="EG27" i="7" s="1"/>
  <c r="EG27" i="11" s="1"/>
  <c r="EJ26" i="7" a="1"/>
  <c r="EJ26" i="7" s="1"/>
  <c r="EJ26" i="11" s="1"/>
  <c r="EI26" i="7" a="1"/>
  <c r="EI26" i="7" s="1"/>
  <c r="EI26" i="11" s="1"/>
  <c r="EH26" i="7" a="1"/>
  <c r="EH26" i="7" s="1"/>
  <c r="EH26" i="11" s="1"/>
  <c r="EG26" i="7" a="1"/>
  <c r="EG26" i="7" s="1"/>
  <c r="EG26" i="11" s="1"/>
  <c r="EJ25" i="7" a="1"/>
  <c r="EJ25" i="7" s="1"/>
  <c r="EJ25" i="11" s="1"/>
  <c r="EI25" i="7" a="1"/>
  <c r="EI25" i="7" s="1"/>
  <c r="EI25" i="11" s="1"/>
  <c r="EH25" i="7" a="1"/>
  <c r="EH25" i="7" s="1"/>
  <c r="EH25" i="11" s="1"/>
  <c r="EG25" i="7" a="1"/>
  <c r="EG25" i="7" s="1"/>
  <c r="EG25" i="11" s="1"/>
  <c r="EJ24" i="7" a="1"/>
  <c r="EJ24" i="7" s="1"/>
  <c r="EJ24" i="11" s="1"/>
  <c r="EI24" i="7" a="1"/>
  <c r="EI24" i="7" s="1"/>
  <c r="EI24" i="11" s="1"/>
  <c r="EH24" i="7" a="1"/>
  <c r="EH24" i="7" s="1"/>
  <c r="EH24" i="11" s="1"/>
  <c r="EG24" i="7" a="1"/>
  <c r="EG24" i="7" s="1"/>
  <c r="EG24" i="11" s="1"/>
  <c r="EJ23" i="7" a="1"/>
  <c r="EJ23" i="7" s="1"/>
  <c r="EJ23" i="11" s="1"/>
  <c r="EI23" i="7" a="1"/>
  <c r="EI23" i="7" s="1"/>
  <c r="EI23" i="11" s="1"/>
  <c r="EH23" i="7" a="1"/>
  <c r="EH23" i="7" s="1"/>
  <c r="EH23" i="11" s="1"/>
  <c r="EG23" i="7" a="1"/>
  <c r="EG23" i="7" s="1"/>
  <c r="EG23" i="11" s="1"/>
  <c r="EJ22" i="7" a="1"/>
  <c r="EJ22" i="7" s="1"/>
  <c r="EJ22" i="11" s="1"/>
  <c r="EI22" i="7" a="1"/>
  <c r="EI22" i="7" s="1"/>
  <c r="EI22" i="11" s="1"/>
  <c r="EH22" i="7" a="1"/>
  <c r="EH22" i="7" s="1"/>
  <c r="EH22" i="11" s="1"/>
  <c r="EG22" i="7" a="1"/>
  <c r="EG22" i="7" s="1"/>
  <c r="EG22" i="11" s="1"/>
  <c r="EJ21" i="7" a="1"/>
  <c r="EJ21" i="7" s="1"/>
  <c r="EJ21" i="11" s="1"/>
  <c r="EI21" i="7" a="1"/>
  <c r="EI21" i="7" s="1"/>
  <c r="EI21" i="11" s="1"/>
  <c r="EH21" i="7" a="1"/>
  <c r="EH21" i="7" s="1"/>
  <c r="EH21" i="11" s="1"/>
  <c r="EG21" i="7" a="1"/>
  <c r="EG21" i="7" s="1"/>
  <c r="EG21" i="11" s="1"/>
  <c r="EJ20" i="7" a="1"/>
  <c r="EJ20" i="7" s="1"/>
  <c r="EJ20" i="11" s="1"/>
  <c r="EI20" i="7" a="1"/>
  <c r="EI20" i="7" s="1"/>
  <c r="EI20" i="11" s="1"/>
  <c r="EH20" i="7" a="1"/>
  <c r="EH20" i="7" s="1"/>
  <c r="EH20" i="11" s="1"/>
  <c r="EG20" i="7" a="1"/>
  <c r="EG20" i="7" s="1"/>
  <c r="EG20" i="11" s="1"/>
  <c r="EJ19" i="7" a="1"/>
  <c r="EJ19" i="7" s="1"/>
  <c r="EJ19" i="11" s="1"/>
  <c r="EI19" i="7" a="1"/>
  <c r="EI19" i="7" s="1"/>
  <c r="EI19" i="11" s="1"/>
  <c r="EH19" i="7" a="1"/>
  <c r="EH19" i="7" s="1"/>
  <c r="EH19" i="11" s="1"/>
  <c r="EG19" i="7" a="1"/>
  <c r="EG19" i="7" s="1"/>
  <c r="EG19" i="11" s="1"/>
  <c r="EJ18" i="7" a="1"/>
  <c r="EJ18" i="7" s="1"/>
  <c r="EJ18" i="11" s="1"/>
  <c r="EI18" i="7" a="1"/>
  <c r="EI18" i="7" s="1"/>
  <c r="EI18" i="11" s="1"/>
  <c r="EH18" i="7" a="1"/>
  <c r="EH18" i="7" s="1"/>
  <c r="EH18" i="11" s="1"/>
  <c r="EG18" i="7" a="1"/>
  <c r="EG18" i="7" s="1"/>
  <c r="EG18" i="11" s="1"/>
  <c r="EJ17" i="7" a="1"/>
  <c r="EJ17" i="7" s="1"/>
  <c r="EJ17" i="11" s="1"/>
  <c r="EI17" i="7" a="1"/>
  <c r="EI17" i="7" s="1"/>
  <c r="EI17" i="11" s="1"/>
  <c r="EH17" i="7" a="1"/>
  <c r="EH17" i="7" s="1"/>
  <c r="EH17" i="11" s="1"/>
  <c r="EG17" i="7" a="1"/>
  <c r="EG17" i="7" s="1"/>
  <c r="EG17" i="11" s="1"/>
  <c r="EJ16" i="7" a="1"/>
  <c r="EJ16" i="7" s="1"/>
  <c r="EJ16" i="11" s="1"/>
  <c r="EI16" i="7" a="1"/>
  <c r="EI16" i="7" s="1"/>
  <c r="EI16" i="11" s="1"/>
  <c r="EH16" i="7" a="1"/>
  <c r="EH16" i="7" s="1"/>
  <c r="EH16" i="11" s="1"/>
  <c r="EG16" i="7" a="1"/>
  <c r="EG16" i="7" s="1"/>
  <c r="EG16" i="11" s="1"/>
  <c r="EJ15" i="7" a="1"/>
  <c r="EJ15" i="7" s="1"/>
  <c r="EJ15" i="11" s="1"/>
  <c r="EI15" i="7" a="1"/>
  <c r="EI15" i="7" s="1"/>
  <c r="EI15" i="11" s="1"/>
  <c r="EH15" i="7" a="1"/>
  <c r="EH15" i="7" s="1"/>
  <c r="EH15" i="11" s="1"/>
  <c r="EG15" i="7" a="1"/>
  <c r="EG15" i="7" s="1"/>
  <c r="EG15" i="11" s="1"/>
  <c r="EJ14" i="7" a="1"/>
  <c r="EJ14" i="7" s="1"/>
  <c r="EJ14" i="11" s="1"/>
  <c r="EI14" i="7" a="1"/>
  <c r="EI14" i="7" s="1"/>
  <c r="EI14" i="11" s="1"/>
  <c r="EH14" i="7" a="1"/>
  <c r="EH14" i="7" s="1"/>
  <c r="EH14" i="11" s="1"/>
  <c r="EG14" i="7" a="1"/>
  <c r="EG14" i="7" s="1"/>
  <c r="EG14" i="11" s="1"/>
  <c r="EJ13" i="7" a="1"/>
  <c r="EJ13" i="7" s="1"/>
  <c r="EJ13" i="11" s="1"/>
  <c r="EI13" i="7" a="1"/>
  <c r="EI13" i="7" s="1"/>
  <c r="EI13" i="11" s="1"/>
  <c r="EH13" i="7" a="1"/>
  <c r="EH13" i="7" s="1"/>
  <c r="EH13" i="11" s="1"/>
  <c r="EG13" i="7" a="1"/>
  <c r="EG13" i="7" s="1"/>
  <c r="EG13" i="11" s="1"/>
  <c r="EJ12" i="7" a="1"/>
  <c r="EJ12" i="7" s="1"/>
  <c r="EJ12" i="11" s="1"/>
  <c r="EI12" i="7" a="1"/>
  <c r="EI12" i="7" s="1"/>
  <c r="EI12" i="11" s="1"/>
  <c r="EH12" i="7" a="1"/>
  <c r="EH12" i="7" s="1"/>
  <c r="EH12" i="11" s="1"/>
  <c r="EG12" i="7" a="1"/>
  <c r="EG12" i="7" s="1"/>
  <c r="EG12" i="11" s="1"/>
  <c r="EJ11" i="7" a="1"/>
  <c r="EJ11" i="7" s="1"/>
  <c r="EJ11" i="11" s="1"/>
  <c r="EI11" i="7" a="1"/>
  <c r="EI11" i="7" s="1"/>
  <c r="EI11" i="11" s="1"/>
  <c r="EH11" i="7" a="1"/>
  <c r="EH11" i="7" s="1"/>
  <c r="EH11" i="11" s="1"/>
  <c r="EG11" i="7" a="1"/>
  <c r="EG11" i="7" s="1"/>
  <c r="EG11" i="11" s="1"/>
  <c r="EJ10" i="7" a="1"/>
  <c r="EJ10" i="7" s="1"/>
  <c r="EJ10" i="11" s="1"/>
  <c r="EI10" i="7" a="1"/>
  <c r="EI10" i="7" s="1"/>
  <c r="EI10" i="11" s="1"/>
  <c r="EH10" i="7" a="1"/>
  <c r="EH10" i="7" s="1"/>
  <c r="EH10" i="11" s="1"/>
  <c r="EG10" i="7" a="1"/>
  <c r="EG10" i="7" s="1"/>
  <c r="EG10" i="11" s="1"/>
  <c r="EJ9" i="7" a="1"/>
  <c r="EJ9" i="7" s="1"/>
  <c r="EJ9" i="11" s="1"/>
  <c r="EI9" i="7" a="1"/>
  <c r="EI9" i="7" s="1"/>
  <c r="EI9" i="11" s="1"/>
  <c r="EH9" i="7" a="1"/>
  <c r="EH9" i="7" s="1"/>
  <c r="EH9" i="11" s="1"/>
  <c r="EG9" i="7" a="1"/>
  <c r="EG9" i="7" s="1"/>
  <c r="EG9" i="11" s="1"/>
  <c r="EJ8" i="7" a="1"/>
  <c r="EJ8" i="7" s="1"/>
  <c r="EJ8" i="11" s="1"/>
  <c r="EI8" i="7" a="1"/>
  <c r="EI8" i="7" s="1"/>
  <c r="EI8" i="11" s="1"/>
  <c r="EH8" i="7" a="1"/>
  <c r="EH8" i="7" s="1"/>
  <c r="EH8" i="11" s="1"/>
  <c r="EG8" i="7" a="1"/>
  <c r="EG8" i="7" s="1"/>
  <c r="EG8" i="11" s="1"/>
  <c r="EJ7" i="7" a="1"/>
  <c r="EJ7" i="7" s="1"/>
  <c r="EJ7" i="11" s="1"/>
  <c r="EI7" i="7" a="1"/>
  <c r="EI7" i="7" s="1"/>
  <c r="EI7" i="11" s="1"/>
  <c r="EH7" i="7" a="1"/>
  <c r="EH7" i="7" s="1"/>
  <c r="EH7" i="11" s="1"/>
  <c r="EG7" i="7" a="1"/>
  <c r="EG7" i="7" s="1"/>
  <c r="EG7" i="11" s="1"/>
  <c r="EJ6" i="7" a="1"/>
  <c r="EJ6" i="7" s="1"/>
  <c r="EJ6" i="11" s="1"/>
  <c r="EI6" i="7" a="1"/>
  <c r="EI6" i="7" s="1"/>
  <c r="EI6" i="11" s="1"/>
  <c r="EH6" i="7" a="1"/>
  <c r="EH6" i="7" s="1"/>
  <c r="EH6" i="11" s="1"/>
  <c r="EG6" i="7" a="1"/>
  <c r="EG6" i="7" s="1"/>
  <c r="EG6" i="11" s="1"/>
  <c r="EJ5" i="7" a="1"/>
  <c r="EJ5" i="7" s="1"/>
  <c r="EJ5" i="11" s="1"/>
  <c r="EI5" i="7" a="1"/>
  <c r="EI5" i="7" s="1"/>
  <c r="EI5" i="11" s="1"/>
  <c r="EH5" i="7" a="1"/>
  <c r="EH5" i="7" s="1"/>
  <c r="EH5" i="11" s="1"/>
  <c r="EG5" i="7" a="1"/>
  <c r="EG5" i="7" s="1"/>
  <c r="EG5" i="11" s="1"/>
  <c r="EJ4" i="7" a="1"/>
  <c r="EJ4" i="7" s="1"/>
  <c r="EJ4" i="11" s="1"/>
  <c r="EI4" i="7" a="1"/>
  <c r="EI4" i="7" s="1"/>
  <c r="EI4" i="11" s="1"/>
  <c r="EH4" i="7" a="1"/>
  <c r="EH4" i="7" s="1"/>
  <c r="EH4" i="11" s="1"/>
  <c r="EG4" i="7" a="1"/>
  <c r="EG4" i="7" s="1"/>
  <c r="EG4" i="11" s="1"/>
  <c r="EJ3" i="7" a="1"/>
  <c r="EJ3" i="7" s="1"/>
  <c r="EJ3" i="11" s="1"/>
  <c r="EI3" i="7" a="1"/>
  <c r="EI3" i="7" s="1"/>
  <c r="EI3" i="11" s="1"/>
  <c r="EH3" i="7" a="1"/>
  <c r="EH3" i="7" s="1"/>
  <c r="EH3" i="11" s="1"/>
  <c r="EG3" i="7" a="1"/>
  <c r="EG3" i="7" s="1"/>
  <c r="EG3" i="11" s="1"/>
  <c r="EJ2" i="7" a="1"/>
  <c r="EJ2" i="7" s="1"/>
  <c r="EI2" i="7" a="1"/>
  <c r="EI2" i="7" s="1"/>
  <c r="EH2" i="7" a="1"/>
  <c r="EH2" i="7" s="1"/>
  <c r="EG2" i="7" a="1"/>
  <c r="EG2" i="7" s="1"/>
  <c r="EE38" i="7" a="1"/>
  <c r="EE38" i="7" s="1"/>
  <c r="EE38" i="11" s="1"/>
  <c r="ED38" i="7" a="1"/>
  <c r="ED38" i="7" s="1"/>
  <c r="ED38" i="11" s="1"/>
  <c r="EC38" i="7" a="1"/>
  <c r="EC38" i="7" s="1"/>
  <c r="EC38" i="11" s="1"/>
  <c r="EB38" i="7" a="1"/>
  <c r="EB38" i="7" s="1"/>
  <c r="EB38" i="11" s="1"/>
  <c r="EE37" i="7" a="1"/>
  <c r="EE37" i="7" s="1"/>
  <c r="EE37" i="11" s="1"/>
  <c r="ED37" i="7" a="1"/>
  <c r="ED37" i="7" s="1"/>
  <c r="ED37" i="11" s="1"/>
  <c r="EC37" i="7" a="1"/>
  <c r="EC37" i="7" s="1"/>
  <c r="EC37" i="11" s="1"/>
  <c r="EB37" i="7" a="1"/>
  <c r="EB37" i="7" s="1"/>
  <c r="EB37" i="11" s="1"/>
  <c r="EE36" i="7" a="1"/>
  <c r="EE36" i="7" s="1"/>
  <c r="EE36" i="11" s="1"/>
  <c r="ED36" i="7" a="1"/>
  <c r="ED36" i="7" s="1"/>
  <c r="ED36" i="11" s="1"/>
  <c r="EC36" i="7" a="1"/>
  <c r="EC36" i="7" s="1"/>
  <c r="EC36" i="11" s="1"/>
  <c r="EB36" i="7" a="1"/>
  <c r="EB36" i="7" s="1"/>
  <c r="EB36" i="11" s="1"/>
  <c r="EE35" i="7" a="1"/>
  <c r="EE35" i="7" s="1"/>
  <c r="EE35" i="11" s="1"/>
  <c r="ED35" i="7" a="1"/>
  <c r="ED35" i="7" s="1"/>
  <c r="ED35" i="11" s="1"/>
  <c r="EC35" i="7" a="1"/>
  <c r="EC35" i="7" s="1"/>
  <c r="EC35" i="11" s="1"/>
  <c r="EB35" i="7" a="1"/>
  <c r="EB35" i="7" s="1"/>
  <c r="EB35" i="11" s="1"/>
  <c r="EE34" i="7" a="1"/>
  <c r="EE34" i="7" s="1"/>
  <c r="EE34" i="11" s="1"/>
  <c r="ED34" i="7" a="1"/>
  <c r="ED34" i="7" s="1"/>
  <c r="ED34" i="11" s="1"/>
  <c r="EC34" i="7" a="1"/>
  <c r="EC34" i="7" s="1"/>
  <c r="EC34" i="11" s="1"/>
  <c r="EB34" i="7" a="1"/>
  <c r="EB34" i="7" s="1"/>
  <c r="EB34" i="11" s="1"/>
  <c r="EE33" i="7" a="1"/>
  <c r="EE33" i="7" s="1"/>
  <c r="EE33" i="11" s="1"/>
  <c r="ED33" i="7" a="1"/>
  <c r="ED33" i="7" s="1"/>
  <c r="ED33" i="11" s="1"/>
  <c r="EC33" i="7" a="1"/>
  <c r="EC33" i="7" s="1"/>
  <c r="EC33" i="11" s="1"/>
  <c r="EB33" i="7" a="1"/>
  <c r="EB33" i="7" s="1"/>
  <c r="EB33" i="11" s="1"/>
  <c r="EE32" i="7" a="1"/>
  <c r="EE32" i="7" s="1"/>
  <c r="EE32" i="11" s="1"/>
  <c r="ED32" i="7" a="1"/>
  <c r="ED32" i="7" s="1"/>
  <c r="ED32" i="11" s="1"/>
  <c r="EC32" i="7" a="1"/>
  <c r="EC32" i="7" s="1"/>
  <c r="EC32" i="11" s="1"/>
  <c r="EB32" i="7" a="1"/>
  <c r="EB32" i="7" s="1"/>
  <c r="EB32" i="11" s="1"/>
  <c r="EE31" i="7" a="1"/>
  <c r="EE31" i="7" s="1"/>
  <c r="EE31" i="11" s="1"/>
  <c r="ED31" i="7" a="1"/>
  <c r="ED31" i="7" s="1"/>
  <c r="ED31" i="11" s="1"/>
  <c r="EC31" i="7" a="1"/>
  <c r="EC31" i="7" s="1"/>
  <c r="EC31" i="11" s="1"/>
  <c r="EB31" i="7" a="1"/>
  <c r="EB31" i="7" s="1"/>
  <c r="EB31" i="11" s="1"/>
  <c r="EE30" i="7" a="1"/>
  <c r="EE30" i="7" s="1"/>
  <c r="EE30" i="11" s="1"/>
  <c r="ED30" i="7" a="1"/>
  <c r="ED30" i="7" s="1"/>
  <c r="ED30" i="11" s="1"/>
  <c r="EC30" i="7" a="1"/>
  <c r="EC30" i="7" s="1"/>
  <c r="EC30" i="11" s="1"/>
  <c r="EB30" i="7" a="1"/>
  <c r="EB30" i="7" s="1"/>
  <c r="EB30" i="11" s="1"/>
  <c r="EE29" i="7" a="1"/>
  <c r="EE29" i="7" s="1"/>
  <c r="EE29" i="11" s="1"/>
  <c r="ED29" i="7" a="1"/>
  <c r="ED29" i="7" s="1"/>
  <c r="ED29" i="11" s="1"/>
  <c r="EC29" i="7" a="1"/>
  <c r="EC29" i="7" s="1"/>
  <c r="EC29" i="11" s="1"/>
  <c r="EB29" i="7" a="1"/>
  <c r="EB29" i="7" s="1"/>
  <c r="EB29" i="11" s="1"/>
  <c r="EE28" i="7" a="1"/>
  <c r="EE28" i="7" s="1"/>
  <c r="EE28" i="11" s="1"/>
  <c r="ED28" i="7" a="1"/>
  <c r="ED28" i="7" s="1"/>
  <c r="ED28" i="11" s="1"/>
  <c r="EC28" i="7" a="1"/>
  <c r="EC28" i="7" s="1"/>
  <c r="EC28" i="11" s="1"/>
  <c r="EB28" i="7" a="1"/>
  <c r="EB28" i="7" s="1"/>
  <c r="EB28" i="11" s="1"/>
  <c r="EE27" i="7" a="1"/>
  <c r="EE27" i="7" s="1"/>
  <c r="EE27" i="11" s="1"/>
  <c r="ED27" i="7" a="1"/>
  <c r="ED27" i="7" s="1"/>
  <c r="ED27" i="11" s="1"/>
  <c r="EC27" i="7" a="1"/>
  <c r="EC27" i="7" s="1"/>
  <c r="EC27" i="11" s="1"/>
  <c r="EB27" i="7" a="1"/>
  <c r="EB27" i="7" s="1"/>
  <c r="EB27" i="11" s="1"/>
  <c r="EE26" i="7" a="1"/>
  <c r="EE26" i="7" s="1"/>
  <c r="EE26" i="11" s="1"/>
  <c r="ED26" i="7" a="1"/>
  <c r="ED26" i="7" s="1"/>
  <c r="ED26" i="11" s="1"/>
  <c r="EC26" i="7" a="1"/>
  <c r="EC26" i="7" s="1"/>
  <c r="EC26" i="11" s="1"/>
  <c r="EB26" i="7" a="1"/>
  <c r="EB26" i="7" s="1"/>
  <c r="EB26" i="11" s="1"/>
  <c r="EE25" i="7" a="1"/>
  <c r="EE25" i="7" s="1"/>
  <c r="EE25" i="11" s="1"/>
  <c r="ED25" i="7" a="1"/>
  <c r="ED25" i="7" s="1"/>
  <c r="ED25" i="11" s="1"/>
  <c r="EC25" i="7" a="1"/>
  <c r="EC25" i="7" s="1"/>
  <c r="EC25" i="11" s="1"/>
  <c r="EB25" i="7" a="1"/>
  <c r="EB25" i="7" s="1"/>
  <c r="EB25" i="11" s="1"/>
  <c r="EE24" i="7" a="1"/>
  <c r="EE24" i="7" s="1"/>
  <c r="EE24" i="11" s="1"/>
  <c r="ED24" i="7" a="1"/>
  <c r="ED24" i="7" s="1"/>
  <c r="ED24" i="11" s="1"/>
  <c r="EC24" i="7" a="1"/>
  <c r="EC24" i="7" s="1"/>
  <c r="EC24" i="11" s="1"/>
  <c r="EB24" i="7" a="1"/>
  <c r="EB24" i="7" s="1"/>
  <c r="EB24" i="11" s="1"/>
  <c r="EE23" i="7" a="1"/>
  <c r="EE23" i="7" s="1"/>
  <c r="EE23" i="11" s="1"/>
  <c r="ED23" i="7" a="1"/>
  <c r="ED23" i="7" s="1"/>
  <c r="ED23" i="11" s="1"/>
  <c r="EC23" i="7" a="1"/>
  <c r="EC23" i="7" s="1"/>
  <c r="EC23" i="11" s="1"/>
  <c r="EB23" i="7" a="1"/>
  <c r="EB23" i="7" s="1"/>
  <c r="EB23" i="11" s="1"/>
  <c r="EE22" i="7" a="1"/>
  <c r="EE22" i="7" s="1"/>
  <c r="EE22" i="11" s="1"/>
  <c r="ED22" i="7" a="1"/>
  <c r="ED22" i="7" s="1"/>
  <c r="ED22" i="11" s="1"/>
  <c r="EC22" i="7" a="1"/>
  <c r="EC22" i="7" s="1"/>
  <c r="EC22" i="11" s="1"/>
  <c r="EB22" i="7" a="1"/>
  <c r="EB22" i="7" s="1"/>
  <c r="EB22" i="11" s="1"/>
  <c r="EE21" i="7" a="1"/>
  <c r="EE21" i="7" s="1"/>
  <c r="EE21" i="11" s="1"/>
  <c r="ED21" i="7" a="1"/>
  <c r="ED21" i="7" s="1"/>
  <c r="ED21" i="11" s="1"/>
  <c r="EC21" i="7" a="1"/>
  <c r="EC21" i="7" s="1"/>
  <c r="EC21" i="11" s="1"/>
  <c r="EB21" i="7" a="1"/>
  <c r="EB21" i="7" s="1"/>
  <c r="EB21" i="11" s="1"/>
  <c r="EE20" i="7" a="1"/>
  <c r="EE20" i="7" s="1"/>
  <c r="EE20" i="11" s="1"/>
  <c r="ED20" i="7" a="1"/>
  <c r="ED20" i="7" s="1"/>
  <c r="ED20" i="11" s="1"/>
  <c r="EC20" i="7" a="1"/>
  <c r="EC20" i="7" s="1"/>
  <c r="EC20" i="11" s="1"/>
  <c r="EB20" i="7" a="1"/>
  <c r="EB20" i="7" s="1"/>
  <c r="EB20" i="11" s="1"/>
  <c r="EE19" i="7" a="1"/>
  <c r="EE19" i="7" s="1"/>
  <c r="EE19" i="11" s="1"/>
  <c r="ED19" i="7" a="1"/>
  <c r="ED19" i="7" s="1"/>
  <c r="ED19" i="11" s="1"/>
  <c r="EC19" i="7" a="1"/>
  <c r="EC19" i="7" s="1"/>
  <c r="EC19" i="11" s="1"/>
  <c r="EB19" i="7" a="1"/>
  <c r="EB19" i="7" s="1"/>
  <c r="EB19" i="11" s="1"/>
  <c r="EE18" i="7" a="1"/>
  <c r="EE18" i="7" s="1"/>
  <c r="EE18" i="11" s="1"/>
  <c r="ED18" i="7" a="1"/>
  <c r="ED18" i="7" s="1"/>
  <c r="ED18" i="11" s="1"/>
  <c r="EC18" i="7" a="1"/>
  <c r="EC18" i="7" s="1"/>
  <c r="EC18" i="11" s="1"/>
  <c r="EB18" i="7" a="1"/>
  <c r="EB18" i="7" s="1"/>
  <c r="EB18" i="11" s="1"/>
  <c r="EE17" i="7" a="1"/>
  <c r="EE17" i="7" s="1"/>
  <c r="EE17" i="11" s="1"/>
  <c r="ED17" i="7" a="1"/>
  <c r="ED17" i="7" s="1"/>
  <c r="ED17" i="11" s="1"/>
  <c r="EC17" i="7" a="1"/>
  <c r="EC17" i="7" s="1"/>
  <c r="EC17" i="11" s="1"/>
  <c r="EB17" i="7" a="1"/>
  <c r="EB17" i="7" s="1"/>
  <c r="EB17" i="11" s="1"/>
  <c r="EE16" i="7" a="1"/>
  <c r="EE16" i="7" s="1"/>
  <c r="EE16" i="11" s="1"/>
  <c r="ED16" i="7" a="1"/>
  <c r="ED16" i="7" s="1"/>
  <c r="ED16" i="11" s="1"/>
  <c r="EC16" i="7" a="1"/>
  <c r="EC16" i="7" s="1"/>
  <c r="EC16" i="11" s="1"/>
  <c r="EB16" i="7" a="1"/>
  <c r="EB16" i="7" s="1"/>
  <c r="EB16" i="11" s="1"/>
  <c r="EE15" i="7" a="1"/>
  <c r="EE15" i="7" s="1"/>
  <c r="EE15" i="11" s="1"/>
  <c r="ED15" i="7" a="1"/>
  <c r="ED15" i="7" s="1"/>
  <c r="ED15" i="11" s="1"/>
  <c r="EC15" i="7" a="1"/>
  <c r="EC15" i="7" s="1"/>
  <c r="EC15" i="11" s="1"/>
  <c r="EB15" i="7" a="1"/>
  <c r="EB15" i="7" s="1"/>
  <c r="EB15" i="11" s="1"/>
  <c r="EE14" i="7" a="1"/>
  <c r="EE14" i="7" s="1"/>
  <c r="EE14" i="11" s="1"/>
  <c r="ED14" i="7" a="1"/>
  <c r="ED14" i="7" s="1"/>
  <c r="ED14" i="11" s="1"/>
  <c r="EC14" i="7" a="1"/>
  <c r="EC14" i="7" s="1"/>
  <c r="EC14" i="11" s="1"/>
  <c r="EB14" i="7" a="1"/>
  <c r="EB14" i="7" s="1"/>
  <c r="EB14" i="11" s="1"/>
  <c r="EE13" i="7" a="1"/>
  <c r="EE13" i="7" s="1"/>
  <c r="EE13" i="11" s="1"/>
  <c r="ED13" i="7" a="1"/>
  <c r="ED13" i="7" s="1"/>
  <c r="ED13" i="11" s="1"/>
  <c r="EC13" i="7" a="1"/>
  <c r="EC13" i="7" s="1"/>
  <c r="EC13" i="11" s="1"/>
  <c r="EB13" i="7" a="1"/>
  <c r="EB13" i="7" s="1"/>
  <c r="EB13" i="11" s="1"/>
  <c r="EE12" i="7" a="1"/>
  <c r="EE12" i="7" s="1"/>
  <c r="EE12" i="11" s="1"/>
  <c r="ED12" i="7" a="1"/>
  <c r="ED12" i="7" s="1"/>
  <c r="ED12" i="11" s="1"/>
  <c r="EC12" i="7" a="1"/>
  <c r="EC12" i="7" s="1"/>
  <c r="EC12" i="11" s="1"/>
  <c r="EB12" i="7" a="1"/>
  <c r="EB12" i="7" s="1"/>
  <c r="EB12" i="11" s="1"/>
  <c r="EE11" i="7" a="1"/>
  <c r="EE11" i="7" s="1"/>
  <c r="EE11" i="11" s="1"/>
  <c r="ED11" i="7" a="1"/>
  <c r="ED11" i="7" s="1"/>
  <c r="ED11" i="11" s="1"/>
  <c r="EC11" i="7" a="1"/>
  <c r="EC11" i="7" s="1"/>
  <c r="EC11" i="11" s="1"/>
  <c r="EB11" i="7" a="1"/>
  <c r="EB11" i="7" s="1"/>
  <c r="EB11" i="11" s="1"/>
  <c r="EE10" i="7" a="1"/>
  <c r="EE10" i="7" s="1"/>
  <c r="EE10" i="11" s="1"/>
  <c r="ED10" i="7" a="1"/>
  <c r="ED10" i="7" s="1"/>
  <c r="ED10" i="11" s="1"/>
  <c r="EC10" i="7" a="1"/>
  <c r="EC10" i="7" s="1"/>
  <c r="EC10" i="11" s="1"/>
  <c r="EB10" i="7" a="1"/>
  <c r="EB10" i="7" s="1"/>
  <c r="EB10" i="11" s="1"/>
  <c r="EE9" i="7" a="1"/>
  <c r="EE9" i="7" s="1"/>
  <c r="EE9" i="11" s="1"/>
  <c r="ED9" i="7" a="1"/>
  <c r="ED9" i="7" s="1"/>
  <c r="ED9" i="11" s="1"/>
  <c r="EC9" i="7" a="1"/>
  <c r="EC9" i="7" s="1"/>
  <c r="EC9" i="11" s="1"/>
  <c r="EB9" i="7" a="1"/>
  <c r="EB9" i="7" s="1"/>
  <c r="EB9" i="11" s="1"/>
  <c r="EE8" i="7" a="1"/>
  <c r="EE8" i="7" s="1"/>
  <c r="EE8" i="11" s="1"/>
  <c r="ED8" i="7" a="1"/>
  <c r="ED8" i="7" s="1"/>
  <c r="ED8" i="11" s="1"/>
  <c r="EC8" i="7" a="1"/>
  <c r="EC8" i="7" s="1"/>
  <c r="EC8" i="11" s="1"/>
  <c r="EB8" i="7" a="1"/>
  <c r="EB8" i="7" s="1"/>
  <c r="EB8" i="11" s="1"/>
  <c r="EE7" i="7" a="1"/>
  <c r="EE7" i="7" s="1"/>
  <c r="EE7" i="11" s="1"/>
  <c r="ED7" i="7" a="1"/>
  <c r="ED7" i="7" s="1"/>
  <c r="ED7" i="11" s="1"/>
  <c r="EC7" i="7" a="1"/>
  <c r="EC7" i="7" s="1"/>
  <c r="EC7" i="11" s="1"/>
  <c r="EB7" i="7" a="1"/>
  <c r="EB7" i="7" s="1"/>
  <c r="EB7" i="11" s="1"/>
  <c r="EE6" i="7" a="1"/>
  <c r="EE6" i="7" s="1"/>
  <c r="EE6" i="11" s="1"/>
  <c r="ED6" i="7" a="1"/>
  <c r="ED6" i="7" s="1"/>
  <c r="ED6" i="11" s="1"/>
  <c r="EC6" i="7" a="1"/>
  <c r="EC6" i="7" s="1"/>
  <c r="EC6" i="11" s="1"/>
  <c r="EB6" i="7" a="1"/>
  <c r="EB6" i="7" s="1"/>
  <c r="EB6" i="11" s="1"/>
  <c r="EE5" i="7" a="1"/>
  <c r="EE5" i="7" s="1"/>
  <c r="EE5" i="11" s="1"/>
  <c r="ED5" i="7" a="1"/>
  <c r="ED5" i="7" s="1"/>
  <c r="ED5" i="11" s="1"/>
  <c r="EC5" i="7" a="1"/>
  <c r="EC5" i="7" s="1"/>
  <c r="EC5" i="11" s="1"/>
  <c r="EB5" i="7" a="1"/>
  <c r="EB5" i="7" s="1"/>
  <c r="EB5" i="11" s="1"/>
  <c r="EE4" i="7" a="1"/>
  <c r="EE4" i="7" s="1"/>
  <c r="EE4" i="11" s="1"/>
  <c r="ED4" i="7" a="1"/>
  <c r="ED4" i="7" s="1"/>
  <c r="ED4" i="11" s="1"/>
  <c r="EC4" i="7" a="1"/>
  <c r="EC4" i="7" s="1"/>
  <c r="EC4" i="11" s="1"/>
  <c r="EB4" i="7" a="1"/>
  <c r="EB4" i="7" s="1"/>
  <c r="EB4" i="11" s="1"/>
  <c r="EE3" i="7" a="1"/>
  <c r="EE3" i="7" s="1"/>
  <c r="EE3" i="11" s="1"/>
  <c r="ED3" i="7" a="1"/>
  <c r="ED3" i="7" s="1"/>
  <c r="ED3" i="11" s="1"/>
  <c r="EC3" i="7" a="1"/>
  <c r="EC3" i="7" s="1"/>
  <c r="EC3" i="11" s="1"/>
  <c r="EB3" i="7" a="1"/>
  <c r="EB3" i="7" s="1"/>
  <c r="EB3" i="11" s="1"/>
  <c r="EE2" i="7" a="1"/>
  <c r="EE2" i="7" s="1"/>
  <c r="ED2" i="7" a="1"/>
  <c r="ED2" i="7" s="1"/>
  <c r="EC2" i="7" a="1"/>
  <c r="EC2" i="7" s="1"/>
  <c r="EB2" i="7" a="1"/>
  <c r="EB2" i="7" s="1"/>
  <c r="DZ38" i="7" a="1"/>
  <c r="DZ38" i="7" s="1"/>
  <c r="DZ38" i="11" s="1"/>
  <c r="DY38" i="7" a="1"/>
  <c r="DY38" i="7" s="1"/>
  <c r="DY38" i="11" s="1"/>
  <c r="DX38" i="7" a="1"/>
  <c r="DX38" i="7" s="1"/>
  <c r="DX38" i="11" s="1"/>
  <c r="DW38" i="7" a="1"/>
  <c r="DW38" i="7" s="1"/>
  <c r="DW38" i="11" s="1"/>
  <c r="DZ37" i="7" a="1"/>
  <c r="DZ37" i="7" s="1"/>
  <c r="DZ37" i="11" s="1"/>
  <c r="DY37" i="7" a="1"/>
  <c r="DY37" i="7" s="1"/>
  <c r="DY37" i="11" s="1"/>
  <c r="DX37" i="7" a="1"/>
  <c r="DX37" i="7" s="1"/>
  <c r="DX37" i="11" s="1"/>
  <c r="DW37" i="7" a="1"/>
  <c r="DW37" i="7" s="1"/>
  <c r="DW37" i="11" s="1"/>
  <c r="DZ36" i="7" a="1"/>
  <c r="DZ36" i="7" s="1"/>
  <c r="DZ36" i="11" s="1"/>
  <c r="DY36" i="7" a="1"/>
  <c r="DY36" i="7" s="1"/>
  <c r="DY36" i="11" s="1"/>
  <c r="DX36" i="7" a="1"/>
  <c r="DX36" i="7" s="1"/>
  <c r="DX36" i="11" s="1"/>
  <c r="DW36" i="7" a="1"/>
  <c r="DW36" i="7" s="1"/>
  <c r="DW36" i="11" s="1"/>
  <c r="DZ35" i="7" a="1"/>
  <c r="DZ35" i="7" s="1"/>
  <c r="DZ35" i="11" s="1"/>
  <c r="DY35" i="7" a="1"/>
  <c r="DY35" i="7" s="1"/>
  <c r="DY35" i="11" s="1"/>
  <c r="DX35" i="7" a="1"/>
  <c r="DX35" i="7" s="1"/>
  <c r="DX35" i="11" s="1"/>
  <c r="DW35" i="7" a="1"/>
  <c r="DW35" i="7" s="1"/>
  <c r="DW35" i="11" s="1"/>
  <c r="DZ34" i="7" a="1"/>
  <c r="DZ34" i="7" s="1"/>
  <c r="DZ34" i="11" s="1"/>
  <c r="DY34" i="7" a="1"/>
  <c r="DY34" i="7" s="1"/>
  <c r="DY34" i="11" s="1"/>
  <c r="DX34" i="7" a="1"/>
  <c r="DX34" i="7" s="1"/>
  <c r="DX34" i="11" s="1"/>
  <c r="DW34" i="7" a="1"/>
  <c r="DW34" i="7" s="1"/>
  <c r="DW34" i="11" s="1"/>
  <c r="DZ33" i="7" a="1"/>
  <c r="DZ33" i="7" s="1"/>
  <c r="DZ33" i="11" s="1"/>
  <c r="DY33" i="7" a="1"/>
  <c r="DY33" i="7" s="1"/>
  <c r="DY33" i="11" s="1"/>
  <c r="DX33" i="7" a="1"/>
  <c r="DX33" i="7" s="1"/>
  <c r="DX33" i="11" s="1"/>
  <c r="DW33" i="7" a="1"/>
  <c r="DW33" i="7" s="1"/>
  <c r="DW33" i="11" s="1"/>
  <c r="DZ32" i="7" a="1"/>
  <c r="DZ32" i="7" s="1"/>
  <c r="DZ32" i="11" s="1"/>
  <c r="DY32" i="7" a="1"/>
  <c r="DY32" i="7" s="1"/>
  <c r="DY32" i="11" s="1"/>
  <c r="DX32" i="7" a="1"/>
  <c r="DX32" i="7" s="1"/>
  <c r="DX32" i="11" s="1"/>
  <c r="DW32" i="7" a="1"/>
  <c r="DW32" i="7" s="1"/>
  <c r="DW32" i="11" s="1"/>
  <c r="DZ31" i="7" a="1"/>
  <c r="DZ31" i="7" s="1"/>
  <c r="DZ31" i="11" s="1"/>
  <c r="DY31" i="7" a="1"/>
  <c r="DY31" i="7" s="1"/>
  <c r="DY31" i="11" s="1"/>
  <c r="DX31" i="7" a="1"/>
  <c r="DX31" i="7" s="1"/>
  <c r="DX31" i="11" s="1"/>
  <c r="DW31" i="7" a="1"/>
  <c r="DW31" i="7" s="1"/>
  <c r="DW31" i="11" s="1"/>
  <c r="DZ30" i="7" a="1"/>
  <c r="DZ30" i="7" s="1"/>
  <c r="DZ30" i="11" s="1"/>
  <c r="DY30" i="7" a="1"/>
  <c r="DY30" i="7" s="1"/>
  <c r="DY30" i="11" s="1"/>
  <c r="DX30" i="7" a="1"/>
  <c r="DX30" i="7" s="1"/>
  <c r="DX30" i="11" s="1"/>
  <c r="DW30" i="7" a="1"/>
  <c r="DW30" i="7" s="1"/>
  <c r="DW30" i="11" s="1"/>
  <c r="DZ29" i="7" a="1"/>
  <c r="DZ29" i="7" s="1"/>
  <c r="DZ29" i="11" s="1"/>
  <c r="DY29" i="7" a="1"/>
  <c r="DY29" i="7" s="1"/>
  <c r="DY29" i="11" s="1"/>
  <c r="DX29" i="7" a="1"/>
  <c r="DX29" i="7" s="1"/>
  <c r="DX29" i="11" s="1"/>
  <c r="DW29" i="7" a="1"/>
  <c r="DW29" i="7" s="1"/>
  <c r="DW29" i="11" s="1"/>
  <c r="DZ28" i="7" a="1"/>
  <c r="DZ28" i="7" s="1"/>
  <c r="DZ28" i="11" s="1"/>
  <c r="DY28" i="7" a="1"/>
  <c r="DY28" i="7" s="1"/>
  <c r="DY28" i="11" s="1"/>
  <c r="DX28" i="7" a="1"/>
  <c r="DX28" i="7" s="1"/>
  <c r="DX28" i="11" s="1"/>
  <c r="DW28" i="7" a="1"/>
  <c r="DW28" i="7" s="1"/>
  <c r="DW28" i="11" s="1"/>
  <c r="DZ27" i="7" a="1"/>
  <c r="DZ27" i="7" s="1"/>
  <c r="DZ27" i="11" s="1"/>
  <c r="DY27" i="7" a="1"/>
  <c r="DY27" i="7" s="1"/>
  <c r="DY27" i="11" s="1"/>
  <c r="DX27" i="7" a="1"/>
  <c r="DX27" i="7" s="1"/>
  <c r="DX27" i="11" s="1"/>
  <c r="DW27" i="7" a="1"/>
  <c r="DW27" i="7" s="1"/>
  <c r="DW27" i="11" s="1"/>
  <c r="DZ26" i="7" a="1"/>
  <c r="DZ26" i="7" s="1"/>
  <c r="DZ26" i="11" s="1"/>
  <c r="DY26" i="7" a="1"/>
  <c r="DY26" i="7" s="1"/>
  <c r="DY26" i="11" s="1"/>
  <c r="DX26" i="7" a="1"/>
  <c r="DX26" i="7" s="1"/>
  <c r="DX26" i="11" s="1"/>
  <c r="DW26" i="7" a="1"/>
  <c r="DW26" i="7" s="1"/>
  <c r="DW26" i="11" s="1"/>
  <c r="DZ25" i="7" a="1"/>
  <c r="DZ25" i="7" s="1"/>
  <c r="DZ25" i="11" s="1"/>
  <c r="DY25" i="7" a="1"/>
  <c r="DY25" i="7" s="1"/>
  <c r="DY25" i="11" s="1"/>
  <c r="DX25" i="7" a="1"/>
  <c r="DX25" i="7" s="1"/>
  <c r="DX25" i="11" s="1"/>
  <c r="DW25" i="7" a="1"/>
  <c r="DW25" i="7" s="1"/>
  <c r="DW25" i="11" s="1"/>
  <c r="DZ24" i="7" a="1"/>
  <c r="DZ24" i="7" s="1"/>
  <c r="DZ24" i="11" s="1"/>
  <c r="DY24" i="7" a="1"/>
  <c r="DY24" i="7" s="1"/>
  <c r="DY24" i="11" s="1"/>
  <c r="DX24" i="7" a="1"/>
  <c r="DX24" i="7" s="1"/>
  <c r="DX24" i="11" s="1"/>
  <c r="DW24" i="7" a="1"/>
  <c r="DW24" i="7" s="1"/>
  <c r="DW24" i="11" s="1"/>
  <c r="DZ23" i="7" a="1"/>
  <c r="DZ23" i="7" s="1"/>
  <c r="DZ23" i="11" s="1"/>
  <c r="DY23" i="7" a="1"/>
  <c r="DY23" i="7" s="1"/>
  <c r="DY23" i="11" s="1"/>
  <c r="DX23" i="7" a="1"/>
  <c r="DX23" i="7" s="1"/>
  <c r="DX23" i="11" s="1"/>
  <c r="DW23" i="7" a="1"/>
  <c r="DW23" i="7" s="1"/>
  <c r="DW23" i="11" s="1"/>
  <c r="DZ22" i="7" a="1"/>
  <c r="DZ22" i="7" s="1"/>
  <c r="DZ22" i="11" s="1"/>
  <c r="DY22" i="7" a="1"/>
  <c r="DY22" i="7" s="1"/>
  <c r="DY22" i="11" s="1"/>
  <c r="DX22" i="7" a="1"/>
  <c r="DX22" i="7" s="1"/>
  <c r="DX22" i="11" s="1"/>
  <c r="DW22" i="7" a="1"/>
  <c r="DW22" i="7" s="1"/>
  <c r="DW22" i="11" s="1"/>
  <c r="DZ21" i="7" a="1"/>
  <c r="DZ21" i="7" s="1"/>
  <c r="DZ21" i="11" s="1"/>
  <c r="DY21" i="7" a="1"/>
  <c r="DY21" i="7" s="1"/>
  <c r="DY21" i="11" s="1"/>
  <c r="DX21" i="7" a="1"/>
  <c r="DX21" i="7" s="1"/>
  <c r="DX21" i="11" s="1"/>
  <c r="DW21" i="7" a="1"/>
  <c r="DW21" i="7" s="1"/>
  <c r="DW21" i="11" s="1"/>
  <c r="DZ20" i="7" a="1"/>
  <c r="DZ20" i="7" s="1"/>
  <c r="DZ20" i="11" s="1"/>
  <c r="DY20" i="7" a="1"/>
  <c r="DY20" i="7" s="1"/>
  <c r="DY20" i="11" s="1"/>
  <c r="DX20" i="7" a="1"/>
  <c r="DX20" i="7" s="1"/>
  <c r="DX20" i="11" s="1"/>
  <c r="DW20" i="7" a="1"/>
  <c r="DW20" i="7" s="1"/>
  <c r="DW20" i="11" s="1"/>
  <c r="DZ19" i="7" a="1"/>
  <c r="DZ19" i="7" s="1"/>
  <c r="DZ19" i="11" s="1"/>
  <c r="DY19" i="7" a="1"/>
  <c r="DY19" i="7" s="1"/>
  <c r="DY19" i="11" s="1"/>
  <c r="DX19" i="7" a="1"/>
  <c r="DX19" i="7" s="1"/>
  <c r="DX19" i="11" s="1"/>
  <c r="DW19" i="7" a="1"/>
  <c r="DW19" i="7" s="1"/>
  <c r="DW19" i="11" s="1"/>
  <c r="DZ18" i="7" a="1"/>
  <c r="DZ18" i="7" s="1"/>
  <c r="DZ18" i="11" s="1"/>
  <c r="DY18" i="7" a="1"/>
  <c r="DY18" i="7" s="1"/>
  <c r="DY18" i="11" s="1"/>
  <c r="DX18" i="7" a="1"/>
  <c r="DX18" i="7" s="1"/>
  <c r="DX18" i="11" s="1"/>
  <c r="DW18" i="7" a="1"/>
  <c r="DW18" i="7" s="1"/>
  <c r="DW18" i="11" s="1"/>
  <c r="DZ17" i="7" a="1"/>
  <c r="DZ17" i="7" s="1"/>
  <c r="DZ17" i="11" s="1"/>
  <c r="DY17" i="7" a="1"/>
  <c r="DY17" i="7" s="1"/>
  <c r="DY17" i="11" s="1"/>
  <c r="DX17" i="7" a="1"/>
  <c r="DX17" i="7" s="1"/>
  <c r="DX17" i="11" s="1"/>
  <c r="DW17" i="7" a="1"/>
  <c r="DW17" i="7" s="1"/>
  <c r="DW17" i="11" s="1"/>
  <c r="DZ16" i="7" a="1"/>
  <c r="DZ16" i="7" s="1"/>
  <c r="DZ16" i="11" s="1"/>
  <c r="DY16" i="7" a="1"/>
  <c r="DY16" i="7" s="1"/>
  <c r="DY16" i="11" s="1"/>
  <c r="DX16" i="7" a="1"/>
  <c r="DX16" i="7" s="1"/>
  <c r="DX16" i="11" s="1"/>
  <c r="DW16" i="7" a="1"/>
  <c r="DW16" i="7" s="1"/>
  <c r="DW16" i="11" s="1"/>
  <c r="DZ15" i="7" a="1"/>
  <c r="DZ15" i="7" s="1"/>
  <c r="DZ15" i="11" s="1"/>
  <c r="DY15" i="7" a="1"/>
  <c r="DY15" i="7" s="1"/>
  <c r="DY15" i="11" s="1"/>
  <c r="DX15" i="7" a="1"/>
  <c r="DX15" i="7" s="1"/>
  <c r="DX15" i="11" s="1"/>
  <c r="DW15" i="7" a="1"/>
  <c r="DW15" i="7" s="1"/>
  <c r="DW15" i="11" s="1"/>
  <c r="DZ14" i="7" a="1"/>
  <c r="DZ14" i="7" s="1"/>
  <c r="DZ14" i="11" s="1"/>
  <c r="DY14" i="7" a="1"/>
  <c r="DY14" i="7" s="1"/>
  <c r="DY14" i="11" s="1"/>
  <c r="DX14" i="7" a="1"/>
  <c r="DX14" i="7" s="1"/>
  <c r="DX14" i="11" s="1"/>
  <c r="DW14" i="7" a="1"/>
  <c r="DW14" i="7" s="1"/>
  <c r="DW14" i="11" s="1"/>
  <c r="DZ13" i="7" a="1"/>
  <c r="DZ13" i="7" s="1"/>
  <c r="DZ13" i="11" s="1"/>
  <c r="DY13" i="7" a="1"/>
  <c r="DY13" i="7" s="1"/>
  <c r="DY13" i="11" s="1"/>
  <c r="DX13" i="7" a="1"/>
  <c r="DX13" i="7" s="1"/>
  <c r="DX13" i="11" s="1"/>
  <c r="DW13" i="7" a="1"/>
  <c r="DW13" i="7" s="1"/>
  <c r="DW13" i="11" s="1"/>
  <c r="DZ12" i="7" a="1"/>
  <c r="DZ12" i="7" s="1"/>
  <c r="DZ12" i="11" s="1"/>
  <c r="DY12" i="7" a="1"/>
  <c r="DY12" i="7" s="1"/>
  <c r="DY12" i="11" s="1"/>
  <c r="DX12" i="7" a="1"/>
  <c r="DX12" i="7" s="1"/>
  <c r="DX12" i="11" s="1"/>
  <c r="DW12" i="7" a="1"/>
  <c r="DW12" i="7" s="1"/>
  <c r="DW12" i="11" s="1"/>
  <c r="DZ11" i="7" a="1"/>
  <c r="DZ11" i="7" s="1"/>
  <c r="DZ11" i="11" s="1"/>
  <c r="DY11" i="7" a="1"/>
  <c r="DY11" i="7" s="1"/>
  <c r="DY11" i="11" s="1"/>
  <c r="DX11" i="7" a="1"/>
  <c r="DX11" i="7" s="1"/>
  <c r="DX11" i="11" s="1"/>
  <c r="DW11" i="7" a="1"/>
  <c r="DW11" i="7" s="1"/>
  <c r="DW11" i="11" s="1"/>
  <c r="DZ10" i="7" a="1"/>
  <c r="DZ10" i="7" s="1"/>
  <c r="DZ10" i="11" s="1"/>
  <c r="DY10" i="7" a="1"/>
  <c r="DY10" i="7" s="1"/>
  <c r="DY10" i="11" s="1"/>
  <c r="DX10" i="7" a="1"/>
  <c r="DX10" i="7" s="1"/>
  <c r="DX10" i="11" s="1"/>
  <c r="DW10" i="7" a="1"/>
  <c r="DW10" i="7" s="1"/>
  <c r="DW10" i="11" s="1"/>
  <c r="DZ9" i="7" a="1"/>
  <c r="DZ9" i="7" s="1"/>
  <c r="DZ9" i="11" s="1"/>
  <c r="DY9" i="7" a="1"/>
  <c r="DY9" i="7" s="1"/>
  <c r="DY9" i="11" s="1"/>
  <c r="DX9" i="7" a="1"/>
  <c r="DX9" i="7" s="1"/>
  <c r="DX9" i="11" s="1"/>
  <c r="DW9" i="7" a="1"/>
  <c r="DW9" i="7" s="1"/>
  <c r="DW9" i="11" s="1"/>
  <c r="DZ8" i="7" a="1"/>
  <c r="DZ8" i="7" s="1"/>
  <c r="DZ8" i="11" s="1"/>
  <c r="DY8" i="7" a="1"/>
  <c r="DY8" i="7" s="1"/>
  <c r="DY8" i="11" s="1"/>
  <c r="DX8" i="7" a="1"/>
  <c r="DX8" i="7" s="1"/>
  <c r="DX8" i="11" s="1"/>
  <c r="DW8" i="7" a="1"/>
  <c r="DW8" i="7" s="1"/>
  <c r="DW8" i="11" s="1"/>
  <c r="DZ7" i="7" a="1"/>
  <c r="DZ7" i="7" s="1"/>
  <c r="DZ7" i="11" s="1"/>
  <c r="DY7" i="7" a="1"/>
  <c r="DY7" i="7" s="1"/>
  <c r="DY7" i="11" s="1"/>
  <c r="DX7" i="7" a="1"/>
  <c r="DX7" i="7" s="1"/>
  <c r="DX7" i="11" s="1"/>
  <c r="DW7" i="7" a="1"/>
  <c r="DW7" i="7" s="1"/>
  <c r="DW7" i="11" s="1"/>
  <c r="DZ6" i="7" a="1"/>
  <c r="DZ6" i="7" s="1"/>
  <c r="DZ6" i="11" s="1"/>
  <c r="DY6" i="7" a="1"/>
  <c r="DY6" i="7" s="1"/>
  <c r="DY6" i="11" s="1"/>
  <c r="DX6" i="7" a="1"/>
  <c r="DX6" i="7" s="1"/>
  <c r="DX6" i="11" s="1"/>
  <c r="DW6" i="7" a="1"/>
  <c r="DW6" i="7" s="1"/>
  <c r="DW6" i="11" s="1"/>
  <c r="DZ5" i="7" a="1"/>
  <c r="DZ5" i="7" s="1"/>
  <c r="DZ5" i="11" s="1"/>
  <c r="DY5" i="7" a="1"/>
  <c r="DY5" i="7" s="1"/>
  <c r="DY5" i="11" s="1"/>
  <c r="DX5" i="7" a="1"/>
  <c r="DX5" i="7" s="1"/>
  <c r="DX5" i="11" s="1"/>
  <c r="DW5" i="7" a="1"/>
  <c r="DW5" i="7" s="1"/>
  <c r="DW5" i="11" s="1"/>
  <c r="DZ4" i="7" a="1"/>
  <c r="DZ4" i="7" s="1"/>
  <c r="DZ4" i="11" s="1"/>
  <c r="DY4" i="7" a="1"/>
  <c r="DY4" i="7" s="1"/>
  <c r="DY4" i="11" s="1"/>
  <c r="DX4" i="7" a="1"/>
  <c r="DX4" i="7" s="1"/>
  <c r="DX4" i="11" s="1"/>
  <c r="DW4" i="7" a="1"/>
  <c r="DW4" i="7" s="1"/>
  <c r="DW4" i="11" s="1"/>
  <c r="DZ3" i="7" a="1"/>
  <c r="DZ3" i="7" s="1"/>
  <c r="DZ3" i="11" s="1"/>
  <c r="DY3" i="7" a="1"/>
  <c r="DY3" i="7" s="1"/>
  <c r="DY3" i="11" s="1"/>
  <c r="DX3" i="7" a="1"/>
  <c r="DX3" i="7" s="1"/>
  <c r="DX3" i="11" s="1"/>
  <c r="DW3" i="7" a="1"/>
  <c r="DW3" i="7" s="1"/>
  <c r="DW3" i="11" s="1"/>
  <c r="DZ2" i="7" a="1"/>
  <c r="DZ2" i="7" s="1"/>
  <c r="DY2" i="7" a="1"/>
  <c r="DY2" i="7" s="1"/>
  <c r="DX2" i="7" a="1"/>
  <c r="DX2" i="7" s="1"/>
  <c r="DW2" i="7" a="1"/>
  <c r="DW2" i="7" s="1"/>
  <c r="DU38" i="7" a="1"/>
  <c r="DU38" i="7" s="1"/>
  <c r="DU38" i="11" s="1"/>
  <c r="DT38" i="7" a="1"/>
  <c r="DT38" i="7" s="1"/>
  <c r="DT38" i="11" s="1"/>
  <c r="DS38" i="7" a="1"/>
  <c r="DS38" i="7" s="1"/>
  <c r="DS38" i="11" s="1"/>
  <c r="DR38" i="7" a="1"/>
  <c r="DR38" i="7" s="1"/>
  <c r="DR38" i="11" s="1"/>
  <c r="DU37" i="7" a="1"/>
  <c r="DU37" i="7" s="1"/>
  <c r="DU37" i="11" s="1"/>
  <c r="DT37" i="7" a="1"/>
  <c r="DT37" i="7" s="1"/>
  <c r="DT37" i="11" s="1"/>
  <c r="DS37" i="7" a="1"/>
  <c r="DS37" i="7" s="1"/>
  <c r="DS37" i="11" s="1"/>
  <c r="DR37" i="7" a="1"/>
  <c r="DR37" i="7" s="1"/>
  <c r="DR37" i="11" s="1"/>
  <c r="DU36" i="7" a="1"/>
  <c r="DU36" i="7" s="1"/>
  <c r="DU36" i="11" s="1"/>
  <c r="DT36" i="7" a="1"/>
  <c r="DT36" i="7" s="1"/>
  <c r="DT36" i="11" s="1"/>
  <c r="DS36" i="7" a="1"/>
  <c r="DS36" i="7" s="1"/>
  <c r="DS36" i="11" s="1"/>
  <c r="DR36" i="7" a="1"/>
  <c r="DR36" i="7" s="1"/>
  <c r="DR36" i="11" s="1"/>
  <c r="DU35" i="7" a="1"/>
  <c r="DU35" i="7" s="1"/>
  <c r="DU35" i="11" s="1"/>
  <c r="DT35" i="7" a="1"/>
  <c r="DT35" i="7" s="1"/>
  <c r="DT35" i="11" s="1"/>
  <c r="DS35" i="7" a="1"/>
  <c r="DS35" i="7" s="1"/>
  <c r="DS35" i="11" s="1"/>
  <c r="DR35" i="7" a="1"/>
  <c r="DR35" i="7" s="1"/>
  <c r="DR35" i="11" s="1"/>
  <c r="DU34" i="7" a="1"/>
  <c r="DU34" i="7" s="1"/>
  <c r="DU34" i="11" s="1"/>
  <c r="DT34" i="7" a="1"/>
  <c r="DT34" i="7" s="1"/>
  <c r="DT34" i="11" s="1"/>
  <c r="DS34" i="7" a="1"/>
  <c r="DS34" i="7" s="1"/>
  <c r="DS34" i="11" s="1"/>
  <c r="DR34" i="7" a="1"/>
  <c r="DR34" i="7" s="1"/>
  <c r="DR34" i="11" s="1"/>
  <c r="DU33" i="7" a="1"/>
  <c r="DU33" i="7" s="1"/>
  <c r="DU33" i="11" s="1"/>
  <c r="DT33" i="7" a="1"/>
  <c r="DT33" i="7" s="1"/>
  <c r="DT33" i="11" s="1"/>
  <c r="DS33" i="7" a="1"/>
  <c r="DS33" i="7" s="1"/>
  <c r="DS33" i="11" s="1"/>
  <c r="DR33" i="7" a="1"/>
  <c r="DR33" i="7" s="1"/>
  <c r="DR33" i="11" s="1"/>
  <c r="DU32" i="7" a="1"/>
  <c r="DU32" i="7" s="1"/>
  <c r="DU32" i="11" s="1"/>
  <c r="DT32" i="7" a="1"/>
  <c r="DT32" i="7" s="1"/>
  <c r="DT32" i="11" s="1"/>
  <c r="DS32" i="7" a="1"/>
  <c r="DS32" i="7" s="1"/>
  <c r="DS32" i="11" s="1"/>
  <c r="DR32" i="7" a="1"/>
  <c r="DR32" i="7" s="1"/>
  <c r="DR32" i="11" s="1"/>
  <c r="DU31" i="7" a="1"/>
  <c r="DU31" i="7" s="1"/>
  <c r="DU31" i="11" s="1"/>
  <c r="DT31" i="7" a="1"/>
  <c r="DT31" i="7" s="1"/>
  <c r="DT31" i="11" s="1"/>
  <c r="DS31" i="7" a="1"/>
  <c r="DS31" i="7" s="1"/>
  <c r="DS31" i="11" s="1"/>
  <c r="DR31" i="7" a="1"/>
  <c r="DR31" i="7" s="1"/>
  <c r="DR31" i="11" s="1"/>
  <c r="DU30" i="7" a="1"/>
  <c r="DU30" i="7" s="1"/>
  <c r="DU30" i="11" s="1"/>
  <c r="DT30" i="7" a="1"/>
  <c r="DT30" i="7" s="1"/>
  <c r="DT30" i="11" s="1"/>
  <c r="DS30" i="7" a="1"/>
  <c r="DS30" i="7" s="1"/>
  <c r="DS30" i="11" s="1"/>
  <c r="DR30" i="7" a="1"/>
  <c r="DR30" i="7" s="1"/>
  <c r="DR30" i="11" s="1"/>
  <c r="DU29" i="7" a="1"/>
  <c r="DU29" i="7" s="1"/>
  <c r="DU29" i="11" s="1"/>
  <c r="DT29" i="7" a="1"/>
  <c r="DT29" i="7" s="1"/>
  <c r="DT29" i="11" s="1"/>
  <c r="DS29" i="7" a="1"/>
  <c r="DS29" i="7" s="1"/>
  <c r="DS29" i="11" s="1"/>
  <c r="DR29" i="7" a="1"/>
  <c r="DR29" i="7" s="1"/>
  <c r="DR29" i="11" s="1"/>
  <c r="DU28" i="7" a="1"/>
  <c r="DU28" i="7" s="1"/>
  <c r="DU28" i="11" s="1"/>
  <c r="DT28" i="7" a="1"/>
  <c r="DT28" i="7" s="1"/>
  <c r="DT28" i="11" s="1"/>
  <c r="DS28" i="7" a="1"/>
  <c r="DS28" i="7" s="1"/>
  <c r="DS28" i="11" s="1"/>
  <c r="DR28" i="7" a="1"/>
  <c r="DR28" i="7" s="1"/>
  <c r="DR28" i="11" s="1"/>
  <c r="DU27" i="7" a="1"/>
  <c r="DU27" i="7" s="1"/>
  <c r="DU27" i="11" s="1"/>
  <c r="DT27" i="7" a="1"/>
  <c r="DT27" i="7" s="1"/>
  <c r="DT27" i="11" s="1"/>
  <c r="DS27" i="7" a="1"/>
  <c r="DS27" i="7" s="1"/>
  <c r="DS27" i="11" s="1"/>
  <c r="DR27" i="7" a="1"/>
  <c r="DR27" i="7" s="1"/>
  <c r="DR27" i="11" s="1"/>
  <c r="DU26" i="7" a="1"/>
  <c r="DU26" i="7" s="1"/>
  <c r="DU26" i="11" s="1"/>
  <c r="DT26" i="7" a="1"/>
  <c r="DT26" i="7" s="1"/>
  <c r="DT26" i="11" s="1"/>
  <c r="DS26" i="7" a="1"/>
  <c r="DS26" i="7" s="1"/>
  <c r="DS26" i="11" s="1"/>
  <c r="DR26" i="7" a="1"/>
  <c r="DR26" i="7" s="1"/>
  <c r="DR26" i="11" s="1"/>
  <c r="DU25" i="7" a="1"/>
  <c r="DU25" i="7" s="1"/>
  <c r="DU25" i="11" s="1"/>
  <c r="DT25" i="7" a="1"/>
  <c r="DT25" i="7" s="1"/>
  <c r="DT25" i="11" s="1"/>
  <c r="DS25" i="7" a="1"/>
  <c r="DS25" i="7" s="1"/>
  <c r="DS25" i="11" s="1"/>
  <c r="DR25" i="7" a="1"/>
  <c r="DR25" i="7" s="1"/>
  <c r="DR25" i="11" s="1"/>
  <c r="DU24" i="7" a="1"/>
  <c r="DU24" i="7" s="1"/>
  <c r="DU24" i="11" s="1"/>
  <c r="DT24" i="7" a="1"/>
  <c r="DT24" i="7" s="1"/>
  <c r="DT24" i="11" s="1"/>
  <c r="DS24" i="7" a="1"/>
  <c r="DS24" i="7" s="1"/>
  <c r="DS24" i="11" s="1"/>
  <c r="DR24" i="7" a="1"/>
  <c r="DR24" i="7" s="1"/>
  <c r="DR24" i="11" s="1"/>
  <c r="DU23" i="7" a="1"/>
  <c r="DU23" i="7" s="1"/>
  <c r="DU23" i="11" s="1"/>
  <c r="DT23" i="7" a="1"/>
  <c r="DT23" i="7" s="1"/>
  <c r="DT23" i="11" s="1"/>
  <c r="DS23" i="7" a="1"/>
  <c r="DS23" i="7" s="1"/>
  <c r="DS23" i="11" s="1"/>
  <c r="DR23" i="7" a="1"/>
  <c r="DR23" i="7" s="1"/>
  <c r="DR23" i="11" s="1"/>
  <c r="DU22" i="7" a="1"/>
  <c r="DU22" i="7" s="1"/>
  <c r="DU22" i="11" s="1"/>
  <c r="DT22" i="7" a="1"/>
  <c r="DT22" i="7" s="1"/>
  <c r="DT22" i="11" s="1"/>
  <c r="DS22" i="7" a="1"/>
  <c r="DS22" i="7" s="1"/>
  <c r="DS22" i="11" s="1"/>
  <c r="DR22" i="7" a="1"/>
  <c r="DR22" i="7" s="1"/>
  <c r="DR22" i="11" s="1"/>
  <c r="DU21" i="7" a="1"/>
  <c r="DU21" i="7" s="1"/>
  <c r="DU21" i="11" s="1"/>
  <c r="DT21" i="7" a="1"/>
  <c r="DT21" i="7" s="1"/>
  <c r="DT21" i="11" s="1"/>
  <c r="DS21" i="7" a="1"/>
  <c r="DS21" i="7" s="1"/>
  <c r="DS21" i="11" s="1"/>
  <c r="DR21" i="7" a="1"/>
  <c r="DR21" i="7" s="1"/>
  <c r="DR21" i="11" s="1"/>
  <c r="DU20" i="7" a="1"/>
  <c r="DU20" i="7" s="1"/>
  <c r="DU20" i="11" s="1"/>
  <c r="DT20" i="7" a="1"/>
  <c r="DT20" i="7" s="1"/>
  <c r="DT20" i="11" s="1"/>
  <c r="DS20" i="7" a="1"/>
  <c r="DS20" i="7" s="1"/>
  <c r="DS20" i="11" s="1"/>
  <c r="DR20" i="7" a="1"/>
  <c r="DR20" i="7" s="1"/>
  <c r="DR20" i="11" s="1"/>
  <c r="DU19" i="7" a="1"/>
  <c r="DU19" i="7" s="1"/>
  <c r="DU19" i="11" s="1"/>
  <c r="DT19" i="7" a="1"/>
  <c r="DT19" i="7" s="1"/>
  <c r="DT19" i="11" s="1"/>
  <c r="DS19" i="7" a="1"/>
  <c r="DS19" i="7" s="1"/>
  <c r="DS19" i="11" s="1"/>
  <c r="DR19" i="7" a="1"/>
  <c r="DR19" i="7" s="1"/>
  <c r="DR19" i="11" s="1"/>
  <c r="DU18" i="7" a="1"/>
  <c r="DU18" i="7" s="1"/>
  <c r="DU18" i="11" s="1"/>
  <c r="DT18" i="7" a="1"/>
  <c r="DT18" i="7" s="1"/>
  <c r="DT18" i="11" s="1"/>
  <c r="DS18" i="7" a="1"/>
  <c r="DS18" i="7" s="1"/>
  <c r="DS18" i="11" s="1"/>
  <c r="DR18" i="7" a="1"/>
  <c r="DR18" i="7" s="1"/>
  <c r="DR18" i="11" s="1"/>
  <c r="DU17" i="7" a="1"/>
  <c r="DU17" i="7" s="1"/>
  <c r="DU17" i="11" s="1"/>
  <c r="DT17" i="7" a="1"/>
  <c r="DT17" i="7" s="1"/>
  <c r="DT17" i="11" s="1"/>
  <c r="DS17" i="7" a="1"/>
  <c r="DS17" i="7" s="1"/>
  <c r="DS17" i="11" s="1"/>
  <c r="DR17" i="7" a="1"/>
  <c r="DR17" i="7" s="1"/>
  <c r="DR17" i="11" s="1"/>
  <c r="DU16" i="7" a="1"/>
  <c r="DU16" i="7" s="1"/>
  <c r="DU16" i="11" s="1"/>
  <c r="DT16" i="7" a="1"/>
  <c r="DT16" i="7" s="1"/>
  <c r="DT16" i="11" s="1"/>
  <c r="DS16" i="7" a="1"/>
  <c r="DS16" i="7" s="1"/>
  <c r="DS16" i="11" s="1"/>
  <c r="DR16" i="7" a="1"/>
  <c r="DR16" i="7" s="1"/>
  <c r="DR16" i="11" s="1"/>
  <c r="DU15" i="7" a="1"/>
  <c r="DU15" i="7" s="1"/>
  <c r="DU15" i="11" s="1"/>
  <c r="DT15" i="7" a="1"/>
  <c r="DT15" i="7" s="1"/>
  <c r="DT15" i="11" s="1"/>
  <c r="DS15" i="7" a="1"/>
  <c r="DS15" i="7" s="1"/>
  <c r="DS15" i="11" s="1"/>
  <c r="DR15" i="7" a="1"/>
  <c r="DR15" i="7" s="1"/>
  <c r="DR15" i="11" s="1"/>
  <c r="DU14" i="7" a="1"/>
  <c r="DU14" i="7" s="1"/>
  <c r="DU14" i="11" s="1"/>
  <c r="DT14" i="7" a="1"/>
  <c r="DT14" i="7" s="1"/>
  <c r="DT14" i="11" s="1"/>
  <c r="DS14" i="7" a="1"/>
  <c r="DS14" i="7" s="1"/>
  <c r="DS14" i="11" s="1"/>
  <c r="DR14" i="7" a="1"/>
  <c r="DR14" i="7" s="1"/>
  <c r="DR14" i="11" s="1"/>
  <c r="DU13" i="7" a="1"/>
  <c r="DU13" i="7" s="1"/>
  <c r="DU13" i="11" s="1"/>
  <c r="DT13" i="7" a="1"/>
  <c r="DT13" i="7" s="1"/>
  <c r="DT13" i="11" s="1"/>
  <c r="DS13" i="7" a="1"/>
  <c r="DS13" i="7" s="1"/>
  <c r="DS13" i="11" s="1"/>
  <c r="DR13" i="7" a="1"/>
  <c r="DR13" i="7" s="1"/>
  <c r="DR13" i="11" s="1"/>
  <c r="DU12" i="7" a="1"/>
  <c r="DU12" i="7" s="1"/>
  <c r="DU12" i="11" s="1"/>
  <c r="DT12" i="7" a="1"/>
  <c r="DT12" i="7" s="1"/>
  <c r="DT12" i="11" s="1"/>
  <c r="DS12" i="7" a="1"/>
  <c r="DS12" i="7" s="1"/>
  <c r="DS12" i="11" s="1"/>
  <c r="DR12" i="7" a="1"/>
  <c r="DR12" i="7" s="1"/>
  <c r="DR12" i="11" s="1"/>
  <c r="DU11" i="7" a="1"/>
  <c r="DU11" i="7" s="1"/>
  <c r="DU11" i="11" s="1"/>
  <c r="DT11" i="7" a="1"/>
  <c r="DT11" i="7" s="1"/>
  <c r="DT11" i="11" s="1"/>
  <c r="DS11" i="7" a="1"/>
  <c r="DS11" i="7" s="1"/>
  <c r="DS11" i="11" s="1"/>
  <c r="DR11" i="7" a="1"/>
  <c r="DR11" i="7" s="1"/>
  <c r="DR11" i="11" s="1"/>
  <c r="DU10" i="7" a="1"/>
  <c r="DU10" i="7" s="1"/>
  <c r="DU10" i="11" s="1"/>
  <c r="DT10" i="7" a="1"/>
  <c r="DT10" i="7" s="1"/>
  <c r="DT10" i="11" s="1"/>
  <c r="DS10" i="7" a="1"/>
  <c r="DS10" i="7" s="1"/>
  <c r="DS10" i="11" s="1"/>
  <c r="DR10" i="7" a="1"/>
  <c r="DR10" i="7" s="1"/>
  <c r="DR10" i="11" s="1"/>
  <c r="DU9" i="7" a="1"/>
  <c r="DU9" i="7" s="1"/>
  <c r="DU9" i="11" s="1"/>
  <c r="DT9" i="7" a="1"/>
  <c r="DT9" i="7" s="1"/>
  <c r="DT9" i="11" s="1"/>
  <c r="DS9" i="7" a="1"/>
  <c r="DS9" i="7" s="1"/>
  <c r="DS9" i="11" s="1"/>
  <c r="DR9" i="7" a="1"/>
  <c r="DR9" i="7" s="1"/>
  <c r="DR9" i="11" s="1"/>
  <c r="DU8" i="7" a="1"/>
  <c r="DU8" i="7" s="1"/>
  <c r="DU8" i="11" s="1"/>
  <c r="DT8" i="7" a="1"/>
  <c r="DT8" i="7" s="1"/>
  <c r="DT8" i="11" s="1"/>
  <c r="DS8" i="7" a="1"/>
  <c r="DS8" i="7" s="1"/>
  <c r="DS8" i="11" s="1"/>
  <c r="DR8" i="7" a="1"/>
  <c r="DR8" i="7" s="1"/>
  <c r="DR8" i="11" s="1"/>
  <c r="DU7" i="7" a="1"/>
  <c r="DU7" i="7" s="1"/>
  <c r="DU7" i="11" s="1"/>
  <c r="DT7" i="7" a="1"/>
  <c r="DT7" i="7" s="1"/>
  <c r="DT7" i="11" s="1"/>
  <c r="DS7" i="7" a="1"/>
  <c r="DS7" i="7" s="1"/>
  <c r="DS7" i="11" s="1"/>
  <c r="DR7" i="7" a="1"/>
  <c r="DR7" i="7" s="1"/>
  <c r="DR7" i="11" s="1"/>
  <c r="DU6" i="7" a="1"/>
  <c r="DU6" i="7" s="1"/>
  <c r="DU6" i="11" s="1"/>
  <c r="DT6" i="7" a="1"/>
  <c r="DT6" i="7" s="1"/>
  <c r="DT6" i="11" s="1"/>
  <c r="DS6" i="7" a="1"/>
  <c r="DS6" i="7" s="1"/>
  <c r="DS6" i="11" s="1"/>
  <c r="DR6" i="7" a="1"/>
  <c r="DR6" i="7" s="1"/>
  <c r="DR6" i="11" s="1"/>
  <c r="DU5" i="7" a="1"/>
  <c r="DU5" i="7"/>
  <c r="DU5" i="11" s="1"/>
  <c r="DT5" i="7" a="1"/>
  <c r="DT5" i="7" s="1"/>
  <c r="DT5" i="11" s="1"/>
  <c r="DS5" i="7" a="1"/>
  <c r="DS5" i="7" s="1"/>
  <c r="DS5" i="11" s="1"/>
  <c r="DR5" i="7" a="1"/>
  <c r="DR5" i="7" s="1"/>
  <c r="DR5" i="11" s="1"/>
  <c r="DU4" i="7" a="1"/>
  <c r="DU4" i="7" s="1"/>
  <c r="DU4" i="11" s="1"/>
  <c r="DT4" i="7" a="1"/>
  <c r="DT4" i="7" s="1"/>
  <c r="DT4" i="11" s="1"/>
  <c r="DS4" i="7" a="1"/>
  <c r="DS4" i="7" s="1"/>
  <c r="DS4" i="11" s="1"/>
  <c r="DR4" i="7" a="1"/>
  <c r="DR4" i="7" s="1"/>
  <c r="DR4" i="11" s="1"/>
  <c r="DU3" i="7" a="1"/>
  <c r="DU3" i="7" s="1"/>
  <c r="DU3" i="11" s="1"/>
  <c r="DT3" i="7" a="1"/>
  <c r="DT3" i="7" s="1"/>
  <c r="DT3" i="11" s="1"/>
  <c r="DS3" i="7" a="1"/>
  <c r="DS3" i="7" s="1"/>
  <c r="DS3" i="11" s="1"/>
  <c r="DR3" i="7" a="1"/>
  <c r="DR3" i="7" s="1"/>
  <c r="DR3" i="11" s="1"/>
  <c r="DU2" i="7" a="1"/>
  <c r="DU2" i="7" s="1"/>
  <c r="DT2" i="7" a="1"/>
  <c r="DT2" i="7" s="1"/>
  <c r="DS2" i="7" a="1"/>
  <c r="DS2" i="7" s="1"/>
  <c r="DR2" i="7" a="1"/>
  <c r="DR2" i="7" s="1"/>
  <c r="DP38" i="7" a="1"/>
  <c r="DP38" i="7" s="1"/>
  <c r="DP38" i="11" s="1"/>
  <c r="DO38" i="7" a="1"/>
  <c r="DO38" i="7" s="1"/>
  <c r="DO38" i="11" s="1"/>
  <c r="DN38" i="7" a="1"/>
  <c r="DN38" i="7" s="1"/>
  <c r="DN38" i="11" s="1"/>
  <c r="DM38" i="7" a="1"/>
  <c r="DM38" i="7" s="1"/>
  <c r="DM38" i="11" s="1"/>
  <c r="DP37" i="7" a="1"/>
  <c r="DP37" i="7" s="1"/>
  <c r="DP37" i="11" s="1"/>
  <c r="DO37" i="7" a="1"/>
  <c r="DO37" i="7" s="1"/>
  <c r="DO37" i="11" s="1"/>
  <c r="DN37" i="7" a="1"/>
  <c r="DN37" i="7" s="1"/>
  <c r="DN37" i="11" s="1"/>
  <c r="DM37" i="7" a="1"/>
  <c r="DM37" i="7" s="1"/>
  <c r="DM37" i="11" s="1"/>
  <c r="DP36" i="7" a="1"/>
  <c r="DP36" i="7" s="1"/>
  <c r="DP36" i="11" s="1"/>
  <c r="DO36" i="7" a="1"/>
  <c r="DO36" i="7" s="1"/>
  <c r="DO36" i="11" s="1"/>
  <c r="DN36" i="7" a="1"/>
  <c r="DN36" i="7" s="1"/>
  <c r="DN36" i="11" s="1"/>
  <c r="DM36" i="7" a="1"/>
  <c r="DM36" i="7" s="1"/>
  <c r="DM36" i="11" s="1"/>
  <c r="DP35" i="7" a="1"/>
  <c r="DP35" i="7" s="1"/>
  <c r="DP35" i="11" s="1"/>
  <c r="DO35" i="7" a="1"/>
  <c r="DO35" i="7" s="1"/>
  <c r="DO35" i="11" s="1"/>
  <c r="DN35" i="7" a="1"/>
  <c r="DN35" i="7" s="1"/>
  <c r="DN35" i="11" s="1"/>
  <c r="DM35" i="7" a="1"/>
  <c r="DM35" i="7" s="1"/>
  <c r="DM35" i="11" s="1"/>
  <c r="DP34" i="7" a="1"/>
  <c r="DP34" i="7" s="1"/>
  <c r="DP34" i="11" s="1"/>
  <c r="DO34" i="7" a="1"/>
  <c r="DO34" i="7" s="1"/>
  <c r="DO34" i="11" s="1"/>
  <c r="DN34" i="7" a="1"/>
  <c r="DN34" i="7" s="1"/>
  <c r="DN34" i="11" s="1"/>
  <c r="DM34" i="7" a="1"/>
  <c r="DM34" i="7" s="1"/>
  <c r="DM34" i="11" s="1"/>
  <c r="DP33" i="7" a="1"/>
  <c r="DP33" i="7" s="1"/>
  <c r="DP33" i="11" s="1"/>
  <c r="DO33" i="7" a="1"/>
  <c r="DO33" i="7" s="1"/>
  <c r="DO33" i="11" s="1"/>
  <c r="DN33" i="7" a="1"/>
  <c r="DN33" i="7" s="1"/>
  <c r="DN33" i="11" s="1"/>
  <c r="DM33" i="7" a="1"/>
  <c r="DM33" i="7" s="1"/>
  <c r="DM33" i="11" s="1"/>
  <c r="DP32" i="7" a="1"/>
  <c r="DP32" i="7" s="1"/>
  <c r="DP32" i="11" s="1"/>
  <c r="DO32" i="7" a="1"/>
  <c r="DO32" i="7" s="1"/>
  <c r="DO32" i="11" s="1"/>
  <c r="DN32" i="7" a="1"/>
  <c r="DN32" i="7" s="1"/>
  <c r="DN32" i="11" s="1"/>
  <c r="DM32" i="7" a="1"/>
  <c r="DM32" i="7" s="1"/>
  <c r="DM32" i="11" s="1"/>
  <c r="DP31" i="7" a="1"/>
  <c r="DP31" i="7" s="1"/>
  <c r="DP31" i="11" s="1"/>
  <c r="DO31" i="7" a="1"/>
  <c r="DO31" i="7" s="1"/>
  <c r="DO31" i="11" s="1"/>
  <c r="DN31" i="7" a="1"/>
  <c r="DN31" i="7" s="1"/>
  <c r="DN31" i="11" s="1"/>
  <c r="DM31" i="7" a="1"/>
  <c r="DM31" i="7" s="1"/>
  <c r="DM31" i="11" s="1"/>
  <c r="DP30" i="7" a="1"/>
  <c r="DP30" i="7" s="1"/>
  <c r="DP30" i="11" s="1"/>
  <c r="DO30" i="7" a="1"/>
  <c r="DO30" i="7" s="1"/>
  <c r="DO30" i="11" s="1"/>
  <c r="DN30" i="7" a="1"/>
  <c r="DN30" i="7" s="1"/>
  <c r="DN30" i="11" s="1"/>
  <c r="DM30" i="7" a="1"/>
  <c r="DM30" i="7" s="1"/>
  <c r="DM30" i="11" s="1"/>
  <c r="DP29" i="7" a="1"/>
  <c r="DP29" i="7" s="1"/>
  <c r="DP29" i="11" s="1"/>
  <c r="DO29" i="7" a="1"/>
  <c r="DO29" i="7" s="1"/>
  <c r="DO29" i="11" s="1"/>
  <c r="DN29" i="7" a="1"/>
  <c r="DN29" i="7" s="1"/>
  <c r="DN29" i="11" s="1"/>
  <c r="DM29" i="7" a="1"/>
  <c r="DM29" i="7" s="1"/>
  <c r="DM29" i="11" s="1"/>
  <c r="DP28" i="7" a="1"/>
  <c r="DP28" i="7" s="1"/>
  <c r="DP28" i="11" s="1"/>
  <c r="DO28" i="7" a="1"/>
  <c r="DO28" i="7" s="1"/>
  <c r="DO28" i="11" s="1"/>
  <c r="DN28" i="7" a="1"/>
  <c r="DN28" i="7" s="1"/>
  <c r="DN28" i="11" s="1"/>
  <c r="DM28" i="7" a="1"/>
  <c r="DM28" i="7" s="1"/>
  <c r="DM28" i="11" s="1"/>
  <c r="DP27" i="7" a="1"/>
  <c r="DP27" i="7" s="1"/>
  <c r="DP27" i="11" s="1"/>
  <c r="DO27" i="7" a="1"/>
  <c r="DO27" i="7" s="1"/>
  <c r="DO27" i="11" s="1"/>
  <c r="DN27" i="7" a="1"/>
  <c r="DN27" i="7" s="1"/>
  <c r="DN27" i="11" s="1"/>
  <c r="DM27" i="7" a="1"/>
  <c r="DM27" i="7" s="1"/>
  <c r="DM27" i="11" s="1"/>
  <c r="DP26" i="7" a="1"/>
  <c r="DP26" i="7" s="1"/>
  <c r="DP26" i="11" s="1"/>
  <c r="DO26" i="7" a="1"/>
  <c r="DO26" i="7" s="1"/>
  <c r="DO26" i="11" s="1"/>
  <c r="DN26" i="7" a="1"/>
  <c r="DN26" i="7" s="1"/>
  <c r="DN26" i="11" s="1"/>
  <c r="DM26" i="7" a="1"/>
  <c r="DM26" i="7" s="1"/>
  <c r="DM26" i="11" s="1"/>
  <c r="DP25" i="7" a="1"/>
  <c r="DP25" i="7" s="1"/>
  <c r="DP25" i="11" s="1"/>
  <c r="DO25" i="7" a="1"/>
  <c r="DO25" i="7" s="1"/>
  <c r="DO25" i="11" s="1"/>
  <c r="DN25" i="7" a="1"/>
  <c r="DN25" i="7" s="1"/>
  <c r="DN25" i="11" s="1"/>
  <c r="DM25" i="7" a="1"/>
  <c r="DM25" i="7" s="1"/>
  <c r="DM25" i="11" s="1"/>
  <c r="DP24" i="7" a="1"/>
  <c r="DP24" i="7" s="1"/>
  <c r="DP24" i="11" s="1"/>
  <c r="DO24" i="7" a="1"/>
  <c r="DO24" i="7" s="1"/>
  <c r="DO24" i="11" s="1"/>
  <c r="DN24" i="7" a="1"/>
  <c r="DN24" i="7" s="1"/>
  <c r="DN24" i="11" s="1"/>
  <c r="DM24" i="7" a="1"/>
  <c r="DM24" i="7" s="1"/>
  <c r="DM24" i="11" s="1"/>
  <c r="DP23" i="7" a="1"/>
  <c r="DP23" i="7" s="1"/>
  <c r="DP23" i="11" s="1"/>
  <c r="DO23" i="7" a="1"/>
  <c r="DO23" i="7" s="1"/>
  <c r="DO23" i="11" s="1"/>
  <c r="DN23" i="7" a="1"/>
  <c r="DN23" i="7" s="1"/>
  <c r="DN23" i="11" s="1"/>
  <c r="DM23" i="7" a="1"/>
  <c r="DM23" i="7" s="1"/>
  <c r="DM23" i="11" s="1"/>
  <c r="DP22" i="7" a="1"/>
  <c r="DP22" i="7" s="1"/>
  <c r="DP22" i="11" s="1"/>
  <c r="DO22" i="7" a="1"/>
  <c r="DO22" i="7" s="1"/>
  <c r="DO22" i="11" s="1"/>
  <c r="DN22" i="7" a="1"/>
  <c r="DN22" i="7" s="1"/>
  <c r="DN22" i="11" s="1"/>
  <c r="DM22" i="7" a="1"/>
  <c r="DM22" i="7" s="1"/>
  <c r="DM22" i="11" s="1"/>
  <c r="DP21" i="7" a="1"/>
  <c r="DP21" i="7" s="1"/>
  <c r="DP21" i="11" s="1"/>
  <c r="DO21" i="7" a="1"/>
  <c r="DO21" i="7" s="1"/>
  <c r="DO21" i="11" s="1"/>
  <c r="DN21" i="7" a="1"/>
  <c r="DN21" i="7" s="1"/>
  <c r="DN21" i="11" s="1"/>
  <c r="DM21" i="7" a="1"/>
  <c r="DM21" i="7" s="1"/>
  <c r="DM21" i="11" s="1"/>
  <c r="DP20" i="7" a="1"/>
  <c r="DP20" i="7" s="1"/>
  <c r="DP20" i="11" s="1"/>
  <c r="DO20" i="7" a="1"/>
  <c r="DO20" i="7" s="1"/>
  <c r="DO20" i="11" s="1"/>
  <c r="DN20" i="7" a="1"/>
  <c r="DN20" i="7" s="1"/>
  <c r="DN20" i="11" s="1"/>
  <c r="DM20" i="7" a="1"/>
  <c r="DM20" i="7" s="1"/>
  <c r="DM20" i="11" s="1"/>
  <c r="DP19" i="7" a="1"/>
  <c r="DP19" i="7" s="1"/>
  <c r="DP19" i="11" s="1"/>
  <c r="DO19" i="7" a="1"/>
  <c r="DO19" i="7" s="1"/>
  <c r="DO19" i="11" s="1"/>
  <c r="DN19" i="7" a="1"/>
  <c r="DN19" i="7" s="1"/>
  <c r="DN19" i="11" s="1"/>
  <c r="DM19" i="7" a="1"/>
  <c r="DM19" i="7" s="1"/>
  <c r="DM19" i="11" s="1"/>
  <c r="DP18" i="7" a="1"/>
  <c r="DP18" i="7" s="1"/>
  <c r="DP18" i="11" s="1"/>
  <c r="DO18" i="7" a="1"/>
  <c r="DO18" i="7" s="1"/>
  <c r="DO18" i="11" s="1"/>
  <c r="DN18" i="7" a="1"/>
  <c r="DN18" i="7" s="1"/>
  <c r="DN18" i="11" s="1"/>
  <c r="DM18" i="7" a="1"/>
  <c r="DM18" i="7" s="1"/>
  <c r="DM18" i="11" s="1"/>
  <c r="DP17" i="7" a="1"/>
  <c r="DP17" i="7" s="1"/>
  <c r="DP17" i="11" s="1"/>
  <c r="DO17" i="7" a="1"/>
  <c r="DO17" i="7" s="1"/>
  <c r="DO17" i="11" s="1"/>
  <c r="DN17" i="7" a="1"/>
  <c r="DN17" i="7" s="1"/>
  <c r="DN17" i="11" s="1"/>
  <c r="DM17" i="7" a="1"/>
  <c r="DM17" i="7" s="1"/>
  <c r="DM17" i="11" s="1"/>
  <c r="DP16" i="7" a="1"/>
  <c r="DP16" i="7" s="1"/>
  <c r="DP16" i="11" s="1"/>
  <c r="DO16" i="7" a="1"/>
  <c r="DO16" i="7" s="1"/>
  <c r="DO16" i="11" s="1"/>
  <c r="DN16" i="7" a="1"/>
  <c r="DN16" i="7" s="1"/>
  <c r="DN16" i="11" s="1"/>
  <c r="DM16" i="7" a="1"/>
  <c r="DM16" i="7" s="1"/>
  <c r="DM16" i="11" s="1"/>
  <c r="DP15" i="7" a="1"/>
  <c r="DP15" i="7" s="1"/>
  <c r="DP15" i="11" s="1"/>
  <c r="DO15" i="7" a="1"/>
  <c r="DO15" i="7" s="1"/>
  <c r="DO15" i="11" s="1"/>
  <c r="DN15" i="7" a="1"/>
  <c r="DN15" i="7" s="1"/>
  <c r="DN15" i="11" s="1"/>
  <c r="DM15" i="7" a="1"/>
  <c r="DM15" i="7" s="1"/>
  <c r="DM15" i="11" s="1"/>
  <c r="DP14" i="7" a="1"/>
  <c r="DP14" i="7" s="1"/>
  <c r="DP14" i="11" s="1"/>
  <c r="DO14" i="7" a="1"/>
  <c r="DO14" i="7" s="1"/>
  <c r="DO14" i="11" s="1"/>
  <c r="DN14" i="7" a="1"/>
  <c r="DN14" i="7" s="1"/>
  <c r="DN14" i="11" s="1"/>
  <c r="DM14" i="7" a="1"/>
  <c r="DM14" i="7" s="1"/>
  <c r="DM14" i="11" s="1"/>
  <c r="DP13" i="7" a="1"/>
  <c r="DP13" i="7" s="1"/>
  <c r="DP13" i="11" s="1"/>
  <c r="DO13" i="7" a="1"/>
  <c r="DO13" i="7" s="1"/>
  <c r="DO13" i="11" s="1"/>
  <c r="DN13" i="7" a="1"/>
  <c r="DN13" i="7" s="1"/>
  <c r="DN13" i="11" s="1"/>
  <c r="DM13" i="7" a="1"/>
  <c r="DM13" i="7" s="1"/>
  <c r="DM13" i="11" s="1"/>
  <c r="DP12" i="7" a="1"/>
  <c r="DP12" i="7" s="1"/>
  <c r="DP12" i="11" s="1"/>
  <c r="DO12" i="7" a="1"/>
  <c r="DO12" i="7" s="1"/>
  <c r="DO12" i="11" s="1"/>
  <c r="DN12" i="7" a="1"/>
  <c r="DN12" i="7" s="1"/>
  <c r="DN12" i="11" s="1"/>
  <c r="DM12" i="7" a="1"/>
  <c r="DM12" i="7" s="1"/>
  <c r="DM12" i="11" s="1"/>
  <c r="DP11" i="7" a="1"/>
  <c r="DP11" i="7" s="1"/>
  <c r="DP11" i="11" s="1"/>
  <c r="DO11" i="7" a="1"/>
  <c r="DO11" i="7" s="1"/>
  <c r="DO11" i="11" s="1"/>
  <c r="DN11" i="7" a="1"/>
  <c r="DN11" i="7" s="1"/>
  <c r="DN11" i="11" s="1"/>
  <c r="DM11" i="7" a="1"/>
  <c r="DM11" i="7" s="1"/>
  <c r="DM11" i="11" s="1"/>
  <c r="DP10" i="7" a="1"/>
  <c r="DP10" i="7" s="1"/>
  <c r="DP10" i="11" s="1"/>
  <c r="DO10" i="7" a="1"/>
  <c r="DO10" i="7" s="1"/>
  <c r="DO10" i="11" s="1"/>
  <c r="DN10" i="7" a="1"/>
  <c r="DN10" i="7" s="1"/>
  <c r="DN10" i="11" s="1"/>
  <c r="DM10" i="7" a="1"/>
  <c r="DM10" i="7" s="1"/>
  <c r="DM10" i="11" s="1"/>
  <c r="DP9" i="7" a="1"/>
  <c r="DP9" i="7" s="1"/>
  <c r="DP9" i="11" s="1"/>
  <c r="DO9" i="7" a="1"/>
  <c r="DO9" i="7" s="1"/>
  <c r="DO9" i="11" s="1"/>
  <c r="DN9" i="7" a="1"/>
  <c r="DN9" i="7" s="1"/>
  <c r="DN9" i="11" s="1"/>
  <c r="DM9" i="7" a="1"/>
  <c r="DM9" i="7" s="1"/>
  <c r="DM9" i="11" s="1"/>
  <c r="DP8" i="7" a="1"/>
  <c r="DP8" i="7" s="1"/>
  <c r="DP8" i="11" s="1"/>
  <c r="DO8" i="7" a="1"/>
  <c r="DO8" i="7" s="1"/>
  <c r="DO8" i="11" s="1"/>
  <c r="DN8" i="7" a="1"/>
  <c r="DN8" i="7" s="1"/>
  <c r="DN8" i="11" s="1"/>
  <c r="DM8" i="7" a="1"/>
  <c r="DM8" i="7" s="1"/>
  <c r="DM8" i="11" s="1"/>
  <c r="DP7" i="7" a="1"/>
  <c r="DP7" i="7" s="1"/>
  <c r="DP7" i="11" s="1"/>
  <c r="DO7" i="7" a="1"/>
  <c r="DO7" i="7" s="1"/>
  <c r="DO7" i="11" s="1"/>
  <c r="DN7" i="7" a="1"/>
  <c r="DN7" i="7" s="1"/>
  <c r="DN7" i="11" s="1"/>
  <c r="DM7" i="7" a="1"/>
  <c r="DM7" i="7" s="1"/>
  <c r="DM7" i="11" s="1"/>
  <c r="DP6" i="7" a="1"/>
  <c r="DP6" i="7" s="1"/>
  <c r="DP6" i="11" s="1"/>
  <c r="DO6" i="7" a="1"/>
  <c r="DO6" i="7" s="1"/>
  <c r="DO6" i="11" s="1"/>
  <c r="DN6" i="7" a="1"/>
  <c r="DN6" i="7" s="1"/>
  <c r="DN6" i="11" s="1"/>
  <c r="DM6" i="7" a="1"/>
  <c r="DM6" i="7" s="1"/>
  <c r="DM6" i="11" s="1"/>
  <c r="DP5" i="7" a="1"/>
  <c r="DP5" i="7" s="1"/>
  <c r="DP5" i="11" s="1"/>
  <c r="DO5" i="7" a="1"/>
  <c r="DO5" i="7" s="1"/>
  <c r="DO5" i="11" s="1"/>
  <c r="DN5" i="7" a="1"/>
  <c r="DN5" i="7" s="1"/>
  <c r="DN5" i="11" s="1"/>
  <c r="DM5" i="7" a="1"/>
  <c r="DM5" i="7" s="1"/>
  <c r="DM5" i="11" s="1"/>
  <c r="DP4" i="7" a="1"/>
  <c r="DP4" i="7" s="1"/>
  <c r="DP4" i="11" s="1"/>
  <c r="DO4" i="7" a="1"/>
  <c r="DO4" i="7" s="1"/>
  <c r="DO4" i="11" s="1"/>
  <c r="DN4" i="7" a="1"/>
  <c r="DN4" i="7" s="1"/>
  <c r="DN4" i="11" s="1"/>
  <c r="DM4" i="7" a="1"/>
  <c r="DM4" i="7" s="1"/>
  <c r="DM4" i="11" s="1"/>
  <c r="DP3" i="7" a="1"/>
  <c r="DP3" i="7" s="1"/>
  <c r="DP3" i="11" s="1"/>
  <c r="DO3" i="7" a="1"/>
  <c r="DO3" i="7" s="1"/>
  <c r="DO3" i="11" s="1"/>
  <c r="DN3" i="7" a="1"/>
  <c r="DN3" i="7" s="1"/>
  <c r="DN3" i="11" s="1"/>
  <c r="DM3" i="7" a="1"/>
  <c r="DM3" i="7" s="1"/>
  <c r="DM3" i="11" s="1"/>
  <c r="DP2" i="7" a="1"/>
  <c r="DP2" i="7" s="1"/>
  <c r="DO2" i="7" a="1"/>
  <c r="DO2" i="7" s="1"/>
  <c r="DN2" i="7" a="1"/>
  <c r="DN2" i="7" s="1"/>
  <c r="DM2" i="7" a="1"/>
  <c r="DM2" i="7" s="1"/>
  <c r="DK38" i="7" a="1"/>
  <c r="DK38" i="7" s="1"/>
  <c r="DK38" i="11" s="1"/>
  <c r="DJ38" i="7" a="1"/>
  <c r="DJ38" i="7" s="1"/>
  <c r="DJ38" i="11" s="1"/>
  <c r="DI38" i="7" a="1"/>
  <c r="DI38" i="7" s="1"/>
  <c r="DI38" i="11" s="1"/>
  <c r="DH38" i="7" a="1"/>
  <c r="DH38" i="7" s="1"/>
  <c r="DH38" i="11" s="1"/>
  <c r="DK37" i="7" a="1"/>
  <c r="DK37" i="7" s="1"/>
  <c r="DK37" i="11" s="1"/>
  <c r="DJ37" i="7" a="1"/>
  <c r="DJ37" i="7" s="1"/>
  <c r="DJ37" i="11" s="1"/>
  <c r="DI37" i="7" a="1"/>
  <c r="DI37" i="7" s="1"/>
  <c r="DI37" i="11" s="1"/>
  <c r="DH37" i="7" a="1"/>
  <c r="DH37" i="7" s="1"/>
  <c r="DH37" i="11" s="1"/>
  <c r="DK36" i="7" a="1"/>
  <c r="DK36" i="7" s="1"/>
  <c r="DK36" i="11" s="1"/>
  <c r="DJ36" i="7" a="1"/>
  <c r="DJ36" i="7" s="1"/>
  <c r="DJ36" i="11" s="1"/>
  <c r="DI36" i="7" a="1"/>
  <c r="DI36" i="7" s="1"/>
  <c r="DI36" i="11" s="1"/>
  <c r="DH36" i="7" a="1"/>
  <c r="DH36" i="7" s="1"/>
  <c r="DH36" i="11" s="1"/>
  <c r="DK35" i="7" a="1"/>
  <c r="DK35" i="7" s="1"/>
  <c r="DK35" i="11" s="1"/>
  <c r="DJ35" i="7" a="1"/>
  <c r="DJ35" i="7" s="1"/>
  <c r="DJ35" i="11" s="1"/>
  <c r="DI35" i="7" a="1"/>
  <c r="DI35" i="7" s="1"/>
  <c r="DI35" i="11" s="1"/>
  <c r="DH35" i="7" a="1"/>
  <c r="DH35" i="7" s="1"/>
  <c r="DH35" i="11" s="1"/>
  <c r="DK34" i="7" a="1"/>
  <c r="DK34" i="7" s="1"/>
  <c r="DK34" i="11" s="1"/>
  <c r="DJ34" i="7" a="1"/>
  <c r="DJ34" i="7" s="1"/>
  <c r="DJ34" i="11" s="1"/>
  <c r="DI34" i="7" a="1"/>
  <c r="DI34" i="7" s="1"/>
  <c r="DI34" i="11" s="1"/>
  <c r="DH34" i="7" a="1"/>
  <c r="DH34" i="7" s="1"/>
  <c r="DH34" i="11" s="1"/>
  <c r="DK33" i="7" a="1"/>
  <c r="DK33" i="7" s="1"/>
  <c r="DK33" i="11" s="1"/>
  <c r="DJ33" i="7" a="1"/>
  <c r="DJ33" i="7" s="1"/>
  <c r="DJ33" i="11" s="1"/>
  <c r="DI33" i="7" a="1"/>
  <c r="DI33" i="7" s="1"/>
  <c r="DI33" i="11" s="1"/>
  <c r="DH33" i="7" a="1"/>
  <c r="DH33" i="7" s="1"/>
  <c r="DH33" i="11" s="1"/>
  <c r="DK32" i="7" a="1"/>
  <c r="DK32" i="7" s="1"/>
  <c r="DK32" i="11" s="1"/>
  <c r="DJ32" i="7" a="1"/>
  <c r="DJ32" i="7" s="1"/>
  <c r="DJ32" i="11" s="1"/>
  <c r="DI32" i="7" a="1"/>
  <c r="DI32" i="7" s="1"/>
  <c r="DI32" i="11" s="1"/>
  <c r="DH32" i="7" a="1"/>
  <c r="DH32" i="7" s="1"/>
  <c r="DH32" i="11" s="1"/>
  <c r="DK31" i="7" a="1"/>
  <c r="DK31" i="7" s="1"/>
  <c r="DK31" i="11" s="1"/>
  <c r="DJ31" i="7" a="1"/>
  <c r="DJ31" i="7" s="1"/>
  <c r="DJ31" i="11" s="1"/>
  <c r="DI31" i="7" a="1"/>
  <c r="DI31" i="7" s="1"/>
  <c r="DI31" i="11" s="1"/>
  <c r="DH31" i="7" a="1"/>
  <c r="DH31" i="7" s="1"/>
  <c r="DH31" i="11" s="1"/>
  <c r="DK30" i="7" a="1"/>
  <c r="DK30" i="7" s="1"/>
  <c r="DK30" i="11" s="1"/>
  <c r="DJ30" i="7" a="1"/>
  <c r="DJ30" i="7" s="1"/>
  <c r="DJ30" i="11" s="1"/>
  <c r="DI30" i="7" a="1"/>
  <c r="DI30" i="7" s="1"/>
  <c r="DI30" i="11" s="1"/>
  <c r="DH30" i="7" a="1"/>
  <c r="DH30" i="7" s="1"/>
  <c r="DH30" i="11" s="1"/>
  <c r="DK29" i="7" a="1"/>
  <c r="DK29" i="7" s="1"/>
  <c r="DK29" i="11" s="1"/>
  <c r="DJ29" i="7" a="1"/>
  <c r="DJ29" i="7" s="1"/>
  <c r="DJ29" i="11" s="1"/>
  <c r="DI29" i="7" a="1"/>
  <c r="DI29" i="7" s="1"/>
  <c r="DI29" i="11" s="1"/>
  <c r="DH29" i="7" a="1"/>
  <c r="DH29" i="7" s="1"/>
  <c r="DH29" i="11" s="1"/>
  <c r="DK28" i="7" a="1"/>
  <c r="DK28" i="7" s="1"/>
  <c r="DK28" i="11" s="1"/>
  <c r="DJ28" i="7" a="1"/>
  <c r="DJ28" i="7" s="1"/>
  <c r="DJ28" i="11" s="1"/>
  <c r="DI28" i="7" a="1"/>
  <c r="DI28" i="7" s="1"/>
  <c r="DI28" i="11" s="1"/>
  <c r="DH28" i="7" a="1"/>
  <c r="DH28" i="7" s="1"/>
  <c r="DH28" i="11" s="1"/>
  <c r="DK27" i="7" a="1"/>
  <c r="DK27" i="7" s="1"/>
  <c r="DK27" i="11" s="1"/>
  <c r="DJ27" i="7" a="1"/>
  <c r="DJ27" i="7" s="1"/>
  <c r="DJ27" i="11" s="1"/>
  <c r="DI27" i="7" a="1"/>
  <c r="DI27" i="7" s="1"/>
  <c r="DI27" i="11" s="1"/>
  <c r="DH27" i="7" a="1"/>
  <c r="DH27" i="7" s="1"/>
  <c r="DH27" i="11" s="1"/>
  <c r="DK26" i="7" a="1"/>
  <c r="DK26" i="7" s="1"/>
  <c r="DK26" i="11" s="1"/>
  <c r="DJ26" i="7" a="1"/>
  <c r="DJ26" i="7" s="1"/>
  <c r="DJ26" i="11" s="1"/>
  <c r="DI26" i="7" a="1"/>
  <c r="DI26" i="7" s="1"/>
  <c r="DI26" i="11" s="1"/>
  <c r="DH26" i="7" a="1"/>
  <c r="DH26" i="7" s="1"/>
  <c r="DH26" i="11" s="1"/>
  <c r="DK25" i="7" a="1"/>
  <c r="DK25" i="7" s="1"/>
  <c r="DK25" i="11" s="1"/>
  <c r="DJ25" i="7" a="1"/>
  <c r="DJ25" i="7" s="1"/>
  <c r="DJ25" i="11" s="1"/>
  <c r="DI25" i="7" a="1"/>
  <c r="DI25" i="7" s="1"/>
  <c r="DI25" i="11" s="1"/>
  <c r="DH25" i="7" a="1"/>
  <c r="DH25" i="7" s="1"/>
  <c r="DH25" i="11" s="1"/>
  <c r="DK24" i="7" a="1"/>
  <c r="DK24" i="7" s="1"/>
  <c r="DK24" i="11" s="1"/>
  <c r="DJ24" i="7" a="1"/>
  <c r="DJ24" i="7" s="1"/>
  <c r="DJ24" i="11" s="1"/>
  <c r="DI24" i="7" a="1"/>
  <c r="DI24" i="7" s="1"/>
  <c r="DI24" i="11" s="1"/>
  <c r="DH24" i="7" a="1"/>
  <c r="DH24" i="7" s="1"/>
  <c r="DH24" i="11" s="1"/>
  <c r="DK23" i="7" a="1"/>
  <c r="DK23" i="7" s="1"/>
  <c r="DK23" i="11" s="1"/>
  <c r="DJ23" i="7" a="1"/>
  <c r="DJ23" i="7" s="1"/>
  <c r="DJ23" i="11" s="1"/>
  <c r="DI23" i="7" a="1"/>
  <c r="DI23" i="7" s="1"/>
  <c r="DI23" i="11" s="1"/>
  <c r="DH23" i="7" a="1"/>
  <c r="DH23" i="7" s="1"/>
  <c r="DH23" i="11" s="1"/>
  <c r="DK22" i="7" a="1"/>
  <c r="DK22" i="7" s="1"/>
  <c r="DK22" i="11" s="1"/>
  <c r="DJ22" i="7" a="1"/>
  <c r="DJ22" i="7" s="1"/>
  <c r="DJ22" i="11" s="1"/>
  <c r="DI22" i="7" a="1"/>
  <c r="DI22" i="7" s="1"/>
  <c r="DI22" i="11" s="1"/>
  <c r="DH22" i="7" a="1"/>
  <c r="DH22" i="7" s="1"/>
  <c r="DH22" i="11" s="1"/>
  <c r="DK21" i="7" a="1"/>
  <c r="DK21" i="7" s="1"/>
  <c r="DK21" i="11" s="1"/>
  <c r="DJ21" i="7" a="1"/>
  <c r="DJ21" i="7" s="1"/>
  <c r="DJ21" i="11" s="1"/>
  <c r="DI21" i="7" a="1"/>
  <c r="DI21" i="7" s="1"/>
  <c r="DI21" i="11" s="1"/>
  <c r="DH21" i="7" a="1"/>
  <c r="DH21" i="7" s="1"/>
  <c r="DH21" i="11" s="1"/>
  <c r="DK20" i="7" a="1"/>
  <c r="DK20" i="7" s="1"/>
  <c r="DK20" i="11" s="1"/>
  <c r="DJ20" i="7" a="1"/>
  <c r="DJ20" i="7" s="1"/>
  <c r="DJ20" i="11" s="1"/>
  <c r="DI20" i="7" a="1"/>
  <c r="DI20" i="7" s="1"/>
  <c r="DI20" i="11" s="1"/>
  <c r="DH20" i="7" a="1"/>
  <c r="DH20" i="7" s="1"/>
  <c r="DH20" i="11" s="1"/>
  <c r="DK19" i="7" a="1"/>
  <c r="DK19" i="7" s="1"/>
  <c r="DK19" i="11" s="1"/>
  <c r="DJ19" i="7" a="1"/>
  <c r="DJ19" i="7" s="1"/>
  <c r="DJ19" i="11" s="1"/>
  <c r="DI19" i="7" a="1"/>
  <c r="DI19" i="7" s="1"/>
  <c r="DI19" i="11" s="1"/>
  <c r="DH19" i="7" a="1"/>
  <c r="DH19" i="7" s="1"/>
  <c r="DH19" i="11" s="1"/>
  <c r="DK18" i="7" a="1"/>
  <c r="DK18" i="7" s="1"/>
  <c r="DK18" i="11" s="1"/>
  <c r="DJ18" i="7" a="1"/>
  <c r="DJ18" i="7" s="1"/>
  <c r="DJ18" i="11" s="1"/>
  <c r="DI18" i="7" a="1"/>
  <c r="DI18" i="7" s="1"/>
  <c r="DI18" i="11" s="1"/>
  <c r="DH18" i="7" a="1"/>
  <c r="DH18" i="7" s="1"/>
  <c r="DH18" i="11" s="1"/>
  <c r="DK17" i="7" a="1"/>
  <c r="DK17" i="7" s="1"/>
  <c r="DK17" i="11" s="1"/>
  <c r="DJ17" i="7" a="1"/>
  <c r="DJ17" i="7" s="1"/>
  <c r="DJ17" i="11" s="1"/>
  <c r="DI17" i="7" a="1"/>
  <c r="DI17" i="7" s="1"/>
  <c r="DI17" i="11" s="1"/>
  <c r="DH17" i="7" a="1"/>
  <c r="DH17" i="7" s="1"/>
  <c r="DH17" i="11" s="1"/>
  <c r="DK16" i="7" a="1"/>
  <c r="DK16" i="7" s="1"/>
  <c r="DK16" i="11" s="1"/>
  <c r="DJ16" i="7" a="1"/>
  <c r="DJ16" i="7" s="1"/>
  <c r="DJ16" i="11" s="1"/>
  <c r="DI16" i="7" a="1"/>
  <c r="DI16" i="7" s="1"/>
  <c r="DI16" i="11" s="1"/>
  <c r="DH16" i="7" a="1"/>
  <c r="DH16" i="7" s="1"/>
  <c r="DH16" i="11" s="1"/>
  <c r="DK15" i="7" a="1"/>
  <c r="DK15" i="7" s="1"/>
  <c r="DK15" i="11" s="1"/>
  <c r="DJ15" i="7" a="1"/>
  <c r="DJ15" i="7" s="1"/>
  <c r="DJ15" i="11" s="1"/>
  <c r="DI15" i="7" a="1"/>
  <c r="DI15" i="7" s="1"/>
  <c r="DI15" i="11" s="1"/>
  <c r="DH15" i="7" a="1"/>
  <c r="DH15" i="7" s="1"/>
  <c r="DH15" i="11" s="1"/>
  <c r="DK14" i="7" a="1"/>
  <c r="DK14" i="7" s="1"/>
  <c r="DK14" i="11" s="1"/>
  <c r="DJ14" i="7" a="1"/>
  <c r="DJ14" i="7" s="1"/>
  <c r="DJ14" i="11" s="1"/>
  <c r="DI14" i="7" a="1"/>
  <c r="DI14" i="7" s="1"/>
  <c r="DI14" i="11" s="1"/>
  <c r="DH14" i="7" a="1"/>
  <c r="DH14" i="7" s="1"/>
  <c r="DH14" i="11" s="1"/>
  <c r="DK13" i="7" a="1"/>
  <c r="DK13" i="7" s="1"/>
  <c r="DK13" i="11" s="1"/>
  <c r="DJ13" i="7" a="1"/>
  <c r="DJ13" i="7" s="1"/>
  <c r="DJ13" i="11" s="1"/>
  <c r="DI13" i="7" a="1"/>
  <c r="DI13" i="7" s="1"/>
  <c r="DI13" i="11" s="1"/>
  <c r="DH13" i="7" a="1"/>
  <c r="DH13" i="7" s="1"/>
  <c r="DH13" i="11" s="1"/>
  <c r="DK12" i="7" a="1"/>
  <c r="DK12" i="7" s="1"/>
  <c r="DK12" i="11" s="1"/>
  <c r="DJ12" i="7" a="1"/>
  <c r="DJ12" i="7" s="1"/>
  <c r="DJ12" i="11" s="1"/>
  <c r="DI12" i="7" a="1"/>
  <c r="DI12" i="7" s="1"/>
  <c r="DI12" i="11" s="1"/>
  <c r="DH12" i="7" a="1"/>
  <c r="DH12" i="7" s="1"/>
  <c r="DH12" i="11" s="1"/>
  <c r="DK11" i="7" a="1"/>
  <c r="DK11" i="7" s="1"/>
  <c r="DK11" i="11" s="1"/>
  <c r="DJ11" i="7" a="1"/>
  <c r="DJ11" i="7" s="1"/>
  <c r="DJ11" i="11" s="1"/>
  <c r="DI11" i="7" a="1"/>
  <c r="DI11" i="7" s="1"/>
  <c r="DI11" i="11" s="1"/>
  <c r="DH11" i="7" a="1"/>
  <c r="DH11" i="7" s="1"/>
  <c r="DH11" i="11" s="1"/>
  <c r="DK10" i="7" a="1"/>
  <c r="DK10" i="7" s="1"/>
  <c r="DK10" i="11" s="1"/>
  <c r="DJ10" i="7" a="1"/>
  <c r="DJ10" i="7" s="1"/>
  <c r="DJ10" i="11" s="1"/>
  <c r="DI10" i="7" a="1"/>
  <c r="DI10" i="7" s="1"/>
  <c r="DI10" i="11" s="1"/>
  <c r="DH10" i="7" a="1"/>
  <c r="DH10" i="7" s="1"/>
  <c r="DH10" i="11" s="1"/>
  <c r="DK9" i="7" a="1"/>
  <c r="DK9" i="7" s="1"/>
  <c r="DK9" i="11" s="1"/>
  <c r="DJ9" i="7" a="1"/>
  <c r="DJ9" i="7" s="1"/>
  <c r="DJ9" i="11" s="1"/>
  <c r="DI9" i="7" a="1"/>
  <c r="DI9" i="7" s="1"/>
  <c r="DI9" i="11" s="1"/>
  <c r="DH9" i="7" a="1"/>
  <c r="DH9" i="7" s="1"/>
  <c r="DH9" i="11" s="1"/>
  <c r="DK8" i="7" a="1"/>
  <c r="DK8" i="7" s="1"/>
  <c r="DK8" i="11" s="1"/>
  <c r="DJ8" i="7" a="1"/>
  <c r="DJ8" i="7" s="1"/>
  <c r="DJ8" i="11" s="1"/>
  <c r="DI8" i="7" a="1"/>
  <c r="DI8" i="7" s="1"/>
  <c r="DI8" i="11" s="1"/>
  <c r="DH8" i="7" a="1"/>
  <c r="DH8" i="7" s="1"/>
  <c r="DH8" i="11" s="1"/>
  <c r="DK7" i="7" a="1"/>
  <c r="DK7" i="7" s="1"/>
  <c r="DK7" i="11" s="1"/>
  <c r="DJ7" i="7" a="1"/>
  <c r="DJ7" i="7" s="1"/>
  <c r="DJ7" i="11" s="1"/>
  <c r="DI7" i="7" a="1"/>
  <c r="DI7" i="7" s="1"/>
  <c r="DI7" i="11" s="1"/>
  <c r="DH7" i="7" a="1"/>
  <c r="DH7" i="7" s="1"/>
  <c r="DH7" i="11" s="1"/>
  <c r="DK6" i="7" a="1"/>
  <c r="DK6" i="7" s="1"/>
  <c r="DK6" i="11" s="1"/>
  <c r="DJ6" i="7" a="1"/>
  <c r="DJ6" i="7" s="1"/>
  <c r="DJ6" i="11" s="1"/>
  <c r="DI6" i="7" a="1"/>
  <c r="DI6" i="7" s="1"/>
  <c r="DI6" i="11" s="1"/>
  <c r="DH6" i="7" a="1"/>
  <c r="DH6" i="7" s="1"/>
  <c r="DH6" i="11" s="1"/>
  <c r="DK5" i="7" a="1"/>
  <c r="DK5" i="7" s="1"/>
  <c r="DK5" i="11" s="1"/>
  <c r="DJ5" i="7" a="1"/>
  <c r="DJ5" i="7" s="1"/>
  <c r="DJ5" i="11" s="1"/>
  <c r="DI5" i="7" a="1"/>
  <c r="DI5" i="7" s="1"/>
  <c r="DI5" i="11" s="1"/>
  <c r="DH5" i="7" a="1"/>
  <c r="DH5" i="7" s="1"/>
  <c r="DH5" i="11" s="1"/>
  <c r="DK4" i="7" a="1"/>
  <c r="DK4" i="7" s="1"/>
  <c r="DK4" i="11" s="1"/>
  <c r="DJ4" i="7" a="1"/>
  <c r="DJ4" i="7" s="1"/>
  <c r="DJ4" i="11" s="1"/>
  <c r="DI4" i="7" a="1"/>
  <c r="DI4" i="7" s="1"/>
  <c r="DI4" i="11" s="1"/>
  <c r="DH4" i="7" a="1"/>
  <c r="DH4" i="7" s="1"/>
  <c r="DH4" i="11" s="1"/>
  <c r="DK3" i="7" a="1"/>
  <c r="DK3" i="7" s="1"/>
  <c r="DK3" i="11" s="1"/>
  <c r="DJ3" i="7" a="1"/>
  <c r="DJ3" i="7" s="1"/>
  <c r="DJ3" i="11" s="1"/>
  <c r="DI3" i="7" a="1"/>
  <c r="DI3" i="7" s="1"/>
  <c r="DI3" i="11" s="1"/>
  <c r="DH3" i="7" a="1"/>
  <c r="DH3" i="7" s="1"/>
  <c r="DH3" i="11" s="1"/>
  <c r="DK2" i="7" a="1"/>
  <c r="DK2" i="7" s="1"/>
  <c r="DJ2" i="7" a="1"/>
  <c r="DJ2" i="7" s="1"/>
  <c r="DI2" i="7" a="1"/>
  <c r="DI2" i="7" s="1"/>
  <c r="DH2" i="7" a="1"/>
  <c r="DH2" i="7" s="1"/>
  <c r="DF38" i="7" a="1"/>
  <c r="DF38" i="7" s="1"/>
  <c r="DF38" i="11" s="1"/>
  <c r="DE38" i="7" a="1"/>
  <c r="DE38" i="7" s="1"/>
  <c r="DE38" i="11" s="1"/>
  <c r="DD38" i="7" a="1"/>
  <c r="DD38" i="7" s="1"/>
  <c r="DD38" i="11" s="1"/>
  <c r="DC38" i="7" a="1"/>
  <c r="DC38" i="7" s="1"/>
  <c r="DC38" i="11" s="1"/>
  <c r="DF37" i="7" a="1"/>
  <c r="DF37" i="7" s="1"/>
  <c r="DF37" i="11" s="1"/>
  <c r="DE37" i="7" a="1"/>
  <c r="DE37" i="7" s="1"/>
  <c r="DE37" i="11" s="1"/>
  <c r="DD37" i="7" a="1"/>
  <c r="DD37" i="7" s="1"/>
  <c r="DD37" i="11" s="1"/>
  <c r="DC37" i="7" a="1"/>
  <c r="DC37" i="7" s="1"/>
  <c r="DC37" i="11" s="1"/>
  <c r="DF36" i="7" a="1"/>
  <c r="DF36" i="7" s="1"/>
  <c r="DF36" i="11" s="1"/>
  <c r="DE36" i="7" a="1"/>
  <c r="DE36" i="7" s="1"/>
  <c r="DE36" i="11" s="1"/>
  <c r="DD36" i="7" a="1"/>
  <c r="DD36" i="7" s="1"/>
  <c r="DD36" i="11" s="1"/>
  <c r="DC36" i="7" a="1"/>
  <c r="DC36" i="7" s="1"/>
  <c r="DC36" i="11" s="1"/>
  <c r="DF35" i="7" a="1"/>
  <c r="DF35" i="7" s="1"/>
  <c r="DF35" i="11" s="1"/>
  <c r="DE35" i="7" a="1"/>
  <c r="DE35" i="7" s="1"/>
  <c r="DE35" i="11" s="1"/>
  <c r="DD35" i="7" a="1"/>
  <c r="DD35" i="7" s="1"/>
  <c r="DD35" i="11" s="1"/>
  <c r="DC35" i="7" a="1"/>
  <c r="DC35" i="7" s="1"/>
  <c r="DC35" i="11" s="1"/>
  <c r="DF34" i="7" a="1"/>
  <c r="DF34" i="7" s="1"/>
  <c r="DF34" i="11" s="1"/>
  <c r="DE34" i="7" a="1"/>
  <c r="DE34" i="7" s="1"/>
  <c r="DE34" i="11" s="1"/>
  <c r="DD34" i="7" a="1"/>
  <c r="DD34" i="7" s="1"/>
  <c r="DD34" i="11" s="1"/>
  <c r="DC34" i="7" a="1"/>
  <c r="DC34" i="7" s="1"/>
  <c r="DC34" i="11" s="1"/>
  <c r="DF33" i="7" a="1"/>
  <c r="DF33" i="7" s="1"/>
  <c r="DF33" i="11" s="1"/>
  <c r="DE33" i="7" a="1"/>
  <c r="DE33" i="7" s="1"/>
  <c r="DE33" i="11" s="1"/>
  <c r="DD33" i="7" a="1"/>
  <c r="DD33" i="7" s="1"/>
  <c r="DD33" i="11" s="1"/>
  <c r="DC33" i="7" a="1"/>
  <c r="DC33" i="7" s="1"/>
  <c r="DC33" i="11" s="1"/>
  <c r="DF32" i="7" a="1"/>
  <c r="DF32" i="7" s="1"/>
  <c r="DF32" i="11" s="1"/>
  <c r="DE32" i="7" a="1"/>
  <c r="DE32" i="7" s="1"/>
  <c r="DE32" i="11" s="1"/>
  <c r="DD32" i="7" a="1"/>
  <c r="DD32" i="7" s="1"/>
  <c r="DD32" i="11" s="1"/>
  <c r="DC32" i="7" a="1"/>
  <c r="DC32" i="7" s="1"/>
  <c r="DC32" i="11" s="1"/>
  <c r="DF31" i="7" a="1"/>
  <c r="DF31" i="7" s="1"/>
  <c r="DF31" i="11" s="1"/>
  <c r="DE31" i="7" a="1"/>
  <c r="DE31" i="7" s="1"/>
  <c r="DE31" i="11" s="1"/>
  <c r="DD31" i="7" a="1"/>
  <c r="DD31" i="7" s="1"/>
  <c r="DD31" i="11" s="1"/>
  <c r="DC31" i="7" a="1"/>
  <c r="DC31" i="7" s="1"/>
  <c r="DC31" i="11" s="1"/>
  <c r="DF30" i="7" a="1"/>
  <c r="DF30" i="7" s="1"/>
  <c r="DF30" i="11" s="1"/>
  <c r="DE30" i="7" a="1"/>
  <c r="DE30" i="7" s="1"/>
  <c r="DE30" i="11" s="1"/>
  <c r="DD30" i="7" a="1"/>
  <c r="DD30" i="7" s="1"/>
  <c r="DD30" i="11" s="1"/>
  <c r="DC30" i="7" a="1"/>
  <c r="DC30" i="7" s="1"/>
  <c r="DC30" i="11" s="1"/>
  <c r="DF29" i="7" a="1"/>
  <c r="DF29" i="7" s="1"/>
  <c r="DF29" i="11" s="1"/>
  <c r="DE29" i="7" a="1"/>
  <c r="DE29" i="7" s="1"/>
  <c r="DE29" i="11" s="1"/>
  <c r="DD29" i="7" a="1"/>
  <c r="DD29" i="7" s="1"/>
  <c r="DD29" i="11" s="1"/>
  <c r="DC29" i="7" a="1"/>
  <c r="DC29" i="7" s="1"/>
  <c r="DC29" i="11" s="1"/>
  <c r="DF28" i="7" a="1"/>
  <c r="DF28" i="7" s="1"/>
  <c r="DF28" i="11" s="1"/>
  <c r="DE28" i="7" a="1"/>
  <c r="DE28" i="7" s="1"/>
  <c r="DE28" i="11" s="1"/>
  <c r="DD28" i="7" a="1"/>
  <c r="DD28" i="7" s="1"/>
  <c r="DD28" i="11" s="1"/>
  <c r="DC28" i="7" a="1"/>
  <c r="DC28" i="7" s="1"/>
  <c r="DC28" i="11" s="1"/>
  <c r="DF27" i="7" a="1"/>
  <c r="DF27" i="7" s="1"/>
  <c r="DF27" i="11" s="1"/>
  <c r="DE27" i="7" a="1"/>
  <c r="DE27" i="7" s="1"/>
  <c r="DE27" i="11" s="1"/>
  <c r="DD27" i="7" a="1"/>
  <c r="DD27" i="7" s="1"/>
  <c r="DD27" i="11" s="1"/>
  <c r="DC27" i="7" a="1"/>
  <c r="DC27" i="7" s="1"/>
  <c r="DC27" i="11" s="1"/>
  <c r="DF26" i="7" a="1"/>
  <c r="DF26" i="7" s="1"/>
  <c r="DF26" i="11" s="1"/>
  <c r="DE26" i="7" a="1"/>
  <c r="DE26" i="7" s="1"/>
  <c r="DE26" i="11" s="1"/>
  <c r="DD26" i="7" a="1"/>
  <c r="DD26" i="7" s="1"/>
  <c r="DD26" i="11" s="1"/>
  <c r="DC26" i="7" a="1"/>
  <c r="DC26" i="7" s="1"/>
  <c r="DC26" i="11" s="1"/>
  <c r="DF25" i="7" a="1"/>
  <c r="DF25" i="7" s="1"/>
  <c r="DF25" i="11" s="1"/>
  <c r="DE25" i="7" a="1"/>
  <c r="DE25" i="7" s="1"/>
  <c r="DE25" i="11" s="1"/>
  <c r="DD25" i="7" a="1"/>
  <c r="DD25" i="7" s="1"/>
  <c r="DD25" i="11" s="1"/>
  <c r="DC25" i="7" a="1"/>
  <c r="DC25" i="7" s="1"/>
  <c r="DC25" i="11" s="1"/>
  <c r="DF24" i="7" a="1"/>
  <c r="DF24" i="7" s="1"/>
  <c r="DF24" i="11" s="1"/>
  <c r="DE24" i="7" a="1"/>
  <c r="DE24" i="7" s="1"/>
  <c r="DE24" i="11" s="1"/>
  <c r="DD24" i="7" a="1"/>
  <c r="DD24" i="7" s="1"/>
  <c r="DD24" i="11" s="1"/>
  <c r="DC24" i="7" a="1"/>
  <c r="DC24" i="7" s="1"/>
  <c r="DC24" i="11" s="1"/>
  <c r="DF23" i="7" a="1"/>
  <c r="DF23" i="7" s="1"/>
  <c r="DF23" i="11" s="1"/>
  <c r="DE23" i="7" a="1"/>
  <c r="DE23" i="7" s="1"/>
  <c r="DE23" i="11" s="1"/>
  <c r="DD23" i="7" a="1"/>
  <c r="DD23" i="7" s="1"/>
  <c r="DD23" i="11" s="1"/>
  <c r="DC23" i="7" a="1"/>
  <c r="DC23" i="7" s="1"/>
  <c r="DC23" i="11" s="1"/>
  <c r="DF22" i="7" a="1"/>
  <c r="DF22" i="7" s="1"/>
  <c r="DF22" i="11" s="1"/>
  <c r="DE22" i="7" a="1"/>
  <c r="DE22" i="7" s="1"/>
  <c r="DE22" i="11" s="1"/>
  <c r="DD22" i="7" a="1"/>
  <c r="DD22" i="7" s="1"/>
  <c r="DD22" i="11" s="1"/>
  <c r="DC22" i="7" a="1"/>
  <c r="DC22" i="7" s="1"/>
  <c r="DC22" i="11" s="1"/>
  <c r="DF21" i="7" a="1"/>
  <c r="DF21" i="7" s="1"/>
  <c r="DF21" i="11" s="1"/>
  <c r="DE21" i="7" a="1"/>
  <c r="DE21" i="7" s="1"/>
  <c r="DE21" i="11" s="1"/>
  <c r="DD21" i="7" a="1"/>
  <c r="DD21" i="7" s="1"/>
  <c r="DD21" i="11" s="1"/>
  <c r="DC21" i="7" a="1"/>
  <c r="DC21" i="7" s="1"/>
  <c r="DC21" i="11" s="1"/>
  <c r="DF20" i="7" a="1"/>
  <c r="DF20" i="7" s="1"/>
  <c r="DF20" i="11" s="1"/>
  <c r="DE20" i="7" a="1"/>
  <c r="DE20" i="7" s="1"/>
  <c r="DE20" i="11" s="1"/>
  <c r="DD20" i="7" a="1"/>
  <c r="DD20" i="7" s="1"/>
  <c r="DD20" i="11" s="1"/>
  <c r="DC20" i="7" a="1"/>
  <c r="DC20" i="7" s="1"/>
  <c r="DC20" i="11" s="1"/>
  <c r="DF19" i="7" a="1"/>
  <c r="DF19" i="7" s="1"/>
  <c r="DF19" i="11" s="1"/>
  <c r="DE19" i="7" a="1"/>
  <c r="DE19" i="7" s="1"/>
  <c r="DE19" i="11" s="1"/>
  <c r="DD19" i="7" a="1"/>
  <c r="DD19" i="7" s="1"/>
  <c r="DD19" i="11" s="1"/>
  <c r="DC19" i="7" a="1"/>
  <c r="DC19" i="7" s="1"/>
  <c r="DC19" i="11" s="1"/>
  <c r="DF18" i="7" a="1"/>
  <c r="DF18" i="7" s="1"/>
  <c r="DF18" i="11" s="1"/>
  <c r="DE18" i="7" a="1"/>
  <c r="DE18" i="7" s="1"/>
  <c r="DE18" i="11" s="1"/>
  <c r="DD18" i="7" a="1"/>
  <c r="DD18" i="7" s="1"/>
  <c r="DD18" i="11" s="1"/>
  <c r="DC18" i="7" a="1"/>
  <c r="DC18" i="7" s="1"/>
  <c r="DC18" i="11" s="1"/>
  <c r="DF17" i="7" a="1"/>
  <c r="DF17" i="7" s="1"/>
  <c r="DF17" i="11" s="1"/>
  <c r="DE17" i="7" a="1"/>
  <c r="DE17" i="7" s="1"/>
  <c r="DE17" i="11" s="1"/>
  <c r="DD17" i="7" a="1"/>
  <c r="DD17" i="7" s="1"/>
  <c r="DD17" i="11" s="1"/>
  <c r="DC17" i="7" a="1"/>
  <c r="DC17" i="7" s="1"/>
  <c r="DC17" i="11" s="1"/>
  <c r="DF16" i="7" a="1"/>
  <c r="DF16" i="7" s="1"/>
  <c r="DF16" i="11" s="1"/>
  <c r="DE16" i="7" a="1"/>
  <c r="DE16" i="7" s="1"/>
  <c r="DE16" i="11" s="1"/>
  <c r="DD16" i="7" a="1"/>
  <c r="DD16" i="7" s="1"/>
  <c r="DD16" i="11" s="1"/>
  <c r="DC16" i="7" a="1"/>
  <c r="DC16" i="7" s="1"/>
  <c r="DC16" i="11" s="1"/>
  <c r="DF15" i="7" a="1"/>
  <c r="DF15" i="7" s="1"/>
  <c r="DF15" i="11" s="1"/>
  <c r="DE15" i="7" a="1"/>
  <c r="DE15" i="7" s="1"/>
  <c r="DE15" i="11" s="1"/>
  <c r="DD15" i="7" a="1"/>
  <c r="DD15" i="7" s="1"/>
  <c r="DD15" i="11" s="1"/>
  <c r="DC15" i="7" a="1"/>
  <c r="DC15" i="7" s="1"/>
  <c r="DC15" i="11" s="1"/>
  <c r="DF14" i="7" a="1"/>
  <c r="DF14" i="7" s="1"/>
  <c r="DF14" i="11" s="1"/>
  <c r="DE14" i="7" a="1"/>
  <c r="DE14" i="7" s="1"/>
  <c r="DE14" i="11" s="1"/>
  <c r="DD14" i="7" a="1"/>
  <c r="DD14" i="7" s="1"/>
  <c r="DD14" i="11" s="1"/>
  <c r="DC14" i="7" a="1"/>
  <c r="DC14" i="7" s="1"/>
  <c r="DC14" i="11" s="1"/>
  <c r="DF13" i="7" a="1"/>
  <c r="DF13" i="7" s="1"/>
  <c r="DF13" i="11" s="1"/>
  <c r="DE13" i="7" a="1"/>
  <c r="DE13" i="7" s="1"/>
  <c r="DE13" i="11" s="1"/>
  <c r="DD13" i="7" a="1"/>
  <c r="DD13" i="7" s="1"/>
  <c r="DD13" i="11" s="1"/>
  <c r="DC13" i="7" a="1"/>
  <c r="DC13" i="7" s="1"/>
  <c r="DC13" i="11" s="1"/>
  <c r="DF12" i="7" a="1"/>
  <c r="DF12" i="7" s="1"/>
  <c r="DF12" i="11" s="1"/>
  <c r="DE12" i="7" a="1"/>
  <c r="DE12" i="7" s="1"/>
  <c r="DE12" i="11" s="1"/>
  <c r="DD12" i="7" a="1"/>
  <c r="DD12" i="7" s="1"/>
  <c r="DD12" i="11" s="1"/>
  <c r="DC12" i="7" a="1"/>
  <c r="DC12" i="7" s="1"/>
  <c r="DC12" i="11" s="1"/>
  <c r="DF11" i="7" a="1"/>
  <c r="DF11" i="7" s="1"/>
  <c r="DF11" i="11" s="1"/>
  <c r="DE11" i="7" a="1"/>
  <c r="DE11" i="7" s="1"/>
  <c r="DE11" i="11" s="1"/>
  <c r="DD11" i="7" a="1"/>
  <c r="DD11" i="7" s="1"/>
  <c r="DD11" i="11" s="1"/>
  <c r="DC11" i="7" a="1"/>
  <c r="DC11" i="7" s="1"/>
  <c r="DC11" i="11" s="1"/>
  <c r="DF10" i="7" a="1"/>
  <c r="DF10" i="7" s="1"/>
  <c r="DF10" i="11" s="1"/>
  <c r="DE10" i="7" a="1"/>
  <c r="DE10" i="7" s="1"/>
  <c r="DE10" i="11" s="1"/>
  <c r="DD10" i="7" a="1"/>
  <c r="DD10" i="7" s="1"/>
  <c r="DD10" i="11" s="1"/>
  <c r="DC10" i="7" a="1"/>
  <c r="DC10" i="7" s="1"/>
  <c r="DC10" i="11" s="1"/>
  <c r="DF9" i="7" a="1"/>
  <c r="DF9" i="7" s="1"/>
  <c r="DF9" i="11" s="1"/>
  <c r="DE9" i="7" a="1"/>
  <c r="DE9" i="7" s="1"/>
  <c r="DE9" i="11" s="1"/>
  <c r="DD9" i="7" a="1"/>
  <c r="DD9" i="7" s="1"/>
  <c r="DD9" i="11" s="1"/>
  <c r="DC9" i="7" a="1"/>
  <c r="DC9" i="7" s="1"/>
  <c r="DC9" i="11" s="1"/>
  <c r="DF8" i="7" a="1"/>
  <c r="DF8" i="7" s="1"/>
  <c r="DF8" i="11" s="1"/>
  <c r="DE8" i="7" a="1"/>
  <c r="DE8" i="7" s="1"/>
  <c r="DE8" i="11" s="1"/>
  <c r="DD8" i="7" a="1"/>
  <c r="DD8" i="7" s="1"/>
  <c r="DD8" i="11" s="1"/>
  <c r="DC8" i="7" a="1"/>
  <c r="DC8" i="7" s="1"/>
  <c r="DC8" i="11" s="1"/>
  <c r="DF7" i="7" a="1"/>
  <c r="DF7" i="7" s="1"/>
  <c r="DF7" i="11" s="1"/>
  <c r="DE7" i="7" a="1"/>
  <c r="DE7" i="7" s="1"/>
  <c r="DE7" i="11" s="1"/>
  <c r="DD7" i="7" a="1"/>
  <c r="DD7" i="7" s="1"/>
  <c r="DD7" i="11" s="1"/>
  <c r="DC7" i="7" a="1"/>
  <c r="DC7" i="7" s="1"/>
  <c r="DC7" i="11" s="1"/>
  <c r="DF6" i="7" a="1"/>
  <c r="DF6" i="7" s="1"/>
  <c r="DF6" i="11" s="1"/>
  <c r="DE6" i="7" a="1"/>
  <c r="DE6" i="7" s="1"/>
  <c r="DE6" i="11" s="1"/>
  <c r="DD6" i="7" a="1"/>
  <c r="DD6" i="7" s="1"/>
  <c r="DD6" i="11" s="1"/>
  <c r="DC6" i="7" a="1"/>
  <c r="DC6" i="7"/>
  <c r="DC6" i="11" s="1"/>
  <c r="DF5" i="7" a="1"/>
  <c r="DF5" i="7" s="1"/>
  <c r="DF5" i="11" s="1"/>
  <c r="DE5" i="7" a="1"/>
  <c r="DE5" i="7" s="1"/>
  <c r="DE5" i="11" s="1"/>
  <c r="DD5" i="7" a="1"/>
  <c r="DD5" i="7" s="1"/>
  <c r="DD5" i="11" s="1"/>
  <c r="DC5" i="7" a="1"/>
  <c r="DC5" i="7" s="1"/>
  <c r="DC5" i="11" s="1"/>
  <c r="DF4" i="7" a="1"/>
  <c r="DF4" i="7" s="1"/>
  <c r="DF4" i="11" s="1"/>
  <c r="DE4" i="7" a="1"/>
  <c r="DE4" i="7" s="1"/>
  <c r="DE4" i="11" s="1"/>
  <c r="DD4" i="7" a="1"/>
  <c r="DD4" i="7" s="1"/>
  <c r="DD4" i="11" s="1"/>
  <c r="DC4" i="7" a="1"/>
  <c r="DC4" i="7" s="1"/>
  <c r="DC4" i="11" s="1"/>
  <c r="DF3" i="7" a="1"/>
  <c r="DF3" i="7" s="1"/>
  <c r="DF3" i="11" s="1"/>
  <c r="DE3" i="7" a="1"/>
  <c r="DE3" i="7" s="1"/>
  <c r="DE3" i="11" s="1"/>
  <c r="DD3" i="7" a="1"/>
  <c r="DD3" i="7" s="1"/>
  <c r="DD3" i="11" s="1"/>
  <c r="DC3" i="7" a="1"/>
  <c r="DC3" i="7" s="1"/>
  <c r="DC3" i="11" s="1"/>
  <c r="DF2" i="7" a="1"/>
  <c r="DF2" i="7" s="1"/>
  <c r="DE2" i="7" a="1"/>
  <c r="DE2" i="7" s="1"/>
  <c r="DD2" i="7" a="1"/>
  <c r="DD2" i="7" s="1"/>
  <c r="DC2" i="7" a="1"/>
  <c r="DC2" i="7" s="1"/>
  <c r="DA38" i="7" a="1"/>
  <c r="DA38" i="7" s="1"/>
  <c r="DA38" i="11" s="1"/>
  <c r="CZ38" i="7" a="1"/>
  <c r="CZ38" i="7" s="1"/>
  <c r="CZ38" i="11" s="1"/>
  <c r="CY38" i="7" a="1"/>
  <c r="CY38" i="7" s="1"/>
  <c r="CY38" i="11" s="1"/>
  <c r="CX38" i="7" a="1"/>
  <c r="CX38" i="7" s="1"/>
  <c r="CX38" i="11" s="1"/>
  <c r="DA37" i="7" a="1"/>
  <c r="DA37" i="7" s="1"/>
  <c r="DA37" i="11" s="1"/>
  <c r="CZ37" i="7" a="1"/>
  <c r="CZ37" i="7" s="1"/>
  <c r="CZ37" i="11" s="1"/>
  <c r="CY37" i="7" a="1"/>
  <c r="CY37" i="7" s="1"/>
  <c r="CY37" i="11" s="1"/>
  <c r="CX37" i="7" a="1"/>
  <c r="CX37" i="7" s="1"/>
  <c r="CX37" i="11" s="1"/>
  <c r="DA36" i="7" a="1"/>
  <c r="DA36" i="7" s="1"/>
  <c r="DA36" i="11" s="1"/>
  <c r="CZ36" i="7" a="1"/>
  <c r="CZ36" i="7" s="1"/>
  <c r="CZ36" i="11" s="1"/>
  <c r="CY36" i="7" a="1"/>
  <c r="CY36" i="7" s="1"/>
  <c r="CY36" i="11" s="1"/>
  <c r="CX36" i="7" a="1"/>
  <c r="CX36" i="7" s="1"/>
  <c r="CX36" i="11" s="1"/>
  <c r="DA35" i="7" a="1"/>
  <c r="DA35" i="7" s="1"/>
  <c r="DA35" i="11" s="1"/>
  <c r="CZ35" i="7" a="1"/>
  <c r="CZ35" i="7" s="1"/>
  <c r="CZ35" i="11" s="1"/>
  <c r="CY35" i="7" a="1"/>
  <c r="CY35" i="7" s="1"/>
  <c r="CY35" i="11" s="1"/>
  <c r="CX35" i="7" a="1"/>
  <c r="CX35" i="7" s="1"/>
  <c r="CX35" i="11" s="1"/>
  <c r="DA34" i="7" a="1"/>
  <c r="DA34" i="7" s="1"/>
  <c r="DA34" i="11" s="1"/>
  <c r="CZ34" i="7" a="1"/>
  <c r="CZ34" i="7" s="1"/>
  <c r="CZ34" i="11" s="1"/>
  <c r="CY34" i="7" a="1"/>
  <c r="CY34" i="7" s="1"/>
  <c r="CY34" i="11" s="1"/>
  <c r="CX34" i="7" a="1"/>
  <c r="CX34" i="7" s="1"/>
  <c r="CX34" i="11" s="1"/>
  <c r="DA33" i="7" a="1"/>
  <c r="DA33" i="7" s="1"/>
  <c r="DA33" i="11" s="1"/>
  <c r="CZ33" i="7" a="1"/>
  <c r="CZ33" i="7" s="1"/>
  <c r="CZ33" i="11" s="1"/>
  <c r="CY33" i="7" a="1"/>
  <c r="CY33" i="7" s="1"/>
  <c r="CY33" i="11" s="1"/>
  <c r="CX33" i="7" a="1"/>
  <c r="CX33" i="7" s="1"/>
  <c r="CX33" i="11" s="1"/>
  <c r="DA32" i="7" a="1"/>
  <c r="DA32" i="7" s="1"/>
  <c r="DA32" i="11" s="1"/>
  <c r="CZ32" i="7" a="1"/>
  <c r="CZ32" i="7" s="1"/>
  <c r="CZ32" i="11" s="1"/>
  <c r="CY32" i="7" a="1"/>
  <c r="CY32" i="7" s="1"/>
  <c r="CY32" i="11" s="1"/>
  <c r="CX32" i="7" a="1"/>
  <c r="CX32" i="7" s="1"/>
  <c r="CX32" i="11" s="1"/>
  <c r="DA31" i="7" a="1"/>
  <c r="DA31" i="7" s="1"/>
  <c r="DA31" i="11" s="1"/>
  <c r="CZ31" i="7" a="1"/>
  <c r="CZ31" i="7" s="1"/>
  <c r="CZ31" i="11" s="1"/>
  <c r="CY31" i="7" a="1"/>
  <c r="CY31" i="7" s="1"/>
  <c r="CY31" i="11" s="1"/>
  <c r="CX31" i="7" a="1"/>
  <c r="CX31" i="7" s="1"/>
  <c r="CX31" i="11" s="1"/>
  <c r="DA30" i="7" a="1"/>
  <c r="DA30" i="7" s="1"/>
  <c r="DA30" i="11" s="1"/>
  <c r="CZ30" i="7" a="1"/>
  <c r="CZ30" i="7" s="1"/>
  <c r="CZ30" i="11" s="1"/>
  <c r="CY30" i="7" a="1"/>
  <c r="CY30" i="7" s="1"/>
  <c r="CY30" i="11" s="1"/>
  <c r="CX30" i="7" a="1"/>
  <c r="CX30" i="7" s="1"/>
  <c r="CX30" i="11" s="1"/>
  <c r="DA29" i="7" a="1"/>
  <c r="DA29" i="7" s="1"/>
  <c r="DA29" i="11" s="1"/>
  <c r="CZ29" i="7" a="1"/>
  <c r="CZ29" i="7" s="1"/>
  <c r="CZ29" i="11" s="1"/>
  <c r="CY29" i="7" a="1"/>
  <c r="CY29" i="7" s="1"/>
  <c r="CY29" i="11" s="1"/>
  <c r="CX29" i="7" a="1"/>
  <c r="CX29" i="7" s="1"/>
  <c r="CX29" i="11" s="1"/>
  <c r="DA28" i="7" a="1"/>
  <c r="DA28" i="7" s="1"/>
  <c r="DA28" i="11" s="1"/>
  <c r="CZ28" i="7" a="1"/>
  <c r="CZ28" i="7" s="1"/>
  <c r="CZ28" i="11" s="1"/>
  <c r="CY28" i="7" a="1"/>
  <c r="CY28" i="7" s="1"/>
  <c r="CY28" i="11" s="1"/>
  <c r="CX28" i="7" a="1"/>
  <c r="CX28" i="7" s="1"/>
  <c r="CX28" i="11" s="1"/>
  <c r="DA27" i="7" a="1"/>
  <c r="DA27" i="7" s="1"/>
  <c r="DA27" i="11" s="1"/>
  <c r="CZ27" i="7" a="1"/>
  <c r="CZ27" i="7" s="1"/>
  <c r="CZ27" i="11" s="1"/>
  <c r="CY27" i="7" a="1"/>
  <c r="CY27" i="7" s="1"/>
  <c r="CY27" i="11" s="1"/>
  <c r="CX27" i="7" a="1"/>
  <c r="CX27" i="7" s="1"/>
  <c r="CX27" i="11" s="1"/>
  <c r="DA26" i="7" a="1"/>
  <c r="DA26" i="7" s="1"/>
  <c r="DA26" i="11" s="1"/>
  <c r="CZ26" i="7" a="1"/>
  <c r="CZ26" i="7" s="1"/>
  <c r="CZ26" i="11" s="1"/>
  <c r="CY26" i="7" a="1"/>
  <c r="CY26" i="7" s="1"/>
  <c r="CY26" i="11" s="1"/>
  <c r="CX26" i="7" a="1"/>
  <c r="CX26" i="7" s="1"/>
  <c r="CX26" i="11" s="1"/>
  <c r="DA25" i="7" a="1"/>
  <c r="DA25" i="7" s="1"/>
  <c r="DA25" i="11" s="1"/>
  <c r="CZ25" i="7" a="1"/>
  <c r="CZ25" i="7" s="1"/>
  <c r="CZ25" i="11" s="1"/>
  <c r="CY25" i="7" a="1"/>
  <c r="CY25" i="7" s="1"/>
  <c r="CY25" i="11" s="1"/>
  <c r="CX25" i="7" a="1"/>
  <c r="CX25" i="7" s="1"/>
  <c r="CX25" i="11" s="1"/>
  <c r="DA24" i="7" a="1"/>
  <c r="DA24" i="7" s="1"/>
  <c r="DA24" i="11" s="1"/>
  <c r="CZ24" i="7" a="1"/>
  <c r="CZ24" i="7" s="1"/>
  <c r="CZ24" i="11" s="1"/>
  <c r="CY24" i="7" a="1"/>
  <c r="CY24" i="7" s="1"/>
  <c r="CY24" i="11" s="1"/>
  <c r="CX24" i="7" a="1"/>
  <c r="CX24" i="7" s="1"/>
  <c r="CX24" i="11" s="1"/>
  <c r="DA23" i="7" a="1"/>
  <c r="DA23" i="7" s="1"/>
  <c r="DA23" i="11" s="1"/>
  <c r="CZ23" i="7" a="1"/>
  <c r="CZ23" i="7" s="1"/>
  <c r="CZ23" i="11" s="1"/>
  <c r="CY23" i="7" a="1"/>
  <c r="CY23" i="7" s="1"/>
  <c r="CY23" i="11" s="1"/>
  <c r="CX23" i="7" a="1"/>
  <c r="CX23" i="7" s="1"/>
  <c r="CX23" i="11" s="1"/>
  <c r="DA22" i="7" a="1"/>
  <c r="DA22" i="7" s="1"/>
  <c r="DA22" i="11" s="1"/>
  <c r="CZ22" i="7" a="1"/>
  <c r="CZ22" i="7" s="1"/>
  <c r="CZ22" i="11" s="1"/>
  <c r="CY22" i="7" a="1"/>
  <c r="CY22" i="7" s="1"/>
  <c r="CY22" i="11" s="1"/>
  <c r="CX22" i="7" a="1"/>
  <c r="CX22" i="7" s="1"/>
  <c r="CX22" i="11" s="1"/>
  <c r="DA21" i="7" a="1"/>
  <c r="DA21" i="7" s="1"/>
  <c r="DA21" i="11" s="1"/>
  <c r="CZ21" i="7" a="1"/>
  <c r="CZ21" i="7" s="1"/>
  <c r="CZ21" i="11" s="1"/>
  <c r="CY21" i="7" a="1"/>
  <c r="CY21" i="7" s="1"/>
  <c r="CY21" i="11" s="1"/>
  <c r="CX21" i="7" a="1"/>
  <c r="CX21" i="7" s="1"/>
  <c r="CX21" i="11" s="1"/>
  <c r="DA20" i="7" a="1"/>
  <c r="DA20" i="7" s="1"/>
  <c r="DA20" i="11" s="1"/>
  <c r="CZ20" i="7" a="1"/>
  <c r="CZ20" i="7" s="1"/>
  <c r="CZ20" i="11" s="1"/>
  <c r="CY20" i="7" a="1"/>
  <c r="CY20" i="7" s="1"/>
  <c r="CY20" i="11" s="1"/>
  <c r="CX20" i="7" a="1"/>
  <c r="CX20" i="7" s="1"/>
  <c r="CX20" i="11" s="1"/>
  <c r="DA19" i="7" a="1"/>
  <c r="DA19" i="7" s="1"/>
  <c r="DA19" i="11" s="1"/>
  <c r="CZ19" i="7" a="1"/>
  <c r="CZ19" i="7" s="1"/>
  <c r="CZ19" i="11" s="1"/>
  <c r="CY19" i="7" a="1"/>
  <c r="CY19" i="7" s="1"/>
  <c r="CY19" i="11" s="1"/>
  <c r="CX19" i="7" a="1"/>
  <c r="CX19" i="7" s="1"/>
  <c r="CX19" i="11" s="1"/>
  <c r="DA18" i="7" a="1"/>
  <c r="DA18" i="7" s="1"/>
  <c r="DA18" i="11" s="1"/>
  <c r="CZ18" i="7" a="1"/>
  <c r="CZ18" i="7" s="1"/>
  <c r="CZ18" i="11" s="1"/>
  <c r="CY18" i="7" a="1"/>
  <c r="CY18" i="7" s="1"/>
  <c r="CY18" i="11" s="1"/>
  <c r="CX18" i="7" a="1"/>
  <c r="CX18" i="7" s="1"/>
  <c r="CX18" i="11" s="1"/>
  <c r="DA17" i="7" a="1"/>
  <c r="DA17" i="7" s="1"/>
  <c r="DA17" i="11" s="1"/>
  <c r="CZ17" i="7" a="1"/>
  <c r="CZ17" i="7" s="1"/>
  <c r="CZ17" i="11" s="1"/>
  <c r="CY17" i="7" a="1"/>
  <c r="CY17" i="7" s="1"/>
  <c r="CY17" i="11" s="1"/>
  <c r="CX17" i="7" a="1"/>
  <c r="CX17" i="7" s="1"/>
  <c r="CX17" i="11" s="1"/>
  <c r="DA16" i="7" a="1"/>
  <c r="DA16" i="7" s="1"/>
  <c r="DA16" i="11" s="1"/>
  <c r="CZ16" i="7" a="1"/>
  <c r="CZ16" i="7" s="1"/>
  <c r="CZ16" i="11" s="1"/>
  <c r="CY16" i="7" a="1"/>
  <c r="CY16" i="7" s="1"/>
  <c r="CY16" i="11" s="1"/>
  <c r="CX16" i="7" a="1"/>
  <c r="CX16" i="7" s="1"/>
  <c r="CX16" i="11" s="1"/>
  <c r="DA15" i="7" a="1"/>
  <c r="DA15" i="7" s="1"/>
  <c r="DA15" i="11" s="1"/>
  <c r="CZ15" i="7" a="1"/>
  <c r="CZ15" i="7" s="1"/>
  <c r="CZ15" i="11" s="1"/>
  <c r="CY15" i="7" a="1"/>
  <c r="CY15" i="7" s="1"/>
  <c r="CY15" i="11" s="1"/>
  <c r="CX15" i="7" a="1"/>
  <c r="CX15" i="7" s="1"/>
  <c r="CX15" i="11" s="1"/>
  <c r="DA14" i="7" a="1"/>
  <c r="DA14" i="7" s="1"/>
  <c r="DA14" i="11" s="1"/>
  <c r="CZ14" i="7" a="1"/>
  <c r="CZ14" i="7" s="1"/>
  <c r="CZ14" i="11" s="1"/>
  <c r="CY14" i="7" a="1"/>
  <c r="CY14" i="7" s="1"/>
  <c r="CY14" i="11" s="1"/>
  <c r="CX14" i="7" a="1"/>
  <c r="CX14" i="7" s="1"/>
  <c r="CX14" i="11" s="1"/>
  <c r="DA13" i="7" a="1"/>
  <c r="DA13" i="7" s="1"/>
  <c r="DA13" i="11" s="1"/>
  <c r="CZ13" i="7" a="1"/>
  <c r="CZ13" i="7" s="1"/>
  <c r="CZ13" i="11" s="1"/>
  <c r="CY13" i="7" a="1"/>
  <c r="CY13" i="7" s="1"/>
  <c r="CY13" i="11" s="1"/>
  <c r="CX13" i="7" a="1"/>
  <c r="CX13" i="7" s="1"/>
  <c r="CX13" i="11" s="1"/>
  <c r="DA12" i="7" a="1"/>
  <c r="DA12" i="7" s="1"/>
  <c r="DA12" i="11" s="1"/>
  <c r="CZ12" i="7" a="1"/>
  <c r="CZ12" i="7" s="1"/>
  <c r="CZ12" i="11" s="1"/>
  <c r="CY12" i="7" a="1"/>
  <c r="CY12" i="7" s="1"/>
  <c r="CY12" i="11" s="1"/>
  <c r="CX12" i="7" a="1"/>
  <c r="CX12" i="7" s="1"/>
  <c r="CX12" i="11" s="1"/>
  <c r="DA11" i="7" a="1"/>
  <c r="DA11" i="7" s="1"/>
  <c r="DA11" i="11" s="1"/>
  <c r="CZ11" i="7" a="1"/>
  <c r="CZ11" i="7" s="1"/>
  <c r="CZ11" i="11" s="1"/>
  <c r="CY11" i="7" a="1"/>
  <c r="CY11" i="7" s="1"/>
  <c r="CY11" i="11" s="1"/>
  <c r="CX11" i="7" a="1"/>
  <c r="CX11" i="7" s="1"/>
  <c r="CX11" i="11" s="1"/>
  <c r="DA10" i="7" a="1"/>
  <c r="DA10" i="7" s="1"/>
  <c r="DA10" i="11" s="1"/>
  <c r="CZ10" i="7" a="1"/>
  <c r="CZ10" i="7" s="1"/>
  <c r="CZ10" i="11" s="1"/>
  <c r="CY10" i="7" a="1"/>
  <c r="CY10" i="7" s="1"/>
  <c r="CY10" i="11" s="1"/>
  <c r="CX10" i="7" a="1"/>
  <c r="CX10" i="7" s="1"/>
  <c r="CX10" i="11" s="1"/>
  <c r="DA9" i="7" a="1"/>
  <c r="DA9" i="7" s="1"/>
  <c r="DA9" i="11" s="1"/>
  <c r="CZ9" i="7" a="1"/>
  <c r="CZ9" i="7" s="1"/>
  <c r="CZ9" i="11" s="1"/>
  <c r="CY9" i="7" a="1"/>
  <c r="CY9" i="7" s="1"/>
  <c r="CY9" i="11" s="1"/>
  <c r="CX9" i="7" a="1"/>
  <c r="CX9" i="7" s="1"/>
  <c r="CX9" i="11" s="1"/>
  <c r="DA8" i="7" a="1"/>
  <c r="DA8" i="7" s="1"/>
  <c r="DA8" i="11" s="1"/>
  <c r="CZ8" i="7" a="1"/>
  <c r="CZ8" i="7" s="1"/>
  <c r="CZ8" i="11" s="1"/>
  <c r="CY8" i="7" a="1"/>
  <c r="CY8" i="7" s="1"/>
  <c r="CY8" i="11" s="1"/>
  <c r="CX8" i="7" a="1"/>
  <c r="CX8" i="7" s="1"/>
  <c r="CX8" i="11" s="1"/>
  <c r="DA7" i="7" a="1"/>
  <c r="DA7" i="7" s="1"/>
  <c r="DA7" i="11" s="1"/>
  <c r="CZ7" i="7" a="1"/>
  <c r="CZ7" i="7" s="1"/>
  <c r="CZ7" i="11" s="1"/>
  <c r="CY7" i="7" a="1"/>
  <c r="CY7" i="7" s="1"/>
  <c r="CY7" i="11" s="1"/>
  <c r="CX7" i="7" a="1"/>
  <c r="CX7" i="7" s="1"/>
  <c r="CX7" i="11" s="1"/>
  <c r="DA6" i="7" a="1"/>
  <c r="DA6" i="7" s="1"/>
  <c r="DA6" i="11" s="1"/>
  <c r="CZ6" i="7" a="1"/>
  <c r="CZ6" i="7" s="1"/>
  <c r="CZ6" i="11" s="1"/>
  <c r="CY6" i="7" a="1"/>
  <c r="CY6" i="7" s="1"/>
  <c r="CY6" i="11" s="1"/>
  <c r="CX6" i="7" a="1"/>
  <c r="CX6" i="7" s="1"/>
  <c r="CX6" i="11" s="1"/>
  <c r="DA5" i="7" a="1"/>
  <c r="DA5" i="7" s="1"/>
  <c r="DA5" i="11" s="1"/>
  <c r="CZ5" i="7" a="1"/>
  <c r="CZ5" i="7" s="1"/>
  <c r="CZ5" i="11" s="1"/>
  <c r="CY5" i="7" a="1"/>
  <c r="CY5" i="7" s="1"/>
  <c r="CY5" i="11" s="1"/>
  <c r="CX5" i="7" a="1"/>
  <c r="CX5" i="7" s="1"/>
  <c r="CX5" i="11" s="1"/>
  <c r="DA4" i="7" a="1"/>
  <c r="DA4" i="7" s="1"/>
  <c r="DA4" i="11" s="1"/>
  <c r="CZ4" i="7" a="1"/>
  <c r="CZ4" i="7" s="1"/>
  <c r="CZ4" i="11" s="1"/>
  <c r="CY4" i="7" a="1"/>
  <c r="CY4" i="7" s="1"/>
  <c r="CY4" i="11" s="1"/>
  <c r="CX4" i="7" a="1"/>
  <c r="CX4" i="7" s="1"/>
  <c r="CX4" i="11" s="1"/>
  <c r="DA3" i="7" a="1"/>
  <c r="DA3" i="7" s="1"/>
  <c r="DA3" i="11" s="1"/>
  <c r="CZ3" i="7" a="1"/>
  <c r="CZ3" i="7" s="1"/>
  <c r="CZ3" i="11" s="1"/>
  <c r="CY3" i="7" a="1"/>
  <c r="CY3" i="7" s="1"/>
  <c r="CY3" i="11" s="1"/>
  <c r="CX3" i="7" a="1"/>
  <c r="CX3" i="7" s="1"/>
  <c r="CX3" i="11" s="1"/>
  <c r="DA2" i="7" a="1"/>
  <c r="DA2" i="7" s="1"/>
  <c r="CZ2" i="7" a="1"/>
  <c r="CZ2" i="7" s="1"/>
  <c r="CY2" i="7" a="1"/>
  <c r="CY2" i="7" s="1"/>
  <c r="CX2" i="7" a="1"/>
  <c r="CX2" i="7" s="1"/>
  <c r="ET38" i="6" a="1"/>
  <c r="ET38" i="6" s="1"/>
  <c r="ER38" i="9" s="1"/>
  <c r="ES38" i="6" a="1"/>
  <c r="ES38" i="6" s="1"/>
  <c r="EQ38" i="9" s="1"/>
  <c r="ER38" i="6" a="1"/>
  <c r="ER38" i="6" s="1"/>
  <c r="ET38" i="9" s="1"/>
  <c r="EQ38" i="6" a="1"/>
  <c r="EQ38" i="6" s="1"/>
  <c r="ES38" i="9" s="1"/>
  <c r="ET37" i="6" a="1"/>
  <c r="ET37" i="6" s="1"/>
  <c r="ER37" i="9" s="1"/>
  <c r="ES37" i="6" a="1"/>
  <c r="ES37" i="6" s="1"/>
  <c r="EQ37" i="9" s="1"/>
  <c r="ER37" i="6" a="1"/>
  <c r="ER37" i="6" s="1"/>
  <c r="ET37" i="9" s="1"/>
  <c r="EQ37" i="6" a="1"/>
  <c r="EQ37" i="6" s="1"/>
  <c r="ES37" i="9" s="1"/>
  <c r="ET36" i="6" a="1"/>
  <c r="ET36" i="6" s="1"/>
  <c r="ER36" i="9" s="1"/>
  <c r="ES36" i="6" a="1"/>
  <c r="ES36" i="6" s="1"/>
  <c r="EQ36" i="9" s="1"/>
  <c r="ER36" i="6" a="1"/>
  <c r="ER36" i="6" s="1"/>
  <c r="ET36" i="9" s="1"/>
  <c r="EQ36" i="6" a="1"/>
  <c r="EQ36" i="6" s="1"/>
  <c r="ES36" i="9" s="1"/>
  <c r="ET35" i="6" a="1"/>
  <c r="ET35" i="6" s="1"/>
  <c r="ER35" i="9" s="1"/>
  <c r="ES35" i="6" a="1"/>
  <c r="ES35" i="6" s="1"/>
  <c r="EQ35" i="9" s="1"/>
  <c r="ER35" i="6" a="1"/>
  <c r="ER35" i="6" s="1"/>
  <c r="ET35" i="9" s="1"/>
  <c r="EQ35" i="6" a="1"/>
  <c r="EQ35" i="6" s="1"/>
  <c r="ES35" i="9" s="1"/>
  <c r="ET34" i="6" a="1"/>
  <c r="ET34" i="6" s="1"/>
  <c r="ER34" i="9" s="1"/>
  <c r="ES34" i="6" a="1"/>
  <c r="ES34" i="6" s="1"/>
  <c r="EQ34" i="9" s="1"/>
  <c r="ER34" i="6" a="1"/>
  <c r="ER34" i="6" s="1"/>
  <c r="ET34" i="9" s="1"/>
  <c r="EQ34" i="6" a="1"/>
  <c r="EQ34" i="6" s="1"/>
  <c r="ES34" i="9" s="1"/>
  <c r="ET33" i="6" a="1"/>
  <c r="ET33" i="6" s="1"/>
  <c r="ER33" i="9" s="1"/>
  <c r="ES33" i="6" a="1"/>
  <c r="ES33" i="6" s="1"/>
  <c r="EQ33" i="9" s="1"/>
  <c r="ER33" i="6" a="1"/>
  <c r="ER33" i="6" s="1"/>
  <c r="ET33" i="9" s="1"/>
  <c r="EQ33" i="6" a="1"/>
  <c r="EQ33" i="6" s="1"/>
  <c r="ES33" i="9" s="1"/>
  <c r="ET32" i="6" a="1"/>
  <c r="ET32" i="6" s="1"/>
  <c r="ER32" i="9" s="1"/>
  <c r="ES32" i="6" a="1"/>
  <c r="ES32" i="6" s="1"/>
  <c r="EQ32" i="9" s="1"/>
  <c r="ER32" i="6" a="1"/>
  <c r="ER32" i="6" s="1"/>
  <c r="ET32" i="9" s="1"/>
  <c r="EQ32" i="6" a="1"/>
  <c r="EQ32" i="6" s="1"/>
  <c r="ES32" i="9" s="1"/>
  <c r="ET31" i="6" a="1"/>
  <c r="ET31" i="6" s="1"/>
  <c r="ER31" i="9" s="1"/>
  <c r="ES31" i="6" a="1"/>
  <c r="ES31" i="6" s="1"/>
  <c r="EQ31" i="9" s="1"/>
  <c r="ER31" i="6" a="1"/>
  <c r="ER31" i="6" s="1"/>
  <c r="ET31" i="9" s="1"/>
  <c r="EQ31" i="6" a="1"/>
  <c r="EQ31" i="6" s="1"/>
  <c r="ES31" i="9" s="1"/>
  <c r="ET30" i="6" a="1"/>
  <c r="ET30" i="6" s="1"/>
  <c r="ER30" i="9" s="1"/>
  <c r="ES30" i="6" a="1"/>
  <c r="ES30" i="6" s="1"/>
  <c r="EQ30" i="9" s="1"/>
  <c r="ER30" i="6" a="1"/>
  <c r="ER30" i="6" s="1"/>
  <c r="ET30" i="9" s="1"/>
  <c r="EQ30" i="6" a="1"/>
  <c r="EQ30" i="6" s="1"/>
  <c r="ES30" i="9" s="1"/>
  <c r="ET29" i="6" a="1"/>
  <c r="ET29" i="6" s="1"/>
  <c r="ER29" i="9" s="1"/>
  <c r="ES29" i="6" a="1"/>
  <c r="ES29" i="6" s="1"/>
  <c r="EQ29" i="9" s="1"/>
  <c r="ER29" i="6" a="1"/>
  <c r="ER29" i="6" s="1"/>
  <c r="ET29" i="9" s="1"/>
  <c r="EQ29" i="6" a="1"/>
  <c r="EQ29" i="6" s="1"/>
  <c r="ES29" i="9" s="1"/>
  <c r="ET28" i="6" a="1"/>
  <c r="ET28" i="6" s="1"/>
  <c r="ER28" i="9" s="1"/>
  <c r="ES28" i="6" a="1"/>
  <c r="ES28" i="6" s="1"/>
  <c r="EQ28" i="9" s="1"/>
  <c r="ER28" i="6" a="1"/>
  <c r="ER28" i="6" s="1"/>
  <c r="ET28" i="9" s="1"/>
  <c r="EQ28" i="6" a="1"/>
  <c r="EQ28" i="6" s="1"/>
  <c r="ES28" i="9" s="1"/>
  <c r="ET27" i="6" a="1"/>
  <c r="ET27" i="6" s="1"/>
  <c r="ER27" i="9" s="1"/>
  <c r="ES27" i="6" a="1"/>
  <c r="ES27" i="6" s="1"/>
  <c r="EQ27" i="9" s="1"/>
  <c r="ER27" i="6" a="1"/>
  <c r="ER27" i="6" s="1"/>
  <c r="ET27" i="9" s="1"/>
  <c r="EQ27" i="6" a="1"/>
  <c r="EQ27" i="6" s="1"/>
  <c r="ES27" i="9" s="1"/>
  <c r="ET26" i="6" a="1"/>
  <c r="ET26" i="6" s="1"/>
  <c r="ER26" i="9" s="1"/>
  <c r="ES26" i="6" a="1"/>
  <c r="ES26" i="6" s="1"/>
  <c r="EQ26" i="9" s="1"/>
  <c r="ER26" i="6" a="1"/>
  <c r="ER26" i="6" s="1"/>
  <c r="ET26" i="9" s="1"/>
  <c r="EQ26" i="6" a="1"/>
  <c r="EQ26" i="6" s="1"/>
  <c r="ES26" i="9" s="1"/>
  <c r="ET25" i="6" a="1"/>
  <c r="ET25" i="6" s="1"/>
  <c r="ER25" i="9" s="1"/>
  <c r="ES25" i="6" a="1"/>
  <c r="ES25" i="6" s="1"/>
  <c r="EQ25" i="9" s="1"/>
  <c r="ER25" i="6" a="1"/>
  <c r="ER25" i="6" s="1"/>
  <c r="ET25" i="9" s="1"/>
  <c r="EQ25" i="6" a="1"/>
  <c r="EQ25" i="6" s="1"/>
  <c r="ES25" i="9" s="1"/>
  <c r="ET24" i="6" a="1"/>
  <c r="ET24" i="6" s="1"/>
  <c r="ER24" i="9" s="1"/>
  <c r="ES24" i="6" a="1"/>
  <c r="ES24" i="6" s="1"/>
  <c r="EQ24" i="9" s="1"/>
  <c r="ER24" i="6" a="1"/>
  <c r="ER24" i="6" s="1"/>
  <c r="ET24" i="9" s="1"/>
  <c r="EQ24" i="6" a="1"/>
  <c r="EQ24" i="6" s="1"/>
  <c r="ES24" i="9" s="1"/>
  <c r="ET23" i="6" a="1"/>
  <c r="ET23" i="6" s="1"/>
  <c r="ER23" i="9" s="1"/>
  <c r="ES23" i="6" a="1"/>
  <c r="ES23" i="6" s="1"/>
  <c r="EQ23" i="9" s="1"/>
  <c r="ER23" i="6" a="1"/>
  <c r="ER23" i="6" s="1"/>
  <c r="ET23" i="9" s="1"/>
  <c r="EQ23" i="6" a="1"/>
  <c r="EQ23" i="6" s="1"/>
  <c r="ES23" i="9" s="1"/>
  <c r="ET22" i="6" a="1"/>
  <c r="ET22" i="6" s="1"/>
  <c r="ER22" i="9" s="1"/>
  <c r="ES22" i="6" a="1"/>
  <c r="ES22" i="6" s="1"/>
  <c r="EQ22" i="9" s="1"/>
  <c r="ER22" i="6" a="1"/>
  <c r="ER22" i="6" s="1"/>
  <c r="ET22" i="9" s="1"/>
  <c r="EQ22" i="6" a="1"/>
  <c r="EQ22" i="6" s="1"/>
  <c r="ES22" i="9" s="1"/>
  <c r="ET21" i="6" a="1"/>
  <c r="ET21" i="6" s="1"/>
  <c r="ER21" i="9" s="1"/>
  <c r="ES21" i="6" a="1"/>
  <c r="ES21" i="6" s="1"/>
  <c r="EQ21" i="9" s="1"/>
  <c r="ER21" i="6" a="1"/>
  <c r="ER21" i="6" s="1"/>
  <c r="ET21" i="9" s="1"/>
  <c r="EQ21" i="6" a="1"/>
  <c r="EQ21" i="6" s="1"/>
  <c r="ES21" i="9" s="1"/>
  <c r="ET20" i="6" a="1"/>
  <c r="ET20" i="6" s="1"/>
  <c r="ER20" i="9" s="1"/>
  <c r="ES20" i="6" a="1"/>
  <c r="ES20" i="6" s="1"/>
  <c r="EQ20" i="9" s="1"/>
  <c r="ER20" i="6" a="1"/>
  <c r="ER20" i="6" s="1"/>
  <c r="ET20" i="9" s="1"/>
  <c r="EQ20" i="6" a="1"/>
  <c r="EQ20" i="6" s="1"/>
  <c r="ES20" i="9" s="1"/>
  <c r="ET19" i="6" a="1"/>
  <c r="ET19" i="6" s="1"/>
  <c r="ER19" i="9" s="1"/>
  <c r="ES19" i="6" a="1"/>
  <c r="ES19" i="6" s="1"/>
  <c r="EQ19" i="9" s="1"/>
  <c r="ER19" i="6" a="1"/>
  <c r="ER19" i="6" s="1"/>
  <c r="ET19" i="9" s="1"/>
  <c r="EQ19" i="6" a="1"/>
  <c r="EQ19" i="6" s="1"/>
  <c r="ES19" i="9" s="1"/>
  <c r="ET18" i="6" a="1"/>
  <c r="ET18" i="6" s="1"/>
  <c r="ER18" i="9" s="1"/>
  <c r="ES18" i="6" a="1"/>
  <c r="ES18" i="6" s="1"/>
  <c r="EQ18" i="9" s="1"/>
  <c r="ER18" i="6" a="1"/>
  <c r="ER18" i="6" s="1"/>
  <c r="ET18" i="9" s="1"/>
  <c r="EQ18" i="6" a="1"/>
  <c r="EQ18" i="6" s="1"/>
  <c r="ES18" i="9" s="1"/>
  <c r="ET17" i="6" a="1"/>
  <c r="ET17" i="6" s="1"/>
  <c r="ER17" i="9" s="1"/>
  <c r="ES17" i="6" a="1"/>
  <c r="ES17" i="6" s="1"/>
  <c r="EQ17" i="9" s="1"/>
  <c r="ER17" i="6" a="1"/>
  <c r="ER17" i="6" s="1"/>
  <c r="ET17" i="9" s="1"/>
  <c r="EQ17" i="6" a="1"/>
  <c r="EQ17" i="6" s="1"/>
  <c r="ES17" i="9" s="1"/>
  <c r="ET16" i="6" a="1"/>
  <c r="ET16" i="6" s="1"/>
  <c r="ER16" i="9" s="1"/>
  <c r="ES16" i="6" a="1"/>
  <c r="ES16" i="6" s="1"/>
  <c r="EQ16" i="9" s="1"/>
  <c r="ER16" i="6" a="1"/>
  <c r="ER16" i="6" s="1"/>
  <c r="ET16" i="9" s="1"/>
  <c r="EQ16" i="6" a="1"/>
  <c r="EQ16" i="6" s="1"/>
  <c r="ES16" i="9" s="1"/>
  <c r="ET15" i="6" a="1"/>
  <c r="ET15" i="6" s="1"/>
  <c r="ER15" i="9" s="1"/>
  <c r="ES15" i="6" a="1"/>
  <c r="ES15" i="6" s="1"/>
  <c r="EQ15" i="9" s="1"/>
  <c r="ER15" i="6" a="1"/>
  <c r="ER15" i="6" s="1"/>
  <c r="ET15" i="9" s="1"/>
  <c r="EQ15" i="6" a="1"/>
  <c r="EQ15" i="6" s="1"/>
  <c r="ES15" i="9" s="1"/>
  <c r="ET14" i="6" a="1"/>
  <c r="ET14" i="6" s="1"/>
  <c r="ER14" i="9" s="1"/>
  <c r="ES14" i="6" a="1"/>
  <c r="ES14" i="6" s="1"/>
  <c r="EQ14" i="9" s="1"/>
  <c r="ER14" i="6" a="1"/>
  <c r="ER14" i="6" s="1"/>
  <c r="ET14" i="9" s="1"/>
  <c r="EQ14" i="6" a="1"/>
  <c r="EQ14" i="6" s="1"/>
  <c r="ES14" i="9" s="1"/>
  <c r="ET13" i="6" a="1"/>
  <c r="ET13" i="6" s="1"/>
  <c r="ER13" i="9" s="1"/>
  <c r="ES13" i="6" a="1"/>
  <c r="ES13" i="6" s="1"/>
  <c r="EQ13" i="9" s="1"/>
  <c r="ER13" i="6" a="1"/>
  <c r="ER13" i="6" s="1"/>
  <c r="ET13" i="9" s="1"/>
  <c r="EQ13" i="6" a="1"/>
  <c r="EQ13" i="6" s="1"/>
  <c r="ES13" i="9" s="1"/>
  <c r="ET12" i="6" a="1"/>
  <c r="ET12" i="6" s="1"/>
  <c r="ER12" i="9" s="1"/>
  <c r="ES12" i="6" a="1"/>
  <c r="ES12" i="6" s="1"/>
  <c r="EQ12" i="9" s="1"/>
  <c r="ER12" i="6" a="1"/>
  <c r="ER12" i="6" s="1"/>
  <c r="ET12" i="9" s="1"/>
  <c r="EQ12" i="6" a="1"/>
  <c r="EQ12" i="6" s="1"/>
  <c r="ES12" i="9" s="1"/>
  <c r="ET11" i="6" a="1"/>
  <c r="ET11" i="6" s="1"/>
  <c r="ER11" i="9" s="1"/>
  <c r="ES11" i="6" a="1"/>
  <c r="ES11" i="6" s="1"/>
  <c r="EQ11" i="9" s="1"/>
  <c r="ER11" i="6" a="1"/>
  <c r="ER11" i="6" s="1"/>
  <c r="ET11" i="9" s="1"/>
  <c r="EQ11" i="6" a="1"/>
  <c r="EQ11" i="6" s="1"/>
  <c r="ES11" i="9" s="1"/>
  <c r="ET10" i="6" a="1"/>
  <c r="ET10" i="6" s="1"/>
  <c r="ER10" i="9" s="1"/>
  <c r="ES10" i="6" a="1"/>
  <c r="ES10" i="6" s="1"/>
  <c r="EQ10" i="9" s="1"/>
  <c r="ER10" i="6" a="1"/>
  <c r="ER10" i="6" s="1"/>
  <c r="ET10" i="9" s="1"/>
  <c r="EQ10" i="6" a="1"/>
  <c r="EQ10" i="6" s="1"/>
  <c r="ES10" i="9" s="1"/>
  <c r="ET9" i="6" a="1"/>
  <c r="ET9" i="6" s="1"/>
  <c r="ER9" i="9" s="1"/>
  <c r="ES9" i="6" a="1"/>
  <c r="ES9" i="6" s="1"/>
  <c r="EQ9" i="9" s="1"/>
  <c r="ER9" i="6" a="1"/>
  <c r="ER9" i="6" s="1"/>
  <c r="ET9" i="9" s="1"/>
  <c r="EQ9" i="6" a="1"/>
  <c r="EQ9" i="6" s="1"/>
  <c r="ES9" i="9" s="1"/>
  <c r="ET8" i="6" a="1"/>
  <c r="ET8" i="6" s="1"/>
  <c r="ER8" i="9" s="1"/>
  <c r="ES8" i="6" a="1"/>
  <c r="ES8" i="6" s="1"/>
  <c r="EQ8" i="9" s="1"/>
  <c r="ER8" i="6" a="1"/>
  <c r="ER8" i="6" s="1"/>
  <c r="ET8" i="9" s="1"/>
  <c r="EQ8" i="6" a="1"/>
  <c r="EQ8" i="6" s="1"/>
  <c r="ES8" i="9" s="1"/>
  <c r="ET7" i="6" a="1"/>
  <c r="ET7" i="6" s="1"/>
  <c r="ER7" i="9" s="1"/>
  <c r="ES7" i="6" a="1"/>
  <c r="ES7" i="6" s="1"/>
  <c r="EQ7" i="9" s="1"/>
  <c r="ER7" i="6" a="1"/>
  <c r="ER7" i="6" s="1"/>
  <c r="ET7" i="9" s="1"/>
  <c r="EQ7" i="6" a="1"/>
  <c r="EQ7" i="6" s="1"/>
  <c r="ES7" i="9" s="1"/>
  <c r="ET6" i="6" a="1"/>
  <c r="ET6" i="6" s="1"/>
  <c r="ER6" i="9" s="1"/>
  <c r="ES6" i="6" a="1"/>
  <c r="ES6" i="6" s="1"/>
  <c r="EQ6" i="9" s="1"/>
  <c r="ER6" i="6" a="1"/>
  <c r="ER6" i="6" s="1"/>
  <c r="ET6" i="9" s="1"/>
  <c r="EQ6" i="6" a="1"/>
  <c r="EQ6" i="6" s="1"/>
  <c r="ES6" i="9" s="1"/>
  <c r="ET5" i="6" a="1"/>
  <c r="ET5" i="6" s="1"/>
  <c r="ER5" i="9" s="1"/>
  <c r="ES5" i="6" a="1"/>
  <c r="ES5" i="6" s="1"/>
  <c r="EQ5" i="9" s="1"/>
  <c r="ER5" i="6" a="1"/>
  <c r="ER5" i="6" s="1"/>
  <c r="ET5" i="9" s="1"/>
  <c r="EQ5" i="6" a="1"/>
  <c r="EQ5" i="6" s="1"/>
  <c r="ES5" i="9" s="1"/>
  <c r="ET4" i="6" a="1"/>
  <c r="ET4" i="6" s="1"/>
  <c r="ER4" i="9" s="1"/>
  <c r="ES4" i="6" a="1"/>
  <c r="ES4" i="6" s="1"/>
  <c r="EQ4" i="9" s="1"/>
  <c r="ER4" i="6" a="1"/>
  <c r="ER4" i="6" s="1"/>
  <c r="ET4" i="9" s="1"/>
  <c r="EQ4" i="6" a="1"/>
  <c r="EQ4" i="6" s="1"/>
  <c r="ES4" i="9" s="1"/>
  <c r="ET3" i="6" a="1"/>
  <c r="ET3" i="6" s="1"/>
  <c r="ER3" i="9" s="1"/>
  <c r="ES3" i="6" a="1"/>
  <c r="ES3" i="6" s="1"/>
  <c r="EQ3" i="9" s="1"/>
  <c r="ER3" i="6" a="1"/>
  <c r="ER3" i="6" s="1"/>
  <c r="ET3" i="9" s="1"/>
  <c r="EQ3" i="6" a="1"/>
  <c r="EQ3" i="6" s="1"/>
  <c r="ES3" i="9" s="1"/>
  <c r="ET2" i="6" a="1"/>
  <c r="ET2" i="6" s="1"/>
  <c r="ES2" i="6" a="1"/>
  <c r="ES2" i="6" s="1"/>
  <c r="ER2" i="6" a="1"/>
  <c r="ER2" i="6" s="1"/>
  <c r="EQ2" i="6" a="1"/>
  <c r="EQ2" i="6" s="1"/>
  <c r="CS2" i="6" a="1"/>
  <c r="CS2" i="6" s="1"/>
  <c r="CT2" i="6" a="1"/>
  <c r="CT2" i="6" s="1"/>
  <c r="CU2" i="6" a="1"/>
  <c r="CU2" i="6" s="1"/>
  <c r="CV2" i="6" a="1"/>
  <c r="CV2" i="6" s="1"/>
  <c r="CS3" i="6" a="1"/>
  <c r="CS3" i="6" s="1"/>
  <c r="CT3" i="6" a="1"/>
  <c r="CT3" i="6" s="1"/>
  <c r="CU3" i="6" a="1"/>
  <c r="CU3" i="6" s="1"/>
  <c r="CV3" i="6" a="1"/>
  <c r="CV3" i="6" s="1"/>
  <c r="CS4" i="6" a="1"/>
  <c r="CS4" i="6" s="1"/>
  <c r="CT4" i="6" a="1"/>
  <c r="CT4" i="6" s="1"/>
  <c r="CU4" i="6" a="1"/>
  <c r="CU4" i="6" s="1"/>
  <c r="CV4" i="6" a="1"/>
  <c r="CV4" i="6" s="1"/>
  <c r="CS5" i="6" a="1"/>
  <c r="CS5" i="6" s="1"/>
  <c r="CT5" i="6" a="1"/>
  <c r="CT5" i="6" s="1"/>
  <c r="CU5" i="6" a="1"/>
  <c r="CU5" i="6" s="1"/>
  <c r="CV5" i="6" a="1"/>
  <c r="CV5" i="6" s="1"/>
  <c r="CS6" i="6" a="1"/>
  <c r="CS6" i="6" s="1"/>
  <c r="CT6" i="6" a="1"/>
  <c r="CT6" i="6" s="1"/>
  <c r="CU6" i="6" a="1"/>
  <c r="CU6" i="6" s="1"/>
  <c r="CV6" i="6" a="1"/>
  <c r="CV6" i="6" s="1"/>
  <c r="CS7" i="6" a="1"/>
  <c r="CS7" i="6" s="1"/>
  <c r="CT7" i="6" a="1"/>
  <c r="CT7" i="6" s="1"/>
  <c r="CU7" i="6" a="1"/>
  <c r="CU7" i="6" s="1"/>
  <c r="CV7" i="6" a="1"/>
  <c r="CV7" i="6" s="1"/>
  <c r="CS8" i="6" a="1"/>
  <c r="CS8" i="6" s="1"/>
  <c r="CT8" i="6" a="1"/>
  <c r="CT8" i="6" s="1"/>
  <c r="CU8" i="6" a="1"/>
  <c r="CU8" i="6" s="1"/>
  <c r="CV8" i="6" a="1"/>
  <c r="CV8" i="6" s="1"/>
  <c r="CS9" i="6" a="1"/>
  <c r="CS9" i="6" s="1"/>
  <c r="CT9" i="6" a="1"/>
  <c r="CT9" i="6" s="1"/>
  <c r="CU9" i="6" a="1"/>
  <c r="CU9" i="6" s="1"/>
  <c r="CV9" i="6" a="1"/>
  <c r="CV9" i="6" s="1"/>
  <c r="CS10" i="6" a="1"/>
  <c r="CS10" i="6" s="1"/>
  <c r="CT10" i="6" a="1"/>
  <c r="CT10" i="6" s="1"/>
  <c r="CU10" i="6" a="1"/>
  <c r="CU10" i="6" s="1"/>
  <c r="CV10" i="6" a="1"/>
  <c r="CV10" i="6" s="1"/>
  <c r="CS11" i="6" a="1"/>
  <c r="CS11" i="6" s="1"/>
  <c r="CT11" i="6" a="1"/>
  <c r="CT11" i="6" s="1"/>
  <c r="CU11" i="6" a="1"/>
  <c r="CU11" i="6" s="1"/>
  <c r="CV11" i="6" a="1"/>
  <c r="CV11" i="6" s="1"/>
  <c r="CS12" i="6" a="1"/>
  <c r="CS12" i="6" s="1"/>
  <c r="CT12" i="6" a="1"/>
  <c r="CT12" i="6" s="1"/>
  <c r="CU12" i="6" a="1"/>
  <c r="CU12" i="6" s="1"/>
  <c r="CV12" i="6" a="1"/>
  <c r="CV12" i="6" s="1"/>
  <c r="CS13" i="6" a="1"/>
  <c r="CS13" i="6" s="1"/>
  <c r="CT13" i="6" a="1"/>
  <c r="CT13" i="6" s="1"/>
  <c r="CU13" i="6" a="1"/>
  <c r="CU13" i="6" s="1"/>
  <c r="CV13" i="6" a="1"/>
  <c r="CV13" i="6" s="1"/>
  <c r="CS14" i="6" a="1"/>
  <c r="CS14" i="6" s="1"/>
  <c r="CT14" i="6" a="1"/>
  <c r="CT14" i="6" s="1"/>
  <c r="CU14" i="6" a="1"/>
  <c r="CU14" i="6" s="1"/>
  <c r="CV14" i="6" a="1"/>
  <c r="CV14" i="6" s="1"/>
  <c r="CS15" i="6" a="1"/>
  <c r="CS15" i="6" s="1"/>
  <c r="CT15" i="6" a="1"/>
  <c r="CT15" i="6" s="1"/>
  <c r="CU15" i="6" a="1"/>
  <c r="CU15" i="6" s="1"/>
  <c r="CV15" i="6" a="1"/>
  <c r="CV15" i="6" s="1"/>
  <c r="CS16" i="6" a="1"/>
  <c r="CS16" i="6" s="1"/>
  <c r="CT16" i="6" a="1"/>
  <c r="CT16" i="6" s="1"/>
  <c r="CU16" i="6" a="1"/>
  <c r="CU16" i="6" s="1"/>
  <c r="CV16" i="6" a="1"/>
  <c r="CV16" i="6" s="1"/>
  <c r="CS17" i="6" a="1"/>
  <c r="CS17" i="6" s="1"/>
  <c r="CT17" i="6" a="1"/>
  <c r="CT17" i="6" s="1"/>
  <c r="CU17" i="6" a="1"/>
  <c r="CU17" i="6" s="1"/>
  <c r="CV17" i="6" a="1"/>
  <c r="CV17" i="6" s="1"/>
  <c r="CS18" i="6" a="1"/>
  <c r="CS18" i="6" s="1"/>
  <c r="CT18" i="6" a="1"/>
  <c r="CT18" i="6" s="1"/>
  <c r="CU18" i="6" a="1"/>
  <c r="CU18" i="6" s="1"/>
  <c r="CV18" i="6" a="1"/>
  <c r="CV18" i="6" s="1"/>
  <c r="CS19" i="6" a="1"/>
  <c r="CS19" i="6" s="1"/>
  <c r="CT19" i="6" a="1"/>
  <c r="CT19" i="6" s="1"/>
  <c r="CU19" i="6" a="1"/>
  <c r="CU19" i="6" s="1"/>
  <c r="CV19" i="6" a="1"/>
  <c r="CV19" i="6" s="1"/>
  <c r="CS20" i="6" a="1"/>
  <c r="CS20" i="6" s="1"/>
  <c r="CT20" i="6" a="1"/>
  <c r="CT20" i="6" s="1"/>
  <c r="CU20" i="6" a="1"/>
  <c r="CU20" i="6" s="1"/>
  <c r="CV20" i="6" a="1"/>
  <c r="CV20" i="6" s="1"/>
  <c r="CS21" i="6" a="1"/>
  <c r="CS21" i="6" s="1"/>
  <c r="CT21" i="6" a="1"/>
  <c r="CT21" i="6" s="1"/>
  <c r="CU21" i="6" a="1"/>
  <c r="CU21" i="6" s="1"/>
  <c r="CV21" i="6" a="1"/>
  <c r="CV21" i="6" s="1"/>
  <c r="CS22" i="6" a="1"/>
  <c r="CS22" i="6" s="1"/>
  <c r="CT22" i="6" a="1"/>
  <c r="CT22" i="6" s="1"/>
  <c r="CU22" i="6" a="1"/>
  <c r="CU22" i="6" s="1"/>
  <c r="CV22" i="6" a="1"/>
  <c r="CV22" i="6" s="1"/>
  <c r="CS23" i="6" a="1"/>
  <c r="CS23" i="6" s="1"/>
  <c r="CT23" i="6" a="1"/>
  <c r="CT23" i="6" s="1"/>
  <c r="CU23" i="6" a="1"/>
  <c r="CU23" i="6" s="1"/>
  <c r="CV23" i="6" a="1"/>
  <c r="CV23" i="6" s="1"/>
  <c r="CS24" i="6" a="1"/>
  <c r="CS24" i="6" s="1"/>
  <c r="CT24" i="6" a="1"/>
  <c r="CT24" i="6" s="1"/>
  <c r="CU24" i="6" a="1"/>
  <c r="CU24" i="6" s="1"/>
  <c r="CV24" i="6" a="1"/>
  <c r="CV24" i="6" s="1"/>
  <c r="CS25" i="6" a="1"/>
  <c r="CS25" i="6" s="1"/>
  <c r="CT25" i="6" a="1"/>
  <c r="CT25" i="6" s="1"/>
  <c r="CU25" i="6" a="1"/>
  <c r="CU25" i="6" s="1"/>
  <c r="CV25" i="6" a="1"/>
  <c r="CV25" i="6" s="1"/>
  <c r="CS26" i="6" a="1"/>
  <c r="CS26" i="6" s="1"/>
  <c r="CT26" i="6" a="1"/>
  <c r="CT26" i="6" s="1"/>
  <c r="CU26" i="6" a="1"/>
  <c r="CU26" i="6" s="1"/>
  <c r="CV26" i="6" a="1"/>
  <c r="CV26" i="6" s="1"/>
  <c r="CS27" i="6" a="1"/>
  <c r="CS27" i="6" s="1"/>
  <c r="CT27" i="6" a="1"/>
  <c r="CT27" i="6" s="1"/>
  <c r="CU27" i="6" a="1"/>
  <c r="CU27" i="6" s="1"/>
  <c r="CV27" i="6" a="1"/>
  <c r="CV27" i="6" s="1"/>
  <c r="CS28" i="6" a="1"/>
  <c r="CS28" i="6" s="1"/>
  <c r="CT28" i="6" a="1"/>
  <c r="CT28" i="6" s="1"/>
  <c r="CU28" i="6" a="1"/>
  <c r="CU28" i="6" s="1"/>
  <c r="CV28" i="6" a="1"/>
  <c r="CV28" i="6" s="1"/>
  <c r="CS29" i="6" a="1"/>
  <c r="CS29" i="6" s="1"/>
  <c r="CT29" i="6" a="1"/>
  <c r="CT29" i="6" s="1"/>
  <c r="CU29" i="6" a="1"/>
  <c r="CU29" i="6" s="1"/>
  <c r="CV29" i="6" a="1"/>
  <c r="CV29" i="6" s="1"/>
  <c r="CS30" i="6" a="1"/>
  <c r="CS30" i="6" s="1"/>
  <c r="CT30" i="6" a="1"/>
  <c r="CT30" i="6" s="1"/>
  <c r="CU30" i="6" a="1"/>
  <c r="CU30" i="6" s="1"/>
  <c r="CV30" i="6" a="1"/>
  <c r="CV30" i="6" s="1"/>
  <c r="CS31" i="6" a="1"/>
  <c r="CS31" i="6" s="1"/>
  <c r="CT31" i="6" a="1"/>
  <c r="CT31" i="6" s="1"/>
  <c r="CU31" i="6" a="1"/>
  <c r="CU31" i="6" s="1"/>
  <c r="CV31" i="6" a="1"/>
  <c r="CV31" i="6" s="1"/>
  <c r="CS32" i="6" a="1"/>
  <c r="CS32" i="6" s="1"/>
  <c r="CT32" i="6" a="1"/>
  <c r="CT32" i="6" s="1"/>
  <c r="CU32" i="6" a="1"/>
  <c r="CU32" i="6" s="1"/>
  <c r="CV32" i="6" a="1"/>
  <c r="CV32" i="6" s="1"/>
  <c r="CS33" i="6" a="1"/>
  <c r="CS33" i="6" s="1"/>
  <c r="CT33" i="6" a="1"/>
  <c r="CT33" i="6" s="1"/>
  <c r="CU33" i="6" a="1"/>
  <c r="CU33" i="6" s="1"/>
  <c r="CV33" i="6" a="1"/>
  <c r="CV33" i="6" s="1"/>
  <c r="CS34" i="6" a="1"/>
  <c r="CS34" i="6" s="1"/>
  <c r="CT34" i="6" a="1"/>
  <c r="CT34" i="6" s="1"/>
  <c r="CU34" i="6" a="1"/>
  <c r="CU34" i="6" s="1"/>
  <c r="CV34" i="6" a="1"/>
  <c r="CV34" i="6" s="1"/>
  <c r="CS35" i="6" a="1"/>
  <c r="CS35" i="6" s="1"/>
  <c r="CT35" i="6" a="1"/>
  <c r="CT35" i="6" s="1"/>
  <c r="CU35" i="6" a="1"/>
  <c r="CU35" i="6" s="1"/>
  <c r="CV35" i="6" a="1"/>
  <c r="CV35" i="6" s="1"/>
  <c r="CS36" i="6" a="1"/>
  <c r="CS36" i="6" s="1"/>
  <c r="CT36" i="6" a="1"/>
  <c r="CT36" i="6" s="1"/>
  <c r="CU36" i="6" a="1"/>
  <c r="CU36" i="6" s="1"/>
  <c r="CV36" i="6" a="1"/>
  <c r="CV36" i="6" s="1"/>
  <c r="CS37" i="6" a="1"/>
  <c r="CS37" i="6" s="1"/>
  <c r="CT37" i="6" a="1"/>
  <c r="CT37" i="6" s="1"/>
  <c r="CU37" i="6" a="1"/>
  <c r="CU37" i="6" s="1"/>
  <c r="CV37" i="6" a="1"/>
  <c r="CV37" i="6" s="1"/>
  <c r="CS38" i="6" a="1"/>
  <c r="CS38" i="6" s="1"/>
  <c r="CT38" i="6" a="1"/>
  <c r="CT38" i="6" s="1"/>
  <c r="CU38" i="6" a="1"/>
  <c r="CU38" i="6" s="1"/>
  <c r="CV38" i="6" a="1"/>
  <c r="CV38" i="6" s="1"/>
  <c r="EO38" i="6" a="1"/>
  <c r="EO38" i="6" s="1"/>
  <c r="EM38" i="9" s="1"/>
  <c r="EN38" i="6" a="1"/>
  <c r="EN38" i="6" s="1"/>
  <c r="EL38" i="9" s="1"/>
  <c r="EM38" i="6" a="1"/>
  <c r="EM38" i="6" s="1"/>
  <c r="EO38" i="9" s="1"/>
  <c r="EL38" i="6" a="1"/>
  <c r="EL38" i="6" s="1"/>
  <c r="EN38" i="9" s="1"/>
  <c r="EO37" i="6" a="1"/>
  <c r="EO37" i="6" s="1"/>
  <c r="EM37" i="9" s="1"/>
  <c r="EN37" i="6" a="1"/>
  <c r="EN37" i="6" s="1"/>
  <c r="EL37" i="9" s="1"/>
  <c r="EM37" i="6" a="1"/>
  <c r="EM37" i="6" s="1"/>
  <c r="EO37" i="9" s="1"/>
  <c r="EL37" i="6" a="1"/>
  <c r="EL37" i="6" s="1"/>
  <c r="EN37" i="9" s="1"/>
  <c r="EO36" i="6" a="1"/>
  <c r="EO36" i="6" s="1"/>
  <c r="EM36" i="9" s="1"/>
  <c r="EN36" i="6" a="1"/>
  <c r="EN36" i="6" s="1"/>
  <c r="EL36" i="9" s="1"/>
  <c r="EM36" i="6" a="1"/>
  <c r="EM36" i="6" s="1"/>
  <c r="EO36" i="9" s="1"/>
  <c r="EL36" i="6" a="1"/>
  <c r="EL36" i="6" s="1"/>
  <c r="EN36" i="9" s="1"/>
  <c r="EO35" i="6" a="1"/>
  <c r="EO35" i="6" s="1"/>
  <c r="EM35" i="9" s="1"/>
  <c r="EN35" i="6" a="1"/>
  <c r="EN35" i="6" s="1"/>
  <c r="EL35" i="9" s="1"/>
  <c r="EM35" i="6" a="1"/>
  <c r="EM35" i="6" s="1"/>
  <c r="EO35" i="9" s="1"/>
  <c r="EL35" i="6" a="1"/>
  <c r="EL35" i="6" s="1"/>
  <c r="EN35" i="9" s="1"/>
  <c r="EO34" i="6" a="1"/>
  <c r="EO34" i="6" s="1"/>
  <c r="EM34" i="9" s="1"/>
  <c r="EN34" i="6" a="1"/>
  <c r="EN34" i="6" s="1"/>
  <c r="EL34" i="9" s="1"/>
  <c r="EM34" i="6" a="1"/>
  <c r="EM34" i="6" s="1"/>
  <c r="EO34" i="9" s="1"/>
  <c r="EL34" i="6" a="1"/>
  <c r="EL34" i="6" s="1"/>
  <c r="EN34" i="9" s="1"/>
  <c r="EO33" i="6" a="1"/>
  <c r="EO33" i="6" s="1"/>
  <c r="EM33" i="9" s="1"/>
  <c r="EN33" i="6" a="1"/>
  <c r="EN33" i="6" s="1"/>
  <c r="EL33" i="9" s="1"/>
  <c r="EM33" i="6" a="1"/>
  <c r="EM33" i="6" s="1"/>
  <c r="EO33" i="9" s="1"/>
  <c r="EL33" i="6" a="1"/>
  <c r="EL33" i="6" s="1"/>
  <c r="EN33" i="9" s="1"/>
  <c r="EO32" i="6" a="1"/>
  <c r="EO32" i="6" s="1"/>
  <c r="EM32" i="9" s="1"/>
  <c r="EN32" i="6" a="1"/>
  <c r="EN32" i="6" s="1"/>
  <c r="EL32" i="9" s="1"/>
  <c r="EM32" i="6" a="1"/>
  <c r="EM32" i="6" s="1"/>
  <c r="EO32" i="9" s="1"/>
  <c r="EL32" i="6" a="1"/>
  <c r="EL32" i="6" s="1"/>
  <c r="EN32" i="9" s="1"/>
  <c r="EO31" i="6" a="1"/>
  <c r="EO31" i="6" s="1"/>
  <c r="EM31" i="9" s="1"/>
  <c r="EN31" i="6" a="1"/>
  <c r="EN31" i="6" s="1"/>
  <c r="EL31" i="9" s="1"/>
  <c r="EM31" i="6" a="1"/>
  <c r="EM31" i="6" s="1"/>
  <c r="EO31" i="9" s="1"/>
  <c r="EL31" i="6" a="1"/>
  <c r="EL31" i="6" s="1"/>
  <c r="EN31" i="9" s="1"/>
  <c r="EO30" i="6" a="1"/>
  <c r="EO30" i="6" s="1"/>
  <c r="EM30" i="9" s="1"/>
  <c r="EN30" i="6" a="1"/>
  <c r="EN30" i="6" s="1"/>
  <c r="EL30" i="9" s="1"/>
  <c r="EM30" i="6" a="1"/>
  <c r="EM30" i="6" s="1"/>
  <c r="EO30" i="9" s="1"/>
  <c r="EL30" i="6" a="1"/>
  <c r="EL30" i="6"/>
  <c r="EN30" i="9" s="1"/>
  <c r="EO29" i="6" a="1"/>
  <c r="EO29" i="6" s="1"/>
  <c r="EM29" i="9" s="1"/>
  <c r="EN29" i="6" a="1"/>
  <c r="EN29" i="6" s="1"/>
  <c r="EL29" i="9" s="1"/>
  <c r="EM29" i="6" a="1"/>
  <c r="EM29" i="6" s="1"/>
  <c r="EO29" i="9" s="1"/>
  <c r="EL29" i="6" a="1"/>
  <c r="EL29" i="6" s="1"/>
  <c r="EN29" i="9" s="1"/>
  <c r="EO28" i="6" a="1"/>
  <c r="EO28" i="6" s="1"/>
  <c r="EM28" i="9" s="1"/>
  <c r="EN28" i="6" a="1"/>
  <c r="EN28" i="6" s="1"/>
  <c r="EL28" i="9" s="1"/>
  <c r="EM28" i="6" a="1"/>
  <c r="EM28" i="6" s="1"/>
  <c r="EO28" i="9" s="1"/>
  <c r="EL28" i="6" a="1"/>
  <c r="EL28" i="6" s="1"/>
  <c r="EN28" i="9" s="1"/>
  <c r="EO27" i="6" a="1"/>
  <c r="EO27" i="6" s="1"/>
  <c r="EM27" i="9" s="1"/>
  <c r="EN27" i="6" a="1"/>
  <c r="EN27" i="6" s="1"/>
  <c r="EL27" i="9" s="1"/>
  <c r="EM27" i="6" a="1"/>
  <c r="EM27" i="6" s="1"/>
  <c r="EO27" i="9" s="1"/>
  <c r="EL27" i="6" a="1"/>
  <c r="EL27" i="6" s="1"/>
  <c r="EN27" i="9" s="1"/>
  <c r="EO26" i="6" a="1"/>
  <c r="EO26" i="6" s="1"/>
  <c r="EM26" i="9" s="1"/>
  <c r="EN26" i="6" a="1"/>
  <c r="EN26" i="6" s="1"/>
  <c r="EL26" i="9" s="1"/>
  <c r="EM26" i="6" a="1"/>
  <c r="EM26" i="6" s="1"/>
  <c r="EO26" i="9" s="1"/>
  <c r="EL26" i="6" a="1"/>
  <c r="EL26" i="6" s="1"/>
  <c r="EN26" i="9" s="1"/>
  <c r="EO25" i="6" a="1"/>
  <c r="EO25" i="6" s="1"/>
  <c r="EM25" i="9" s="1"/>
  <c r="EN25" i="6" a="1"/>
  <c r="EN25" i="6"/>
  <c r="EL25" i="9" s="1"/>
  <c r="EM25" i="6" a="1"/>
  <c r="EM25" i="6" s="1"/>
  <c r="EO25" i="9" s="1"/>
  <c r="EL25" i="6" a="1"/>
  <c r="EL25" i="6" s="1"/>
  <c r="EN25" i="9" s="1"/>
  <c r="EO24" i="6" a="1"/>
  <c r="EO24" i="6" s="1"/>
  <c r="EM24" i="9" s="1"/>
  <c r="EN24" i="6" a="1"/>
  <c r="EN24" i="6" s="1"/>
  <c r="EL24" i="9" s="1"/>
  <c r="EM24" i="6" a="1"/>
  <c r="EM24" i="6" s="1"/>
  <c r="EO24" i="9" s="1"/>
  <c r="EL24" i="6" a="1"/>
  <c r="EL24" i="6" s="1"/>
  <c r="EN24" i="9" s="1"/>
  <c r="EO23" i="6" a="1"/>
  <c r="EO23" i="6" s="1"/>
  <c r="EM23" i="9" s="1"/>
  <c r="EN23" i="6" a="1"/>
  <c r="EN23" i="6" s="1"/>
  <c r="EL23" i="9" s="1"/>
  <c r="EM23" i="6" a="1"/>
  <c r="EM23" i="6" s="1"/>
  <c r="EO23" i="9" s="1"/>
  <c r="EL23" i="6" a="1"/>
  <c r="EL23" i="6" s="1"/>
  <c r="EN23" i="9" s="1"/>
  <c r="EO22" i="6" a="1"/>
  <c r="EO22" i="6" s="1"/>
  <c r="EM22" i="9" s="1"/>
  <c r="EN22" i="6" a="1"/>
  <c r="EN22" i="6" s="1"/>
  <c r="EL22" i="9" s="1"/>
  <c r="EM22" i="6" a="1"/>
  <c r="EM22" i="6" s="1"/>
  <c r="EO22" i="9" s="1"/>
  <c r="EL22" i="6" a="1"/>
  <c r="EL22" i="6" s="1"/>
  <c r="EN22" i="9" s="1"/>
  <c r="EO21" i="6" a="1"/>
  <c r="EO21" i="6" s="1"/>
  <c r="EM21" i="9" s="1"/>
  <c r="EN21" i="6" a="1"/>
  <c r="EN21" i="6" s="1"/>
  <c r="EL21" i="9" s="1"/>
  <c r="EM21" i="6" a="1"/>
  <c r="EM21" i="6" s="1"/>
  <c r="EO21" i="9" s="1"/>
  <c r="EL21" i="6" a="1"/>
  <c r="EL21" i="6" s="1"/>
  <c r="EN21" i="9" s="1"/>
  <c r="EO20" i="6" a="1"/>
  <c r="EO20" i="6" s="1"/>
  <c r="EM20" i="9" s="1"/>
  <c r="EN20" i="6" a="1"/>
  <c r="EN20" i="6" s="1"/>
  <c r="EL20" i="9" s="1"/>
  <c r="EM20" i="6" a="1"/>
  <c r="EM20" i="6" s="1"/>
  <c r="EO20" i="9" s="1"/>
  <c r="EL20" i="6" a="1"/>
  <c r="EL20" i="6" s="1"/>
  <c r="EN20" i="9" s="1"/>
  <c r="EO19" i="6" a="1"/>
  <c r="EO19" i="6" s="1"/>
  <c r="EM19" i="9" s="1"/>
  <c r="EN19" i="6" a="1"/>
  <c r="EN19" i="6" s="1"/>
  <c r="EL19" i="9" s="1"/>
  <c r="EM19" i="6" a="1"/>
  <c r="EM19" i="6" s="1"/>
  <c r="EO19" i="9" s="1"/>
  <c r="EL19" i="6" a="1"/>
  <c r="EL19" i="6" s="1"/>
  <c r="EN19" i="9" s="1"/>
  <c r="EO18" i="6" a="1"/>
  <c r="EO18" i="6" s="1"/>
  <c r="EM18" i="9" s="1"/>
  <c r="EN18" i="6" a="1"/>
  <c r="EN18" i="6" s="1"/>
  <c r="EL18" i="9" s="1"/>
  <c r="EM18" i="6" a="1"/>
  <c r="EM18" i="6" s="1"/>
  <c r="EO18" i="9" s="1"/>
  <c r="EL18" i="6" a="1"/>
  <c r="EL18" i="6" s="1"/>
  <c r="EN18" i="9" s="1"/>
  <c r="EO17" i="6" a="1"/>
  <c r="EO17" i="6" s="1"/>
  <c r="EM17" i="9" s="1"/>
  <c r="EN17" i="6" a="1"/>
  <c r="EN17" i="6" s="1"/>
  <c r="EL17" i="9" s="1"/>
  <c r="EM17" i="6" a="1"/>
  <c r="EM17" i="6" s="1"/>
  <c r="EO17" i="9" s="1"/>
  <c r="EL17" i="6" a="1"/>
  <c r="EL17" i="6" s="1"/>
  <c r="EN17" i="9" s="1"/>
  <c r="EO16" i="6" a="1"/>
  <c r="EO16" i="6" s="1"/>
  <c r="EM16" i="9" s="1"/>
  <c r="EN16" i="6" a="1"/>
  <c r="EN16" i="6" s="1"/>
  <c r="EL16" i="9" s="1"/>
  <c r="EM16" i="6" a="1"/>
  <c r="EM16" i="6" s="1"/>
  <c r="EO16" i="9" s="1"/>
  <c r="EL16" i="6" a="1"/>
  <c r="EL16" i="6" s="1"/>
  <c r="EN16" i="9" s="1"/>
  <c r="EO15" i="6" a="1"/>
  <c r="EO15" i="6" s="1"/>
  <c r="EM15" i="9" s="1"/>
  <c r="EN15" i="6" a="1"/>
  <c r="EN15" i="6" s="1"/>
  <c r="EL15" i="9" s="1"/>
  <c r="EM15" i="6" a="1"/>
  <c r="EM15" i="6" s="1"/>
  <c r="EO15" i="9" s="1"/>
  <c r="EL15" i="6" a="1"/>
  <c r="EL15" i="6" s="1"/>
  <c r="EN15" i="9" s="1"/>
  <c r="EO14" i="6" a="1"/>
  <c r="EO14" i="6" s="1"/>
  <c r="EM14" i="9" s="1"/>
  <c r="EN14" i="6" a="1"/>
  <c r="EN14" i="6" s="1"/>
  <c r="EL14" i="9" s="1"/>
  <c r="EM14" i="6" a="1"/>
  <c r="EM14" i="6" s="1"/>
  <c r="EO14" i="9" s="1"/>
  <c r="EL14" i="6" a="1"/>
  <c r="EL14" i="6" s="1"/>
  <c r="EN14" i="9" s="1"/>
  <c r="EO13" i="6" a="1"/>
  <c r="EO13" i="6" s="1"/>
  <c r="EM13" i="9" s="1"/>
  <c r="EN13" i="6" a="1"/>
  <c r="EN13" i="6" s="1"/>
  <c r="EL13" i="9" s="1"/>
  <c r="EM13" i="6" a="1"/>
  <c r="EM13" i="6" s="1"/>
  <c r="EO13" i="9" s="1"/>
  <c r="EL13" i="6" a="1"/>
  <c r="EL13" i="6" s="1"/>
  <c r="EN13" i="9" s="1"/>
  <c r="EO12" i="6" a="1"/>
  <c r="EO12" i="6" s="1"/>
  <c r="EM12" i="9" s="1"/>
  <c r="EN12" i="6" a="1"/>
  <c r="EN12" i="6" s="1"/>
  <c r="EL12" i="9" s="1"/>
  <c r="EM12" i="6" a="1"/>
  <c r="EM12" i="6" s="1"/>
  <c r="EO12" i="9" s="1"/>
  <c r="EL12" i="6" a="1"/>
  <c r="EL12" i="6" s="1"/>
  <c r="EN12" i="9" s="1"/>
  <c r="EO11" i="6" a="1"/>
  <c r="EO11" i="6" s="1"/>
  <c r="EM11" i="9" s="1"/>
  <c r="EN11" i="6" a="1"/>
  <c r="EN11" i="6" s="1"/>
  <c r="EL11" i="9" s="1"/>
  <c r="EM11" i="6" a="1"/>
  <c r="EM11" i="6" s="1"/>
  <c r="EO11" i="9" s="1"/>
  <c r="EL11" i="6" a="1"/>
  <c r="EL11" i="6" s="1"/>
  <c r="EN11" i="9" s="1"/>
  <c r="EO10" i="6" a="1"/>
  <c r="EO10" i="6" s="1"/>
  <c r="EM10" i="9" s="1"/>
  <c r="EN10" i="6" a="1"/>
  <c r="EN10" i="6" s="1"/>
  <c r="EL10" i="9" s="1"/>
  <c r="EM10" i="6" a="1"/>
  <c r="EM10" i="6" s="1"/>
  <c r="EO10" i="9" s="1"/>
  <c r="EL10" i="6" a="1"/>
  <c r="EL10" i="6" s="1"/>
  <c r="EN10" i="9" s="1"/>
  <c r="EO9" i="6" a="1"/>
  <c r="EO9" i="6" s="1"/>
  <c r="EM9" i="9" s="1"/>
  <c r="EN9" i="6" a="1"/>
  <c r="EN9" i="6" s="1"/>
  <c r="EL9" i="9" s="1"/>
  <c r="EM9" i="6" a="1"/>
  <c r="EM9" i="6" s="1"/>
  <c r="EO9" i="9" s="1"/>
  <c r="EL9" i="6" a="1"/>
  <c r="EL9" i="6" s="1"/>
  <c r="EN9" i="9" s="1"/>
  <c r="EO8" i="6" a="1"/>
  <c r="EO8" i="6" s="1"/>
  <c r="EM8" i="9" s="1"/>
  <c r="EN8" i="6" a="1"/>
  <c r="EN8" i="6" s="1"/>
  <c r="EL8" i="9" s="1"/>
  <c r="EM8" i="6" a="1"/>
  <c r="EM8" i="6" s="1"/>
  <c r="EO8" i="9" s="1"/>
  <c r="EL8" i="6" a="1"/>
  <c r="EL8" i="6" s="1"/>
  <c r="EN8" i="9" s="1"/>
  <c r="EO7" i="6" a="1"/>
  <c r="EO7" i="6" s="1"/>
  <c r="EM7" i="9" s="1"/>
  <c r="EN7" i="6" a="1"/>
  <c r="EN7" i="6" s="1"/>
  <c r="EL7" i="9" s="1"/>
  <c r="EM7" i="6" a="1"/>
  <c r="EM7" i="6" s="1"/>
  <c r="EO7" i="9" s="1"/>
  <c r="EL7" i="6" a="1"/>
  <c r="EL7" i="6" s="1"/>
  <c r="EN7" i="9" s="1"/>
  <c r="EO6" i="6" a="1"/>
  <c r="EO6" i="6" s="1"/>
  <c r="EM6" i="9" s="1"/>
  <c r="EN6" i="6" a="1"/>
  <c r="EN6" i="6" s="1"/>
  <c r="EL6" i="9" s="1"/>
  <c r="EM6" i="6" a="1"/>
  <c r="EM6" i="6" s="1"/>
  <c r="EO6" i="9" s="1"/>
  <c r="EL6" i="6" a="1"/>
  <c r="EL6" i="6" s="1"/>
  <c r="EN6" i="9" s="1"/>
  <c r="EO5" i="6" a="1"/>
  <c r="EO5" i="6" s="1"/>
  <c r="EM5" i="9" s="1"/>
  <c r="EN5" i="6" a="1"/>
  <c r="EN5" i="6" s="1"/>
  <c r="EL5" i="9" s="1"/>
  <c r="EM5" i="6" a="1"/>
  <c r="EM5" i="6" s="1"/>
  <c r="EO5" i="9" s="1"/>
  <c r="EL5" i="6" a="1"/>
  <c r="EL5" i="6" s="1"/>
  <c r="EN5" i="9" s="1"/>
  <c r="EO4" i="6" a="1"/>
  <c r="EO4" i="6" s="1"/>
  <c r="EM4" i="9" s="1"/>
  <c r="EN4" i="6" a="1"/>
  <c r="EN4" i="6" s="1"/>
  <c r="EL4" i="9" s="1"/>
  <c r="EM4" i="6" a="1"/>
  <c r="EM4" i="6" s="1"/>
  <c r="EO4" i="9" s="1"/>
  <c r="EL4" i="6" a="1"/>
  <c r="EL4" i="6" s="1"/>
  <c r="EN4" i="9" s="1"/>
  <c r="EO3" i="6" a="1"/>
  <c r="EO3" i="6" s="1"/>
  <c r="EM3" i="9" s="1"/>
  <c r="EN3" i="6" a="1"/>
  <c r="EN3" i="6" s="1"/>
  <c r="EL3" i="9" s="1"/>
  <c r="EM3" i="6" a="1"/>
  <c r="EM3" i="6" s="1"/>
  <c r="EO3" i="9" s="1"/>
  <c r="EL3" i="6" a="1"/>
  <c r="EL3" i="6" s="1"/>
  <c r="EN3" i="9" s="1"/>
  <c r="EO2" i="6" a="1"/>
  <c r="EO2" i="6" s="1"/>
  <c r="EN2" i="6" a="1"/>
  <c r="EN2" i="6" s="1"/>
  <c r="EM2" i="6" a="1"/>
  <c r="EM2" i="6" s="1"/>
  <c r="EL2" i="6" a="1"/>
  <c r="EL2" i="6" s="1"/>
  <c r="EJ38" i="6" a="1"/>
  <c r="EJ38" i="6" s="1"/>
  <c r="EH38" i="9" s="1"/>
  <c r="EI38" i="6" a="1"/>
  <c r="EI38" i="6" s="1"/>
  <c r="EG38" i="9" s="1"/>
  <c r="EH38" i="6" a="1"/>
  <c r="EH38" i="6" s="1"/>
  <c r="EJ38" i="9" s="1"/>
  <c r="EG38" i="6" a="1"/>
  <c r="EG38" i="6" s="1"/>
  <c r="EI38" i="9" s="1"/>
  <c r="EJ37" i="6" a="1"/>
  <c r="EJ37" i="6" s="1"/>
  <c r="EH37" i="9" s="1"/>
  <c r="EI37" i="6" a="1"/>
  <c r="EI37" i="6" s="1"/>
  <c r="EG37" i="9" s="1"/>
  <c r="EH37" i="6" a="1"/>
  <c r="EH37" i="6" s="1"/>
  <c r="EJ37" i="9" s="1"/>
  <c r="EG37" i="6" a="1"/>
  <c r="EG37" i="6" s="1"/>
  <c r="EI37" i="9" s="1"/>
  <c r="EJ36" i="6" a="1"/>
  <c r="EJ36" i="6" s="1"/>
  <c r="EH36" i="9" s="1"/>
  <c r="EI36" i="6" a="1"/>
  <c r="EI36" i="6" s="1"/>
  <c r="EG36" i="9" s="1"/>
  <c r="EH36" i="6" a="1"/>
  <c r="EH36" i="6" s="1"/>
  <c r="EJ36" i="9" s="1"/>
  <c r="EG36" i="6" a="1"/>
  <c r="EG36" i="6" s="1"/>
  <c r="EI36" i="9" s="1"/>
  <c r="EJ35" i="6" a="1"/>
  <c r="EJ35" i="6" s="1"/>
  <c r="EH35" i="9" s="1"/>
  <c r="EI35" i="6" a="1"/>
  <c r="EI35" i="6" s="1"/>
  <c r="EG35" i="9" s="1"/>
  <c r="EH35" i="6" a="1"/>
  <c r="EH35" i="6" s="1"/>
  <c r="EJ35" i="9" s="1"/>
  <c r="EG35" i="6" a="1"/>
  <c r="EG35" i="6" s="1"/>
  <c r="EI35" i="9" s="1"/>
  <c r="EJ34" i="6" a="1"/>
  <c r="EJ34" i="6" s="1"/>
  <c r="EH34" i="9" s="1"/>
  <c r="EI34" i="6" a="1"/>
  <c r="EI34" i="6" s="1"/>
  <c r="EG34" i="9" s="1"/>
  <c r="EH34" i="6" a="1"/>
  <c r="EH34" i="6" s="1"/>
  <c r="EJ34" i="9" s="1"/>
  <c r="EG34" i="6" a="1"/>
  <c r="EG34" i="6" s="1"/>
  <c r="EI34" i="9" s="1"/>
  <c r="EJ33" i="6" a="1"/>
  <c r="EJ33" i="6" s="1"/>
  <c r="EH33" i="9" s="1"/>
  <c r="EI33" i="6" a="1"/>
  <c r="EI33" i="6" s="1"/>
  <c r="EG33" i="9" s="1"/>
  <c r="EH33" i="6" a="1"/>
  <c r="EH33" i="6" s="1"/>
  <c r="EJ33" i="9" s="1"/>
  <c r="EG33" i="6" a="1"/>
  <c r="EG33" i="6" s="1"/>
  <c r="EI33" i="9" s="1"/>
  <c r="EJ32" i="6" a="1"/>
  <c r="EJ32" i="6" s="1"/>
  <c r="EH32" i="9" s="1"/>
  <c r="EI32" i="6" a="1"/>
  <c r="EI32" i="6" s="1"/>
  <c r="EG32" i="9" s="1"/>
  <c r="EH32" i="6" a="1"/>
  <c r="EH32" i="6" s="1"/>
  <c r="EJ32" i="9" s="1"/>
  <c r="EG32" i="6" a="1"/>
  <c r="EG32" i="6" s="1"/>
  <c r="EI32" i="9" s="1"/>
  <c r="EJ31" i="6" a="1"/>
  <c r="EJ31" i="6" s="1"/>
  <c r="EH31" i="9" s="1"/>
  <c r="EI31" i="6" a="1"/>
  <c r="EI31" i="6" s="1"/>
  <c r="EG31" i="9" s="1"/>
  <c r="EH31" i="6" a="1"/>
  <c r="EH31" i="6" s="1"/>
  <c r="EJ31" i="9" s="1"/>
  <c r="EG31" i="6" a="1"/>
  <c r="EG31" i="6" s="1"/>
  <c r="EI31" i="9" s="1"/>
  <c r="EJ30" i="6" a="1"/>
  <c r="EJ30" i="6" s="1"/>
  <c r="EH30" i="9" s="1"/>
  <c r="EI30" i="6" a="1"/>
  <c r="EI30" i="6" s="1"/>
  <c r="EG30" i="9" s="1"/>
  <c r="EH30" i="6" a="1"/>
  <c r="EH30" i="6" s="1"/>
  <c r="EJ30" i="9" s="1"/>
  <c r="EG30" i="6" a="1"/>
  <c r="EG30" i="6" s="1"/>
  <c r="EI30" i="9" s="1"/>
  <c r="EJ29" i="6" a="1"/>
  <c r="EJ29" i="6" s="1"/>
  <c r="EH29" i="9" s="1"/>
  <c r="EI29" i="6" a="1"/>
  <c r="EI29" i="6" s="1"/>
  <c r="EG29" i="9" s="1"/>
  <c r="EH29" i="6" a="1"/>
  <c r="EH29" i="6" s="1"/>
  <c r="EJ29" i="9" s="1"/>
  <c r="EG29" i="6" a="1"/>
  <c r="EG29" i="6" s="1"/>
  <c r="EI29" i="9" s="1"/>
  <c r="EJ28" i="6" a="1"/>
  <c r="EJ28" i="6" s="1"/>
  <c r="EH28" i="9" s="1"/>
  <c r="EI28" i="6" a="1"/>
  <c r="EI28" i="6" s="1"/>
  <c r="EG28" i="9" s="1"/>
  <c r="EH28" i="6" a="1"/>
  <c r="EH28" i="6" s="1"/>
  <c r="EJ28" i="9" s="1"/>
  <c r="EG28" i="6" a="1"/>
  <c r="EG28" i="6" s="1"/>
  <c r="EI28" i="9" s="1"/>
  <c r="EJ27" i="6" a="1"/>
  <c r="EJ27" i="6" s="1"/>
  <c r="EH27" i="9" s="1"/>
  <c r="EI27" i="6" a="1"/>
  <c r="EI27" i="6" s="1"/>
  <c r="EG27" i="9" s="1"/>
  <c r="EH27" i="6" a="1"/>
  <c r="EH27" i="6" s="1"/>
  <c r="EJ27" i="9" s="1"/>
  <c r="EG27" i="6" a="1"/>
  <c r="EG27" i="6" s="1"/>
  <c r="EI27" i="9" s="1"/>
  <c r="EJ26" i="6" a="1"/>
  <c r="EJ26" i="6" s="1"/>
  <c r="EH26" i="9" s="1"/>
  <c r="EI26" i="6" a="1"/>
  <c r="EI26" i="6" s="1"/>
  <c r="EG26" i="9" s="1"/>
  <c r="EH26" i="6" a="1"/>
  <c r="EH26" i="6" s="1"/>
  <c r="EJ26" i="9" s="1"/>
  <c r="EG26" i="6" a="1"/>
  <c r="EG26" i="6" s="1"/>
  <c r="EI26" i="9" s="1"/>
  <c r="EJ25" i="6" a="1"/>
  <c r="EJ25" i="6" s="1"/>
  <c r="EH25" i="9" s="1"/>
  <c r="EI25" i="6" a="1"/>
  <c r="EI25" i="6" s="1"/>
  <c r="EG25" i="9" s="1"/>
  <c r="EH25" i="6" a="1"/>
  <c r="EH25" i="6" s="1"/>
  <c r="EJ25" i="9" s="1"/>
  <c r="EG25" i="6" a="1"/>
  <c r="EG25" i="6" s="1"/>
  <c r="EI25" i="9" s="1"/>
  <c r="EJ24" i="6" a="1"/>
  <c r="EJ24" i="6" s="1"/>
  <c r="EH24" i="9" s="1"/>
  <c r="EI24" i="6" a="1"/>
  <c r="EI24" i="6" s="1"/>
  <c r="EG24" i="9" s="1"/>
  <c r="EH24" i="6" a="1"/>
  <c r="EH24" i="6" s="1"/>
  <c r="EJ24" i="9" s="1"/>
  <c r="EG24" i="6" a="1"/>
  <c r="EG24" i="6" s="1"/>
  <c r="EI24" i="9" s="1"/>
  <c r="EJ23" i="6" a="1"/>
  <c r="EJ23" i="6" s="1"/>
  <c r="EH23" i="9" s="1"/>
  <c r="EI23" i="6" a="1"/>
  <c r="EI23" i="6" s="1"/>
  <c r="EG23" i="9" s="1"/>
  <c r="EH23" i="6" a="1"/>
  <c r="EH23" i="6" s="1"/>
  <c r="EJ23" i="9" s="1"/>
  <c r="EG23" i="6" a="1"/>
  <c r="EG23" i="6" s="1"/>
  <c r="EI23" i="9" s="1"/>
  <c r="EJ22" i="6" a="1"/>
  <c r="EJ22" i="6" s="1"/>
  <c r="EH22" i="9" s="1"/>
  <c r="EI22" i="6" a="1"/>
  <c r="EI22" i="6" s="1"/>
  <c r="EG22" i="9" s="1"/>
  <c r="EH22" i="6" a="1"/>
  <c r="EH22" i="6" s="1"/>
  <c r="EJ22" i="9" s="1"/>
  <c r="EG22" i="6" a="1"/>
  <c r="EG22" i="6" s="1"/>
  <c r="EI22" i="9" s="1"/>
  <c r="EJ21" i="6" a="1"/>
  <c r="EJ21" i="6" s="1"/>
  <c r="EH21" i="9" s="1"/>
  <c r="EI21" i="6" a="1"/>
  <c r="EI21" i="6" s="1"/>
  <c r="EG21" i="9" s="1"/>
  <c r="EH21" i="6" a="1"/>
  <c r="EH21" i="6" s="1"/>
  <c r="EJ21" i="9" s="1"/>
  <c r="EG21" i="6" a="1"/>
  <c r="EG21" i="6" s="1"/>
  <c r="EI21" i="9" s="1"/>
  <c r="EJ20" i="6" a="1"/>
  <c r="EJ20" i="6" s="1"/>
  <c r="EH20" i="9" s="1"/>
  <c r="EI20" i="6" a="1"/>
  <c r="EI20" i="6" s="1"/>
  <c r="EG20" i="9" s="1"/>
  <c r="EH20" i="6" a="1"/>
  <c r="EH20" i="6" s="1"/>
  <c r="EJ20" i="9" s="1"/>
  <c r="EG20" i="6" a="1"/>
  <c r="EG20" i="6" s="1"/>
  <c r="EI20" i="9" s="1"/>
  <c r="EJ19" i="6" a="1"/>
  <c r="EJ19" i="6" s="1"/>
  <c r="EH19" i="9" s="1"/>
  <c r="EI19" i="6" a="1"/>
  <c r="EI19" i="6" s="1"/>
  <c r="EG19" i="9" s="1"/>
  <c r="EH19" i="6" a="1"/>
  <c r="EH19" i="6" s="1"/>
  <c r="EJ19" i="9" s="1"/>
  <c r="EG19" i="6" a="1"/>
  <c r="EG19" i="6" s="1"/>
  <c r="EI19" i="9" s="1"/>
  <c r="EJ18" i="6" a="1"/>
  <c r="EJ18" i="6" s="1"/>
  <c r="EH18" i="9" s="1"/>
  <c r="EI18" i="6" a="1"/>
  <c r="EI18" i="6" s="1"/>
  <c r="EG18" i="9" s="1"/>
  <c r="EH18" i="6" a="1"/>
  <c r="EH18" i="6" s="1"/>
  <c r="EJ18" i="9" s="1"/>
  <c r="EG18" i="6" a="1"/>
  <c r="EG18" i="6" s="1"/>
  <c r="EI18" i="9" s="1"/>
  <c r="EJ17" i="6" a="1"/>
  <c r="EJ17" i="6" s="1"/>
  <c r="EH17" i="9" s="1"/>
  <c r="EI17" i="6" a="1"/>
  <c r="EI17" i="6" s="1"/>
  <c r="EG17" i="9" s="1"/>
  <c r="EH17" i="6" a="1"/>
  <c r="EH17" i="6" s="1"/>
  <c r="EJ17" i="9" s="1"/>
  <c r="EG17" i="6" a="1"/>
  <c r="EG17" i="6" s="1"/>
  <c r="EI17" i="9" s="1"/>
  <c r="EJ16" i="6" a="1"/>
  <c r="EJ16" i="6" s="1"/>
  <c r="EH16" i="9" s="1"/>
  <c r="EI16" i="6" a="1"/>
  <c r="EI16" i="6" s="1"/>
  <c r="EG16" i="9" s="1"/>
  <c r="EH16" i="6" a="1"/>
  <c r="EH16" i="6" s="1"/>
  <c r="EJ16" i="9" s="1"/>
  <c r="EG16" i="6" a="1"/>
  <c r="EG16" i="6" s="1"/>
  <c r="EI16" i="9" s="1"/>
  <c r="EJ15" i="6" a="1"/>
  <c r="EJ15" i="6" s="1"/>
  <c r="EH15" i="9" s="1"/>
  <c r="EI15" i="6" a="1"/>
  <c r="EI15" i="6" s="1"/>
  <c r="EG15" i="9" s="1"/>
  <c r="EH15" i="6" a="1"/>
  <c r="EH15" i="6" s="1"/>
  <c r="EJ15" i="9" s="1"/>
  <c r="EG15" i="6" a="1"/>
  <c r="EG15" i="6" s="1"/>
  <c r="EI15" i="9" s="1"/>
  <c r="EJ14" i="6" a="1"/>
  <c r="EJ14" i="6" s="1"/>
  <c r="EH14" i="9" s="1"/>
  <c r="EI14" i="6" a="1"/>
  <c r="EI14" i="6" s="1"/>
  <c r="EG14" i="9" s="1"/>
  <c r="EH14" i="6" a="1"/>
  <c r="EH14" i="6" s="1"/>
  <c r="EJ14" i="9" s="1"/>
  <c r="EG14" i="6" a="1"/>
  <c r="EG14" i="6" s="1"/>
  <c r="EI14" i="9" s="1"/>
  <c r="EJ13" i="6" a="1"/>
  <c r="EJ13" i="6" s="1"/>
  <c r="EH13" i="9" s="1"/>
  <c r="EI13" i="6" a="1"/>
  <c r="EI13" i="6" s="1"/>
  <c r="EG13" i="9" s="1"/>
  <c r="EH13" i="6" a="1"/>
  <c r="EH13" i="6" s="1"/>
  <c r="EJ13" i="9" s="1"/>
  <c r="EG13" i="6" a="1"/>
  <c r="EG13" i="6" s="1"/>
  <c r="EI13" i="9" s="1"/>
  <c r="EJ12" i="6" a="1"/>
  <c r="EJ12" i="6" s="1"/>
  <c r="EH12" i="9" s="1"/>
  <c r="EI12" i="6" a="1"/>
  <c r="EI12" i="6" s="1"/>
  <c r="EG12" i="9" s="1"/>
  <c r="EH12" i="6" a="1"/>
  <c r="EH12" i="6" s="1"/>
  <c r="EJ12" i="9" s="1"/>
  <c r="EG12" i="6" a="1"/>
  <c r="EG12" i="6" s="1"/>
  <c r="EI12" i="9" s="1"/>
  <c r="EJ11" i="6" a="1"/>
  <c r="EJ11" i="6" s="1"/>
  <c r="EH11" i="9" s="1"/>
  <c r="EI11" i="6" a="1"/>
  <c r="EI11" i="6" s="1"/>
  <c r="EG11" i="9" s="1"/>
  <c r="EH11" i="6" a="1"/>
  <c r="EH11" i="6" s="1"/>
  <c r="EJ11" i="9" s="1"/>
  <c r="EG11" i="6" a="1"/>
  <c r="EG11" i="6" s="1"/>
  <c r="EI11" i="9" s="1"/>
  <c r="EJ10" i="6" a="1"/>
  <c r="EJ10" i="6" s="1"/>
  <c r="EH10" i="9" s="1"/>
  <c r="EI10" i="6" a="1"/>
  <c r="EI10" i="6" s="1"/>
  <c r="EG10" i="9" s="1"/>
  <c r="EH10" i="6" a="1"/>
  <c r="EH10" i="6" s="1"/>
  <c r="EJ10" i="9" s="1"/>
  <c r="EG10" i="6" a="1"/>
  <c r="EG10" i="6" s="1"/>
  <c r="EI10" i="9" s="1"/>
  <c r="EJ9" i="6" a="1"/>
  <c r="EJ9" i="6" s="1"/>
  <c r="EH9" i="9" s="1"/>
  <c r="EI9" i="6" a="1"/>
  <c r="EI9" i="6" s="1"/>
  <c r="EG9" i="9" s="1"/>
  <c r="EH9" i="6" a="1"/>
  <c r="EH9" i="6" s="1"/>
  <c r="EJ9" i="9" s="1"/>
  <c r="EG9" i="6" a="1"/>
  <c r="EG9" i="6" s="1"/>
  <c r="EI9" i="9" s="1"/>
  <c r="EJ8" i="6" a="1"/>
  <c r="EJ8" i="6" s="1"/>
  <c r="EH8" i="9" s="1"/>
  <c r="EI8" i="6" a="1"/>
  <c r="EI8" i="6" s="1"/>
  <c r="EG8" i="9" s="1"/>
  <c r="EH8" i="6" a="1"/>
  <c r="EH8" i="6" s="1"/>
  <c r="EJ8" i="9" s="1"/>
  <c r="EG8" i="6" a="1"/>
  <c r="EG8" i="6" s="1"/>
  <c r="EI8" i="9" s="1"/>
  <c r="EJ7" i="6" a="1"/>
  <c r="EJ7" i="6" s="1"/>
  <c r="EH7" i="9" s="1"/>
  <c r="EI7" i="6" a="1"/>
  <c r="EI7" i="6" s="1"/>
  <c r="EG7" i="9" s="1"/>
  <c r="EH7" i="6" a="1"/>
  <c r="EH7" i="6" s="1"/>
  <c r="EJ7" i="9" s="1"/>
  <c r="EG7" i="6" a="1"/>
  <c r="EG7" i="6" s="1"/>
  <c r="EI7" i="9" s="1"/>
  <c r="EJ6" i="6" a="1"/>
  <c r="EJ6" i="6" s="1"/>
  <c r="EH6" i="9" s="1"/>
  <c r="EI6" i="6" a="1"/>
  <c r="EI6" i="6" s="1"/>
  <c r="EG6" i="9" s="1"/>
  <c r="EH6" i="6" a="1"/>
  <c r="EH6" i="6" s="1"/>
  <c r="EJ6" i="9" s="1"/>
  <c r="EG6" i="6" a="1"/>
  <c r="EG6" i="6" s="1"/>
  <c r="EI6" i="9" s="1"/>
  <c r="EJ5" i="6" a="1"/>
  <c r="EJ5" i="6" s="1"/>
  <c r="EH5" i="9" s="1"/>
  <c r="EI5" i="6" a="1"/>
  <c r="EI5" i="6" s="1"/>
  <c r="EG5" i="9" s="1"/>
  <c r="EH5" i="6" a="1"/>
  <c r="EH5" i="6" s="1"/>
  <c r="EJ5" i="9" s="1"/>
  <c r="EG5" i="6" a="1"/>
  <c r="EG5" i="6" s="1"/>
  <c r="EI5" i="9" s="1"/>
  <c r="EJ4" i="6" a="1"/>
  <c r="EJ4" i="6" s="1"/>
  <c r="EH4" i="9" s="1"/>
  <c r="EI4" i="6" a="1"/>
  <c r="EI4" i="6" s="1"/>
  <c r="EG4" i="9" s="1"/>
  <c r="EH4" i="6" a="1"/>
  <c r="EH4" i="6" s="1"/>
  <c r="EJ4" i="9" s="1"/>
  <c r="EG4" i="6" a="1"/>
  <c r="EG4" i="6" s="1"/>
  <c r="EI4" i="9" s="1"/>
  <c r="EJ3" i="6" a="1"/>
  <c r="EJ3" i="6" s="1"/>
  <c r="EH3" i="9" s="1"/>
  <c r="EI3" i="6" a="1"/>
  <c r="EI3" i="6" s="1"/>
  <c r="EG3" i="9" s="1"/>
  <c r="EH3" i="6" a="1"/>
  <c r="EH3" i="6" s="1"/>
  <c r="EJ3" i="9" s="1"/>
  <c r="EG3" i="6" a="1"/>
  <c r="EG3" i="6" s="1"/>
  <c r="EI3" i="9" s="1"/>
  <c r="EJ2" i="6" a="1"/>
  <c r="EJ2" i="6" s="1"/>
  <c r="EI2" i="6" a="1"/>
  <c r="EI2" i="6" s="1"/>
  <c r="EH2" i="6" a="1"/>
  <c r="EH2" i="6" s="1"/>
  <c r="EG2" i="6" a="1"/>
  <c r="EG2" i="6" s="1"/>
  <c r="EE38" i="6" a="1"/>
  <c r="EE38" i="6" s="1"/>
  <c r="EC38" i="9" s="1"/>
  <c r="ED38" i="6" a="1"/>
  <c r="ED38" i="6" s="1"/>
  <c r="EB38" i="9" s="1"/>
  <c r="EC38" i="6" a="1"/>
  <c r="EC38" i="6" s="1"/>
  <c r="EE38" i="9" s="1"/>
  <c r="EB38" i="6" a="1"/>
  <c r="EB38" i="6" s="1"/>
  <c r="ED38" i="9" s="1"/>
  <c r="EE37" i="6" a="1"/>
  <c r="EE37" i="6" s="1"/>
  <c r="EC37" i="9" s="1"/>
  <c r="ED37" i="6" a="1"/>
  <c r="ED37" i="6" s="1"/>
  <c r="EB37" i="9" s="1"/>
  <c r="EC37" i="6" a="1"/>
  <c r="EC37" i="6" s="1"/>
  <c r="EE37" i="9" s="1"/>
  <c r="EB37" i="6" a="1"/>
  <c r="EB37" i="6" s="1"/>
  <c r="ED37" i="9" s="1"/>
  <c r="EE36" i="6" a="1"/>
  <c r="EE36" i="6" s="1"/>
  <c r="EC36" i="9" s="1"/>
  <c r="ED36" i="6" a="1"/>
  <c r="ED36" i="6" s="1"/>
  <c r="EB36" i="9" s="1"/>
  <c r="EC36" i="6" a="1"/>
  <c r="EC36" i="6" s="1"/>
  <c r="EE36" i="9" s="1"/>
  <c r="EB36" i="6" a="1"/>
  <c r="EB36" i="6" s="1"/>
  <c r="ED36" i="9" s="1"/>
  <c r="EE35" i="6" a="1"/>
  <c r="EE35" i="6" s="1"/>
  <c r="EC35" i="9" s="1"/>
  <c r="ED35" i="6" a="1"/>
  <c r="ED35" i="6" s="1"/>
  <c r="EB35" i="9" s="1"/>
  <c r="EC35" i="6" a="1"/>
  <c r="EC35" i="6" s="1"/>
  <c r="EE35" i="9" s="1"/>
  <c r="EB35" i="6" a="1"/>
  <c r="EB35" i="6" s="1"/>
  <c r="ED35" i="9" s="1"/>
  <c r="EE34" i="6" a="1"/>
  <c r="EE34" i="6" s="1"/>
  <c r="EC34" i="9" s="1"/>
  <c r="ED34" i="6" a="1"/>
  <c r="ED34" i="6" s="1"/>
  <c r="EB34" i="9" s="1"/>
  <c r="EC34" i="6" a="1"/>
  <c r="EC34" i="6" s="1"/>
  <c r="EE34" i="9" s="1"/>
  <c r="EB34" i="6" a="1"/>
  <c r="EB34" i="6" s="1"/>
  <c r="ED34" i="9" s="1"/>
  <c r="EE33" i="6" a="1"/>
  <c r="EE33" i="6" s="1"/>
  <c r="EC33" i="9" s="1"/>
  <c r="ED33" i="6" a="1"/>
  <c r="ED33" i="6" s="1"/>
  <c r="EB33" i="9" s="1"/>
  <c r="EC33" i="6" a="1"/>
  <c r="EC33" i="6" s="1"/>
  <c r="EE33" i="9" s="1"/>
  <c r="EB33" i="6" a="1"/>
  <c r="EB33" i="6" s="1"/>
  <c r="ED33" i="9" s="1"/>
  <c r="EE32" i="6" a="1"/>
  <c r="EE32" i="6" s="1"/>
  <c r="EC32" i="9" s="1"/>
  <c r="ED32" i="6" a="1"/>
  <c r="ED32" i="6" s="1"/>
  <c r="EB32" i="9" s="1"/>
  <c r="EC32" i="6" a="1"/>
  <c r="EC32" i="6" s="1"/>
  <c r="EE32" i="9" s="1"/>
  <c r="EB32" i="6" a="1"/>
  <c r="EB32" i="6" s="1"/>
  <c r="ED32" i="9" s="1"/>
  <c r="EE31" i="6" a="1"/>
  <c r="EE31" i="6" s="1"/>
  <c r="EC31" i="9" s="1"/>
  <c r="ED31" i="6" a="1"/>
  <c r="ED31" i="6" s="1"/>
  <c r="EB31" i="9" s="1"/>
  <c r="EC31" i="6" a="1"/>
  <c r="EC31" i="6" s="1"/>
  <c r="EE31" i="9" s="1"/>
  <c r="EB31" i="6" a="1"/>
  <c r="EB31" i="6" s="1"/>
  <c r="ED31" i="9" s="1"/>
  <c r="EE30" i="6" a="1"/>
  <c r="EE30" i="6" s="1"/>
  <c r="EC30" i="9" s="1"/>
  <c r="ED30" i="6" a="1"/>
  <c r="ED30" i="6" s="1"/>
  <c r="EB30" i="9" s="1"/>
  <c r="EC30" i="6" a="1"/>
  <c r="EC30" i="6" s="1"/>
  <c r="EE30" i="9" s="1"/>
  <c r="EB30" i="6" a="1"/>
  <c r="EB30" i="6" s="1"/>
  <c r="ED30" i="9" s="1"/>
  <c r="EE29" i="6" a="1"/>
  <c r="EE29" i="6" s="1"/>
  <c r="EC29" i="9" s="1"/>
  <c r="ED29" i="6" a="1"/>
  <c r="ED29" i="6" s="1"/>
  <c r="EB29" i="9" s="1"/>
  <c r="EC29" i="6" a="1"/>
  <c r="EC29" i="6" s="1"/>
  <c r="EE29" i="9" s="1"/>
  <c r="EB29" i="6" a="1"/>
  <c r="EB29" i="6" s="1"/>
  <c r="ED29" i="9" s="1"/>
  <c r="EE28" i="6" a="1"/>
  <c r="EE28" i="6" s="1"/>
  <c r="EC28" i="9" s="1"/>
  <c r="ED28" i="6" a="1"/>
  <c r="ED28" i="6" s="1"/>
  <c r="EB28" i="9" s="1"/>
  <c r="EC28" i="6" a="1"/>
  <c r="EC28" i="6" s="1"/>
  <c r="EE28" i="9" s="1"/>
  <c r="EB28" i="6" a="1"/>
  <c r="EB28" i="6" s="1"/>
  <c r="ED28" i="9" s="1"/>
  <c r="EE27" i="6" a="1"/>
  <c r="EE27" i="6" s="1"/>
  <c r="EC27" i="9" s="1"/>
  <c r="ED27" i="6" a="1"/>
  <c r="ED27" i="6" s="1"/>
  <c r="EB27" i="9" s="1"/>
  <c r="EC27" i="6" a="1"/>
  <c r="EC27" i="6" s="1"/>
  <c r="EE27" i="9" s="1"/>
  <c r="EB27" i="6" a="1"/>
  <c r="EB27" i="6" s="1"/>
  <c r="ED27" i="9" s="1"/>
  <c r="EE26" i="6" a="1"/>
  <c r="EE26" i="6" s="1"/>
  <c r="EC26" i="9" s="1"/>
  <c r="ED26" i="6" a="1"/>
  <c r="ED26" i="6" s="1"/>
  <c r="EB26" i="9" s="1"/>
  <c r="EC26" i="6" a="1"/>
  <c r="EC26" i="6" s="1"/>
  <c r="EE26" i="9" s="1"/>
  <c r="EB26" i="6" a="1"/>
  <c r="EB26" i="6" s="1"/>
  <c r="ED26" i="9" s="1"/>
  <c r="EE25" i="6" a="1"/>
  <c r="EE25" i="6" s="1"/>
  <c r="EC25" i="9" s="1"/>
  <c r="ED25" i="6" a="1"/>
  <c r="ED25" i="6" s="1"/>
  <c r="EB25" i="9" s="1"/>
  <c r="EC25" i="6" a="1"/>
  <c r="EC25" i="6" s="1"/>
  <c r="EE25" i="9" s="1"/>
  <c r="EB25" i="6" a="1"/>
  <c r="EB25" i="6" s="1"/>
  <c r="ED25" i="9" s="1"/>
  <c r="EE24" i="6" a="1"/>
  <c r="EE24" i="6" s="1"/>
  <c r="EC24" i="9" s="1"/>
  <c r="ED24" i="6" a="1"/>
  <c r="ED24" i="6" s="1"/>
  <c r="EB24" i="9" s="1"/>
  <c r="EC24" i="6" a="1"/>
  <c r="EC24" i="6" s="1"/>
  <c r="EE24" i="9" s="1"/>
  <c r="EB24" i="6" a="1"/>
  <c r="EB24" i="6" s="1"/>
  <c r="ED24" i="9" s="1"/>
  <c r="EE23" i="6" a="1"/>
  <c r="EE23" i="6" s="1"/>
  <c r="EC23" i="9" s="1"/>
  <c r="ED23" i="6" a="1"/>
  <c r="ED23" i="6" s="1"/>
  <c r="EB23" i="9" s="1"/>
  <c r="EC23" i="6" a="1"/>
  <c r="EC23" i="6" s="1"/>
  <c r="EE23" i="9" s="1"/>
  <c r="EB23" i="6" a="1"/>
  <c r="EB23" i="6" s="1"/>
  <c r="ED23" i="9" s="1"/>
  <c r="EE22" i="6" a="1"/>
  <c r="EE22" i="6" s="1"/>
  <c r="EC22" i="9" s="1"/>
  <c r="ED22" i="6" a="1"/>
  <c r="ED22" i="6" s="1"/>
  <c r="EB22" i="9" s="1"/>
  <c r="EC22" i="6" a="1"/>
  <c r="EC22" i="6" s="1"/>
  <c r="EE22" i="9" s="1"/>
  <c r="EB22" i="6" a="1"/>
  <c r="EB22" i="6" s="1"/>
  <c r="ED22" i="9" s="1"/>
  <c r="EE21" i="6" a="1"/>
  <c r="EE21" i="6" s="1"/>
  <c r="EC21" i="9" s="1"/>
  <c r="ED21" i="6" a="1"/>
  <c r="ED21" i="6" s="1"/>
  <c r="EB21" i="9" s="1"/>
  <c r="EC21" i="6" a="1"/>
  <c r="EC21" i="6" s="1"/>
  <c r="EE21" i="9" s="1"/>
  <c r="EB21" i="6" a="1"/>
  <c r="EB21" i="6" s="1"/>
  <c r="ED21" i="9" s="1"/>
  <c r="EE20" i="6" a="1"/>
  <c r="EE20" i="6" s="1"/>
  <c r="EC20" i="9" s="1"/>
  <c r="ED20" i="6" a="1"/>
  <c r="ED20" i="6" s="1"/>
  <c r="EB20" i="9" s="1"/>
  <c r="EC20" i="6" a="1"/>
  <c r="EC20" i="6" s="1"/>
  <c r="EE20" i="9" s="1"/>
  <c r="EB20" i="6" a="1"/>
  <c r="EB20" i="6" s="1"/>
  <c r="ED20" i="9" s="1"/>
  <c r="EE19" i="6" a="1"/>
  <c r="EE19" i="6" s="1"/>
  <c r="EC19" i="9" s="1"/>
  <c r="ED19" i="6" a="1"/>
  <c r="ED19" i="6" s="1"/>
  <c r="EB19" i="9" s="1"/>
  <c r="EC19" i="6" a="1"/>
  <c r="EC19" i="6" s="1"/>
  <c r="EE19" i="9" s="1"/>
  <c r="EB19" i="6" a="1"/>
  <c r="EB19" i="6" s="1"/>
  <c r="ED19" i="9" s="1"/>
  <c r="EE18" i="6" a="1"/>
  <c r="EE18" i="6" s="1"/>
  <c r="EC18" i="9" s="1"/>
  <c r="ED18" i="6" a="1"/>
  <c r="ED18" i="6" s="1"/>
  <c r="EB18" i="9" s="1"/>
  <c r="EC18" i="6" a="1"/>
  <c r="EC18" i="6" s="1"/>
  <c r="EE18" i="9" s="1"/>
  <c r="EB18" i="6" a="1"/>
  <c r="EB18" i="6" s="1"/>
  <c r="ED18" i="9" s="1"/>
  <c r="EE17" i="6" a="1"/>
  <c r="EE17" i="6" s="1"/>
  <c r="EC17" i="9" s="1"/>
  <c r="ED17" i="6" a="1"/>
  <c r="ED17" i="6" s="1"/>
  <c r="EB17" i="9" s="1"/>
  <c r="EC17" i="6" a="1"/>
  <c r="EC17" i="6" s="1"/>
  <c r="EE17" i="9" s="1"/>
  <c r="EB17" i="6" a="1"/>
  <c r="EB17" i="6" s="1"/>
  <c r="ED17" i="9" s="1"/>
  <c r="EE16" i="6" a="1"/>
  <c r="EE16" i="6" s="1"/>
  <c r="EC16" i="9" s="1"/>
  <c r="ED16" i="6" a="1"/>
  <c r="ED16" i="6" s="1"/>
  <c r="EB16" i="9" s="1"/>
  <c r="EC16" i="6" a="1"/>
  <c r="EC16" i="6" s="1"/>
  <c r="EE16" i="9" s="1"/>
  <c r="EB16" i="6" a="1"/>
  <c r="EB16" i="6" s="1"/>
  <c r="ED16" i="9" s="1"/>
  <c r="EE15" i="6" a="1"/>
  <c r="EE15" i="6" s="1"/>
  <c r="EC15" i="9" s="1"/>
  <c r="ED15" i="6" a="1"/>
  <c r="ED15" i="6" s="1"/>
  <c r="EB15" i="9" s="1"/>
  <c r="EC15" i="6" a="1"/>
  <c r="EC15" i="6" s="1"/>
  <c r="EE15" i="9" s="1"/>
  <c r="EB15" i="6" a="1"/>
  <c r="EB15" i="6" s="1"/>
  <c r="ED15" i="9" s="1"/>
  <c r="EE14" i="6" a="1"/>
  <c r="EE14" i="6" s="1"/>
  <c r="EC14" i="9" s="1"/>
  <c r="ED14" i="6" a="1"/>
  <c r="ED14" i="6" s="1"/>
  <c r="EB14" i="9" s="1"/>
  <c r="EC14" i="6" a="1"/>
  <c r="EC14" i="6" s="1"/>
  <c r="EE14" i="9" s="1"/>
  <c r="EB14" i="6" a="1"/>
  <c r="EB14" i="6" s="1"/>
  <c r="ED14" i="9" s="1"/>
  <c r="EE13" i="6" a="1"/>
  <c r="EE13" i="6" s="1"/>
  <c r="EC13" i="9" s="1"/>
  <c r="ED13" i="6" a="1"/>
  <c r="ED13" i="6" s="1"/>
  <c r="EB13" i="9" s="1"/>
  <c r="EC13" i="6" a="1"/>
  <c r="EC13" i="6" s="1"/>
  <c r="EE13" i="9" s="1"/>
  <c r="EB13" i="6" a="1"/>
  <c r="EB13" i="6" s="1"/>
  <c r="ED13" i="9" s="1"/>
  <c r="EE12" i="6" a="1"/>
  <c r="EE12" i="6" s="1"/>
  <c r="EC12" i="9" s="1"/>
  <c r="ED12" i="6" a="1"/>
  <c r="ED12" i="6" s="1"/>
  <c r="EB12" i="9" s="1"/>
  <c r="EC12" i="6" a="1"/>
  <c r="EC12" i="6" s="1"/>
  <c r="EE12" i="9" s="1"/>
  <c r="EB12" i="6" a="1"/>
  <c r="EB12" i="6" s="1"/>
  <c r="ED12" i="9" s="1"/>
  <c r="EE11" i="6" a="1"/>
  <c r="EE11" i="6" s="1"/>
  <c r="EC11" i="9" s="1"/>
  <c r="ED11" i="6" a="1"/>
  <c r="ED11" i="6" s="1"/>
  <c r="EB11" i="9" s="1"/>
  <c r="EC11" i="6" a="1"/>
  <c r="EC11" i="6" s="1"/>
  <c r="EE11" i="9" s="1"/>
  <c r="EB11" i="6" a="1"/>
  <c r="EB11" i="6" s="1"/>
  <c r="ED11" i="9" s="1"/>
  <c r="EE10" i="6" a="1"/>
  <c r="EE10" i="6" s="1"/>
  <c r="EC10" i="9" s="1"/>
  <c r="ED10" i="6" a="1"/>
  <c r="ED10" i="6" s="1"/>
  <c r="EB10" i="9" s="1"/>
  <c r="EC10" i="6" a="1"/>
  <c r="EC10" i="6" s="1"/>
  <c r="EE10" i="9" s="1"/>
  <c r="EB10" i="6" a="1"/>
  <c r="EB10" i="6" s="1"/>
  <c r="ED10" i="9" s="1"/>
  <c r="EE9" i="6" a="1"/>
  <c r="EE9" i="6" s="1"/>
  <c r="EC9" i="9" s="1"/>
  <c r="ED9" i="6" a="1"/>
  <c r="ED9" i="6" s="1"/>
  <c r="EB9" i="9" s="1"/>
  <c r="EC9" i="6" a="1"/>
  <c r="EC9" i="6" s="1"/>
  <c r="EE9" i="9" s="1"/>
  <c r="EB9" i="6" a="1"/>
  <c r="EB9" i="6" s="1"/>
  <c r="ED9" i="9" s="1"/>
  <c r="EE8" i="6" a="1"/>
  <c r="EE8" i="6" s="1"/>
  <c r="EC8" i="9" s="1"/>
  <c r="ED8" i="6" a="1"/>
  <c r="ED8" i="6" s="1"/>
  <c r="EB8" i="9" s="1"/>
  <c r="EC8" i="6" a="1"/>
  <c r="EC8" i="6" s="1"/>
  <c r="EE8" i="9" s="1"/>
  <c r="EB8" i="6" a="1"/>
  <c r="EB8" i="6" s="1"/>
  <c r="ED8" i="9" s="1"/>
  <c r="EE7" i="6" a="1"/>
  <c r="EE7" i="6" s="1"/>
  <c r="EC7" i="9" s="1"/>
  <c r="ED7" i="6" a="1"/>
  <c r="ED7" i="6" s="1"/>
  <c r="EB7" i="9" s="1"/>
  <c r="EC7" i="6" a="1"/>
  <c r="EC7" i="6" s="1"/>
  <c r="EE7" i="9" s="1"/>
  <c r="EB7" i="6" a="1"/>
  <c r="EB7" i="6" s="1"/>
  <c r="ED7" i="9" s="1"/>
  <c r="EE6" i="6" a="1"/>
  <c r="EE6" i="6" s="1"/>
  <c r="EC6" i="9" s="1"/>
  <c r="ED6" i="6" a="1"/>
  <c r="ED6" i="6" s="1"/>
  <c r="EB6" i="9" s="1"/>
  <c r="EC6" i="6" a="1"/>
  <c r="EC6" i="6" s="1"/>
  <c r="EE6" i="9" s="1"/>
  <c r="EB6" i="6" a="1"/>
  <c r="EB6" i="6" s="1"/>
  <c r="ED6" i="9" s="1"/>
  <c r="EE5" i="6" a="1"/>
  <c r="EE5" i="6" s="1"/>
  <c r="EC5" i="9" s="1"/>
  <c r="ED5" i="6" a="1"/>
  <c r="ED5" i="6" s="1"/>
  <c r="EB5" i="9" s="1"/>
  <c r="EC5" i="6" a="1"/>
  <c r="EC5" i="6" s="1"/>
  <c r="EE5" i="9" s="1"/>
  <c r="EB5" i="6" a="1"/>
  <c r="EB5" i="6" s="1"/>
  <c r="ED5" i="9" s="1"/>
  <c r="EE4" i="6" a="1"/>
  <c r="EE4" i="6" s="1"/>
  <c r="EC4" i="9" s="1"/>
  <c r="ED4" i="6" a="1"/>
  <c r="ED4" i="6" s="1"/>
  <c r="EB4" i="9" s="1"/>
  <c r="EC4" i="6" a="1"/>
  <c r="EC4" i="6" s="1"/>
  <c r="EE4" i="9" s="1"/>
  <c r="EB4" i="6" a="1"/>
  <c r="EB4" i="6" s="1"/>
  <c r="ED4" i="9" s="1"/>
  <c r="EE3" i="6" a="1"/>
  <c r="EE3" i="6" s="1"/>
  <c r="EC3" i="9" s="1"/>
  <c r="ED3" i="6" a="1"/>
  <c r="ED3" i="6" s="1"/>
  <c r="EB3" i="9" s="1"/>
  <c r="EC3" i="6" a="1"/>
  <c r="EC3" i="6" s="1"/>
  <c r="EE3" i="9" s="1"/>
  <c r="EB3" i="6" a="1"/>
  <c r="EB3" i="6" s="1"/>
  <c r="ED3" i="9" s="1"/>
  <c r="EE2" i="6" a="1"/>
  <c r="EE2" i="6" s="1"/>
  <c r="ED2" i="6" a="1"/>
  <c r="ED2" i="6" s="1"/>
  <c r="EC2" i="6" a="1"/>
  <c r="EC2" i="6" s="1"/>
  <c r="EB2" i="6" a="1"/>
  <c r="EB2" i="6" s="1"/>
  <c r="DZ38" i="6" a="1"/>
  <c r="DZ38" i="6" s="1"/>
  <c r="DX38" i="9" s="1"/>
  <c r="DY38" i="6" a="1"/>
  <c r="DY38" i="6" s="1"/>
  <c r="DW38" i="9" s="1"/>
  <c r="DX38" i="6" a="1"/>
  <c r="DX38" i="6" s="1"/>
  <c r="DZ38" i="9" s="1"/>
  <c r="DW38" i="6" a="1"/>
  <c r="DW38" i="6" s="1"/>
  <c r="DY38" i="9" s="1"/>
  <c r="DZ37" i="6" a="1"/>
  <c r="DZ37" i="6" s="1"/>
  <c r="DX37" i="9" s="1"/>
  <c r="DY37" i="6" a="1"/>
  <c r="DY37" i="6" s="1"/>
  <c r="DW37" i="9" s="1"/>
  <c r="DX37" i="6" a="1"/>
  <c r="DX37" i="6" s="1"/>
  <c r="DZ37" i="9" s="1"/>
  <c r="DW37" i="6" a="1"/>
  <c r="DW37" i="6" s="1"/>
  <c r="DY37" i="9" s="1"/>
  <c r="DZ36" i="6" a="1"/>
  <c r="DZ36" i="6" s="1"/>
  <c r="DX36" i="9" s="1"/>
  <c r="DY36" i="6" a="1"/>
  <c r="DY36" i="6" s="1"/>
  <c r="DW36" i="9" s="1"/>
  <c r="DX36" i="6" a="1"/>
  <c r="DX36" i="6" s="1"/>
  <c r="DZ36" i="9" s="1"/>
  <c r="DW36" i="6" a="1"/>
  <c r="DW36" i="6" s="1"/>
  <c r="DY36" i="9" s="1"/>
  <c r="DZ35" i="6" a="1"/>
  <c r="DZ35" i="6" s="1"/>
  <c r="DX35" i="9" s="1"/>
  <c r="DY35" i="6" a="1"/>
  <c r="DY35" i="6" s="1"/>
  <c r="DW35" i="9" s="1"/>
  <c r="DX35" i="6" a="1"/>
  <c r="DX35" i="6" s="1"/>
  <c r="DZ35" i="9" s="1"/>
  <c r="DW35" i="6" a="1"/>
  <c r="DW35" i="6" s="1"/>
  <c r="DY35" i="9" s="1"/>
  <c r="DZ34" i="6" a="1"/>
  <c r="DZ34" i="6" s="1"/>
  <c r="DX34" i="9" s="1"/>
  <c r="DY34" i="6" a="1"/>
  <c r="DY34" i="6" s="1"/>
  <c r="DW34" i="9" s="1"/>
  <c r="DX34" i="6" a="1"/>
  <c r="DX34" i="6" s="1"/>
  <c r="DZ34" i="9" s="1"/>
  <c r="DW34" i="6" a="1"/>
  <c r="DW34" i="6" s="1"/>
  <c r="DY34" i="9" s="1"/>
  <c r="DZ33" i="6" a="1"/>
  <c r="DZ33" i="6" s="1"/>
  <c r="DX33" i="9" s="1"/>
  <c r="DY33" i="6" a="1"/>
  <c r="DY33" i="6" s="1"/>
  <c r="DW33" i="9" s="1"/>
  <c r="DX33" i="6" a="1"/>
  <c r="DX33" i="6" s="1"/>
  <c r="DZ33" i="9" s="1"/>
  <c r="DW33" i="6" a="1"/>
  <c r="DW33" i="6" s="1"/>
  <c r="DY33" i="9" s="1"/>
  <c r="DZ32" i="6" a="1"/>
  <c r="DZ32" i="6" s="1"/>
  <c r="DX32" i="9" s="1"/>
  <c r="DY32" i="6" a="1"/>
  <c r="DY32" i="6" s="1"/>
  <c r="DW32" i="9" s="1"/>
  <c r="DX32" i="6" a="1"/>
  <c r="DX32" i="6" s="1"/>
  <c r="DZ32" i="9" s="1"/>
  <c r="DW32" i="6" a="1"/>
  <c r="DW32" i="6" s="1"/>
  <c r="DY32" i="9" s="1"/>
  <c r="DZ31" i="6" a="1"/>
  <c r="DZ31" i="6" s="1"/>
  <c r="DX31" i="9" s="1"/>
  <c r="DY31" i="6" a="1"/>
  <c r="DY31" i="6" s="1"/>
  <c r="DW31" i="9" s="1"/>
  <c r="DX31" i="6" a="1"/>
  <c r="DX31" i="6" s="1"/>
  <c r="DZ31" i="9" s="1"/>
  <c r="DW31" i="6" a="1"/>
  <c r="DW31" i="6" s="1"/>
  <c r="DY31" i="9" s="1"/>
  <c r="DZ30" i="6" a="1"/>
  <c r="DZ30" i="6" s="1"/>
  <c r="DX30" i="9" s="1"/>
  <c r="DY30" i="6" a="1"/>
  <c r="DY30" i="6" s="1"/>
  <c r="DW30" i="9" s="1"/>
  <c r="DX30" i="6" a="1"/>
  <c r="DX30" i="6" s="1"/>
  <c r="DZ30" i="9" s="1"/>
  <c r="DW30" i="6" a="1"/>
  <c r="DW30" i="6" s="1"/>
  <c r="DY30" i="9" s="1"/>
  <c r="DZ29" i="6" a="1"/>
  <c r="DZ29" i="6" s="1"/>
  <c r="DX29" i="9" s="1"/>
  <c r="DY29" i="6" a="1"/>
  <c r="DY29" i="6" s="1"/>
  <c r="DW29" i="9" s="1"/>
  <c r="DX29" i="6" a="1"/>
  <c r="DX29" i="6" s="1"/>
  <c r="DZ29" i="9" s="1"/>
  <c r="DW29" i="6" a="1"/>
  <c r="DW29" i="6" s="1"/>
  <c r="DY29" i="9" s="1"/>
  <c r="DZ28" i="6" a="1"/>
  <c r="DZ28" i="6" s="1"/>
  <c r="DX28" i="9" s="1"/>
  <c r="DY28" i="6" a="1"/>
  <c r="DY28" i="6" s="1"/>
  <c r="DW28" i="9" s="1"/>
  <c r="DX28" i="6" a="1"/>
  <c r="DX28" i="6" s="1"/>
  <c r="DZ28" i="9" s="1"/>
  <c r="DW28" i="6" a="1"/>
  <c r="DW28" i="6" s="1"/>
  <c r="DY28" i="9" s="1"/>
  <c r="DZ27" i="6" a="1"/>
  <c r="DZ27" i="6" s="1"/>
  <c r="DX27" i="9" s="1"/>
  <c r="DY27" i="6" a="1"/>
  <c r="DY27" i="6" s="1"/>
  <c r="DW27" i="9" s="1"/>
  <c r="DX27" i="6" a="1"/>
  <c r="DX27" i="6" s="1"/>
  <c r="DZ27" i="9" s="1"/>
  <c r="DW27" i="6" a="1"/>
  <c r="DW27" i="6" s="1"/>
  <c r="DY27" i="9" s="1"/>
  <c r="DZ26" i="6" a="1"/>
  <c r="DZ26" i="6" s="1"/>
  <c r="DX26" i="9" s="1"/>
  <c r="DY26" i="6" a="1"/>
  <c r="DY26" i="6" s="1"/>
  <c r="DW26" i="9" s="1"/>
  <c r="DX26" i="6" a="1"/>
  <c r="DX26" i="6" s="1"/>
  <c r="DZ26" i="9" s="1"/>
  <c r="DW26" i="6" a="1"/>
  <c r="DW26" i="6" s="1"/>
  <c r="DY26" i="9" s="1"/>
  <c r="DZ25" i="6" a="1"/>
  <c r="DZ25" i="6" s="1"/>
  <c r="DX25" i="9" s="1"/>
  <c r="DY25" i="6" a="1"/>
  <c r="DY25" i="6" s="1"/>
  <c r="DW25" i="9" s="1"/>
  <c r="DX25" i="6" a="1"/>
  <c r="DX25" i="6" s="1"/>
  <c r="DZ25" i="9" s="1"/>
  <c r="DW25" i="6" a="1"/>
  <c r="DW25" i="6" s="1"/>
  <c r="DY25" i="9" s="1"/>
  <c r="DZ24" i="6" a="1"/>
  <c r="DZ24" i="6" s="1"/>
  <c r="DX24" i="9" s="1"/>
  <c r="DY24" i="6" a="1"/>
  <c r="DY24" i="6" s="1"/>
  <c r="DW24" i="9" s="1"/>
  <c r="DX24" i="6" a="1"/>
  <c r="DX24" i="6" s="1"/>
  <c r="DZ24" i="9" s="1"/>
  <c r="DW24" i="6" a="1"/>
  <c r="DW24" i="6" s="1"/>
  <c r="DY24" i="9" s="1"/>
  <c r="DZ23" i="6" a="1"/>
  <c r="DZ23" i="6" s="1"/>
  <c r="DX23" i="9" s="1"/>
  <c r="DY23" i="6" a="1"/>
  <c r="DY23" i="6" s="1"/>
  <c r="DW23" i="9" s="1"/>
  <c r="DX23" i="6" a="1"/>
  <c r="DX23" i="6" s="1"/>
  <c r="DZ23" i="9" s="1"/>
  <c r="DW23" i="6" a="1"/>
  <c r="DW23" i="6" s="1"/>
  <c r="DY23" i="9" s="1"/>
  <c r="DZ22" i="6" a="1"/>
  <c r="DZ22" i="6" s="1"/>
  <c r="DX22" i="9" s="1"/>
  <c r="DY22" i="6" a="1"/>
  <c r="DY22" i="6" s="1"/>
  <c r="DW22" i="9" s="1"/>
  <c r="DX22" i="6" a="1"/>
  <c r="DX22" i="6" s="1"/>
  <c r="DZ22" i="9" s="1"/>
  <c r="DW22" i="6" a="1"/>
  <c r="DW22" i="6" s="1"/>
  <c r="DY22" i="9" s="1"/>
  <c r="DZ21" i="6" a="1"/>
  <c r="DZ21" i="6" s="1"/>
  <c r="DX21" i="9" s="1"/>
  <c r="DY21" i="6" a="1"/>
  <c r="DY21" i="6" s="1"/>
  <c r="DW21" i="9" s="1"/>
  <c r="DX21" i="6" a="1"/>
  <c r="DX21" i="6" s="1"/>
  <c r="DZ21" i="9" s="1"/>
  <c r="DW21" i="6" a="1"/>
  <c r="DW21" i="6" s="1"/>
  <c r="DY21" i="9" s="1"/>
  <c r="DZ20" i="6" a="1"/>
  <c r="DZ20" i="6" s="1"/>
  <c r="DX20" i="9" s="1"/>
  <c r="DY20" i="6" a="1"/>
  <c r="DY20" i="6" s="1"/>
  <c r="DW20" i="9" s="1"/>
  <c r="DX20" i="6" a="1"/>
  <c r="DX20" i="6" s="1"/>
  <c r="DZ20" i="9" s="1"/>
  <c r="DW20" i="6" a="1"/>
  <c r="DW20" i="6" s="1"/>
  <c r="DY20" i="9" s="1"/>
  <c r="DZ19" i="6" a="1"/>
  <c r="DZ19" i="6" s="1"/>
  <c r="DX19" i="9" s="1"/>
  <c r="DY19" i="6" a="1"/>
  <c r="DY19" i="6" s="1"/>
  <c r="DW19" i="9" s="1"/>
  <c r="DX19" i="6" a="1"/>
  <c r="DX19" i="6" s="1"/>
  <c r="DZ19" i="9" s="1"/>
  <c r="DW19" i="6" a="1"/>
  <c r="DW19" i="6" s="1"/>
  <c r="DY19" i="9" s="1"/>
  <c r="DZ18" i="6" a="1"/>
  <c r="DZ18" i="6" s="1"/>
  <c r="DX18" i="9" s="1"/>
  <c r="DY18" i="6" a="1"/>
  <c r="DY18" i="6" s="1"/>
  <c r="DW18" i="9" s="1"/>
  <c r="DX18" i="6" a="1"/>
  <c r="DX18" i="6" s="1"/>
  <c r="DZ18" i="9" s="1"/>
  <c r="DW18" i="6" a="1"/>
  <c r="DW18" i="6" s="1"/>
  <c r="DY18" i="9" s="1"/>
  <c r="DZ17" i="6" a="1"/>
  <c r="DZ17" i="6" s="1"/>
  <c r="DX17" i="9" s="1"/>
  <c r="DY17" i="6" a="1"/>
  <c r="DY17" i="6" s="1"/>
  <c r="DW17" i="9" s="1"/>
  <c r="DX17" i="6" a="1"/>
  <c r="DX17" i="6" s="1"/>
  <c r="DZ17" i="9" s="1"/>
  <c r="DW17" i="6" a="1"/>
  <c r="DW17" i="6" s="1"/>
  <c r="DY17" i="9" s="1"/>
  <c r="DZ16" i="6" a="1"/>
  <c r="DZ16" i="6" s="1"/>
  <c r="DX16" i="9" s="1"/>
  <c r="DY16" i="6" a="1"/>
  <c r="DY16" i="6" s="1"/>
  <c r="DW16" i="9" s="1"/>
  <c r="DX16" i="6" a="1"/>
  <c r="DX16" i="6" s="1"/>
  <c r="DZ16" i="9" s="1"/>
  <c r="DW16" i="6" a="1"/>
  <c r="DW16" i="6" s="1"/>
  <c r="DY16" i="9" s="1"/>
  <c r="DZ15" i="6" a="1"/>
  <c r="DZ15" i="6" s="1"/>
  <c r="DX15" i="9" s="1"/>
  <c r="DY15" i="6" a="1"/>
  <c r="DY15" i="6" s="1"/>
  <c r="DW15" i="9" s="1"/>
  <c r="DX15" i="6" a="1"/>
  <c r="DX15" i="6" s="1"/>
  <c r="DZ15" i="9" s="1"/>
  <c r="DW15" i="6" a="1"/>
  <c r="DW15" i="6" s="1"/>
  <c r="DY15" i="9" s="1"/>
  <c r="DZ14" i="6" a="1"/>
  <c r="DZ14" i="6" s="1"/>
  <c r="DX14" i="9" s="1"/>
  <c r="DY14" i="6" a="1"/>
  <c r="DY14" i="6" s="1"/>
  <c r="DW14" i="9" s="1"/>
  <c r="DX14" i="6" a="1"/>
  <c r="DX14" i="6" s="1"/>
  <c r="DZ14" i="9" s="1"/>
  <c r="DW14" i="6" a="1"/>
  <c r="DW14" i="6" s="1"/>
  <c r="DY14" i="9" s="1"/>
  <c r="DZ13" i="6" a="1"/>
  <c r="DZ13" i="6" s="1"/>
  <c r="DX13" i="9" s="1"/>
  <c r="DY13" i="6" a="1"/>
  <c r="DY13" i="6" s="1"/>
  <c r="DW13" i="9" s="1"/>
  <c r="DX13" i="6" a="1"/>
  <c r="DX13" i="6" s="1"/>
  <c r="DZ13" i="9" s="1"/>
  <c r="DW13" i="6" a="1"/>
  <c r="DW13" i="6" s="1"/>
  <c r="DY13" i="9" s="1"/>
  <c r="DZ12" i="6" a="1"/>
  <c r="DZ12" i="6" s="1"/>
  <c r="DX12" i="9" s="1"/>
  <c r="DY12" i="6" a="1"/>
  <c r="DY12" i="6" s="1"/>
  <c r="DW12" i="9" s="1"/>
  <c r="DX12" i="6" a="1"/>
  <c r="DX12" i="6" s="1"/>
  <c r="DZ12" i="9" s="1"/>
  <c r="DW12" i="6" a="1"/>
  <c r="DW12" i="6" s="1"/>
  <c r="DY12" i="9" s="1"/>
  <c r="DZ11" i="6" a="1"/>
  <c r="DZ11" i="6" s="1"/>
  <c r="DX11" i="9" s="1"/>
  <c r="DY11" i="6" a="1"/>
  <c r="DY11" i="6" s="1"/>
  <c r="DW11" i="9" s="1"/>
  <c r="DX11" i="6" a="1"/>
  <c r="DX11" i="6" s="1"/>
  <c r="DZ11" i="9" s="1"/>
  <c r="DW11" i="6" a="1"/>
  <c r="DW11" i="6" s="1"/>
  <c r="DY11" i="9" s="1"/>
  <c r="DZ10" i="6" a="1"/>
  <c r="DZ10" i="6" s="1"/>
  <c r="DX10" i="9" s="1"/>
  <c r="DY10" i="6" a="1"/>
  <c r="DY10" i="6" s="1"/>
  <c r="DW10" i="9" s="1"/>
  <c r="DX10" i="6" a="1"/>
  <c r="DX10" i="6" s="1"/>
  <c r="DZ10" i="9" s="1"/>
  <c r="DW10" i="6" a="1"/>
  <c r="DW10" i="6" s="1"/>
  <c r="DY10" i="9" s="1"/>
  <c r="DZ9" i="6" a="1"/>
  <c r="DZ9" i="6" s="1"/>
  <c r="DX9" i="9" s="1"/>
  <c r="DY9" i="6" a="1"/>
  <c r="DY9" i="6" s="1"/>
  <c r="DW9" i="9" s="1"/>
  <c r="DX9" i="6" a="1"/>
  <c r="DX9" i="6" s="1"/>
  <c r="DZ9" i="9" s="1"/>
  <c r="DW9" i="6" a="1"/>
  <c r="DW9" i="6" s="1"/>
  <c r="DY9" i="9" s="1"/>
  <c r="DZ8" i="6" a="1"/>
  <c r="DZ8" i="6" s="1"/>
  <c r="DX8" i="9" s="1"/>
  <c r="DY8" i="6" a="1"/>
  <c r="DY8" i="6" s="1"/>
  <c r="DW8" i="9" s="1"/>
  <c r="DX8" i="6" a="1"/>
  <c r="DX8" i="6" s="1"/>
  <c r="DZ8" i="9" s="1"/>
  <c r="DW8" i="6" a="1"/>
  <c r="DW8" i="6" s="1"/>
  <c r="DY8" i="9" s="1"/>
  <c r="DZ7" i="6" a="1"/>
  <c r="DZ7" i="6" s="1"/>
  <c r="DX7" i="9" s="1"/>
  <c r="DY7" i="6" a="1"/>
  <c r="DY7" i="6" s="1"/>
  <c r="DW7" i="9" s="1"/>
  <c r="DX7" i="6" a="1"/>
  <c r="DX7" i="6" s="1"/>
  <c r="DZ7" i="9" s="1"/>
  <c r="DW7" i="6" a="1"/>
  <c r="DW7" i="6" s="1"/>
  <c r="DY7" i="9" s="1"/>
  <c r="DZ6" i="6" a="1"/>
  <c r="DZ6" i="6" s="1"/>
  <c r="DX6" i="9" s="1"/>
  <c r="DY6" i="6" a="1"/>
  <c r="DY6" i="6" s="1"/>
  <c r="DW6" i="9" s="1"/>
  <c r="DX6" i="6" a="1"/>
  <c r="DX6" i="6" s="1"/>
  <c r="DZ6" i="9" s="1"/>
  <c r="DW6" i="6" a="1"/>
  <c r="DW6" i="6" s="1"/>
  <c r="DY6" i="9" s="1"/>
  <c r="DZ5" i="6" a="1"/>
  <c r="DZ5" i="6" s="1"/>
  <c r="DX5" i="9" s="1"/>
  <c r="DY5" i="6" a="1"/>
  <c r="DY5" i="6" s="1"/>
  <c r="DW5" i="9" s="1"/>
  <c r="DX5" i="6" a="1"/>
  <c r="DX5" i="6" s="1"/>
  <c r="DZ5" i="9" s="1"/>
  <c r="DW5" i="6" a="1"/>
  <c r="DW5" i="6" s="1"/>
  <c r="DY5" i="9" s="1"/>
  <c r="DZ4" i="6" a="1"/>
  <c r="DZ4" i="6" s="1"/>
  <c r="DX4" i="9" s="1"/>
  <c r="DY4" i="6" a="1"/>
  <c r="DY4" i="6" s="1"/>
  <c r="DW4" i="9" s="1"/>
  <c r="DX4" i="6" a="1"/>
  <c r="DX4" i="6" s="1"/>
  <c r="DZ4" i="9" s="1"/>
  <c r="DW4" i="6" a="1"/>
  <c r="DW4" i="6" s="1"/>
  <c r="DY4" i="9" s="1"/>
  <c r="DZ3" i="6" a="1"/>
  <c r="DZ3" i="6" s="1"/>
  <c r="DX3" i="9" s="1"/>
  <c r="DY3" i="6" a="1"/>
  <c r="DY3" i="6" s="1"/>
  <c r="DW3" i="9" s="1"/>
  <c r="DX3" i="6" a="1"/>
  <c r="DX3" i="6" s="1"/>
  <c r="DZ3" i="9" s="1"/>
  <c r="DW3" i="6" a="1"/>
  <c r="DW3" i="6" s="1"/>
  <c r="DY3" i="9" s="1"/>
  <c r="DZ2" i="6" a="1"/>
  <c r="DZ2" i="6" s="1"/>
  <c r="DY2" i="6" a="1"/>
  <c r="DY2" i="6" s="1"/>
  <c r="DX2" i="6" a="1"/>
  <c r="DX2" i="6" s="1"/>
  <c r="DW2" i="6" a="1"/>
  <c r="DW2" i="6" s="1"/>
  <c r="DU38" i="6" a="1"/>
  <c r="DU38" i="6" s="1"/>
  <c r="DS38" i="9" s="1"/>
  <c r="DT38" i="6" a="1"/>
  <c r="DT38" i="6" s="1"/>
  <c r="DR38" i="9" s="1"/>
  <c r="DS38" i="6" a="1"/>
  <c r="DS38" i="6" s="1"/>
  <c r="DU38" i="9" s="1"/>
  <c r="DR38" i="6" a="1"/>
  <c r="DR38" i="6" s="1"/>
  <c r="DT38" i="9" s="1"/>
  <c r="DU37" i="6" a="1"/>
  <c r="DU37" i="6" s="1"/>
  <c r="DS37" i="9" s="1"/>
  <c r="DT37" i="6" a="1"/>
  <c r="DT37" i="6" s="1"/>
  <c r="DR37" i="9" s="1"/>
  <c r="DS37" i="6" a="1"/>
  <c r="DS37" i="6" s="1"/>
  <c r="DU37" i="9" s="1"/>
  <c r="DR37" i="6" a="1"/>
  <c r="DR37" i="6" s="1"/>
  <c r="DT37" i="9" s="1"/>
  <c r="DU36" i="6" a="1"/>
  <c r="DU36" i="6" s="1"/>
  <c r="DS36" i="9" s="1"/>
  <c r="DT36" i="6" a="1"/>
  <c r="DT36" i="6" s="1"/>
  <c r="DR36" i="9" s="1"/>
  <c r="DS36" i="6" a="1"/>
  <c r="DS36" i="6" s="1"/>
  <c r="DU36" i="9" s="1"/>
  <c r="DR36" i="6" a="1"/>
  <c r="DR36" i="6" s="1"/>
  <c r="DT36" i="9" s="1"/>
  <c r="DU35" i="6" a="1"/>
  <c r="DU35" i="6" s="1"/>
  <c r="DS35" i="9" s="1"/>
  <c r="DT35" i="6" a="1"/>
  <c r="DT35" i="6" s="1"/>
  <c r="DR35" i="9" s="1"/>
  <c r="DS35" i="6" a="1"/>
  <c r="DS35" i="6" s="1"/>
  <c r="DU35" i="9" s="1"/>
  <c r="DR35" i="6" a="1"/>
  <c r="DR35" i="6" s="1"/>
  <c r="DT35" i="9" s="1"/>
  <c r="DU34" i="6" a="1"/>
  <c r="DU34" i="6" s="1"/>
  <c r="DS34" i="9" s="1"/>
  <c r="DT34" i="6" a="1"/>
  <c r="DT34" i="6" s="1"/>
  <c r="DR34" i="9" s="1"/>
  <c r="DS34" i="6" a="1"/>
  <c r="DS34" i="6" s="1"/>
  <c r="DU34" i="9" s="1"/>
  <c r="DR34" i="6" a="1"/>
  <c r="DR34" i="6" s="1"/>
  <c r="DT34" i="9" s="1"/>
  <c r="DU33" i="6" a="1"/>
  <c r="DU33" i="6" s="1"/>
  <c r="DS33" i="9" s="1"/>
  <c r="DT33" i="6" a="1"/>
  <c r="DT33" i="6" s="1"/>
  <c r="DR33" i="9" s="1"/>
  <c r="DS33" i="6" a="1"/>
  <c r="DS33" i="6" s="1"/>
  <c r="DU33" i="9" s="1"/>
  <c r="DR33" i="6" a="1"/>
  <c r="DR33" i="6" s="1"/>
  <c r="DT33" i="9" s="1"/>
  <c r="DU32" i="6" a="1"/>
  <c r="DU32" i="6" s="1"/>
  <c r="DS32" i="9" s="1"/>
  <c r="DT32" i="6" a="1"/>
  <c r="DT32" i="6" s="1"/>
  <c r="DR32" i="9" s="1"/>
  <c r="DS32" i="6" a="1"/>
  <c r="DS32" i="6" s="1"/>
  <c r="DU32" i="9" s="1"/>
  <c r="DR32" i="6" a="1"/>
  <c r="DR32" i="6" s="1"/>
  <c r="DT32" i="9" s="1"/>
  <c r="DU31" i="6" a="1"/>
  <c r="DU31" i="6" s="1"/>
  <c r="DS31" i="9" s="1"/>
  <c r="DT31" i="6" a="1"/>
  <c r="DT31" i="6" s="1"/>
  <c r="DR31" i="9" s="1"/>
  <c r="DS31" i="6" a="1"/>
  <c r="DS31" i="6" s="1"/>
  <c r="DU31" i="9" s="1"/>
  <c r="DR31" i="6" a="1"/>
  <c r="DR31" i="6" s="1"/>
  <c r="DT31" i="9" s="1"/>
  <c r="DU30" i="6" a="1"/>
  <c r="DU30" i="6" s="1"/>
  <c r="DS30" i="9" s="1"/>
  <c r="DT30" i="6" a="1"/>
  <c r="DT30" i="6" s="1"/>
  <c r="DR30" i="9" s="1"/>
  <c r="DS30" i="6" a="1"/>
  <c r="DS30" i="6" s="1"/>
  <c r="DU30" i="9" s="1"/>
  <c r="DR30" i="6" a="1"/>
  <c r="DR30" i="6" s="1"/>
  <c r="DT30" i="9" s="1"/>
  <c r="DU29" i="6" a="1"/>
  <c r="DU29" i="6" s="1"/>
  <c r="DS29" i="9" s="1"/>
  <c r="DT29" i="6" a="1"/>
  <c r="DT29" i="6" s="1"/>
  <c r="DR29" i="9" s="1"/>
  <c r="DS29" i="6" a="1"/>
  <c r="DS29" i="6" s="1"/>
  <c r="DU29" i="9" s="1"/>
  <c r="DR29" i="6" a="1"/>
  <c r="DR29" i="6" s="1"/>
  <c r="DT29" i="9" s="1"/>
  <c r="DU28" i="6" a="1"/>
  <c r="DU28" i="6" s="1"/>
  <c r="DS28" i="9" s="1"/>
  <c r="DT28" i="6" a="1"/>
  <c r="DT28" i="6" s="1"/>
  <c r="DR28" i="9" s="1"/>
  <c r="DS28" i="6" a="1"/>
  <c r="DS28" i="6" s="1"/>
  <c r="DU28" i="9" s="1"/>
  <c r="DR28" i="6" a="1"/>
  <c r="DR28" i="6" s="1"/>
  <c r="DT28" i="9" s="1"/>
  <c r="DU27" i="6" a="1"/>
  <c r="DU27" i="6" s="1"/>
  <c r="DS27" i="9" s="1"/>
  <c r="DT27" i="6" a="1"/>
  <c r="DT27" i="6" s="1"/>
  <c r="DR27" i="9" s="1"/>
  <c r="DS27" i="6" a="1"/>
  <c r="DS27" i="6" s="1"/>
  <c r="DU27" i="9" s="1"/>
  <c r="DR27" i="6" a="1"/>
  <c r="DR27" i="6" s="1"/>
  <c r="DT27" i="9" s="1"/>
  <c r="DU26" i="6" a="1"/>
  <c r="DU26" i="6" s="1"/>
  <c r="DS26" i="9" s="1"/>
  <c r="DT26" i="6" a="1"/>
  <c r="DT26" i="6" s="1"/>
  <c r="DR26" i="9" s="1"/>
  <c r="DS26" i="6" a="1"/>
  <c r="DS26" i="6" s="1"/>
  <c r="DU26" i="9" s="1"/>
  <c r="DR26" i="6" a="1"/>
  <c r="DR26" i="6" s="1"/>
  <c r="DT26" i="9" s="1"/>
  <c r="DU25" i="6" a="1"/>
  <c r="DU25" i="6" s="1"/>
  <c r="DS25" i="9" s="1"/>
  <c r="DT25" i="6" a="1"/>
  <c r="DT25" i="6" s="1"/>
  <c r="DR25" i="9" s="1"/>
  <c r="DS25" i="6" a="1"/>
  <c r="DS25" i="6" s="1"/>
  <c r="DU25" i="9" s="1"/>
  <c r="DR25" i="6" a="1"/>
  <c r="DR25" i="6" s="1"/>
  <c r="DT25" i="9" s="1"/>
  <c r="DU24" i="6" a="1"/>
  <c r="DU24" i="6" s="1"/>
  <c r="DS24" i="9" s="1"/>
  <c r="DT24" i="6" a="1"/>
  <c r="DT24" i="6" s="1"/>
  <c r="DR24" i="9" s="1"/>
  <c r="DS24" i="6" a="1"/>
  <c r="DS24" i="6" s="1"/>
  <c r="DU24" i="9" s="1"/>
  <c r="DR24" i="6" a="1"/>
  <c r="DR24" i="6" s="1"/>
  <c r="DT24" i="9" s="1"/>
  <c r="DU23" i="6" a="1"/>
  <c r="DU23" i="6" s="1"/>
  <c r="DS23" i="9" s="1"/>
  <c r="DT23" i="6" a="1"/>
  <c r="DT23" i="6" s="1"/>
  <c r="DR23" i="9" s="1"/>
  <c r="DS23" i="6" a="1"/>
  <c r="DS23" i="6" s="1"/>
  <c r="DU23" i="9" s="1"/>
  <c r="DR23" i="6" a="1"/>
  <c r="DR23" i="6" s="1"/>
  <c r="DT23" i="9" s="1"/>
  <c r="DU22" i="6" a="1"/>
  <c r="DU22" i="6" s="1"/>
  <c r="DS22" i="9" s="1"/>
  <c r="DT22" i="6" a="1"/>
  <c r="DT22" i="6" s="1"/>
  <c r="DR22" i="9" s="1"/>
  <c r="DS22" i="6" a="1"/>
  <c r="DS22" i="6" s="1"/>
  <c r="DU22" i="9" s="1"/>
  <c r="DR22" i="6" a="1"/>
  <c r="DR22" i="6" s="1"/>
  <c r="DT22" i="9" s="1"/>
  <c r="DU21" i="6" a="1"/>
  <c r="DU21" i="6" s="1"/>
  <c r="DS21" i="9" s="1"/>
  <c r="DT21" i="6" a="1"/>
  <c r="DT21" i="6" s="1"/>
  <c r="DR21" i="9" s="1"/>
  <c r="DS21" i="6" a="1"/>
  <c r="DS21" i="6" s="1"/>
  <c r="DU21" i="9" s="1"/>
  <c r="DR21" i="6" a="1"/>
  <c r="DR21" i="6" s="1"/>
  <c r="DT21" i="9" s="1"/>
  <c r="DU20" i="6" a="1"/>
  <c r="DU20" i="6" s="1"/>
  <c r="DS20" i="9" s="1"/>
  <c r="DT20" i="6" a="1"/>
  <c r="DT20" i="6" s="1"/>
  <c r="DR20" i="9" s="1"/>
  <c r="DS20" i="6" a="1"/>
  <c r="DS20" i="6" s="1"/>
  <c r="DU20" i="9" s="1"/>
  <c r="DR20" i="6" a="1"/>
  <c r="DR20" i="6" s="1"/>
  <c r="DT20" i="9" s="1"/>
  <c r="DU19" i="6" a="1"/>
  <c r="DU19" i="6" s="1"/>
  <c r="DS19" i="9" s="1"/>
  <c r="DT19" i="6" a="1"/>
  <c r="DT19" i="6" s="1"/>
  <c r="DR19" i="9" s="1"/>
  <c r="DS19" i="6" a="1"/>
  <c r="DS19" i="6" s="1"/>
  <c r="DU19" i="9" s="1"/>
  <c r="DR19" i="6" a="1"/>
  <c r="DR19" i="6" s="1"/>
  <c r="DT19" i="9" s="1"/>
  <c r="DU18" i="6" a="1"/>
  <c r="DU18" i="6" s="1"/>
  <c r="DS18" i="9" s="1"/>
  <c r="DT18" i="6" a="1"/>
  <c r="DT18" i="6" s="1"/>
  <c r="DR18" i="9" s="1"/>
  <c r="DS18" i="6" a="1"/>
  <c r="DS18" i="6" s="1"/>
  <c r="DU18" i="9" s="1"/>
  <c r="DR18" i="6" a="1"/>
  <c r="DR18" i="6" s="1"/>
  <c r="DT18" i="9" s="1"/>
  <c r="DU17" i="6" a="1"/>
  <c r="DU17" i="6" s="1"/>
  <c r="DS17" i="9" s="1"/>
  <c r="DT17" i="6" a="1"/>
  <c r="DT17" i="6" s="1"/>
  <c r="DR17" i="9" s="1"/>
  <c r="DS17" i="6" a="1"/>
  <c r="DS17" i="6" s="1"/>
  <c r="DU17" i="9" s="1"/>
  <c r="DR17" i="6" a="1"/>
  <c r="DR17" i="6" s="1"/>
  <c r="DT17" i="9" s="1"/>
  <c r="DU16" i="6" a="1"/>
  <c r="DU16" i="6" s="1"/>
  <c r="DS16" i="9" s="1"/>
  <c r="DT16" i="6" a="1"/>
  <c r="DT16" i="6" s="1"/>
  <c r="DR16" i="9" s="1"/>
  <c r="DS16" i="6" a="1"/>
  <c r="DS16" i="6" s="1"/>
  <c r="DU16" i="9" s="1"/>
  <c r="DR16" i="6" a="1"/>
  <c r="DR16" i="6" s="1"/>
  <c r="DT16" i="9" s="1"/>
  <c r="DU15" i="6" a="1"/>
  <c r="DU15" i="6" s="1"/>
  <c r="DS15" i="9" s="1"/>
  <c r="DT15" i="6" a="1"/>
  <c r="DT15" i="6" s="1"/>
  <c r="DR15" i="9" s="1"/>
  <c r="DS15" i="6" a="1"/>
  <c r="DS15" i="6" s="1"/>
  <c r="DU15" i="9" s="1"/>
  <c r="DR15" i="6" a="1"/>
  <c r="DR15" i="6" s="1"/>
  <c r="DT15" i="9" s="1"/>
  <c r="DU14" i="6" a="1"/>
  <c r="DU14" i="6" s="1"/>
  <c r="DS14" i="9" s="1"/>
  <c r="DT14" i="6" a="1"/>
  <c r="DT14" i="6" s="1"/>
  <c r="DR14" i="9" s="1"/>
  <c r="DS14" i="6" a="1"/>
  <c r="DS14" i="6" s="1"/>
  <c r="DU14" i="9" s="1"/>
  <c r="DR14" i="6" a="1"/>
  <c r="DR14" i="6" s="1"/>
  <c r="DT14" i="9" s="1"/>
  <c r="DU13" i="6" a="1"/>
  <c r="DU13" i="6" s="1"/>
  <c r="DS13" i="9" s="1"/>
  <c r="DT13" i="6" a="1"/>
  <c r="DT13" i="6" s="1"/>
  <c r="DR13" i="9" s="1"/>
  <c r="DS13" i="6" a="1"/>
  <c r="DS13" i="6" s="1"/>
  <c r="DU13" i="9" s="1"/>
  <c r="DR13" i="6" a="1"/>
  <c r="DR13" i="6" s="1"/>
  <c r="DT13" i="9" s="1"/>
  <c r="DU12" i="6" a="1"/>
  <c r="DU12" i="6" s="1"/>
  <c r="DS12" i="9" s="1"/>
  <c r="DT12" i="6" a="1"/>
  <c r="DT12" i="6" s="1"/>
  <c r="DR12" i="9" s="1"/>
  <c r="DS12" i="6" a="1"/>
  <c r="DS12" i="6" s="1"/>
  <c r="DU12" i="9" s="1"/>
  <c r="DR12" i="6" a="1"/>
  <c r="DR12" i="6" s="1"/>
  <c r="DT12" i="9" s="1"/>
  <c r="DU11" i="6" a="1"/>
  <c r="DU11" i="6" s="1"/>
  <c r="DS11" i="9" s="1"/>
  <c r="DT11" i="6" a="1"/>
  <c r="DT11" i="6" s="1"/>
  <c r="DR11" i="9" s="1"/>
  <c r="DS11" i="6" a="1"/>
  <c r="DS11" i="6" s="1"/>
  <c r="DU11" i="9" s="1"/>
  <c r="DR11" i="6" a="1"/>
  <c r="DR11" i="6" s="1"/>
  <c r="DT11" i="9" s="1"/>
  <c r="DU10" i="6" a="1"/>
  <c r="DU10" i="6" s="1"/>
  <c r="DS10" i="9" s="1"/>
  <c r="DT10" i="6" a="1"/>
  <c r="DT10" i="6" s="1"/>
  <c r="DR10" i="9" s="1"/>
  <c r="DS10" i="6" a="1"/>
  <c r="DS10" i="6" s="1"/>
  <c r="DU10" i="9" s="1"/>
  <c r="DR10" i="6" a="1"/>
  <c r="DR10" i="6" s="1"/>
  <c r="DT10" i="9" s="1"/>
  <c r="DU9" i="6" a="1"/>
  <c r="DU9" i="6" s="1"/>
  <c r="DS9" i="9" s="1"/>
  <c r="DT9" i="6" a="1"/>
  <c r="DT9" i="6" s="1"/>
  <c r="DR9" i="9" s="1"/>
  <c r="DS9" i="6" a="1"/>
  <c r="DS9" i="6" s="1"/>
  <c r="DU9" i="9" s="1"/>
  <c r="DR9" i="6" a="1"/>
  <c r="DR9" i="6" s="1"/>
  <c r="DT9" i="9" s="1"/>
  <c r="DU8" i="6" a="1"/>
  <c r="DU8" i="6" s="1"/>
  <c r="DS8" i="9" s="1"/>
  <c r="DT8" i="6" a="1"/>
  <c r="DT8" i="6" s="1"/>
  <c r="DR8" i="9" s="1"/>
  <c r="DS8" i="6" a="1"/>
  <c r="DS8" i="6" s="1"/>
  <c r="DU8" i="9" s="1"/>
  <c r="DR8" i="6" a="1"/>
  <c r="DR8" i="6" s="1"/>
  <c r="DT8" i="9" s="1"/>
  <c r="DU7" i="6" a="1"/>
  <c r="DU7" i="6" s="1"/>
  <c r="DS7" i="9" s="1"/>
  <c r="DT7" i="6" a="1"/>
  <c r="DT7" i="6" s="1"/>
  <c r="DR7" i="9" s="1"/>
  <c r="DS7" i="6" a="1"/>
  <c r="DS7" i="6" s="1"/>
  <c r="DU7" i="9" s="1"/>
  <c r="DR7" i="6" a="1"/>
  <c r="DR7" i="6" s="1"/>
  <c r="DT7" i="9" s="1"/>
  <c r="DU6" i="6" a="1"/>
  <c r="DU6" i="6" s="1"/>
  <c r="DS6" i="9" s="1"/>
  <c r="DT6" i="6" a="1"/>
  <c r="DT6" i="6" s="1"/>
  <c r="DR6" i="9" s="1"/>
  <c r="DS6" i="6" a="1"/>
  <c r="DS6" i="6" s="1"/>
  <c r="DU6" i="9" s="1"/>
  <c r="DR6" i="6" a="1"/>
  <c r="DR6" i="6" s="1"/>
  <c r="DT6" i="9" s="1"/>
  <c r="DU5" i="6" a="1"/>
  <c r="DU5" i="6" s="1"/>
  <c r="DS5" i="9" s="1"/>
  <c r="DT5" i="6" a="1"/>
  <c r="DT5" i="6" s="1"/>
  <c r="DR5" i="9" s="1"/>
  <c r="DS5" i="6" a="1"/>
  <c r="DS5" i="6" s="1"/>
  <c r="DU5" i="9" s="1"/>
  <c r="DR5" i="6" a="1"/>
  <c r="DR5" i="6" s="1"/>
  <c r="DT5" i="9" s="1"/>
  <c r="DU4" i="6" a="1"/>
  <c r="DU4" i="6" s="1"/>
  <c r="DS4" i="9" s="1"/>
  <c r="DT4" i="6" a="1"/>
  <c r="DT4" i="6" s="1"/>
  <c r="DR4" i="9" s="1"/>
  <c r="DS4" i="6" a="1"/>
  <c r="DS4" i="6" s="1"/>
  <c r="DU4" i="9" s="1"/>
  <c r="DR4" i="6" a="1"/>
  <c r="DR4" i="6" s="1"/>
  <c r="DT4" i="9" s="1"/>
  <c r="DU3" i="6" a="1"/>
  <c r="DU3" i="6" s="1"/>
  <c r="DS3" i="9" s="1"/>
  <c r="DT3" i="6" a="1"/>
  <c r="DT3" i="6" s="1"/>
  <c r="DR3" i="9" s="1"/>
  <c r="DS3" i="6" a="1"/>
  <c r="DS3" i="6" s="1"/>
  <c r="DU3" i="9" s="1"/>
  <c r="DR3" i="6" a="1"/>
  <c r="DR3" i="6" s="1"/>
  <c r="DT3" i="9" s="1"/>
  <c r="DU2" i="6" a="1"/>
  <c r="DU2" i="6" s="1"/>
  <c r="DT2" i="6" a="1"/>
  <c r="DT2" i="6" s="1"/>
  <c r="DS2" i="6" a="1"/>
  <c r="DS2" i="6" s="1"/>
  <c r="DR2" i="6" a="1"/>
  <c r="DR2" i="6" s="1"/>
  <c r="DP38" i="6" a="1"/>
  <c r="DP38" i="6" s="1"/>
  <c r="DN38" i="9" s="1"/>
  <c r="DO38" i="6" a="1"/>
  <c r="DO38" i="6" s="1"/>
  <c r="DM38" i="9" s="1"/>
  <c r="DN38" i="6" a="1"/>
  <c r="DN38" i="6" s="1"/>
  <c r="DP38" i="9" s="1"/>
  <c r="DM38" i="6" a="1"/>
  <c r="DM38" i="6" s="1"/>
  <c r="DO38" i="9" s="1"/>
  <c r="DP37" i="6" a="1"/>
  <c r="DP37" i="6" s="1"/>
  <c r="DN37" i="9" s="1"/>
  <c r="DO37" i="6" a="1"/>
  <c r="DO37" i="6" s="1"/>
  <c r="DM37" i="9" s="1"/>
  <c r="DN37" i="6" a="1"/>
  <c r="DN37" i="6" s="1"/>
  <c r="DP37" i="9" s="1"/>
  <c r="DM37" i="6" a="1"/>
  <c r="DM37" i="6" s="1"/>
  <c r="DO37" i="9" s="1"/>
  <c r="DP36" i="6" a="1"/>
  <c r="DP36" i="6" s="1"/>
  <c r="DN36" i="9" s="1"/>
  <c r="DO36" i="6" a="1"/>
  <c r="DO36" i="6" s="1"/>
  <c r="DM36" i="9" s="1"/>
  <c r="DN36" i="6" a="1"/>
  <c r="DN36" i="6" s="1"/>
  <c r="DP36" i="9" s="1"/>
  <c r="DM36" i="6" a="1"/>
  <c r="DM36" i="6" s="1"/>
  <c r="DO36" i="9" s="1"/>
  <c r="DP35" i="6" a="1"/>
  <c r="DP35" i="6" s="1"/>
  <c r="DN35" i="9" s="1"/>
  <c r="DO35" i="6" a="1"/>
  <c r="DO35" i="6" s="1"/>
  <c r="DM35" i="9" s="1"/>
  <c r="DN35" i="6" a="1"/>
  <c r="DN35" i="6" s="1"/>
  <c r="DP35" i="9" s="1"/>
  <c r="DM35" i="6" a="1"/>
  <c r="DM35" i="6" s="1"/>
  <c r="DO35" i="9" s="1"/>
  <c r="DP34" i="6" a="1"/>
  <c r="DP34" i="6" s="1"/>
  <c r="DN34" i="9" s="1"/>
  <c r="DO34" i="6" a="1"/>
  <c r="DO34" i="6" s="1"/>
  <c r="DM34" i="9" s="1"/>
  <c r="DN34" i="6" a="1"/>
  <c r="DN34" i="6" s="1"/>
  <c r="DP34" i="9" s="1"/>
  <c r="DM34" i="6" a="1"/>
  <c r="DM34" i="6" s="1"/>
  <c r="DO34" i="9" s="1"/>
  <c r="DP33" i="6" a="1"/>
  <c r="DP33" i="6" s="1"/>
  <c r="DN33" i="9" s="1"/>
  <c r="DO33" i="6" a="1"/>
  <c r="DO33" i="6" s="1"/>
  <c r="DM33" i="9" s="1"/>
  <c r="DN33" i="6" a="1"/>
  <c r="DN33" i="6" s="1"/>
  <c r="DP33" i="9" s="1"/>
  <c r="DM33" i="6" a="1"/>
  <c r="DM33" i="6" s="1"/>
  <c r="DO33" i="9" s="1"/>
  <c r="DP32" i="6" a="1"/>
  <c r="DP32" i="6" s="1"/>
  <c r="DN32" i="9" s="1"/>
  <c r="DO32" i="6" a="1"/>
  <c r="DO32" i="6" s="1"/>
  <c r="DM32" i="9" s="1"/>
  <c r="DN32" i="6" a="1"/>
  <c r="DN32" i="6" s="1"/>
  <c r="DP32" i="9" s="1"/>
  <c r="DM32" i="6" a="1"/>
  <c r="DM32" i="6" s="1"/>
  <c r="DO32" i="9" s="1"/>
  <c r="DP31" i="6" a="1"/>
  <c r="DP31" i="6" s="1"/>
  <c r="DN31" i="9" s="1"/>
  <c r="DO31" i="6" a="1"/>
  <c r="DO31" i="6" s="1"/>
  <c r="DM31" i="9" s="1"/>
  <c r="DN31" i="6" a="1"/>
  <c r="DN31" i="6" s="1"/>
  <c r="DP31" i="9" s="1"/>
  <c r="DM31" i="6" a="1"/>
  <c r="DM31" i="6" s="1"/>
  <c r="DO31" i="9" s="1"/>
  <c r="DP30" i="6" a="1"/>
  <c r="DP30" i="6" s="1"/>
  <c r="DN30" i="9" s="1"/>
  <c r="DO30" i="6" a="1"/>
  <c r="DO30" i="6" s="1"/>
  <c r="DM30" i="9" s="1"/>
  <c r="DN30" i="6" a="1"/>
  <c r="DN30" i="6" s="1"/>
  <c r="DP30" i="9" s="1"/>
  <c r="DM30" i="6" a="1"/>
  <c r="DM30" i="6" s="1"/>
  <c r="DO30" i="9" s="1"/>
  <c r="DP29" i="6" a="1"/>
  <c r="DP29" i="6" s="1"/>
  <c r="DN29" i="9" s="1"/>
  <c r="DO29" i="6" a="1"/>
  <c r="DO29" i="6" s="1"/>
  <c r="DM29" i="9" s="1"/>
  <c r="DN29" i="6" a="1"/>
  <c r="DN29" i="6" s="1"/>
  <c r="DP29" i="9" s="1"/>
  <c r="DM29" i="6" a="1"/>
  <c r="DM29" i="6" s="1"/>
  <c r="DO29" i="9" s="1"/>
  <c r="DP28" i="6" a="1"/>
  <c r="DP28" i="6" s="1"/>
  <c r="DN28" i="9" s="1"/>
  <c r="DO28" i="6" a="1"/>
  <c r="DO28" i="6" s="1"/>
  <c r="DM28" i="9" s="1"/>
  <c r="DN28" i="6" a="1"/>
  <c r="DN28" i="6" s="1"/>
  <c r="DP28" i="9" s="1"/>
  <c r="DM28" i="6" a="1"/>
  <c r="DM28" i="6" s="1"/>
  <c r="DO28" i="9" s="1"/>
  <c r="DP27" i="6" a="1"/>
  <c r="DP27" i="6" s="1"/>
  <c r="DN27" i="9" s="1"/>
  <c r="DO27" i="6" a="1"/>
  <c r="DO27" i="6" s="1"/>
  <c r="DM27" i="9" s="1"/>
  <c r="DN27" i="6" a="1"/>
  <c r="DN27" i="6" s="1"/>
  <c r="DP27" i="9" s="1"/>
  <c r="DM27" i="6" a="1"/>
  <c r="DM27" i="6" s="1"/>
  <c r="DO27" i="9" s="1"/>
  <c r="DP26" i="6" a="1"/>
  <c r="DP26" i="6" s="1"/>
  <c r="DN26" i="9" s="1"/>
  <c r="DO26" i="6" a="1"/>
  <c r="DO26" i="6" s="1"/>
  <c r="DM26" i="9" s="1"/>
  <c r="DN26" i="6" a="1"/>
  <c r="DN26" i="6" s="1"/>
  <c r="DP26" i="9" s="1"/>
  <c r="DM26" i="6" a="1"/>
  <c r="DM26" i="6" s="1"/>
  <c r="DO26" i="9" s="1"/>
  <c r="DP25" i="6" a="1"/>
  <c r="DP25" i="6" s="1"/>
  <c r="DN25" i="9" s="1"/>
  <c r="DO25" i="6" a="1"/>
  <c r="DO25" i="6" s="1"/>
  <c r="DM25" i="9" s="1"/>
  <c r="DN25" i="6" a="1"/>
  <c r="DN25" i="6" s="1"/>
  <c r="DP25" i="9" s="1"/>
  <c r="DM25" i="6" a="1"/>
  <c r="DM25" i="6" s="1"/>
  <c r="DO25" i="9" s="1"/>
  <c r="DP24" i="6" a="1"/>
  <c r="DP24" i="6" s="1"/>
  <c r="DN24" i="9" s="1"/>
  <c r="DO24" i="6" a="1"/>
  <c r="DO24" i="6" s="1"/>
  <c r="DM24" i="9" s="1"/>
  <c r="DN24" i="6" a="1"/>
  <c r="DN24" i="6" s="1"/>
  <c r="DP24" i="9" s="1"/>
  <c r="DM24" i="6" a="1"/>
  <c r="DM24" i="6" s="1"/>
  <c r="DO24" i="9" s="1"/>
  <c r="DP23" i="6" a="1"/>
  <c r="DP23" i="6" s="1"/>
  <c r="DN23" i="9" s="1"/>
  <c r="DO23" i="6" a="1"/>
  <c r="DO23" i="6" s="1"/>
  <c r="DM23" i="9" s="1"/>
  <c r="DN23" i="6" a="1"/>
  <c r="DN23" i="6" s="1"/>
  <c r="DP23" i="9" s="1"/>
  <c r="DM23" i="6" a="1"/>
  <c r="DM23" i="6" s="1"/>
  <c r="DO23" i="9" s="1"/>
  <c r="DP22" i="6" a="1"/>
  <c r="DP22" i="6" s="1"/>
  <c r="DN22" i="9" s="1"/>
  <c r="DO22" i="6" a="1"/>
  <c r="DO22" i="6" s="1"/>
  <c r="DM22" i="9" s="1"/>
  <c r="DN22" i="6" a="1"/>
  <c r="DN22" i="6" s="1"/>
  <c r="DP22" i="9" s="1"/>
  <c r="DM22" i="6" a="1"/>
  <c r="DM22" i="6" s="1"/>
  <c r="DO22" i="9" s="1"/>
  <c r="DP21" i="6" a="1"/>
  <c r="DP21" i="6" s="1"/>
  <c r="DN21" i="9" s="1"/>
  <c r="DO21" i="6" a="1"/>
  <c r="DO21" i="6" s="1"/>
  <c r="DM21" i="9" s="1"/>
  <c r="DN21" i="6" a="1"/>
  <c r="DN21" i="6" s="1"/>
  <c r="DP21" i="9" s="1"/>
  <c r="DM21" i="6" a="1"/>
  <c r="DM21" i="6" s="1"/>
  <c r="DO21" i="9" s="1"/>
  <c r="DP20" i="6" a="1"/>
  <c r="DP20" i="6" s="1"/>
  <c r="DN20" i="9" s="1"/>
  <c r="DO20" i="6" a="1"/>
  <c r="DO20" i="6" s="1"/>
  <c r="DM20" i="9" s="1"/>
  <c r="DN20" i="6" a="1"/>
  <c r="DN20" i="6" s="1"/>
  <c r="DP20" i="9" s="1"/>
  <c r="DM20" i="6" a="1"/>
  <c r="DM20" i="6" s="1"/>
  <c r="DO20" i="9" s="1"/>
  <c r="DP19" i="6" a="1"/>
  <c r="DP19" i="6" s="1"/>
  <c r="DN19" i="9" s="1"/>
  <c r="DO19" i="6" a="1"/>
  <c r="DO19" i="6" s="1"/>
  <c r="DM19" i="9" s="1"/>
  <c r="DN19" i="6" a="1"/>
  <c r="DN19" i="6" s="1"/>
  <c r="DP19" i="9" s="1"/>
  <c r="DM19" i="6" a="1"/>
  <c r="DM19" i="6" s="1"/>
  <c r="DO19" i="9" s="1"/>
  <c r="DP18" i="6" a="1"/>
  <c r="DP18" i="6" s="1"/>
  <c r="DN18" i="9" s="1"/>
  <c r="DO18" i="6" a="1"/>
  <c r="DO18" i="6" s="1"/>
  <c r="DM18" i="9" s="1"/>
  <c r="DN18" i="6" a="1"/>
  <c r="DN18" i="6" s="1"/>
  <c r="DP18" i="9" s="1"/>
  <c r="DM18" i="6" a="1"/>
  <c r="DM18" i="6" s="1"/>
  <c r="DO18" i="9" s="1"/>
  <c r="DP17" i="6" a="1"/>
  <c r="DP17" i="6" s="1"/>
  <c r="DN17" i="9" s="1"/>
  <c r="DO17" i="6" a="1"/>
  <c r="DO17" i="6" s="1"/>
  <c r="DM17" i="9" s="1"/>
  <c r="DN17" i="6" a="1"/>
  <c r="DN17" i="6" s="1"/>
  <c r="DP17" i="9" s="1"/>
  <c r="DM17" i="6" a="1"/>
  <c r="DM17" i="6" s="1"/>
  <c r="DO17" i="9" s="1"/>
  <c r="DP16" i="6" a="1"/>
  <c r="DP16" i="6" s="1"/>
  <c r="DN16" i="9" s="1"/>
  <c r="DO16" i="6" a="1"/>
  <c r="DO16" i="6" s="1"/>
  <c r="DM16" i="9" s="1"/>
  <c r="DN16" i="6" a="1"/>
  <c r="DN16" i="6" s="1"/>
  <c r="DP16" i="9" s="1"/>
  <c r="DM16" i="6" a="1"/>
  <c r="DM16" i="6" s="1"/>
  <c r="DO16" i="9" s="1"/>
  <c r="DP15" i="6" a="1"/>
  <c r="DP15" i="6" s="1"/>
  <c r="DN15" i="9" s="1"/>
  <c r="DO15" i="6" a="1"/>
  <c r="DO15" i="6" s="1"/>
  <c r="DM15" i="9" s="1"/>
  <c r="DN15" i="6" a="1"/>
  <c r="DN15" i="6" s="1"/>
  <c r="DP15" i="9" s="1"/>
  <c r="DM15" i="6" a="1"/>
  <c r="DM15" i="6" s="1"/>
  <c r="DO15" i="9" s="1"/>
  <c r="DP14" i="6" a="1"/>
  <c r="DP14" i="6" s="1"/>
  <c r="DN14" i="9" s="1"/>
  <c r="DO14" i="6" a="1"/>
  <c r="DO14" i="6" s="1"/>
  <c r="DM14" i="9" s="1"/>
  <c r="DN14" i="6" a="1"/>
  <c r="DN14" i="6" s="1"/>
  <c r="DP14" i="9" s="1"/>
  <c r="DM14" i="6" a="1"/>
  <c r="DM14" i="6" s="1"/>
  <c r="DO14" i="9" s="1"/>
  <c r="DP13" i="6" a="1"/>
  <c r="DP13" i="6" s="1"/>
  <c r="DN13" i="9" s="1"/>
  <c r="DO13" i="6" a="1"/>
  <c r="DO13" i="6" s="1"/>
  <c r="DM13" i="9" s="1"/>
  <c r="DN13" i="6" a="1"/>
  <c r="DN13" i="6" s="1"/>
  <c r="DP13" i="9" s="1"/>
  <c r="DM13" i="6" a="1"/>
  <c r="DM13" i="6" s="1"/>
  <c r="DO13" i="9" s="1"/>
  <c r="DP12" i="6" a="1"/>
  <c r="DP12" i="6" s="1"/>
  <c r="DN12" i="9" s="1"/>
  <c r="DO12" i="6" a="1"/>
  <c r="DO12" i="6" s="1"/>
  <c r="DM12" i="9" s="1"/>
  <c r="DN12" i="6" a="1"/>
  <c r="DN12" i="6" s="1"/>
  <c r="DP12" i="9" s="1"/>
  <c r="DM12" i="6" a="1"/>
  <c r="DM12" i="6" s="1"/>
  <c r="DO12" i="9" s="1"/>
  <c r="DP11" i="6" a="1"/>
  <c r="DP11" i="6" s="1"/>
  <c r="DN11" i="9" s="1"/>
  <c r="DO11" i="6" a="1"/>
  <c r="DO11" i="6" s="1"/>
  <c r="DM11" i="9" s="1"/>
  <c r="DN11" i="6" a="1"/>
  <c r="DN11" i="6" s="1"/>
  <c r="DP11" i="9" s="1"/>
  <c r="DM11" i="6" a="1"/>
  <c r="DM11" i="6" s="1"/>
  <c r="DO11" i="9" s="1"/>
  <c r="DP10" i="6" a="1"/>
  <c r="DP10" i="6" s="1"/>
  <c r="DN10" i="9" s="1"/>
  <c r="DO10" i="6" a="1"/>
  <c r="DO10" i="6" s="1"/>
  <c r="DM10" i="9" s="1"/>
  <c r="DN10" i="6" a="1"/>
  <c r="DN10" i="6" s="1"/>
  <c r="DP10" i="9" s="1"/>
  <c r="DM10" i="6" a="1"/>
  <c r="DM10" i="6" s="1"/>
  <c r="DO10" i="9" s="1"/>
  <c r="DP9" i="6" a="1"/>
  <c r="DP9" i="6" s="1"/>
  <c r="DN9" i="9" s="1"/>
  <c r="DO9" i="6" a="1"/>
  <c r="DO9" i="6" s="1"/>
  <c r="DM9" i="9" s="1"/>
  <c r="DN9" i="6" a="1"/>
  <c r="DN9" i="6" s="1"/>
  <c r="DP9" i="9" s="1"/>
  <c r="DM9" i="6" a="1"/>
  <c r="DM9" i="6" s="1"/>
  <c r="DO9" i="9" s="1"/>
  <c r="DP8" i="6" a="1"/>
  <c r="DP8" i="6" s="1"/>
  <c r="DN8" i="9" s="1"/>
  <c r="DO8" i="6" a="1"/>
  <c r="DO8" i="6" s="1"/>
  <c r="DM8" i="9" s="1"/>
  <c r="DN8" i="6" a="1"/>
  <c r="DN8" i="6" s="1"/>
  <c r="DP8" i="9" s="1"/>
  <c r="DM8" i="6" a="1"/>
  <c r="DM8" i="6" s="1"/>
  <c r="DO8" i="9" s="1"/>
  <c r="DP7" i="6" a="1"/>
  <c r="DP7" i="6" s="1"/>
  <c r="DN7" i="9" s="1"/>
  <c r="DO7" i="6" a="1"/>
  <c r="DO7" i="6" s="1"/>
  <c r="DM7" i="9" s="1"/>
  <c r="DN7" i="6" a="1"/>
  <c r="DN7" i="6" s="1"/>
  <c r="DP7" i="9" s="1"/>
  <c r="DM7" i="6" a="1"/>
  <c r="DM7" i="6" s="1"/>
  <c r="DO7" i="9" s="1"/>
  <c r="DP6" i="6" a="1"/>
  <c r="DP6" i="6" s="1"/>
  <c r="DN6" i="9" s="1"/>
  <c r="DO6" i="6" a="1"/>
  <c r="DO6" i="6" s="1"/>
  <c r="DM6" i="9" s="1"/>
  <c r="DN6" i="6" a="1"/>
  <c r="DN6" i="6" s="1"/>
  <c r="DP6" i="9" s="1"/>
  <c r="DM6" i="6" a="1"/>
  <c r="DM6" i="6" s="1"/>
  <c r="DO6" i="9" s="1"/>
  <c r="DP5" i="6" a="1"/>
  <c r="DP5" i="6" s="1"/>
  <c r="DN5" i="9" s="1"/>
  <c r="DO5" i="6" a="1"/>
  <c r="DO5" i="6" s="1"/>
  <c r="DM5" i="9" s="1"/>
  <c r="DN5" i="6" a="1"/>
  <c r="DN5" i="6" s="1"/>
  <c r="DP5" i="9" s="1"/>
  <c r="DM5" i="6" a="1"/>
  <c r="DM5" i="6" s="1"/>
  <c r="DO5" i="9" s="1"/>
  <c r="DP4" i="6" a="1"/>
  <c r="DP4" i="6" s="1"/>
  <c r="DN4" i="9" s="1"/>
  <c r="DO4" i="6" a="1"/>
  <c r="DO4" i="6" s="1"/>
  <c r="DM4" i="9" s="1"/>
  <c r="DN4" i="6" a="1"/>
  <c r="DN4" i="6" s="1"/>
  <c r="DP4" i="9" s="1"/>
  <c r="DM4" i="6" a="1"/>
  <c r="DM4" i="6" s="1"/>
  <c r="DO4" i="9" s="1"/>
  <c r="DP3" i="6" a="1"/>
  <c r="DP3" i="6" s="1"/>
  <c r="DN3" i="9" s="1"/>
  <c r="DO3" i="6" a="1"/>
  <c r="DO3" i="6" s="1"/>
  <c r="DM3" i="9" s="1"/>
  <c r="DN3" i="6" a="1"/>
  <c r="DN3" i="6" s="1"/>
  <c r="DP3" i="9" s="1"/>
  <c r="DM3" i="6" a="1"/>
  <c r="DM3" i="6" s="1"/>
  <c r="DO3" i="9" s="1"/>
  <c r="DP2" i="6" a="1"/>
  <c r="DP2" i="6" s="1"/>
  <c r="DO2" i="6" a="1"/>
  <c r="DO2" i="6" s="1"/>
  <c r="DN2" i="6" a="1"/>
  <c r="DN2" i="6" s="1"/>
  <c r="DM2" i="6" a="1"/>
  <c r="DM2" i="6" s="1"/>
  <c r="DK38" i="6" a="1"/>
  <c r="DK38" i="6" s="1"/>
  <c r="DI38" i="9" s="1"/>
  <c r="DJ38" i="6" a="1"/>
  <c r="DJ38" i="6" s="1"/>
  <c r="DH38" i="9" s="1"/>
  <c r="DI38" i="6" a="1"/>
  <c r="DI38" i="6" s="1"/>
  <c r="DK38" i="9" s="1"/>
  <c r="DH38" i="6" a="1"/>
  <c r="DH38" i="6" s="1"/>
  <c r="DJ38" i="9" s="1"/>
  <c r="DK37" i="6" a="1"/>
  <c r="DK37" i="6" s="1"/>
  <c r="DI37" i="9" s="1"/>
  <c r="DJ37" i="6" a="1"/>
  <c r="DJ37" i="6" s="1"/>
  <c r="DH37" i="9" s="1"/>
  <c r="DI37" i="6" a="1"/>
  <c r="DI37" i="6" s="1"/>
  <c r="DK37" i="9" s="1"/>
  <c r="DH37" i="6" a="1"/>
  <c r="DH37" i="6" s="1"/>
  <c r="DJ37" i="9" s="1"/>
  <c r="DK36" i="6" a="1"/>
  <c r="DK36" i="6" s="1"/>
  <c r="DI36" i="9" s="1"/>
  <c r="DJ36" i="6" a="1"/>
  <c r="DJ36" i="6" s="1"/>
  <c r="DH36" i="9" s="1"/>
  <c r="DI36" i="6" a="1"/>
  <c r="DI36" i="6" s="1"/>
  <c r="DK36" i="9" s="1"/>
  <c r="DH36" i="6" a="1"/>
  <c r="DH36" i="6" s="1"/>
  <c r="DJ36" i="9" s="1"/>
  <c r="DK35" i="6" a="1"/>
  <c r="DK35" i="6" s="1"/>
  <c r="DI35" i="9" s="1"/>
  <c r="DJ35" i="6" a="1"/>
  <c r="DJ35" i="6" s="1"/>
  <c r="DH35" i="9" s="1"/>
  <c r="DI35" i="6" a="1"/>
  <c r="DI35" i="6" s="1"/>
  <c r="DK35" i="9" s="1"/>
  <c r="DH35" i="6" a="1"/>
  <c r="DH35" i="6" s="1"/>
  <c r="DJ35" i="9" s="1"/>
  <c r="DK34" i="6" a="1"/>
  <c r="DK34" i="6" s="1"/>
  <c r="DI34" i="9" s="1"/>
  <c r="DJ34" i="6" a="1"/>
  <c r="DJ34" i="6" s="1"/>
  <c r="DH34" i="9" s="1"/>
  <c r="DI34" i="6" a="1"/>
  <c r="DI34" i="6" s="1"/>
  <c r="DK34" i="9" s="1"/>
  <c r="DH34" i="6" a="1"/>
  <c r="DH34" i="6" s="1"/>
  <c r="DJ34" i="9" s="1"/>
  <c r="DK33" i="6" a="1"/>
  <c r="DK33" i="6" s="1"/>
  <c r="DI33" i="9" s="1"/>
  <c r="DJ33" i="6" a="1"/>
  <c r="DJ33" i="6" s="1"/>
  <c r="DH33" i="9" s="1"/>
  <c r="DI33" i="6" a="1"/>
  <c r="DI33" i="6" s="1"/>
  <c r="DK33" i="9" s="1"/>
  <c r="DH33" i="6" a="1"/>
  <c r="DH33" i="6" s="1"/>
  <c r="DJ33" i="9" s="1"/>
  <c r="DK32" i="6" a="1"/>
  <c r="DK32" i="6" s="1"/>
  <c r="DI32" i="9" s="1"/>
  <c r="DJ32" i="6" a="1"/>
  <c r="DJ32" i="6" s="1"/>
  <c r="DH32" i="9" s="1"/>
  <c r="DI32" i="6" a="1"/>
  <c r="DI32" i="6" s="1"/>
  <c r="DK32" i="9" s="1"/>
  <c r="DH32" i="6" a="1"/>
  <c r="DH32" i="6" s="1"/>
  <c r="DJ32" i="9" s="1"/>
  <c r="DK31" i="6" a="1"/>
  <c r="DK31" i="6" s="1"/>
  <c r="DI31" i="9" s="1"/>
  <c r="DJ31" i="6" a="1"/>
  <c r="DJ31" i="6" s="1"/>
  <c r="DH31" i="9" s="1"/>
  <c r="DI31" i="6" a="1"/>
  <c r="DI31" i="6" s="1"/>
  <c r="DK31" i="9" s="1"/>
  <c r="DH31" i="6" a="1"/>
  <c r="DH31" i="6" s="1"/>
  <c r="DJ31" i="9" s="1"/>
  <c r="DK30" i="6" a="1"/>
  <c r="DK30" i="6" s="1"/>
  <c r="DI30" i="9" s="1"/>
  <c r="DJ30" i="6" a="1"/>
  <c r="DJ30" i="6" s="1"/>
  <c r="DH30" i="9" s="1"/>
  <c r="DI30" i="6" a="1"/>
  <c r="DI30" i="6" s="1"/>
  <c r="DK30" i="9" s="1"/>
  <c r="DH30" i="6" a="1"/>
  <c r="DH30" i="6" s="1"/>
  <c r="DJ30" i="9" s="1"/>
  <c r="DK29" i="6" a="1"/>
  <c r="DK29" i="6" s="1"/>
  <c r="DI29" i="9" s="1"/>
  <c r="DJ29" i="6" a="1"/>
  <c r="DJ29" i="6" s="1"/>
  <c r="DH29" i="9" s="1"/>
  <c r="DI29" i="6" a="1"/>
  <c r="DI29" i="6" s="1"/>
  <c r="DK29" i="9" s="1"/>
  <c r="DH29" i="6" a="1"/>
  <c r="DH29" i="6" s="1"/>
  <c r="DJ29" i="9" s="1"/>
  <c r="DK28" i="6" a="1"/>
  <c r="DK28" i="6" s="1"/>
  <c r="DI28" i="9" s="1"/>
  <c r="DJ28" i="6" a="1"/>
  <c r="DJ28" i="6" s="1"/>
  <c r="DH28" i="9" s="1"/>
  <c r="DI28" i="6" a="1"/>
  <c r="DI28" i="6" s="1"/>
  <c r="DK28" i="9" s="1"/>
  <c r="DH28" i="6" a="1"/>
  <c r="DH28" i="6" s="1"/>
  <c r="DJ28" i="9" s="1"/>
  <c r="DK27" i="6" a="1"/>
  <c r="DK27" i="6" s="1"/>
  <c r="DI27" i="9" s="1"/>
  <c r="DJ27" i="6" a="1"/>
  <c r="DJ27" i="6" s="1"/>
  <c r="DH27" i="9" s="1"/>
  <c r="DI27" i="6" a="1"/>
  <c r="DI27" i="6" s="1"/>
  <c r="DK27" i="9" s="1"/>
  <c r="DH27" i="6" a="1"/>
  <c r="DH27" i="6" s="1"/>
  <c r="DJ27" i="9" s="1"/>
  <c r="DK26" i="6" a="1"/>
  <c r="DK26" i="6" s="1"/>
  <c r="DI26" i="9" s="1"/>
  <c r="DJ26" i="6" a="1"/>
  <c r="DJ26" i="6" s="1"/>
  <c r="DH26" i="9" s="1"/>
  <c r="DI26" i="6" a="1"/>
  <c r="DI26" i="6" s="1"/>
  <c r="DK26" i="9" s="1"/>
  <c r="DH26" i="6" a="1"/>
  <c r="DH26" i="6" s="1"/>
  <c r="DJ26" i="9" s="1"/>
  <c r="DK25" i="6" a="1"/>
  <c r="DK25" i="6" s="1"/>
  <c r="DI25" i="9" s="1"/>
  <c r="DJ25" i="6" a="1"/>
  <c r="DJ25" i="6" s="1"/>
  <c r="DH25" i="9" s="1"/>
  <c r="DI25" i="6" a="1"/>
  <c r="DI25" i="6" s="1"/>
  <c r="DK25" i="9" s="1"/>
  <c r="DH25" i="6" a="1"/>
  <c r="DH25" i="6" s="1"/>
  <c r="DJ25" i="9" s="1"/>
  <c r="DK24" i="6" a="1"/>
  <c r="DK24" i="6" s="1"/>
  <c r="DI24" i="9" s="1"/>
  <c r="DJ24" i="6" a="1"/>
  <c r="DJ24" i="6" s="1"/>
  <c r="DH24" i="9" s="1"/>
  <c r="DI24" i="6" a="1"/>
  <c r="DI24" i="6" s="1"/>
  <c r="DK24" i="9" s="1"/>
  <c r="DH24" i="6" a="1"/>
  <c r="DH24" i="6" s="1"/>
  <c r="DJ24" i="9" s="1"/>
  <c r="DK23" i="6" a="1"/>
  <c r="DK23" i="6" s="1"/>
  <c r="DI23" i="9" s="1"/>
  <c r="DJ23" i="6" a="1"/>
  <c r="DJ23" i="6" s="1"/>
  <c r="DH23" i="9" s="1"/>
  <c r="DI23" i="6" a="1"/>
  <c r="DI23" i="6" s="1"/>
  <c r="DK23" i="9" s="1"/>
  <c r="DH23" i="6" a="1"/>
  <c r="DH23" i="6" s="1"/>
  <c r="DJ23" i="9" s="1"/>
  <c r="DK22" i="6" a="1"/>
  <c r="DK22" i="6" s="1"/>
  <c r="DI22" i="9" s="1"/>
  <c r="DJ22" i="6" a="1"/>
  <c r="DJ22" i="6" s="1"/>
  <c r="DH22" i="9" s="1"/>
  <c r="DI22" i="6" a="1"/>
  <c r="DI22" i="6" s="1"/>
  <c r="DK22" i="9" s="1"/>
  <c r="DH22" i="6" a="1"/>
  <c r="DH22" i="6" s="1"/>
  <c r="DJ22" i="9" s="1"/>
  <c r="DK21" i="6" a="1"/>
  <c r="DK21" i="6" s="1"/>
  <c r="DI21" i="9" s="1"/>
  <c r="DJ21" i="6" a="1"/>
  <c r="DJ21" i="6" s="1"/>
  <c r="DH21" i="9" s="1"/>
  <c r="DI21" i="6" a="1"/>
  <c r="DI21" i="6" s="1"/>
  <c r="DK21" i="9" s="1"/>
  <c r="DH21" i="6" a="1"/>
  <c r="DH21" i="6" s="1"/>
  <c r="DJ21" i="9" s="1"/>
  <c r="DK20" i="6" a="1"/>
  <c r="DK20" i="6" s="1"/>
  <c r="DI20" i="9" s="1"/>
  <c r="DJ20" i="6" a="1"/>
  <c r="DJ20" i="6" s="1"/>
  <c r="DH20" i="9" s="1"/>
  <c r="DI20" i="6" a="1"/>
  <c r="DI20" i="6" s="1"/>
  <c r="DK20" i="9" s="1"/>
  <c r="DH20" i="6" a="1"/>
  <c r="DH20" i="6" s="1"/>
  <c r="DJ20" i="9" s="1"/>
  <c r="DK19" i="6" a="1"/>
  <c r="DK19" i="6" s="1"/>
  <c r="DI19" i="9" s="1"/>
  <c r="DJ19" i="6" a="1"/>
  <c r="DJ19" i="6" s="1"/>
  <c r="DH19" i="9" s="1"/>
  <c r="DI19" i="6" a="1"/>
  <c r="DI19" i="6" s="1"/>
  <c r="DK19" i="9" s="1"/>
  <c r="DH19" i="6" a="1"/>
  <c r="DH19" i="6" s="1"/>
  <c r="DJ19" i="9" s="1"/>
  <c r="DK18" i="6" a="1"/>
  <c r="DK18" i="6" s="1"/>
  <c r="DI18" i="9" s="1"/>
  <c r="DJ18" i="6" a="1"/>
  <c r="DJ18" i="6" s="1"/>
  <c r="DH18" i="9" s="1"/>
  <c r="DI18" i="6" a="1"/>
  <c r="DI18" i="6" s="1"/>
  <c r="DK18" i="9" s="1"/>
  <c r="DH18" i="6" a="1"/>
  <c r="DH18" i="6" s="1"/>
  <c r="DJ18" i="9" s="1"/>
  <c r="DK17" i="6" a="1"/>
  <c r="DK17" i="6" s="1"/>
  <c r="DI17" i="9" s="1"/>
  <c r="DJ17" i="6" a="1"/>
  <c r="DJ17" i="6" s="1"/>
  <c r="DH17" i="9" s="1"/>
  <c r="DI17" i="6" a="1"/>
  <c r="DI17" i="6" s="1"/>
  <c r="DK17" i="9" s="1"/>
  <c r="DH17" i="6" a="1"/>
  <c r="DH17" i="6" s="1"/>
  <c r="DJ17" i="9" s="1"/>
  <c r="DK16" i="6" a="1"/>
  <c r="DK16" i="6" s="1"/>
  <c r="DI16" i="9" s="1"/>
  <c r="DJ16" i="6" a="1"/>
  <c r="DJ16" i="6" s="1"/>
  <c r="DH16" i="9" s="1"/>
  <c r="DI16" i="6" a="1"/>
  <c r="DI16" i="6" s="1"/>
  <c r="DK16" i="9" s="1"/>
  <c r="DH16" i="6" a="1"/>
  <c r="DH16" i="6" s="1"/>
  <c r="DJ16" i="9" s="1"/>
  <c r="DK15" i="6" a="1"/>
  <c r="DK15" i="6" s="1"/>
  <c r="DI15" i="9" s="1"/>
  <c r="DJ15" i="6" a="1"/>
  <c r="DJ15" i="6" s="1"/>
  <c r="DH15" i="9" s="1"/>
  <c r="DI15" i="6" a="1"/>
  <c r="DI15" i="6" s="1"/>
  <c r="DK15" i="9" s="1"/>
  <c r="DH15" i="6" a="1"/>
  <c r="DH15" i="6" s="1"/>
  <c r="DJ15" i="9" s="1"/>
  <c r="DK14" i="6" a="1"/>
  <c r="DK14" i="6" s="1"/>
  <c r="DI14" i="9" s="1"/>
  <c r="DJ14" i="6" a="1"/>
  <c r="DJ14" i="6" s="1"/>
  <c r="DH14" i="9" s="1"/>
  <c r="DI14" i="6" a="1"/>
  <c r="DI14" i="6" s="1"/>
  <c r="DK14" i="9" s="1"/>
  <c r="DH14" i="6" a="1"/>
  <c r="DH14" i="6" s="1"/>
  <c r="DJ14" i="9" s="1"/>
  <c r="DK13" i="6" a="1"/>
  <c r="DK13" i="6" s="1"/>
  <c r="DI13" i="9" s="1"/>
  <c r="DJ13" i="6" a="1"/>
  <c r="DJ13" i="6" s="1"/>
  <c r="DH13" i="9" s="1"/>
  <c r="DI13" i="6" a="1"/>
  <c r="DI13" i="6" s="1"/>
  <c r="DK13" i="9" s="1"/>
  <c r="DH13" i="6" a="1"/>
  <c r="DH13" i="6" s="1"/>
  <c r="DJ13" i="9" s="1"/>
  <c r="DK12" i="6" a="1"/>
  <c r="DK12" i="6" s="1"/>
  <c r="DI12" i="9" s="1"/>
  <c r="DJ12" i="6" a="1"/>
  <c r="DJ12" i="6" s="1"/>
  <c r="DH12" i="9" s="1"/>
  <c r="DI12" i="6" a="1"/>
  <c r="DI12" i="6" s="1"/>
  <c r="DK12" i="9" s="1"/>
  <c r="DH12" i="6" a="1"/>
  <c r="DH12" i="6" s="1"/>
  <c r="DJ12" i="9" s="1"/>
  <c r="DK11" i="6" a="1"/>
  <c r="DK11" i="6" s="1"/>
  <c r="DI11" i="9" s="1"/>
  <c r="DJ11" i="6" a="1"/>
  <c r="DJ11" i="6" s="1"/>
  <c r="DH11" i="9" s="1"/>
  <c r="DI11" i="6" a="1"/>
  <c r="DI11" i="6" s="1"/>
  <c r="DK11" i="9" s="1"/>
  <c r="DH11" i="6" a="1"/>
  <c r="DH11" i="6" s="1"/>
  <c r="DJ11" i="9" s="1"/>
  <c r="DK10" i="6" a="1"/>
  <c r="DK10" i="6" s="1"/>
  <c r="DI10" i="9" s="1"/>
  <c r="DJ10" i="6" a="1"/>
  <c r="DJ10" i="6" s="1"/>
  <c r="DH10" i="9" s="1"/>
  <c r="DI10" i="6" a="1"/>
  <c r="DI10" i="6" s="1"/>
  <c r="DK10" i="9" s="1"/>
  <c r="DH10" i="6" a="1"/>
  <c r="DH10" i="6" s="1"/>
  <c r="DJ10" i="9" s="1"/>
  <c r="DK9" i="6" a="1"/>
  <c r="DK9" i="6" s="1"/>
  <c r="DI9" i="9" s="1"/>
  <c r="DJ9" i="6" a="1"/>
  <c r="DJ9" i="6" s="1"/>
  <c r="DH9" i="9" s="1"/>
  <c r="DI9" i="6" a="1"/>
  <c r="DI9" i="6" s="1"/>
  <c r="DK9" i="9" s="1"/>
  <c r="DH9" i="6" a="1"/>
  <c r="DH9" i="6" s="1"/>
  <c r="DJ9" i="9" s="1"/>
  <c r="DK8" i="6" a="1"/>
  <c r="DK8" i="6" s="1"/>
  <c r="DI8" i="9" s="1"/>
  <c r="DJ8" i="6" a="1"/>
  <c r="DJ8" i="6" s="1"/>
  <c r="DH8" i="9" s="1"/>
  <c r="DI8" i="6" a="1"/>
  <c r="DI8" i="6" s="1"/>
  <c r="DK8" i="9" s="1"/>
  <c r="DH8" i="6" a="1"/>
  <c r="DH8" i="6" s="1"/>
  <c r="DJ8" i="9" s="1"/>
  <c r="DK7" i="6" a="1"/>
  <c r="DK7" i="6" s="1"/>
  <c r="DI7" i="9" s="1"/>
  <c r="DJ7" i="6" a="1"/>
  <c r="DJ7" i="6" s="1"/>
  <c r="DH7" i="9" s="1"/>
  <c r="DI7" i="6" a="1"/>
  <c r="DI7" i="6" s="1"/>
  <c r="DK7" i="9" s="1"/>
  <c r="DH7" i="6" a="1"/>
  <c r="DH7" i="6" s="1"/>
  <c r="DJ7" i="9" s="1"/>
  <c r="DK6" i="6" a="1"/>
  <c r="DK6" i="6" s="1"/>
  <c r="DI6" i="9" s="1"/>
  <c r="DJ6" i="6" a="1"/>
  <c r="DJ6" i="6" s="1"/>
  <c r="DH6" i="9" s="1"/>
  <c r="DI6" i="6" a="1"/>
  <c r="DI6" i="6" s="1"/>
  <c r="DK6" i="9" s="1"/>
  <c r="DH6" i="6" a="1"/>
  <c r="DH6" i="6" s="1"/>
  <c r="DJ6" i="9" s="1"/>
  <c r="DK5" i="6" a="1"/>
  <c r="DK5" i="6" s="1"/>
  <c r="DI5" i="9" s="1"/>
  <c r="DJ5" i="6" a="1"/>
  <c r="DJ5" i="6" s="1"/>
  <c r="DH5" i="9" s="1"/>
  <c r="DI5" i="6" a="1"/>
  <c r="DI5" i="6" s="1"/>
  <c r="DK5" i="9" s="1"/>
  <c r="DH5" i="6" a="1"/>
  <c r="DH5" i="6" s="1"/>
  <c r="DJ5" i="9" s="1"/>
  <c r="DK4" i="6" a="1"/>
  <c r="DK4" i="6" s="1"/>
  <c r="DI4" i="9" s="1"/>
  <c r="DJ4" i="6" a="1"/>
  <c r="DJ4" i="6" s="1"/>
  <c r="DH4" i="9" s="1"/>
  <c r="DI4" i="6" a="1"/>
  <c r="DI4" i="6" s="1"/>
  <c r="DK4" i="9" s="1"/>
  <c r="DH4" i="6" a="1"/>
  <c r="DH4" i="6" s="1"/>
  <c r="DJ4" i="9" s="1"/>
  <c r="DK3" i="6" a="1"/>
  <c r="DK3" i="6" s="1"/>
  <c r="DI3" i="9" s="1"/>
  <c r="DJ3" i="6" a="1"/>
  <c r="DJ3" i="6" s="1"/>
  <c r="DH3" i="9" s="1"/>
  <c r="DI3" i="6" a="1"/>
  <c r="DI3" i="6" s="1"/>
  <c r="DK3" i="9" s="1"/>
  <c r="DH3" i="6" a="1"/>
  <c r="DH3" i="6" s="1"/>
  <c r="DJ3" i="9" s="1"/>
  <c r="DK2" i="6" a="1"/>
  <c r="DK2" i="6" s="1"/>
  <c r="DJ2" i="6" a="1"/>
  <c r="DJ2" i="6" s="1"/>
  <c r="DI2" i="6" a="1"/>
  <c r="DI2" i="6" s="1"/>
  <c r="DH2" i="6" a="1"/>
  <c r="DH2" i="6" s="1"/>
  <c r="DF38" i="6" a="1"/>
  <c r="DF38" i="6" s="1"/>
  <c r="DD38" i="9" s="1"/>
  <c r="DE38" i="6" a="1"/>
  <c r="DE38" i="6" s="1"/>
  <c r="DC38" i="9" s="1"/>
  <c r="DD38" i="6" a="1"/>
  <c r="DD38" i="6" s="1"/>
  <c r="DF38" i="9" s="1"/>
  <c r="DC38" i="6" a="1"/>
  <c r="DC38" i="6" s="1"/>
  <c r="DE38" i="9" s="1"/>
  <c r="DF37" i="6" a="1"/>
  <c r="DF37" i="6" s="1"/>
  <c r="DD37" i="9" s="1"/>
  <c r="DE37" i="6" a="1"/>
  <c r="DE37" i="6" s="1"/>
  <c r="DC37" i="9" s="1"/>
  <c r="DD37" i="6" a="1"/>
  <c r="DD37" i="6" s="1"/>
  <c r="DF37" i="9" s="1"/>
  <c r="DC37" i="6" a="1"/>
  <c r="DC37" i="6" s="1"/>
  <c r="DE37" i="9" s="1"/>
  <c r="DF36" i="6" a="1"/>
  <c r="DF36" i="6" s="1"/>
  <c r="DD36" i="9" s="1"/>
  <c r="DE36" i="6" a="1"/>
  <c r="DE36" i="6" s="1"/>
  <c r="DC36" i="9" s="1"/>
  <c r="DD36" i="6" a="1"/>
  <c r="DD36" i="6" s="1"/>
  <c r="DF36" i="9" s="1"/>
  <c r="DC36" i="6" a="1"/>
  <c r="DC36" i="6" s="1"/>
  <c r="DE36" i="9" s="1"/>
  <c r="DF35" i="6" a="1"/>
  <c r="DF35" i="6" s="1"/>
  <c r="DD35" i="9" s="1"/>
  <c r="DE35" i="6" a="1"/>
  <c r="DE35" i="6" s="1"/>
  <c r="DC35" i="9" s="1"/>
  <c r="DD35" i="6" a="1"/>
  <c r="DD35" i="6" s="1"/>
  <c r="DF35" i="9" s="1"/>
  <c r="DC35" i="6" a="1"/>
  <c r="DC35" i="6" s="1"/>
  <c r="DE35" i="9" s="1"/>
  <c r="DF34" i="6" a="1"/>
  <c r="DF34" i="6" s="1"/>
  <c r="DD34" i="9" s="1"/>
  <c r="DE34" i="6" a="1"/>
  <c r="DE34" i="6" s="1"/>
  <c r="DC34" i="9" s="1"/>
  <c r="DD34" i="6" a="1"/>
  <c r="DD34" i="6" s="1"/>
  <c r="DF34" i="9" s="1"/>
  <c r="DC34" i="6" a="1"/>
  <c r="DC34" i="6" s="1"/>
  <c r="DE34" i="9" s="1"/>
  <c r="DF33" i="6" a="1"/>
  <c r="DF33" i="6" s="1"/>
  <c r="DD33" i="9" s="1"/>
  <c r="DE33" i="6" a="1"/>
  <c r="DE33" i="6" s="1"/>
  <c r="DC33" i="9" s="1"/>
  <c r="DD33" i="6" a="1"/>
  <c r="DD33" i="6" s="1"/>
  <c r="DF33" i="9" s="1"/>
  <c r="DC33" i="6" a="1"/>
  <c r="DC33" i="6" s="1"/>
  <c r="DE33" i="9" s="1"/>
  <c r="DF32" i="6" a="1"/>
  <c r="DF32" i="6" s="1"/>
  <c r="DD32" i="9" s="1"/>
  <c r="DE32" i="6" a="1"/>
  <c r="DE32" i="6" s="1"/>
  <c r="DC32" i="9" s="1"/>
  <c r="DD32" i="6" a="1"/>
  <c r="DD32" i="6" s="1"/>
  <c r="DF32" i="9" s="1"/>
  <c r="DC32" i="6" a="1"/>
  <c r="DC32" i="6" s="1"/>
  <c r="DE32" i="9" s="1"/>
  <c r="DF31" i="6" a="1"/>
  <c r="DF31" i="6" s="1"/>
  <c r="DD31" i="9" s="1"/>
  <c r="DE31" i="6" a="1"/>
  <c r="DE31" i="6" s="1"/>
  <c r="DC31" i="9" s="1"/>
  <c r="DD31" i="6" a="1"/>
  <c r="DD31" i="6" s="1"/>
  <c r="DF31" i="9" s="1"/>
  <c r="DC31" i="6" a="1"/>
  <c r="DC31" i="6" s="1"/>
  <c r="DE31" i="9" s="1"/>
  <c r="DF30" i="6" a="1"/>
  <c r="DF30" i="6" s="1"/>
  <c r="DD30" i="9" s="1"/>
  <c r="DE30" i="6" a="1"/>
  <c r="DE30" i="6" s="1"/>
  <c r="DC30" i="9" s="1"/>
  <c r="DD30" i="6" a="1"/>
  <c r="DD30" i="6" s="1"/>
  <c r="DF30" i="9" s="1"/>
  <c r="DC30" i="6" a="1"/>
  <c r="DC30" i="6" s="1"/>
  <c r="DE30" i="9" s="1"/>
  <c r="DF29" i="6" a="1"/>
  <c r="DF29" i="6" s="1"/>
  <c r="DD29" i="9" s="1"/>
  <c r="DE29" i="6" a="1"/>
  <c r="DE29" i="6" s="1"/>
  <c r="DC29" i="9" s="1"/>
  <c r="DD29" i="6" a="1"/>
  <c r="DD29" i="6" s="1"/>
  <c r="DF29" i="9" s="1"/>
  <c r="DC29" i="6" a="1"/>
  <c r="DC29" i="6" s="1"/>
  <c r="DE29" i="9" s="1"/>
  <c r="DF28" i="6" a="1"/>
  <c r="DF28" i="6" s="1"/>
  <c r="DD28" i="9" s="1"/>
  <c r="DE28" i="6" a="1"/>
  <c r="DE28" i="6" s="1"/>
  <c r="DC28" i="9" s="1"/>
  <c r="DD28" i="6" a="1"/>
  <c r="DD28" i="6" s="1"/>
  <c r="DF28" i="9" s="1"/>
  <c r="DC28" i="6" a="1"/>
  <c r="DC28" i="6" s="1"/>
  <c r="DE28" i="9" s="1"/>
  <c r="DF27" i="6" a="1"/>
  <c r="DF27" i="6" s="1"/>
  <c r="DD27" i="9" s="1"/>
  <c r="DE27" i="6" a="1"/>
  <c r="DE27" i="6" s="1"/>
  <c r="DC27" i="9" s="1"/>
  <c r="DD27" i="6" a="1"/>
  <c r="DD27" i="6" s="1"/>
  <c r="DF27" i="9" s="1"/>
  <c r="DC27" i="6" a="1"/>
  <c r="DC27" i="6" s="1"/>
  <c r="DE27" i="9" s="1"/>
  <c r="DF26" i="6" a="1"/>
  <c r="DF26" i="6" s="1"/>
  <c r="DD26" i="9" s="1"/>
  <c r="DE26" i="6" a="1"/>
  <c r="DE26" i="6" s="1"/>
  <c r="DC26" i="9" s="1"/>
  <c r="DD26" i="6" a="1"/>
  <c r="DD26" i="6" s="1"/>
  <c r="DF26" i="9" s="1"/>
  <c r="DC26" i="6" a="1"/>
  <c r="DC26" i="6" s="1"/>
  <c r="DE26" i="9" s="1"/>
  <c r="DF25" i="6" a="1"/>
  <c r="DF25" i="6" s="1"/>
  <c r="DD25" i="9" s="1"/>
  <c r="DE25" i="6" a="1"/>
  <c r="DE25" i="6" s="1"/>
  <c r="DC25" i="9" s="1"/>
  <c r="DD25" i="6" a="1"/>
  <c r="DD25" i="6" s="1"/>
  <c r="DF25" i="9" s="1"/>
  <c r="DC25" i="6" a="1"/>
  <c r="DC25" i="6" s="1"/>
  <c r="DE25" i="9" s="1"/>
  <c r="DF24" i="6" a="1"/>
  <c r="DF24" i="6" s="1"/>
  <c r="DD24" i="9" s="1"/>
  <c r="DE24" i="6" a="1"/>
  <c r="DE24" i="6" s="1"/>
  <c r="DC24" i="9" s="1"/>
  <c r="DD24" i="6" a="1"/>
  <c r="DD24" i="6" s="1"/>
  <c r="DF24" i="9" s="1"/>
  <c r="DC24" i="6" a="1"/>
  <c r="DC24" i="6" s="1"/>
  <c r="DE24" i="9" s="1"/>
  <c r="DF23" i="6" a="1"/>
  <c r="DF23" i="6" s="1"/>
  <c r="DD23" i="9" s="1"/>
  <c r="DE23" i="6" a="1"/>
  <c r="DE23" i="6" s="1"/>
  <c r="DC23" i="9" s="1"/>
  <c r="DD23" i="6" a="1"/>
  <c r="DD23" i="6" s="1"/>
  <c r="DF23" i="9" s="1"/>
  <c r="DC23" i="6" a="1"/>
  <c r="DC23" i="6" s="1"/>
  <c r="DE23" i="9" s="1"/>
  <c r="DF22" i="6" a="1"/>
  <c r="DF22" i="6" s="1"/>
  <c r="DD22" i="9" s="1"/>
  <c r="DE22" i="6" a="1"/>
  <c r="DE22" i="6" s="1"/>
  <c r="DC22" i="9" s="1"/>
  <c r="DD22" i="6" a="1"/>
  <c r="DD22" i="6" s="1"/>
  <c r="DF22" i="9" s="1"/>
  <c r="DC22" i="6" a="1"/>
  <c r="DC22" i="6" s="1"/>
  <c r="DE22" i="9" s="1"/>
  <c r="DF21" i="6" a="1"/>
  <c r="DF21" i="6" s="1"/>
  <c r="DD21" i="9" s="1"/>
  <c r="DE21" i="6" a="1"/>
  <c r="DE21" i="6" s="1"/>
  <c r="DC21" i="9" s="1"/>
  <c r="DD21" i="6" a="1"/>
  <c r="DD21" i="6" s="1"/>
  <c r="DF21" i="9" s="1"/>
  <c r="DC21" i="6" a="1"/>
  <c r="DC21" i="6" s="1"/>
  <c r="DE21" i="9" s="1"/>
  <c r="DF20" i="6" a="1"/>
  <c r="DF20" i="6" s="1"/>
  <c r="DD20" i="9" s="1"/>
  <c r="DE20" i="6" a="1"/>
  <c r="DE20" i="6" s="1"/>
  <c r="DC20" i="9" s="1"/>
  <c r="DD20" i="6" a="1"/>
  <c r="DD20" i="6" s="1"/>
  <c r="DF20" i="9" s="1"/>
  <c r="DC20" i="6" a="1"/>
  <c r="DC20" i="6" s="1"/>
  <c r="DE20" i="9" s="1"/>
  <c r="DF19" i="6" a="1"/>
  <c r="DF19" i="6" s="1"/>
  <c r="DD19" i="9" s="1"/>
  <c r="DE19" i="6" a="1"/>
  <c r="DE19" i="6" s="1"/>
  <c r="DC19" i="9" s="1"/>
  <c r="DD19" i="6" a="1"/>
  <c r="DD19" i="6" s="1"/>
  <c r="DF19" i="9" s="1"/>
  <c r="DC19" i="6" a="1"/>
  <c r="DC19" i="6" s="1"/>
  <c r="DE19" i="9" s="1"/>
  <c r="DF18" i="6" a="1"/>
  <c r="DF18" i="6" s="1"/>
  <c r="DD18" i="9" s="1"/>
  <c r="DE18" i="6" a="1"/>
  <c r="DE18" i="6" s="1"/>
  <c r="DC18" i="9" s="1"/>
  <c r="DD18" i="6" a="1"/>
  <c r="DD18" i="6" s="1"/>
  <c r="DF18" i="9" s="1"/>
  <c r="DC18" i="6" a="1"/>
  <c r="DC18" i="6" s="1"/>
  <c r="DE18" i="9" s="1"/>
  <c r="DF17" i="6" a="1"/>
  <c r="DF17" i="6" s="1"/>
  <c r="DD17" i="9" s="1"/>
  <c r="DE17" i="6" a="1"/>
  <c r="DE17" i="6" s="1"/>
  <c r="DC17" i="9" s="1"/>
  <c r="DD17" i="6" a="1"/>
  <c r="DD17" i="6" s="1"/>
  <c r="DF17" i="9" s="1"/>
  <c r="DC17" i="6" a="1"/>
  <c r="DC17" i="6" s="1"/>
  <c r="DE17" i="9" s="1"/>
  <c r="DF16" i="6" a="1"/>
  <c r="DF16" i="6" s="1"/>
  <c r="DD16" i="9" s="1"/>
  <c r="DE16" i="6" a="1"/>
  <c r="DE16" i="6" s="1"/>
  <c r="DC16" i="9" s="1"/>
  <c r="DD16" i="6" a="1"/>
  <c r="DD16" i="6" s="1"/>
  <c r="DF16" i="9" s="1"/>
  <c r="DC16" i="6" a="1"/>
  <c r="DC16" i="6" s="1"/>
  <c r="DE16" i="9" s="1"/>
  <c r="DF15" i="6" a="1"/>
  <c r="DF15" i="6" s="1"/>
  <c r="DD15" i="9" s="1"/>
  <c r="DE15" i="6" a="1"/>
  <c r="DE15" i="6" s="1"/>
  <c r="DC15" i="9" s="1"/>
  <c r="DD15" i="6" a="1"/>
  <c r="DD15" i="6" s="1"/>
  <c r="DF15" i="9" s="1"/>
  <c r="DC15" i="6" a="1"/>
  <c r="DC15" i="6" s="1"/>
  <c r="DE15" i="9" s="1"/>
  <c r="DF14" i="6" a="1"/>
  <c r="DF14" i="6" s="1"/>
  <c r="DD14" i="9" s="1"/>
  <c r="DE14" i="6" a="1"/>
  <c r="DE14" i="6" s="1"/>
  <c r="DC14" i="9" s="1"/>
  <c r="DD14" i="6" a="1"/>
  <c r="DD14" i="6" s="1"/>
  <c r="DF14" i="9" s="1"/>
  <c r="DC14" i="6" a="1"/>
  <c r="DC14" i="6" s="1"/>
  <c r="DE14" i="9" s="1"/>
  <c r="DF13" i="6" a="1"/>
  <c r="DF13" i="6" s="1"/>
  <c r="DD13" i="9" s="1"/>
  <c r="DE13" i="6" a="1"/>
  <c r="DE13" i="6" s="1"/>
  <c r="DC13" i="9" s="1"/>
  <c r="DD13" i="6" a="1"/>
  <c r="DD13" i="6" s="1"/>
  <c r="DF13" i="9" s="1"/>
  <c r="DC13" i="6" a="1"/>
  <c r="DC13" i="6" s="1"/>
  <c r="DE13" i="9" s="1"/>
  <c r="DF12" i="6" a="1"/>
  <c r="DF12" i="6" s="1"/>
  <c r="DD12" i="9" s="1"/>
  <c r="DE12" i="6" a="1"/>
  <c r="DE12" i="6" s="1"/>
  <c r="DC12" i="9" s="1"/>
  <c r="DD12" i="6" a="1"/>
  <c r="DD12" i="6" s="1"/>
  <c r="DF12" i="9" s="1"/>
  <c r="DC12" i="6" a="1"/>
  <c r="DC12" i="6" s="1"/>
  <c r="DE12" i="9" s="1"/>
  <c r="DF11" i="6" a="1"/>
  <c r="DF11" i="6" s="1"/>
  <c r="DD11" i="9" s="1"/>
  <c r="DE11" i="6" a="1"/>
  <c r="DE11" i="6" s="1"/>
  <c r="DC11" i="9" s="1"/>
  <c r="DD11" i="6" a="1"/>
  <c r="DD11" i="6" s="1"/>
  <c r="DF11" i="9" s="1"/>
  <c r="DC11" i="6" a="1"/>
  <c r="DC11" i="6" s="1"/>
  <c r="DE11" i="9" s="1"/>
  <c r="DF10" i="6" a="1"/>
  <c r="DF10" i="6" s="1"/>
  <c r="DD10" i="9" s="1"/>
  <c r="DE10" i="6" a="1"/>
  <c r="DE10" i="6" s="1"/>
  <c r="DC10" i="9" s="1"/>
  <c r="DD10" i="6" a="1"/>
  <c r="DD10" i="6" s="1"/>
  <c r="DF10" i="9" s="1"/>
  <c r="DC10" i="6" a="1"/>
  <c r="DC10" i="6" s="1"/>
  <c r="DE10" i="9" s="1"/>
  <c r="DF9" i="6" a="1"/>
  <c r="DF9" i="6" s="1"/>
  <c r="DD9" i="9" s="1"/>
  <c r="DE9" i="6" a="1"/>
  <c r="DE9" i="6" s="1"/>
  <c r="DC9" i="9" s="1"/>
  <c r="DD9" i="6" a="1"/>
  <c r="DD9" i="6" s="1"/>
  <c r="DF9" i="9" s="1"/>
  <c r="DC9" i="6" a="1"/>
  <c r="DC9" i="6" s="1"/>
  <c r="DE9" i="9" s="1"/>
  <c r="DF8" i="6" a="1"/>
  <c r="DF8" i="6" s="1"/>
  <c r="DD8" i="9" s="1"/>
  <c r="DE8" i="6" a="1"/>
  <c r="DE8" i="6" s="1"/>
  <c r="DC8" i="9" s="1"/>
  <c r="DD8" i="6" a="1"/>
  <c r="DD8" i="6" s="1"/>
  <c r="DF8" i="9" s="1"/>
  <c r="DC8" i="6" a="1"/>
  <c r="DC8" i="6" s="1"/>
  <c r="DE8" i="9" s="1"/>
  <c r="DF7" i="6" a="1"/>
  <c r="DF7" i="6" s="1"/>
  <c r="DD7" i="9" s="1"/>
  <c r="DE7" i="6" a="1"/>
  <c r="DE7" i="6" s="1"/>
  <c r="DC7" i="9" s="1"/>
  <c r="DD7" i="6" a="1"/>
  <c r="DD7" i="6" s="1"/>
  <c r="DF7" i="9" s="1"/>
  <c r="DC7" i="6" a="1"/>
  <c r="DC7" i="6" s="1"/>
  <c r="DE7" i="9" s="1"/>
  <c r="DF6" i="6" a="1"/>
  <c r="DF6" i="6" s="1"/>
  <c r="DD6" i="9" s="1"/>
  <c r="DE6" i="6" a="1"/>
  <c r="DE6" i="6" s="1"/>
  <c r="DC6" i="9" s="1"/>
  <c r="DD6" i="6" a="1"/>
  <c r="DD6" i="6" s="1"/>
  <c r="DF6" i="9" s="1"/>
  <c r="DC6" i="6" a="1"/>
  <c r="DC6" i="6" s="1"/>
  <c r="DE6" i="9" s="1"/>
  <c r="DF5" i="6" a="1"/>
  <c r="DF5" i="6" s="1"/>
  <c r="DD5" i="9" s="1"/>
  <c r="DE5" i="6" a="1"/>
  <c r="DE5" i="6" s="1"/>
  <c r="DC5" i="9" s="1"/>
  <c r="DD5" i="6" a="1"/>
  <c r="DD5" i="6" s="1"/>
  <c r="DF5" i="9" s="1"/>
  <c r="DC5" i="6" a="1"/>
  <c r="DC5" i="6" s="1"/>
  <c r="DE5" i="9" s="1"/>
  <c r="DF4" i="6" a="1"/>
  <c r="DF4" i="6" s="1"/>
  <c r="DD4" i="9" s="1"/>
  <c r="DE4" i="6" a="1"/>
  <c r="DE4" i="6" s="1"/>
  <c r="DC4" i="9" s="1"/>
  <c r="DD4" i="6" a="1"/>
  <c r="DD4" i="6" s="1"/>
  <c r="DF4" i="9" s="1"/>
  <c r="DC4" i="6" a="1"/>
  <c r="DC4" i="6" s="1"/>
  <c r="DE4" i="9" s="1"/>
  <c r="DF3" i="6" a="1"/>
  <c r="DF3" i="6" s="1"/>
  <c r="DD3" i="9" s="1"/>
  <c r="DE3" i="6" a="1"/>
  <c r="DE3" i="6" s="1"/>
  <c r="DC3" i="9" s="1"/>
  <c r="DD3" i="6" a="1"/>
  <c r="DD3" i="6" s="1"/>
  <c r="DF3" i="9" s="1"/>
  <c r="DC3" i="6" a="1"/>
  <c r="DC3" i="6" s="1"/>
  <c r="DE3" i="9" s="1"/>
  <c r="DF2" i="6" a="1"/>
  <c r="DF2" i="6" s="1"/>
  <c r="DE2" i="6" a="1"/>
  <c r="DE2" i="6" s="1"/>
  <c r="DD2" i="6" a="1"/>
  <c r="DD2" i="6" s="1"/>
  <c r="DC2" i="6" a="1"/>
  <c r="DC2" i="6" s="1"/>
  <c r="BM38" i="6" a="1"/>
  <c r="BM38" i="6" s="1"/>
  <c r="BL38" i="6" a="1"/>
  <c r="BL38" i="6" s="1"/>
  <c r="BK38" i="6" a="1"/>
  <c r="BK38" i="6" s="1"/>
  <c r="BJ38" i="6" a="1"/>
  <c r="BJ38" i="6" s="1"/>
  <c r="BM37" i="6" a="1"/>
  <c r="BM37" i="6" s="1"/>
  <c r="BL37" i="6" a="1"/>
  <c r="BL37" i="6" s="1"/>
  <c r="BK37" i="6" a="1"/>
  <c r="BK37" i="6" s="1"/>
  <c r="BJ37" i="6" a="1"/>
  <c r="BJ37" i="6" s="1"/>
  <c r="BM36" i="6" a="1"/>
  <c r="BM36" i="6" s="1"/>
  <c r="BL36" i="6" a="1"/>
  <c r="BL36" i="6" s="1"/>
  <c r="BK36" i="6" a="1"/>
  <c r="BK36" i="6" s="1"/>
  <c r="BJ36" i="6" a="1"/>
  <c r="BJ36" i="6" s="1"/>
  <c r="BM35" i="6" a="1"/>
  <c r="BM35" i="6" s="1"/>
  <c r="BL35" i="6" a="1"/>
  <c r="BL35" i="6" s="1"/>
  <c r="BK35" i="6" a="1"/>
  <c r="BK35" i="6" s="1"/>
  <c r="BJ35" i="6" a="1"/>
  <c r="BJ35" i="6" s="1"/>
  <c r="BM34" i="6" a="1"/>
  <c r="BM34" i="6" s="1"/>
  <c r="BL34" i="6" a="1"/>
  <c r="BL34" i="6" s="1"/>
  <c r="BK34" i="6" a="1"/>
  <c r="BK34" i="6" s="1"/>
  <c r="BJ34" i="6" a="1"/>
  <c r="BJ34" i="6" s="1"/>
  <c r="BM33" i="6" a="1"/>
  <c r="BM33" i="6" s="1"/>
  <c r="BL33" i="6" a="1"/>
  <c r="BL33" i="6" s="1"/>
  <c r="BK33" i="6" a="1"/>
  <c r="BK33" i="6" s="1"/>
  <c r="BJ33" i="6" a="1"/>
  <c r="BJ33" i="6" s="1"/>
  <c r="BM32" i="6" a="1"/>
  <c r="BM32" i="6" s="1"/>
  <c r="BL32" i="6" a="1"/>
  <c r="BL32" i="6" s="1"/>
  <c r="BK32" i="6" a="1"/>
  <c r="BK32" i="6" s="1"/>
  <c r="BJ32" i="6" a="1"/>
  <c r="BJ32" i="6" s="1"/>
  <c r="BM31" i="6" a="1"/>
  <c r="BM31" i="6" s="1"/>
  <c r="BL31" i="6" a="1"/>
  <c r="BL31" i="6" s="1"/>
  <c r="BK31" i="6" a="1"/>
  <c r="BK31" i="6" s="1"/>
  <c r="BJ31" i="6" a="1"/>
  <c r="BJ31" i="6" s="1"/>
  <c r="BM30" i="6" a="1"/>
  <c r="BM30" i="6" s="1"/>
  <c r="BL30" i="6" a="1"/>
  <c r="BL30" i="6" s="1"/>
  <c r="BK30" i="6" a="1"/>
  <c r="BK30" i="6" s="1"/>
  <c r="BJ30" i="6" a="1"/>
  <c r="BJ30" i="6" s="1"/>
  <c r="BM29" i="6" a="1"/>
  <c r="BM29" i="6" s="1"/>
  <c r="BL29" i="6" a="1"/>
  <c r="BL29" i="6" s="1"/>
  <c r="BK29" i="6" a="1"/>
  <c r="BK29" i="6" s="1"/>
  <c r="BJ29" i="6" a="1"/>
  <c r="BJ29" i="6" s="1"/>
  <c r="BM28" i="6" a="1"/>
  <c r="BM28" i="6" s="1"/>
  <c r="BL28" i="6" a="1"/>
  <c r="BL28" i="6" s="1"/>
  <c r="BK28" i="6" a="1"/>
  <c r="BK28" i="6" s="1"/>
  <c r="BJ28" i="6" a="1"/>
  <c r="BJ28" i="6" s="1"/>
  <c r="BM27" i="6" a="1"/>
  <c r="BM27" i="6" s="1"/>
  <c r="BL27" i="6" a="1"/>
  <c r="BL27" i="6" s="1"/>
  <c r="BK27" i="6" a="1"/>
  <c r="BK27" i="6" s="1"/>
  <c r="BJ27" i="6" a="1"/>
  <c r="BJ27" i="6" s="1"/>
  <c r="BM26" i="6" a="1"/>
  <c r="BM26" i="6" s="1"/>
  <c r="BL26" i="6" a="1"/>
  <c r="BL26" i="6" s="1"/>
  <c r="BK26" i="6" a="1"/>
  <c r="BK26" i="6" s="1"/>
  <c r="BJ26" i="6" a="1"/>
  <c r="BJ26" i="6" s="1"/>
  <c r="BM25" i="6" a="1"/>
  <c r="BM25" i="6" s="1"/>
  <c r="BL25" i="6" a="1"/>
  <c r="BL25" i="6" s="1"/>
  <c r="BK25" i="6" a="1"/>
  <c r="BK25" i="6" s="1"/>
  <c r="BJ25" i="6" a="1"/>
  <c r="BJ25" i="6" s="1"/>
  <c r="BM24" i="6" a="1"/>
  <c r="BM24" i="6" s="1"/>
  <c r="BL24" i="6" a="1"/>
  <c r="BL24" i="6" s="1"/>
  <c r="BK24" i="6" a="1"/>
  <c r="BK24" i="6" s="1"/>
  <c r="BJ24" i="6" a="1"/>
  <c r="BJ24" i="6" s="1"/>
  <c r="BM23" i="6" a="1"/>
  <c r="BM23" i="6" s="1"/>
  <c r="BL23" i="6" a="1"/>
  <c r="BL23" i="6" s="1"/>
  <c r="BK23" i="6" a="1"/>
  <c r="BK23" i="6" s="1"/>
  <c r="BJ23" i="6" a="1"/>
  <c r="BJ23" i="6" s="1"/>
  <c r="BM22" i="6" a="1"/>
  <c r="BM22" i="6" s="1"/>
  <c r="BL22" i="6" a="1"/>
  <c r="BL22" i="6" s="1"/>
  <c r="BK22" i="6" a="1"/>
  <c r="BK22" i="6" s="1"/>
  <c r="BJ22" i="6" a="1"/>
  <c r="BJ22" i="6" s="1"/>
  <c r="BM21" i="6" a="1"/>
  <c r="BM21" i="6" s="1"/>
  <c r="BL21" i="6" a="1"/>
  <c r="BL21" i="6" s="1"/>
  <c r="BK21" i="6" a="1"/>
  <c r="BK21" i="6" s="1"/>
  <c r="BJ21" i="6" a="1"/>
  <c r="BJ21" i="6" s="1"/>
  <c r="BM20" i="6" a="1"/>
  <c r="BM20" i="6" s="1"/>
  <c r="BL20" i="6" a="1"/>
  <c r="BL20" i="6" s="1"/>
  <c r="BK20" i="6" a="1"/>
  <c r="BK20" i="6" s="1"/>
  <c r="BJ20" i="6" a="1"/>
  <c r="BJ20" i="6" s="1"/>
  <c r="BM19" i="6" a="1"/>
  <c r="BM19" i="6" s="1"/>
  <c r="BL19" i="6" a="1"/>
  <c r="BL19" i="6" s="1"/>
  <c r="BK19" i="6" a="1"/>
  <c r="BK19" i="6" s="1"/>
  <c r="BJ19" i="6" a="1"/>
  <c r="BJ19" i="6" s="1"/>
  <c r="BM18" i="6" a="1"/>
  <c r="BM18" i="6" s="1"/>
  <c r="BL18" i="6" a="1"/>
  <c r="BL18" i="6" s="1"/>
  <c r="BK18" i="6" a="1"/>
  <c r="BK18" i="6" s="1"/>
  <c r="BJ18" i="6" a="1"/>
  <c r="BJ18" i="6" s="1"/>
  <c r="BM17" i="6" a="1"/>
  <c r="BM17" i="6" s="1"/>
  <c r="BL17" i="6" a="1"/>
  <c r="BL17" i="6" s="1"/>
  <c r="BK17" i="6" a="1"/>
  <c r="BK17" i="6" s="1"/>
  <c r="BJ17" i="6" a="1"/>
  <c r="BJ17" i="6" s="1"/>
  <c r="BM16" i="6" a="1"/>
  <c r="BM16" i="6" s="1"/>
  <c r="BL16" i="6" a="1"/>
  <c r="BL16" i="6" s="1"/>
  <c r="BK16" i="6" a="1"/>
  <c r="BK16" i="6" s="1"/>
  <c r="BJ16" i="6" a="1"/>
  <c r="BJ16" i="6" s="1"/>
  <c r="BM15" i="6" a="1"/>
  <c r="BM15" i="6" s="1"/>
  <c r="BL15" i="6" a="1"/>
  <c r="BL15" i="6" s="1"/>
  <c r="BK15" i="6" a="1"/>
  <c r="BK15" i="6" s="1"/>
  <c r="BJ15" i="6" a="1"/>
  <c r="BJ15" i="6" s="1"/>
  <c r="BM14" i="6" a="1"/>
  <c r="BM14" i="6" s="1"/>
  <c r="BL14" i="6" a="1"/>
  <c r="BL14" i="6" s="1"/>
  <c r="BK14" i="6" a="1"/>
  <c r="BK14" i="6" s="1"/>
  <c r="BJ14" i="6" a="1"/>
  <c r="BJ14" i="6" s="1"/>
  <c r="BM13" i="6" a="1"/>
  <c r="BM13" i="6" s="1"/>
  <c r="BL13" i="6" a="1"/>
  <c r="BL13" i="6" s="1"/>
  <c r="BK13" i="6" a="1"/>
  <c r="BK13" i="6" s="1"/>
  <c r="BJ13" i="6" a="1"/>
  <c r="BJ13" i="6" s="1"/>
  <c r="BM12" i="6" a="1"/>
  <c r="BM12" i="6" s="1"/>
  <c r="BL12" i="6" a="1"/>
  <c r="BL12" i="6" s="1"/>
  <c r="BK12" i="6" a="1"/>
  <c r="BK12" i="6" s="1"/>
  <c r="BJ12" i="6" a="1"/>
  <c r="BJ12" i="6" s="1"/>
  <c r="BM11" i="6" a="1"/>
  <c r="BM11" i="6" s="1"/>
  <c r="BL11" i="6" a="1"/>
  <c r="BL11" i="6" s="1"/>
  <c r="BK11" i="6" a="1"/>
  <c r="BK11" i="6" s="1"/>
  <c r="BJ11" i="6" a="1"/>
  <c r="BJ11" i="6" s="1"/>
  <c r="BM10" i="6" a="1"/>
  <c r="BM10" i="6" s="1"/>
  <c r="BL10" i="6" a="1"/>
  <c r="BL10" i="6" s="1"/>
  <c r="BK10" i="6" a="1"/>
  <c r="BK10" i="6" s="1"/>
  <c r="BJ10" i="6" a="1"/>
  <c r="BJ10" i="6" s="1"/>
  <c r="BM9" i="6" a="1"/>
  <c r="BM9" i="6" s="1"/>
  <c r="BL9" i="6" a="1"/>
  <c r="BL9" i="6" s="1"/>
  <c r="BK9" i="6" a="1"/>
  <c r="BK9" i="6" s="1"/>
  <c r="BJ9" i="6" a="1"/>
  <c r="BJ9" i="6" s="1"/>
  <c r="BM8" i="6" a="1"/>
  <c r="BM8" i="6" s="1"/>
  <c r="BL8" i="6" a="1"/>
  <c r="BL8" i="6" s="1"/>
  <c r="BK8" i="6" a="1"/>
  <c r="BK8" i="6" s="1"/>
  <c r="BJ8" i="6" a="1"/>
  <c r="BJ8" i="6" s="1"/>
  <c r="BM7" i="6" a="1"/>
  <c r="BM7" i="6" s="1"/>
  <c r="BL7" i="6" a="1"/>
  <c r="BL7" i="6" s="1"/>
  <c r="BK7" i="6" a="1"/>
  <c r="BK7" i="6" s="1"/>
  <c r="BJ7" i="6" a="1"/>
  <c r="BJ7" i="6" s="1"/>
  <c r="BM6" i="6" a="1"/>
  <c r="BM6" i="6" s="1"/>
  <c r="BL6" i="6" a="1"/>
  <c r="BL6" i="6" s="1"/>
  <c r="BK6" i="6" a="1"/>
  <c r="BK6" i="6" s="1"/>
  <c r="BJ6" i="6" a="1"/>
  <c r="BJ6" i="6" s="1"/>
  <c r="BM5" i="6" a="1"/>
  <c r="BM5" i="6" s="1"/>
  <c r="BL5" i="6" a="1"/>
  <c r="BL5" i="6" s="1"/>
  <c r="BK5" i="6" a="1"/>
  <c r="BK5" i="6" s="1"/>
  <c r="BJ5" i="6" a="1"/>
  <c r="BJ5" i="6" s="1"/>
  <c r="BM4" i="6" a="1"/>
  <c r="BM4" i="6" s="1"/>
  <c r="BL4" i="6" a="1"/>
  <c r="BL4" i="6" s="1"/>
  <c r="BK4" i="6" a="1"/>
  <c r="BK4" i="6" s="1"/>
  <c r="BJ4" i="6" a="1"/>
  <c r="BJ4" i="6" s="1"/>
  <c r="BM3" i="6" a="1"/>
  <c r="BM3" i="6" s="1"/>
  <c r="BL3" i="6" a="1"/>
  <c r="BL3" i="6" s="1"/>
  <c r="BK3" i="6" a="1"/>
  <c r="BK3" i="6" s="1"/>
  <c r="BJ3" i="6" a="1"/>
  <c r="BJ3" i="6" s="1"/>
  <c r="BM2" i="6" a="1"/>
  <c r="BM2" i="6" s="1"/>
  <c r="BL2" i="6" a="1"/>
  <c r="BL2" i="6" s="1"/>
  <c r="BK2" i="6" a="1"/>
  <c r="BK2" i="6" s="1"/>
  <c r="BJ2" i="6" a="1"/>
  <c r="BJ2" i="6" s="1"/>
  <c r="BH38" i="6" a="1"/>
  <c r="BH38" i="6" s="1"/>
  <c r="BG38" i="6" a="1"/>
  <c r="BG38" i="6" s="1"/>
  <c r="BF38" i="6" a="1"/>
  <c r="BF38" i="6" s="1"/>
  <c r="BE38" i="6" a="1"/>
  <c r="BE38" i="6" s="1"/>
  <c r="BH37" i="6" a="1"/>
  <c r="BH37" i="6" s="1"/>
  <c r="BG37" i="6" a="1"/>
  <c r="BG37" i="6" s="1"/>
  <c r="BF37" i="6" a="1"/>
  <c r="BF37" i="6" s="1"/>
  <c r="BE37" i="6" a="1"/>
  <c r="BE37" i="6" s="1"/>
  <c r="BH36" i="6" a="1"/>
  <c r="BH36" i="6" s="1"/>
  <c r="BG36" i="6" a="1"/>
  <c r="BG36" i="6" s="1"/>
  <c r="BF36" i="6" a="1"/>
  <c r="BF36" i="6" s="1"/>
  <c r="BE36" i="6" a="1"/>
  <c r="BE36" i="6" s="1"/>
  <c r="BH35" i="6" a="1"/>
  <c r="BH35" i="6" s="1"/>
  <c r="BG35" i="6" a="1"/>
  <c r="BG35" i="6" s="1"/>
  <c r="BF35" i="6" a="1"/>
  <c r="BF35" i="6" s="1"/>
  <c r="BE35" i="6" a="1"/>
  <c r="BE35" i="6" s="1"/>
  <c r="BH34" i="6" a="1"/>
  <c r="BH34" i="6" s="1"/>
  <c r="BG34" i="6" a="1"/>
  <c r="BG34" i="6" s="1"/>
  <c r="BF34" i="6" a="1"/>
  <c r="BF34" i="6" s="1"/>
  <c r="BE34" i="6" a="1"/>
  <c r="BE34" i="6" s="1"/>
  <c r="BH33" i="6" a="1"/>
  <c r="BH33" i="6" s="1"/>
  <c r="BG33" i="6" a="1"/>
  <c r="BG33" i="6" s="1"/>
  <c r="BF33" i="6" a="1"/>
  <c r="BF33" i="6" s="1"/>
  <c r="BE33" i="6" a="1"/>
  <c r="BE33" i="6" s="1"/>
  <c r="BH32" i="6" a="1"/>
  <c r="BH32" i="6" s="1"/>
  <c r="BG32" i="6" a="1"/>
  <c r="BG32" i="6" s="1"/>
  <c r="BF32" i="6" a="1"/>
  <c r="BF32" i="6" s="1"/>
  <c r="BE32" i="6" a="1"/>
  <c r="BE32" i="6" s="1"/>
  <c r="BH31" i="6" a="1"/>
  <c r="BH31" i="6" s="1"/>
  <c r="BG31" i="6" a="1"/>
  <c r="BG31" i="6" s="1"/>
  <c r="BF31" i="6" a="1"/>
  <c r="BF31" i="6" s="1"/>
  <c r="BE31" i="6" a="1"/>
  <c r="BE31" i="6" s="1"/>
  <c r="BH30" i="6" a="1"/>
  <c r="BH30" i="6" s="1"/>
  <c r="BG30" i="6" a="1"/>
  <c r="BG30" i="6" s="1"/>
  <c r="BF30" i="6" a="1"/>
  <c r="BF30" i="6" s="1"/>
  <c r="BE30" i="6" a="1"/>
  <c r="BE30" i="6" s="1"/>
  <c r="BH29" i="6" a="1"/>
  <c r="BH29" i="6" s="1"/>
  <c r="BG29" i="6" a="1"/>
  <c r="BG29" i="6" s="1"/>
  <c r="BF29" i="6" a="1"/>
  <c r="BF29" i="6" s="1"/>
  <c r="BE29" i="6" a="1"/>
  <c r="BE29" i="6" s="1"/>
  <c r="BH28" i="6" a="1"/>
  <c r="BH28" i="6" s="1"/>
  <c r="BG28" i="6" a="1"/>
  <c r="BG28" i="6" s="1"/>
  <c r="BF28" i="6" a="1"/>
  <c r="BF28" i="6" s="1"/>
  <c r="BE28" i="6" a="1"/>
  <c r="BE28" i="6" s="1"/>
  <c r="BH27" i="6" a="1"/>
  <c r="BH27" i="6" s="1"/>
  <c r="BG27" i="6" a="1"/>
  <c r="BG27" i="6" s="1"/>
  <c r="BF27" i="6" a="1"/>
  <c r="BF27" i="6" s="1"/>
  <c r="BE27" i="6" a="1"/>
  <c r="BE27" i="6" s="1"/>
  <c r="BH26" i="6" a="1"/>
  <c r="BH26" i="6" s="1"/>
  <c r="BG26" i="6" a="1"/>
  <c r="BG26" i="6" s="1"/>
  <c r="BF26" i="6" a="1"/>
  <c r="BF26" i="6" s="1"/>
  <c r="BE26" i="6" a="1"/>
  <c r="BE26" i="6" s="1"/>
  <c r="BH25" i="6" a="1"/>
  <c r="BH25" i="6" s="1"/>
  <c r="BG25" i="6" a="1"/>
  <c r="BG25" i="6" s="1"/>
  <c r="BF25" i="6" a="1"/>
  <c r="BF25" i="6" s="1"/>
  <c r="BE25" i="6" a="1"/>
  <c r="BE25" i="6" s="1"/>
  <c r="BH24" i="6" a="1"/>
  <c r="BH24" i="6" s="1"/>
  <c r="BG24" i="6" a="1"/>
  <c r="BG24" i="6" s="1"/>
  <c r="BF24" i="6" a="1"/>
  <c r="BF24" i="6" s="1"/>
  <c r="BE24" i="6" a="1"/>
  <c r="BE24" i="6" s="1"/>
  <c r="BH23" i="6" a="1"/>
  <c r="BH23" i="6" s="1"/>
  <c r="BG23" i="6" a="1"/>
  <c r="BG23" i="6" s="1"/>
  <c r="BF23" i="6" a="1"/>
  <c r="BF23" i="6" s="1"/>
  <c r="BE23" i="6" a="1"/>
  <c r="BE23" i="6" s="1"/>
  <c r="BH22" i="6" a="1"/>
  <c r="BH22" i="6" s="1"/>
  <c r="BG22" i="6" a="1"/>
  <c r="BG22" i="6" s="1"/>
  <c r="BF22" i="6" a="1"/>
  <c r="BF22" i="6" s="1"/>
  <c r="BE22" i="6" a="1"/>
  <c r="BE22" i="6" s="1"/>
  <c r="BH21" i="6" a="1"/>
  <c r="BH21" i="6" s="1"/>
  <c r="BG21" i="6" a="1"/>
  <c r="BG21" i="6" s="1"/>
  <c r="BF21" i="6" a="1"/>
  <c r="BF21" i="6" s="1"/>
  <c r="BE21" i="6" a="1"/>
  <c r="BE21" i="6" s="1"/>
  <c r="BH20" i="6" a="1"/>
  <c r="BH20" i="6" s="1"/>
  <c r="BG20" i="6" a="1"/>
  <c r="BG20" i="6" s="1"/>
  <c r="BF20" i="6" a="1"/>
  <c r="BF20" i="6" s="1"/>
  <c r="BE20" i="6" a="1"/>
  <c r="BE20" i="6" s="1"/>
  <c r="BH19" i="6" a="1"/>
  <c r="BH19" i="6" s="1"/>
  <c r="BG19" i="6" a="1"/>
  <c r="BG19" i="6" s="1"/>
  <c r="BF19" i="6" a="1"/>
  <c r="BF19" i="6" s="1"/>
  <c r="BE19" i="6" a="1"/>
  <c r="BE19" i="6" s="1"/>
  <c r="BH18" i="6" a="1"/>
  <c r="BH18" i="6" s="1"/>
  <c r="BG18" i="6" a="1"/>
  <c r="BG18" i="6" s="1"/>
  <c r="BF18" i="6" a="1"/>
  <c r="BF18" i="6" s="1"/>
  <c r="BE18" i="6" a="1"/>
  <c r="BE18" i="6" s="1"/>
  <c r="BH17" i="6" a="1"/>
  <c r="BH17" i="6" s="1"/>
  <c r="BG17" i="6" a="1"/>
  <c r="BG17" i="6" s="1"/>
  <c r="BF17" i="6" a="1"/>
  <c r="BF17" i="6" s="1"/>
  <c r="BE17" i="6" a="1"/>
  <c r="BE17" i="6" s="1"/>
  <c r="BH16" i="6" a="1"/>
  <c r="BH16" i="6" s="1"/>
  <c r="BG16" i="6" a="1"/>
  <c r="BG16" i="6" s="1"/>
  <c r="BF16" i="6" a="1"/>
  <c r="BF16" i="6" s="1"/>
  <c r="BE16" i="6" a="1"/>
  <c r="BE16" i="6" s="1"/>
  <c r="BH15" i="6" a="1"/>
  <c r="BH15" i="6" s="1"/>
  <c r="BG15" i="6" a="1"/>
  <c r="BG15" i="6" s="1"/>
  <c r="BF15" i="6" a="1"/>
  <c r="BF15" i="6" s="1"/>
  <c r="BE15" i="6" a="1"/>
  <c r="BE15" i="6" s="1"/>
  <c r="BH14" i="6" a="1"/>
  <c r="BH14" i="6" s="1"/>
  <c r="BG14" i="6" a="1"/>
  <c r="BG14" i="6" s="1"/>
  <c r="BF14" i="6" a="1"/>
  <c r="BF14" i="6" s="1"/>
  <c r="BE14" i="6" a="1"/>
  <c r="BE14" i="6" s="1"/>
  <c r="BH13" i="6" a="1"/>
  <c r="BH13" i="6" s="1"/>
  <c r="BG13" i="6" a="1"/>
  <c r="BG13" i="6" s="1"/>
  <c r="BF13" i="6" a="1"/>
  <c r="BF13" i="6" s="1"/>
  <c r="BE13" i="6" a="1"/>
  <c r="BE13" i="6" s="1"/>
  <c r="BH12" i="6" a="1"/>
  <c r="BH12" i="6" s="1"/>
  <c r="BG12" i="6" a="1"/>
  <c r="BG12" i="6" s="1"/>
  <c r="BF12" i="6" a="1"/>
  <c r="BF12" i="6" s="1"/>
  <c r="BE12" i="6" a="1"/>
  <c r="BE12" i="6" s="1"/>
  <c r="BH11" i="6" a="1"/>
  <c r="BH11" i="6" s="1"/>
  <c r="BG11" i="6" a="1"/>
  <c r="BG11" i="6" s="1"/>
  <c r="BF11" i="6" a="1"/>
  <c r="BF11" i="6" s="1"/>
  <c r="BE11" i="6" a="1"/>
  <c r="BE11" i="6" s="1"/>
  <c r="BH10" i="6" a="1"/>
  <c r="BH10" i="6" s="1"/>
  <c r="BG10" i="6" a="1"/>
  <c r="BG10" i="6" s="1"/>
  <c r="BF10" i="6" a="1"/>
  <c r="BF10" i="6" s="1"/>
  <c r="BE10" i="6" a="1"/>
  <c r="BE10" i="6" s="1"/>
  <c r="BH9" i="6" a="1"/>
  <c r="BH9" i="6" s="1"/>
  <c r="BG9" i="6" a="1"/>
  <c r="BG9" i="6" s="1"/>
  <c r="BF9" i="6" a="1"/>
  <c r="BF9" i="6" s="1"/>
  <c r="BE9" i="6" a="1"/>
  <c r="BE9" i="6" s="1"/>
  <c r="BH8" i="6" a="1"/>
  <c r="BH8" i="6" s="1"/>
  <c r="BG8" i="6" a="1"/>
  <c r="BG8" i="6" s="1"/>
  <c r="BF8" i="6" a="1"/>
  <c r="BF8" i="6" s="1"/>
  <c r="BE8" i="6" a="1"/>
  <c r="BE8" i="6" s="1"/>
  <c r="BH7" i="6" a="1"/>
  <c r="BH7" i="6" s="1"/>
  <c r="BG7" i="6" a="1"/>
  <c r="BG7" i="6" s="1"/>
  <c r="BF7" i="6" a="1"/>
  <c r="BF7" i="6" s="1"/>
  <c r="BE7" i="6" a="1"/>
  <c r="BE7" i="6" s="1"/>
  <c r="BH6" i="6" a="1"/>
  <c r="BH6" i="6" s="1"/>
  <c r="BG6" i="6" a="1"/>
  <c r="BG6" i="6" s="1"/>
  <c r="BF6" i="6" a="1"/>
  <c r="BF6" i="6" s="1"/>
  <c r="BE6" i="6" a="1"/>
  <c r="BE6" i="6" s="1"/>
  <c r="BH5" i="6" a="1"/>
  <c r="BH5" i="6" s="1"/>
  <c r="BG5" i="6" a="1"/>
  <c r="BG5" i="6" s="1"/>
  <c r="BF5" i="6" a="1"/>
  <c r="BF5" i="6" s="1"/>
  <c r="BE5" i="6" a="1"/>
  <c r="BE5" i="6" s="1"/>
  <c r="BH4" i="6" a="1"/>
  <c r="BH4" i="6" s="1"/>
  <c r="BG4" i="6" a="1"/>
  <c r="BG4" i="6" s="1"/>
  <c r="BF4" i="6" a="1"/>
  <c r="BF4" i="6" s="1"/>
  <c r="BE4" i="6" a="1"/>
  <c r="BE4" i="6" s="1"/>
  <c r="BH3" i="6" a="1"/>
  <c r="BH3" i="6" s="1"/>
  <c r="BG3" i="6" a="1"/>
  <c r="BG3" i="6" s="1"/>
  <c r="BF3" i="6" a="1"/>
  <c r="BF3" i="6" s="1"/>
  <c r="BE3" i="6" a="1"/>
  <c r="BE3" i="6" s="1"/>
  <c r="BH2" i="6" a="1"/>
  <c r="BH2" i="6" s="1"/>
  <c r="BG2" i="6" a="1"/>
  <c r="BG2" i="6" s="1"/>
  <c r="BF2" i="6" a="1"/>
  <c r="BF2" i="6" s="1"/>
  <c r="BE2" i="6" a="1"/>
  <c r="BE2" i="6" s="1"/>
  <c r="AZ2" i="6" a="1"/>
  <c r="AZ2" i="6" s="1"/>
  <c r="AZ3" i="6" a="1"/>
  <c r="AZ3" i="6" s="1"/>
  <c r="B2" i="18"/>
  <c r="C2" i="18"/>
  <c r="D2" i="18"/>
  <c r="E2" i="18"/>
  <c r="B3" i="18"/>
  <c r="C3" i="18"/>
  <c r="D3" i="18"/>
  <c r="E3" i="18"/>
  <c r="B4" i="18"/>
  <c r="C4" i="18"/>
  <c r="D4" i="18"/>
  <c r="E4" i="18"/>
  <c r="B5" i="18"/>
  <c r="C5" i="18"/>
  <c r="D5" i="18"/>
  <c r="E5" i="18"/>
  <c r="B6" i="18"/>
  <c r="C6" i="18"/>
  <c r="D6" i="18"/>
  <c r="E6" i="18"/>
  <c r="B7" i="18"/>
  <c r="C7" i="18"/>
  <c r="D7" i="18"/>
  <c r="E7" i="18"/>
  <c r="B8" i="18"/>
  <c r="C8" i="18"/>
  <c r="D8" i="18"/>
  <c r="E8" i="18"/>
  <c r="B9" i="18"/>
  <c r="C9" i="18"/>
  <c r="D9" i="18"/>
  <c r="E9" i="18"/>
  <c r="B10" i="18"/>
  <c r="C10" i="18"/>
  <c r="D10" i="18"/>
  <c r="E10" i="18"/>
  <c r="B11" i="18"/>
  <c r="C11" i="18"/>
  <c r="D11" i="18"/>
  <c r="E11" i="18"/>
  <c r="B12" i="18"/>
  <c r="C12" i="18"/>
  <c r="D12" i="18"/>
  <c r="E12" i="18"/>
  <c r="B13" i="18"/>
  <c r="C13" i="18"/>
  <c r="D13" i="18"/>
  <c r="E13" i="18"/>
  <c r="B14" i="18"/>
  <c r="C14" i="18"/>
  <c r="D14" i="18"/>
  <c r="E14" i="18"/>
  <c r="B15" i="18"/>
  <c r="C15" i="18"/>
  <c r="D15" i="18"/>
  <c r="E15" i="18"/>
  <c r="B16" i="18"/>
  <c r="C16" i="18"/>
  <c r="D16" i="18"/>
  <c r="E16" i="18"/>
  <c r="B17" i="18"/>
  <c r="C17" i="18"/>
  <c r="D17" i="18"/>
  <c r="E17" i="18"/>
  <c r="B18" i="18"/>
  <c r="C18" i="18"/>
  <c r="D18" i="18"/>
  <c r="E18" i="18"/>
  <c r="B19" i="18"/>
  <c r="C19" i="18"/>
  <c r="D19" i="18"/>
  <c r="E19" i="18"/>
  <c r="B20" i="18"/>
  <c r="C20" i="18"/>
  <c r="D20" i="18"/>
  <c r="E20" i="18"/>
  <c r="B21" i="18"/>
  <c r="C21" i="18"/>
  <c r="D21" i="18"/>
  <c r="E21" i="18"/>
  <c r="B22" i="18"/>
  <c r="C22" i="18"/>
  <c r="D22" i="18"/>
  <c r="E22" i="18"/>
  <c r="B23" i="18"/>
  <c r="C23" i="18"/>
  <c r="D23" i="18"/>
  <c r="E23" i="18"/>
  <c r="B24" i="18"/>
  <c r="C24" i="18"/>
  <c r="D24" i="18"/>
  <c r="E24" i="18"/>
  <c r="B25" i="18"/>
  <c r="C25" i="18"/>
  <c r="D25" i="18"/>
  <c r="E25" i="18"/>
  <c r="B26" i="18"/>
  <c r="C26" i="18"/>
  <c r="D26" i="18"/>
  <c r="E26" i="18"/>
  <c r="B27" i="18"/>
  <c r="C27" i="18"/>
  <c r="D27" i="18"/>
  <c r="E27" i="18"/>
  <c r="B28" i="18"/>
  <c r="C28" i="18"/>
  <c r="D28" i="18"/>
  <c r="E28" i="18"/>
  <c r="B29" i="18"/>
  <c r="C29" i="18"/>
  <c r="D29" i="18"/>
  <c r="E29" i="18"/>
  <c r="B30" i="18"/>
  <c r="C30" i="18"/>
  <c r="D30" i="18"/>
  <c r="E30" i="18"/>
  <c r="B31" i="18"/>
  <c r="C31" i="18"/>
  <c r="D31" i="18"/>
  <c r="E31" i="18"/>
  <c r="B32" i="18"/>
  <c r="C32" i="18"/>
  <c r="D32" i="18"/>
  <c r="E32" i="18"/>
  <c r="B33" i="18"/>
  <c r="C33" i="18"/>
  <c r="D33" i="18"/>
  <c r="E33" i="18"/>
  <c r="B34" i="18"/>
  <c r="C34" i="18"/>
  <c r="D34" i="18"/>
  <c r="E34" i="18"/>
  <c r="B35" i="18"/>
  <c r="C35" i="18"/>
  <c r="D35" i="18"/>
  <c r="E35" i="18"/>
  <c r="B36" i="18"/>
  <c r="C36" i="18"/>
  <c r="D36" i="18"/>
  <c r="E36" i="18"/>
  <c r="B37" i="18"/>
  <c r="C37" i="18"/>
  <c r="D37" i="18"/>
  <c r="E37" i="18"/>
  <c r="B38" i="18"/>
  <c r="C38" i="18"/>
  <c r="D38" i="18"/>
  <c r="E38" i="18"/>
  <c r="DA38" i="6" a="1"/>
  <c r="DA38" i="6" s="1"/>
  <c r="CY38" i="9" s="1"/>
  <c r="CZ38" i="6" a="1"/>
  <c r="CZ38" i="6" s="1"/>
  <c r="CX38" i="9" s="1"/>
  <c r="CY38" i="6" a="1"/>
  <c r="CY38" i="6" s="1"/>
  <c r="DA38" i="9" s="1"/>
  <c r="CX38" i="6" a="1"/>
  <c r="CX38" i="6" s="1"/>
  <c r="CZ38" i="9" s="1"/>
  <c r="DA37" i="6" a="1"/>
  <c r="DA37" i="6" s="1"/>
  <c r="CY37" i="9" s="1"/>
  <c r="CZ37" i="6" a="1"/>
  <c r="CZ37" i="6" s="1"/>
  <c r="CX37" i="9" s="1"/>
  <c r="CY37" i="6" a="1"/>
  <c r="CY37" i="6" s="1"/>
  <c r="DA37" i="9" s="1"/>
  <c r="CX37" i="6" a="1"/>
  <c r="CX37" i="6" s="1"/>
  <c r="CZ37" i="9" s="1"/>
  <c r="DA36" i="6" a="1"/>
  <c r="DA36" i="6" s="1"/>
  <c r="CY36" i="9" s="1"/>
  <c r="CZ36" i="6" a="1"/>
  <c r="CZ36" i="6" s="1"/>
  <c r="CX36" i="9" s="1"/>
  <c r="CY36" i="6" a="1"/>
  <c r="CY36" i="6" s="1"/>
  <c r="DA36" i="9" s="1"/>
  <c r="CX36" i="6" a="1"/>
  <c r="CX36" i="6" s="1"/>
  <c r="CZ36" i="9" s="1"/>
  <c r="DA35" i="6" a="1"/>
  <c r="DA35" i="6" s="1"/>
  <c r="CY35" i="9" s="1"/>
  <c r="CZ35" i="6" a="1"/>
  <c r="CZ35" i="6" s="1"/>
  <c r="CX35" i="9" s="1"/>
  <c r="CY35" i="6" a="1"/>
  <c r="CY35" i="6" s="1"/>
  <c r="DA35" i="9" s="1"/>
  <c r="CX35" i="6" a="1"/>
  <c r="CX35" i="6" s="1"/>
  <c r="CZ35" i="9" s="1"/>
  <c r="DA34" i="6" a="1"/>
  <c r="DA34" i="6" s="1"/>
  <c r="CY34" i="9" s="1"/>
  <c r="CZ34" i="6" a="1"/>
  <c r="CZ34" i="6" s="1"/>
  <c r="CX34" i="9" s="1"/>
  <c r="CY34" i="6" a="1"/>
  <c r="CY34" i="6" s="1"/>
  <c r="DA34" i="9" s="1"/>
  <c r="CX34" i="6" a="1"/>
  <c r="CX34" i="6" s="1"/>
  <c r="CZ34" i="9" s="1"/>
  <c r="DA33" i="6" a="1"/>
  <c r="DA33" i="6" s="1"/>
  <c r="CY33" i="9" s="1"/>
  <c r="CZ33" i="6" a="1"/>
  <c r="CZ33" i="6" s="1"/>
  <c r="CX33" i="9" s="1"/>
  <c r="CY33" i="6" a="1"/>
  <c r="CY33" i="6" s="1"/>
  <c r="DA33" i="9" s="1"/>
  <c r="CX33" i="6" a="1"/>
  <c r="CX33" i="6" s="1"/>
  <c r="CZ33" i="9" s="1"/>
  <c r="DA32" i="6" a="1"/>
  <c r="DA32" i="6" s="1"/>
  <c r="CY32" i="9" s="1"/>
  <c r="CZ32" i="6" a="1"/>
  <c r="CZ32" i="6" s="1"/>
  <c r="CX32" i="9" s="1"/>
  <c r="CY32" i="6" a="1"/>
  <c r="CY32" i="6" s="1"/>
  <c r="DA32" i="9" s="1"/>
  <c r="CX32" i="6" a="1"/>
  <c r="CX32" i="6" s="1"/>
  <c r="CZ32" i="9" s="1"/>
  <c r="DA31" i="6" a="1"/>
  <c r="DA31" i="6" s="1"/>
  <c r="CY31" i="9" s="1"/>
  <c r="CZ31" i="6" a="1"/>
  <c r="CZ31" i="6" s="1"/>
  <c r="CX31" i="9" s="1"/>
  <c r="CY31" i="6" a="1"/>
  <c r="CY31" i="6" s="1"/>
  <c r="DA31" i="9" s="1"/>
  <c r="CX31" i="6" a="1"/>
  <c r="CX31" i="6" s="1"/>
  <c r="CZ31" i="9" s="1"/>
  <c r="DA30" i="6" a="1"/>
  <c r="DA30" i="6" s="1"/>
  <c r="CY30" i="9" s="1"/>
  <c r="CZ30" i="6" a="1"/>
  <c r="CZ30" i="6" s="1"/>
  <c r="CX30" i="9" s="1"/>
  <c r="CY30" i="6" a="1"/>
  <c r="CY30" i="6" s="1"/>
  <c r="DA30" i="9" s="1"/>
  <c r="CX30" i="6" a="1"/>
  <c r="CX30" i="6" s="1"/>
  <c r="CZ30" i="9" s="1"/>
  <c r="DA29" i="6" a="1"/>
  <c r="DA29" i="6" s="1"/>
  <c r="CY29" i="9" s="1"/>
  <c r="CZ29" i="6" a="1"/>
  <c r="CZ29" i="6" s="1"/>
  <c r="CX29" i="9" s="1"/>
  <c r="CY29" i="6" a="1"/>
  <c r="CY29" i="6" s="1"/>
  <c r="DA29" i="9" s="1"/>
  <c r="CX29" i="6" a="1"/>
  <c r="CX29" i="6" s="1"/>
  <c r="CZ29" i="9" s="1"/>
  <c r="DA28" i="6" a="1"/>
  <c r="DA28" i="6" s="1"/>
  <c r="CY28" i="9" s="1"/>
  <c r="CZ28" i="6" a="1"/>
  <c r="CZ28" i="6" s="1"/>
  <c r="CX28" i="9" s="1"/>
  <c r="CY28" i="6" a="1"/>
  <c r="CY28" i="6" s="1"/>
  <c r="DA28" i="9" s="1"/>
  <c r="CX28" i="6" a="1"/>
  <c r="CX28" i="6" s="1"/>
  <c r="CZ28" i="9" s="1"/>
  <c r="DA27" i="6" a="1"/>
  <c r="DA27" i="6" s="1"/>
  <c r="CY27" i="9" s="1"/>
  <c r="CZ27" i="6" a="1"/>
  <c r="CZ27" i="6" s="1"/>
  <c r="CX27" i="9" s="1"/>
  <c r="CY27" i="6" a="1"/>
  <c r="CY27" i="6" s="1"/>
  <c r="DA27" i="9" s="1"/>
  <c r="CX27" i="6" a="1"/>
  <c r="CX27" i="6" s="1"/>
  <c r="CZ27" i="9" s="1"/>
  <c r="DA26" i="6" a="1"/>
  <c r="DA26" i="6" s="1"/>
  <c r="CY26" i="9" s="1"/>
  <c r="CZ26" i="6" a="1"/>
  <c r="CZ26" i="6" s="1"/>
  <c r="CX26" i="9" s="1"/>
  <c r="CY26" i="6" a="1"/>
  <c r="CY26" i="6" s="1"/>
  <c r="DA26" i="9" s="1"/>
  <c r="CX26" i="6" a="1"/>
  <c r="CX26" i="6" s="1"/>
  <c r="CZ26" i="9" s="1"/>
  <c r="DA25" i="6" a="1"/>
  <c r="DA25" i="6" s="1"/>
  <c r="CY25" i="9" s="1"/>
  <c r="CZ25" i="6" a="1"/>
  <c r="CZ25" i="6" s="1"/>
  <c r="CX25" i="9" s="1"/>
  <c r="CY25" i="6" a="1"/>
  <c r="CY25" i="6" s="1"/>
  <c r="DA25" i="9" s="1"/>
  <c r="CX25" i="6" a="1"/>
  <c r="CX25" i="6" s="1"/>
  <c r="CZ25" i="9" s="1"/>
  <c r="DA24" i="6" a="1"/>
  <c r="DA24" i="6" s="1"/>
  <c r="CY24" i="9" s="1"/>
  <c r="CZ24" i="6" a="1"/>
  <c r="CZ24" i="6" s="1"/>
  <c r="CX24" i="9" s="1"/>
  <c r="CY24" i="6" a="1"/>
  <c r="CY24" i="6" s="1"/>
  <c r="DA24" i="9" s="1"/>
  <c r="CX24" i="6" a="1"/>
  <c r="CX24" i="6" s="1"/>
  <c r="CZ24" i="9" s="1"/>
  <c r="DA23" i="6" a="1"/>
  <c r="DA23" i="6" s="1"/>
  <c r="CY23" i="9" s="1"/>
  <c r="CZ23" i="6" a="1"/>
  <c r="CZ23" i="6" s="1"/>
  <c r="CX23" i="9" s="1"/>
  <c r="CY23" i="6" a="1"/>
  <c r="CY23" i="6" s="1"/>
  <c r="DA23" i="9" s="1"/>
  <c r="CX23" i="6" a="1"/>
  <c r="CX23" i="6" s="1"/>
  <c r="CZ23" i="9" s="1"/>
  <c r="DA22" i="6" a="1"/>
  <c r="DA22" i="6" s="1"/>
  <c r="CY22" i="9" s="1"/>
  <c r="CZ22" i="6" a="1"/>
  <c r="CZ22" i="6" s="1"/>
  <c r="CX22" i="9" s="1"/>
  <c r="CY22" i="6" a="1"/>
  <c r="CY22" i="6" s="1"/>
  <c r="DA22" i="9" s="1"/>
  <c r="CX22" i="6" a="1"/>
  <c r="CX22" i="6" s="1"/>
  <c r="CZ22" i="9" s="1"/>
  <c r="DA21" i="6" a="1"/>
  <c r="DA21" i="6" s="1"/>
  <c r="CY21" i="9" s="1"/>
  <c r="CZ21" i="6" a="1"/>
  <c r="CZ21" i="6" s="1"/>
  <c r="CX21" i="9" s="1"/>
  <c r="CY21" i="6" a="1"/>
  <c r="CY21" i="6" s="1"/>
  <c r="DA21" i="9" s="1"/>
  <c r="CX21" i="6" a="1"/>
  <c r="CX21" i="6" s="1"/>
  <c r="CZ21" i="9" s="1"/>
  <c r="DA20" i="6" a="1"/>
  <c r="DA20" i="6" s="1"/>
  <c r="CY20" i="9" s="1"/>
  <c r="CZ20" i="6" a="1"/>
  <c r="CZ20" i="6" s="1"/>
  <c r="CX20" i="9" s="1"/>
  <c r="CY20" i="6" a="1"/>
  <c r="CY20" i="6" s="1"/>
  <c r="DA20" i="9" s="1"/>
  <c r="CX20" i="6" a="1"/>
  <c r="CX20" i="6" s="1"/>
  <c r="CZ20" i="9" s="1"/>
  <c r="DA19" i="6" a="1"/>
  <c r="DA19" i="6" s="1"/>
  <c r="CY19" i="9" s="1"/>
  <c r="CZ19" i="6" a="1"/>
  <c r="CZ19" i="6" s="1"/>
  <c r="CX19" i="9" s="1"/>
  <c r="CY19" i="6" a="1"/>
  <c r="CY19" i="6" s="1"/>
  <c r="DA19" i="9" s="1"/>
  <c r="CX19" i="6" a="1"/>
  <c r="CX19" i="6" s="1"/>
  <c r="CZ19" i="9" s="1"/>
  <c r="DA18" i="6" a="1"/>
  <c r="DA18" i="6" s="1"/>
  <c r="CY18" i="9" s="1"/>
  <c r="CZ18" i="6" a="1"/>
  <c r="CZ18" i="6" s="1"/>
  <c r="CX18" i="9" s="1"/>
  <c r="CY18" i="6" a="1"/>
  <c r="CY18" i="6" s="1"/>
  <c r="DA18" i="9" s="1"/>
  <c r="CX18" i="6" a="1"/>
  <c r="CX18" i="6" s="1"/>
  <c r="CZ18" i="9" s="1"/>
  <c r="DA17" i="6" a="1"/>
  <c r="DA17" i="6" s="1"/>
  <c r="CY17" i="9" s="1"/>
  <c r="CZ17" i="6" a="1"/>
  <c r="CZ17" i="6" s="1"/>
  <c r="CX17" i="9" s="1"/>
  <c r="CY17" i="6" a="1"/>
  <c r="CY17" i="6" s="1"/>
  <c r="DA17" i="9" s="1"/>
  <c r="CX17" i="6" a="1"/>
  <c r="CX17" i="6" s="1"/>
  <c r="CZ17" i="9" s="1"/>
  <c r="DA16" i="6" a="1"/>
  <c r="DA16" i="6" s="1"/>
  <c r="CY16" i="9" s="1"/>
  <c r="CZ16" i="6" a="1"/>
  <c r="CZ16" i="6" s="1"/>
  <c r="CX16" i="9" s="1"/>
  <c r="CY16" i="6" a="1"/>
  <c r="CY16" i="6" s="1"/>
  <c r="DA16" i="9" s="1"/>
  <c r="CX16" i="6" a="1"/>
  <c r="CX16" i="6" s="1"/>
  <c r="CZ16" i="9" s="1"/>
  <c r="DA15" i="6" a="1"/>
  <c r="DA15" i="6" s="1"/>
  <c r="CY15" i="9" s="1"/>
  <c r="CZ15" i="6" a="1"/>
  <c r="CZ15" i="6" s="1"/>
  <c r="CX15" i="9" s="1"/>
  <c r="CY15" i="6" a="1"/>
  <c r="CY15" i="6" s="1"/>
  <c r="DA15" i="9" s="1"/>
  <c r="CX15" i="6" a="1"/>
  <c r="CX15" i="6" s="1"/>
  <c r="CZ15" i="9" s="1"/>
  <c r="DA14" i="6" a="1"/>
  <c r="DA14" i="6" s="1"/>
  <c r="CY14" i="9" s="1"/>
  <c r="CZ14" i="6" a="1"/>
  <c r="CZ14" i="6" s="1"/>
  <c r="CX14" i="9" s="1"/>
  <c r="CY14" i="6" a="1"/>
  <c r="CY14" i="6" s="1"/>
  <c r="DA14" i="9" s="1"/>
  <c r="CX14" i="6" a="1"/>
  <c r="CX14" i="6" s="1"/>
  <c r="CZ14" i="9" s="1"/>
  <c r="DA13" i="6" a="1"/>
  <c r="DA13" i="6" s="1"/>
  <c r="CY13" i="9" s="1"/>
  <c r="CZ13" i="6" a="1"/>
  <c r="CZ13" i="6" s="1"/>
  <c r="CX13" i="9" s="1"/>
  <c r="CY13" i="6" a="1"/>
  <c r="CY13" i="6" s="1"/>
  <c r="DA13" i="9" s="1"/>
  <c r="CX13" i="6" a="1"/>
  <c r="CX13" i="6" s="1"/>
  <c r="CZ13" i="9" s="1"/>
  <c r="DA12" i="6" a="1"/>
  <c r="DA12" i="6" s="1"/>
  <c r="CY12" i="9" s="1"/>
  <c r="CZ12" i="6" a="1"/>
  <c r="CZ12" i="6" s="1"/>
  <c r="CX12" i="9" s="1"/>
  <c r="CY12" i="6" a="1"/>
  <c r="CY12" i="6" s="1"/>
  <c r="DA12" i="9" s="1"/>
  <c r="CX12" i="6" a="1"/>
  <c r="CX12" i="6" s="1"/>
  <c r="CZ12" i="9" s="1"/>
  <c r="DA11" i="6" a="1"/>
  <c r="DA11" i="6" s="1"/>
  <c r="CY11" i="9" s="1"/>
  <c r="CZ11" i="6" a="1"/>
  <c r="CZ11" i="6" s="1"/>
  <c r="CX11" i="9" s="1"/>
  <c r="CY11" i="6" a="1"/>
  <c r="CY11" i="6" s="1"/>
  <c r="DA11" i="9" s="1"/>
  <c r="CX11" i="6" a="1"/>
  <c r="CX11" i="6" s="1"/>
  <c r="CZ11" i="9" s="1"/>
  <c r="DA10" i="6" a="1"/>
  <c r="DA10" i="6" s="1"/>
  <c r="CY10" i="9" s="1"/>
  <c r="CZ10" i="6" a="1"/>
  <c r="CZ10" i="6" s="1"/>
  <c r="CX10" i="9" s="1"/>
  <c r="CY10" i="6" a="1"/>
  <c r="CY10" i="6" s="1"/>
  <c r="DA10" i="9" s="1"/>
  <c r="CX10" i="6" a="1"/>
  <c r="CX10" i="6" s="1"/>
  <c r="CZ10" i="9" s="1"/>
  <c r="DA9" i="6" a="1"/>
  <c r="DA9" i="6" s="1"/>
  <c r="CY9" i="9" s="1"/>
  <c r="CZ9" i="6" a="1"/>
  <c r="CZ9" i="6" s="1"/>
  <c r="CX9" i="9" s="1"/>
  <c r="CY9" i="6" a="1"/>
  <c r="CY9" i="6" s="1"/>
  <c r="DA9" i="9" s="1"/>
  <c r="CX9" i="6" a="1"/>
  <c r="CX9" i="6" s="1"/>
  <c r="CZ9" i="9" s="1"/>
  <c r="DA8" i="6" a="1"/>
  <c r="DA8" i="6" s="1"/>
  <c r="CY8" i="9" s="1"/>
  <c r="CZ8" i="6" a="1"/>
  <c r="CZ8" i="6" s="1"/>
  <c r="CX8" i="9" s="1"/>
  <c r="CY8" i="6" a="1"/>
  <c r="CY8" i="6" s="1"/>
  <c r="DA8" i="9" s="1"/>
  <c r="CX8" i="6" a="1"/>
  <c r="CX8" i="6" s="1"/>
  <c r="CZ8" i="9" s="1"/>
  <c r="DA7" i="6" a="1"/>
  <c r="DA7" i="6" s="1"/>
  <c r="CY7" i="9" s="1"/>
  <c r="CZ7" i="6" a="1"/>
  <c r="CZ7" i="6" s="1"/>
  <c r="CX7" i="9" s="1"/>
  <c r="CY7" i="6" a="1"/>
  <c r="CY7" i="6" s="1"/>
  <c r="DA7" i="9" s="1"/>
  <c r="CX7" i="6" a="1"/>
  <c r="CX7" i="6" s="1"/>
  <c r="CZ7" i="9" s="1"/>
  <c r="DA6" i="6" a="1"/>
  <c r="DA6" i="6" s="1"/>
  <c r="CY6" i="9" s="1"/>
  <c r="CZ6" i="6" a="1"/>
  <c r="CZ6" i="6" s="1"/>
  <c r="CX6" i="9" s="1"/>
  <c r="CY6" i="6" a="1"/>
  <c r="CY6" i="6" s="1"/>
  <c r="DA6" i="9" s="1"/>
  <c r="CX6" i="6" a="1"/>
  <c r="CX6" i="6" s="1"/>
  <c r="CZ6" i="9" s="1"/>
  <c r="DA5" i="6" a="1"/>
  <c r="DA5" i="6" s="1"/>
  <c r="CY5" i="9" s="1"/>
  <c r="CZ5" i="6" a="1"/>
  <c r="CZ5" i="6" s="1"/>
  <c r="CX5" i="9" s="1"/>
  <c r="CY5" i="6" a="1"/>
  <c r="CY5" i="6" s="1"/>
  <c r="DA5" i="9" s="1"/>
  <c r="CX5" i="6" a="1"/>
  <c r="CX5" i="6" s="1"/>
  <c r="CZ5" i="9" s="1"/>
  <c r="DA4" i="6" a="1"/>
  <c r="DA4" i="6" s="1"/>
  <c r="CY4" i="9" s="1"/>
  <c r="CZ4" i="6" a="1"/>
  <c r="CZ4" i="6" s="1"/>
  <c r="CX4" i="9" s="1"/>
  <c r="CY4" i="6" a="1"/>
  <c r="CY4" i="6" s="1"/>
  <c r="DA4" i="9" s="1"/>
  <c r="CX4" i="6" a="1"/>
  <c r="CX4" i="6" s="1"/>
  <c r="CZ4" i="9" s="1"/>
  <c r="DA3" i="6" a="1"/>
  <c r="DA3" i="6" s="1"/>
  <c r="CY3" i="9" s="1"/>
  <c r="CZ3" i="6" a="1"/>
  <c r="CZ3" i="6" s="1"/>
  <c r="CX3" i="9" s="1"/>
  <c r="CY3" i="6" a="1"/>
  <c r="CY3" i="6" s="1"/>
  <c r="DA3" i="9" s="1"/>
  <c r="CX3" i="6" a="1"/>
  <c r="CX3" i="6" s="1"/>
  <c r="CZ3" i="9" s="1"/>
  <c r="DA2" i="6" a="1"/>
  <c r="DA2" i="6" s="1"/>
  <c r="CZ2" i="6" a="1"/>
  <c r="CZ2" i="6" s="1"/>
  <c r="CY2" i="6" a="1"/>
  <c r="CY2" i="6" s="1"/>
  <c r="CX2" i="6" a="1"/>
  <c r="CX2" i="6" s="1"/>
  <c r="EW2" i="22"/>
  <c r="EX2" i="22"/>
  <c r="EY2" i="22"/>
  <c r="EV2" i="22"/>
  <c r="EW2" i="21"/>
  <c r="EX2" i="21"/>
  <c r="EY2" i="21"/>
  <c r="EV2" i="21"/>
  <c r="EQ3" i="20"/>
  <c r="ER3" i="20"/>
  <c r="ES3" i="20"/>
  <c r="ET3" i="20"/>
  <c r="EQ4" i="20"/>
  <c r="ER4" i="20"/>
  <c r="ES4" i="20"/>
  <c r="ET4" i="20"/>
  <c r="EQ5" i="20"/>
  <c r="ER5" i="20"/>
  <c r="ES5" i="20"/>
  <c r="ET5" i="20"/>
  <c r="EQ6" i="20"/>
  <c r="ER6" i="20"/>
  <c r="ES6" i="20"/>
  <c r="ET6" i="20"/>
  <c r="EQ7" i="20"/>
  <c r="ER7" i="20"/>
  <c r="ES7" i="20"/>
  <c r="ET7" i="20"/>
  <c r="EQ8" i="20"/>
  <c r="ER8" i="20"/>
  <c r="ES8" i="20"/>
  <c r="ET8" i="20"/>
  <c r="EQ9" i="20"/>
  <c r="ER9" i="20"/>
  <c r="ES9" i="20"/>
  <c r="ET9" i="20"/>
  <c r="EQ10" i="20"/>
  <c r="ER10" i="20"/>
  <c r="ES10" i="20"/>
  <c r="ET10" i="20"/>
  <c r="EQ11" i="20"/>
  <c r="ER11" i="20"/>
  <c r="ES11" i="20"/>
  <c r="ET11" i="20"/>
  <c r="EQ12" i="20"/>
  <c r="ER12" i="20"/>
  <c r="ES12" i="20"/>
  <c r="ET12" i="20"/>
  <c r="EQ13" i="20"/>
  <c r="ER13" i="20"/>
  <c r="ES13" i="20"/>
  <c r="ET13" i="20"/>
  <c r="EQ14" i="20"/>
  <c r="ER14" i="20"/>
  <c r="ES14" i="20"/>
  <c r="ET14" i="20"/>
  <c r="EQ15" i="20"/>
  <c r="ER15" i="20"/>
  <c r="ES15" i="20"/>
  <c r="ET15" i="20"/>
  <c r="EQ16" i="20"/>
  <c r="ER16" i="20"/>
  <c r="ES16" i="20"/>
  <c r="ET16" i="20"/>
  <c r="EQ17" i="20"/>
  <c r="ER17" i="20"/>
  <c r="ES17" i="20"/>
  <c r="ET17" i="20"/>
  <c r="EQ18" i="20"/>
  <c r="ER18" i="20"/>
  <c r="ES18" i="20"/>
  <c r="ET18" i="20"/>
  <c r="EQ19" i="20"/>
  <c r="ER19" i="20"/>
  <c r="ES19" i="20"/>
  <c r="ET19" i="20"/>
  <c r="EQ20" i="20"/>
  <c r="ER20" i="20"/>
  <c r="ES20" i="20"/>
  <c r="ET20" i="20"/>
  <c r="EQ21" i="20"/>
  <c r="ER21" i="20"/>
  <c r="ES21" i="20"/>
  <c r="ET21" i="20"/>
  <c r="EQ22" i="20"/>
  <c r="ER22" i="20"/>
  <c r="ES22" i="20"/>
  <c r="ET22" i="20"/>
  <c r="EQ23" i="20"/>
  <c r="ER23" i="20"/>
  <c r="ES23" i="20"/>
  <c r="ET23" i="20"/>
  <c r="EQ24" i="20"/>
  <c r="ER24" i="20"/>
  <c r="ES24" i="20"/>
  <c r="ET24" i="20"/>
  <c r="EQ25" i="20"/>
  <c r="ER25" i="20"/>
  <c r="ES25" i="20"/>
  <c r="ET25" i="20"/>
  <c r="EQ26" i="20"/>
  <c r="ER26" i="20"/>
  <c r="ES26" i="20"/>
  <c r="ET26" i="20"/>
  <c r="EQ27" i="20"/>
  <c r="ER27" i="20"/>
  <c r="ES27" i="20"/>
  <c r="ET27" i="20"/>
  <c r="EQ28" i="20"/>
  <c r="ER28" i="20"/>
  <c r="ES28" i="20"/>
  <c r="ET28" i="20"/>
  <c r="EQ29" i="20"/>
  <c r="ER29" i="20"/>
  <c r="ES29" i="20"/>
  <c r="ET29" i="20"/>
  <c r="EQ30" i="20"/>
  <c r="ER30" i="20"/>
  <c r="ES30" i="20"/>
  <c r="ET30" i="20"/>
  <c r="EQ31" i="20"/>
  <c r="ER31" i="20"/>
  <c r="ES31" i="20"/>
  <c r="ET31" i="20"/>
  <c r="EQ32" i="20"/>
  <c r="ER32" i="20"/>
  <c r="ES32" i="20"/>
  <c r="ET32" i="20"/>
  <c r="EQ33" i="20"/>
  <c r="ER33" i="20"/>
  <c r="ES33" i="20"/>
  <c r="ET33" i="20"/>
  <c r="EQ34" i="20"/>
  <c r="ER34" i="20"/>
  <c r="ES34" i="20"/>
  <c r="ET34" i="20"/>
  <c r="EQ35" i="20"/>
  <c r="ER35" i="20"/>
  <c r="ES35" i="20"/>
  <c r="ET35" i="20"/>
  <c r="EQ36" i="20"/>
  <c r="ER36" i="20"/>
  <c r="ES36" i="20"/>
  <c r="ET36" i="20"/>
  <c r="EQ37" i="20"/>
  <c r="ER37" i="20"/>
  <c r="ES37" i="20"/>
  <c r="ET37" i="20"/>
  <c r="EQ38" i="20"/>
  <c r="ER38" i="20"/>
  <c r="ES38" i="20"/>
  <c r="ET38" i="20"/>
  <c r="ET2" i="20"/>
  <c r="ES2" i="20"/>
  <c r="ER2" i="20"/>
  <c r="EQ2" i="20"/>
  <c r="EL3" i="20"/>
  <c r="EM3" i="20"/>
  <c r="EN3" i="20"/>
  <c r="EO3" i="20"/>
  <c r="EL4" i="20"/>
  <c r="EM4" i="20"/>
  <c r="EN4" i="20"/>
  <c r="EO4" i="20"/>
  <c r="EL5" i="20"/>
  <c r="EM5" i="20"/>
  <c r="EN5" i="20"/>
  <c r="EO5" i="20"/>
  <c r="EL6" i="20"/>
  <c r="EM6" i="20"/>
  <c r="EN6" i="20"/>
  <c r="EO6" i="20"/>
  <c r="EL7" i="20"/>
  <c r="EM7" i="20"/>
  <c r="EN7" i="20"/>
  <c r="EO7" i="20"/>
  <c r="EL8" i="20"/>
  <c r="EM8" i="20"/>
  <c r="EN8" i="20"/>
  <c r="EO8" i="20"/>
  <c r="EL9" i="20"/>
  <c r="EM9" i="20"/>
  <c r="EN9" i="20"/>
  <c r="EO9" i="20"/>
  <c r="EL10" i="20"/>
  <c r="EM10" i="20"/>
  <c r="EN10" i="20"/>
  <c r="EO10" i="20"/>
  <c r="EL11" i="20"/>
  <c r="EM11" i="20"/>
  <c r="EN11" i="20"/>
  <c r="EO11" i="20"/>
  <c r="EL12" i="20"/>
  <c r="EM12" i="20"/>
  <c r="EN12" i="20"/>
  <c r="EO12" i="20"/>
  <c r="EL13" i="20"/>
  <c r="EM13" i="20"/>
  <c r="EN13" i="20"/>
  <c r="EO13" i="20"/>
  <c r="EL14" i="20"/>
  <c r="EM14" i="20"/>
  <c r="EN14" i="20"/>
  <c r="EO14" i="20"/>
  <c r="EL15" i="20"/>
  <c r="EM15" i="20"/>
  <c r="EN15" i="20"/>
  <c r="EO15" i="20"/>
  <c r="EL16" i="20"/>
  <c r="EM16" i="20"/>
  <c r="EN16" i="20"/>
  <c r="EO16" i="20"/>
  <c r="EL17" i="20"/>
  <c r="EM17" i="20"/>
  <c r="EN17" i="20"/>
  <c r="EO17" i="20"/>
  <c r="EL18" i="20"/>
  <c r="EM18" i="20"/>
  <c r="EN18" i="20"/>
  <c r="EO18" i="20"/>
  <c r="EL19" i="20"/>
  <c r="EM19" i="20"/>
  <c r="EN19" i="20"/>
  <c r="EO19" i="20"/>
  <c r="EL20" i="20"/>
  <c r="EM20" i="20"/>
  <c r="EN20" i="20"/>
  <c r="EO20" i="20"/>
  <c r="EL21" i="20"/>
  <c r="EM21" i="20"/>
  <c r="EN21" i="20"/>
  <c r="EO21" i="20"/>
  <c r="EL22" i="20"/>
  <c r="EM22" i="20"/>
  <c r="EN22" i="20"/>
  <c r="EO22" i="20"/>
  <c r="EL23" i="20"/>
  <c r="EM23" i="20"/>
  <c r="EN23" i="20"/>
  <c r="EO23" i="20"/>
  <c r="EL24" i="20"/>
  <c r="EM24" i="20"/>
  <c r="EN24" i="20"/>
  <c r="EO24" i="20"/>
  <c r="EL25" i="20"/>
  <c r="EM25" i="20"/>
  <c r="EN25" i="20"/>
  <c r="EO25" i="20"/>
  <c r="EL26" i="20"/>
  <c r="EM26" i="20"/>
  <c r="EN26" i="20"/>
  <c r="EO26" i="20"/>
  <c r="EL27" i="20"/>
  <c r="EM27" i="20"/>
  <c r="EN27" i="20"/>
  <c r="EO27" i="20"/>
  <c r="EL28" i="20"/>
  <c r="EM28" i="20"/>
  <c r="EN28" i="20"/>
  <c r="EO28" i="20"/>
  <c r="EL29" i="20"/>
  <c r="EM29" i="20"/>
  <c r="EN29" i="20"/>
  <c r="EO29" i="20"/>
  <c r="EL30" i="20"/>
  <c r="EM30" i="20"/>
  <c r="EN30" i="20"/>
  <c r="EO30" i="20"/>
  <c r="EL31" i="20"/>
  <c r="EM31" i="20"/>
  <c r="EN31" i="20"/>
  <c r="EO31" i="20"/>
  <c r="EL32" i="20"/>
  <c r="EM32" i="20"/>
  <c r="EN32" i="20"/>
  <c r="EO32" i="20"/>
  <c r="EL33" i="20"/>
  <c r="EM33" i="20"/>
  <c r="EN33" i="20"/>
  <c r="EO33" i="20"/>
  <c r="EL34" i="20"/>
  <c r="EM34" i="20"/>
  <c r="EN34" i="20"/>
  <c r="EO34" i="20"/>
  <c r="EL35" i="20"/>
  <c r="EM35" i="20"/>
  <c r="EN35" i="20"/>
  <c r="EO35" i="20"/>
  <c r="EL36" i="20"/>
  <c r="EM36" i="20"/>
  <c r="EN36" i="20"/>
  <c r="EO36" i="20"/>
  <c r="EL37" i="20"/>
  <c r="EM37" i="20"/>
  <c r="EN37" i="20"/>
  <c r="EO37" i="20"/>
  <c r="EL38" i="20"/>
  <c r="EM38" i="20"/>
  <c r="EN38" i="20"/>
  <c r="EO38" i="20"/>
  <c r="EO2" i="20"/>
  <c r="EN2" i="20"/>
  <c r="EM2" i="20"/>
  <c r="EL2" i="20"/>
  <c r="EG3" i="20"/>
  <c r="EH3" i="20"/>
  <c r="EI3" i="20"/>
  <c r="EJ3" i="20"/>
  <c r="EG4" i="20"/>
  <c r="EH4" i="20"/>
  <c r="EI4" i="20"/>
  <c r="EJ4" i="20"/>
  <c r="EG5" i="20"/>
  <c r="EH5" i="20"/>
  <c r="EI5" i="20"/>
  <c r="EJ5" i="20"/>
  <c r="EG6" i="20"/>
  <c r="EH6" i="20"/>
  <c r="EI6" i="20"/>
  <c r="EJ6" i="20"/>
  <c r="EG7" i="20"/>
  <c r="EH7" i="20"/>
  <c r="EI7" i="20"/>
  <c r="EJ7" i="20"/>
  <c r="EG8" i="20"/>
  <c r="EH8" i="20"/>
  <c r="EI8" i="20"/>
  <c r="EJ8" i="20"/>
  <c r="EG9" i="20"/>
  <c r="EH9" i="20"/>
  <c r="EI9" i="20"/>
  <c r="EJ9" i="20"/>
  <c r="EG10" i="20"/>
  <c r="EH10" i="20"/>
  <c r="EI10" i="20"/>
  <c r="EJ10" i="20"/>
  <c r="EG11" i="20"/>
  <c r="EH11" i="20"/>
  <c r="EI11" i="20"/>
  <c r="EJ11" i="20"/>
  <c r="EG12" i="20"/>
  <c r="EH12" i="20"/>
  <c r="EI12" i="20"/>
  <c r="EJ12" i="20"/>
  <c r="EG13" i="20"/>
  <c r="EH13" i="20"/>
  <c r="EI13" i="20"/>
  <c r="EJ13" i="20"/>
  <c r="EG14" i="20"/>
  <c r="EH14" i="20"/>
  <c r="EI14" i="20"/>
  <c r="EJ14" i="20"/>
  <c r="EG15" i="20"/>
  <c r="EH15" i="20"/>
  <c r="EI15" i="20"/>
  <c r="EJ15" i="20"/>
  <c r="EG16" i="20"/>
  <c r="EH16" i="20"/>
  <c r="EI16" i="20"/>
  <c r="EJ16" i="20"/>
  <c r="EG17" i="20"/>
  <c r="EH17" i="20"/>
  <c r="EI17" i="20"/>
  <c r="EJ17" i="20"/>
  <c r="EG18" i="20"/>
  <c r="EH18" i="20"/>
  <c r="EI18" i="20"/>
  <c r="EJ18" i="20"/>
  <c r="EG19" i="20"/>
  <c r="EH19" i="20"/>
  <c r="EI19" i="20"/>
  <c r="EJ19" i="20"/>
  <c r="EG20" i="20"/>
  <c r="EH20" i="20"/>
  <c r="EI20" i="20"/>
  <c r="EJ20" i="20"/>
  <c r="EG21" i="20"/>
  <c r="EH21" i="20"/>
  <c r="EI21" i="20"/>
  <c r="EJ21" i="20"/>
  <c r="EG22" i="20"/>
  <c r="EH22" i="20"/>
  <c r="EI22" i="20"/>
  <c r="EJ22" i="20"/>
  <c r="EG23" i="20"/>
  <c r="EH23" i="20"/>
  <c r="EI23" i="20"/>
  <c r="EJ23" i="20"/>
  <c r="EG24" i="20"/>
  <c r="EH24" i="20"/>
  <c r="EI24" i="20"/>
  <c r="EJ24" i="20"/>
  <c r="EG25" i="20"/>
  <c r="EH25" i="20"/>
  <c r="EI25" i="20"/>
  <c r="EJ25" i="20"/>
  <c r="EG26" i="20"/>
  <c r="EH26" i="20"/>
  <c r="EI26" i="20"/>
  <c r="EJ26" i="20"/>
  <c r="EG27" i="20"/>
  <c r="EH27" i="20"/>
  <c r="EI27" i="20"/>
  <c r="EJ27" i="20"/>
  <c r="EG28" i="20"/>
  <c r="EH28" i="20"/>
  <c r="EI28" i="20"/>
  <c r="EJ28" i="20"/>
  <c r="EG29" i="20"/>
  <c r="EH29" i="20"/>
  <c r="EI29" i="20"/>
  <c r="EJ29" i="20"/>
  <c r="EG30" i="20"/>
  <c r="EH30" i="20"/>
  <c r="EI30" i="20"/>
  <c r="EJ30" i="20"/>
  <c r="EG31" i="20"/>
  <c r="EH31" i="20"/>
  <c r="EI31" i="20"/>
  <c r="EJ31" i="20"/>
  <c r="EG32" i="20"/>
  <c r="EH32" i="20"/>
  <c r="EI32" i="20"/>
  <c r="EJ32" i="20"/>
  <c r="EG33" i="20"/>
  <c r="EH33" i="20"/>
  <c r="EI33" i="20"/>
  <c r="EJ33" i="20"/>
  <c r="EG34" i="20"/>
  <c r="EH34" i="20"/>
  <c r="EI34" i="20"/>
  <c r="EJ34" i="20"/>
  <c r="EG35" i="20"/>
  <c r="EH35" i="20"/>
  <c r="EI35" i="20"/>
  <c r="EJ35" i="20"/>
  <c r="EG36" i="20"/>
  <c r="EH36" i="20"/>
  <c r="EI36" i="20"/>
  <c r="EJ36" i="20"/>
  <c r="EG37" i="20"/>
  <c r="EH37" i="20"/>
  <c r="EI37" i="20"/>
  <c r="EJ37" i="20"/>
  <c r="EG38" i="20"/>
  <c r="EH38" i="20"/>
  <c r="EI38" i="20"/>
  <c r="EJ38" i="20"/>
  <c r="EJ2" i="20"/>
  <c r="EI2" i="20"/>
  <c r="EH2" i="20"/>
  <c r="EG2" i="20"/>
  <c r="EB3" i="20"/>
  <c r="EC3" i="20"/>
  <c r="ED3" i="20"/>
  <c r="EE3" i="20"/>
  <c r="EB4" i="20"/>
  <c r="EC4" i="20"/>
  <c r="ED4" i="20"/>
  <c r="EE4" i="20"/>
  <c r="EB5" i="20"/>
  <c r="EC5" i="20"/>
  <c r="ED5" i="20"/>
  <c r="EE5" i="20"/>
  <c r="EB6" i="20"/>
  <c r="EC6" i="20"/>
  <c r="ED6" i="20"/>
  <c r="EE6" i="20"/>
  <c r="EB7" i="20"/>
  <c r="EC7" i="20"/>
  <c r="ED7" i="20"/>
  <c r="EE7" i="20"/>
  <c r="EB8" i="20"/>
  <c r="EC8" i="20"/>
  <c r="ED8" i="20"/>
  <c r="EE8" i="20"/>
  <c r="EB9" i="20"/>
  <c r="EC9" i="20"/>
  <c r="ED9" i="20"/>
  <c r="EE9" i="20"/>
  <c r="EB10" i="20"/>
  <c r="EC10" i="20"/>
  <c r="ED10" i="20"/>
  <c r="EE10" i="20"/>
  <c r="EB11" i="20"/>
  <c r="EC11" i="20"/>
  <c r="ED11" i="20"/>
  <c r="EE11" i="20"/>
  <c r="EB12" i="20"/>
  <c r="EC12" i="20"/>
  <c r="ED12" i="20"/>
  <c r="EE12" i="20"/>
  <c r="EB13" i="20"/>
  <c r="EC13" i="20"/>
  <c r="ED13" i="20"/>
  <c r="EE13" i="20"/>
  <c r="EB14" i="20"/>
  <c r="EC14" i="20"/>
  <c r="ED14" i="20"/>
  <c r="EE14" i="20"/>
  <c r="EB15" i="20"/>
  <c r="EC15" i="20"/>
  <c r="ED15" i="20"/>
  <c r="EE15" i="20"/>
  <c r="EB16" i="20"/>
  <c r="EC16" i="20"/>
  <c r="ED16" i="20"/>
  <c r="EE16" i="20"/>
  <c r="EB17" i="20"/>
  <c r="EC17" i="20"/>
  <c r="ED17" i="20"/>
  <c r="EE17" i="20"/>
  <c r="EB18" i="20"/>
  <c r="EC18" i="20"/>
  <c r="ED18" i="20"/>
  <c r="EE18" i="20"/>
  <c r="EB19" i="20"/>
  <c r="EC19" i="20"/>
  <c r="ED19" i="20"/>
  <c r="EE19" i="20"/>
  <c r="EB20" i="20"/>
  <c r="EC20" i="20"/>
  <c r="ED20" i="20"/>
  <c r="EE20" i="20"/>
  <c r="EB21" i="20"/>
  <c r="EC21" i="20"/>
  <c r="ED21" i="20"/>
  <c r="EE21" i="20"/>
  <c r="EB22" i="20"/>
  <c r="EC22" i="20"/>
  <c r="ED22" i="20"/>
  <c r="EE22" i="20"/>
  <c r="EB23" i="20"/>
  <c r="EC23" i="20"/>
  <c r="ED23" i="20"/>
  <c r="EE23" i="20"/>
  <c r="EB24" i="20"/>
  <c r="EC24" i="20"/>
  <c r="ED24" i="20"/>
  <c r="EE24" i="20"/>
  <c r="EB25" i="20"/>
  <c r="EC25" i="20"/>
  <c r="ED25" i="20"/>
  <c r="EE25" i="20"/>
  <c r="EB26" i="20"/>
  <c r="EC26" i="20"/>
  <c r="ED26" i="20"/>
  <c r="EE26" i="20"/>
  <c r="EB27" i="20"/>
  <c r="EC27" i="20"/>
  <c r="ED27" i="20"/>
  <c r="EE27" i="20"/>
  <c r="EB28" i="20"/>
  <c r="EC28" i="20"/>
  <c r="ED28" i="20"/>
  <c r="EE28" i="20"/>
  <c r="EB29" i="20"/>
  <c r="EC29" i="20"/>
  <c r="ED29" i="20"/>
  <c r="EE29" i="20"/>
  <c r="EB30" i="20"/>
  <c r="EC30" i="20"/>
  <c r="ED30" i="20"/>
  <c r="EE30" i="20"/>
  <c r="EB31" i="20"/>
  <c r="EC31" i="20"/>
  <c r="ED31" i="20"/>
  <c r="EE31" i="20"/>
  <c r="EB32" i="20"/>
  <c r="EC32" i="20"/>
  <c r="ED32" i="20"/>
  <c r="EE32" i="20"/>
  <c r="EB33" i="20"/>
  <c r="EC33" i="20"/>
  <c r="ED33" i="20"/>
  <c r="EE33" i="20"/>
  <c r="EB34" i="20"/>
  <c r="EC34" i="20"/>
  <c r="ED34" i="20"/>
  <c r="EE34" i="20"/>
  <c r="EB35" i="20"/>
  <c r="EC35" i="20"/>
  <c r="ED35" i="20"/>
  <c r="EE35" i="20"/>
  <c r="EB36" i="20"/>
  <c r="EC36" i="20"/>
  <c r="ED36" i="20"/>
  <c r="EE36" i="20"/>
  <c r="EB37" i="20"/>
  <c r="EC37" i="20"/>
  <c r="ED37" i="20"/>
  <c r="EE37" i="20"/>
  <c r="EB38" i="20"/>
  <c r="EC38" i="20"/>
  <c r="ED38" i="20"/>
  <c r="EE38" i="20"/>
  <c r="EE2" i="20"/>
  <c r="ED2" i="20"/>
  <c r="EC2" i="20"/>
  <c r="EB2" i="20"/>
  <c r="DW3" i="20"/>
  <c r="DX3" i="20"/>
  <c r="DY3" i="20"/>
  <c r="DZ3" i="20"/>
  <c r="DW4" i="20"/>
  <c r="DX4" i="20"/>
  <c r="DY4" i="20"/>
  <c r="DZ4" i="20"/>
  <c r="DW5" i="20"/>
  <c r="DX5" i="20"/>
  <c r="DY5" i="20"/>
  <c r="DZ5" i="20"/>
  <c r="DW6" i="20"/>
  <c r="DX6" i="20"/>
  <c r="DY6" i="20"/>
  <c r="DZ6" i="20"/>
  <c r="DW7" i="20"/>
  <c r="DX7" i="20"/>
  <c r="DY7" i="20"/>
  <c r="DZ7" i="20"/>
  <c r="DW8" i="20"/>
  <c r="DX8" i="20"/>
  <c r="DY8" i="20"/>
  <c r="DZ8" i="20"/>
  <c r="DW9" i="20"/>
  <c r="DX9" i="20"/>
  <c r="DY9" i="20"/>
  <c r="DZ9" i="20"/>
  <c r="DW10" i="20"/>
  <c r="DX10" i="20"/>
  <c r="DY10" i="20"/>
  <c r="DZ10" i="20"/>
  <c r="DW11" i="20"/>
  <c r="DX11" i="20"/>
  <c r="DY11" i="20"/>
  <c r="DZ11" i="20"/>
  <c r="DW12" i="20"/>
  <c r="DX12" i="20"/>
  <c r="DY12" i="20"/>
  <c r="DZ12" i="20"/>
  <c r="DW13" i="20"/>
  <c r="DX13" i="20"/>
  <c r="DY13" i="20"/>
  <c r="DZ13" i="20"/>
  <c r="DW14" i="20"/>
  <c r="DX14" i="20"/>
  <c r="DY14" i="20"/>
  <c r="DZ14" i="20"/>
  <c r="DW15" i="20"/>
  <c r="DX15" i="20"/>
  <c r="DY15" i="20"/>
  <c r="DZ15" i="20"/>
  <c r="DW16" i="20"/>
  <c r="DX16" i="20"/>
  <c r="DY16" i="20"/>
  <c r="DZ16" i="20"/>
  <c r="DW17" i="20"/>
  <c r="DX17" i="20"/>
  <c r="DY17" i="20"/>
  <c r="DZ17" i="20"/>
  <c r="DW18" i="20"/>
  <c r="DX18" i="20"/>
  <c r="DY18" i="20"/>
  <c r="DZ18" i="20"/>
  <c r="DW19" i="20"/>
  <c r="DX19" i="20"/>
  <c r="DY19" i="20"/>
  <c r="DZ19" i="20"/>
  <c r="DW20" i="20"/>
  <c r="DX20" i="20"/>
  <c r="DY20" i="20"/>
  <c r="DZ20" i="20"/>
  <c r="DW21" i="20"/>
  <c r="DX21" i="20"/>
  <c r="DY21" i="20"/>
  <c r="DZ21" i="20"/>
  <c r="DW22" i="20"/>
  <c r="DX22" i="20"/>
  <c r="DY22" i="20"/>
  <c r="DZ22" i="20"/>
  <c r="DW23" i="20"/>
  <c r="DX23" i="20"/>
  <c r="DY23" i="20"/>
  <c r="DZ23" i="20"/>
  <c r="DW24" i="20"/>
  <c r="DX24" i="20"/>
  <c r="DY24" i="20"/>
  <c r="DZ24" i="20"/>
  <c r="DW25" i="20"/>
  <c r="DX25" i="20"/>
  <c r="DY25" i="20"/>
  <c r="DZ25" i="20"/>
  <c r="DW26" i="20"/>
  <c r="DX26" i="20"/>
  <c r="DY26" i="20"/>
  <c r="DZ26" i="20"/>
  <c r="DW27" i="20"/>
  <c r="DX27" i="20"/>
  <c r="DY27" i="20"/>
  <c r="DZ27" i="20"/>
  <c r="DW28" i="20"/>
  <c r="DX28" i="20"/>
  <c r="DY28" i="20"/>
  <c r="DZ28" i="20"/>
  <c r="DW29" i="20"/>
  <c r="DX29" i="20"/>
  <c r="DY29" i="20"/>
  <c r="DZ29" i="20"/>
  <c r="DW30" i="20"/>
  <c r="DX30" i="20"/>
  <c r="DY30" i="20"/>
  <c r="DZ30" i="20"/>
  <c r="DW31" i="20"/>
  <c r="DX31" i="20"/>
  <c r="DY31" i="20"/>
  <c r="DZ31" i="20"/>
  <c r="DW32" i="20"/>
  <c r="DX32" i="20"/>
  <c r="DY32" i="20"/>
  <c r="DZ32" i="20"/>
  <c r="DW33" i="20"/>
  <c r="DX33" i="20"/>
  <c r="DY33" i="20"/>
  <c r="DZ33" i="20"/>
  <c r="DW34" i="20"/>
  <c r="DX34" i="20"/>
  <c r="DY34" i="20"/>
  <c r="DZ34" i="20"/>
  <c r="DW35" i="20"/>
  <c r="DX35" i="20"/>
  <c r="DY35" i="20"/>
  <c r="DZ35" i="20"/>
  <c r="DW36" i="20"/>
  <c r="DX36" i="20"/>
  <c r="DY36" i="20"/>
  <c r="DZ36" i="20"/>
  <c r="DW37" i="20"/>
  <c r="DX37" i="20"/>
  <c r="DY37" i="20"/>
  <c r="DZ37" i="20"/>
  <c r="DW38" i="20"/>
  <c r="DX38" i="20"/>
  <c r="DY38" i="20"/>
  <c r="DZ38" i="20"/>
  <c r="DZ2" i="20"/>
  <c r="DY2" i="20"/>
  <c r="DX2" i="20"/>
  <c r="DW2" i="20"/>
  <c r="DR3" i="20"/>
  <c r="DS3" i="20"/>
  <c r="DT3" i="20"/>
  <c r="DU3" i="20"/>
  <c r="DR4" i="20"/>
  <c r="DS4" i="20"/>
  <c r="DT4" i="20"/>
  <c r="DU4" i="20"/>
  <c r="DR5" i="20"/>
  <c r="DS5" i="20"/>
  <c r="DT5" i="20"/>
  <c r="DU5" i="20"/>
  <c r="DR6" i="20"/>
  <c r="DS6" i="20"/>
  <c r="DT6" i="20"/>
  <c r="DU6" i="20"/>
  <c r="DR7" i="20"/>
  <c r="DS7" i="20"/>
  <c r="DT7" i="20"/>
  <c r="DU7" i="20"/>
  <c r="DR8" i="20"/>
  <c r="DS8" i="20"/>
  <c r="DT8" i="20"/>
  <c r="DU8" i="20"/>
  <c r="DR9" i="20"/>
  <c r="DS9" i="20"/>
  <c r="DT9" i="20"/>
  <c r="DU9" i="20"/>
  <c r="DR10" i="20"/>
  <c r="DS10" i="20"/>
  <c r="DT10" i="20"/>
  <c r="DU10" i="20"/>
  <c r="DR11" i="20"/>
  <c r="DS11" i="20"/>
  <c r="DT11" i="20"/>
  <c r="DU11" i="20"/>
  <c r="DR12" i="20"/>
  <c r="DS12" i="20"/>
  <c r="DT12" i="20"/>
  <c r="DU12" i="20"/>
  <c r="DR13" i="20"/>
  <c r="DS13" i="20"/>
  <c r="DT13" i="20"/>
  <c r="DU13" i="20"/>
  <c r="DR14" i="20"/>
  <c r="DS14" i="20"/>
  <c r="DT14" i="20"/>
  <c r="DU14" i="20"/>
  <c r="DR15" i="20"/>
  <c r="DS15" i="20"/>
  <c r="DT15" i="20"/>
  <c r="DU15" i="20"/>
  <c r="DR16" i="20"/>
  <c r="DS16" i="20"/>
  <c r="DT16" i="20"/>
  <c r="DU16" i="20"/>
  <c r="DR17" i="20"/>
  <c r="DS17" i="20"/>
  <c r="DT17" i="20"/>
  <c r="DU17" i="20"/>
  <c r="DR18" i="20"/>
  <c r="DS18" i="20"/>
  <c r="DT18" i="20"/>
  <c r="DU18" i="20"/>
  <c r="DR19" i="20"/>
  <c r="DS19" i="20"/>
  <c r="DT19" i="20"/>
  <c r="DU19" i="20"/>
  <c r="DR20" i="20"/>
  <c r="DS20" i="20"/>
  <c r="DT20" i="20"/>
  <c r="DU20" i="20"/>
  <c r="DR21" i="20"/>
  <c r="DS21" i="20"/>
  <c r="DT21" i="20"/>
  <c r="DU21" i="20"/>
  <c r="DR22" i="20"/>
  <c r="DS22" i="20"/>
  <c r="DT22" i="20"/>
  <c r="DU22" i="20"/>
  <c r="DR23" i="20"/>
  <c r="DS23" i="20"/>
  <c r="DT23" i="20"/>
  <c r="DU23" i="20"/>
  <c r="DR24" i="20"/>
  <c r="DS24" i="20"/>
  <c r="DT24" i="20"/>
  <c r="DU24" i="20"/>
  <c r="DR25" i="20"/>
  <c r="DS25" i="20"/>
  <c r="DT25" i="20"/>
  <c r="DU25" i="20"/>
  <c r="DR26" i="20"/>
  <c r="DS26" i="20"/>
  <c r="DT26" i="20"/>
  <c r="DU26" i="20"/>
  <c r="DR27" i="20"/>
  <c r="DS27" i="20"/>
  <c r="DT27" i="20"/>
  <c r="DU27" i="20"/>
  <c r="DR28" i="20"/>
  <c r="DS28" i="20"/>
  <c r="DT28" i="20"/>
  <c r="DU28" i="20"/>
  <c r="DR29" i="20"/>
  <c r="DS29" i="20"/>
  <c r="DT29" i="20"/>
  <c r="DU29" i="20"/>
  <c r="DR30" i="20"/>
  <c r="DS30" i="20"/>
  <c r="DT30" i="20"/>
  <c r="DU30" i="20"/>
  <c r="DR31" i="20"/>
  <c r="DS31" i="20"/>
  <c r="DT31" i="20"/>
  <c r="DU31" i="20"/>
  <c r="DR32" i="20"/>
  <c r="DS32" i="20"/>
  <c r="DT32" i="20"/>
  <c r="DU32" i="20"/>
  <c r="DR33" i="20"/>
  <c r="DS33" i="20"/>
  <c r="DT33" i="20"/>
  <c r="DU33" i="20"/>
  <c r="DR34" i="20"/>
  <c r="DS34" i="20"/>
  <c r="DT34" i="20"/>
  <c r="DU34" i="20"/>
  <c r="DR35" i="20"/>
  <c r="DS35" i="20"/>
  <c r="DT35" i="20"/>
  <c r="DU35" i="20"/>
  <c r="DR36" i="20"/>
  <c r="DS36" i="20"/>
  <c r="DT36" i="20"/>
  <c r="DU36" i="20"/>
  <c r="DR37" i="20"/>
  <c r="DS37" i="20"/>
  <c r="DT37" i="20"/>
  <c r="DU37" i="20"/>
  <c r="DR38" i="20"/>
  <c r="DS38" i="20"/>
  <c r="DT38" i="20"/>
  <c r="DU38" i="20"/>
  <c r="DU2" i="20"/>
  <c r="DT2" i="20"/>
  <c r="DS2" i="20"/>
  <c r="DR2" i="20"/>
  <c r="DM3" i="20"/>
  <c r="DN3" i="20"/>
  <c r="DO3" i="20"/>
  <c r="DP3" i="20"/>
  <c r="DM4" i="20"/>
  <c r="DN4" i="20"/>
  <c r="DO4" i="20"/>
  <c r="DP4" i="20"/>
  <c r="DM5" i="20"/>
  <c r="DN5" i="20"/>
  <c r="DO5" i="20"/>
  <c r="DP5" i="20"/>
  <c r="DM6" i="20"/>
  <c r="DN6" i="20"/>
  <c r="DO6" i="20"/>
  <c r="DP6" i="20"/>
  <c r="DM7" i="20"/>
  <c r="DN7" i="20"/>
  <c r="DO7" i="20"/>
  <c r="DP7" i="20"/>
  <c r="DM8" i="20"/>
  <c r="DN8" i="20"/>
  <c r="DO8" i="20"/>
  <c r="DP8" i="20"/>
  <c r="DM9" i="20"/>
  <c r="DN9" i="20"/>
  <c r="DO9" i="20"/>
  <c r="DP9" i="20"/>
  <c r="DM10" i="20"/>
  <c r="DN10" i="20"/>
  <c r="DO10" i="20"/>
  <c r="DP10" i="20"/>
  <c r="DM11" i="20"/>
  <c r="DN11" i="20"/>
  <c r="DO11" i="20"/>
  <c r="DP11" i="20"/>
  <c r="DM12" i="20"/>
  <c r="DN12" i="20"/>
  <c r="DO12" i="20"/>
  <c r="DP12" i="20"/>
  <c r="DM13" i="20"/>
  <c r="DN13" i="20"/>
  <c r="DO13" i="20"/>
  <c r="DP13" i="20"/>
  <c r="DM14" i="20"/>
  <c r="DN14" i="20"/>
  <c r="DO14" i="20"/>
  <c r="DP14" i="20"/>
  <c r="DM15" i="20"/>
  <c r="DN15" i="20"/>
  <c r="DO15" i="20"/>
  <c r="DP15" i="20"/>
  <c r="DM16" i="20"/>
  <c r="DN16" i="20"/>
  <c r="DO16" i="20"/>
  <c r="DP16" i="20"/>
  <c r="DM17" i="20"/>
  <c r="DN17" i="20"/>
  <c r="DO17" i="20"/>
  <c r="DP17" i="20"/>
  <c r="DM18" i="20"/>
  <c r="DN18" i="20"/>
  <c r="DO18" i="20"/>
  <c r="DP18" i="20"/>
  <c r="DM19" i="20"/>
  <c r="DN19" i="20"/>
  <c r="DO19" i="20"/>
  <c r="DP19" i="20"/>
  <c r="DM20" i="20"/>
  <c r="DN20" i="20"/>
  <c r="DO20" i="20"/>
  <c r="DP20" i="20"/>
  <c r="DM21" i="20"/>
  <c r="DN21" i="20"/>
  <c r="DO21" i="20"/>
  <c r="DP21" i="20"/>
  <c r="DM22" i="20"/>
  <c r="DN22" i="20"/>
  <c r="DO22" i="20"/>
  <c r="DP22" i="20"/>
  <c r="DM23" i="20"/>
  <c r="DN23" i="20"/>
  <c r="DO23" i="20"/>
  <c r="DP23" i="20"/>
  <c r="DM24" i="20"/>
  <c r="DN24" i="20"/>
  <c r="DO24" i="20"/>
  <c r="DP24" i="20"/>
  <c r="DM25" i="20"/>
  <c r="DN25" i="20"/>
  <c r="DO25" i="20"/>
  <c r="DP25" i="20"/>
  <c r="DM26" i="20"/>
  <c r="DN26" i="20"/>
  <c r="DO26" i="20"/>
  <c r="DP26" i="20"/>
  <c r="DM27" i="20"/>
  <c r="DN27" i="20"/>
  <c r="DO27" i="20"/>
  <c r="DP27" i="20"/>
  <c r="DM28" i="20"/>
  <c r="DN28" i="20"/>
  <c r="DO28" i="20"/>
  <c r="DP28" i="20"/>
  <c r="DM29" i="20"/>
  <c r="DN29" i="20"/>
  <c r="DO29" i="20"/>
  <c r="DP29" i="20"/>
  <c r="DM30" i="20"/>
  <c r="DN30" i="20"/>
  <c r="DO30" i="20"/>
  <c r="DP30" i="20"/>
  <c r="DM31" i="20"/>
  <c r="DN31" i="20"/>
  <c r="DO31" i="20"/>
  <c r="DP31" i="20"/>
  <c r="DM32" i="20"/>
  <c r="DN32" i="20"/>
  <c r="DO32" i="20"/>
  <c r="DP32" i="20"/>
  <c r="DM33" i="20"/>
  <c r="DN33" i="20"/>
  <c r="DO33" i="20"/>
  <c r="DP33" i="20"/>
  <c r="DM34" i="20"/>
  <c r="DN34" i="20"/>
  <c r="DO34" i="20"/>
  <c r="DP34" i="20"/>
  <c r="DM35" i="20"/>
  <c r="DN35" i="20"/>
  <c r="DO35" i="20"/>
  <c r="DP35" i="20"/>
  <c r="DM36" i="20"/>
  <c r="DN36" i="20"/>
  <c r="DO36" i="20"/>
  <c r="DP36" i="20"/>
  <c r="DM37" i="20"/>
  <c r="DN37" i="20"/>
  <c r="DO37" i="20"/>
  <c r="DP37" i="20"/>
  <c r="DM38" i="20"/>
  <c r="DN38" i="20"/>
  <c r="DO38" i="20"/>
  <c r="DP38" i="20"/>
  <c r="DP2" i="20"/>
  <c r="DO2" i="20"/>
  <c r="DN2" i="20"/>
  <c r="DM2" i="20"/>
  <c r="DH3" i="20"/>
  <c r="DI3" i="20"/>
  <c r="DJ3" i="20"/>
  <c r="DK3" i="20"/>
  <c r="DH4" i="20"/>
  <c r="DI4" i="20"/>
  <c r="DJ4" i="20"/>
  <c r="DK4" i="20"/>
  <c r="DH5" i="20"/>
  <c r="DI5" i="20"/>
  <c r="DJ5" i="20"/>
  <c r="DK5" i="20"/>
  <c r="DH6" i="20"/>
  <c r="DI6" i="20"/>
  <c r="DJ6" i="20"/>
  <c r="DK6" i="20"/>
  <c r="DH7" i="20"/>
  <c r="DI7" i="20"/>
  <c r="DJ7" i="20"/>
  <c r="DK7" i="20"/>
  <c r="DH8" i="20"/>
  <c r="DI8" i="20"/>
  <c r="DJ8" i="20"/>
  <c r="DK8" i="20"/>
  <c r="DH9" i="20"/>
  <c r="DI9" i="20"/>
  <c r="DJ9" i="20"/>
  <c r="DK9" i="20"/>
  <c r="DH10" i="20"/>
  <c r="DI10" i="20"/>
  <c r="DJ10" i="20"/>
  <c r="DK10" i="20"/>
  <c r="DH11" i="20"/>
  <c r="DI11" i="20"/>
  <c r="DJ11" i="20"/>
  <c r="DK11" i="20"/>
  <c r="DH12" i="20"/>
  <c r="DI12" i="20"/>
  <c r="DJ12" i="20"/>
  <c r="DK12" i="20"/>
  <c r="DH13" i="20"/>
  <c r="DI13" i="20"/>
  <c r="DJ13" i="20"/>
  <c r="DK13" i="20"/>
  <c r="DH14" i="20"/>
  <c r="DI14" i="20"/>
  <c r="DJ14" i="20"/>
  <c r="DK14" i="20"/>
  <c r="DH15" i="20"/>
  <c r="DI15" i="20"/>
  <c r="DJ15" i="20"/>
  <c r="DK15" i="20"/>
  <c r="DH16" i="20"/>
  <c r="DI16" i="20"/>
  <c r="DJ16" i="20"/>
  <c r="DK16" i="20"/>
  <c r="DH17" i="20"/>
  <c r="DI17" i="20"/>
  <c r="DJ17" i="20"/>
  <c r="DK17" i="20"/>
  <c r="DH18" i="20"/>
  <c r="DI18" i="20"/>
  <c r="DJ18" i="20"/>
  <c r="DK18" i="20"/>
  <c r="DH19" i="20"/>
  <c r="DI19" i="20"/>
  <c r="DJ19" i="20"/>
  <c r="DK19" i="20"/>
  <c r="DH20" i="20"/>
  <c r="DI20" i="20"/>
  <c r="DJ20" i="20"/>
  <c r="DK20" i="20"/>
  <c r="DH21" i="20"/>
  <c r="DI21" i="20"/>
  <c r="DJ21" i="20"/>
  <c r="DK21" i="20"/>
  <c r="DH22" i="20"/>
  <c r="DI22" i="20"/>
  <c r="DJ22" i="20"/>
  <c r="DK22" i="20"/>
  <c r="DH23" i="20"/>
  <c r="DI23" i="20"/>
  <c r="DJ23" i="20"/>
  <c r="DK23" i="20"/>
  <c r="DH24" i="20"/>
  <c r="DI24" i="20"/>
  <c r="DJ24" i="20"/>
  <c r="DK24" i="20"/>
  <c r="DH25" i="20"/>
  <c r="DI25" i="20"/>
  <c r="DJ25" i="20"/>
  <c r="DK25" i="20"/>
  <c r="DH26" i="20"/>
  <c r="DI26" i="20"/>
  <c r="DJ26" i="20"/>
  <c r="DK26" i="20"/>
  <c r="DH27" i="20"/>
  <c r="DI27" i="20"/>
  <c r="DJ27" i="20"/>
  <c r="DK27" i="20"/>
  <c r="DH28" i="20"/>
  <c r="DI28" i="20"/>
  <c r="DJ28" i="20"/>
  <c r="DK28" i="20"/>
  <c r="DH29" i="20"/>
  <c r="DI29" i="20"/>
  <c r="DJ29" i="20"/>
  <c r="DK29" i="20"/>
  <c r="DH30" i="20"/>
  <c r="DI30" i="20"/>
  <c r="DJ30" i="20"/>
  <c r="DK30" i="20"/>
  <c r="DH31" i="20"/>
  <c r="DI31" i="20"/>
  <c r="DJ31" i="20"/>
  <c r="DK31" i="20"/>
  <c r="DH32" i="20"/>
  <c r="DI32" i="20"/>
  <c r="DJ32" i="20"/>
  <c r="DK32" i="20"/>
  <c r="DH33" i="20"/>
  <c r="DI33" i="20"/>
  <c r="DJ33" i="20"/>
  <c r="DK33" i="20"/>
  <c r="DH34" i="20"/>
  <c r="DI34" i="20"/>
  <c r="DJ34" i="20"/>
  <c r="DK34" i="20"/>
  <c r="DH35" i="20"/>
  <c r="DI35" i="20"/>
  <c r="DJ35" i="20"/>
  <c r="DK35" i="20"/>
  <c r="DH36" i="20"/>
  <c r="DI36" i="20"/>
  <c r="DJ36" i="20"/>
  <c r="DK36" i="20"/>
  <c r="DH37" i="20"/>
  <c r="DI37" i="20"/>
  <c r="DJ37" i="20"/>
  <c r="DK37" i="20"/>
  <c r="DH38" i="20"/>
  <c r="DI38" i="20"/>
  <c r="DJ38" i="20"/>
  <c r="DK38" i="20"/>
  <c r="DK2" i="20"/>
  <c r="DJ2" i="20"/>
  <c r="DI2" i="20"/>
  <c r="DH2" i="20"/>
  <c r="DC3" i="20"/>
  <c r="DD3" i="20"/>
  <c r="DE3" i="20"/>
  <c r="DF3" i="20"/>
  <c r="DC4" i="20"/>
  <c r="DD4" i="20"/>
  <c r="DE4" i="20"/>
  <c r="DF4" i="20"/>
  <c r="DC5" i="20"/>
  <c r="DD5" i="20"/>
  <c r="DE5" i="20"/>
  <c r="DF5" i="20"/>
  <c r="DC6" i="20"/>
  <c r="DD6" i="20"/>
  <c r="DE6" i="20"/>
  <c r="DF6" i="20"/>
  <c r="DC7" i="20"/>
  <c r="DD7" i="20"/>
  <c r="DE7" i="20"/>
  <c r="DF7" i="20"/>
  <c r="DC8" i="20"/>
  <c r="DD8" i="20"/>
  <c r="DE8" i="20"/>
  <c r="DF8" i="20"/>
  <c r="DC9" i="20"/>
  <c r="DD9" i="20"/>
  <c r="DE9" i="20"/>
  <c r="DF9" i="20"/>
  <c r="DC10" i="20"/>
  <c r="DD10" i="20"/>
  <c r="DE10" i="20"/>
  <c r="DF10" i="20"/>
  <c r="DC11" i="20"/>
  <c r="DD11" i="20"/>
  <c r="DE11" i="20"/>
  <c r="DF11" i="20"/>
  <c r="DC12" i="20"/>
  <c r="DD12" i="20"/>
  <c r="DE12" i="20"/>
  <c r="DF12" i="20"/>
  <c r="DC13" i="20"/>
  <c r="DD13" i="20"/>
  <c r="DE13" i="20"/>
  <c r="DF13" i="20"/>
  <c r="DC14" i="20"/>
  <c r="DD14" i="20"/>
  <c r="DE14" i="20"/>
  <c r="DF14" i="20"/>
  <c r="DC15" i="20"/>
  <c r="DD15" i="20"/>
  <c r="DE15" i="20"/>
  <c r="DF15" i="20"/>
  <c r="DC16" i="20"/>
  <c r="DD16" i="20"/>
  <c r="DE16" i="20"/>
  <c r="DF16" i="20"/>
  <c r="DC17" i="20"/>
  <c r="DD17" i="20"/>
  <c r="DE17" i="20"/>
  <c r="DF17" i="20"/>
  <c r="DC18" i="20"/>
  <c r="DD18" i="20"/>
  <c r="DE18" i="20"/>
  <c r="DF18" i="20"/>
  <c r="DC19" i="20"/>
  <c r="DD19" i="20"/>
  <c r="DE19" i="20"/>
  <c r="DF19" i="20"/>
  <c r="DC20" i="20"/>
  <c r="DD20" i="20"/>
  <c r="DE20" i="20"/>
  <c r="DF20" i="20"/>
  <c r="DC21" i="20"/>
  <c r="DD21" i="20"/>
  <c r="DE21" i="20"/>
  <c r="DF21" i="20"/>
  <c r="DC22" i="20"/>
  <c r="DD22" i="20"/>
  <c r="DE22" i="20"/>
  <c r="DF22" i="20"/>
  <c r="DC23" i="20"/>
  <c r="DD23" i="20"/>
  <c r="DE23" i="20"/>
  <c r="DF23" i="20"/>
  <c r="DC24" i="20"/>
  <c r="DD24" i="20"/>
  <c r="DE24" i="20"/>
  <c r="DF24" i="20"/>
  <c r="DC25" i="20"/>
  <c r="DD25" i="20"/>
  <c r="DE25" i="20"/>
  <c r="DF25" i="20"/>
  <c r="DC26" i="20"/>
  <c r="DD26" i="20"/>
  <c r="DE26" i="20"/>
  <c r="DF26" i="20"/>
  <c r="DC27" i="20"/>
  <c r="DD27" i="20"/>
  <c r="DE27" i="20"/>
  <c r="DF27" i="20"/>
  <c r="DC28" i="20"/>
  <c r="DD28" i="20"/>
  <c r="DE28" i="20"/>
  <c r="DF28" i="20"/>
  <c r="DC29" i="20"/>
  <c r="DD29" i="20"/>
  <c r="DE29" i="20"/>
  <c r="DF29" i="20"/>
  <c r="DC30" i="20"/>
  <c r="DD30" i="20"/>
  <c r="DE30" i="20"/>
  <c r="DF30" i="20"/>
  <c r="DC31" i="20"/>
  <c r="DD31" i="20"/>
  <c r="DE31" i="20"/>
  <c r="DF31" i="20"/>
  <c r="DC32" i="20"/>
  <c r="DD32" i="20"/>
  <c r="DE32" i="20"/>
  <c r="DF32" i="20"/>
  <c r="DC33" i="20"/>
  <c r="DD33" i="20"/>
  <c r="DE33" i="20"/>
  <c r="DF33" i="20"/>
  <c r="DC34" i="20"/>
  <c r="DD34" i="20"/>
  <c r="DE34" i="20"/>
  <c r="DF34" i="20"/>
  <c r="DC35" i="20"/>
  <c r="DD35" i="20"/>
  <c r="DE35" i="20"/>
  <c r="DF35" i="20"/>
  <c r="DC36" i="20"/>
  <c r="DD36" i="20"/>
  <c r="DE36" i="20"/>
  <c r="DF36" i="20"/>
  <c r="DC37" i="20"/>
  <c r="DD37" i="20"/>
  <c r="DE37" i="20"/>
  <c r="DF37" i="20"/>
  <c r="DC38" i="20"/>
  <c r="DD38" i="20"/>
  <c r="DE38" i="20"/>
  <c r="DF38" i="20"/>
  <c r="DF2" i="20"/>
  <c r="DE2" i="20"/>
  <c r="DD2" i="20"/>
  <c r="DC2" i="20"/>
  <c r="CX3" i="20"/>
  <c r="CY3" i="20"/>
  <c r="CZ3" i="20"/>
  <c r="DA3" i="20"/>
  <c r="CX4" i="20"/>
  <c r="CY4" i="20"/>
  <c r="CZ4" i="20"/>
  <c r="DA4" i="20"/>
  <c r="CX5" i="20"/>
  <c r="CY5" i="20"/>
  <c r="CZ5" i="20"/>
  <c r="DA5" i="20"/>
  <c r="CX6" i="20"/>
  <c r="CY6" i="20"/>
  <c r="CZ6" i="20"/>
  <c r="DA6" i="20"/>
  <c r="CX7" i="20"/>
  <c r="CY7" i="20"/>
  <c r="CZ7" i="20"/>
  <c r="DA7" i="20"/>
  <c r="CX8" i="20"/>
  <c r="CY8" i="20"/>
  <c r="CZ8" i="20"/>
  <c r="DA8" i="20"/>
  <c r="CX9" i="20"/>
  <c r="CY9" i="20"/>
  <c r="CZ9" i="20"/>
  <c r="DA9" i="20"/>
  <c r="CX10" i="20"/>
  <c r="CY10" i="20"/>
  <c r="CZ10" i="20"/>
  <c r="DA10" i="20"/>
  <c r="CX11" i="20"/>
  <c r="CY11" i="20"/>
  <c r="CZ11" i="20"/>
  <c r="DA11" i="20"/>
  <c r="CX12" i="20"/>
  <c r="CY12" i="20"/>
  <c r="CZ12" i="20"/>
  <c r="DA12" i="20"/>
  <c r="CX13" i="20"/>
  <c r="CY13" i="20"/>
  <c r="CZ13" i="20"/>
  <c r="DA13" i="20"/>
  <c r="CX14" i="20"/>
  <c r="CY14" i="20"/>
  <c r="CZ14" i="20"/>
  <c r="DA14" i="20"/>
  <c r="CX15" i="20"/>
  <c r="CY15" i="20"/>
  <c r="CZ15" i="20"/>
  <c r="DA15" i="20"/>
  <c r="CX16" i="20"/>
  <c r="CY16" i="20"/>
  <c r="CZ16" i="20"/>
  <c r="DA16" i="20"/>
  <c r="CX17" i="20"/>
  <c r="CY17" i="20"/>
  <c r="CZ17" i="20"/>
  <c r="DA17" i="20"/>
  <c r="CX18" i="20"/>
  <c r="CY18" i="20"/>
  <c r="CZ18" i="20"/>
  <c r="DA18" i="20"/>
  <c r="CX19" i="20"/>
  <c r="CY19" i="20"/>
  <c r="CZ19" i="20"/>
  <c r="DA19" i="20"/>
  <c r="CX20" i="20"/>
  <c r="CY20" i="20"/>
  <c r="CZ20" i="20"/>
  <c r="DA20" i="20"/>
  <c r="CX21" i="20"/>
  <c r="CY21" i="20"/>
  <c r="CZ21" i="20"/>
  <c r="DA21" i="20"/>
  <c r="CX22" i="20"/>
  <c r="CY22" i="20"/>
  <c r="CZ22" i="20"/>
  <c r="DA22" i="20"/>
  <c r="CX23" i="20"/>
  <c r="CY23" i="20"/>
  <c r="CZ23" i="20"/>
  <c r="DA23" i="20"/>
  <c r="CX24" i="20"/>
  <c r="CY24" i="20"/>
  <c r="CZ24" i="20"/>
  <c r="DA24" i="20"/>
  <c r="CX25" i="20"/>
  <c r="CY25" i="20"/>
  <c r="CZ25" i="20"/>
  <c r="DA25" i="20"/>
  <c r="CX26" i="20"/>
  <c r="CY26" i="20"/>
  <c r="CZ26" i="20"/>
  <c r="DA26" i="20"/>
  <c r="CX27" i="20"/>
  <c r="CY27" i="20"/>
  <c r="CZ27" i="20"/>
  <c r="DA27" i="20"/>
  <c r="CX28" i="20"/>
  <c r="CY28" i="20"/>
  <c r="CZ28" i="20"/>
  <c r="DA28" i="20"/>
  <c r="CX29" i="20"/>
  <c r="CY29" i="20"/>
  <c r="CZ29" i="20"/>
  <c r="DA29" i="20"/>
  <c r="CX30" i="20"/>
  <c r="CY30" i="20"/>
  <c r="CZ30" i="20"/>
  <c r="DA30" i="20"/>
  <c r="CX31" i="20"/>
  <c r="CY31" i="20"/>
  <c r="CZ31" i="20"/>
  <c r="DA31" i="20"/>
  <c r="CX32" i="20"/>
  <c r="CY32" i="20"/>
  <c r="CZ32" i="20"/>
  <c r="DA32" i="20"/>
  <c r="CX33" i="20"/>
  <c r="CY33" i="20"/>
  <c r="CZ33" i="20"/>
  <c r="DA33" i="20"/>
  <c r="CX34" i="20"/>
  <c r="CY34" i="20"/>
  <c r="CZ34" i="20"/>
  <c r="DA34" i="20"/>
  <c r="CX35" i="20"/>
  <c r="CY35" i="20"/>
  <c r="CZ35" i="20"/>
  <c r="DA35" i="20"/>
  <c r="CX36" i="20"/>
  <c r="CY36" i="20"/>
  <c r="CZ36" i="20"/>
  <c r="DA36" i="20"/>
  <c r="CX37" i="20"/>
  <c r="CY37" i="20"/>
  <c r="CZ37" i="20"/>
  <c r="DA37" i="20"/>
  <c r="CX38" i="20"/>
  <c r="CY38" i="20"/>
  <c r="CZ38" i="20"/>
  <c r="DA38" i="20"/>
  <c r="DA2" i="20"/>
  <c r="CZ2" i="20"/>
  <c r="CY2" i="20"/>
  <c r="CX2" i="20"/>
  <c r="CS3" i="20"/>
  <c r="CT3" i="20"/>
  <c r="CU3" i="20"/>
  <c r="CV3" i="20"/>
  <c r="CS4" i="20"/>
  <c r="CT4" i="20"/>
  <c r="CU4" i="20"/>
  <c r="CV4" i="20"/>
  <c r="CS5" i="20"/>
  <c r="CT5" i="20"/>
  <c r="CU5" i="20"/>
  <c r="CV5" i="20"/>
  <c r="CS6" i="20"/>
  <c r="CT6" i="20"/>
  <c r="CU6" i="20"/>
  <c r="CV6" i="20"/>
  <c r="CS7" i="20"/>
  <c r="CT7" i="20"/>
  <c r="CU7" i="20"/>
  <c r="CV7" i="20"/>
  <c r="CS8" i="20"/>
  <c r="CT8" i="20"/>
  <c r="CU8" i="20"/>
  <c r="CV8" i="20"/>
  <c r="CS9" i="20"/>
  <c r="CT9" i="20"/>
  <c r="CU9" i="20"/>
  <c r="CV9" i="20"/>
  <c r="CS10" i="20"/>
  <c r="CT10" i="20"/>
  <c r="CU10" i="20"/>
  <c r="CV10" i="20"/>
  <c r="CS11" i="20"/>
  <c r="CT11" i="20"/>
  <c r="CU11" i="20"/>
  <c r="CV11" i="20"/>
  <c r="CS12" i="20"/>
  <c r="CT12" i="20"/>
  <c r="CU12" i="20"/>
  <c r="CV12" i="20"/>
  <c r="CS13" i="20"/>
  <c r="CT13" i="20"/>
  <c r="CU13" i="20"/>
  <c r="CV13" i="20"/>
  <c r="CS14" i="20"/>
  <c r="CT14" i="20"/>
  <c r="CU14" i="20"/>
  <c r="CV14" i="20"/>
  <c r="CS15" i="20"/>
  <c r="CT15" i="20"/>
  <c r="CU15" i="20"/>
  <c r="CV15" i="20"/>
  <c r="CS16" i="20"/>
  <c r="CT16" i="20"/>
  <c r="CU16" i="20"/>
  <c r="CV16" i="20"/>
  <c r="CS17" i="20"/>
  <c r="CT17" i="20"/>
  <c r="CU17" i="20"/>
  <c r="CV17" i="20"/>
  <c r="CS18" i="20"/>
  <c r="CT18" i="20"/>
  <c r="CU18" i="20"/>
  <c r="CV18" i="20"/>
  <c r="CS19" i="20"/>
  <c r="CT19" i="20"/>
  <c r="CU19" i="20"/>
  <c r="CV19" i="20"/>
  <c r="CS20" i="20"/>
  <c r="CT20" i="20"/>
  <c r="CU20" i="20"/>
  <c r="CV20" i="20"/>
  <c r="CS21" i="20"/>
  <c r="CT21" i="20"/>
  <c r="CU21" i="20"/>
  <c r="CV21" i="20"/>
  <c r="CS22" i="20"/>
  <c r="CT22" i="20"/>
  <c r="CU22" i="20"/>
  <c r="CV22" i="20"/>
  <c r="CS23" i="20"/>
  <c r="CT23" i="20"/>
  <c r="CU23" i="20"/>
  <c r="CV23" i="20"/>
  <c r="CS24" i="20"/>
  <c r="CT24" i="20"/>
  <c r="CU24" i="20"/>
  <c r="CV24" i="20"/>
  <c r="CS25" i="20"/>
  <c r="CT25" i="20"/>
  <c r="CU25" i="20"/>
  <c r="CV25" i="20"/>
  <c r="CS26" i="20"/>
  <c r="CT26" i="20"/>
  <c r="CU26" i="20"/>
  <c r="CV26" i="20"/>
  <c r="CS27" i="20"/>
  <c r="CT27" i="20"/>
  <c r="CU27" i="20"/>
  <c r="CV27" i="20"/>
  <c r="CS28" i="20"/>
  <c r="CT28" i="20"/>
  <c r="CU28" i="20"/>
  <c r="CV28" i="20"/>
  <c r="CS29" i="20"/>
  <c r="CT29" i="20"/>
  <c r="CU29" i="20"/>
  <c r="CV29" i="20"/>
  <c r="CS30" i="20"/>
  <c r="CT30" i="20"/>
  <c r="CU30" i="20"/>
  <c r="CV30" i="20"/>
  <c r="CS31" i="20"/>
  <c r="CT31" i="20"/>
  <c r="CU31" i="20"/>
  <c r="CV31" i="20"/>
  <c r="CS32" i="20"/>
  <c r="CT32" i="20"/>
  <c r="CU32" i="20"/>
  <c r="CV32" i="20"/>
  <c r="CS33" i="20"/>
  <c r="CT33" i="20"/>
  <c r="CU33" i="20"/>
  <c r="CV33" i="20"/>
  <c r="CS34" i="20"/>
  <c r="CT34" i="20"/>
  <c r="CU34" i="20"/>
  <c r="CV34" i="20"/>
  <c r="CS35" i="20"/>
  <c r="CT35" i="20"/>
  <c r="CU35" i="20"/>
  <c r="CV35" i="20"/>
  <c r="CS36" i="20"/>
  <c r="CT36" i="20"/>
  <c r="CU36" i="20"/>
  <c r="CV36" i="20"/>
  <c r="CS37" i="20"/>
  <c r="CT37" i="20"/>
  <c r="CU37" i="20"/>
  <c r="CV37" i="20"/>
  <c r="CS38" i="20"/>
  <c r="CT38" i="20"/>
  <c r="CU38" i="20"/>
  <c r="CV38" i="20"/>
  <c r="CV2" i="20"/>
  <c r="CU2" i="20"/>
  <c r="CT2" i="20"/>
  <c r="CS2" i="20"/>
  <c r="CN3" i="20"/>
  <c r="CO3" i="20"/>
  <c r="CP3" i="20"/>
  <c r="CQ3" i="20"/>
  <c r="CN4" i="20"/>
  <c r="CO4" i="20"/>
  <c r="CP4" i="20"/>
  <c r="CQ4" i="20"/>
  <c r="CN5" i="20"/>
  <c r="CO5" i="20"/>
  <c r="CP5" i="20"/>
  <c r="CQ5" i="20"/>
  <c r="CN6" i="20"/>
  <c r="CO6" i="20"/>
  <c r="CP6" i="20"/>
  <c r="CQ6" i="20"/>
  <c r="CN7" i="20"/>
  <c r="CO7" i="20"/>
  <c r="CP7" i="20"/>
  <c r="CQ7" i="20"/>
  <c r="CN8" i="20"/>
  <c r="CO8" i="20"/>
  <c r="CP8" i="20"/>
  <c r="CQ8" i="20"/>
  <c r="CN9" i="20"/>
  <c r="CO9" i="20"/>
  <c r="CP9" i="20"/>
  <c r="CQ9" i="20"/>
  <c r="CN10" i="20"/>
  <c r="CO10" i="20"/>
  <c r="CP10" i="20"/>
  <c r="CQ10" i="20"/>
  <c r="CN11" i="20"/>
  <c r="CO11" i="20"/>
  <c r="CP11" i="20"/>
  <c r="CQ11" i="20"/>
  <c r="CN12" i="20"/>
  <c r="CO12" i="20"/>
  <c r="CP12" i="20"/>
  <c r="CQ12" i="20"/>
  <c r="CN13" i="20"/>
  <c r="CO13" i="20"/>
  <c r="CP13" i="20"/>
  <c r="CQ13" i="20"/>
  <c r="CN14" i="20"/>
  <c r="CO14" i="20"/>
  <c r="CP14" i="20"/>
  <c r="CQ14" i="20"/>
  <c r="CN15" i="20"/>
  <c r="CO15" i="20"/>
  <c r="CP15" i="20"/>
  <c r="CQ15" i="20"/>
  <c r="CN16" i="20"/>
  <c r="CO16" i="20"/>
  <c r="CP16" i="20"/>
  <c r="CQ16" i="20"/>
  <c r="CN17" i="20"/>
  <c r="CO17" i="20"/>
  <c r="CP17" i="20"/>
  <c r="CQ17" i="20"/>
  <c r="CN18" i="20"/>
  <c r="CO18" i="20"/>
  <c r="CP18" i="20"/>
  <c r="CQ18" i="20"/>
  <c r="CN19" i="20"/>
  <c r="CO19" i="20"/>
  <c r="CP19" i="20"/>
  <c r="CQ19" i="20"/>
  <c r="CN20" i="20"/>
  <c r="CO20" i="20"/>
  <c r="CP20" i="20"/>
  <c r="CQ20" i="20"/>
  <c r="CN21" i="20"/>
  <c r="CO21" i="20"/>
  <c r="CP21" i="20"/>
  <c r="CQ21" i="20"/>
  <c r="CN22" i="20"/>
  <c r="CO22" i="20"/>
  <c r="CP22" i="20"/>
  <c r="CQ22" i="20"/>
  <c r="CN23" i="20"/>
  <c r="CO23" i="20"/>
  <c r="CP23" i="20"/>
  <c r="CQ23" i="20"/>
  <c r="CN24" i="20"/>
  <c r="CO24" i="20"/>
  <c r="CP24" i="20"/>
  <c r="CQ24" i="20"/>
  <c r="CN25" i="20"/>
  <c r="CO25" i="20"/>
  <c r="CP25" i="20"/>
  <c r="CQ25" i="20"/>
  <c r="CN26" i="20"/>
  <c r="CO26" i="20"/>
  <c r="CP26" i="20"/>
  <c r="CQ26" i="20"/>
  <c r="CN27" i="20"/>
  <c r="CO27" i="20"/>
  <c r="CP27" i="20"/>
  <c r="CQ27" i="20"/>
  <c r="CN28" i="20"/>
  <c r="CO28" i="20"/>
  <c r="CP28" i="20"/>
  <c r="CQ28" i="20"/>
  <c r="CN29" i="20"/>
  <c r="CO29" i="20"/>
  <c r="CP29" i="20"/>
  <c r="CQ29" i="20"/>
  <c r="CN30" i="20"/>
  <c r="CO30" i="20"/>
  <c r="CP30" i="20"/>
  <c r="CQ30" i="20"/>
  <c r="CN31" i="20"/>
  <c r="CO31" i="20"/>
  <c r="CP31" i="20"/>
  <c r="CQ31" i="20"/>
  <c r="CN32" i="20"/>
  <c r="CO32" i="20"/>
  <c r="CP32" i="20"/>
  <c r="CQ32" i="20"/>
  <c r="CN33" i="20"/>
  <c r="CO33" i="20"/>
  <c r="CP33" i="20"/>
  <c r="CQ33" i="20"/>
  <c r="CN34" i="20"/>
  <c r="CO34" i="20"/>
  <c r="CP34" i="20"/>
  <c r="CQ34" i="20"/>
  <c r="CN35" i="20"/>
  <c r="CO35" i="20"/>
  <c r="CP35" i="20"/>
  <c r="CQ35" i="20"/>
  <c r="CN36" i="20"/>
  <c r="CO36" i="20"/>
  <c r="CP36" i="20"/>
  <c r="CQ36" i="20"/>
  <c r="CN37" i="20"/>
  <c r="CO37" i="20"/>
  <c r="CP37" i="20"/>
  <c r="CQ37" i="20"/>
  <c r="CN38" i="20"/>
  <c r="CO38" i="20"/>
  <c r="CP38" i="20"/>
  <c r="CQ38" i="20"/>
  <c r="CQ2" i="20"/>
  <c r="CP2" i="20"/>
  <c r="CO2" i="20"/>
  <c r="CN2" i="20"/>
  <c r="CI3" i="20"/>
  <c r="CJ3" i="20"/>
  <c r="CK3" i="20"/>
  <c r="CL3" i="20"/>
  <c r="CI4" i="20"/>
  <c r="CJ4" i="20"/>
  <c r="CK4" i="20"/>
  <c r="CL4" i="20"/>
  <c r="CI5" i="20"/>
  <c r="CJ5" i="20"/>
  <c r="CK5" i="20"/>
  <c r="CL5" i="20"/>
  <c r="CI6" i="20"/>
  <c r="CJ6" i="20"/>
  <c r="CK6" i="20"/>
  <c r="CL6" i="20"/>
  <c r="CI7" i="20"/>
  <c r="CJ7" i="20"/>
  <c r="CK7" i="20"/>
  <c r="CL7" i="20"/>
  <c r="CI8" i="20"/>
  <c r="CJ8" i="20"/>
  <c r="CK8" i="20"/>
  <c r="CL8" i="20"/>
  <c r="CI9" i="20"/>
  <c r="CJ9" i="20"/>
  <c r="CK9" i="20"/>
  <c r="CL9" i="20"/>
  <c r="CI10" i="20"/>
  <c r="CJ10" i="20"/>
  <c r="CK10" i="20"/>
  <c r="CL10" i="20"/>
  <c r="CI11" i="20"/>
  <c r="CJ11" i="20"/>
  <c r="CK11" i="20"/>
  <c r="CL11" i="20"/>
  <c r="CI12" i="20"/>
  <c r="CJ12" i="20"/>
  <c r="CK12" i="20"/>
  <c r="CL12" i="20"/>
  <c r="CI13" i="20"/>
  <c r="CJ13" i="20"/>
  <c r="CK13" i="20"/>
  <c r="CL13" i="20"/>
  <c r="CI14" i="20"/>
  <c r="CJ14" i="20"/>
  <c r="CK14" i="20"/>
  <c r="CL14" i="20"/>
  <c r="CI15" i="20"/>
  <c r="CJ15" i="20"/>
  <c r="CK15" i="20"/>
  <c r="CL15" i="20"/>
  <c r="CI16" i="20"/>
  <c r="CJ16" i="20"/>
  <c r="CK16" i="20"/>
  <c r="CL16" i="20"/>
  <c r="CI17" i="20"/>
  <c r="CJ17" i="20"/>
  <c r="CK17" i="20"/>
  <c r="CL17" i="20"/>
  <c r="CI18" i="20"/>
  <c r="CJ18" i="20"/>
  <c r="CK18" i="20"/>
  <c r="CL18" i="20"/>
  <c r="CI19" i="20"/>
  <c r="CJ19" i="20"/>
  <c r="CK19" i="20"/>
  <c r="CL19" i="20"/>
  <c r="CI20" i="20"/>
  <c r="CJ20" i="20"/>
  <c r="CK20" i="20"/>
  <c r="CL20" i="20"/>
  <c r="CI21" i="20"/>
  <c r="CJ21" i="20"/>
  <c r="CK21" i="20"/>
  <c r="CL21" i="20"/>
  <c r="CI22" i="20"/>
  <c r="CJ22" i="20"/>
  <c r="CK22" i="20"/>
  <c r="CL22" i="20"/>
  <c r="CI23" i="20"/>
  <c r="CJ23" i="20"/>
  <c r="CK23" i="20"/>
  <c r="CL23" i="20"/>
  <c r="CI24" i="20"/>
  <c r="CJ24" i="20"/>
  <c r="CK24" i="20"/>
  <c r="CL24" i="20"/>
  <c r="CI25" i="20"/>
  <c r="CJ25" i="20"/>
  <c r="CK25" i="20"/>
  <c r="CL25" i="20"/>
  <c r="CI26" i="20"/>
  <c r="CJ26" i="20"/>
  <c r="CK26" i="20"/>
  <c r="CL26" i="20"/>
  <c r="CI27" i="20"/>
  <c r="CJ27" i="20"/>
  <c r="CK27" i="20"/>
  <c r="CL27" i="20"/>
  <c r="CI28" i="20"/>
  <c r="CJ28" i="20"/>
  <c r="CK28" i="20"/>
  <c r="CL28" i="20"/>
  <c r="CI29" i="20"/>
  <c r="CJ29" i="20"/>
  <c r="CK29" i="20"/>
  <c r="CL29" i="20"/>
  <c r="CI30" i="20"/>
  <c r="CJ30" i="20"/>
  <c r="CK30" i="20"/>
  <c r="CL30" i="20"/>
  <c r="CI31" i="20"/>
  <c r="CJ31" i="20"/>
  <c r="CK31" i="20"/>
  <c r="CL31" i="20"/>
  <c r="CI32" i="20"/>
  <c r="CJ32" i="20"/>
  <c r="CK32" i="20"/>
  <c r="CL32" i="20"/>
  <c r="CI33" i="20"/>
  <c r="CJ33" i="20"/>
  <c r="CK33" i="20"/>
  <c r="CL33" i="20"/>
  <c r="CI34" i="20"/>
  <c r="CJ34" i="20"/>
  <c r="CK34" i="20"/>
  <c r="CL34" i="20"/>
  <c r="CI35" i="20"/>
  <c r="CJ35" i="20"/>
  <c r="CK35" i="20"/>
  <c r="CL35" i="20"/>
  <c r="CI36" i="20"/>
  <c r="CJ36" i="20"/>
  <c r="CK36" i="20"/>
  <c r="CL36" i="20"/>
  <c r="CI37" i="20"/>
  <c r="CJ37" i="20"/>
  <c r="CK37" i="20"/>
  <c r="CL37" i="20"/>
  <c r="CI38" i="20"/>
  <c r="CJ38" i="20"/>
  <c r="CK38" i="20"/>
  <c r="CL38" i="20"/>
  <c r="CL2" i="20"/>
  <c r="CK2" i="20"/>
  <c r="CJ2" i="20"/>
  <c r="CI2" i="20"/>
  <c r="CD3" i="20"/>
  <c r="CE3" i="20"/>
  <c r="CF3" i="20"/>
  <c r="CG3" i="20"/>
  <c r="CD4" i="20"/>
  <c r="CE4" i="20"/>
  <c r="CF4" i="20"/>
  <c r="CG4" i="20"/>
  <c r="CD5" i="20"/>
  <c r="CE5" i="20"/>
  <c r="CF5" i="20"/>
  <c r="CG5" i="20"/>
  <c r="CD6" i="20"/>
  <c r="CE6" i="20"/>
  <c r="CF6" i="20"/>
  <c r="CG6" i="20"/>
  <c r="CD7" i="20"/>
  <c r="CE7" i="20"/>
  <c r="CF7" i="20"/>
  <c r="CG7" i="20"/>
  <c r="CD8" i="20"/>
  <c r="CE8" i="20"/>
  <c r="CF8" i="20"/>
  <c r="CG8" i="20"/>
  <c r="CD9" i="20"/>
  <c r="CE9" i="20"/>
  <c r="CF9" i="20"/>
  <c r="CG9" i="20"/>
  <c r="CD10" i="20"/>
  <c r="CE10" i="20"/>
  <c r="CF10" i="20"/>
  <c r="CG10" i="20"/>
  <c r="CD11" i="20"/>
  <c r="CE11" i="20"/>
  <c r="CF11" i="20"/>
  <c r="CG11" i="20"/>
  <c r="CD12" i="20"/>
  <c r="CE12" i="20"/>
  <c r="CF12" i="20"/>
  <c r="CG12" i="20"/>
  <c r="CD13" i="20"/>
  <c r="CE13" i="20"/>
  <c r="CF13" i="20"/>
  <c r="CG13" i="20"/>
  <c r="CD14" i="20"/>
  <c r="CE14" i="20"/>
  <c r="CF14" i="20"/>
  <c r="CG14" i="20"/>
  <c r="CD15" i="20"/>
  <c r="CE15" i="20"/>
  <c r="CF15" i="20"/>
  <c r="CG15" i="20"/>
  <c r="CD16" i="20"/>
  <c r="CE16" i="20"/>
  <c r="CF16" i="20"/>
  <c r="CG16" i="20"/>
  <c r="CD17" i="20"/>
  <c r="CE17" i="20"/>
  <c r="CF17" i="20"/>
  <c r="CG17" i="20"/>
  <c r="CD18" i="20"/>
  <c r="CE18" i="20"/>
  <c r="CF18" i="20"/>
  <c r="CG18" i="20"/>
  <c r="CD19" i="20"/>
  <c r="CE19" i="20"/>
  <c r="CF19" i="20"/>
  <c r="CG19" i="20"/>
  <c r="CD20" i="20"/>
  <c r="CE20" i="20"/>
  <c r="CF20" i="20"/>
  <c r="CG20" i="20"/>
  <c r="CD21" i="20"/>
  <c r="CE21" i="20"/>
  <c r="CF21" i="20"/>
  <c r="CG21" i="20"/>
  <c r="CD22" i="20"/>
  <c r="CE22" i="20"/>
  <c r="CF22" i="20"/>
  <c r="CG22" i="20"/>
  <c r="CD23" i="20"/>
  <c r="CE23" i="20"/>
  <c r="CF23" i="20"/>
  <c r="CG23" i="20"/>
  <c r="CD24" i="20"/>
  <c r="CE24" i="20"/>
  <c r="CF24" i="20"/>
  <c r="CG24" i="20"/>
  <c r="CD25" i="20"/>
  <c r="CE25" i="20"/>
  <c r="CF25" i="20"/>
  <c r="CG25" i="20"/>
  <c r="CD26" i="20"/>
  <c r="CE26" i="20"/>
  <c r="CF26" i="20"/>
  <c r="CG26" i="20"/>
  <c r="CD27" i="20"/>
  <c r="CE27" i="20"/>
  <c r="CF27" i="20"/>
  <c r="CG27" i="20"/>
  <c r="CD28" i="20"/>
  <c r="CE28" i="20"/>
  <c r="CF28" i="20"/>
  <c r="CG28" i="20"/>
  <c r="CD29" i="20"/>
  <c r="CE29" i="20"/>
  <c r="CF29" i="20"/>
  <c r="CG29" i="20"/>
  <c r="CD30" i="20"/>
  <c r="CE30" i="20"/>
  <c r="CF30" i="20"/>
  <c r="CG30" i="20"/>
  <c r="CD31" i="20"/>
  <c r="CE31" i="20"/>
  <c r="CF31" i="20"/>
  <c r="CG31" i="20"/>
  <c r="CD32" i="20"/>
  <c r="CE32" i="20"/>
  <c r="CF32" i="20"/>
  <c r="CG32" i="20"/>
  <c r="CD33" i="20"/>
  <c r="CE33" i="20"/>
  <c r="CF33" i="20"/>
  <c r="CG33" i="20"/>
  <c r="CD34" i="20"/>
  <c r="CE34" i="20"/>
  <c r="CF34" i="20"/>
  <c r="CG34" i="20"/>
  <c r="CD35" i="20"/>
  <c r="CE35" i="20"/>
  <c r="CF35" i="20"/>
  <c r="CG35" i="20"/>
  <c r="CD36" i="20"/>
  <c r="CE36" i="20"/>
  <c r="CF36" i="20"/>
  <c r="CG36" i="20"/>
  <c r="CD37" i="20"/>
  <c r="CE37" i="20"/>
  <c r="CF37" i="20"/>
  <c r="CG37" i="20"/>
  <c r="CD38" i="20"/>
  <c r="CE38" i="20"/>
  <c r="CF38" i="20"/>
  <c r="CG38" i="20"/>
  <c r="CG2" i="20"/>
  <c r="CF2" i="20"/>
  <c r="CE2" i="20"/>
  <c r="CD2" i="20"/>
  <c r="BY3" i="20"/>
  <c r="BZ3" i="20"/>
  <c r="CA3" i="20"/>
  <c r="CB3" i="20"/>
  <c r="BY4" i="20"/>
  <c r="BZ4" i="20"/>
  <c r="CA4" i="20"/>
  <c r="CB4" i="20"/>
  <c r="BY5" i="20"/>
  <c r="BZ5" i="20"/>
  <c r="CA5" i="20"/>
  <c r="CB5" i="20"/>
  <c r="BY6" i="20"/>
  <c r="BZ6" i="20"/>
  <c r="CA6" i="20"/>
  <c r="CB6" i="20"/>
  <c r="BY7" i="20"/>
  <c r="BZ7" i="20"/>
  <c r="CA7" i="20"/>
  <c r="CB7" i="20"/>
  <c r="BY8" i="20"/>
  <c r="BZ8" i="20"/>
  <c r="CA8" i="20"/>
  <c r="CB8" i="20"/>
  <c r="BY9" i="20"/>
  <c r="BZ9" i="20"/>
  <c r="CA9" i="20"/>
  <c r="CB9" i="20"/>
  <c r="BY10" i="20"/>
  <c r="BZ10" i="20"/>
  <c r="CA10" i="20"/>
  <c r="CB10" i="20"/>
  <c r="BY11" i="20"/>
  <c r="BZ11" i="20"/>
  <c r="CA11" i="20"/>
  <c r="CB11" i="20"/>
  <c r="BY12" i="20"/>
  <c r="BZ12" i="20"/>
  <c r="CA12" i="20"/>
  <c r="CB12" i="20"/>
  <c r="BY13" i="20"/>
  <c r="BZ13" i="20"/>
  <c r="CA13" i="20"/>
  <c r="CB13" i="20"/>
  <c r="BY14" i="20"/>
  <c r="BZ14" i="20"/>
  <c r="CA14" i="20"/>
  <c r="CB14" i="20"/>
  <c r="BY15" i="20"/>
  <c r="BZ15" i="20"/>
  <c r="CA15" i="20"/>
  <c r="CB15" i="20"/>
  <c r="BY16" i="20"/>
  <c r="BZ16" i="20"/>
  <c r="CA16" i="20"/>
  <c r="CB16" i="20"/>
  <c r="BY17" i="20"/>
  <c r="BZ17" i="20"/>
  <c r="CA17" i="20"/>
  <c r="CB17" i="20"/>
  <c r="BY18" i="20"/>
  <c r="BZ18" i="20"/>
  <c r="CA18" i="20"/>
  <c r="CB18" i="20"/>
  <c r="BY19" i="20"/>
  <c r="BZ19" i="20"/>
  <c r="CA19" i="20"/>
  <c r="CB19" i="20"/>
  <c r="BY20" i="20"/>
  <c r="BZ20" i="20"/>
  <c r="CA20" i="20"/>
  <c r="CB20" i="20"/>
  <c r="BY21" i="20"/>
  <c r="BZ21" i="20"/>
  <c r="CA21" i="20"/>
  <c r="CB21" i="20"/>
  <c r="BY22" i="20"/>
  <c r="BZ22" i="20"/>
  <c r="CA22" i="20"/>
  <c r="CB22" i="20"/>
  <c r="BY23" i="20"/>
  <c r="BZ23" i="20"/>
  <c r="CA23" i="20"/>
  <c r="CB23" i="20"/>
  <c r="BY24" i="20"/>
  <c r="BZ24" i="20"/>
  <c r="CA24" i="20"/>
  <c r="CB24" i="20"/>
  <c r="BY25" i="20"/>
  <c r="BZ25" i="20"/>
  <c r="CA25" i="20"/>
  <c r="CB25" i="20"/>
  <c r="BY26" i="20"/>
  <c r="BZ26" i="20"/>
  <c r="CA26" i="20"/>
  <c r="CB26" i="20"/>
  <c r="BY27" i="20"/>
  <c r="BZ27" i="20"/>
  <c r="CA27" i="20"/>
  <c r="CB27" i="20"/>
  <c r="BY28" i="20"/>
  <c r="BZ28" i="20"/>
  <c r="CA28" i="20"/>
  <c r="CB28" i="20"/>
  <c r="BY29" i="20"/>
  <c r="BZ29" i="20"/>
  <c r="CA29" i="20"/>
  <c r="CB29" i="20"/>
  <c r="BY30" i="20"/>
  <c r="BZ30" i="20"/>
  <c r="CA30" i="20"/>
  <c r="CB30" i="20"/>
  <c r="BY31" i="20"/>
  <c r="BZ31" i="20"/>
  <c r="CA31" i="20"/>
  <c r="CB31" i="20"/>
  <c r="BY32" i="20"/>
  <c r="BZ32" i="20"/>
  <c r="CA32" i="20"/>
  <c r="CB32" i="20"/>
  <c r="BY33" i="20"/>
  <c r="BZ33" i="20"/>
  <c r="CA33" i="20"/>
  <c r="CB33" i="20"/>
  <c r="BY34" i="20"/>
  <c r="BZ34" i="20"/>
  <c r="CA34" i="20"/>
  <c r="CB34" i="20"/>
  <c r="BY35" i="20"/>
  <c r="BZ35" i="20"/>
  <c r="CA35" i="20"/>
  <c r="CB35" i="20"/>
  <c r="BY36" i="20"/>
  <c r="BZ36" i="20"/>
  <c r="CA36" i="20"/>
  <c r="CB36" i="20"/>
  <c r="BY37" i="20"/>
  <c r="BZ37" i="20"/>
  <c r="CA37" i="20"/>
  <c r="CB37" i="20"/>
  <c r="BY38" i="20"/>
  <c r="BZ38" i="20"/>
  <c r="CA38" i="20"/>
  <c r="CB38" i="20"/>
  <c r="CB2" i="20"/>
  <c r="CA2" i="20"/>
  <c r="BZ2" i="20"/>
  <c r="BY2" i="20"/>
  <c r="BT3" i="20"/>
  <c r="BU3" i="20"/>
  <c r="BV3" i="20"/>
  <c r="BW3" i="20"/>
  <c r="BT4" i="20"/>
  <c r="BU4" i="20"/>
  <c r="BV4" i="20"/>
  <c r="BW4" i="20"/>
  <c r="BT5" i="20"/>
  <c r="BU5" i="20"/>
  <c r="BV5" i="20"/>
  <c r="BW5" i="20"/>
  <c r="BT6" i="20"/>
  <c r="BU6" i="20"/>
  <c r="BV6" i="20"/>
  <c r="BW6" i="20"/>
  <c r="BT7" i="20"/>
  <c r="BU7" i="20"/>
  <c r="BV7" i="20"/>
  <c r="BW7" i="20"/>
  <c r="BT8" i="20"/>
  <c r="BU8" i="20"/>
  <c r="BV8" i="20"/>
  <c r="BW8" i="20"/>
  <c r="BT9" i="20"/>
  <c r="BU9" i="20"/>
  <c r="BV9" i="20"/>
  <c r="BW9" i="20"/>
  <c r="BT10" i="20"/>
  <c r="BU10" i="20"/>
  <c r="BV10" i="20"/>
  <c r="BW10" i="20"/>
  <c r="BT11" i="20"/>
  <c r="BU11" i="20"/>
  <c r="BV11" i="20"/>
  <c r="BW11" i="20"/>
  <c r="BT12" i="20"/>
  <c r="BU12" i="20"/>
  <c r="BV12" i="20"/>
  <c r="BW12" i="20"/>
  <c r="BT13" i="20"/>
  <c r="BU13" i="20"/>
  <c r="BV13" i="20"/>
  <c r="BW13" i="20"/>
  <c r="BT14" i="20"/>
  <c r="BU14" i="20"/>
  <c r="BV14" i="20"/>
  <c r="BW14" i="20"/>
  <c r="BT15" i="20"/>
  <c r="BU15" i="20"/>
  <c r="BV15" i="20"/>
  <c r="BW15" i="20"/>
  <c r="BT16" i="20"/>
  <c r="BU16" i="20"/>
  <c r="BV16" i="20"/>
  <c r="BW16" i="20"/>
  <c r="BT17" i="20"/>
  <c r="BU17" i="20"/>
  <c r="BV17" i="20"/>
  <c r="BW17" i="20"/>
  <c r="BT18" i="20"/>
  <c r="BU18" i="20"/>
  <c r="BV18" i="20"/>
  <c r="BW18" i="20"/>
  <c r="BT19" i="20"/>
  <c r="BU19" i="20"/>
  <c r="BV19" i="20"/>
  <c r="BW19" i="20"/>
  <c r="BT20" i="20"/>
  <c r="BU20" i="20"/>
  <c r="BV20" i="20"/>
  <c r="BW20" i="20"/>
  <c r="BT21" i="20"/>
  <c r="BU21" i="20"/>
  <c r="BV21" i="20"/>
  <c r="BW21" i="20"/>
  <c r="BT22" i="20"/>
  <c r="BU22" i="20"/>
  <c r="BV22" i="20"/>
  <c r="BW22" i="20"/>
  <c r="BT23" i="20"/>
  <c r="BU23" i="20"/>
  <c r="BV23" i="20"/>
  <c r="BW23" i="20"/>
  <c r="BT24" i="20"/>
  <c r="BU24" i="20"/>
  <c r="BV24" i="20"/>
  <c r="BW24" i="20"/>
  <c r="BT25" i="20"/>
  <c r="BU25" i="20"/>
  <c r="BV25" i="20"/>
  <c r="BW25" i="20"/>
  <c r="BT26" i="20"/>
  <c r="BU26" i="20"/>
  <c r="BV26" i="20"/>
  <c r="BW26" i="20"/>
  <c r="BT27" i="20"/>
  <c r="BU27" i="20"/>
  <c r="BV27" i="20"/>
  <c r="BW27" i="20"/>
  <c r="BT28" i="20"/>
  <c r="BU28" i="20"/>
  <c r="BV28" i="20"/>
  <c r="BW28" i="20"/>
  <c r="BT29" i="20"/>
  <c r="BU29" i="20"/>
  <c r="BV29" i="20"/>
  <c r="BW29" i="20"/>
  <c r="BT30" i="20"/>
  <c r="BU30" i="20"/>
  <c r="BV30" i="20"/>
  <c r="BW30" i="20"/>
  <c r="BT31" i="20"/>
  <c r="BU31" i="20"/>
  <c r="BV31" i="20"/>
  <c r="BW31" i="20"/>
  <c r="BT32" i="20"/>
  <c r="BU32" i="20"/>
  <c r="BV32" i="20"/>
  <c r="BW32" i="20"/>
  <c r="BT33" i="20"/>
  <c r="BU33" i="20"/>
  <c r="BV33" i="20"/>
  <c r="BW33" i="20"/>
  <c r="BT34" i="20"/>
  <c r="BU34" i="20"/>
  <c r="BV34" i="20"/>
  <c r="BW34" i="20"/>
  <c r="BT35" i="20"/>
  <c r="BU35" i="20"/>
  <c r="BV35" i="20"/>
  <c r="BW35" i="20"/>
  <c r="BT36" i="20"/>
  <c r="BU36" i="20"/>
  <c r="BV36" i="20"/>
  <c r="BW36" i="20"/>
  <c r="BT37" i="20"/>
  <c r="BU37" i="20"/>
  <c r="BV37" i="20"/>
  <c r="BW37" i="20"/>
  <c r="BT38" i="20"/>
  <c r="BU38" i="20"/>
  <c r="BV38" i="20"/>
  <c r="BW38" i="20"/>
  <c r="BW2" i="20"/>
  <c r="BV2" i="20"/>
  <c r="BU2" i="20"/>
  <c r="BT2" i="20"/>
  <c r="BO3" i="20"/>
  <c r="BP3" i="20"/>
  <c r="BQ3" i="20"/>
  <c r="BR3" i="20"/>
  <c r="BO4" i="20"/>
  <c r="BP4" i="20"/>
  <c r="BQ4" i="20"/>
  <c r="BR4" i="20"/>
  <c r="BO5" i="20"/>
  <c r="BP5" i="20"/>
  <c r="BQ5" i="20"/>
  <c r="BR5" i="20"/>
  <c r="BO6" i="20"/>
  <c r="BP6" i="20"/>
  <c r="BQ6" i="20"/>
  <c r="BR6" i="20"/>
  <c r="BO7" i="20"/>
  <c r="BP7" i="20"/>
  <c r="BQ7" i="20"/>
  <c r="BR7" i="20"/>
  <c r="BO8" i="20"/>
  <c r="BP8" i="20"/>
  <c r="BQ8" i="20"/>
  <c r="BR8" i="20"/>
  <c r="BO9" i="20"/>
  <c r="BP9" i="20"/>
  <c r="BQ9" i="20"/>
  <c r="BR9" i="20"/>
  <c r="BO10" i="20"/>
  <c r="BP10" i="20"/>
  <c r="BQ10" i="20"/>
  <c r="BR10" i="20"/>
  <c r="BO11" i="20"/>
  <c r="BP11" i="20"/>
  <c r="BQ11" i="20"/>
  <c r="BR11" i="20"/>
  <c r="BO12" i="20"/>
  <c r="BP12" i="20"/>
  <c r="BQ12" i="20"/>
  <c r="BR12" i="20"/>
  <c r="BO13" i="20"/>
  <c r="BP13" i="20"/>
  <c r="BQ13" i="20"/>
  <c r="BR13" i="20"/>
  <c r="BO14" i="20"/>
  <c r="BP14" i="20"/>
  <c r="BQ14" i="20"/>
  <c r="BR14" i="20"/>
  <c r="BO15" i="20"/>
  <c r="BP15" i="20"/>
  <c r="BQ15" i="20"/>
  <c r="BR15" i="20"/>
  <c r="BO16" i="20"/>
  <c r="BP16" i="20"/>
  <c r="BQ16" i="20"/>
  <c r="BR16" i="20"/>
  <c r="BO17" i="20"/>
  <c r="BP17" i="20"/>
  <c r="BQ17" i="20"/>
  <c r="BR17" i="20"/>
  <c r="BO18" i="20"/>
  <c r="BP18" i="20"/>
  <c r="BQ18" i="20"/>
  <c r="BR18" i="20"/>
  <c r="BO19" i="20"/>
  <c r="BP19" i="20"/>
  <c r="BQ19" i="20"/>
  <c r="BR19" i="20"/>
  <c r="BO20" i="20"/>
  <c r="BP20" i="20"/>
  <c r="BQ20" i="20"/>
  <c r="BR20" i="20"/>
  <c r="BO21" i="20"/>
  <c r="BP21" i="20"/>
  <c r="BQ21" i="20"/>
  <c r="BR21" i="20"/>
  <c r="BO22" i="20"/>
  <c r="BP22" i="20"/>
  <c r="BQ22" i="20"/>
  <c r="BR22" i="20"/>
  <c r="BO23" i="20"/>
  <c r="BP23" i="20"/>
  <c r="BQ23" i="20"/>
  <c r="BR23" i="20"/>
  <c r="BO24" i="20"/>
  <c r="BP24" i="20"/>
  <c r="BQ24" i="20"/>
  <c r="BR24" i="20"/>
  <c r="BO25" i="20"/>
  <c r="BP25" i="20"/>
  <c r="BQ25" i="20"/>
  <c r="BR25" i="20"/>
  <c r="BO26" i="20"/>
  <c r="BP26" i="20"/>
  <c r="BQ26" i="20"/>
  <c r="BR26" i="20"/>
  <c r="BO27" i="20"/>
  <c r="BP27" i="20"/>
  <c r="BQ27" i="20"/>
  <c r="BR27" i="20"/>
  <c r="BO28" i="20"/>
  <c r="BP28" i="20"/>
  <c r="BQ28" i="20"/>
  <c r="BR28" i="20"/>
  <c r="BO29" i="20"/>
  <c r="BP29" i="20"/>
  <c r="BQ29" i="20"/>
  <c r="BR29" i="20"/>
  <c r="BO30" i="20"/>
  <c r="BP30" i="20"/>
  <c r="BQ30" i="20"/>
  <c r="BR30" i="20"/>
  <c r="BO31" i="20"/>
  <c r="BP31" i="20"/>
  <c r="BQ31" i="20"/>
  <c r="BR31" i="20"/>
  <c r="BO32" i="20"/>
  <c r="BP32" i="20"/>
  <c r="BQ32" i="20"/>
  <c r="BR32" i="20"/>
  <c r="BO33" i="20"/>
  <c r="BP33" i="20"/>
  <c r="BQ33" i="20"/>
  <c r="BR33" i="20"/>
  <c r="BO34" i="20"/>
  <c r="BP34" i="20"/>
  <c r="BQ34" i="20"/>
  <c r="BR34" i="20"/>
  <c r="BO35" i="20"/>
  <c r="BP35" i="20"/>
  <c r="BQ35" i="20"/>
  <c r="BR35" i="20"/>
  <c r="BO36" i="20"/>
  <c r="BP36" i="20"/>
  <c r="BQ36" i="20"/>
  <c r="BR36" i="20"/>
  <c r="BO37" i="20"/>
  <c r="BP37" i="20"/>
  <c r="BQ37" i="20"/>
  <c r="BR37" i="20"/>
  <c r="BO38" i="20"/>
  <c r="BP38" i="20"/>
  <c r="BQ38" i="20"/>
  <c r="BR38" i="20"/>
  <c r="BR2" i="20"/>
  <c r="BQ2" i="20"/>
  <c r="BP2" i="20"/>
  <c r="BO2" i="20"/>
  <c r="BJ3" i="20"/>
  <c r="BK3" i="20"/>
  <c r="BL3" i="20"/>
  <c r="BM3" i="20"/>
  <c r="BJ4" i="20"/>
  <c r="BK4" i="20"/>
  <c r="BL4" i="20"/>
  <c r="BM4" i="20"/>
  <c r="BJ5" i="20"/>
  <c r="BK5" i="20"/>
  <c r="BL5" i="20"/>
  <c r="BM5" i="20"/>
  <c r="BJ6" i="20"/>
  <c r="BK6" i="20"/>
  <c r="BL6" i="20"/>
  <c r="BM6" i="20"/>
  <c r="BJ7" i="20"/>
  <c r="BK7" i="20"/>
  <c r="BL7" i="20"/>
  <c r="BM7" i="20"/>
  <c r="BJ8" i="20"/>
  <c r="BK8" i="20"/>
  <c r="BL8" i="20"/>
  <c r="BM8" i="20"/>
  <c r="BJ9" i="20"/>
  <c r="BK9" i="20"/>
  <c r="BL9" i="20"/>
  <c r="BM9" i="20"/>
  <c r="BJ10" i="20"/>
  <c r="BK10" i="20"/>
  <c r="BL10" i="20"/>
  <c r="BM10" i="20"/>
  <c r="BJ11" i="20"/>
  <c r="BK11" i="20"/>
  <c r="BL11" i="20"/>
  <c r="BM11" i="20"/>
  <c r="BJ12" i="20"/>
  <c r="BK12" i="20"/>
  <c r="BL12" i="20"/>
  <c r="BM12" i="20"/>
  <c r="BJ13" i="20"/>
  <c r="BK13" i="20"/>
  <c r="BL13" i="20"/>
  <c r="BM13" i="20"/>
  <c r="BJ14" i="20"/>
  <c r="BK14" i="20"/>
  <c r="BL14" i="20"/>
  <c r="BM14" i="20"/>
  <c r="BJ15" i="20"/>
  <c r="BK15" i="20"/>
  <c r="BL15" i="20"/>
  <c r="BM15" i="20"/>
  <c r="BJ16" i="20"/>
  <c r="BK16" i="20"/>
  <c r="BL16" i="20"/>
  <c r="BM16" i="20"/>
  <c r="BJ17" i="20"/>
  <c r="BK17" i="20"/>
  <c r="BL17" i="20"/>
  <c r="BM17" i="20"/>
  <c r="BJ18" i="20"/>
  <c r="BK18" i="20"/>
  <c r="BL18" i="20"/>
  <c r="BM18" i="20"/>
  <c r="BJ19" i="20"/>
  <c r="BK19" i="20"/>
  <c r="BL19" i="20"/>
  <c r="BM19" i="20"/>
  <c r="BJ20" i="20"/>
  <c r="BK20" i="20"/>
  <c r="BL20" i="20"/>
  <c r="BM20" i="20"/>
  <c r="BJ21" i="20"/>
  <c r="BK21" i="20"/>
  <c r="BL21" i="20"/>
  <c r="BM21" i="20"/>
  <c r="BJ22" i="20"/>
  <c r="BK22" i="20"/>
  <c r="BL22" i="20"/>
  <c r="BM22" i="20"/>
  <c r="BJ23" i="20"/>
  <c r="BK23" i="20"/>
  <c r="BL23" i="20"/>
  <c r="BM23" i="20"/>
  <c r="BJ24" i="20"/>
  <c r="BK24" i="20"/>
  <c r="BL24" i="20"/>
  <c r="BM24" i="20"/>
  <c r="BJ25" i="20"/>
  <c r="BK25" i="20"/>
  <c r="BL25" i="20"/>
  <c r="BM25" i="20"/>
  <c r="BJ26" i="20"/>
  <c r="BK26" i="20"/>
  <c r="BL26" i="20"/>
  <c r="BM26" i="20"/>
  <c r="BJ27" i="20"/>
  <c r="BK27" i="20"/>
  <c r="BL27" i="20"/>
  <c r="BM27" i="20"/>
  <c r="BJ28" i="20"/>
  <c r="BK28" i="20"/>
  <c r="BL28" i="20"/>
  <c r="BM28" i="20"/>
  <c r="BJ29" i="20"/>
  <c r="BK29" i="20"/>
  <c r="BL29" i="20"/>
  <c r="BM29" i="20"/>
  <c r="BJ30" i="20"/>
  <c r="BK30" i="20"/>
  <c r="BL30" i="20"/>
  <c r="BM30" i="20"/>
  <c r="BJ31" i="20"/>
  <c r="BK31" i="20"/>
  <c r="BL31" i="20"/>
  <c r="BM31" i="20"/>
  <c r="BJ32" i="20"/>
  <c r="BK32" i="20"/>
  <c r="BL32" i="20"/>
  <c r="BM32" i="20"/>
  <c r="BJ33" i="20"/>
  <c r="BK33" i="20"/>
  <c r="BL33" i="20"/>
  <c r="BM33" i="20"/>
  <c r="BJ34" i="20"/>
  <c r="BK34" i="20"/>
  <c r="BL34" i="20"/>
  <c r="BM34" i="20"/>
  <c r="BJ35" i="20"/>
  <c r="BK35" i="20"/>
  <c r="BL35" i="20"/>
  <c r="BM35" i="20"/>
  <c r="BJ36" i="20"/>
  <c r="BK36" i="20"/>
  <c r="BL36" i="20"/>
  <c r="BM36" i="20"/>
  <c r="BJ37" i="20"/>
  <c r="BK37" i="20"/>
  <c r="BL37" i="20"/>
  <c r="BM37" i="20"/>
  <c r="BJ38" i="20"/>
  <c r="BK38" i="20"/>
  <c r="BL38" i="20"/>
  <c r="BM38" i="20"/>
  <c r="BM2" i="20"/>
  <c r="BL2" i="20"/>
  <c r="BK2" i="20"/>
  <c r="BJ2" i="20"/>
  <c r="BE3" i="20"/>
  <c r="BF3" i="20"/>
  <c r="BG3" i="20"/>
  <c r="BH3" i="20"/>
  <c r="BE4" i="20"/>
  <c r="BF4" i="20"/>
  <c r="BG4" i="20"/>
  <c r="BH4" i="20"/>
  <c r="BE5" i="20"/>
  <c r="BF5" i="20"/>
  <c r="BG5" i="20"/>
  <c r="BH5" i="20"/>
  <c r="BE6" i="20"/>
  <c r="BF6" i="20"/>
  <c r="BG6" i="20"/>
  <c r="BH6" i="20"/>
  <c r="BE7" i="20"/>
  <c r="BF7" i="20"/>
  <c r="BG7" i="20"/>
  <c r="BH7" i="20"/>
  <c r="BE8" i="20"/>
  <c r="BF8" i="20"/>
  <c r="BG8" i="20"/>
  <c r="BH8" i="20"/>
  <c r="BE9" i="20"/>
  <c r="BF9" i="20"/>
  <c r="BG9" i="20"/>
  <c r="BH9" i="20"/>
  <c r="BE10" i="20"/>
  <c r="BF10" i="20"/>
  <c r="BG10" i="20"/>
  <c r="BH10" i="20"/>
  <c r="BE11" i="20"/>
  <c r="BF11" i="20"/>
  <c r="BG11" i="20"/>
  <c r="BH11" i="20"/>
  <c r="BE12" i="20"/>
  <c r="BF12" i="20"/>
  <c r="BG12" i="20"/>
  <c r="BH12" i="20"/>
  <c r="BE13" i="20"/>
  <c r="BF13" i="20"/>
  <c r="BG13" i="20"/>
  <c r="BH13" i="20"/>
  <c r="BE14" i="20"/>
  <c r="BF14" i="20"/>
  <c r="BG14" i="20"/>
  <c r="BH14" i="20"/>
  <c r="BE15" i="20"/>
  <c r="BF15" i="20"/>
  <c r="BG15" i="20"/>
  <c r="BH15" i="20"/>
  <c r="BE16" i="20"/>
  <c r="BF16" i="20"/>
  <c r="BG16" i="20"/>
  <c r="BH16" i="20"/>
  <c r="BE17" i="20"/>
  <c r="BF17" i="20"/>
  <c r="BG17" i="20"/>
  <c r="BH17" i="20"/>
  <c r="BE18" i="20"/>
  <c r="BF18" i="20"/>
  <c r="BG18" i="20"/>
  <c r="BH18" i="20"/>
  <c r="BE19" i="20"/>
  <c r="BF19" i="20"/>
  <c r="BG19" i="20"/>
  <c r="BH19" i="20"/>
  <c r="BE20" i="20"/>
  <c r="BF20" i="20"/>
  <c r="BG20" i="20"/>
  <c r="BH20" i="20"/>
  <c r="BE21" i="20"/>
  <c r="BF21" i="20"/>
  <c r="BG21" i="20"/>
  <c r="BH21" i="20"/>
  <c r="BE22" i="20"/>
  <c r="BF22" i="20"/>
  <c r="BG22" i="20"/>
  <c r="BH22" i="20"/>
  <c r="BE23" i="20"/>
  <c r="BF23" i="20"/>
  <c r="BG23" i="20"/>
  <c r="BH23" i="20"/>
  <c r="BE24" i="20"/>
  <c r="BF24" i="20"/>
  <c r="BG24" i="20"/>
  <c r="BH24" i="20"/>
  <c r="BE25" i="20"/>
  <c r="BF25" i="20"/>
  <c r="BG25" i="20"/>
  <c r="BH25" i="20"/>
  <c r="BE26" i="20"/>
  <c r="BF26" i="20"/>
  <c r="BG26" i="20"/>
  <c r="BH26" i="20"/>
  <c r="BE27" i="20"/>
  <c r="BF27" i="20"/>
  <c r="BG27" i="20"/>
  <c r="BH27" i="20"/>
  <c r="BE28" i="20"/>
  <c r="BF28" i="20"/>
  <c r="BG28" i="20"/>
  <c r="BH28" i="20"/>
  <c r="BE29" i="20"/>
  <c r="BF29" i="20"/>
  <c r="BG29" i="20"/>
  <c r="BH29" i="20"/>
  <c r="BE30" i="20"/>
  <c r="BF30" i="20"/>
  <c r="BG30" i="20"/>
  <c r="BH30" i="20"/>
  <c r="BE31" i="20"/>
  <c r="BF31" i="20"/>
  <c r="BG31" i="20"/>
  <c r="BH31" i="20"/>
  <c r="BE32" i="20"/>
  <c r="BF32" i="20"/>
  <c r="BG32" i="20"/>
  <c r="BH32" i="20"/>
  <c r="BE33" i="20"/>
  <c r="BF33" i="20"/>
  <c r="BG33" i="20"/>
  <c r="BH33" i="20"/>
  <c r="BE34" i="20"/>
  <c r="BF34" i="20"/>
  <c r="BG34" i="20"/>
  <c r="BH34" i="20"/>
  <c r="BE35" i="20"/>
  <c r="BF35" i="20"/>
  <c r="BG35" i="20"/>
  <c r="BH35" i="20"/>
  <c r="BE36" i="20"/>
  <c r="BF36" i="20"/>
  <c r="BG36" i="20"/>
  <c r="BH36" i="20"/>
  <c r="BE37" i="20"/>
  <c r="BF37" i="20"/>
  <c r="BG37" i="20"/>
  <c r="BH37" i="20"/>
  <c r="BE38" i="20"/>
  <c r="BF38" i="20"/>
  <c r="BG38" i="20"/>
  <c r="BH38" i="20"/>
  <c r="BH2" i="20"/>
  <c r="BG2" i="20"/>
  <c r="BF2" i="20"/>
  <c r="BE2" i="20"/>
  <c r="AZ3" i="20"/>
  <c r="BA3" i="20"/>
  <c r="BB3" i="20"/>
  <c r="BC3" i="20"/>
  <c r="AZ4" i="20"/>
  <c r="BA4" i="20"/>
  <c r="BB4" i="20"/>
  <c r="BC4" i="20"/>
  <c r="AZ5" i="20"/>
  <c r="BA5" i="20"/>
  <c r="BB5" i="20"/>
  <c r="BC5" i="20"/>
  <c r="AZ6" i="20"/>
  <c r="BA6" i="20"/>
  <c r="BB6" i="20"/>
  <c r="BC6" i="20"/>
  <c r="AZ7" i="20"/>
  <c r="BA7" i="20"/>
  <c r="BB7" i="20"/>
  <c r="BC7" i="20"/>
  <c r="AZ8" i="20"/>
  <c r="BA8" i="20"/>
  <c r="BB8" i="20"/>
  <c r="BC8" i="20"/>
  <c r="AZ9" i="20"/>
  <c r="BA9" i="20"/>
  <c r="BB9" i="20"/>
  <c r="BC9" i="20"/>
  <c r="AZ10" i="20"/>
  <c r="BA10" i="20"/>
  <c r="BB10" i="20"/>
  <c r="BC10" i="20"/>
  <c r="AZ11" i="20"/>
  <c r="BA11" i="20"/>
  <c r="BB11" i="20"/>
  <c r="BC11" i="20"/>
  <c r="AZ12" i="20"/>
  <c r="BA12" i="20"/>
  <c r="BB12" i="20"/>
  <c r="BC12" i="20"/>
  <c r="AZ13" i="20"/>
  <c r="BA13" i="20"/>
  <c r="BB13" i="20"/>
  <c r="BC13" i="20"/>
  <c r="AZ14" i="20"/>
  <c r="BA14" i="20"/>
  <c r="BB14" i="20"/>
  <c r="BC14" i="20"/>
  <c r="AZ15" i="20"/>
  <c r="BA15" i="20"/>
  <c r="BB15" i="20"/>
  <c r="BC15" i="20"/>
  <c r="AZ16" i="20"/>
  <c r="BA16" i="20"/>
  <c r="BB16" i="20"/>
  <c r="BC16" i="20"/>
  <c r="AZ17" i="20"/>
  <c r="BA17" i="20"/>
  <c r="BB17" i="20"/>
  <c r="BC17" i="20"/>
  <c r="AZ18" i="20"/>
  <c r="BA18" i="20"/>
  <c r="BB18" i="20"/>
  <c r="BC18" i="20"/>
  <c r="AZ19" i="20"/>
  <c r="BA19" i="20"/>
  <c r="BB19" i="20"/>
  <c r="BC19" i="20"/>
  <c r="AZ20" i="20"/>
  <c r="BA20" i="20"/>
  <c r="BB20" i="20"/>
  <c r="BC20" i="20"/>
  <c r="AZ21" i="20"/>
  <c r="BA21" i="20"/>
  <c r="BB21" i="20"/>
  <c r="BC21" i="20"/>
  <c r="AZ22" i="20"/>
  <c r="BA22" i="20"/>
  <c r="BB22" i="20"/>
  <c r="BC22" i="20"/>
  <c r="AZ23" i="20"/>
  <c r="BA23" i="20"/>
  <c r="BB23" i="20"/>
  <c r="BC23" i="20"/>
  <c r="AZ24" i="20"/>
  <c r="BA24" i="20"/>
  <c r="BB24" i="20"/>
  <c r="BC24" i="20"/>
  <c r="AZ25" i="20"/>
  <c r="BA25" i="20"/>
  <c r="BB25" i="20"/>
  <c r="BC25" i="20"/>
  <c r="AZ26" i="20"/>
  <c r="BA26" i="20"/>
  <c r="BB26" i="20"/>
  <c r="BC26" i="20"/>
  <c r="AZ27" i="20"/>
  <c r="BA27" i="20"/>
  <c r="BB27" i="20"/>
  <c r="BC27" i="20"/>
  <c r="AZ28" i="20"/>
  <c r="BA28" i="20"/>
  <c r="BB28" i="20"/>
  <c r="BC28" i="20"/>
  <c r="AZ29" i="20"/>
  <c r="BA29" i="20"/>
  <c r="BB29" i="20"/>
  <c r="BC29" i="20"/>
  <c r="AZ30" i="20"/>
  <c r="BA30" i="20"/>
  <c r="BB30" i="20"/>
  <c r="BC30" i="20"/>
  <c r="AZ31" i="20"/>
  <c r="BA31" i="20"/>
  <c r="BB31" i="20"/>
  <c r="BC31" i="20"/>
  <c r="AZ32" i="20"/>
  <c r="BA32" i="20"/>
  <c r="BB32" i="20"/>
  <c r="BC32" i="20"/>
  <c r="AZ33" i="20"/>
  <c r="BA33" i="20"/>
  <c r="BB33" i="20"/>
  <c r="BC33" i="20"/>
  <c r="AZ34" i="20"/>
  <c r="BA34" i="20"/>
  <c r="BB34" i="20"/>
  <c r="BC34" i="20"/>
  <c r="AZ35" i="20"/>
  <c r="BA35" i="20"/>
  <c r="BB35" i="20"/>
  <c r="BC35" i="20"/>
  <c r="AZ36" i="20"/>
  <c r="BA36" i="20"/>
  <c r="BB36" i="20"/>
  <c r="BC36" i="20"/>
  <c r="AZ37" i="20"/>
  <c r="BA37" i="20"/>
  <c r="BB37" i="20"/>
  <c r="BC37" i="20"/>
  <c r="AZ38" i="20"/>
  <c r="BA38" i="20"/>
  <c r="BB38" i="20"/>
  <c r="BC38" i="20"/>
  <c r="BC2" i="20"/>
  <c r="BB2" i="20"/>
  <c r="BA2" i="20"/>
  <c r="AZ2" i="20"/>
  <c r="EQ3" i="19"/>
  <c r="EQ3" i="22" s="1"/>
  <c r="ER3" i="19"/>
  <c r="ER3" i="22" s="1"/>
  <c r="ES3" i="19"/>
  <c r="ES3" i="22" s="1"/>
  <c r="ET3" i="19"/>
  <c r="ET3" i="22" s="1"/>
  <c r="EQ4" i="19"/>
  <c r="EQ4" i="22" s="1"/>
  <c r="ER4" i="19"/>
  <c r="ER4" i="22" s="1"/>
  <c r="ES4" i="19"/>
  <c r="ES4" i="22" s="1"/>
  <c r="ET4" i="19"/>
  <c r="ET4" i="22" s="1"/>
  <c r="EQ5" i="19"/>
  <c r="EQ5" i="22" s="1"/>
  <c r="ER5" i="19"/>
  <c r="ER5" i="22" s="1"/>
  <c r="ES5" i="19"/>
  <c r="ES5" i="22" s="1"/>
  <c r="ET5" i="19"/>
  <c r="ET5" i="22" s="1"/>
  <c r="EQ6" i="19"/>
  <c r="EQ6" i="22" s="1"/>
  <c r="ER6" i="19"/>
  <c r="ER6" i="22" s="1"/>
  <c r="ES6" i="19"/>
  <c r="ES6" i="22" s="1"/>
  <c r="ET6" i="19"/>
  <c r="ET6" i="22" s="1"/>
  <c r="EQ7" i="19"/>
  <c r="EQ7" i="22" s="1"/>
  <c r="ER7" i="19"/>
  <c r="ER7" i="22" s="1"/>
  <c r="ES7" i="19"/>
  <c r="ES7" i="22" s="1"/>
  <c r="ET7" i="19"/>
  <c r="ET7" i="22" s="1"/>
  <c r="EQ8" i="19"/>
  <c r="EQ8" i="22" s="1"/>
  <c r="ER8" i="19"/>
  <c r="ER8" i="22" s="1"/>
  <c r="ES8" i="19"/>
  <c r="ES8" i="22" s="1"/>
  <c r="ET8" i="19"/>
  <c r="ET8" i="22" s="1"/>
  <c r="EQ9" i="19"/>
  <c r="EQ9" i="22" s="1"/>
  <c r="ER9" i="19"/>
  <c r="ER9" i="22" s="1"/>
  <c r="ES9" i="19"/>
  <c r="ES9" i="22" s="1"/>
  <c r="ET9" i="19"/>
  <c r="ET9" i="22" s="1"/>
  <c r="EQ10" i="19"/>
  <c r="EQ10" i="22" s="1"/>
  <c r="ER10" i="19"/>
  <c r="ER10" i="22" s="1"/>
  <c r="ES10" i="19"/>
  <c r="ES10" i="22" s="1"/>
  <c r="ET10" i="19"/>
  <c r="ET10" i="22" s="1"/>
  <c r="EQ11" i="19"/>
  <c r="EQ11" i="22" s="1"/>
  <c r="ER11" i="19"/>
  <c r="ER11" i="22" s="1"/>
  <c r="ES11" i="19"/>
  <c r="ES11" i="22" s="1"/>
  <c r="ET11" i="19"/>
  <c r="ET11" i="22" s="1"/>
  <c r="EQ12" i="19"/>
  <c r="EQ12" i="22" s="1"/>
  <c r="ER12" i="19"/>
  <c r="ER12" i="22" s="1"/>
  <c r="ES12" i="19"/>
  <c r="ES12" i="22" s="1"/>
  <c r="ET12" i="19"/>
  <c r="ET12" i="22" s="1"/>
  <c r="EQ13" i="19"/>
  <c r="EQ13" i="22" s="1"/>
  <c r="ER13" i="19"/>
  <c r="ER13" i="22" s="1"/>
  <c r="ES13" i="19"/>
  <c r="ES13" i="22" s="1"/>
  <c r="ET13" i="19"/>
  <c r="ET13" i="22" s="1"/>
  <c r="EQ14" i="19"/>
  <c r="EQ14" i="22" s="1"/>
  <c r="ER14" i="19"/>
  <c r="ER14" i="22" s="1"/>
  <c r="ES14" i="19"/>
  <c r="ES14" i="22" s="1"/>
  <c r="ET14" i="19"/>
  <c r="ET14" i="22" s="1"/>
  <c r="EQ15" i="19"/>
  <c r="EQ15" i="22" s="1"/>
  <c r="ER15" i="19"/>
  <c r="ER15" i="22" s="1"/>
  <c r="ES15" i="19"/>
  <c r="ES15" i="22" s="1"/>
  <c r="ET15" i="19"/>
  <c r="ET15" i="22" s="1"/>
  <c r="EQ16" i="19"/>
  <c r="EQ16" i="22" s="1"/>
  <c r="ER16" i="19"/>
  <c r="ER16" i="22" s="1"/>
  <c r="ES16" i="19"/>
  <c r="ES16" i="22" s="1"/>
  <c r="ET16" i="19"/>
  <c r="ET16" i="22" s="1"/>
  <c r="EQ17" i="19"/>
  <c r="EQ17" i="22" s="1"/>
  <c r="ER17" i="19"/>
  <c r="ER17" i="22" s="1"/>
  <c r="ES17" i="19"/>
  <c r="ES17" i="22" s="1"/>
  <c r="ET17" i="19"/>
  <c r="ET17" i="22" s="1"/>
  <c r="EQ18" i="19"/>
  <c r="EQ18" i="22" s="1"/>
  <c r="ER18" i="19"/>
  <c r="ER18" i="22" s="1"/>
  <c r="ES18" i="19"/>
  <c r="ES18" i="22" s="1"/>
  <c r="ET18" i="19"/>
  <c r="ET18" i="22" s="1"/>
  <c r="EQ19" i="19"/>
  <c r="EQ19" i="22" s="1"/>
  <c r="ER19" i="19"/>
  <c r="ER19" i="22" s="1"/>
  <c r="ES19" i="19"/>
  <c r="ES19" i="22" s="1"/>
  <c r="ET19" i="19"/>
  <c r="ET19" i="22" s="1"/>
  <c r="EQ20" i="19"/>
  <c r="EQ20" i="22" s="1"/>
  <c r="ER20" i="19"/>
  <c r="ER20" i="22" s="1"/>
  <c r="ES20" i="19"/>
  <c r="ES20" i="22" s="1"/>
  <c r="ET20" i="19"/>
  <c r="ET20" i="22" s="1"/>
  <c r="EQ21" i="19"/>
  <c r="EQ21" i="22" s="1"/>
  <c r="ER21" i="19"/>
  <c r="ER21" i="22" s="1"/>
  <c r="ES21" i="19"/>
  <c r="ES21" i="22" s="1"/>
  <c r="ET21" i="19"/>
  <c r="ET21" i="22" s="1"/>
  <c r="EQ22" i="19"/>
  <c r="EQ22" i="22" s="1"/>
  <c r="ER22" i="19"/>
  <c r="ER22" i="22" s="1"/>
  <c r="ES22" i="19"/>
  <c r="ES22" i="22" s="1"/>
  <c r="ET22" i="19"/>
  <c r="ET22" i="22" s="1"/>
  <c r="EQ23" i="19"/>
  <c r="EQ23" i="22" s="1"/>
  <c r="ER23" i="19"/>
  <c r="ER23" i="22" s="1"/>
  <c r="ES23" i="19"/>
  <c r="ES23" i="22" s="1"/>
  <c r="ET23" i="19"/>
  <c r="ET23" i="22" s="1"/>
  <c r="EQ24" i="19"/>
  <c r="EQ24" i="22" s="1"/>
  <c r="ER24" i="19"/>
  <c r="ER24" i="22" s="1"/>
  <c r="ES24" i="19"/>
  <c r="ES24" i="22" s="1"/>
  <c r="ET24" i="19"/>
  <c r="ET24" i="22" s="1"/>
  <c r="EQ25" i="19"/>
  <c r="EQ25" i="22" s="1"/>
  <c r="ER25" i="19"/>
  <c r="ER25" i="22" s="1"/>
  <c r="ES25" i="19"/>
  <c r="ES25" i="22" s="1"/>
  <c r="ET25" i="19"/>
  <c r="ET25" i="22" s="1"/>
  <c r="EQ26" i="19"/>
  <c r="EQ26" i="22" s="1"/>
  <c r="ER26" i="19"/>
  <c r="ER26" i="22" s="1"/>
  <c r="ES26" i="19"/>
  <c r="ES26" i="22" s="1"/>
  <c r="ET26" i="19"/>
  <c r="ET26" i="22" s="1"/>
  <c r="EQ27" i="19"/>
  <c r="EQ27" i="22" s="1"/>
  <c r="ER27" i="19"/>
  <c r="ER27" i="22" s="1"/>
  <c r="ES27" i="19"/>
  <c r="ES27" i="22" s="1"/>
  <c r="ET27" i="19"/>
  <c r="ET27" i="22" s="1"/>
  <c r="EQ28" i="19"/>
  <c r="EQ28" i="22" s="1"/>
  <c r="ER28" i="19"/>
  <c r="ER28" i="22" s="1"/>
  <c r="ES28" i="19"/>
  <c r="ES28" i="22" s="1"/>
  <c r="ET28" i="19"/>
  <c r="ET28" i="22" s="1"/>
  <c r="EQ29" i="19"/>
  <c r="EQ29" i="22" s="1"/>
  <c r="ER29" i="19"/>
  <c r="ER29" i="22" s="1"/>
  <c r="ES29" i="19"/>
  <c r="ES29" i="22" s="1"/>
  <c r="ET29" i="19"/>
  <c r="ET29" i="22" s="1"/>
  <c r="EQ30" i="19"/>
  <c r="EQ30" i="22" s="1"/>
  <c r="ER30" i="19"/>
  <c r="ER30" i="22" s="1"/>
  <c r="ES30" i="19"/>
  <c r="ES30" i="22" s="1"/>
  <c r="ET30" i="19"/>
  <c r="ET30" i="22" s="1"/>
  <c r="EQ31" i="19"/>
  <c r="EQ31" i="22" s="1"/>
  <c r="ER31" i="19"/>
  <c r="ER31" i="22" s="1"/>
  <c r="ES31" i="19"/>
  <c r="ES31" i="22" s="1"/>
  <c r="ET31" i="19"/>
  <c r="ET31" i="22" s="1"/>
  <c r="EQ32" i="19"/>
  <c r="EQ32" i="22" s="1"/>
  <c r="ER32" i="19"/>
  <c r="ER32" i="22" s="1"/>
  <c r="ES32" i="19"/>
  <c r="ES32" i="22" s="1"/>
  <c r="ET32" i="19"/>
  <c r="ET32" i="22" s="1"/>
  <c r="EQ33" i="19"/>
  <c r="EQ33" i="22" s="1"/>
  <c r="ER33" i="19"/>
  <c r="ER33" i="22" s="1"/>
  <c r="ES33" i="19"/>
  <c r="ES33" i="22" s="1"/>
  <c r="ET33" i="19"/>
  <c r="ET33" i="22" s="1"/>
  <c r="EQ34" i="19"/>
  <c r="EQ34" i="22" s="1"/>
  <c r="ER34" i="19"/>
  <c r="ER34" i="22" s="1"/>
  <c r="ES34" i="19"/>
  <c r="ES34" i="22" s="1"/>
  <c r="ET34" i="19"/>
  <c r="ET34" i="22" s="1"/>
  <c r="EQ35" i="19"/>
  <c r="EQ35" i="22" s="1"/>
  <c r="ER35" i="19"/>
  <c r="ER35" i="22" s="1"/>
  <c r="ES35" i="19"/>
  <c r="ES35" i="22" s="1"/>
  <c r="ET35" i="19"/>
  <c r="ET35" i="22" s="1"/>
  <c r="EQ36" i="19"/>
  <c r="EQ36" i="22" s="1"/>
  <c r="ER36" i="19"/>
  <c r="ER36" i="22" s="1"/>
  <c r="ES36" i="19"/>
  <c r="ES36" i="22" s="1"/>
  <c r="ET36" i="19"/>
  <c r="ET36" i="22" s="1"/>
  <c r="EQ37" i="19"/>
  <c r="EQ37" i="22" s="1"/>
  <c r="ER37" i="19"/>
  <c r="ER37" i="22" s="1"/>
  <c r="ES37" i="19"/>
  <c r="ES37" i="22" s="1"/>
  <c r="ET37" i="19"/>
  <c r="ET37" i="22" s="1"/>
  <c r="EQ38" i="19"/>
  <c r="EQ38" i="22" s="1"/>
  <c r="ER38" i="19"/>
  <c r="ER38" i="22" s="1"/>
  <c r="ES38" i="19"/>
  <c r="ES38" i="22" s="1"/>
  <c r="ET38" i="19"/>
  <c r="ET38" i="22" s="1"/>
  <c r="ET2" i="19"/>
  <c r="ES2" i="19"/>
  <c r="ER2" i="19"/>
  <c r="EQ2" i="19"/>
  <c r="EL3" i="19"/>
  <c r="EL3" i="22" s="1"/>
  <c r="EM3" i="19"/>
  <c r="EM3" i="22" s="1"/>
  <c r="EN3" i="19"/>
  <c r="EN3" i="22" s="1"/>
  <c r="EO3" i="19"/>
  <c r="EO3" i="22" s="1"/>
  <c r="EL4" i="19"/>
  <c r="EL4" i="22" s="1"/>
  <c r="EM4" i="19"/>
  <c r="EM4" i="22" s="1"/>
  <c r="EN4" i="19"/>
  <c r="EN4" i="22" s="1"/>
  <c r="EO4" i="19"/>
  <c r="EO4" i="22" s="1"/>
  <c r="EL5" i="19"/>
  <c r="EL5" i="22" s="1"/>
  <c r="EM5" i="19"/>
  <c r="EM5" i="22" s="1"/>
  <c r="EN5" i="19"/>
  <c r="EN5" i="22" s="1"/>
  <c r="EO5" i="19"/>
  <c r="EO5" i="22" s="1"/>
  <c r="EL6" i="19"/>
  <c r="EL6" i="22" s="1"/>
  <c r="EM6" i="19"/>
  <c r="EM6" i="22" s="1"/>
  <c r="EN6" i="19"/>
  <c r="EN6" i="22" s="1"/>
  <c r="EO6" i="19"/>
  <c r="EO6" i="22" s="1"/>
  <c r="EL7" i="19"/>
  <c r="EL7" i="22" s="1"/>
  <c r="EM7" i="19"/>
  <c r="EM7" i="22" s="1"/>
  <c r="EN7" i="19"/>
  <c r="EN7" i="22" s="1"/>
  <c r="EO7" i="19"/>
  <c r="EO7" i="22" s="1"/>
  <c r="EL8" i="19"/>
  <c r="EL8" i="22" s="1"/>
  <c r="EM8" i="19"/>
  <c r="EM8" i="22" s="1"/>
  <c r="EN8" i="19"/>
  <c r="EN8" i="22" s="1"/>
  <c r="EO8" i="19"/>
  <c r="EO8" i="22" s="1"/>
  <c r="EL9" i="19"/>
  <c r="EL9" i="22" s="1"/>
  <c r="EM9" i="19"/>
  <c r="EM9" i="22" s="1"/>
  <c r="EN9" i="19"/>
  <c r="EN9" i="22" s="1"/>
  <c r="EO9" i="19"/>
  <c r="EO9" i="22" s="1"/>
  <c r="EL10" i="19"/>
  <c r="EL10" i="22" s="1"/>
  <c r="EM10" i="19"/>
  <c r="EM10" i="22" s="1"/>
  <c r="EN10" i="19"/>
  <c r="EN10" i="22" s="1"/>
  <c r="EO10" i="19"/>
  <c r="EO10" i="22" s="1"/>
  <c r="EL11" i="19"/>
  <c r="EL11" i="22" s="1"/>
  <c r="EM11" i="19"/>
  <c r="EM11" i="22" s="1"/>
  <c r="EN11" i="19"/>
  <c r="EN11" i="22" s="1"/>
  <c r="EO11" i="19"/>
  <c r="EO11" i="22" s="1"/>
  <c r="EL12" i="19"/>
  <c r="EL12" i="22" s="1"/>
  <c r="EM12" i="19"/>
  <c r="EM12" i="22" s="1"/>
  <c r="EN12" i="19"/>
  <c r="EN12" i="22" s="1"/>
  <c r="EO12" i="19"/>
  <c r="EO12" i="22" s="1"/>
  <c r="EL13" i="19"/>
  <c r="EL13" i="22" s="1"/>
  <c r="EM13" i="19"/>
  <c r="EM13" i="22" s="1"/>
  <c r="EN13" i="19"/>
  <c r="EN13" i="22" s="1"/>
  <c r="EO13" i="19"/>
  <c r="EO13" i="22" s="1"/>
  <c r="EL14" i="19"/>
  <c r="EL14" i="22" s="1"/>
  <c r="EM14" i="19"/>
  <c r="EM14" i="22" s="1"/>
  <c r="EN14" i="19"/>
  <c r="EN14" i="22" s="1"/>
  <c r="EO14" i="19"/>
  <c r="EO14" i="22" s="1"/>
  <c r="EL15" i="19"/>
  <c r="EL15" i="22" s="1"/>
  <c r="EM15" i="19"/>
  <c r="EM15" i="22" s="1"/>
  <c r="EN15" i="19"/>
  <c r="EN15" i="22" s="1"/>
  <c r="EO15" i="19"/>
  <c r="EO15" i="22" s="1"/>
  <c r="EL16" i="19"/>
  <c r="EL16" i="22" s="1"/>
  <c r="EM16" i="19"/>
  <c r="EM16" i="22" s="1"/>
  <c r="EN16" i="19"/>
  <c r="EN16" i="22" s="1"/>
  <c r="EO16" i="19"/>
  <c r="EO16" i="22" s="1"/>
  <c r="EL17" i="19"/>
  <c r="EL17" i="22" s="1"/>
  <c r="EM17" i="19"/>
  <c r="EM17" i="22" s="1"/>
  <c r="EN17" i="19"/>
  <c r="EN17" i="22" s="1"/>
  <c r="EO17" i="19"/>
  <c r="EO17" i="22" s="1"/>
  <c r="EL18" i="19"/>
  <c r="EL18" i="22" s="1"/>
  <c r="EM18" i="19"/>
  <c r="EM18" i="22" s="1"/>
  <c r="EN18" i="19"/>
  <c r="EN18" i="22" s="1"/>
  <c r="EO18" i="19"/>
  <c r="EO18" i="22" s="1"/>
  <c r="EL19" i="19"/>
  <c r="EL19" i="22" s="1"/>
  <c r="EM19" i="19"/>
  <c r="EM19" i="22" s="1"/>
  <c r="EN19" i="19"/>
  <c r="EN19" i="22" s="1"/>
  <c r="EO19" i="19"/>
  <c r="EO19" i="22" s="1"/>
  <c r="EL20" i="19"/>
  <c r="EL20" i="22" s="1"/>
  <c r="EM20" i="19"/>
  <c r="EM20" i="22" s="1"/>
  <c r="EN20" i="19"/>
  <c r="EN20" i="22" s="1"/>
  <c r="EO20" i="19"/>
  <c r="EO20" i="22" s="1"/>
  <c r="EL21" i="19"/>
  <c r="EL21" i="22" s="1"/>
  <c r="EM21" i="19"/>
  <c r="EM21" i="22" s="1"/>
  <c r="EN21" i="19"/>
  <c r="EN21" i="22" s="1"/>
  <c r="EO21" i="19"/>
  <c r="EO21" i="22" s="1"/>
  <c r="EL22" i="19"/>
  <c r="EL22" i="22" s="1"/>
  <c r="EM22" i="19"/>
  <c r="EM22" i="22" s="1"/>
  <c r="EN22" i="19"/>
  <c r="EN22" i="22" s="1"/>
  <c r="EO22" i="19"/>
  <c r="EO22" i="22" s="1"/>
  <c r="EL23" i="19"/>
  <c r="EL23" i="22" s="1"/>
  <c r="EM23" i="19"/>
  <c r="EM23" i="22" s="1"/>
  <c r="EN23" i="19"/>
  <c r="EN23" i="22" s="1"/>
  <c r="EO23" i="19"/>
  <c r="EO23" i="22" s="1"/>
  <c r="EL24" i="19"/>
  <c r="EL24" i="22" s="1"/>
  <c r="EM24" i="19"/>
  <c r="EM24" i="22" s="1"/>
  <c r="EN24" i="19"/>
  <c r="EN24" i="22" s="1"/>
  <c r="EO24" i="19"/>
  <c r="EO24" i="22" s="1"/>
  <c r="EL25" i="19"/>
  <c r="EL25" i="22" s="1"/>
  <c r="EM25" i="19"/>
  <c r="EM25" i="22" s="1"/>
  <c r="EN25" i="19"/>
  <c r="EN25" i="22" s="1"/>
  <c r="EO25" i="19"/>
  <c r="EO25" i="22" s="1"/>
  <c r="EL26" i="19"/>
  <c r="EL26" i="22" s="1"/>
  <c r="EM26" i="19"/>
  <c r="EM26" i="22" s="1"/>
  <c r="EN26" i="19"/>
  <c r="EN26" i="22" s="1"/>
  <c r="EO26" i="19"/>
  <c r="EO26" i="22" s="1"/>
  <c r="EL27" i="19"/>
  <c r="EL27" i="22" s="1"/>
  <c r="EM27" i="19"/>
  <c r="EM27" i="22" s="1"/>
  <c r="EN27" i="19"/>
  <c r="EN27" i="22" s="1"/>
  <c r="EO27" i="19"/>
  <c r="EO27" i="22" s="1"/>
  <c r="EL28" i="19"/>
  <c r="EL28" i="22" s="1"/>
  <c r="EM28" i="19"/>
  <c r="EM28" i="22" s="1"/>
  <c r="EN28" i="19"/>
  <c r="EN28" i="22" s="1"/>
  <c r="EO28" i="19"/>
  <c r="EO28" i="22" s="1"/>
  <c r="EL29" i="19"/>
  <c r="EL29" i="22" s="1"/>
  <c r="EM29" i="19"/>
  <c r="EM29" i="22" s="1"/>
  <c r="EN29" i="19"/>
  <c r="EN29" i="22" s="1"/>
  <c r="EO29" i="19"/>
  <c r="EO29" i="22" s="1"/>
  <c r="EL30" i="19"/>
  <c r="EL30" i="22" s="1"/>
  <c r="EM30" i="19"/>
  <c r="EM30" i="22" s="1"/>
  <c r="EN30" i="19"/>
  <c r="EN30" i="22" s="1"/>
  <c r="EO30" i="19"/>
  <c r="EO30" i="22" s="1"/>
  <c r="EL31" i="19"/>
  <c r="EL31" i="22" s="1"/>
  <c r="EM31" i="19"/>
  <c r="EM31" i="22" s="1"/>
  <c r="EN31" i="19"/>
  <c r="EN31" i="22" s="1"/>
  <c r="EO31" i="19"/>
  <c r="EO31" i="22" s="1"/>
  <c r="EL32" i="19"/>
  <c r="EL32" i="22" s="1"/>
  <c r="EM32" i="19"/>
  <c r="EM32" i="22" s="1"/>
  <c r="EN32" i="19"/>
  <c r="EN32" i="22" s="1"/>
  <c r="EO32" i="19"/>
  <c r="EO32" i="22" s="1"/>
  <c r="EL33" i="19"/>
  <c r="EL33" i="22" s="1"/>
  <c r="EM33" i="19"/>
  <c r="EM33" i="22" s="1"/>
  <c r="EN33" i="19"/>
  <c r="EN33" i="22" s="1"/>
  <c r="EO33" i="19"/>
  <c r="EO33" i="22" s="1"/>
  <c r="EL34" i="19"/>
  <c r="EL34" i="22" s="1"/>
  <c r="EM34" i="19"/>
  <c r="EM34" i="22" s="1"/>
  <c r="EN34" i="19"/>
  <c r="EN34" i="22" s="1"/>
  <c r="EO34" i="19"/>
  <c r="EO34" i="22" s="1"/>
  <c r="EL35" i="19"/>
  <c r="EL35" i="22" s="1"/>
  <c r="EM35" i="19"/>
  <c r="EM35" i="22" s="1"/>
  <c r="EN35" i="19"/>
  <c r="EN35" i="22" s="1"/>
  <c r="EO35" i="19"/>
  <c r="EO35" i="22" s="1"/>
  <c r="EL36" i="19"/>
  <c r="EL36" i="22" s="1"/>
  <c r="EM36" i="19"/>
  <c r="EM36" i="22" s="1"/>
  <c r="EN36" i="19"/>
  <c r="EN36" i="22" s="1"/>
  <c r="EO36" i="19"/>
  <c r="EO36" i="22" s="1"/>
  <c r="EL37" i="19"/>
  <c r="EL37" i="22" s="1"/>
  <c r="EM37" i="19"/>
  <c r="EM37" i="22" s="1"/>
  <c r="EN37" i="19"/>
  <c r="EN37" i="22" s="1"/>
  <c r="EO37" i="19"/>
  <c r="EO37" i="22" s="1"/>
  <c r="EL38" i="19"/>
  <c r="EL38" i="22" s="1"/>
  <c r="EM38" i="19"/>
  <c r="EM38" i="22" s="1"/>
  <c r="EN38" i="19"/>
  <c r="EN38" i="22" s="1"/>
  <c r="EO38" i="19"/>
  <c r="EO38" i="22" s="1"/>
  <c r="EO2" i="19"/>
  <c r="EN2" i="19"/>
  <c r="EM2" i="19"/>
  <c r="EL2" i="19"/>
  <c r="EG3" i="19"/>
  <c r="EG3" i="22" s="1"/>
  <c r="EH3" i="19"/>
  <c r="EH3" i="22" s="1"/>
  <c r="EI3" i="19"/>
  <c r="EI3" i="22" s="1"/>
  <c r="EJ3" i="19"/>
  <c r="EJ3" i="22" s="1"/>
  <c r="EG4" i="19"/>
  <c r="EG4" i="22" s="1"/>
  <c r="EH4" i="19"/>
  <c r="EH4" i="22" s="1"/>
  <c r="EI4" i="19"/>
  <c r="EI4" i="22" s="1"/>
  <c r="EJ4" i="19"/>
  <c r="EJ4" i="22" s="1"/>
  <c r="EG5" i="19"/>
  <c r="EG5" i="22" s="1"/>
  <c r="EH5" i="19"/>
  <c r="EH5" i="22" s="1"/>
  <c r="EI5" i="19"/>
  <c r="EI5" i="22" s="1"/>
  <c r="EJ5" i="19"/>
  <c r="EJ5" i="22" s="1"/>
  <c r="EG6" i="19"/>
  <c r="EG6" i="22" s="1"/>
  <c r="EH6" i="19"/>
  <c r="EH6" i="22" s="1"/>
  <c r="EI6" i="19"/>
  <c r="EI6" i="22" s="1"/>
  <c r="EJ6" i="19"/>
  <c r="EJ6" i="22" s="1"/>
  <c r="EG7" i="19"/>
  <c r="EG7" i="22" s="1"/>
  <c r="EH7" i="19"/>
  <c r="EH7" i="22" s="1"/>
  <c r="EI7" i="19"/>
  <c r="EI7" i="22" s="1"/>
  <c r="EJ7" i="19"/>
  <c r="EJ7" i="22" s="1"/>
  <c r="EG8" i="19"/>
  <c r="EG8" i="22" s="1"/>
  <c r="EH8" i="19"/>
  <c r="EH8" i="22" s="1"/>
  <c r="EI8" i="19"/>
  <c r="EI8" i="22" s="1"/>
  <c r="EJ8" i="19"/>
  <c r="EJ8" i="22" s="1"/>
  <c r="EG9" i="19"/>
  <c r="EG9" i="22" s="1"/>
  <c r="EH9" i="19"/>
  <c r="EH9" i="22" s="1"/>
  <c r="EI9" i="19"/>
  <c r="EI9" i="22" s="1"/>
  <c r="EJ9" i="19"/>
  <c r="EJ9" i="22" s="1"/>
  <c r="EG10" i="19"/>
  <c r="EG10" i="22" s="1"/>
  <c r="EH10" i="19"/>
  <c r="EH10" i="22" s="1"/>
  <c r="EI10" i="19"/>
  <c r="EI10" i="22" s="1"/>
  <c r="EJ10" i="19"/>
  <c r="EJ10" i="22" s="1"/>
  <c r="EG11" i="19"/>
  <c r="EG11" i="22" s="1"/>
  <c r="EH11" i="19"/>
  <c r="EH11" i="22" s="1"/>
  <c r="EI11" i="19"/>
  <c r="EI11" i="22" s="1"/>
  <c r="EJ11" i="19"/>
  <c r="EJ11" i="22" s="1"/>
  <c r="EG12" i="19"/>
  <c r="EG12" i="22" s="1"/>
  <c r="EH12" i="19"/>
  <c r="EH12" i="22" s="1"/>
  <c r="EI12" i="19"/>
  <c r="EI12" i="22" s="1"/>
  <c r="EJ12" i="19"/>
  <c r="EJ12" i="22" s="1"/>
  <c r="EG13" i="19"/>
  <c r="EG13" i="22" s="1"/>
  <c r="EH13" i="19"/>
  <c r="EH13" i="22" s="1"/>
  <c r="EI13" i="19"/>
  <c r="EI13" i="22" s="1"/>
  <c r="EJ13" i="19"/>
  <c r="EJ13" i="22" s="1"/>
  <c r="EG14" i="19"/>
  <c r="EG14" i="22" s="1"/>
  <c r="EH14" i="19"/>
  <c r="EH14" i="22" s="1"/>
  <c r="EI14" i="19"/>
  <c r="EI14" i="22" s="1"/>
  <c r="EJ14" i="19"/>
  <c r="EJ14" i="22" s="1"/>
  <c r="EG15" i="19"/>
  <c r="EG15" i="22" s="1"/>
  <c r="EH15" i="19"/>
  <c r="EH15" i="22" s="1"/>
  <c r="EI15" i="19"/>
  <c r="EI15" i="22" s="1"/>
  <c r="EJ15" i="19"/>
  <c r="EJ15" i="22" s="1"/>
  <c r="EG16" i="19"/>
  <c r="EG16" i="22" s="1"/>
  <c r="EH16" i="19"/>
  <c r="EH16" i="22" s="1"/>
  <c r="EI16" i="19"/>
  <c r="EI16" i="22" s="1"/>
  <c r="EJ16" i="19"/>
  <c r="EJ16" i="22" s="1"/>
  <c r="EG17" i="19"/>
  <c r="EG17" i="22" s="1"/>
  <c r="EH17" i="19"/>
  <c r="EH17" i="22" s="1"/>
  <c r="EI17" i="19"/>
  <c r="EI17" i="22" s="1"/>
  <c r="EJ17" i="19"/>
  <c r="EJ17" i="22" s="1"/>
  <c r="EG18" i="19"/>
  <c r="EG18" i="22" s="1"/>
  <c r="EH18" i="19"/>
  <c r="EH18" i="22" s="1"/>
  <c r="EI18" i="19"/>
  <c r="EI18" i="22" s="1"/>
  <c r="EJ18" i="19"/>
  <c r="EJ18" i="22" s="1"/>
  <c r="EG19" i="19"/>
  <c r="EG19" i="22" s="1"/>
  <c r="EH19" i="19"/>
  <c r="EH19" i="22" s="1"/>
  <c r="EI19" i="19"/>
  <c r="EI19" i="22" s="1"/>
  <c r="EJ19" i="19"/>
  <c r="EJ19" i="22" s="1"/>
  <c r="EG20" i="19"/>
  <c r="EG20" i="22" s="1"/>
  <c r="EH20" i="19"/>
  <c r="EH20" i="22" s="1"/>
  <c r="EI20" i="19"/>
  <c r="EI20" i="22" s="1"/>
  <c r="EJ20" i="19"/>
  <c r="EJ20" i="22" s="1"/>
  <c r="EG21" i="19"/>
  <c r="EG21" i="22" s="1"/>
  <c r="EH21" i="19"/>
  <c r="EH21" i="22" s="1"/>
  <c r="EI21" i="19"/>
  <c r="EI21" i="22" s="1"/>
  <c r="EJ21" i="19"/>
  <c r="EJ21" i="22" s="1"/>
  <c r="EG22" i="19"/>
  <c r="EG22" i="22" s="1"/>
  <c r="EH22" i="19"/>
  <c r="EH22" i="22" s="1"/>
  <c r="EI22" i="19"/>
  <c r="EI22" i="22" s="1"/>
  <c r="EJ22" i="19"/>
  <c r="EJ22" i="22" s="1"/>
  <c r="EG23" i="19"/>
  <c r="EG23" i="22" s="1"/>
  <c r="EH23" i="19"/>
  <c r="EH23" i="22" s="1"/>
  <c r="EI23" i="19"/>
  <c r="EI23" i="22" s="1"/>
  <c r="EJ23" i="19"/>
  <c r="EJ23" i="22" s="1"/>
  <c r="EG24" i="19"/>
  <c r="EG24" i="22" s="1"/>
  <c r="EH24" i="19"/>
  <c r="EH24" i="22" s="1"/>
  <c r="EI24" i="19"/>
  <c r="EI24" i="22" s="1"/>
  <c r="EJ24" i="19"/>
  <c r="EJ24" i="22" s="1"/>
  <c r="EG25" i="19"/>
  <c r="EG25" i="22" s="1"/>
  <c r="EH25" i="19"/>
  <c r="EH25" i="22" s="1"/>
  <c r="EI25" i="19"/>
  <c r="EI25" i="22" s="1"/>
  <c r="EJ25" i="19"/>
  <c r="EJ25" i="22" s="1"/>
  <c r="EG26" i="19"/>
  <c r="EG26" i="22" s="1"/>
  <c r="EH26" i="19"/>
  <c r="EH26" i="22" s="1"/>
  <c r="EI26" i="19"/>
  <c r="EI26" i="22" s="1"/>
  <c r="EJ26" i="19"/>
  <c r="EJ26" i="22" s="1"/>
  <c r="EG27" i="19"/>
  <c r="EG27" i="22" s="1"/>
  <c r="EH27" i="19"/>
  <c r="EH27" i="22" s="1"/>
  <c r="EI27" i="19"/>
  <c r="EI27" i="22" s="1"/>
  <c r="EJ27" i="19"/>
  <c r="EJ27" i="22" s="1"/>
  <c r="EG28" i="19"/>
  <c r="EG28" i="22" s="1"/>
  <c r="EH28" i="19"/>
  <c r="EH28" i="22" s="1"/>
  <c r="EI28" i="19"/>
  <c r="EI28" i="22" s="1"/>
  <c r="EJ28" i="19"/>
  <c r="EJ28" i="22" s="1"/>
  <c r="EG29" i="19"/>
  <c r="EG29" i="22" s="1"/>
  <c r="EH29" i="19"/>
  <c r="EH29" i="22" s="1"/>
  <c r="EI29" i="19"/>
  <c r="EI29" i="22" s="1"/>
  <c r="EJ29" i="19"/>
  <c r="EJ29" i="22" s="1"/>
  <c r="EG30" i="19"/>
  <c r="EG30" i="22" s="1"/>
  <c r="EH30" i="19"/>
  <c r="EH30" i="22" s="1"/>
  <c r="EI30" i="19"/>
  <c r="EI30" i="22" s="1"/>
  <c r="EJ30" i="19"/>
  <c r="EJ30" i="22" s="1"/>
  <c r="EG31" i="19"/>
  <c r="EG31" i="22" s="1"/>
  <c r="EH31" i="19"/>
  <c r="EH31" i="22" s="1"/>
  <c r="EI31" i="19"/>
  <c r="EI31" i="22" s="1"/>
  <c r="EJ31" i="19"/>
  <c r="EJ31" i="22" s="1"/>
  <c r="EG32" i="19"/>
  <c r="EG32" i="22" s="1"/>
  <c r="EH32" i="19"/>
  <c r="EH32" i="22" s="1"/>
  <c r="EI32" i="19"/>
  <c r="EI32" i="22" s="1"/>
  <c r="EJ32" i="19"/>
  <c r="EJ32" i="22" s="1"/>
  <c r="EG33" i="19"/>
  <c r="EG33" i="22" s="1"/>
  <c r="EH33" i="19"/>
  <c r="EH33" i="22" s="1"/>
  <c r="EI33" i="19"/>
  <c r="EI33" i="22" s="1"/>
  <c r="EJ33" i="19"/>
  <c r="EJ33" i="22" s="1"/>
  <c r="EG34" i="19"/>
  <c r="EG34" i="22" s="1"/>
  <c r="EH34" i="19"/>
  <c r="EH34" i="22" s="1"/>
  <c r="EI34" i="19"/>
  <c r="EI34" i="22" s="1"/>
  <c r="EJ34" i="19"/>
  <c r="EJ34" i="22" s="1"/>
  <c r="EG35" i="19"/>
  <c r="EG35" i="22" s="1"/>
  <c r="EH35" i="19"/>
  <c r="EH35" i="22" s="1"/>
  <c r="EI35" i="19"/>
  <c r="EI35" i="22" s="1"/>
  <c r="EJ35" i="19"/>
  <c r="EJ35" i="22" s="1"/>
  <c r="EG36" i="19"/>
  <c r="EG36" i="22" s="1"/>
  <c r="EH36" i="19"/>
  <c r="EH36" i="22" s="1"/>
  <c r="EI36" i="19"/>
  <c r="EI36" i="22" s="1"/>
  <c r="EJ36" i="19"/>
  <c r="EJ36" i="22" s="1"/>
  <c r="EG37" i="19"/>
  <c r="EG37" i="22" s="1"/>
  <c r="EH37" i="19"/>
  <c r="EH37" i="22" s="1"/>
  <c r="EI37" i="19"/>
  <c r="EI37" i="22" s="1"/>
  <c r="EJ37" i="19"/>
  <c r="EJ37" i="22" s="1"/>
  <c r="EG38" i="19"/>
  <c r="EG38" i="22" s="1"/>
  <c r="EH38" i="19"/>
  <c r="EH38" i="22" s="1"/>
  <c r="EI38" i="19"/>
  <c r="EI38" i="22" s="1"/>
  <c r="EJ38" i="19"/>
  <c r="EJ38" i="22" s="1"/>
  <c r="EJ2" i="19"/>
  <c r="EI2" i="19"/>
  <c r="EH2" i="19"/>
  <c r="EG2" i="19"/>
  <c r="EB3" i="19"/>
  <c r="EB3" i="22" s="1"/>
  <c r="EC3" i="19"/>
  <c r="EC3" i="22" s="1"/>
  <c r="ED3" i="19"/>
  <c r="ED3" i="22" s="1"/>
  <c r="EE3" i="19"/>
  <c r="EE3" i="22" s="1"/>
  <c r="EB4" i="19"/>
  <c r="EB4" i="22" s="1"/>
  <c r="EC4" i="19"/>
  <c r="EC4" i="22" s="1"/>
  <c r="ED4" i="19"/>
  <c r="ED4" i="22" s="1"/>
  <c r="EE4" i="19"/>
  <c r="EE4" i="22" s="1"/>
  <c r="EB5" i="19"/>
  <c r="EB5" i="22" s="1"/>
  <c r="EC5" i="19"/>
  <c r="EC5" i="22" s="1"/>
  <c r="ED5" i="19"/>
  <c r="ED5" i="22" s="1"/>
  <c r="EE5" i="19"/>
  <c r="EE5" i="22" s="1"/>
  <c r="EB6" i="19"/>
  <c r="EB6" i="22" s="1"/>
  <c r="EC6" i="19"/>
  <c r="EC6" i="22" s="1"/>
  <c r="ED6" i="19"/>
  <c r="ED6" i="22" s="1"/>
  <c r="EE6" i="19"/>
  <c r="EE6" i="22" s="1"/>
  <c r="EB7" i="19"/>
  <c r="EB7" i="22" s="1"/>
  <c r="EC7" i="19"/>
  <c r="EC7" i="22" s="1"/>
  <c r="ED7" i="19"/>
  <c r="ED7" i="22" s="1"/>
  <c r="EE7" i="19"/>
  <c r="EE7" i="22" s="1"/>
  <c r="EB8" i="19"/>
  <c r="EB8" i="22" s="1"/>
  <c r="EC8" i="19"/>
  <c r="EC8" i="22" s="1"/>
  <c r="ED8" i="19"/>
  <c r="ED8" i="22" s="1"/>
  <c r="EE8" i="19"/>
  <c r="EE8" i="22" s="1"/>
  <c r="EB9" i="19"/>
  <c r="EB9" i="22" s="1"/>
  <c r="EC9" i="19"/>
  <c r="EC9" i="22" s="1"/>
  <c r="ED9" i="19"/>
  <c r="ED9" i="22" s="1"/>
  <c r="EE9" i="19"/>
  <c r="EE9" i="22" s="1"/>
  <c r="EB10" i="19"/>
  <c r="EB10" i="22" s="1"/>
  <c r="EC10" i="19"/>
  <c r="EC10" i="22" s="1"/>
  <c r="ED10" i="19"/>
  <c r="ED10" i="22" s="1"/>
  <c r="EE10" i="19"/>
  <c r="EE10" i="22" s="1"/>
  <c r="EB11" i="19"/>
  <c r="EB11" i="22" s="1"/>
  <c r="EC11" i="19"/>
  <c r="EC11" i="22" s="1"/>
  <c r="ED11" i="19"/>
  <c r="ED11" i="22" s="1"/>
  <c r="EE11" i="19"/>
  <c r="EE11" i="22" s="1"/>
  <c r="EB12" i="19"/>
  <c r="EB12" i="22" s="1"/>
  <c r="EC12" i="19"/>
  <c r="EC12" i="22" s="1"/>
  <c r="ED12" i="19"/>
  <c r="ED12" i="22" s="1"/>
  <c r="EE12" i="19"/>
  <c r="EE12" i="22" s="1"/>
  <c r="EB13" i="19"/>
  <c r="EB13" i="22" s="1"/>
  <c r="EC13" i="19"/>
  <c r="EC13" i="22" s="1"/>
  <c r="ED13" i="19"/>
  <c r="ED13" i="22" s="1"/>
  <c r="EE13" i="19"/>
  <c r="EE13" i="22" s="1"/>
  <c r="EB14" i="19"/>
  <c r="EB14" i="22" s="1"/>
  <c r="EC14" i="19"/>
  <c r="EC14" i="22" s="1"/>
  <c r="ED14" i="19"/>
  <c r="ED14" i="22" s="1"/>
  <c r="EE14" i="19"/>
  <c r="EE14" i="22" s="1"/>
  <c r="EB15" i="19"/>
  <c r="EB15" i="22" s="1"/>
  <c r="EC15" i="19"/>
  <c r="EC15" i="22" s="1"/>
  <c r="ED15" i="19"/>
  <c r="ED15" i="22" s="1"/>
  <c r="EE15" i="19"/>
  <c r="EE15" i="22" s="1"/>
  <c r="EB16" i="19"/>
  <c r="EB16" i="22" s="1"/>
  <c r="EC16" i="19"/>
  <c r="EC16" i="22" s="1"/>
  <c r="ED16" i="19"/>
  <c r="ED16" i="22" s="1"/>
  <c r="EE16" i="19"/>
  <c r="EE16" i="22" s="1"/>
  <c r="EB17" i="19"/>
  <c r="EB17" i="22" s="1"/>
  <c r="EC17" i="19"/>
  <c r="EC17" i="22" s="1"/>
  <c r="ED17" i="19"/>
  <c r="ED17" i="22" s="1"/>
  <c r="EE17" i="19"/>
  <c r="EE17" i="22" s="1"/>
  <c r="EB18" i="19"/>
  <c r="EB18" i="22" s="1"/>
  <c r="EC18" i="19"/>
  <c r="EC18" i="22" s="1"/>
  <c r="ED18" i="19"/>
  <c r="ED18" i="22" s="1"/>
  <c r="EE18" i="19"/>
  <c r="EE18" i="22" s="1"/>
  <c r="EB19" i="19"/>
  <c r="EB19" i="22" s="1"/>
  <c r="EC19" i="19"/>
  <c r="EC19" i="22" s="1"/>
  <c r="ED19" i="19"/>
  <c r="ED19" i="22" s="1"/>
  <c r="EE19" i="19"/>
  <c r="EE19" i="22" s="1"/>
  <c r="EB20" i="19"/>
  <c r="EB20" i="22" s="1"/>
  <c r="EC20" i="19"/>
  <c r="EC20" i="22" s="1"/>
  <c r="ED20" i="19"/>
  <c r="ED20" i="22" s="1"/>
  <c r="EE20" i="19"/>
  <c r="EE20" i="22" s="1"/>
  <c r="EB21" i="19"/>
  <c r="EB21" i="22" s="1"/>
  <c r="EC21" i="19"/>
  <c r="EC21" i="22" s="1"/>
  <c r="ED21" i="19"/>
  <c r="ED21" i="22" s="1"/>
  <c r="EE21" i="19"/>
  <c r="EE21" i="22" s="1"/>
  <c r="EB22" i="19"/>
  <c r="EB22" i="22" s="1"/>
  <c r="EC22" i="19"/>
  <c r="EC22" i="22" s="1"/>
  <c r="ED22" i="19"/>
  <c r="ED22" i="22" s="1"/>
  <c r="EE22" i="19"/>
  <c r="EE22" i="22" s="1"/>
  <c r="EB23" i="19"/>
  <c r="EB23" i="22" s="1"/>
  <c r="EC23" i="19"/>
  <c r="EC23" i="22" s="1"/>
  <c r="ED23" i="19"/>
  <c r="ED23" i="22" s="1"/>
  <c r="EE23" i="19"/>
  <c r="EE23" i="22" s="1"/>
  <c r="EB24" i="19"/>
  <c r="EB24" i="22" s="1"/>
  <c r="EC24" i="19"/>
  <c r="EC24" i="22" s="1"/>
  <c r="ED24" i="19"/>
  <c r="ED24" i="22" s="1"/>
  <c r="EE24" i="19"/>
  <c r="EE24" i="22" s="1"/>
  <c r="EB25" i="19"/>
  <c r="EB25" i="22" s="1"/>
  <c r="EC25" i="19"/>
  <c r="EC25" i="22" s="1"/>
  <c r="ED25" i="19"/>
  <c r="ED25" i="22" s="1"/>
  <c r="EE25" i="19"/>
  <c r="EE25" i="22" s="1"/>
  <c r="EB26" i="19"/>
  <c r="EB26" i="22" s="1"/>
  <c r="EC26" i="19"/>
  <c r="EC26" i="22" s="1"/>
  <c r="ED26" i="19"/>
  <c r="ED26" i="22" s="1"/>
  <c r="EE26" i="19"/>
  <c r="EE26" i="22" s="1"/>
  <c r="EB27" i="19"/>
  <c r="EB27" i="22" s="1"/>
  <c r="EC27" i="19"/>
  <c r="EC27" i="22" s="1"/>
  <c r="ED27" i="19"/>
  <c r="ED27" i="22" s="1"/>
  <c r="EE27" i="19"/>
  <c r="EE27" i="22" s="1"/>
  <c r="EB28" i="19"/>
  <c r="EB28" i="22" s="1"/>
  <c r="EC28" i="19"/>
  <c r="EC28" i="22" s="1"/>
  <c r="ED28" i="19"/>
  <c r="ED28" i="22" s="1"/>
  <c r="EE28" i="19"/>
  <c r="EE28" i="22" s="1"/>
  <c r="EB29" i="19"/>
  <c r="EB29" i="22" s="1"/>
  <c r="EC29" i="19"/>
  <c r="EC29" i="22" s="1"/>
  <c r="ED29" i="19"/>
  <c r="ED29" i="22" s="1"/>
  <c r="EE29" i="19"/>
  <c r="EE29" i="22" s="1"/>
  <c r="EB30" i="19"/>
  <c r="EB30" i="22" s="1"/>
  <c r="EC30" i="19"/>
  <c r="EC30" i="22" s="1"/>
  <c r="ED30" i="19"/>
  <c r="ED30" i="22" s="1"/>
  <c r="EE30" i="19"/>
  <c r="EE30" i="22" s="1"/>
  <c r="EB31" i="19"/>
  <c r="EB31" i="22" s="1"/>
  <c r="EC31" i="19"/>
  <c r="EC31" i="22" s="1"/>
  <c r="ED31" i="19"/>
  <c r="ED31" i="22" s="1"/>
  <c r="EE31" i="19"/>
  <c r="EE31" i="22" s="1"/>
  <c r="EB32" i="19"/>
  <c r="EB32" i="22" s="1"/>
  <c r="EC32" i="19"/>
  <c r="EC32" i="22" s="1"/>
  <c r="ED32" i="19"/>
  <c r="ED32" i="22" s="1"/>
  <c r="EE32" i="19"/>
  <c r="EE32" i="22" s="1"/>
  <c r="EB33" i="19"/>
  <c r="EB33" i="22" s="1"/>
  <c r="EC33" i="19"/>
  <c r="EC33" i="22" s="1"/>
  <c r="ED33" i="19"/>
  <c r="ED33" i="22" s="1"/>
  <c r="EE33" i="19"/>
  <c r="EE33" i="22" s="1"/>
  <c r="EB34" i="19"/>
  <c r="EB34" i="22" s="1"/>
  <c r="EC34" i="19"/>
  <c r="EC34" i="22" s="1"/>
  <c r="ED34" i="19"/>
  <c r="ED34" i="22" s="1"/>
  <c r="EE34" i="19"/>
  <c r="EE34" i="22" s="1"/>
  <c r="EB35" i="19"/>
  <c r="EB35" i="22" s="1"/>
  <c r="EC35" i="19"/>
  <c r="EC35" i="22" s="1"/>
  <c r="ED35" i="19"/>
  <c r="ED35" i="22" s="1"/>
  <c r="EE35" i="19"/>
  <c r="EE35" i="22" s="1"/>
  <c r="EB36" i="19"/>
  <c r="EB36" i="22" s="1"/>
  <c r="EC36" i="19"/>
  <c r="EC36" i="22" s="1"/>
  <c r="ED36" i="19"/>
  <c r="ED36" i="22" s="1"/>
  <c r="EE36" i="19"/>
  <c r="EE36" i="22" s="1"/>
  <c r="EB37" i="19"/>
  <c r="EB37" i="22" s="1"/>
  <c r="EC37" i="19"/>
  <c r="EC37" i="22" s="1"/>
  <c r="ED37" i="19"/>
  <c r="ED37" i="22" s="1"/>
  <c r="EE37" i="19"/>
  <c r="EE37" i="22" s="1"/>
  <c r="EB38" i="19"/>
  <c r="EB38" i="22" s="1"/>
  <c r="EC38" i="19"/>
  <c r="EC38" i="22" s="1"/>
  <c r="ED38" i="19"/>
  <c r="ED38" i="22" s="1"/>
  <c r="EE38" i="19"/>
  <c r="EE38" i="22" s="1"/>
  <c r="EE2" i="19"/>
  <c r="ED2" i="19"/>
  <c r="EC2" i="19"/>
  <c r="EB2" i="19"/>
  <c r="DW3" i="19"/>
  <c r="DW3" i="22" s="1"/>
  <c r="DX3" i="19"/>
  <c r="DX3" i="22" s="1"/>
  <c r="DY3" i="19"/>
  <c r="DY3" i="22" s="1"/>
  <c r="DZ3" i="19"/>
  <c r="DZ3" i="22" s="1"/>
  <c r="DW4" i="19"/>
  <c r="DW4" i="22" s="1"/>
  <c r="DX4" i="19"/>
  <c r="DX4" i="22" s="1"/>
  <c r="DY4" i="19"/>
  <c r="DY4" i="22" s="1"/>
  <c r="DZ4" i="19"/>
  <c r="DZ4" i="22" s="1"/>
  <c r="DW5" i="19"/>
  <c r="DW5" i="22" s="1"/>
  <c r="DX5" i="19"/>
  <c r="DX5" i="22" s="1"/>
  <c r="DY5" i="19"/>
  <c r="DY5" i="22" s="1"/>
  <c r="DZ5" i="19"/>
  <c r="DZ5" i="22" s="1"/>
  <c r="DW6" i="19"/>
  <c r="DW6" i="22" s="1"/>
  <c r="DX6" i="19"/>
  <c r="DX6" i="22" s="1"/>
  <c r="DY6" i="19"/>
  <c r="DY6" i="22" s="1"/>
  <c r="DZ6" i="19"/>
  <c r="DZ6" i="22" s="1"/>
  <c r="DW7" i="19"/>
  <c r="DW7" i="22" s="1"/>
  <c r="DX7" i="19"/>
  <c r="DX7" i="22" s="1"/>
  <c r="DY7" i="19"/>
  <c r="DY7" i="22" s="1"/>
  <c r="DZ7" i="19"/>
  <c r="DZ7" i="22" s="1"/>
  <c r="DW8" i="19"/>
  <c r="DW8" i="22" s="1"/>
  <c r="DX8" i="19"/>
  <c r="DX8" i="22" s="1"/>
  <c r="DY8" i="19"/>
  <c r="DY8" i="22" s="1"/>
  <c r="DZ8" i="19"/>
  <c r="DZ8" i="22" s="1"/>
  <c r="DW9" i="19"/>
  <c r="DW9" i="22" s="1"/>
  <c r="DX9" i="19"/>
  <c r="DX9" i="22" s="1"/>
  <c r="DY9" i="19"/>
  <c r="DY9" i="22" s="1"/>
  <c r="DZ9" i="19"/>
  <c r="DZ9" i="22" s="1"/>
  <c r="DW10" i="19"/>
  <c r="DW10" i="22" s="1"/>
  <c r="DX10" i="19"/>
  <c r="DX10" i="22" s="1"/>
  <c r="DY10" i="19"/>
  <c r="DY10" i="22" s="1"/>
  <c r="DZ10" i="19"/>
  <c r="DZ10" i="22" s="1"/>
  <c r="DW11" i="19"/>
  <c r="DW11" i="22" s="1"/>
  <c r="DX11" i="19"/>
  <c r="DX11" i="22" s="1"/>
  <c r="DY11" i="19"/>
  <c r="DY11" i="22" s="1"/>
  <c r="DZ11" i="19"/>
  <c r="DZ11" i="22" s="1"/>
  <c r="DW12" i="19"/>
  <c r="DW12" i="22" s="1"/>
  <c r="DX12" i="19"/>
  <c r="DX12" i="22" s="1"/>
  <c r="DY12" i="19"/>
  <c r="DY12" i="22" s="1"/>
  <c r="DZ12" i="19"/>
  <c r="DZ12" i="22" s="1"/>
  <c r="DW13" i="19"/>
  <c r="DW13" i="22" s="1"/>
  <c r="DX13" i="19"/>
  <c r="DX13" i="22" s="1"/>
  <c r="DY13" i="19"/>
  <c r="DY13" i="22" s="1"/>
  <c r="DZ13" i="19"/>
  <c r="DZ13" i="22" s="1"/>
  <c r="DW14" i="19"/>
  <c r="DW14" i="22" s="1"/>
  <c r="DX14" i="19"/>
  <c r="DX14" i="22" s="1"/>
  <c r="DY14" i="19"/>
  <c r="DY14" i="22" s="1"/>
  <c r="DZ14" i="19"/>
  <c r="DZ14" i="22" s="1"/>
  <c r="DW15" i="19"/>
  <c r="DW15" i="22" s="1"/>
  <c r="DX15" i="19"/>
  <c r="DX15" i="22" s="1"/>
  <c r="DY15" i="19"/>
  <c r="DY15" i="22" s="1"/>
  <c r="DZ15" i="19"/>
  <c r="DZ15" i="22" s="1"/>
  <c r="DW16" i="19"/>
  <c r="DW16" i="22" s="1"/>
  <c r="DX16" i="19"/>
  <c r="DX16" i="22" s="1"/>
  <c r="DY16" i="19"/>
  <c r="DY16" i="22" s="1"/>
  <c r="DZ16" i="19"/>
  <c r="DZ16" i="22" s="1"/>
  <c r="DW17" i="19"/>
  <c r="DW17" i="22" s="1"/>
  <c r="DX17" i="19"/>
  <c r="DX17" i="22" s="1"/>
  <c r="DY17" i="19"/>
  <c r="DY17" i="22" s="1"/>
  <c r="DZ17" i="19"/>
  <c r="DZ17" i="22" s="1"/>
  <c r="DW18" i="19"/>
  <c r="DW18" i="22" s="1"/>
  <c r="DX18" i="19"/>
  <c r="DX18" i="22" s="1"/>
  <c r="DY18" i="19"/>
  <c r="DY18" i="22" s="1"/>
  <c r="DZ18" i="19"/>
  <c r="DZ18" i="22" s="1"/>
  <c r="DW19" i="19"/>
  <c r="DW19" i="22" s="1"/>
  <c r="DX19" i="19"/>
  <c r="DX19" i="22" s="1"/>
  <c r="DY19" i="19"/>
  <c r="DY19" i="22" s="1"/>
  <c r="DZ19" i="19"/>
  <c r="DZ19" i="22" s="1"/>
  <c r="DW20" i="19"/>
  <c r="DW20" i="22" s="1"/>
  <c r="DX20" i="19"/>
  <c r="DX20" i="22" s="1"/>
  <c r="DY20" i="19"/>
  <c r="DY20" i="22" s="1"/>
  <c r="DZ20" i="19"/>
  <c r="DZ20" i="22" s="1"/>
  <c r="DW21" i="19"/>
  <c r="DW21" i="22" s="1"/>
  <c r="DX21" i="19"/>
  <c r="DX21" i="22" s="1"/>
  <c r="DY21" i="19"/>
  <c r="DY21" i="22" s="1"/>
  <c r="DZ21" i="19"/>
  <c r="DZ21" i="22" s="1"/>
  <c r="DW22" i="19"/>
  <c r="DW22" i="22" s="1"/>
  <c r="DX22" i="19"/>
  <c r="DX22" i="22" s="1"/>
  <c r="DY22" i="19"/>
  <c r="DY22" i="22" s="1"/>
  <c r="DZ22" i="19"/>
  <c r="DZ22" i="22" s="1"/>
  <c r="DW23" i="19"/>
  <c r="DW23" i="22" s="1"/>
  <c r="DX23" i="19"/>
  <c r="DX23" i="22" s="1"/>
  <c r="DY23" i="19"/>
  <c r="DY23" i="22" s="1"/>
  <c r="DZ23" i="19"/>
  <c r="DZ23" i="22" s="1"/>
  <c r="DW24" i="19"/>
  <c r="DW24" i="22" s="1"/>
  <c r="DX24" i="19"/>
  <c r="DX24" i="22" s="1"/>
  <c r="DY24" i="19"/>
  <c r="DY24" i="22" s="1"/>
  <c r="DZ24" i="19"/>
  <c r="DZ24" i="22" s="1"/>
  <c r="DW25" i="19"/>
  <c r="DW25" i="22" s="1"/>
  <c r="DX25" i="19"/>
  <c r="DX25" i="22" s="1"/>
  <c r="DY25" i="19"/>
  <c r="DY25" i="22" s="1"/>
  <c r="DZ25" i="19"/>
  <c r="DZ25" i="22" s="1"/>
  <c r="DW26" i="19"/>
  <c r="DW26" i="22" s="1"/>
  <c r="DX26" i="19"/>
  <c r="DX26" i="22" s="1"/>
  <c r="DY26" i="19"/>
  <c r="DY26" i="22" s="1"/>
  <c r="DZ26" i="19"/>
  <c r="DZ26" i="22" s="1"/>
  <c r="DW27" i="19"/>
  <c r="DW27" i="22" s="1"/>
  <c r="DX27" i="19"/>
  <c r="DX27" i="22" s="1"/>
  <c r="DY27" i="19"/>
  <c r="DY27" i="22" s="1"/>
  <c r="DZ27" i="19"/>
  <c r="DZ27" i="22" s="1"/>
  <c r="DW28" i="19"/>
  <c r="DW28" i="22" s="1"/>
  <c r="DX28" i="19"/>
  <c r="DX28" i="22" s="1"/>
  <c r="DY28" i="19"/>
  <c r="DY28" i="22" s="1"/>
  <c r="DZ28" i="19"/>
  <c r="DZ28" i="22" s="1"/>
  <c r="DW29" i="19"/>
  <c r="DW29" i="22" s="1"/>
  <c r="DX29" i="19"/>
  <c r="DX29" i="22" s="1"/>
  <c r="DY29" i="19"/>
  <c r="DY29" i="22" s="1"/>
  <c r="DZ29" i="19"/>
  <c r="DZ29" i="22" s="1"/>
  <c r="DW30" i="19"/>
  <c r="DW30" i="22" s="1"/>
  <c r="DX30" i="19"/>
  <c r="DX30" i="22" s="1"/>
  <c r="DY30" i="19"/>
  <c r="DY30" i="22" s="1"/>
  <c r="DZ30" i="19"/>
  <c r="DZ30" i="22" s="1"/>
  <c r="DW31" i="19"/>
  <c r="DW31" i="22" s="1"/>
  <c r="DX31" i="19"/>
  <c r="DX31" i="22" s="1"/>
  <c r="DY31" i="19"/>
  <c r="DY31" i="22" s="1"/>
  <c r="DZ31" i="19"/>
  <c r="DZ31" i="22" s="1"/>
  <c r="DW32" i="19"/>
  <c r="DW32" i="22" s="1"/>
  <c r="DX32" i="19"/>
  <c r="DX32" i="22" s="1"/>
  <c r="DY32" i="19"/>
  <c r="DY32" i="22" s="1"/>
  <c r="DZ32" i="19"/>
  <c r="DZ32" i="22" s="1"/>
  <c r="DW33" i="19"/>
  <c r="DW33" i="22" s="1"/>
  <c r="DX33" i="19"/>
  <c r="DX33" i="22" s="1"/>
  <c r="DY33" i="19"/>
  <c r="DY33" i="22" s="1"/>
  <c r="DZ33" i="19"/>
  <c r="DZ33" i="22" s="1"/>
  <c r="DW34" i="19"/>
  <c r="DW34" i="22" s="1"/>
  <c r="DX34" i="19"/>
  <c r="DX34" i="22" s="1"/>
  <c r="DY34" i="19"/>
  <c r="DY34" i="22" s="1"/>
  <c r="DZ34" i="19"/>
  <c r="DZ34" i="22" s="1"/>
  <c r="DW35" i="19"/>
  <c r="DW35" i="22" s="1"/>
  <c r="DX35" i="19"/>
  <c r="DX35" i="22" s="1"/>
  <c r="DY35" i="19"/>
  <c r="DY35" i="22" s="1"/>
  <c r="DZ35" i="19"/>
  <c r="DZ35" i="22" s="1"/>
  <c r="DW36" i="19"/>
  <c r="DW36" i="22" s="1"/>
  <c r="DX36" i="19"/>
  <c r="DX36" i="22" s="1"/>
  <c r="DY36" i="19"/>
  <c r="DY36" i="22" s="1"/>
  <c r="DZ36" i="19"/>
  <c r="DZ36" i="22" s="1"/>
  <c r="DW37" i="19"/>
  <c r="DW37" i="22" s="1"/>
  <c r="DX37" i="19"/>
  <c r="DX37" i="22" s="1"/>
  <c r="DY37" i="19"/>
  <c r="DY37" i="22" s="1"/>
  <c r="DZ37" i="19"/>
  <c r="DZ37" i="22" s="1"/>
  <c r="DW38" i="19"/>
  <c r="DW38" i="22" s="1"/>
  <c r="DX38" i="19"/>
  <c r="DX38" i="22" s="1"/>
  <c r="DY38" i="19"/>
  <c r="DY38" i="22" s="1"/>
  <c r="DZ38" i="19"/>
  <c r="DZ38" i="22" s="1"/>
  <c r="DZ2" i="19"/>
  <c r="DY2" i="19"/>
  <c r="DX2" i="19"/>
  <c r="DW2" i="19"/>
  <c r="DU2" i="19"/>
  <c r="DT2" i="19"/>
  <c r="DS2" i="19"/>
  <c r="DR2" i="19"/>
  <c r="DM3" i="19"/>
  <c r="DM3" i="22" s="1"/>
  <c r="DN3" i="19"/>
  <c r="DN3" i="22" s="1"/>
  <c r="DO3" i="19"/>
  <c r="DO3" i="22" s="1"/>
  <c r="DP3" i="19"/>
  <c r="DP3" i="22" s="1"/>
  <c r="DM4" i="19"/>
  <c r="DM4" i="22" s="1"/>
  <c r="DN4" i="19"/>
  <c r="DN4" i="22" s="1"/>
  <c r="DO4" i="19"/>
  <c r="DO4" i="22" s="1"/>
  <c r="DP4" i="19"/>
  <c r="DP4" i="22" s="1"/>
  <c r="DM5" i="19"/>
  <c r="DM5" i="22" s="1"/>
  <c r="DN5" i="19"/>
  <c r="DN5" i="22" s="1"/>
  <c r="DO5" i="19"/>
  <c r="DO5" i="22" s="1"/>
  <c r="DP5" i="19"/>
  <c r="DP5" i="22" s="1"/>
  <c r="DM6" i="19"/>
  <c r="DM6" i="22" s="1"/>
  <c r="DN6" i="19"/>
  <c r="DN6" i="22" s="1"/>
  <c r="DO6" i="19"/>
  <c r="DO6" i="22" s="1"/>
  <c r="DP6" i="19"/>
  <c r="DP6" i="22" s="1"/>
  <c r="DM7" i="19"/>
  <c r="DM7" i="22" s="1"/>
  <c r="DN7" i="19"/>
  <c r="DN7" i="22" s="1"/>
  <c r="DO7" i="19"/>
  <c r="DO7" i="22" s="1"/>
  <c r="DP7" i="19"/>
  <c r="DP7" i="22" s="1"/>
  <c r="DM8" i="19"/>
  <c r="DM8" i="22" s="1"/>
  <c r="DN8" i="19"/>
  <c r="DN8" i="22" s="1"/>
  <c r="DO8" i="19"/>
  <c r="DO8" i="22" s="1"/>
  <c r="DP8" i="19"/>
  <c r="DP8" i="22" s="1"/>
  <c r="DM9" i="19"/>
  <c r="DM9" i="22" s="1"/>
  <c r="DN9" i="19"/>
  <c r="DN9" i="22" s="1"/>
  <c r="DO9" i="19"/>
  <c r="DO9" i="22" s="1"/>
  <c r="DP9" i="19"/>
  <c r="DP9" i="22" s="1"/>
  <c r="DM10" i="19"/>
  <c r="DM10" i="22" s="1"/>
  <c r="DN10" i="19"/>
  <c r="DN10" i="22" s="1"/>
  <c r="DO10" i="19"/>
  <c r="DO10" i="22" s="1"/>
  <c r="DP10" i="19"/>
  <c r="DP10" i="22" s="1"/>
  <c r="DM11" i="19"/>
  <c r="DM11" i="22" s="1"/>
  <c r="DN11" i="19"/>
  <c r="DN11" i="22" s="1"/>
  <c r="DO11" i="19"/>
  <c r="DO11" i="22" s="1"/>
  <c r="DP11" i="19"/>
  <c r="DP11" i="22" s="1"/>
  <c r="DM12" i="19"/>
  <c r="DM12" i="22" s="1"/>
  <c r="DN12" i="19"/>
  <c r="DN12" i="22" s="1"/>
  <c r="DO12" i="19"/>
  <c r="DO12" i="22" s="1"/>
  <c r="DP12" i="19"/>
  <c r="DP12" i="22" s="1"/>
  <c r="DM13" i="19"/>
  <c r="DM13" i="22" s="1"/>
  <c r="DN13" i="19"/>
  <c r="DN13" i="22" s="1"/>
  <c r="DO13" i="19"/>
  <c r="DO13" i="22" s="1"/>
  <c r="DP13" i="19"/>
  <c r="DP13" i="22" s="1"/>
  <c r="DM14" i="19"/>
  <c r="DM14" i="22" s="1"/>
  <c r="DN14" i="19"/>
  <c r="DN14" i="22" s="1"/>
  <c r="DO14" i="19"/>
  <c r="DO14" i="22" s="1"/>
  <c r="DP14" i="19"/>
  <c r="DP14" i="22" s="1"/>
  <c r="DM15" i="19"/>
  <c r="DM15" i="22" s="1"/>
  <c r="DN15" i="19"/>
  <c r="DN15" i="22" s="1"/>
  <c r="DO15" i="19"/>
  <c r="DO15" i="22" s="1"/>
  <c r="DP15" i="19"/>
  <c r="DP15" i="22" s="1"/>
  <c r="DM16" i="19"/>
  <c r="DM16" i="22" s="1"/>
  <c r="DN16" i="19"/>
  <c r="DN16" i="22" s="1"/>
  <c r="DO16" i="19"/>
  <c r="DO16" i="22" s="1"/>
  <c r="DP16" i="19"/>
  <c r="DP16" i="22" s="1"/>
  <c r="DM17" i="19"/>
  <c r="DM17" i="22" s="1"/>
  <c r="DN17" i="19"/>
  <c r="DN17" i="22" s="1"/>
  <c r="DO17" i="19"/>
  <c r="DO17" i="22" s="1"/>
  <c r="DP17" i="19"/>
  <c r="DP17" i="22" s="1"/>
  <c r="DM18" i="19"/>
  <c r="DM18" i="22" s="1"/>
  <c r="DN18" i="19"/>
  <c r="DN18" i="22" s="1"/>
  <c r="DO18" i="19"/>
  <c r="DO18" i="22" s="1"/>
  <c r="DP18" i="19"/>
  <c r="DP18" i="22" s="1"/>
  <c r="DM19" i="19"/>
  <c r="DM19" i="22" s="1"/>
  <c r="DN19" i="19"/>
  <c r="DN19" i="22" s="1"/>
  <c r="DO19" i="19"/>
  <c r="DO19" i="22" s="1"/>
  <c r="DP19" i="19"/>
  <c r="DP19" i="22" s="1"/>
  <c r="DM20" i="19"/>
  <c r="DM20" i="22" s="1"/>
  <c r="DN20" i="19"/>
  <c r="DN20" i="22" s="1"/>
  <c r="DO20" i="19"/>
  <c r="DO20" i="22" s="1"/>
  <c r="DP20" i="19"/>
  <c r="DP20" i="22" s="1"/>
  <c r="DM21" i="19"/>
  <c r="DM21" i="22" s="1"/>
  <c r="DN21" i="19"/>
  <c r="DN21" i="22" s="1"/>
  <c r="DO21" i="19"/>
  <c r="DO21" i="22" s="1"/>
  <c r="DP21" i="19"/>
  <c r="DP21" i="22" s="1"/>
  <c r="DM22" i="19"/>
  <c r="DM22" i="22" s="1"/>
  <c r="DN22" i="19"/>
  <c r="DN22" i="22" s="1"/>
  <c r="DO22" i="19"/>
  <c r="DO22" i="22" s="1"/>
  <c r="DP22" i="19"/>
  <c r="DP22" i="22" s="1"/>
  <c r="DM23" i="19"/>
  <c r="DM23" i="22" s="1"/>
  <c r="DN23" i="19"/>
  <c r="DN23" i="22" s="1"/>
  <c r="DO23" i="19"/>
  <c r="DO23" i="22" s="1"/>
  <c r="DP23" i="19"/>
  <c r="DP23" i="22" s="1"/>
  <c r="DM24" i="19"/>
  <c r="DM24" i="22" s="1"/>
  <c r="DN24" i="19"/>
  <c r="DN24" i="22" s="1"/>
  <c r="DO24" i="19"/>
  <c r="DO24" i="22" s="1"/>
  <c r="DP24" i="19"/>
  <c r="DP24" i="22" s="1"/>
  <c r="DM25" i="19"/>
  <c r="DM25" i="22" s="1"/>
  <c r="DN25" i="19"/>
  <c r="DN25" i="22" s="1"/>
  <c r="DO25" i="19"/>
  <c r="DO25" i="22" s="1"/>
  <c r="DP25" i="19"/>
  <c r="DP25" i="22" s="1"/>
  <c r="DM26" i="19"/>
  <c r="DM26" i="22" s="1"/>
  <c r="DN26" i="19"/>
  <c r="DN26" i="22" s="1"/>
  <c r="DO26" i="19"/>
  <c r="DO26" i="22" s="1"/>
  <c r="DP26" i="19"/>
  <c r="DP26" i="22" s="1"/>
  <c r="DM27" i="19"/>
  <c r="DM27" i="22" s="1"/>
  <c r="DN27" i="19"/>
  <c r="DN27" i="22" s="1"/>
  <c r="DO27" i="19"/>
  <c r="DO27" i="22" s="1"/>
  <c r="DP27" i="19"/>
  <c r="DP27" i="22" s="1"/>
  <c r="DM28" i="19"/>
  <c r="DM28" i="22" s="1"/>
  <c r="DN28" i="19"/>
  <c r="DN28" i="22" s="1"/>
  <c r="DO28" i="19"/>
  <c r="DO28" i="22" s="1"/>
  <c r="DP28" i="19"/>
  <c r="DP28" i="22" s="1"/>
  <c r="DM29" i="19"/>
  <c r="DM29" i="22" s="1"/>
  <c r="DN29" i="19"/>
  <c r="DN29" i="22" s="1"/>
  <c r="DO29" i="19"/>
  <c r="DO29" i="22" s="1"/>
  <c r="DP29" i="19"/>
  <c r="DP29" i="22" s="1"/>
  <c r="DM30" i="19"/>
  <c r="DM30" i="22" s="1"/>
  <c r="DN30" i="19"/>
  <c r="DN30" i="22" s="1"/>
  <c r="DO30" i="19"/>
  <c r="DO30" i="22" s="1"/>
  <c r="DP30" i="19"/>
  <c r="DP30" i="22" s="1"/>
  <c r="DM31" i="19"/>
  <c r="DM31" i="22" s="1"/>
  <c r="DN31" i="19"/>
  <c r="DN31" i="22" s="1"/>
  <c r="DO31" i="19"/>
  <c r="DO31" i="22" s="1"/>
  <c r="DP31" i="19"/>
  <c r="DP31" i="22" s="1"/>
  <c r="DM32" i="19"/>
  <c r="DM32" i="22" s="1"/>
  <c r="DN32" i="19"/>
  <c r="DN32" i="22" s="1"/>
  <c r="DO32" i="19"/>
  <c r="DO32" i="22" s="1"/>
  <c r="DP32" i="19"/>
  <c r="DP32" i="22" s="1"/>
  <c r="DM33" i="19"/>
  <c r="DM33" i="22" s="1"/>
  <c r="DN33" i="19"/>
  <c r="DN33" i="22" s="1"/>
  <c r="DO33" i="19"/>
  <c r="DO33" i="22" s="1"/>
  <c r="DP33" i="19"/>
  <c r="DP33" i="22" s="1"/>
  <c r="DM34" i="19"/>
  <c r="DM34" i="22" s="1"/>
  <c r="DN34" i="19"/>
  <c r="DN34" i="22" s="1"/>
  <c r="DO34" i="19"/>
  <c r="DO34" i="22" s="1"/>
  <c r="DP34" i="19"/>
  <c r="DP34" i="22" s="1"/>
  <c r="DM35" i="19"/>
  <c r="DM35" i="22" s="1"/>
  <c r="DN35" i="19"/>
  <c r="DN35" i="22" s="1"/>
  <c r="DO35" i="19"/>
  <c r="DO35" i="22" s="1"/>
  <c r="DP35" i="19"/>
  <c r="DP35" i="22" s="1"/>
  <c r="DM36" i="19"/>
  <c r="DM36" i="22" s="1"/>
  <c r="DN36" i="19"/>
  <c r="DN36" i="22" s="1"/>
  <c r="DO36" i="19"/>
  <c r="DO36" i="22" s="1"/>
  <c r="DP36" i="19"/>
  <c r="DP36" i="22" s="1"/>
  <c r="DM37" i="19"/>
  <c r="DM37" i="22" s="1"/>
  <c r="DN37" i="19"/>
  <c r="DN37" i="22" s="1"/>
  <c r="DO37" i="19"/>
  <c r="DO37" i="22" s="1"/>
  <c r="DP37" i="19"/>
  <c r="DP37" i="22" s="1"/>
  <c r="DM38" i="19"/>
  <c r="DM38" i="22" s="1"/>
  <c r="DN38" i="19"/>
  <c r="DN38" i="22" s="1"/>
  <c r="DO38" i="19"/>
  <c r="DO38" i="22" s="1"/>
  <c r="DP38" i="19"/>
  <c r="DP38" i="22" s="1"/>
  <c r="DP2" i="19"/>
  <c r="DO2" i="19"/>
  <c r="DN2" i="19"/>
  <c r="DM2" i="19"/>
  <c r="DH3" i="19"/>
  <c r="DH3" i="22" s="1"/>
  <c r="DI3" i="19"/>
  <c r="DI3" i="22" s="1"/>
  <c r="DJ3" i="19"/>
  <c r="DJ3" i="22" s="1"/>
  <c r="DK3" i="19"/>
  <c r="DK3" i="22" s="1"/>
  <c r="DH4" i="19"/>
  <c r="DH4" i="22" s="1"/>
  <c r="DI4" i="19"/>
  <c r="DI4" i="22" s="1"/>
  <c r="DJ4" i="19"/>
  <c r="DJ4" i="22" s="1"/>
  <c r="DK4" i="19"/>
  <c r="DK4" i="22" s="1"/>
  <c r="DH5" i="19"/>
  <c r="DH5" i="22" s="1"/>
  <c r="DI5" i="19"/>
  <c r="DI5" i="22" s="1"/>
  <c r="DJ5" i="19"/>
  <c r="DJ5" i="22" s="1"/>
  <c r="DK5" i="19"/>
  <c r="DK5" i="22" s="1"/>
  <c r="DH6" i="19"/>
  <c r="DH6" i="22" s="1"/>
  <c r="DI6" i="19"/>
  <c r="DI6" i="22" s="1"/>
  <c r="DJ6" i="19"/>
  <c r="DJ6" i="22" s="1"/>
  <c r="DK6" i="19"/>
  <c r="DK6" i="22" s="1"/>
  <c r="DH7" i="19"/>
  <c r="DH7" i="22" s="1"/>
  <c r="DI7" i="19"/>
  <c r="DI7" i="22" s="1"/>
  <c r="DJ7" i="19"/>
  <c r="DJ7" i="22" s="1"/>
  <c r="DK7" i="19"/>
  <c r="DK7" i="22" s="1"/>
  <c r="DH8" i="19"/>
  <c r="DH8" i="22" s="1"/>
  <c r="DI8" i="19"/>
  <c r="DI8" i="22" s="1"/>
  <c r="DJ8" i="19"/>
  <c r="DJ8" i="22" s="1"/>
  <c r="DK8" i="19"/>
  <c r="DK8" i="22" s="1"/>
  <c r="DH9" i="19"/>
  <c r="DH9" i="22" s="1"/>
  <c r="DI9" i="19"/>
  <c r="DI9" i="22" s="1"/>
  <c r="DJ9" i="19"/>
  <c r="DJ9" i="22" s="1"/>
  <c r="DK9" i="19"/>
  <c r="DK9" i="22" s="1"/>
  <c r="DH10" i="19"/>
  <c r="DH10" i="22" s="1"/>
  <c r="DI10" i="19"/>
  <c r="DI10" i="22" s="1"/>
  <c r="DJ10" i="19"/>
  <c r="DJ10" i="22" s="1"/>
  <c r="DK10" i="19"/>
  <c r="DK10" i="22" s="1"/>
  <c r="DH11" i="19"/>
  <c r="DH11" i="22" s="1"/>
  <c r="DI11" i="19"/>
  <c r="DI11" i="22" s="1"/>
  <c r="DJ11" i="19"/>
  <c r="DJ11" i="22" s="1"/>
  <c r="DK11" i="19"/>
  <c r="DK11" i="22" s="1"/>
  <c r="DH12" i="19"/>
  <c r="DH12" i="22" s="1"/>
  <c r="DI12" i="19"/>
  <c r="DI12" i="22" s="1"/>
  <c r="DJ12" i="19"/>
  <c r="DJ12" i="22" s="1"/>
  <c r="DK12" i="19"/>
  <c r="DK12" i="22" s="1"/>
  <c r="DH13" i="19"/>
  <c r="DH13" i="22" s="1"/>
  <c r="DI13" i="19"/>
  <c r="DI13" i="22" s="1"/>
  <c r="DJ13" i="19"/>
  <c r="DJ13" i="22" s="1"/>
  <c r="DK13" i="19"/>
  <c r="DK13" i="22" s="1"/>
  <c r="DH14" i="19"/>
  <c r="DH14" i="22" s="1"/>
  <c r="DI14" i="19"/>
  <c r="DI14" i="22" s="1"/>
  <c r="DJ14" i="19"/>
  <c r="DJ14" i="22" s="1"/>
  <c r="DK14" i="19"/>
  <c r="DK14" i="22" s="1"/>
  <c r="DH15" i="19"/>
  <c r="DH15" i="22" s="1"/>
  <c r="DI15" i="19"/>
  <c r="DI15" i="22" s="1"/>
  <c r="DJ15" i="19"/>
  <c r="DJ15" i="22" s="1"/>
  <c r="DK15" i="19"/>
  <c r="DK15" i="22" s="1"/>
  <c r="DH16" i="19"/>
  <c r="DH16" i="22" s="1"/>
  <c r="DI16" i="19"/>
  <c r="DI16" i="22" s="1"/>
  <c r="DJ16" i="19"/>
  <c r="DJ16" i="22" s="1"/>
  <c r="DK16" i="19"/>
  <c r="DK16" i="22" s="1"/>
  <c r="DH17" i="19"/>
  <c r="DH17" i="22" s="1"/>
  <c r="DI17" i="19"/>
  <c r="DI17" i="22" s="1"/>
  <c r="DJ17" i="19"/>
  <c r="DJ17" i="22" s="1"/>
  <c r="DK17" i="19"/>
  <c r="DK17" i="22" s="1"/>
  <c r="DH18" i="19"/>
  <c r="DH18" i="22" s="1"/>
  <c r="DI18" i="19"/>
  <c r="DI18" i="22" s="1"/>
  <c r="DJ18" i="19"/>
  <c r="DJ18" i="22" s="1"/>
  <c r="DK18" i="19"/>
  <c r="DK18" i="22" s="1"/>
  <c r="DH19" i="19"/>
  <c r="DH19" i="22" s="1"/>
  <c r="DI19" i="19"/>
  <c r="DI19" i="22" s="1"/>
  <c r="DJ19" i="19"/>
  <c r="DJ19" i="22" s="1"/>
  <c r="DK19" i="19"/>
  <c r="DK19" i="22" s="1"/>
  <c r="DH20" i="19"/>
  <c r="DH20" i="22" s="1"/>
  <c r="DI20" i="19"/>
  <c r="DI20" i="22" s="1"/>
  <c r="DJ20" i="19"/>
  <c r="DJ20" i="22" s="1"/>
  <c r="DK20" i="19"/>
  <c r="DK20" i="22" s="1"/>
  <c r="DH21" i="19"/>
  <c r="DH21" i="22" s="1"/>
  <c r="DI21" i="19"/>
  <c r="DI21" i="22" s="1"/>
  <c r="DJ21" i="19"/>
  <c r="DJ21" i="22" s="1"/>
  <c r="DK21" i="19"/>
  <c r="DK21" i="22" s="1"/>
  <c r="DH22" i="19"/>
  <c r="DH22" i="22" s="1"/>
  <c r="DI22" i="19"/>
  <c r="DI22" i="22" s="1"/>
  <c r="DJ22" i="19"/>
  <c r="DJ22" i="22" s="1"/>
  <c r="DK22" i="19"/>
  <c r="DK22" i="22" s="1"/>
  <c r="DH23" i="19"/>
  <c r="DH23" i="22" s="1"/>
  <c r="DI23" i="19"/>
  <c r="DI23" i="22" s="1"/>
  <c r="DJ23" i="19"/>
  <c r="DJ23" i="22" s="1"/>
  <c r="DK23" i="19"/>
  <c r="DK23" i="22" s="1"/>
  <c r="DH24" i="19"/>
  <c r="DH24" i="22" s="1"/>
  <c r="DI24" i="19"/>
  <c r="DI24" i="22" s="1"/>
  <c r="DJ24" i="19"/>
  <c r="DJ24" i="22" s="1"/>
  <c r="DK24" i="19"/>
  <c r="DK24" i="22" s="1"/>
  <c r="DH25" i="19"/>
  <c r="DH25" i="22" s="1"/>
  <c r="DI25" i="19"/>
  <c r="DI25" i="22" s="1"/>
  <c r="DJ25" i="19"/>
  <c r="DJ25" i="22" s="1"/>
  <c r="DK25" i="19"/>
  <c r="DK25" i="22" s="1"/>
  <c r="DH26" i="19"/>
  <c r="DH26" i="22" s="1"/>
  <c r="DI26" i="19"/>
  <c r="DI26" i="22" s="1"/>
  <c r="DJ26" i="19"/>
  <c r="DJ26" i="22" s="1"/>
  <c r="DK26" i="19"/>
  <c r="DK26" i="22" s="1"/>
  <c r="DH27" i="19"/>
  <c r="DH27" i="22" s="1"/>
  <c r="DI27" i="19"/>
  <c r="DI27" i="22" s="1"/>
  <c r="DJ27" i="19"/>
  <c r="DJ27" i="22" s="1"/>
  <c r="DK27" i="19"/>
  <c r="DK27" i="22" s="1"/>
  <c r="DH28" i="19"/>
  <c r="DH28" i="22" s="1"/>
  <c r="DI28" i="19"/>
  <c r="DI28" i="22" s="1"/>
  <c r="DJ28" i="19"/>
  <c r="DJ28" i="22" s="1"/>
  <c r="DK28" i="19"/>
  <c r="DK28" i="22" s="1"/>
  <c r="DH29" i="19"/>
  <c r="DH29" i="22" s="1"/>
  <c r="DI29" i="19"/>
  <c r="DI29" i="22" s="1"/>
  <c r="DJ29" i="19"/>
  <c r="DJ29" i="22" s="1"/>
  <c r="DK29" i="19"/>
  <c r="DK29" i="22" s="1"/>
  <c r="DH30" i="19"/>
  <c r="DH30" i="22" s="1"/>
  <c r="DI30" i="19"/>
  <c r="DI30" i="22" s="1"/>
  <c r="DJ30" i="19"/>
  <c r="DJ30" i="22" s="1"/>
  <c r="DK30" i="19"/>
  <c r="DK30" i="22" s="1"/>
  <c r="DH31" i="19"/>
  <c r="DH31" i="22" s="1"/>
  <c r="DI31" i="19"/>
  <c r="DI31" i="22" s="1"/>
  <c r="DJ31" i="19"/>
  <c r="DJ31" i="22" s="1"/>
  <c r="DK31" i="19"/>
  <c r="DK31" i="22" s="1"/>
  <c r="DH32" i="19"/>
  <c r="DH32" i="22" s="1"/>
  <c r="DI32" i="19"/>
  <c r="DI32" i="22" s="1"/>
  <c r="DJ32" i="19"/>
  <c r="DJ32" i="22" s="1"/>
  <c r="DK32" i="19"/>
  <c r="DK32" i="22" s="1"/>
  <c r="DH33" i="19"/>
  <c r="DH33" i="22" s="1"/>
  <c r="DI33" i="19"/>
  <c r="DI33" i="22" s="1"/>
  <c r="DJ33" i="19"/>
  <c r="DJ33" i="22" s="1"/>
  <c r="DK33" i="19"/>
  <c r="DK33" i="22" s="1"/>
  <c r="DH34" i="19"/>
  <c r="DH34" i="22" s="1"/>
  <c r="DI34" i="19"/>
  <c r="DI34" i="22" s="1"/>
  <c r="DJ34" i="19"/>
  <c r="DJ34" i="22" s="1"/>
  <c r="DK34" i="19"/>
  <c r="DK34" i="22" s="1"/>
  <c r="DH35" i="19"/>
  <c r="DH35" i="22" s="1"/>
  <c r="DI35" i="19"/>
  <c r="DI35" i="22" s="1"/>
  <c r="DJ35" i="19"/>
  <c r="DJ35" i="22" s="1"/>
  <c r="DK35" i="19"/>
  <c r="DK35" i="22" s="1"/>
  <c r="DH36" i="19"/>
  <c r="DH36" i="22" s="1"/>
  <c r="DI36" i="19"/>
  <c r="DI36" i="22" s="1"/>
  <c r="DJ36" i="19"/>
  <c r="DJ36" i="22" s="1"/>
  <c r="DK36" i="19"/>
  <c r="DK36" i="22" s="1"/>
  <c r="DH37" i="19"/>
  <c r="DH37" i="22" s="1"/>
  <c r="DI37" i="19"/>
  <c r="DI37" i="22" s="1"/>
  <c r="DJ37" i="19"/>
  <c r="DJ37" i="22" s="1"/>
  <c r="DK37" i="19"/>
  <c r="DK37" i="22" s="1"/>
  <c r="DH38" i="19"/>
  <c r="DH38" i="22" s="1"/>
  <c r="DI38" i="19"/>
  <c r="DI38" i="22" s="1"/>
  <c r="DJ38" i="19"/>
  <c r="DJ38" i="22" s="1"/>
  <c r="DK38" i="19"/>
  <c r="DK38" i="22" s="1"/>
  <c r="DK2" i="19"/>
  <c r="DJ2" i="19"/>
  <c r="DI2" i="19"/>
  <c r="DH2" i="19"/>
  <c r="DC3" i="19"/>
  <c r="DC3" i="22" s="1"/>
  <c r="DD3" i="19"/>
  <c r="DD3" i="22" s="1"/>
  <c r="DE3" i="19"/>
  <c r="DE3" i="22" s="1"/>
  <c r="DF3" i="19"/>
  <c r="DF3" i="22" s="1"/>
  <c r="DC4" i="19"/>
  <c r="DC4" i="22" s="1"/>
  <c r="DD4" i="19"/>
  <c r="DD4" i="22" s="1"/>
  <c r="DE4" i="19"/>
  <c r="DE4" i="22" s="1"/>
  <c r="DF4" i="19"/>
  <c r="DF4" i="22" s="1"/>
  <c r="DC5" i="19"/>
  <c r="DC5" i="22" s="1"/>
  <c r="DD5" i="19"/>
  <c r="DD5" i="22" s="1"/>
  <c r="DE5" i="19"/>
  <c r="DE5" i="22" s="1"/>
  <c r="DF5" i="19"/>
  <c r="DF5" i="22" s="1"/>
  <c r="DC6" i="19"/>
  <c r="DC6" i="22" s="1"/>
  <c r="DD6" i="19"/>
  <c r="DD6" i="22" s="1"/>
  <c r="DE6" i="19"/>
  <c r="DE6" i="22" s="1"/>
  <c r="DF6" i="19"/>
  <c r="DF6" i="22" s="1"/>
  <c r="DC7" i="19"/>
  <c r="DC7" i="22" s="1"/>
  <c r="DD7" i="19"/>
  <c r="DD7" i="22" s="1"/>
  <c r="DE7" i="19"/>
  <c r="DE7" i="22" s="1"/>
  <c r="DF7" i="19"/>
  <c r="DF7" i="22" s="1"/>
  <c r="DC8" i="19"/>
  <c r="DC8" i="22" s="1"/>
  <c r="DD8" i="19"/>
  <c r="DD8" i="22" s="1"/>
  <c r="DE8" i="19"/>
  <c r="DE8" i="22" s="1"/>
  <c r="DF8" i="19"/>
  <c r="DF8" i="22" s="1"/>
  <c r="DC9" i="19"/>
  <c r="DC9" i="22" s="1"/>
  <c r="DD9" i="19"/>
  <c r="DD9" i="22" s="1"/>
  <c r="DE9" i="19"/>
  <c r="DE9" i="22" s="1"/>
  <c r="DF9" i="19"/>
  <c r="DF9" i="22" s="1"/>
  <c r="DC10" i="19"/>
  <c r="DC10" i="22" s="1"/>
  <c r="DD10" i="19"/>
  <c r="DD10" i="22" s="1"/>
  <c r="DE10" i="19"/>
  <c r="DE10" i="22" s="1"/>
  <c r="DF10" i="19"/>
  <c r="DF10" i="22" s="1"/>
  <c r="DC11" i="19"/>
  <c r="DC11" i="22" s="1"/>
  <c r="DD11" i="19"/>
  <c r="DD11" i="22" s="1"/>
  <c r="DE11" i="19"/>
  <c r="DE11" i="22" s="1"/>
  <c r="DF11" i="19"/>
  <c r="DF11" i="22" s="1"/>
  <c r="DC12" i="19"/>
  <c r="DC12" i="22" s="1"/>
  <c r="DD12" i="19"/>
  <c r="DD12" i="22" s="1"/>
  <c r="DE12" i="19"/>
  <c r="DE12" i="22" s="1"/>
  <c r="DF12" i="19"/>
  <c r="DF12" i="22" s="1"/>
  <c r="DC13" i="19"/>
  <c r="DC13" i="22" s="1"/>
  <c r="DD13" i="19"/>
  <c r="DD13" i="22" s="1"/>
  <c r="DE13" i="19"/>
  <c r="DE13" i="22" s="1"/>
  <c r="DF13" i="19"/>
  <c r="DF13" i="22" s="1"/>
  <c r="DC14" i="19"/>
  <c r="DC14" i="22" s="1"/>
  <c r="DD14" i="19"/>
  <c r="DD14" i="22" s="1"/>
  <c r="DE14" i="19"/>
  <c r="DE14" i="22" s="1"/>
  <c r="DF14" i="19"/>
  <c r="DF14" i="22" s="1"/>
  <c r="DC15" i="19"/>
  <c r="DC15" i="22" s="1"/>
  <c r="DD15" i="19"/>
  <c r="DD15" i="22" s="1"/>
  <c r="DE15" i="19"/>
  <c r="DE15" i="22" s="1"/>
  <c r="DF15" i="19"/>
  <c r="DF15" i="22" s="1"/>
  <c r="DC16" i="19"/>
  <c r="DC16" i="22" s="1"/>
  <c r="DD16" i="19"/>
  <c r="DD16" i="22" s="1"/>
  <c r="DE16" i="19"/>
  <c r="DE16" i="22" s="1"/>
  <c r="DF16" i="19"/>
  <c r="DF16" i="22" s="1"/>
  <c r="DC17" i="19"/>
  <c r="DC17" i="22" s="1"/>
  <c r="DD17" i="19"/>
  <c r="DD17" i="22" s="1"/>
  <c r="DE17" i="19"/>
  <c r="DE17" i="22" s="1"/>
  <c r="DF17" i="19"/>
  <c r="DF17" i="22" s="1"/>
  <c r="DC18" i="19"/>
  <c r="DC18" i="22" s="1"/>
  <c r="DD18" i="19"/>
  <c r="DD18" i="22" s="1"/>
  <c r="DE18" i="19"/>
  <c r="DE18" i="22" s="1"/>
  <c r="DF18" i="19"/>
  <c r="DF18" i="22" s="1"/>
  <c r="DC19" i="19"/>
  <c r="DC19" i="22" s="1"/>
  <c r="DD19" i="19"/>
  <c r="DD19" i="22" s="1"/>
  <c r="DE19" i="19"/>
  <c r="DE19" i="22" s="1"/>
  <c r="DF19" i="19"/>
  <c r="DF19" i="22" s="1"/>
  <c r="DC20" i="19"/>
  <c r="DC20" i="22" s="1"/>
  <c r="DD20" i="19"/>
  <c r="DD20" i="22" s="1"/>
  <c r="DE20" i="19"/>
  <c r="DE20" i="22" s="1"/>
  <c r="DF20" i="19"/>
  <c r="DF20" i="22" s="1"/>
  <c r="DC21" i="19"/>
  <c r="DC21" i="22" s="1"/>
  <c r="DD21" i="19"/>
  <c r="DD21" i="22" s="1"/>
  <c r="DE21" i="19"/>
  <c r="DE21" i="22" s="1"/>
  <c r="DF21" i="19"/>
  <c r="DF21" i="22" s="1"/>
  <c r="DC22" i="19"/>
  <c r="DC22" i="22" s="1"/>
  <c r="DD22" i="19"/>
  <c r="DD22" i="22" s="1"/>
  <c r="DE22" i="19"/>
  <c r="DE22" i="22" s="1"/>
  <c r="DF22" i="19"/>
  <c r="DF22" i="22" s="1"/>
  <c r="DC23" i="19"/>
  <c r="DC23" i="22" s="1"/>
  <c r="DD23" i="19"/>
  <c r="DD23" i="22" s="1"/>
  <c r="DE23" i="19"/>
  <c r="DE23" i="22" s="1"/>
  <c r="DF23" i="19"/>
  <c r="DF23" i="22" s="1"/>
  <c r="DC24" i="19"/>
  <c r="DC24" i="22" s="1"/>
  <c r="DD24" i="19"/>
  <c r="DD24" i="22" s="1"/>
  <c r="DE24" i="19"/>
  <c r="DE24" i="22" s="1"/>
  <c r="DF24" i="19"/>
  <c r="DF24" i="22" s="1"/>
  <c r="DC25" i="19"/>
  <c r="DC25" i="22" s="1"/>
  <c r="DD25" i="19"/>
  <c r="DD25" i="22" s="1"/>
  <c r="DE25" i="19"/>
  <c r="DE25" i="22" s="1"/>
  <c r="DF25" i="19"/>
  <c r="DF25" i="22" s="1"/>
  <c r="DC26" i="19"/>
  <c r="DC26" i="22" s="1"/>
  <c r="DD26" i="19"/>
  <c r="DD26" i="22" s="1"/>
  <c r="DE26" i="19"/>
  <c r="DE26" i="22" s="1"/>
  <c r="DF26" i="19"/>
  <c r="DF26" i="22" s="1"/>
  <c r="DC27" i="19"/>
  <c r="DC27" i="22" s="1"/>
  <c r="DD27" i="19"/>
  <c r="DD27" i="22" s="1"/>
  <c r="DE27" i="19"/>
  <c r="DE27" i="22" s="1"/>
  <c r="DF27" i="19"/>
  <c r="DF27" i="22" s="1"/>
  <c r="DC28" i="19"/>
  <c r="DC28" i="22" s="1"/>
  <c r="DD28" i="19"/>
  <c r="DD28" i="22" s="1"/>
  <c r="DE28" i="19"/>
  <c r="DE28" i="22" s="1"/>
  <c r="DF28" i="19"/>
  <c r="DF28" i="22" s="1"/>
  <c r="DC29" i="19"/>
  <c r="DC29" i="22" s="1"/>
  <c r="DD29" i="19"/>
  <c r="DD29" i="22" s="1"/>
  <c r="DE29" i="19"/>
  <c r="DE29" i="22" s="1"/>
  <c r="DF29" i="19"/>
  <c r="DF29" i="22" s="1"/>
  <c r="DC30" i="19"/>
  <c r="DC30" i="22" s="1"/>
  <c r="DD30" i="19"/>
  <c r="DD30" i="22" s="1"/>
  <c r="DE30" i="19"/>
  <c r="DE30" i="22" s="1"/>
  <c r="DF30" i="19"/>
  <c r="DF30" i="22" s="1"/>
  <c r="DC31" i="19"/>
  <c r="DC31" i="22" s="1"/>
  <c r="DD31" i="19"/>
  <c r="DD31" i="22" s="1"/>
  <c r="DE31" i="19"/>
  <c r="DE31" i="22" s="1"/>
  <c r="DF31" i="19"/>
  <c r="DF31" i="22" s="1"/>
  <c r="DC32" i="19"/>
  <c r="DC32" i="22" s="1"/>
  <c r="DD32" i="19"/>
  <c r="DD32" i="22" s="1"/>
  <c r="DE32" i="19"/>
  <c r="DE32" i="22" s="1"/>
  <c r="DF32" i="19"/>
  <c r="DF32" i="22" s="1"/>
  <c r="DC33" i="19"/>
  <c r="DC33" i="22" s="1"/>
  <c r="DD33" i="19"/>
  <c r="DD33" i="22" s="1"/>
  <c r="DE33" i="19"/>
  <c r="DE33" i="22" s="1"/>
  <c r="DF33" i="19"/>
  <c r="DF33" i="22" s="1"/>
  <c r="DC34" i="19"/>
  <c r="DC34" i="22" s="1"/>
  <c r="DD34" i="19"/>
  <c r="DD34" i="22" s="1"/>
  <c r="DE34" i="19"/>
  <c r="DE34" i="22" s="1"/>
  <c r="DF34" i="19"/>
  <c r="DF34" i="22" s="1"/>
  <c r="DC35" i="19"/>
  <c r="DC35" i="22" s="1"/>
  <c r="DD35" i="19"/>
  <c r="DD35" i="22" s="1"/>
  <c r="DE35" i="19"/>
  <c r="DE35" i="22" s="1"/>
  <c r="DF35" i="19"/>
  <c r="DF35" i="22" s="1"/>
  <c r="DC36" i="19"/>
  <c r="DC36" i="22" s="1"/>
  <c r="DD36" i="19"/>
  <c r="DD36" i="22" s="1"/>
  <c r="DE36" i="19"/>
  <c r="DE36" i="22" s="1"/>
  <c r="DF36" i="19"/>
  <c r="DF36" i="22" s="1"/>
  <c r="DC37" i="19"/>
  <c r="DC37" i="22" s="1"/>
  <c r="DD37" i="19"/>
  <c r="DD37" i="22" s="1"/>
  <c r="DE37" i="19"/>
  <c r="DE37" i="22" s="1"/>
  <c r="DF37" i="19"/>
  <c r="DF37" i="22" s="1"/>
  <c r="DC38" i="19"/>
  <c r="DC38" i="22" s="1"/>
  <c r="DD38" i="19"/>
  <c r="DD38" i="22" s="1"/>
  <c r="DE38" i="19"/>
  <c r="DE38" i="22" s="1"/>
  <c r="DF38" i="19"/>
  <c r="DF38" i="22" s="1"/>
  <c r="DF2" i="19"/>
  <c r="DE2" i="19"/>
  <c r="DD2" i="19"/>
  <c r="DC2" i="19"/>
  <c r="CX3" i="19"/>
  <c r="CX3" i="22" s="1"/>
  <c r="CY3" i="19"/>
  <c r="CY3" i="22" s="1"/>
  <c r="CZ3" i="19"/>
  <c r="CZ3" i="22" s="1"/>
  <c r="DA3" i="19"/>
  <c r="DA3" i="22" s="1"/>
  <c r="CX4" i="19"/>
  <c r="CX4" i="22" s="1"/>
  <c r="CY4" i="19"/>
  <c r="CY4" i="22" s="1"/>
  <c r="CZ4" i="19"/>
  <c r="CZ4" i="22" s="1"/>
  <c r="DA4" i="19"/>
  <c r="DA4" i="22" s="1"/>
  <c r="CX5" i="19"/>
  <c r="CX5" i="22" s="1"/>
  <c r="CY5" i="19"/>
  <c r="CY5" i="22" s="1"/>
  <c r="CZ5" i="19"/>
  <c r="CZ5" i="22" s="1"/>
  <c r="DA5" i="19"/>
  <c r="DA5" i="22" s="1"/>
  <c r="CX6" i="19"/>
  <c r="CX6" i="22" s="1"/>
  <c r="CY6" i="19"/>
  <c r="CY6" i="22" s="1"/>
  <c r="CZ6" i="19"/>
  <c r="CZ6" i="22" s="1"/>
  <c r="DA6" i="19"/>
  <c r="DA6" i="22" s="1"/>
  <c r="CX7" i="19"/>
  <c r="CX7" i="22" s="1"/>
  <c r="CY7" i="19"/>
  <c r="CY7" i="22" s="1"/>
  <c r="CZ7" i="19"/>
  <c r="CZ7" i="22" s="1"/>
  <c r="DA7" i="19"/>
  <c r="DA7" i="22" s="1"/>
  <c r="CX8" i="19"/>
  <c r="CX8" i="22" s="1"/>
  <c r="CY8" i="19"/>
  <c r="CY8" i="22" s="1"/>
  <c r="CZ8" i="19"/>
  <c r="CZ8" i="22" s="1"/>
  <c r="DA8" i="19"/>
  <c r="DA8" i="22" s="1"/>
  <c r="CX9" i="19"/>
  <c r="CX9" i="22" s="1"/>
  <c r="CY9" i="19"/>
  <c r="CY9" i="22" s="1"/>
  <c r="CZ9" i="19"/>
  <c r="CZ9" i="22" s="1"/>
  <c r="DA9" i="19"/>
  <c r="DA9" i="22" s="1"/>
  <c r="CX10" i="19"/>
  <c r="CX10" i="22" s="1"/>
  <c r="CY10" i="19"/>
  <c r="CY10" i="22" s="1"/>
  <c r="CZ10" i="19"/>
  <c r="CZ10" i="22" s="1"/>
  <c r="DA10" i="19"/>
  <c r="DA10" i="22" s="1"/>
  <c r="CX11" i="19"/>
  <c r="CX11" i="22" s="1"/>
  <c r="CY11" i="19"/>
  <c r="CY11" i="22" s="1"/>
  <c r="CZ11" i="19"/>
  <c r="CZ11" i="22" s="1"/>
  <c r="DA11" i="19"/>
  <c r="DA11" i="22" s="1"/>
  <c r="CX12" i="19"/>
  <c r="CX12" i="22" s="1"/>
  <c r="CY12" i="19"/>
  <c r="CY12" i="22" s="1"/>
  <c r="CZ12" i="19"/>
  <c r="CZ12" i="22" s="1"/>
  <c r="DA12" i="19"/>
  <c r="DA12" i="22" s="1"/>
  <c r="CX13" i="19"/>
  <c r="CX13" i="22" s="1"/>
  <c r="CY13" i="19"/>
  <c r="CY13" i="22" s="1"/>
  <c r="CZ13" i="19"/>
  <c r="CZ13" i="22" s="1"/>
  <c r="DA13" i="19"/>
  <c r="DA13" i="22" s="1"/>
  <c r="CX14" i="19"/>
  <c r="CX14" i="22" s="1"/>
  <c r="CY14" i="19"/>
  <c r="CY14" i="22" s="1"/>
  <c r="CZ14" i="19"/>
  <c r="CZ14" i="22" s="1"/>
  <c r="DA14" i="19"/>
  <c r="DA14" i="22" s="1"/>
  <c r="CX15" i="19"/>
  <c r="CX15" i="22" s="1"/>
  <c r="CY15" i="19"/>
  <c r="CY15" i="22" s="1"/>
  <c r="CZ15" i="19"/>
  <c r="CZ15" i="22" s="1"/>
  <c r="DA15" i="19"/>
  <c r="DA15" i="22" s="1"/>
  <c r="CX16" i="19"/>
  <c r="CX16" i="22" s="1"/>
  <c r="CY16" i="19"/>
  <c r="CY16" i="22" s="1"/>
  <c r="CZ16" i="19"/>
  <c r="CZ16" i="22" s="1"/>
  <c r="DA16" i="19"/>
  <c r="DA16" i="22" s="1"/>
  <c r="CX17" i="19"/>
  <c r="CX17" i="22" s="1"/>
  <c r="CY17" i="19"/>
  <c r="CY17" i="22" s="1"/>
  <c r="CZ17" i="19"/>
  <c r="CZ17" i="22" s="1"/>
  <c r="DA17" i="19"/>
  <c r="DA17" i="22" s="1"/>
  <c r="CX18" i="19"/>
  <c r="CX18" i="22" s="1"/>
  <c r="CY18" i="19"/>
  <c r="CY18" i="22" s="1"/>
  <c r="CZ18" i="19"/>
  <c r="CZ18" i="22" s="1"/>
  <c r="DA18" i="19"/>
  <c r="DA18" i="22" s="1"/>
  <c r="CX19" i="19"/>
  <c r="CX19" i="22" s="1"/>
  <c r="CY19" i="19"/>
  <c r="CY19" i="22" s="1"/>
  <c r="CZ19" i="19"/>
  <c r="CZ19" i="22" s="1"/>
  <c r="DA19" i="19"/>
  <c r="DA19" i="22" s="1"/>
  <c r="CX20" i="19"/>
  <c r="CX20" i="22" s="1"/>
  <c r="CY20" i="19"/>
  <c r="CY20" i="22" s="1"/>
  <c r="CZ20" i="19"/>
  <c r="CZ20" i="22" s="1"/>
  <c r="DA20" i="19"/>
  <c r="DA20" i="22" s="1"/>
  <c r="CX21" i="19"/>
  <c r="CX21" i="22" s="1"/>
  <c r="CY21" i="19"/>
  <c r="CY21" i="22" s="1"/>
  <c r="CZ21" i="19"/>
  <c r="CZ21" i="22" s="1"/>
  <c r="DA21" i="19"/>
  <c r="DA21" i="22" s="1"/>
  <c r="CX22" i="19"/>
  <c r="CX22" i="22" s="1"/>
  <c r="CY22" i="19"/>
  <c r="CY22" i="22" s="1"/>
  <c r="CZ22" i="19"/>
  <c r="CZ22" i="22" s="1"/>
  <c r="DA22" i="19"/>
  <c r="DA22" i="22" s="1"/>
  <c r="CX23" i="19"/>
  <c r="CX23" i="22" s="1"/>
  <c r="CY23" i="19"/>
  <c r="CY23" i="22" s="1"/>
  <c r="CZ23" i="19"/>
  <c r="CZ23" i="22" s="1"/>
  <c r="DA23" i="19"/>
  <c r="DA23" i="22" s="1"/>
  <c r="CX24" i="19"/>
  <c r="CX24" i="22" s="1"/>
  <c r="CY24" i="19"/>
  <c r="CY24" i="22" s="1"/>
  <c r="CZ24" i="19"/>
  <c r="CZ24" i="22" s="1"/>
  <c r="DA24" i="19"/>
  <c r="DA24" i="22" s="1"/>
  <c r="CX25" i="19"/>
  <c r="CX25" i="22" s="1"/>
  <c r="CY25" i="19"/>
  <c r="CY25" i="22" s="1"/>
  <c r="CZ25" i="19"/>
  <c r="CZ25" i="22" s="1"/>
  <c r="DA25" i="19"/>
  <c r="DA25" i="22" s="1"/>
  <c r="CX26" i="19"/>
  <c r="CX26" i="22" s="1"/>
  <c r="CY26" i="19"/>
  <c r="CY26" i="22" s="1"/>
  <c r="CZ26" i="19"/>
  <c r="CZ26" i="22" s="1"/>
  <c r="DA26" i="19"/>
  <c r="DA26" i="22" s="1"/>
  <c r="CX27" i="19"/>
  <c r="CX27" i="22" s="1"/>
  <c r="CY27" i="19"/>
  <c r="CY27" i="22" s="1"/>
  <c r="CZ27" i="19"/>
  <c r="CZ27" i="22" s="1"/>
  <c r="DA27" i="19"/>
  <c r="DA27" i="22" s="1"/>
  <c r="CX28" i="19"/>
  <c r="CX28" i="22" s="1"/>
  <c r="CY28" i="19"/>
  <c r="CY28" i="22" s="1"/>
  <c r="CZ28" i="19"/>
  <c r="CZ28" i="22" s="1"/>
  <c r="DA28" i="19"/>
  <c r="DA28" i="22" s="1"/>
  <c r="CX29" i="19"/>
  <c r="CX29" i="22" s="1"/>
  <c r="CY29" i="19"/>
  <c r="CY29" i="22" s="1"/>
  <c r="CZ29" i="19"/>
  <c r="CZ29" i="22" s="1"/>
  <c r="DA29" i="19"/>
  <c r="DA29" i="22" s="1"/>
  <c r="CX30" i="19"/>
  <c r="CX30" i="22" s="1"/>
  <c r="CY30" i="19"/>
  <c r="CY30" i="22" s="1"/>
  <c r="CZ30" i="19"/>
  <c r="CZ30" i="22" s="1"/>
  <c r="DA30" i="19"/>
  <c r="DA30" i="22" s="1"/>
  <c r="CX31" i="19"/>
  <c r="CX31" i="22" s="1"/>
  <c r="CY31" i="19"/>
  <c r="CY31" i="22" s="1"/>
  <c r="CZ31" i="19"/>
  <c r="CZ31" i="22" s="1"/>
  <c r="DA31" i="19"/>
  <c r="DA31" i="22" s="1"/>
  <c r="CX32" i="19"/>
  <c r="CX32" i="22" s="1"/>
  <c r="CY32" i="19"/>
  <c r="CY32" i="22" s="1"/>
  <c r="CZ32" i="19"/>
  <c r="CZ32" i="22" s="1"/>
  <c r="DA32" i="19"/>
  <c r="DA32" i="22" s="1"/>
  <c r="CX33" i="19"/>
  <c r="CX33" i="22" s="1"/>
  <c r="CY33" i="19"/>
  <c r="CY33" i="22" s="1"/>
  <c r="CZ33" i="19"/>
  <c r="CZ33" i="22" s="1"/>
  <c r="DA33" i="19"/>
  <c r="DA33" i="22" s="1"/>
  <c r="CX34" i="19"/>
  <c r="CX34" i="22" s="1"/>
  <c r="CY34" i="19"/>
  <c r="CY34" i="22" s="1"/>
  <c r="CZ34" i="19"/>
  <c r="CZ34" i="22" s="1"/>
  <c r="DA34" i="19"/>
  <c r="DA34" i="22" s="1"/>
  <c r="CX35" i="19"/>
  <c r="CX35" i="22" s="1"/>
  <c r="CY35" i="19"/>
  <c r="CY35" i="22" s="1"/>
  <c r="CZ35" i="19"/>
  <c r="CZ35" i="22" s="1"/>
  <c r="DA35" i="19"/>
  <c r="DA35" i="22" s="1"/>
  <c r="CX36" i="19"/>
  <c r="CX36" i="22" s="1"/>
  <c r="CY36" i="19"/>
  <c r="CY36" i="22" s="1"/>
  <c r="CZ36" i="19"/>
  <c r="CZ36" i="22" s="1"/>
  <c r="DA36" i="19"/>
  <c r="DA36" i="22" s="1"/>
  <c r="CX37" i="19"/>
  <c r="CX37" i="22" s="1"/>
  <c r="CY37" i="19"/>
  <c r="CY37" i="22" s="1"/>
  <c r="CZ37" i="19"/>
  <c r="CZ37" i="22" s="1"/>
  <c r="DA37" i="19"/>
  <c r="DA37" i="22" s="1"/>
  <c r="CX38" i="19"/>
  <c r="CX38" i="22" s="1"/>
  <c r="CY38" i="19"/>
  <c r="CY38" i="22" s="1"/>
  <c r="CZ38" i="19"/>
  <c r="CZ38" i="22" s="1"/>
  <c r="DA38" i="19"/>
  <c r="DA38" i="22" s="1"/>
  <c r="DA2" i="19"/>
  <c r="CZ2" i="19"/>
  <c r="CY2" i="19"/>
  <c r="CX2" i="19"/>
  <c r="CS3" i="19"/>
  <c r="CS3" i="22" s="1"/>
  <c r="CT3" i="19"/>
  <c r="CT3" i="22" s="1"/>
  <c r="CU3" i="19"/>
  <c r="CU3" i="22" s="1"/>
  <c r="CV3" i="19"/>
  <c r="CV3" i="22" s="1"/>
  <c r="CS4" i="19"/>
  <c r="CS4" i="22" s="1"/>
  <c r="CT4" i="19"/>
  <c r="CT4" i="22" s="1"/>
  <c r="CU4" i="19"/>
  <c r="CU4" i="22" s="1"/>
  <c r="CV4" i="19"/>
  <c r="CV4" i="22" s="1"/>
  <c r="CS5" i="19"/>
  <c r="CS5" i="22" s="1"/>
  <c r="CT5" i="19"/>
  <c r="CT5" i="22" s="1"/>
  <c r="CU5" i="19"/>
  <c r="CU5" i="22" s="1"/>
  <c r="CV5" i="19"/>
  <c r="CV5" i="22" s="1"/>
  <c r="CS6" i="19"/>
  <c r="CS6" i="22" s="1"/>
  <c r="CT6" i="19"/>
  <c r="CT6" i="22" s="1"/>
  <c r="CU6" i="19"/>
  <c r="CU6" i="22" s="1"/>
  <c r="CV6" i="19"/>
  <c r="CV6" i="22" s="1"/>
  <c r="CS7" i="19"/>
  <c r="CS7" i="22" s="1"/>
  <c r="CT7" i="19"/>
  <c r="CT7" i="22" s="1"/>
  <c r="CU7" i="19"/>
  <c r="CU7" i="22" s="1"/>
  <c r="CV7" i="19"/>
  <c r="CV7" i="22" s="1"/>
  <c r="CS8" i="19"/>
  <c r="CS8" i="22" s="1"/>
  <c r="CT8" i="19"/>
  <c r="CT8" i="22" s="1"/>
  <c r="CU8" i="19"/>
  <c r="CU8" i="22" s="1"/>
  <c r="CV8" i="19"/>
  <c r="CV8" i="22" s="1"/>
  <c r="CS9" i="19"/>
  <c r="CS9" i="22" s="1"/>
  <c r="CT9" i="19"/>
  <c r="CT9" i="22" s="1"/>
  <c r="CU9" i="19"/>
  <c r="CU9" i="22" s="1"/>
  <c r="CV9" i="19"/>
  <c r="CV9" i="22" s="1"/>
  <c r="CS10" i="19"/>
  <c r="CS10" i="22" s="1"/>
  <c r="CT10" i="19"/>
  <c r="CT10" i="22" s="1"/>
  <c r="CU10" i="19"/>
  <c r="CU10" i="22" s="1"/>
  <c r="CV10" i="19"/>
  <c r="CV10" i="22" s="1"/>
  <c r="CS11" i="19"/>
  <c r="CS11" i="22" s="1"/>
  <c r="CT11" i="19"/>
  <c r="CT11" i="22" s="1"/>
  <c r="CU11" i="19"/>
  <c r="CU11" i="22" s="1"/>
  <c r="CV11" i="19"/>
  <c r="CV11" i="22" s="1"/>
  <c r="CS12" i="19"/>
  <c r="CS12" i="22" s="1"/>
  <c r="CT12" i="19"/>
  <c r="CT12" i="22" s="1"/>
  <c r="CU12" i="19"/>
  <c r="CU12" i="22" s="1"/>
  <c r="CV12" i="19"/>
  <c r="CV12" i="22" s="1"/>
  <c r="CS13" i="19"/>
  <c r="CS13" i="22" s="1"/>
  <c r="CT13" i="19"/>
  <c r="CT13" i="22" s="1"/>
  <c r="CU13" i="19"/>
  <c r="CU13" i="22" s="1"/>
  <c r="CV13" i="19"/>
  <c r="CV13" i="22" s="1"/>
  <c r="CS14" i="19"/>
  <c r="CS14" i="22" s="1"/>
  <c r="CT14" i="19"/>
  <c r="CT14" i="22" s="1"/>
  <c r="CU14" i="19"/>
  <c r="CU14" i="22" s="1"/>
  <c r="CV14" i="19"/>
  <c r="CV14" i="22" s="1"/>
  <c r="CS15" i="19"/>
  <c r="CS15" i="22" s="1"/>
  <c r="CT15" i="19"/>
  <c r="CT15" i="22" s="1"/>
  <c r="CU15" i="19"/>
  <c r="CU15" i="22" s="1"/>
  <c r="CV15" i="19"/>
  <c r="CV15" i="22" s="1"/>
  <c r="CS16" i="19"/>
  <c r="CS16" i="22" s="1"/>
  <c r="CT16" i="19"/>
  <c r="CT16" i="22" s="1"/>
  <c r="CU16" i="19"/>
  <c r="CU16" i="22" s="1"/>
  <c r="CV16" i="19"/>
  <c r="CV16" i="22" s="1"/>
  <c r="CS17" i="19"/>
  <c r="CS17" i="22" s="1"/>
  <c r="CT17" i="19"/>
  <c r="CT17" i="22" s="1"/>
  <c r="CU17" i="19"/>
  <c r="CU17" i="22" s="1"/>
  <c r="CV17" i="19"/>
  <c r="CV17" i="22" s="1"/>
  <c r="CS18" i="19"/>
  <c r="CS18" i="22" s="1"/>
  <c r="CT18" i="19"/>
  <c r="CT18" i="22" s="1"/>
  <c r="CU18" i="19"/>
  <c r="CU18" i="22" s="1"/>
  <c r="CV18" i="19"/>
  <c r="CV18" i="22" s="1"/>
  <c r="CS19" i="19"/>
  <c r="CS19" i="22" s="1"/>
  <c r="CT19" i="19"/>
  <c r="CT19" i="22" s="1"/>
  <c r="CU19" i="19"/>
  <c r="CU19" i="22" s="1"/>
  <c r="CV19" i="19"/>
  <c r="CV19" i="22" s="1"/>
  <c r="CS20" i="19"/>
  <c r="CS20" i="22" s="1"/>
  <c r="CT20" i="19"/>
  <c r="CT20" i="22" s="1"/>
  <c r="CU20" i="19"/>
  <c r="CU20" i="22" s="1"/>
  <c r="CV20" i="19"/>
  <c r="CV20" i="22" s="1"/>
  <c r="CS21" i="19"/>
  <c r="CS21" i="22" s="1"/>
  <c r="CT21" i="19"/>
  <c r="CT21" i="22" s="1"/>
  <c r="CU21" i="19"/>
  <c r="CU21" i="22" s="1"/>
  <c r="CV21" i="19"/>
  <c r="CV21" i="22" s="1"/>
  <c r="CS22" i="19"/>
  <c r="CS22" i="22" s="1"/>
  <c r="CT22" i="19"/>
  <c r="CT22" i="22" s="1"/>
  <c r="CU22" i="19"/>
  <c r="CU22" i="22" s="1"/>
  <c r="CV22" i="19"/>
  <c r="CV22" i="22" s="1"/>
  <c r="CS23" i="19"/>
  <c r="CS23" i="22" s="1"/>
  <c r="CT23" i="19"/>
  <c r="CT23" i="22" s="1"/>
  <c r="CU23" i="19"/>
  <c r="CU23" i="22" s="1"/>
  <c r="CV23" i="19"/>
  <c r="CV23" i="22" s="1"/>
  <c r="CS24" i="19"/>
  <c r="CS24" i="22" s="1"/>
  <c r="CT24" i="19"/>
  <c r="CT24" i="22" s="1"/>
  <c r="CU24" i="19"/>
  <c r="CU24" i="22" s="1"/>
  <c r="CV24" i="19"/>
  <c r="CV24" i="22" s="1"/>
  <c r="CS25" i="19"/>
  <c r="CS25" i="22" s="1"/>
  <c r="CT25" i="19"/>
  <c r="CT25" i="22" s="1"/>
  <c r="CU25" i="19"/>
  <c r="CU25" i="22" s="1"/>
  <c r="CV25" i="19"/>
  <c r="CV25" i="22" s="1"/>
  <c r="CS26" i="19"/>
  <c r="CS26" i="22" s="1"/>
  <c r="CT26" i="19"/>
  <c r="CT26" i="22" s="1"/>
  <c r="CU26" i="19"/>
  <c r="CU26" i="22" s="1"/>
  <c r="CV26" i="19"/>
  <c r="CV26" i="22" s="1"/>
  <c r="CS27" i="19"/>
  <c r="CS27" i="22" s="1"/>
  <c r="CT27" i="19"/>
  <c r="CT27" i="22" s="1"/>
  <c r="CU27" i="19"/>
  <c r="CU27" i="22" s="1"/>
  <c r="CV27" i="19"/>
  <c r="CV27" i="22" s="1"/>
  <c r="CS28" i="19"/>
  <c r="CS28" i="22" s="1"/>
  <c r="CT28" i="19"/>
  <c r="CT28" i="22" s="1"/>
  <c r="CU28" i="19"/>
  <c r="CU28" i="22" s="1"/>
  <c r="CV28" i="19"/>
  <c r="CV28" i="22" s="1"/>
  <c r="CS29" i="19"/>
  <c r="CS29" i="22" s="1"/>
  <c r="CT29" i="19"/>
  <c r="CT29" i="22" s="1"/>
  <c r="CU29" i="19"/>
  <c r="CU29" i="22" s="1"/>
  <c r="CV29" i="19"/>
  <c r="CV29" i="22" s="1"/>
  <c r="CS30" i="19"/>
  <c r="CS30" i="22" s="1"/>
  <c r="CT30" i="19"/>
  <c r="CT30" i="22" s="1"/>
  <c r="CU30" i="19"/>
  <c r="CU30" i="22" s="1"/>
  <c r="CV30" i="19"/>
  <c r="CV30" i="22" s="1"/>
  <c r="CS31" i="19"/>
  <c r="CS31" i="22" s="1"/>
  <c r="CT31" i="19"/>
  <c r="CT31" i="22" s="1"/>
  <c r="CU31" i="19"/>
  <c r="CU31" i="22" s="1"/>
  <c r="CV31" i="19"/>
  <c r="CV31" i="22" s="1"/>
  <c r="CS32" i="19"/>
  <c r="CS32" i="22" s="1"/>
  <c r="CT32" i="19"/>
  <c r="CT32" i="22" s="1"/>
  <c r="CU32" i="19"/>
  <c r="CU32" i="22" s="1"/>
  <c r="CV32" i="19"/>
  <c r="CV32" i="22" s="1"/>
  <c r="CS33" i="19"/>
  <c r="CS33" i="22" s="1"/>
  <c r="CT33" i="19"/>
  <c r="CT33" i="22" s="1"/>
  <c r="CU33" i="19"/>
  <c r="CU33" i="22" s="1"/>
  <c r="CV33" i="19"/>
  <c r="CV33" i="22" s="1"/>
  <c r="CS34" i="19"/>
  <c r="CS34" i="22" s="1"/>
  <c r="CT34" i="19"/>
  <c r="CT34" i="22" s="1"/>
  <c r="CU34" i="19"/>
  <c r="CU34" i="22" s="1"/>
  <c r="CV34" i="19"/>
  <c r="CV34" i="22" s="1"/>
  <c r="CS35" i="19"/>
  <c r="CS35" i="22" s="1"/>
  <c r="CT35" i="19"/>
  <c r="CT35" i="22" s="1"/>
  <c r="CU35" i="19"/>
  <c r="CU35" i="22" s="1"/>
  <c r="CV35" i="19"/>
  <c r="CV35" i="22" s="1"/>
  <c r="CS36" i="19"/>
  <c r="CS36" i="22" s="1"/>
  <c r="CT36" i="19"/>
  <c r="CT36" i="22" s="1"/>
  <c r="CU36" i="19"/>
  <c r="CU36" i="22" s="1"/>
  <c r="CV36" i="19"/>
  <c r="CV36" i="22" s="1"/>
  <c r="CS37" i="19"/>
  <c r="CS37" i="22" s="1"/>
  <c r="CT37" i="19"/>
  <c r="CT37" i="22" s="1"/>
  <c r="CU37" i="19"/>
  <c r="CU37" i="22" s="1"/>
  <c r="CV37" i="19"/>
  <c r="CV37" i="22" s="1"/>
  <c r="CS38" i="19"/>
  <c r="CS38" i="22" s="1"/>
  <c r="CT38" i="19"/>
  <c r="CT38" i="22" s="1"/>
  <c r="CU38" i="19"/>
  <c r="CU38" i="22" s="1"/>
  <c r="CV38" i="19"/>
  <c r="CV38" i="22" s="1"/>
  <c r="CV2" i="19"/>
  <c r="CU2" i="19"/>
  <c r="CT2" i="19"/>
  <c r="CS2" i="19"/>
  <c r="CN3" i="19"/>
  <c r="CN3" i="22" s="1"/>
  <c r="CO3" i="19"/>
  <c r="CO3" i="22" s="1"/>
  <c r="CP3" i="19"/>
  <c r="CP3" i="22" s="1"/>
  <c r="CQ3" i="19"/>
  <c r="CQ3" i="22" s="1"/>
  <c r="CN4" i="19"/>
  <c r="CN4" i="22" s="1"/>
  <c r="CO4" i="19"/>
  <c r="CO4" i="22" s="1"/>
  <c r="CP4" i="19"/>
  <c r="CP4" i="22" s="1"/>
  <c r="CQ4" i="19"/>
  <c r="CQ4" i="22" s="1"/>
  <c r="CN5" i="19"/>
  <c r="CN5" i="22" s="1"/>
  <c r="CO5" i="19"/>
  <c r="CO5" i="22" s="1"/>
  <c r="CP5" i="19"/>
  <c r="CP5" i="22" s="1"/>
  <c r="CQ5" i="19"/>
  <c r="CQ5" i="22" s="1"/>
  <c r="CN6" i="19"/>
  <c r="CN6" i="22" s="1"/>
  <c r="CO6" i="19"/>
  <c r="CO6" i="22" s="1"/>
  <c r="CP6" i="19"/>
  <c r="CP6" i="22" s="1"/>
  <c r="CQ6" i="19"/>
  <c r="CQ6" i="22" s="1"/>
  <c r="CN7" i="19"/>
  <c r="CN7" i="22" s="1"/>
  <c r="CO7" i="19"/>
  <c r="CO7" i="22" s="1"/>
  <c r="CP7" i="19"/>
  <c r="CP7" i="22" s="1"/>
  <c r="CQ7" i="19"/>
  <c r="CQ7" i="22" s="1"/>
  <c r="CN8" i="19"/>
  <c r="CN8" i="22" s="1"/>
  <c r="CO8" i="19"/>
  <c r="CO8" i="22" s="1"/>
  <c r="CP8" i="19"/>
  <c r="CP8" i="22" s="1"/>
  <c r="CQ8" i="19"/>
  <c r="CQ8" i="22" s="1"/>
  <c r="CN9" i="19"/>
  <c r="CN9" i="22" s="1"/>
  <c r="CO9" i="19"/>
  <c r="CO9" i="22" s="1"/>
  <c r="CP9" i="19"/>
  <c r="CP9" i="22" s="1"/>
  <c r="CQ9" i="19"/>
  <c r="CQ9" i="22" s="1"/>
  <c r="CN10" i="19"/>
  <c r="CN10" i="22" s="1"/>
  <c r="CO10" i="19"/>
  <c r="CO10" i="22" s="1"/>
  <c r="CP10" i="19"/>
  <c r="CP10" i="22" s="1"/>
  <c r="CQ10" i="19"/>
  <c r="CQ10" i="22" s="1"/>
  <c r="CN11" i="19"/>
  <c r="CN11" i="22" s="1"/>
  <c r="CO11" i="19"/>
  <c r="CO11" i="22" s="1"/>
  <c r="CP11" i="19"/>
  <c r="CP11" i="22" s="1"/>
  <c r="CQ11" i="19"/>
  <c r="CQ11" i="22" s="1"/>
  <c r="CN12" i="19"/>
  <c r="CN12" i="22" s="1"/>
  <c r="CO12" i="19"/>
  <c r="CO12" i="22" s="1"/>
  <c r="CP12" i="19"/>
  <c r="CP12" i="22" s="1"/>
  <c r="CQ12" i="19"/>
  <c r="CQ12" i="22" s="1"/>
  <c r="CN13" i="19"/>
  <c r="CN13" i="22" s="1"/>
  <c r="CO13" i="19"/>
  <c r="CO13" i="22" s="1"/>
  <c r="CP13" i="19"/>
  <c r="CP13" i="22" s="1"/>
  <c r="CQ13" i="19"/>
  <c r="CQ13" i="22" s="1"/>
  <c r="CN14" i="19"/>
  <c r="CN14" i="22" s="1"/>
  <c r="CO14" i="19"/>
  <c r="CO14" i="22" s="1"/>
  <c r="CP14" i="19"/>
  <c r="CP14" i="22" s="1"/>
  <c r="CQ14" i="19"/>
  <c r="CQ14" i="22" s="1"/>
  <c r="CN15" i="19"/>
  <c r="CN15" i="22" s="1"/>
  <c r="CO15" i="19"/>
  <c r="CO15" i="22" s="1"/>
  <c r="CP15" i="19"/>
  <c r="CP15" i="22" s="1"/>
  <c r="CQ15" i="19"/>
  <c r="CQ15" i="22" s="1"/>
  <c r="CN16" i="19"/>
  <c r="CN16" i="22" s="1"/>
  <c r="CO16" i="19"/>
  <c r="CO16" i="22" s="1"/>
  <c r="CP16" i="19"/>
  <c r="CP16" i="22" s="1"/>
  <c r="CQ16" i="19"/>
  <c r="CQ16" i="22" s="1"/>
  <c r="CN17" i="19"/>
  <c r="CN17" i="22" s="1"/>
  <c r="CO17" i="19"/>
  <c r="CO17" i="22" s="1"/>
  <c r="CP17" i="19"/>
  <c r="CP17" i="22" s="1"/>
  <c r="CQ17" i="19"/>
  <c r="CQ17" i="22" s="1"/>
  <c r="CN18" i="19"/>
  <c r="CN18" i="22" s="1"/>
  <c r="CO18" i="19"/>
  <c r="CO18" i="22" s="1"/>
  <c r="CP18" i="19"/>
  <c r="CP18" i="22" s="1"/>
  <c r="CQ18" i="19"/>
  <c r="CQ18" i="22" s="1"/>
  <c r="CN19" i="19"/>
  <c r="CN19" i="22" s="1"/>
  <c r="CO19" i="19"/>
  <c r="CO19" i="22" s="1"/>
  <c r="CP19" i="19"/>
  <c r="CP19" i="22" s="1"/>
  <c r="CQ19" i="19"/>
  <c r="CQ19" i="22" s="1"/>
  <c r="CN20" i="19"/>
  <c r="CN20" i="22" s="1"/>
  <c r="CO20" i="19"/>
  <c r="CO20" i="22" s="1"/>
  <c r="CP20" i="19"/>
  <c r="CP20" i="22" s="1"/>
  <c r="CQ20" i="19"/>
  <c r="CQ20" i="22" s="1"/>
  <c r="CN21" i="19"/>
  <c r="CN21" i="22" s="1"/>
  <c r="CO21" i="19"/>
  <c r="CO21" i="22" s="1"/>
  <c r="CP21" i="19"/>
  <c r="CP21" i="22" s="1"/>
  <c r="CQ21" i="19"/>
  <c r="CQ21" i="22" s="1"/>
  <c r="CN22" i="19"/>
  <c r="CN22" i="22" s="1"/>
  <c r="CO22" i="19"/>
  <c r="CO22" i="22" s="1"/>
  <c r="CP22" i="19"/>
  <c r="CP22" i="22" s="1"/>
  <c r="CQ22" i="19"/>
  <c r="CQ22" i="22" s="1"/>
  <c r="CN23" i="19"/>
  <c r="CN23" i="22" s="1"/>
  <c r="CO23" i="19"/>
  <c r="CO23" i="22" s="1"/>
  <c r="CP23" i="19"/>
  <c r="CP23" i="22" s="1"/>
  <c r="CQ23" i="19"/>
  <c r="CQ23" i="22" s="1"/>
  <c r="CN24" i="19"/>
  <c r="CN24" i="22" s="1"/>
  <c r="CO24" i="19"/>
  <c r="CO24" i="22" s="1"/>
  <c r="CP24" i="19"/>
  <c r="CP24" i="22" s="1"/>
  <c r="CQ24" i="19"/>
  <c r="CQ24" i="22" s="1"/>
  <c r="CN25" i="19"/>
  <c r="CN25" i="22" s="1"/>
  <c r="CO25" i="19"/>
  <c r="CO25" i="22" s="1"/>
  <c r="CP25" i="19"/>
  <c r="CP25" i="22" s="1"/>
  <c r="CQ25" i="19"/>
  <c r="CQ25" i="22" s="1"/>
  <c r="CN26" i="19"/>
  <c r="CN26" i="22" s="1"/>
  <c r="CO26" i="19"/>
  <c r="CO26" i="22" s="1"/>
  <c r="CP26" i="19"/>
  <c r="CP26" i="22" s="1"/>
  <c r="CQ26" i="19"/>
  <c r="CQ26" i="22" s="1"/>
  <c r="CN27" i="19"/>
  <c r="CN27" i="22" s="1"/>
  <c r="CO27" i="19"/>
  <c r="CO27" i="22" s="1"/>
  <c r="CP27" i="19"/>
  <c r="CP27" i="22" s="1"/>
  <c r="CQ27" i="19"/>
  <c r="CQ27" i="22" s="1"/>
  <c r="CN28" i="19"/>
  <c r="CN28" i="22" s="1"/>
  <c r="CO28" i="19"/>
  <c r="CO28" i="22" s="1"/>
  <c r="CP28" i="19"/>
  <c r="CP28" i="22" s="1"/>
  <c r="CQ28" i="19"/>
  <c r="CQ28" i="22" s="1"/>
  <c r="CN29" i="19"/>
  <c r="CN29" i="22" s="1"/>
  <c r="CO29" i="19"/>
  <c r="CO29" i="22" s="1"/>
  <c r="CP29" i="19"/>
  <c r="CP29" i="22" s="1"/>
  <c r="CQ29" i="19"/>
  <c r="CQ29" i="22" s="1"/>
  <c r="CN30" i="19"/>
  <c r="CN30" i="22" s="1"/>
  <c r="CO30" i="19"/>
  <c r="CO30" i="22" s="1"/>
  <c r="CP30" i="19"/>
  <c r="CP30" i="22" s="1"/>
  <c r="CQ30" i="19"/>
  <c r="CQ30" i="22" s="1"/>
  <c r="CN31" i="19"/>
  <c r="CN31" i="22" s="1"/>
  <c r="CO31" i="19"/>
  <c r="CO31" i="22" s="1"/>
  <c r="CP31" i="19"/>
  <c r="CP31" i="22" s="1"/>
  <c r="CQ31" i="19"/>
  <c r="CQ31" i="22" s="1"/>
  <c r="CN32" i="19"/>
  <c r="CN32" i="22" s="1"/>
  <c r="CO32" i="19"/>
  <c r="CO32" i="22" s="1"/>
  <c r="CP32" i="19"/>
  <c r="CP32" i="22" s="1"/>
  <c r="CQ32" i="19"/>
  <c r="CQ32" i="22" s="1"/>
  <c r="CN33" i="19"/>
  <c r="CN33" i="22" s="1"/>
  <c r="CO33" i="19"/>
  <c r="CO33" i="22" s="1"/>
  <c r="CP33" i="19"/>
  <c r="CP33" i="22" s="1"/>
  <c r="CQ33" i="19"/>
  <c r="CQ33" i="22" s="1"/>
  <c r="CN34" i="19"/>
  <c r="CN34" i="22" s="1"/>
  <c r="CO34" i="19"/>
  <c r="CO34" i="22" s="1"/>
  <c r="CP34" i="19"/>
  <c r="CP34" i="22" s="1"/>
  <c r="CQ34" i="19"/>
  <c r="CQ34" i="22" s="1"/>
  <c r="CN35" i="19"/>
  <c r="CN35" i="22" s="1"/>
  <c r="CO35" i="19"/>
  <c r="CO35" i="22" s="1"/>
  <c r="CP35" i="19"/>
  <c r="CP35" i="22" s="1"/>
  <c r="CQ35" i="19"/>
  <c r="CQ35" i="22" s="1"/>
  <c r="CN36" i="19"/>
  <c r="CN36" i="22" s="1"/>
  <c r="CO36" i="19"/>
  <c r="CO36" i="22" s="1"/>
  <c r="CP36" i="19"/>
  <c r="CP36" i="22" s="1"/>
  <c r="CQ36" i="19"/>
  <c r="CQ36" i="22" s="1"/>
  <c r="CN37" i="19"/>
  <c r="CN37" i="22" s="1"/>
  <c r="CO37" i="19"/>
  <c r="CO37" i="22" s="1"/>
  <c r="CP37" i="19"/>
  <c r="CP37" i="22" s="1"/>
  <c r="CQ37" i="19"/>
  <c r="CQ37" i="22" s="1"/>
  <c r="CN38" i="19"/>
  <c r="CN38" i="22" s="1"/>
  <c r="CO38" i="19"/>
  <c r="CO38" i="22" s="1"/>
  <c r="CP38" i="19"/>
  <c r="CP38" i="22" s="1"/>
  <c r="CQ38" i="19"/>
  <c r="CQ38" i="22" s="1"/>
  <c r="CQ2" i="19"/>
  <c r="CP2" i="19"/>
  <c r="CO2" i="19"/>
  <c r="CN2" i="19"/>
  <c r="CI3" i="19"/>
  <c r="CI3" i="22" s="1"/>
  <c r="CJ3" i="19"/>
  <c r="CJ3" i="22" s="1"/>
  <c r="CK3" i="19"/>
  <c r="CK3" i="22" s="1"/>
  <c r="CL3" i="19"/>
  <c r="CL3" i="22" s="1"/>
  <c r="CI4" i="19"/>
  <c r="CI4" i="22" s="1"/>
  <c r="CJ4" i="19"/>
  <c r="CJ4" i="22" s="1"/>
  <c r="CK4" i="19"/>
  <c r="CK4" i="22" s="1"/>
  <c r="CL4" i="19"/>
  <c r="CL4" i="22" s="1"/>
  <c r="CI5" i="19"/>
  <c r="CI5" i="22" s="1"/>
  <c r="CJ5" i="19"/>
  <c r="CJ5" i="22" s="1"/>
  <c r="CK5" i="19"/>
  <c r="CK5" i="22" s="1"/>
  <c r="CL5" i="19"/>
  <c r="CL5" i="22" s="1"/>
  <c r="CI6" i="19"/>
  <c r="CI6" i="22" s="1"/>
  <c r="CJ6" i="19"/>
  <c r="CJ6" i="22" s="1"/>
  <c r="CK6" i="19"/>
  <c r="CK6" i="22" s="1"/>
  <c r="CL6" i="19"/>
  <c r="CL6" i="22" s="1"/>
  <c r="CI7" i="19"/>
  <c r="CI7" i="22" s="1"/>
  <c r="CJ7" i="19"/>
  <c r="CJ7" i="22" s="1"/>
  <c r="CK7" i="19"/>
  <c r="CK7" i="22" s="1"/>
  <c r="CL7" i="19"/>
  <c r="CL7" i="22" s="1"/>
  <c r="CI8" i="19"/>
  <c r="CI8" i="22" s="1"/>
  <c r="CJ8" i="19"/>
  <c r="CJ8" i="22" s="1"/>
  <c r="CK8" i="19"/>
  <c r="CK8" i="22" s="1"/>
  <c r="CL8" i="19"/>
  <c r="CL8" i="22" s="1"/>
  <c r="CI9" i="19"/>
  <c r="CI9" i="22" s="1"/>
  <c r="CJ9" i="19"/>
  <c r="CJ9" i="22" s="1"/>
  <c r="CK9" i="19"/>
  <c r="CK9" i="22" s="1"/>
  <c r="CL9" i="19"/>
  <c r="CL9" i="22" s="1"/>
  <c r="CI10" i="19"/>
  <c r="CI10" i="22" s="1"/>
  <c r="CJ10" i="19"/>
  <c r="CJ10" i="22" s="1"/>
  <c r="CK10" i="19"/>
  <c r="CK10" i="22" s="1"/>
  <c r="CL10" i="19"/>
  <c r="CL10" i="22" s="1"/>
  <c r="CI11" i="19"/>
  <c r="CI11" i="22" s="1"/>
  <c r="CJ11" i="19"/>
  <c r="CJ11" i="22" s="1"/>
  <c r="CK11" i="19"/>
  <c r="CK11" i="22" s="1"/>
  <c r="CL11" i="19"/>
  <c r="CL11" i="22" s="1"/>
  <c r="CI12" i="19"/>
  <c r="CI12" i="22" s="1"/>
  <c r="CJ12" i="19"/>
  <c r="CJ12" i="22" s="1"/>
  <c r="CK12" i="19"/>
  <c r="CK12" i="22" s="1"/>
  <c r="CL12" i="19"/>
  <c r="CL12" i="22" s="1"/>
  <c r="CI13" i="19"/>
  <c r="CI13" i="22" s="1"/>
  <c r="CJ13" i="19"/>
  <c r="CJ13" i="22" s="1"/>
  <c r="CK13" i="19"/>
  <c r="CK13" i="22" s="1"/>
  <c r="CL13" i="19"/>
  <c r="CL13" i="22" s="1"/>
  <c r="CI14" i="19"/>
  <c r="CI14" i="22" s="1"/>
  <c r="CJ14" i="19"/>
  <c r="CJ14" i="22" s="1"/>
  <c r="CK14" i="19"/>
  <c r="CK14" i="22" s="1"/>
  <c r="CL14" i="19"/>
  <c r="CL14" i="22" s="1"/>
  <c r="CI15" i="19"/>
  <c r="CI15" i="22" s="1"/>
  <c r="CJ15" i="19"/>
  <c r="CJ15" i="22" s="1"/>
  <c r="CK15" i="19"/>
  <c r="CK15" i="22" s="1"/>
  <c r="CL15" i="19"/>
  <c r="CL15" i="22" s="1"/>
  <c r="CI16" i="19"/>
  <c r="CI16" i="22" s="1"/>
  <c r="CJ16" i="19"/>
  <c r="CJ16" i="22" s="1"/>
  <c r="CK16" i="19"/>
  <c r="CK16" i="22" s="1"/>
  <c r="CL16" i="19"/>
  <c r="CL16" i="22" s="1"/>
  <c r="CI17" i="19"/>
  <c r="CI17" i="22" s="1"/>
  <c r="CJ17" i="19"/>
  <c r="CJ17" i="22" s="1"/>
  <c r="CK17" i="19"/>
  <c r="CK17" i="22" s="1"/>
  <c r="CL17" i="19"/>
  <c r="CL17" i="22" s="1"/>
  <c r="CI18" i="19"/>
  <c r="CI18" i="22" s="1"/>
  <c r="CJ18" i="19"/>
  <c r="CJ18" i="22" s="1"/>
  <c r="CK18" i="19"/>
  <c r="CK18" i="22" s="1"/>
  <c r="CL18" i="19"/>
  <c r="CL18" i="22" s="1"/>
  <c r="CI19" i="19"/>
  <c r="CI19" i="22" s="1"/>
  <c r="CJ19" i="19"/>
  <c r="CJ19" i="22" s="1"/>
  <c r="CK19" i="19"/>
  <c r="CK19" i="22" s="1"/>
  <c r="CL19" i="19"/>
  <c r="CL19" i="22" s="1"/>
  <c r="CI20" i="19"/>
  <c r="CI20" i="22" s="1"/>
  <c r="CJ20" i="19"/>
  <c r="CJ20" i="22" s="1"/>
  <c r="CK20" i="19"/>
  <c r="CK20" i="22" s="1"/>
  <c r="CL20" i="19"/>
  <c r="CL20" i="22" s="1"/>
  <c r="CI21" i="19"/>
  <c r="CI21" i="22" s="1"/>
  <c r="CJ21" i="19"/>
  <c r="CJ21" i="22" s="1"/>
  <c r="CK21" i="19"/>
  <c r="CK21" i="22" s="1"/>
  <c r="CL21" i="19"/>
  <c r="CL21" i="22" s="1"/>
  <c r="CI22" i="19"/>
  <c r="CI22" i="22" s="1"/>
  <c r="CJ22" i="19"/>
  <c r="CJ22" i="22" s="1"/>
  <c r="CK22" i="19"/>
  <c r="CK22" i="22" s="1"/>
  <c r="CL22" i="19"/>
  <c r="CL22" i="22" s="1"/>
  <c r="CI23" i="19"/>
  <c r="CI23" i="22" s="1"/>
  <c r="CJ23" i="19"/>
  <c r="CJ23" i="22" s="1"/>
  <c r="CK23" i="19"/>
  <c r="CK23" i="22" s="1"/>
  <c r="CL23" i="19"/>
  <c r="CL23" i="22" s="1"/>
  <c r="CI24" i="19"/>
  <c r="CI24" i="22" s="1"/>
  <c r="CJ24" i="19"/>
  <c r="CJ24" i="22" s="1"/>
  <c r="CK24" i="19"/>
  <c r="CK24" i="22" s="1"/>
  <c r="CL24" i="19"/>
  <c r="CL24" i="22" s="1"/>
  <c r="CI25" i="19"/>
  <c r="CI25" i="22" s="1"/>
  <c r="CJ25" i="19"/>
  <c r="CJ25" i="22" s="1"/>
  <c r="CK25" i="19"/>
  <c r="CK25" i="22" s="1"/>
  <c r="CL25" i="19"/>
  <c r="CL25" i="22" s="1"/>
  <c r="CI26" i="19"/>
  <c r="CI26" i="22" s="1"/>
  <c r="CJ26" i="19"/>
  <c r="CJ26" i="22" s="1"/>
  <c r="CK26" i="19"/>
  <c r="CK26" i="22" s="1"/>
  <c r="CL26" i="19"/>
  <c r="CL26" i="22" s="1"/>
  <c r="CI27" i="19"/>
  <c r="CI27" i="22" s="1"/>
  <c r="CJ27" i="19"/>
  <c r="CJ27" i="22" s="1"/>
  <c r="CK27" i="19"/>
  <c r="CK27" i="22" s="1"/>
  <c r="CL27" i="19"/>
  <c r="CL27" i="22" s="1"/>
  <c r="CI28" i="19"/>
  <c r="CI28" i="22" s="1"/>
  <c r="CJ28" i="19"/>
  <c r="CJ28" i="22" s="1"/>
  <c r="CK28" i="19"/>
  <c r="CK28" i="22" s="1"/>
  <c r="CL28" i="19"/>
  <c r="CL28" i="22" s="1"/>
  <c r="CI29" i="19"/>
  <c r="CI29" i="22" s="1"/>
  <c r="CJ29" i="19"/>
  <c r="CJ29" i="22" s="1"/>
  <c r="CK29" i="19"/>
  <c r="CK29" i="22" s="1"/>
  <c r="CL29" i="19"/>
  <c r="CL29" i="22" s="1"/>
  <c r="CI30" i="19"/>
  <c r="CI30" i="22" s="1"/>
  <c r="CJ30" i="19"/>
  <c r="CJ30" i="22" s="1"/>
  <c r="CK30" i="19"/>
  <c r="CK30" i="22" s="1"/>
  <c r="CL30" i="19"/>
  <c r="CL30" i="22" s="1"/>
  <c r="CI31" i="19"/>
  <c r="CI31" i="22" s="1"/>
  <c r="CJ31" i="19"/>
  <c r="CJ31" i="22" s="1"/>
  <c r="CK31" i="19"/>
  <c r="CK31" i="22" s="1"/>
  <c r="CL31" i="19"/>
  <c r="CL31" i="22" s="1"/>
  <c r="CI32" i="19"/>
  <c r="CI32" i="22" s="1"/>
  <c r="CJ32" i="19"/>
  <c r="CJ32" i="22" s="1"/>
  <c r="CK32" i="19"/>
  <c r="CK32" i="22" s="1"/>
  <c r="CL32" i="19"/>
  <c r="CL32" i="22" s="1"/>
  <c r="CI33" i="19"/>
  <c r="CI33" i="22" s="1"/>
  <c r="CJ33" i="19"/>
  <c r="CJ33" i="22" s="1"/>
  <c r="CK33" i="19"/>
  <c r="CK33" i="22" s="1"/>
  <c r="CL33" i="19"/>
  <c r="CL33" i="22" s="1"/>
  <c r="CI34" i="19"/>
  <c r="CI34" i="22" s="1"/>
  <c r="CJ34" i="19"/>
  <c r="CJ34" i="22" s="1"/>
  <c r="CK34" i="19"/>
  <c r="CK34" i="22" s="1"/>
  <c r="CL34" i="19"/>
  <c r="CL34" i="22" s="1"/>
  <c r="CI35" i="19"/>
  <c r="CI35" i="22" s="1"/>
  <c r="CJ35" i="19"/>
  <c r="CJ35" i="22" s="1"/>
  <c r="CK35" i="19"/>
  <c r="CK35" i="22" s="1"/>
  <c r="CL35" i="19"/>
  <c r="CL35" i="22" s="1"/>
  <c r="CI36" i="19"/>
  <c r="CI36" i="22" s="1"/>
  <c r="CJ36" i="19"/>
  <c r="CJ36" i="22" s="1"/>
  <c r="CK36" i="19"/>
  <c r="CK36" i="22" s="1"/>
  <c r="CL36" i="19"/>
  <c r="CL36" i="22" s="1"/>
  <c r="CI37" i="19"/>
  <c r="CI37" i="22" s="1"/>
  <c r="CJ37" i="19"/>
  <c r="CJ37" i="22" s="1"/>
  <c r="CK37" i="19"/>
  <c r="CK37" i="22" s="1"/>
  <c r="CL37" i="19"/>
  <c r="CL37" i="22" s="1"/>
  <c r="CI38" i="19"/>
  <c r="CI38" i="22" s="1"/>
  <c r="CJ38" i="19"/>
  <c r="CJ38" i="22" s="1"/>
  <c r="CK38" i="19"/>
  <c r="CK38" i="22" s="1"/>
  <c r="CL38" i="19"/>
  <c r="CL38" i="22" s="1"/>
  <c r="CL2" i="19"/>
  <c r="CK2" i="19"/>
  <c r="CJ2" i="19"/>
  <c r="CI2" i="19"/>
  <c r="CD3" i="19"/>
  <c r="CD3" i="22" s="1"/>
  <c r="CE3" i="19"/>
  <c r="CE3" i="22" s="1"/>
  <c r="CF3" i="19"/>
  <c r="CF3" i="22" s="1"/>
  <c r="CG3" i="19"/>
  <c r="CG3" i="22" s="1"/>
  <c r="CD4" i="19"/>
  <c r="CD4" i="22" s="1"/>
  <c r="CE4" i="19"/>
  <c r="CE4" i="22" s="1"/>
  <c r="CF4" i="19"/>
  <c r="CF4" i="22" s="1"/>
  <c r="CG4" i="19"/>
  <c r="CG4" i="22" s="1"/>
  <c r="CD5" i="19"/>
  <c r="CD5" i="22" s="1"/>
  <c r="CE5" i="19"/>
  <c r="CE5" i="22" s="1"/>
  <c r="CF5" i="19"/>
  <c r="CF5" i="22" s="1"/>
  <c r="CG5" i="19"/>
  <c r="CG5" i="22" s="1"/>
  <c r="CD6" i="19"/>
  <c r="CD6" i="22" s="1"/>
  <c r="CE6" i="19"/>
  <c r="CE6" i="22" s="1"/>
  <c r="CF6" i="19"/>
  <c r="CF6" i="22" s="1"/>
  <c r="CG6" i="19"/>
  <c r="CG6" i="22" s="1"/>
  <c r="CD7" i="19"/>
  <c r="CD7" i="22" s="1"/>
  <c r="CE7" i="19"/>
  <c r="CE7" i="22" s="1"/>
  <c r="CF7" i="19"/>
  <c r="CF7" i="22" s="1"/>
  <c r="CG7" i="19"/>
  <c r="CG7" i="22" s="1"/>
  <c r="CD8" i="19"/>
  <c r="CD8" i="22" s="1"/>
  <c r="CE8" i="19"/>
  <c r="CE8" i="22" s="1"/>
  <c r="CF8" i="19"/>
  <c r="CF8" i="22" s="1"/>
  <c r="CG8" i="19"/>
  <c r="CG8" i="22" s="1"/>
  <c r="CD9" i="19"/>
  <c r="CD9" i="22" s="1"/>
  <c r="CE9" i="19"/>
  <c r="CE9" i="22" s="1"/>
  <c r="CF9" i="19"/>
  <c r="CF9" i="22" s="1"/>
  <c r="CG9" i="19"/>
  <c r="CG9" i="22" s="1"/>
  <c r="CD10" i="19"/>
  <c r="CD10" i="22" s="1"/>
  <c r="CE10" i="19"/>
  <c r="CE10" i="22" s="1"/>
  <c r="CF10" i="19"/>
  <c r="CF10" i="22" s="1"/>
  <c r="CG10" i="19"/>
  <c r="CG10" i="22" s="1"/>
  <c r="CD11" i="19"/>
  <c r="CD11" i="22" s="1"/>
  <c r="CE11" i="19"/>
  <c r="CE11" i="22" s="1"/>
  <c r="CF11" i="19"/>
  <c r="CF11" i="22" s="1"/>
  <c r="CG11" i="19"/>
  <c r="CG11" i="22" s="1"/>
  <c r="CD12" i="19"/>
  <c r="CD12" i="22" s="1"/>
  <c r="CE12" i="19"/>
  <c r="CE12" i="22" s="1"/>
  <c r="CF12" i="19"/>
  <c r="CF12" i="22" s="1"/>
  <c r="CG12" i="19"/>
  <c r="CG12" i="22" s="1"/>
  <c r="CD13" i="19"/>
  <c r="CD13" i="22" s="1"/>
  <c r="CE13" i="19"/>
  <c r="CE13" i="22" s="1"/>
  <c r="CF13" i="19"/>
  <c r="CF13" i="22" s="1"/>
  <c r="CG13" i="19"/>
  <c r="CG13" i="22" s="1"/>
  <c r="CD14" i="19"/>
  <c r="CD14" i="22" s="1"/>
  <c r="CE14" i="19"/>
  <c r="CE14" i="22" s="1"/>
  <c r="CF14" i="19"/>
  <c r="CF14" i="22" s="1"/>
  <c r="CG14" i="19"/>
  <c r="CG14" i="22" s="1"/>
  <c r="CD15" i="19"/>
  <c r="CD15" i="22" s="1"/>
  <c r="CE15" i="19"/>
  <c r="CE15" i="22" s="1"/>
  <c r="CF15" i="19"/>
  <c r="CF15" i="22" s="1"/>
  <c r="CG15" i="19"/>
  <c r="CG15" i="22" s="1"/>
  <c r="CD16" i="19"/>
  <c r="CD16" i="22" s="1"/>
  <c r="CE16" i="19"/>
  <c r="CE16" i="22" s="1"/>
  <c r="CF16" i="19"/>
  <c r="CF16" i="22" s="1"/>
  <c r="CG16" i="19"/>
  <c r="CG16" i="22" s="1"/>
  <c r="CD17" i="19"/>
  <c r="CD17" i="22" s="1"/>
  <c r="CE17" i="19"/>
  <c r="CE17" i="22" s="1"/>
  <c r="CF17" i="19"/>
  <c r="CF17" i="22" s="1"/>
  <c r="CG17" i="19"/>
  <c r="CG17" i="22" s="1"/>
  <c r="CD18" i="19"/>
  <c r="CD18" i="22" s="1"/>
  <c r="CE18" i="19"/>
  <c r="CE18" i="22" s="1"/>
  <c r="CF18" i="19"/>
  <c r="CF18" i="22" s="1"/>
  <c r="CG18" i="19"/>
  <c r="CG18" i="22" s="1"/>
  <c r="CD19" i="19"/>
  <c r="CD19" i="22" s="1"/>
  <c r="CE19" i="19"/>
  <c r="CE19" i="22" s="1"/>
  <c r="CF19" i="19"/>
  <c r="CF19" i="22" s="1"/>
  <c r="CG19" i="19"/>
  <c r="CG19" i="22" s="1"/>
  <c r="CD20" i="19"/>
  <c r="CD20" i="22" s="1"/>
  <c r="CE20" i="19"/>
  <c r="CE20" i="22" s="1"/>
  <c r="CF20" i="19"/>
  <c r="CF20" i="22" s="1"/>
  <c r="CG20" i="19"/>
  <c r="CG20" i="22" s="1"/>
  <c r="CD21" i="19"/>
  <c r="CD21" i="22" s="1"/>
  <c r="CE21" i="19"/>
  <c r="CE21" i="22" s="1"/>
  <c r="CF21" i="19"/>
  <c r="CF21" i="22" s="1"/>
  <c r="CG21" i="19"/>
  <c r="CG21" i="22" s="1"/>
  <c r="CD22" i="19"/>
  <c r="CD22" i="22" s="1"/>
  <c r="CE22" i="19"/>
  <c r="CE22" i="22" s="1"/>
  <c r="CF22" i="19"/>
  <c r="CF22" i="22" s="1"/>
  <c r="CG22" i="19"/>
  <c r="CG22" i="22" s="1"/>
  <c r="CD23" i="19"/>
  <c r="CD23" i="22" s="1"/>
  <c r="CE23" i="19"/>
  <c r="CE23" i="22" s="1"/>
  <c r="CF23" i="19"/>
  <c r="CF23" i="22" s="1"/>
  <c r="CG23" i="19"/>
  <c r="CG23" i="22" s="1"/>
  <c r="CD24" i="19"/>
  <c r="CD24" i="22" s="1"/>
  <c r="CE24" i="19"/>
  <c r="CE24" i="22" s="1"/>
  <c r="CF24" i="19"/>
  <c r="CF24" i="22" s="1"/>
  <c r="CG24" i="19"/>
  <c r="CG24" i="22" s="1"/>
  <c r="CD25" i="19"/>
  <c r="CD25" i="22" s="1"/>
  <c r="CE25" i="19"/>
  <c r="CE25" i="22" s="1"/>
  <c r="CF25" i="19"/>
  <c r="CF25" i="22" s="1"/>
  <c r="CG25" i="19"/>
  <c r="CG25" i="22" s="1"/>
  <c r="CD26" i="19"/>
  <c r="CD26" i="22" s="1"/>
  <c r="CE26" i="19"/>
  <c r="CE26" i="22" s="1"/>
  <c r="CF26" i="19"/>
  <c r="CF26" i="22" s="1"/>
  <c r="CG26" i="19"/>
  <c r="CG26" i="22" s="1"/>
  <c r="CD27" i="19"/>
  <c r="CD27" i="22" s="1"/>
  <c r="CE27" i="19"/>
  <c r="CE27" i="22" s="1"/>
  <c r="CF27" i="19"/>
  <c r="CF27" i="22" s="1"/>
  <c r="CG27" i="19"/>
  <c r="CG27" i="22" s="1"/>
  <c r="CD28" i="19"/>
  <c r="CD28" i="22" s="1"/>
  <c r="CE28" i="19"/>
  <c r="CE28" i="22" s="1"/>
  <c r="CF28" i="19"/>
  <c r="CF28" i="22" s="1"/>
  <c r="CG28" i="19"/>
  <c r="CG28" i="22" s="1"/>
  <c r="CD29" i="19"/>
  <c r="CD29" i="22" s="1"/>
  <c r="CE29" i="19"/>
  <c r="CE29" i="22" s="1"/>
  <c r="CF29" i="19"/>
  <c r="CF29" i="22" s="1"/>
  <c r="CG29" i="19"/>
  <c r="CG29" i="22" s="1"/>
  <c r="CD30" i="19"/>
  <c r="CD30" i="22" s="1"/>
  <c r="CE30" i="19"/>
  <c r="CE30" i="22" s="1"/>
  <c r="CF30" i="19"/>
  <c r="CF30" i="22" s="1"/>
  <c r="CG30" i="19"/>
  <c r="CG30" i="22" s="1"/>
  <c r="CD31" i="19"/>
  <c r="CD31" i="22" s="1"/>
  <c r="CE31" i="19"/>
  <c r="CE31" i="22" s="1"/>
  <c r="CF31" i="19"/>
  <c r="CF31" i="22" s="1"/>
  <c r="CG31" i="19"/>
  <c r="CG31" i="22" s="1"/>
  <c r="CD32" i="19"/>
  <c r="CD32" i="22" s="1"/>
  <c r="CE32" i="19"/>
  <c r="CE32" i="22" s="1"/>
  <c r="CF32" i="19"/>
  <c r="CF32" i="22" s="1"/>
  <c r="CG32" i="19"/>
  <c r="CG32" i="22" s="1"/>
  <c r="CD33" i="19"/>
  <c r="CD33" i="22" s="1"/>
  <c r="CE33" i="19"/>
  <c r="CE33" i="22" s="1"/>
  <c r="CF33" i="19"/>
  <c r="CF33" i="22" s="1"/>
  <c r="CG33" i="19"/>
  <c r="CG33" i="22" s="1"/>
  <c r="CD34" i="19"/>
  <c r="CD34" i="22" s="1"/>
  <c r="CE34" i="19"/>
  <c r="CE34" i="22" s="1"/>
  <c r="CF34" i="19"/>
  <c r="CF34" i="22" s="1"/>
  <c r="CG34" i="19"/>
  <c r="CG34" i="22" s="1"/>
  <c r="CD35" i="19"/>
  <c r="CD35" i="22" s="1"/>
  <c r="CE35" i="19"/>
  <c r="CE35" i="22" s="1"/>
  <c r="CF35" i="19"/>
  <c r="CF35" i="22" s="1"/>
  <c r="CG35" i="19"/>
  <c r="CG35" i="22" s="1"/>
  <c r="CD36" i="19"/>
  <c r="CD36" i="22" s="1"/>
  <c r="CE36" i="19"/>
  <c r="CE36" i="22" s="1"/>
  <c r="CF36" i="19"/>
  <c r="CF36" i="22" s="1"/>
  <c r="CG36" i="19"/>
  <c r="CG36" i="22" s="1"/>
  <c r="CD37" i="19"/>
  <c r="CD37" i="22" s="1"/>
  <c r="CE37" i="19"/>
  <c r="CE37" i="22" s="1"/>
  <c r="CF37" i="19"/>
  <c r="CF37" i="22" s="1"/>
  <c r="CG37" i="19"/>
  <c r="CG37" i="22" s="1"/>
  <c r="CD38" i="19"/>
  <c r="CD38" i="22" s="1"/>
  <c r="CE38" i="19"/>
  <c r="CE38" i="22" s="1"/>
  <c r="CF38" i="19"/>
  <c r="CF38" i="22" s="1"/>
  <c r="CG38" i="19"/>
  <c r="CG38" i="22" s="1"/>
  <c r="CG2" i="19"/>
  <c r="CF2" i="19"/>
  <c r="CE2" i="19"/>
  <c r="CD2" i="19"/>
  <c r="BY3" i="19"/>
  <c r="BY3" i="22" s="1"/>
  <c r="BZ3" i="19"/>
  <c r="BZ3" i="22" s="1"/>
  <c r="CA3" i="19"/>
  <c r="CA3" i="22" s="1"/>
  <c r="CB3" i="19"/>
  <c r="CB3" i="22" s="1"/>
  <c r="BY4" i="19"/>
  <c r="BY4" i="22" s="1"/>
  <c r="BZ4" i="19"/>
  <c r="BZ4" i="22" s="1"/>
  <c r="CA4" i="19"/>
  <c r="CA4" i="22" s="1"/>
  <c r="CB4" i="19"/>
  <c r="CB4" i="22" s="1"/>
  <c r="BY5" i="19"/>
  <c r="BY5" i="22" s="1"/>
  <c r="BZ5" i="19"/>
  <c r="BZ5" i="22" s="1"/>
  <c r="CA5" i="19"/>
  <c r="CA5" i="22" s="1"/>
  <c r="CB5" i="19"/>
  <c r="CB5" i="22" s="1"/>
  <c r="BY6" i="19"/>
  <c r="BY6" i="22" s="1"/>
  <c r="BZ6" i="19"/>
  <c r="BZ6" i="22" s="1"/>
  <c r="CA6" i="19"/>
  <c r="CA6" i="22" s="1"/>
  <c r="CB6" i="19"/>
  <c r="CB6" i="22" s="1"/>
  <c r="BY7" i="19"/>
  <c r="BY7" i="22" s="1"/>
  <c r="BZ7" i="19"/>
  <c r="BZ7" i="22" s="1"/>
  <c r="CA7" i="19"/>
  <c r="CA7" i="22" s="1"/>
  <c r="CB7" i="19"/>
  <c r="CB7" i="22" s="1"/>
  <c r="BY8" i="19"/>
  <c r="BY8" i="22" s="1"/>
  <c r="BZ8" i="19"/>
  <c r="BZ8" i="22" s="1"/>
  <c r="CA8" i="19"/>
  <c r="CA8" i="22" s="1"/>
  <c r="CB8" i="19"/>
  <c r="CB8" i="22" s="1"/>
  <c r="BY9" i="19"/>
  <c r="BY9" i="22" s="1"/>
  <c r="BZ9" i="19"/>
  <c r="BZ9" i="22" s="1"/>
  <c r="CA9" i="19"/>
  <c r="CA9" i="22" s="1"/>
  <c r="CB9" i="19"/>
  <c r="CB9" i="22" s="1"/>
  <c r="BY10" i="19"/>
  <c r="BY10" i="22" s="1"/>
  <c r="BZ10" i="19"/>
  <c r="BZ10" i="22" s="1"/>
  <c r="CA10" i="19"/>
  <c r="CA10" i="22" s="1"/>
  <c r="CB10" i="19"/>
  <c r="CB10" i="22" s="1"/>
  <c r="BY11" i="19"/>
  <c r="BY11" i="22" s="1"/>
  <c r="BZ11" i="19"/>
  <c r="BZ11" i="22" s="1"/>
  <c r="CA11" i="19"/>
  <c r="CA11" i="22" s="1"/>
  <c r="CB11" i="19"/>
  <c r="CB11" i="22" s="1"/>
  <c r="BY12" i="19"/>
  <c r="BY12" i="22" s="1"/>
  <c r="BZ12" i="19"/>
  <c r="BZ12" i="22" s="1"/>
  <c r="CA12" i="19"/>
  <c r="CA12" i="22" s="1"/>
  <c r="CB12" i="19"/>
  <c r="CB12" i="22" s="1"/>
  <c r="BY13" i="19"/>
  <c r="BY13" i="22" s="1"/>
  <c r="BZ13" i="19"/>
  <c r="BZ13" i="22" s="1"/>
  <c r="CA13" i="19"/>
  <c r="CA13" i="22" s="1"/>
  <c r="CB13" i="19"/>
  <c r="CB13" i="22" s="1"/>
  <c r="BY14" i="19"/>
  <c r="BY14" i="22" s="1"/>
  <c r="BZ14" i="19"/>
  <c r="BZ14" i="22" s="1"/>
  <c r="CA14" i="19"/>
  <c r="CA14" i="22" s="1"/>
  <c r="CB14" i="19"/>
  <c r="CB14" i="22" s="1"/>
  <c r="BY15" i="19"/>
  <c r="BY15" i="22" s="1"/>
  <c r="BZ15" i="19"/>
  <c r="BZ15" i="22" s="1"/>
  <c r="CA15" i="19"/>
  <c r="CA15" i="22" s="1"/>
  <c r="CB15" i="19"/>
  <c r="CB15" i="22" s="1"/>
  <c r="BY16" i="19"/>
  <c r="BY16" i="22" s="1"/>
  <c r="BZ16" i="19"/>
  <c r="BZ16" i="22" s="1"/>
  <c r="CA16" i="19"/>
  <c r="CA16" i="22" s="1"/>
  <c r="CB16" i="19"/>
  <c r="CB16" i="22" s="1"/>
  <c r="BY17" i="19"/>
  <c r="BY17" i="22" s="1"/>
  <c r="BZ17" i="19"/>
  <c r="BZ17" i="22" s="1"/>
  <c r="CA17" i="19"/>
  <c r="CA17" i="22" s="1"/>
  <c r="CB17" i="19"/>
  <c r="CB17" i="22" s="1"/>
  <c r="BY18" i="19"/>
  <c r="BY18" i="22" s="1"/>
  <c r="BZ18" i="19"/>
  <c r="BZ18" i="22" s="1"/>
  <c r="CA18" i="19"/>
  <c r="CA18" i="22" s="1"/>
  <c r="CB18" i="19"/>
  <c r="CB18" i="22" s="1"/>
  <c r="BY19" i="19"/>
  <c r="BY19" i="22" s="1"/>
  <c r="BZ19" i="19"/>
  <c r="BZ19" i="22" s="1"/>
  <c r="CA19" i="19"/>
  <c r="CA19" i="22" s="1"/>
  <c r="CB19" i="19"/>
  <c r="CB19" i="22" s="1"/>
  <c r="BY20" i="19"/>
  <c r="BY20" i="22" s="1"/>
  <c r="BZ20" i="19"/>
  <c r="BZ20" i="22" s="1"/>
  <c r="CA20" i="19"/>
  <c r="CA20" i="22" s="1"/>
  <c r="CB20" i="19"/>
  <c r="CB20" i="22" s="1"/>
  <c r="BY21" i="19"/>
  <c r="BY21" i="22" s="1"/>
  <c r="BZ21" i="19"/>
  <c r="BZ21" i="22" s="1"/>
  <c r="CA21" i="19"/>
  <c r="CA21" i="22" s="1"/>
  <c r="CB21" i="19"/>
  <c r="CB21" i="22" s="1"/>
  <c r="BY22" i="19"/>
  <c r="BY22" i="22" s="1"/>
  <c r="BZ22" i="19"/>
  <c r="BZ22" i="22" s="1"/>
  <c r="CA22" i="19"/>
  <c r="CA22" i="22" s="1"/>
  <c r="CB22" i="19"/>
  <c r="CB22" i="22" s="1"/>
  <c r="BY23" i="19"/>
  <c r="BY23" i="22" s="1"/>
  <c r="BZ23" i="19"/>
  <c r="BZ23" i="22" s="1"/>
  <c r="CA23" i="19"/>
  <c r="CA23" i="22" s="1"/>
  <c r="CB23" i="19"/>
  <c r="CB23" i="22" s="1"/>
  <c r="BY24" i="19"/>
  <c r="BY24" i="22" s="1"/>
  <c r="BZ24" i="19"/>
  <c r="BZ24" i="22" s="1"/>
  <c r="CA24" i="19"/>
  <c r="CA24" i="22" s="1"/>
  <c r="CB24" i="19"/>
  <c r="CB24" i="22" s="1"/>
  <c r="BY25" i="19"/>
  <c r="BY25" i="22" s="1"/>
  <c r="BZ25" i="19"/>
  <c r="BZ25" i="22" s="1"/>
  <c r="CA25" i="19"/>
  <c r="CA25" i="22" s="1"/>
  <c r="CB25" i="19"/>
  <c r="CB25" i="22" s="1"/>
  <c r="BY26" i="19"/>
  <c r="BY26" i="22" s="1"/>
  <c r="BZ26" i="19"/>
  <c r="BZ26" i="22" s="1"/>
  <c r="CA26" i="19"/>
  <c r="CA26" i="22" s="1"/>
  <c r="CB26" i="19"/>
  <c r="CB26" i="22" s="1"/>
  <c r="BY27" i="19"/>
  <c r="BY27" i="22" s="1"/>
  <c r="BZ27" i="19"/>
  <c r="BZ27" i="22" s="1"/>
  <c r="CA27" i="19"/>
  <c r="CA27" i="22" s="1"/>
  <c r="CB27" i="19"/>
  <c r="CB27" i="22" s="1"/>
  <c r="BY28" i="19"/>
  <c r="BY28" i="22" s="1"/>
  <c r="BZ28" i="19"/>
  <c r="BZ28" i="22" s="1"/>
  <c r="CA28" i="19"/>
  <c r="CA28" i="22" s="1"/>
  <c r="CB28" i="19"/>
  <c r="CB28" i="22" s="1"/>
  <c r="BY29" i="19"/>
  <c r="BY29" i="22" s="1"/>
  <c r="BZ29" i="19"/>
  <c r="BZ29" i="22" s="1"/>
  <c r="CA29" i="19"/>
  <c r="CA29" i="22" s="1"/>
  <c r="CB29" i="19"/>
  <c r="CB29" i="22" s="1"/>
  <c r="BY30" i="19"/>
  <c r="BY30" i="22" s="1"/>
  <c r="BZ30" i="19"/>
  <c r="BZ30" i="22" s="1"/>
  <c r="CA30" i="19"/>
  <c r="CA30" i="22" s="1"/>
  <c r="CB30" i="19"/>
  <c r="CB30" i="22" s="1"/>
  <c r="BY31" i="19"/>
  <c r="BY31" i="22" s="1"/>
  <c r="BZ31" i="19"/>
  <c r="BZ31" i="22" s="1"/>
  <c r="CA31" i="19"/>
  <c r="CA31" i="22" s="1"/>
  <c r="CB31" i="19"/>
  <c r="CB31" i="22" s="1"/>
  <c r="BY32" i="19"/>
  <c r="BY32" i="22" s="1"/>
  <c r="BZ32" i="19"/>
  <c r="BZ32" i="22" s="1"/>
  <c r="CA32" i="19"/>
  <c r="CA32" i="22" s="1"/>
  <c r="CB32" i="19"/>
  <c r="CB32" i="22" s="1"/>
  <c r="BY33" i="19"/>
  <c r="BY33" i="22" s="1"/>
  <c r="BZ33" i="19"/>
  <c r="BZ33" i="22" s="1"/>
  <c r="CA33" i="19"/>
  <c r="CA33" i="22" s="1"/>
  <c r="CB33" i="19"/>
  <c r="CB33" i="22" s="1"/>
  <c r="BY34" i="19"/>
  <c r="BY34" i="22" s="1"/>
  <c r="BZ34" i="19"/>
  <c r="BZ34" i="22" s="1"/>
  <c r="CA34" i="19"/>
  <c r="CA34" i="22" s="1"/>
  <c r="CB34" i="19"/>
  <c r="CB34" i="22" s="1"/>
  <c r="BY35" i="19"/>
  <c r="BY35" i="22" s="1"/>
  <c r="BZ35" i="19"/>
  <c r="BZ35" i="22" s="1"/>
  <c r="CA35" i="19"/>
  <c r="CA35" i="22" s="1"/>
  <c r="CB35" i="19"/>
  <c r="CB35" i="22" s="1"/>
  <c r="BY36" i="19"/>
  <c r="BY36" i="22" s="1"/>
  <c r="BZ36" i="19"/>
  <c r="BZ36" i="22" s="1"/>
  <c r="CA36" i="19"/>
  <c r="CA36" i="22" s="1"/>
  <c r="CB36" i="19"/>
  <c r="CB36" i="22" s="1"/>
  <c r="BY37" i="19"/>
  <c r="BY37" i="22" s="1"/>
  <c r="BZ37" i="19"/>
  <c r="BZ37" i="22" s="1"/>
  <c r="CA37" i="19"/>
  <c r="CA37" i="22" s="1"/>
  <c r="CB37" i="19"/>
  <c r="CB37" i="22" s="1"/>
  <c r="BY38" i="19"/>
  <c r="BY38" i="22" s="1"/>
  <c r="BZ38" i="19"/>
  <c r="BZ38" i="22" s="1"/>
  <c r="CA38" i="19"/>
  <c r="CA38" i="22" s="1"/>
  <c r="CB38" i="19"/>
  <c r="CB38" i="22" s="1"/>
  <c r="CB2" i="19"/>
  <c r="CA2" i="19"/>
  <c r="BZ2" i="19"/>
  <c r="BY2" i="19"/>
  <c r="BT3" i="19"/>
  <c r="BT3" i="22" s="1"/>
  <c r="BU3" i="19"/>
  <c r="BU3" i="22" s="1"/>
  <c r="BV3" i="19"/>
  <c r="BV3" i="22" s="1"/>
  <c r="BW3" i="19"/>
  <c r="BW3" i="22" s="1"/>
  <c r="BT4" i="19"/>
  <c r="BT4" i="22" s="1"/>
  <c r="BU4" i="19"/>
  <c r="BU4" i="22" s="1"/>
  <c r="BV4" i="19"/>
  <c r="BV4" i="22" s="1"/>
  <c r="BW4" i="19"/>
  <c r="BW4" i="22" s="1"/>
  <c r="BT5" i="19"/>
  <c r="BT5" i="22" s="1"/>
  <c r="BU5" i="19"/>
  <c r="BU5" i="22" s="1"/>
  <c r="BV5" i="19"/>
  <c r="BV5" i="22" s="1"/>
  <c r="BW5" i="19"/>
  <c r="BW5" i="22" s="1"/>
  <c r="BT6" i="19"/>
  <c r="BT6" i="22" s="1"/>
  <c r="BU6" i="19"/>
  <c r="BU6" i="22" s="1"/>
  <c r="BV6" i="19"/>
  <c r="BV6" i="22" s="1"/>
  <c r="BW6" i="19"/>
  <c r="BW6" i="22" s="1"/>
  <c r="BT7" i="19"/>
  <c r="BT7" i="22" s="1"/>
  <c r="BU7" i="19"/>
  <c r="BU7" i="22" s="1"/>
  <c r="BV7" i="19"/>
  <c r="BV7" i="22" s="1"/>
  <c r="BW7" i="19"/>
  <c r="BW7" i="22" s="1"/>
  <c r="BT8" i="19"/>
  <c r="BT8" i="22" s="1"/>
  <c r="BU8" i="19"/>
  <c r="BU8" i="22" s="1"/>
  <c r="BV8" i="19"/>
  <c r="BV8" i="22" s="1"/>
  <c r="BW8" i="19"/>
  <c r="BW8" i="22" s="1"/>
  <c r="BT9" i="19"/>
  <c r="BT9" i="22" s="1"/>
  <c r="BU9" i="19"/>
  <c r="BU9" i="22" s="1"/>
  <c r="BV9" i="19"/>
  <c r="BV9" i="22" s="1"/>
  <c r="BW9" i="19"/>
  <c r="BW9" i="22" s="1"/>
  <c r="BT10" i="19"/>
  <c r="BT10" i="22" s="1"/>
  <c r="BU10" i="19"/>
  <c r="BU10" i="22" s="1"/>
  <c r="BV10" i="19"/>
  <c r="BV10" i="22" s="1"/>
  <c r="BW10" i="19"/>
  <c r="BW10" i="22" s="1"/>
  <c r="BT11" i="19"/>
  <c r="BT11" i="22" s="1"/>
  <c r="BU11" i="19"/>
  <c r="BU11" i="22" s="1"/>
  <c r="BV11" i="19"/>
  <c r="BV11" i="22" s="1"/>
  <c r="BW11" i="19"/>
  <c r="BW11" i="22" s="1"/>
  <c r="BT12" i="19"/>
  <c r="BT12" i="22" s="1"/>
  <c r="BU12" i="19"/>
  <c r="BU12" i="22" s="1"/>
  <c r="BV12" i="19"/>
  <c r="BV12" i="22" s="1"/>
  <c r="BW12" i="19"/>
  <c r="BW12" i="22" s="1"/>
  <c r="BT13" i="19"/>
  <c r="BT13" i="22" s="1"/>
  <c r="BU13" i="19"/>
  <c r="BU13" i="22" s="1"/>
  <c r="BV13" i="19"/>
  <c r="BV13" i="22" s="1"/>
  <c r="BW13" i="19"/>
  <c r="BW13" i="22" s="1"/>
  <c r="BT14" i="19"/>
  <c r="BT14" i="22" s="1"/>
  <c r="BU14" i="19"/>
  <c r="BU14" i="22" s="1"/>
  <c r="BV14" i="19"/>
  <c r="BV14" i="22" s="1"/>
  <c r="BW14" i="19"/>
  <c r="BW14" i="22" s="1"/>
  <c r="BT15" i="19"/>
  <c r="BT15" i="22" s="1"/>
  <c r="BU15" i="19"/>
  <c r="BU15" i="22" s="1"/>
  <c r="BV15" i="19"/>
  <c r="BV15" i="22" s="1"/>
  <c r="BW15" i="19"/>
  <c r="BW15" i="22" s="1"/>
  <c r="BT16" i="19"/>
  <c r="BT16" i="22" s="1"/>
  <c r="BU16" i="19"/>
  <c r="BU16" i="22" s="1"/>
  <c r="BV16" i="19"/>
  <c r="BV16" i="22" s="1"/>
  <c r="BW16" i="19"/>
  <c r="BW16" i="22" s="1"/>
  <c r="BT17" i="19"/>
  <c r="BT17" i="22" s="1"/>
  <c r="BU17" i="19"/>
  <c r="BU17" i="22" s="1"/>
  <c r="BV17" i="19"/>
  <c r="BV17" i="22" s="1"/>
  <c r="BW17" i="19"/>
  <c r="BW17" i="22" s="1"/>
  <c r="BT18" i="19"/>
  <c r="BT18" i="22" s="1"/>
  <c r="BU18" i="19"/>
  <c r="BU18" i="22" s="1"/>
  <c r="BV18" i="19"/>
  <c r="BV18" i="22" s="1"/>
  <c r="BW18" i="19"/>
  <c r="BW18" i="22" s="1"/>
  <c r="BT19" i="19"/>
  <c r="BT19" i="22" s="1"/>
  <c r="BU19" i="19"/>
  <c r="BU19" i="22" s="1"/>
  <c r="BV19" i="19"/>
  <c r="BV19" i="22" s="1"/>
  <c r="BW19" i="19"/>
  <c r="BW19" i="22" s="1"/>
  <c r="BT20" i="19"/>
  <c r="BT20" i="22" s="1"/>
  <c r="BU20" i="19"/>
  <c r="BU20" i="22" s="1"/>
  <c r="BV20" i="19"/>
  <c r="BV20" i="22" s="1"/>
  <c r="BW20" i="19"/>
  <c r="BW20" i="22" s="1"/>
  <c r="BT21" i="19"/>
  <c r="BT21" i="22" s="1"/>
  <c r="BU21" i="19"/>
  <c r="BU21" i="22" s="1"/>
  <c r="BV21" i="19"/>
  <c r="BV21" i="22" s="1"/>
  <c r="BW21" i="19"/>
  <c r="BW21" i="22" s="1"/>
  <c r="BT22" i="19"/>
  <c r="BT22" i="22" s="1"/>
  <c r="BU22" i="19"/>
  <c r="BU22" i="22" s="1"/>
  <c r="BV22" i="19"/>
  <c r="BV22" i="22" s="1"/>
  <c r="BW22" i="19"/>
  <c r="BW22" i="22" s="1"/>
  <c r="BT23" i="19"/>
  <c r="BT23" i="22" s="1"/>
  <c r="BU23" i="19"/>
  <c r="BU23" i="22" s="1"/>
  <c r="BV23" i="19"/>
  <c r="BV23" i="22" s="1"/>
  <c r="BW23" i="19"/>
  <c r="BW23" i="22" s="1"/>
  <c r="BT24" i="19"/>
  <c r="BT24" i="22" s="1"/>
  <c r="BU24" i="19"/>
  <c r="BU24" i="22" s="1"/>
  <c r="BV24" i="19"/>
  <c r="BV24" i="22" s="1"/>
  <c r="BW24" i="19"/>
  <c r="BW24" i="22" s="1"/>
  <c r="BT25" i="19"/>
  <c r="BT25" i="22" s="1"/>
  <c r="BU25" i="19"/>
  <c r="BU25" i="22" s="1"/>
  <c r="BV25" i="19"/>
  <c r="BV25" i="22" s="1"/>
  <c r="BW25" i="19"/>
  <c r="BW25" i="22" s="1"/>
  <c r="BT26" i="19"/>
  <c r="BT26" i="22" s="1"/>
  <c r="BU26" i="19"/>
  <c r="BU26" i="22" s="1"/>
  <c r="BV26" i="19"/>
  <c r="BV26" i="22" s="1"/>
  <c r="BW26" i="19"/>
  <c r="BW26" i="22" s="1"/>
  <c r="BT27" i="19"/>
  <c r="BT27" i="22" s="1"/>
  <c r="BU27" i="19"/>
  <c r="BU27" i="22" s="1"/>
  <c r="BV27" i="19"/>
  <c r="BV27" i="22" s="1"/>
  <c r="BW27" i="19"/>
  <c r="BW27" i="22" s="1"/>
  <c r="BT28" i="19"/>
  <c r="BT28" i="22" s="1"/>
  <c r="BU28" i="19"/>
  <c r="BU28" i="22" s="1"/>
  <c r="BV28" i="19"/>
  <c r="BV28" i="22" s="1"/>
  <c r="BW28" i="19"/>
  <c r="BW28" i="22" s="1"/>
  <c r="BT29" i="19"/>
  <c r="BT29" i="22" s="1"/>
  <c r="BU29" i="19"/>
  <c r="BU29" i="22" s="1"/>
  <c r="BV29" i="19"/>
  <c r="BV29" i="22" s="1"/>
  <c r="BW29" i="19"/>
  <c r="BW29" i="22" s="1"/>
  <c r="BT30" i="19"/>
  <c r="BT30" i="22" s="1"/>
  <c r="BU30" i="19"/>
  <c r="BU30" i="22" s="1"/>
  <c r="BV30" i="19"/>
  <c r="BV30" i="22" s="1"/>
  <c r="BW30" i="19"/>
  <c r="BW30" i="22" s="1"/>
  <c r="BT31" i="19"/>
  <c r="BT31" i="22" s="1"/>
  <c r="BU31" i="19"/>
  <c r="BU31" i="22" s="1"/>
  <c r="BV31" i="19"/>
  <c r="BV31" i="22" s="1"/>
  <c r="BW31" i="19"/>
  <c r="BW31" i="22" s="1"/>
  <c r="BT32" i="19"/>
  <c r="BT32" i="22" s="1"/>
  <c r="BU32" i="19"/>
  <c r="BU32" i="22" s="1"/>
  <c r="BV32" i="19"/>
  <c r="BV32" i="22" s="1"/>
  <c r="BW32" i="19"/>
  <c r="BW32" i="22" s="1"/>
  <c r="BT33" i="19"/>
  <c r="BT33" i="22" s="1"/>
  <c r="BU33" i="19"/>
  <c r="BU33" i="22" s="1"/>
  <c r="BV33" i="19"/>
  <c r="BV33" i="22" s="1"/>
  <c r="BW33" i="19"/>
  <c r="BW33" i="22" s="1"/>
  <c r="BT34" i="19"/>
  <c r="BT34" i="22" s="1"/>
  <c r="BU34" i="19"/>
  <c r="BU34" i="22" s="1"/>
  <c r="BV34" i="19"/>
  <c r="BV34" i="22" s="1"/>
  <c r="BW34" i="19"/>
  <c r="BW34" i="22" s="1"/>
  <c r="BT35" i="19"/>
  <c r="BT35" i="22" s="1"/>
  <c r="BU35" i="19"/>
  <c r="BU35" i="22" s="1"/>
  <c r="BV35" i="19"/>
  <c r="BV35" i="22" s="1"/>
  <c r="BW35" i="19"/>
  <c r="BW35" i="22" s="1"/>
  <c r="BT36" i="19"/>
  <c r="BT36" i="22" s="1"/>
  <c r="BU36" i="19"/>
  <c r="BU36" i="22" s="1"/>
  <c r="BV36" i="19"/>
  <c r="BV36" i="22" s="1"/>
  <c r="BW36" i="19"/>
  <c r="BW36" i="22" s="1"/>
  <c r="BT37" i="19"/>
  <c r="BT37" i="22" s="1"/>
  <c r="BU37" i="19"/>
  <c r="BU37" i="22" s="1"/>
  <c r="BV37" i="19"/>
  <c r="BV37" i="22" s="1"/>
  <c r="BW37" i="19"/>
  <c r="BW37" i="22" s="1"/>
  <c r="BT38" i="19"/>
  <c r="BT38" i="22" s="1"/>
  <c r="BU38" i="19"/>
  <c r="BU38" i="22" s="1"/>
  <c r="BV38" i="19"/>
  <c r="BV38" i="22" s="1"/>
  <c r="BW38" i="19"/>
  <c r="BW38" i="22" s="1"/>
  <c r="BW2" i="19"/>
  <c r="BV2" i="19"/>
  <c r="BU2" i="19"/>
  <c r="BT2" i="19"/>
  <c r="BO3" i="19"/>
  <c r="BO3" i="22" s="1"/>
  <c r="BP3" i="19"/>
  <c r="BP3" i="22" s="1"/>
  <c r="BQ3" i="19"/>
  <c r="BQ3" i="22" s="1"/>
  <c r="BR3" i="19"/>
  <c r="BR3" i="22" s="1"/>
  <c r="BO4" i="19"/>
  <c r="BO4" i="22" s="1"/>
  <c r="BP4" i="19"/>
  <c r="BP4" i="22" s="1"/>
  <c r="BQ4" i="19"/>
  <c r="BQ4" i="22" s="1"/>
  <c r="BR4" i="19"/>
  <c r="BR4" i="22" s="1"/>
  <c r="BO5" i="19"/>
  <c r="BO5" i="22" s="1"/>
  <c r="BP5" i="19"/>
  <c r="BP5" i="22" s="1"/>
  <c r="BQ5" i="19"/>
  <c r="BQ5" i="22" s="1"/>
  <c r="BR5" i="19"/>
  <c r="BR5" i="22" s="1"/>
  <c r="BO6" i="19"/>
  <c r="BO6" i="22" s="1"/>
  <c r="BP6" i="19"/>
  <c r="BP6" i="22" s="1"/>
  <c r="BQ6" i="19"/>
  <c r="BQ6" i="22" s="1"/>
  <c r="BR6" i="19"/>
  <c r="BR6" i="22" s="1"/>
  <c r="BO7" i="19"/>
  <c r="BO7" i="22" s="1"/>
  <c r="BP7" i="19"/>
  <c r="BP7" i="22" s="1"/>
  <c r="BQ7" i="19"/>
  <c r="BQ7" i="22" s="1"/>
  <c r="BR7" i="19"/>
  <c r="BR7" i="22" s="1"/>
  <c r="BO8" i="19"/>
  <c r="BO8" i="22" s="1"/>
  <c r="BP8" i="19"/>
  <c r="BP8" i="22" s="1"/>
  <c r="BQ8" i="19"/>
  <c r="BQ8" i="22" s="1"/>
  <c r="BR8" i="19"/>
  <c r="BR8" i="22" s="1"/>
  <c r="BO9" i="19"/>
  <c r="BO9" i="22" s="1"/>
  <c r="BP9" i="19"/>
  <c r="BP9" i="22" s="1"/>
  <c r="BQ9" i="19"/>
  <c r="BQ9" i="22" s="1"/>
  <c r="BR9" i="19"/>
  <c r="BR9" i="22" s="1"/>
  <c r="BO10" i="19"/>
  <c r="BO10" i="22" s="1"/>
  <c r="BP10" i="19"/>
  <c r="BP10" i="22" s="1"/>
  <c r="BQ10" i="19"/>
  <c r="BQ10" i="22" s="1"/>
  <c r="BR10" i="19"/>
  <c r="BR10" i="22" s="1"/>
  <c r="BO11" i="19"/>
  <c r="BO11" i="22" s="1"/>
  <c r="BP11" i="19"/>
  <c r="BP11" i="22" s="1"/>
  <c r="BQ11" i="19"/>
  <c r="BQ11" i="22" s="1"/>
  <c r="BR11" i="19"/>
  <c r="BR11" i="22" s="1"/>
  <c r="BO12" i="19"/>
  <c r="BO12" i="22" s="1"/>
  <c r="BP12" i="19"/>
  <c r="BP12" i="22" s="1"/>
  <c r="BQ12" i="19"/>
  <c r="BQ12" i="22" s="1"/>
  <c r="BR12" i="19"/>
  <c r="BR12" i="22" s="1"/>
  <c r="BO13" i="19"/>
  <c r="BO13" i="22" s="1"/>
  <c r="BP13" i="19"/>
  <c r="BP13" i="22" s="1"/>
  <c r="BQ13" i="19"/>
  <c r="BQ13" i="22" s="1"/>
  <c r="BR13" i="19"/>
  <c r="BR13" i="22" s="1"/>
  <c r="BO14" i="19"/>
  <c r="BO14" i="22" s="1"/>
  <c r="BP14" i="19"/>
  <c r="BP14" i="22" s="1"/>
  <c r="BQ14" i="19"/>
  <c r="BQ14" i="22" s="1"/>
  <c r="BR14" i="19"/>
  <c r="BR14" i="22" s="1"/>
  <c r="BO15" i="19"/>
  <c r="BO15" i="22" s="1"/>
  <c r="BP15" i="19"/>
  <c r="BP15" i="22" s="1"/>
  <c r="BQ15" i="19"/>
  <c r="BQ15" i="22" s="1"/>
  <c r="BR15" i="19"/>
  <c r="BR15" i="22" s="1"/>
  <c r="BO16" i="19"/>
  <c r="BO16" i="22" s="1"/>
  <c r="BP16" i="19"/>
  <c r="BP16" i="22" s="1"/>
  <c r="BQ16" i="19"/>
  <c r="BQ16" i="22" s="1"/>
  <c r="BR16" i="19"/>
  <c r="BR16" i="22" s="1"/>
  <c r="BO17" i="19"/>
  <c r="BO17" i="22" s="1"/>
  <c r="BP17" i="19"/>
  <c r="BP17" i="22" s="1"/>
  <c r="BQ17" i="19"/>
  <c r="BQ17" i="22" s="1"/>
  <c r="BR17" i="19"/>
  <c r="BR17" i="22" s="1"/>
  <c r="BO18" i="19"/>
  <c r="BO18" i="22" s="1"/>
  <c r="BP18" i="19"/>
  <c r="BP18" i="22" s="1"/>
  <c r="BQ18" i="19"/>
  <c r="BQ18" i="22" s="1"/>
  <c r="BR18" i="19"/>
  <c r="BR18" i="22" s="1"/>
  <c r="BO19" i="19"/>
  <c r="BO19" i="22" s="1"/>
  <c r="BP19" i="19"/>
  <c r="BP19" i="22" s="1"/>
  <c r="BQ19" i="19"/>
  <c r="BQ19" i="22" s="1"/>
  <c r="BR19" i="19"/>
  <c r="BR19" i="22" s="1"/>
  <c r="BO20" i="19"/>
  <c r="BO20" i="22" s="1"/>
  <c r="BP20" i="19"/>
  <c r="BP20" i="22" s="1"/>
  <c r="BQ20" i="19"/>
  <c r="BQ20" i="22" s="1"/>
  <c r="BR20" i="19"/>
  <c r="BR20" i="22" s="1"/>
  <c r="BO21" i="19"/>
  <c r="BO21" i="22" s="1"/>
  <c r="BP21" i="19"/>
  <c r="BP21" i="22" s="1"/>
  <c r="BQ21" i="19"/>
  <c r="BQ21" i="22" s="1"/>
  <c r="BR21" i="19"/>
  <c r="BR21" i="22" s="1"/>
  <c r="BO22" i="19"/>
  <c r="BO22" i="22" s="1"/>
  <c r="BP22" i="19"/>
  <c r="BP22" i="22" s="1"/>
  <c r="BQ22" i="19"/>
  <c r="BQ22" i="22" s="1"/>
  <c r="BR22" i="19"/>
  <c r="BR22" i="22" s="1"/>
  <c r="BO23" i="19"/>
  <c r="BO23" i="22" s="1"/>
  <c r="BP23" i="19"/>
  <c r="BP23" i="22" s="1"/>
  <c r="BQ23" i="19"/>
  <c r="BQ23" i="22" s="1"/>
  <c r="BR23" i="19"/>
  <c r="BR23" i="22" s="1"/>
  <c r="BO24" i="19"/>
  <c r="BO24" i="22" s="1"/>
  <c r="BP24" i="19"/>
  <c r="BP24" i="22" s="1"/>
  <c r="BQ24" i="19"/>
  <c r="BQ24" i="22" s="1"/>
  <c r="BR24" i="19"/>
  <c r="BR24" i="22" s="1"/>
  <c r="BO25" i="19"/>
  <c r="BO25" i="22" s="1"/>
  <c r="BP25" i="19"/>
  <c r="BP25" i="22" s="1"/>
  <c r="BQ25" i="19"/>
  <c r="BQ25" i="22" s="1"/>
  <c r="BR25" i="19"/>
  <c r="BR25" i="22" s="1"/>
  <c r="BO26" i="19"/>
  <c r="BO26" i="22" s="1"/>
  <c r="BP26" i="19"/>
  <c r="BP26" i="22" s="1"/>
  <c r="BQ26" i="19"/>
  <c r="BQ26" i="22" s="1"/>
  <c r="BR26" i="19"/>
  <c r="BR26" i="22" s="1"/>
  <c r="BO27" i="19"/>
  <c r="BO27" i="22" s="1"/>
  <c r="BP27" i="19"/>
  <c r="BP27" i="22" s="1"/>
  <c r="BQ27" i="19"/>
  <c r="BQ27" i="22" s="1"/>
  <c r="BR27" i="19"/>
  <c r="BR27" i="22" s="1"/>
  <c r="BO28" i="19"/>
  <c r="BO28" i="22" s="1"/>
  <c r="BP28" i="19"/>
  <c r="BP28" i="22" s="1"/>
  <c r="BQ28" i="19"/>
  <c r="BQ28" i="22" s="1"/>
  <c r="BR28" i="19"/>
  <c r="BR28" i="22" s="1"/>
  <c r="BO29" i="19"/>
  <c r="BO29" i="22" s="1"/>
  <c r="BP29" i="19"/>
  <c r="BP29" i="22" s="1"/>
  <c r="BQ29" i="19"/>
  <c r="BQ29" i="22" s="1"/>
  <c r="BR29" i="19"/>
  <c r="BR29" i="22" s="1"/>
  <c r="BO30" i="19"/>
  <c r="BO30" i="22" s="1"/>
  <c r="BP30" i="19"/>
  <c r="BP30" i="22" s="1"/>
  <c r="BQ30" i="19"/>
  <c r="BQ30" i="22" s="1"/>
  <c r="BR30" i="19"/>
  <c r="BR30" i="22" s="1"/>
  <c r="BO31" i="19"/>
  <c r="BO31" i="22" s="1"/>
  <c r="BP31" i="19"/>
  <c r="BP31" i="22" s="1"/>
  <c r="BQ31" i="19"/>
  <c r="BQ31" i="22" s="1"/>
  <c r="BR31" i="19"/>
  <c r="BR31" i="22" s="1"/>
  <c r="BO32" i="19"/>
  <c r="BO32" i="22" s="1"/>
  <c r="BP32" i="19"/>
  <c r="BP32" i="22" s="1"/>
  <c r="BQ32" i="19"/>
  <c r="BQ32" i="22" s="1"/>
  <c r="BR32" i="19"/>
  <c r="BR32" i="22" s="1"/>
  <c r="BO33" i="19"/>
  <c r="BO33" i="22" s="1"/>
  <c r="BP33" i="19"/>
  <c r="BP33" i="22" s="1"/>
  <c r="BQ33" i="19"/>
  <c r="BQ33" i="22" s="1"/>
  <c r="BR33" i="19"/>
  <c r="BR33" i="22" s="1"/>
  <c r="BO34" i="19"/>
  <c r="BO34" i="22" s="1"/>
  <c r="BP34" i="19"/>
  <c r="BP34" i="22" s="1"/>
  <c r="BQ34" i="19"/>
  <c r="BQ34" i="22" s="1"/>
  <c r="BR34" i="19"/>
  <c r="BR34" i="22" s="1"/>
  <c r="BO35" i="19"/>
  <c r="BO35" i="22" s="1"/>
  <c r="BP35" i="19"/>
  <c r="BP35" i="22" s="1"/>
  <c r="BQ35" i="19"/>
  <c r="BQ35" i="22" s="1"/>
  <c r="BR35" i="19"/>
  <c r="BR35" i="22" s="1"/>
  <c r="BO36" i="19"/>
  <c r="BO36" i="22" s="1"/>
  <c r="BP36" i="19"/>
  <c r="BP36" i="22" s="1"/>
  <c r="BQ36" i="19"/>
  <c r="BQ36" i="22" s="1"/>
  <c r="BR36" i="19"/>
  <c r="BR36" i="22" s="1"/>
  <c r="BO37" i="19"/>
  <c r="BO37" i="22" s="1"/>
  <c r="BP37" i="19"/>
  <c r="BP37" i="22" s="1"/>
  <c r="BQ37" i="19"/>
  <c r="BQ37" i="22" s="1"/>
  <c r="BR37" i="19"/>
  <c r="BR37" i="22" s="1"/>
  <c r="BO38" i="19"/>
  <c r="BO38" i="22" s="1"/>
  <c r="BP38" i="19"/>
  <c r="BP38" i="22" s="1"/>
  <c r="BQ38" i="19"/>
  <c r="BQ38" i="22" s="1"/>
  <c r="BR38" i="19"/>
  <c r="BR38" i="22" s="1"/>
  <c r="BR2" i="19"/>
  <c r="BQ2" i="19"/>
  <c r="BP2" i="19"/>
  <c r="BO2" i="19"/>
  <c r="BJ3" i="19"/>
  <c r="BJ3" i="22" s="1"/>
  <c r="BK3" i="19"/>
  <c r="BK3" i="22" s="1"/>
  <c r="BL3" i="19"/>
  <c r="BL3" i="22" s="1"/>
  <c r="BM3" i="19"/>
  <c r="BM3" i="22" s="1"/>
  <c r="BJ4" i="19"/>
  <c r="BJ4" i="22" s="1"/>
  <c r="BK4" i="19"/>
  <c r="BK4" i="22" s="1"/>
  <c r="BL4" i="19"/>
  <c r="BL4" i="22" s="1"/>
  <c r="BM4" i="19"/>
  <c r="BM4" i="22" s="1"/>
  <c r="BJ5" i="19"/>
  <c r="BJ5" i="22" s="1"/>
  <c r="BK5" i="19"/>
  <c r="BK5" i="22" s="1"/>
  <c r="BL5" i="19"/>
  <c r="BL5" i="22" s="1"/>
  <c r="BM5" i="19"/>
  <c r="BM5" i="22" s="1"/>
  <c r="BJ6" i="19"/>
  <c r="BJ6" i="22" s="1"/>
  <c r="BK6" i="19"/>
  <c r="BK6" i="22" s="1"/>
  <c r="BL6" i="19"/>
  <c r="BL6" i="22" s="1"/>
  <c r="BM6" i="19"/>
  <c r="BM6" i="22" s="1"/>
  <c r="BJ7" i="19"/>
  <c r="BJ7" i="22" s="1"/>
  <c r="BK7" i="19"/>
  <c r="BK7" i="22" s="1"/>
  <c r="BL7" i="19"/>
  <c r="BL7" i="22" s="1"/>
  <c r="BM7" i="19"/>
  <c r="BM7" i="22" s="1"/>
  <c r="BJ8" i="19"/>
  <c r="BJ8" i="22" s="1"/>
  <c r="BK8" i="19"/>
  <c r="BK8" i="22" s="1"/>
  <c r="BL8" i="19"/>
  <c r="BL8" i="22" s="1"/>
  <c r="BM8" i="19"/>
  <c r="BM8" i="22" s="1"/>
  <c r="BJ9" i="19"/>
  <c r="BJ9" i="22" s="1"/>
  <c r="BK9" i="19"/>
  <c r="BK9" i="22" s="1"/>
  <c r="BL9" i="19"/>
  <c r="BL9" i="22" s="1"/>
  <c r="BM9" i="19"/>
  <c r="BM9" i="22" s="1"/>
  <c r="BJ10" i="19"/>
  <c r="BJ10" i="22" s="1"/>
  <c r="BK10" i="19"/>
  <c r="BK10" i="22" s="1"/>
  <c r="BL10" i="19"/>
  <c r="BL10" i="22" s="1"/>
  <c r="BM10" i="19"/>
  <c r="BM10" i="22" s="1"/>
  <c r="BJ11" i="19"/>
  <c r="BJ11" i="22" s="1"/>
  <c r="BK11" i="19"/>
  <c r="BK11" i="22" s="1"/>
  <c r="BL11" i="19"/>
  <c r="BL11" i="22" s="1"/>
  <c r="BM11" i="19"/>
  <c r="BM11" i="22" s="1"/>
  <c r="BJ12" i="19"/>
  <c r="BJ12" i="22" s="1"/>
  <c r="BK12" i="19"/>
  <c r="BK12" i="22" s="1"/>
  <c r="BL12" i="19"/>
  <c r="BL12" i="22" s="1"/>
  <c r="BM12" i="19"/>
  <c r="BM12" i="22" s="1"/>
  <c r="BJ13" i="19"/>
  <c r="BJ13" i="22" s="1"/>
  <c r="BK13" i="19"/>
  <c r="BK13" i="22" s="1"/>
  <c r="BL13" i="19"/>
  <c r="BL13" i="22" s="1"/>
  <c r="BM13" i="19"/>
  <c r="BM13" i="22" s="1"/>
  <c r="BJ14" i="19"/>
  <c r="BJ14" i="22" s="1"/>
  <c r="BK14" i="19"/>
  <c r="BK14" i="22" s="1"/>
  <c r="BL14" i="19"/>
  <c r="BL14" i="22" s="1"/>
  <c r="BM14" i="19"/>
  <c r="BM14" i="22" s="1"/>
  <c r="BJ15" i="19"/>
  <c r="BJ15" i="22" s="1"/>
  <c r="BK15" i="19"/>
  <c r="BK15" i="22" s="1"/>
  <c r="BL15" i="19"/>
  <c r="BL15" i="22" s="1"/>
  <c r="BM15" i="19"/>
  <c r="BM15" i="22" s="1"/>
  <c r="BJ16" i="19"/>
  <c r="BJ16" i="22" s="1"/>
  <c r="BK16" i="19"/>
  <c r="BK16" i="22" s="1"/>
  <c r="BL16" i="19"/>
  <c r="BL16" i="22" s="1"/>
  <c r="BM16" i="19"/>
  <c r="BM16" i="22" s="1"/>
  <c r="BJ17" i="19"/>
  <c r="BJ17" i="22" s="1"/>
  <c r="BK17" i="19"/>
  <c r="BK17" i="22" s="1"/>
  <c r="BL17" i="19"/>
  <c r="BL17" i="22" s="1"/>
  <c r="BM17" i="19"/>
  <c r="BM17" i="22" s="1"/>
  <c r="BJ18" i="19"/>
  <c r="BJ18" i="22" s="1"/>
  <c r="BK18" i="19"/>
  <c r="BK18" i="22" s="1"/>
  <c r="BL18" i="19"/>
  <c r="BL18" i="22" s="1"/>
  <c r="BM18" i="19"/>
  <c r="BM18" i="22" s="1"/>
  <c r="BJ19" i="19"/>
  <c r="BJ19" i="22" s="1"/>
  <c r="BK19" i="19"/>
  <c r="BK19" i="22" s="1"/>
  <c r="BL19" i="19"/>
  <c r="BL19" i="22" s="1"/>
  <c r="BM19" i="19"/>
  <c r="BM19" i="22" s="1"/>
  <c r="BJ20" i="19"/>
  <c r="BJ20" i="22" s="1"/>
  <c r="BK20" i="19"/>
  <c r="BK20" i="22" s="1"/>
  <c r="BL20" i="19"/>
  <c r="BL20" i="22" s="1"/>
  <c r="BM20" i="19"/>
  <c r="BM20" i="22" s="1"/>
  <c r="BJ21" i="19"/>
  <c r="BJ21" i="22" s="1"/>
  <c r="BK21" i="19"/>
  <c r="BK21" i="22" s="1"/>
  <c r="BL21" i="19"/>
  <c r="BL21" i="22" s="1"/>
  <c r="BM21" i="19"/>
  <c r="BM21" i="22" s="1"/>
  <c r="BJ22" i="19"/>
  <c r="BJ22" i="22" s="1"/>
  <c r="BK22" i="19"/>
  <c r="BK22" i="22" s="1"/>
  <c r="BL22" i="19"/>
  <c r="BL22" i="22" s="1"/>
  <c r="BM22" i="19"/>
  <c r="BM22" i="22" s="1"/>
  <c r="BJ23" i="19"/>
  <c r="BJ23" i="22" s="1"/>
  <c r="BK23" i="19"/>
  <c r="BK23" i="22" s="1"/>
  <c r="BL23" i="19"/>
  <c r="BL23" i="22" s="1"/>
  <c r="BM23" i="19"/>
  <c r="BM23" i="22" s="1"/>
  <c r="BJ24" i="19"/>
  <c r="BJ24" i="22" s="1"/>
  <c r="BK24" i="19"/>
  <c r="BK24" i="22" s="1"/>
  <c r="BL24" i="19"/>
  <c r="BL24" i="22" s="1"/>
  <c r="BM24" i="19"/>
  <c r="BM24" i="22" s="1"/>
  <c r="BJ25" i="19"/>
  <c r="BJ25" i="22" s="1"/>
  <c r="BK25" i="19"/>
  <c r="BK25" i="22" s="1"/>
  <c r="BL25" i="19"/>
  <c r="BL25" i="22" s="1"/>
  <c r="BM25" i="19"/>
  <c r="BM25" i="22" s="1"/>
  <c r="BJ26" i="19"/>
  <c r="BJ26" i="22" s="1"/>
  <c r="BK26" i="19"/>
  <c r="BK26" i="22" s="1"/>
  <c r="BL26" i="19"/>
  <c r="BL26" i="22" s="1"/>
  <c r="BM26" i="19"/>
  <c r="BM26" i="22" s="1"/>
  <c r="BJ27" i="19"/>
  <c r="BJ27" i="22" s="1"/>
  <c r="BK27" i="19"/>
  <c r="BK27" i="22" s="1"/>
  <c r="BL27" i="19"/>
  <c r="BL27" i="22" s="1"/>
  <c r="BM27" i="19"/>
  <c r="BM27" i="22" s="1"/>
  <c r="BJ28" i="19"/>
  <c r="BJ28" i="22" s="1"/>
  <c r="BK28" i="19"/>
  <c r="BK28" i="22" s="1"/>
  <c r="BL28" i="19"/>
  <c r="BL28" i="22" s="1"/>
  <c r="BM28" i="19"/>
  <c r="BM28" i="22" s="1"/>
  <c r="BJ29" i="19"/>
  <c r="BJ29" i="22" s="1"/>
  <c r="BK29" i="19"/>
  <c r="BK29" i="22" s="1"/>
  <c r="BL29" i="19"/>
  <c r="BL29" i="22" s="1"/>
  <c r="BM29" i="19"/>
  <c r="BM29" i="22" s="1"/>
  <c r="BJ30" i="19"/>
  <c r="BJ30" i="22" s="1"/>
  <c r="BK30" i="19"/>
  <c r="BK30" i="22" s="1"/>
  <c r="BL30" i="19"/>
  <c r="BL30" i="22" s="1"/>
  <c r="BM30" i="19"/>
  <c r="BM30" i="22" s="1"/>
  <c r="BJ31" i="19"/>
  <c r="BJ31" i="22" s="1"/>
  <c r="BK31" i="19"/>
  <c r="BK31" i="22" s="1"/>
  <c r="BL31" i="19"/>
  <c r="BL31" i="22" s="1"/>
  <c r="BM31" i="19"/>
  <c r="BM31" i="22" s="1"/>
  <c r="BJ32" i="19"/>
  <c r="BJ32" i="22" s="1"/>
  <c r="BK32" i="19"/>
  <c r="BK32" i="22" s="1"/>
  <c r="BL32" i="19"/>
  <c r="BL32" i="22" s="1"/>
  <c r="BM32" i="19"/>
  <c r="BM32" i="22" s="1"/>
  <c r="BJ33" i="19"/>
  <c r="BJ33" i="22" s="1"/>
  <c r="BK33" i="19"/>
  <c r="BK33" i="22" s="1"/>
  <c r="BL33" i="19"/>
  <c r="BL33" i="22" s="1"/>
  <c r="BM33" i="19"/>
  <c r="BM33" i="22" s="1"/>
  <c r="BJ34" i="19"/>
  <c r="BJ34" i="22" s="1"/>
  <c r="BK34" i="19"/>
  <c r="BK34" i="22" s="1"/>
  <c r="BL34" i="19"/>
  <c r="BL34" i="22" s="1"/>
  <c r="BM34" i="19"/>
  <c r="BM34" i="22" s="1"/>
  <c r="BJ35" i="19"/>
  <c r="BJ35" i="22" s="1"/>
  <c r="BK35" i="19"/>
  <c r="BK35" i="22" s="1"/>
  <c r="BL35" i="19"/>
  <c r="BL35" i="22" s="1"/>
  <c r="BM35" i="19"/>
  <c r="BM35" i="22" s="1"/>
  <c r="BJ36" i="19"/>
  <c r="BJ36" i="22" s="1"/>
  <c r="BK36" i="19"/>
  <c r="BK36" i="22" s="1"/>
  <c r="BL36" i="19"/>
  <c r="BL36" i="22" s="1"/>
  <c r="BM36" i="19"/>
  <c r="BM36" i="22" s="1"/>
  <c r="BJ37" i="19"/>
  <c r="BJ37" i="22" s="1"/>
  <c r="BK37" i="19"/>
  <c r="BK37" i="22" s="1"/>
  <c r="BL37" i="19"/>
  <c r="BL37" i="22" s="1"/>
  <c r="BM37" i="19"/>
  <c r="BM37" i="22" s="1"/>
  <c r="BJ38" i="19"/>
  <c r="BJ38" i="22" s="1"/>
  <c r="BK38" i="19"/>
  <c r="BK38" i="22" s="1"/>
  <c r="BL38" i="19"/>
  <c r="BL38" i="22" s="1"/>
  <c r="BM38" i="19"/>
  <c r="BM38" i="22" s="1"/>
  <c r="BM2" i="19"/>
  <c r="BL2" i="19"/>
  <c r="BK2" i="19"/>
  <c r="BJ2" i="19"/>
  <c r="BE3" i="19"/>
  <c r="BE3" i="22" s="1"/>
  <c r="BF3" i="19"/>
  <c r="BF3" i="22" s="1"/>
  <c r="BG3" i="19"/>
  <c r="BG3" i="22" s="1"/>
  <c r="BH3" i="19"/>
  <c r="BH3" i="22" s="1"/>
  <c r="BE4" i="19"/>
  <c r="BE4" i="22" s="1"/>
  <c r="BF4" i="19"/>
  <c r="BF4" i="22" s="1"/>
  <c r="BG4" i="19"/>
  <c r="BG4" i="22" s="1"/>
  <c r="BH4" i="19"/>
  <c r="BH4" i="22" s="1"/>
  <c r="BE5" i="19"/>
  <c r="BE5" i="22" s="1"/>
  <c r="BF5" i="19"/>
  <c r="BF5" i="22" s="1"/>
  <c r="BG5" i="19"/>
  <c r="BG5" i="22" s="1"/>
  <c r="BH5" i="19"/>
  <c r="BH5" i="22" s="1"/>
  <c r="BE6" i="19"/>
  <c r="BE6" i="22" s="1"/>
  <c r="BF6" i="19"/>
  <c r="BF6" i="22" s="1"/>
  <c r="BG6" i="19"/>
  <c r="BG6" i="22" s="1"/>
  <c r="BH6" i="19"/>
  <c r="BH6" i="22" s="1"/>
  <c r="BE7" i="19"/>
  <c r="BE7" i="22" s="1"/>
  <c r="BF7" i="19"/>
  <c r="BF7" i="22" s="1"/>
  <c r="BG7" i="19"/>
  <c r="BG7" i="22" s="1"/>
  <c r="BH7" i="19"/>
  <c r="BH7" i="22" s="1"/>
  <c r="BE8" i="19"/>
  <c r="BE8" i="22" s="1"/>
  <c r="BF8" i="19"/>
  <c r="BF8" i="22" s="1"/>
  <c r="BG8" i="19"/>
  <c r="BG8" i="22" s="1"/>
  <c r="BH8" i="19"/>
  <c r="BH8" i="22" s="1"/>
  <c r="BE9" i="19"/>
  <c r="BE9" i="22" s="1"/>
  <c r="BF9" i="19"/>
  <c r="BF9" i="22" s="1"/>
  <c r="BG9" i="19"/>
  <c r="BG9" i="22" s="1"/>
  <c r="BH9" i="19"/>
  <c r="BH9" i="22" s="1"/>
  <c r="BE10" i="19"/>
  <c r="BE10" i="22" s="1"/>
  <c r="BF10" i="19"/>
  <c r="BF10" i="22" s="1"/>
  <c r="BG10" i="19"/>
  <c r="BG10" i="22" s="1"/>
  <c r="BH10" i="19"/>
  <c r="BH10" i="22" s="1"/>
  <c r="BE11" i="19"/>
  <c r="BE11" i="22" s="1"/>
  <c r="BF11" i="19"/>
  <c r="BF11" i="22" s="1"/>
  <c r="BG11" i="19"/>
  <c r="BG11" i="22" s="1"/>
  <c r="BH11" i="19"/>
  <c r="BH11" i="22" s="1"/>
  <c r="BE12" i="19"/>
  <c r="BE12" i="22" s="1"/>
  <c r="BF12" i="19"/>
  <c r="BF12" i="22" s="1"/>
  <c r="BG12" i="19"/>
  <c r="BG12" i="22" s="1"/>
  <c r="BH12" i="19"/>
  <c r="BH12" i="22" s="1"/>
  <c r="BE13" i="19"/>
  <c r="BE13" i="22" s="1"/>
  <c r="BF13" i="19"/>
  <c r="BF13" i="22" s="1"/>
  <c r="BG13" i="19"/>
  <c r="BG13" i="22" s="1"/>
  <c r="BH13" i="19"/>
  <c r="BH13" i="22" s="1"/>
  <c r="BE14" i="19"/>
  <c r="BE14" i="22" s="1"/>
  <c r="BF14" i="19"/>
  <c r="BF14" i="22" s="1"/>
  <c r="BG14" i="19"/>
  <c r="BG14" i="22" s="1"/>
  <c r="BH14" i="19"/>
  <c r="BH14" i="22" s="1"/>
  <c r="BE15" i="19"/>
  <c r="BE15" i="22" s="1"/>
  <c r="BF15" i="19"/>
  <c r="BF15" i="22" s="1"/>
  <c r="BG15" i="19"/>
  <c r="BG15" i="22" s="1"/>
  <c r="BH15" i="19"/>
  <c r="BH15" i="22" s="1"/>
  <c r="BE16" i="19"/>
  <c r="BE16" i="22" s="1"/>
  <c r="BF16" i="19"/>
  <c r="BF16" i="22" s="1"/>
  <c r="BG16" i="19"/>
  <c r="BG16" i="22" s="1"/>
  <c r="BH16" i="19"/>
  <c r="BH16" i="22" s="1"/>
  <c r="BE17" i="19"/>
  <c r="BE17" i="22" s="1"/>
  <c r="BF17" i="19"/>
  <c r="BF17" i="22" s="1"/>
  <c r="BG17" i="19"/>
  <c r="BG17" i="22" s="1"/>
  <c r="BH17" i="19"/>
  <c r="BH17" i="22" s="1"/>
  <c r="BE18" i="19"/>
  <c r="BE18" i="22" s="1"/>
  <c r="BF18" i="19"/>
  <c r="BF18" i="22" s="1"/>
  <c r="BG18" i="19"/>
  <c r="BG18" i="22" s="1"/>
  <c r="BH18" i="19"/>
  <c r="BH18" i="22" s="1"/>
  <c r="BE19" i="19"/>
  <c r="BE19" i="22" s="1"/>
  <c r="BF19" i="19"/>
  <c r="BF19" i="22" s="1"/>
  <c r="BG19" i="19"/>
  <c r="BG19" i="22" s="1"/>
  <c r="BH19" i="19"/>
  <c r="BH19" i="22" s="1"/>
  <c r="BE20" i="19"/>
  <c r="BE20" i="22" s="1"/>
  <c r="BF20" i="19"/>
  <c r="BF20" i="22" s="1"/>
  <c r="BG20" i="19"/>
  <c r="BG20" i="22" s="1"/>
  <c r="BH20" i="19"/>
  <c r="BH20" i="22" s="1"/>
  <c r="BE21" i="19"/>
  <c r="BE21" i="22" s="1"/>
  <c r="BF21" i="19"/>
  <c r="BF21" i="22" s="1"/>
  <c r="BG21" i="19"/>
  <c r="BG21" i="22" s="1"/>
  <c r="BH21" i="19"/>
  <c r="BH21" i="22" s="1"/>
  <c r="BE22" i="19"/>
  <c r="BE22" i="22" s="1"/>
  <c r="BF22" i="19"/>
  <c r="BF22" i="22" s="1"/>
  <c r="BG22" i="19"/>
  <c r="BG22" i="22" s="1"/>
  <c r="BH22" i="19"/>
  <c r="BH22" i="22" s="1"/>
  <c r="BE23" i="19"/>
  <c r="BE23" i="22" s="1"/>
  <c r="BF23" i="19"/>
  <c r="BF23" i="22" s="1"/>
  <c r="BG23" i="19"/>
  <c r="BG23" i="22" s="1"/>
  <c r="BH23" i="19"/>
  <c r="BH23" i="22" s="1"/>
  <c r="BE24" i="19"/>
  <c r="BE24" i="22" s="1"/>
  <c r="BF24" i="19"/>
  <c r="BF24" i="22" s="1"/>
  <c r="BG24" i="19"/>
  <c r="BG24" i="22" s="1"/>
  <c r="BH24" i="19"/>
  <c r="BH24" i="22" s="1"/>
  <c r="BE25" i="19"/>
  <c r="BE25" i="22" s="1"/>
  <c r="BF25" i="19"/>
  <c r="BF25" i="22" s="1"/>
  <c r="BG25" i="19"/>
  <c r="BG25" i="22" s="1"/>
  <c r="BH25" i="19"/>
  <c r="BH25" i="22" s="1"/>
  <c r="BE26" i="19"/>
  <c r="BE26" i="22" s="1"/>
  <c r="BF26" i="19"/>
  <c r="BF26" i="22" s="1"/>
  <c r="BG26" i="19"/>
  <c r="BG26" i="22" s="1"/>
  <c r="BH26" i="19"/>
  <c r="BH26" i="22" s="1"/>
  <c r="BE27" i="19"/>
  <c r="BE27" i="22" s="1"/>
  <c r="BF27" i="19"/>
  <c r="BF27" i="22" s="1"/>
  <c r="BG27" i="19"/>
  <c r="BG27" i="22" s="1"/>
  <c r="BH27" i="19"/>
  <c r="BH27" i="22" s="1"/>
  <c r="BE28" i="19"/>
  <c r="BE28" i="22" s="1"/>
  <c r="BF28" i="19"/>
  <c r="BF28" i="22" s="1"/>
  <c r="BG28" i="19"/>
  <c r="BG28" i="22" s="1"/>
  <c r="BH28" i="19"/>
  <c r="BH28" i="22" s="1"/>
  <c r="BE29" i="19"/>
  <c r="BE29" i="22" s="1"/>
  <c r="BF29" i="19"/>
  <c r="BF29" i="22" s="1"/>
  <c r="BG29" i="19"/>
  <c r="BG29" i="22" s="1"/>
  <c r="BH29" i="19"/>
  <c r="BH29" i="22" s="1"/>
  <c r="BE30" i="19"/>
  <c r="BE30" i="22" s="1"/>
  <c r="BF30" i="19"/>
  <c r="BF30" i="22" s="1"/>
  <c r="BG30" i="19"/>
  <c r="BG30" i="22" s="1"/>
  <c r="BH30" i="19"/>
  <c r="BH30" i="22" s="1"/>
  <c r="BE31" i="19"/>
  <c r="BE31" i="22" s="1"/>
  <c r="BF31" i="19"/>
  <c r="BF31" i="22" s="1"/>
  <c r="BG31" i="19"/>
  <c r="BG31" i="22" s="1"/>
  <c r="BH31" i="19"/>
  <c r="BH31" i="22" s="1"/>
  <c r="BE32" i="19"/>
  <c r="BE32" i="22" s="1"/>
  <c r="BF32" i="19"/>
  <c r="BF32" i="22" s="1"/>
  <c r="BG32" i="19"/>
  <c r="BG32" i="22" s="1"/>
  <c r="BH32" i="19"/>
  <c r="BH32" i="22" s="1"/>
  <c r="BE33" i="19"/>
  <c r="BE33" i="22" s="1"/>
  <c r="BF33" i="19"/>
  <c r="BF33" i="22" s="1"/>
  <c r="BG33" i="19"/>
  <c r="BG33" i="22" s="1"/>
  <c r="BH33" i="19"/>
  <c r="BH33" i="22" s="1"/>
  <c r="BE34" i="19"/>
  <c r="BE34" i="22" s="1"/>
  <c r="BF34" i="19"/>
  <c r="BF34" i="22" s="1"/>
  <c r="BG34" i="19"/>
  <c r="BG34" i="22" s="1"/>
  <c r="BH34" i="19"/>
  <c r="BH34" i="22" s="1"/>
  <c r="BE35" i="19"/>
  <c r="BE35" i="22" s="1"/>
  <c r="BF35" i="19"/>
  <c r="BF35" i="22" s="1"/>
  <c r="BG35" i="19"/>
  <c r="BG35" i="22" s="1"/>
  <c r="BH35" i="19"/>
  <c r="BH35" i="22" s="1"/>
  <c r="BE36" i="19"/>
  <c r="BE36" i="22" s="1"/>
  <c r="BF36" i="19"/>
  <c r="BF36" i="22" s="1"/>
  <c r="BG36" i="19"/>
  <c r="BG36" i="22" s="1"/>
  <c r="BH36" i="19"/>
  <c r="BH36" i="22" s="1"/>
  <c r="BE37" i="19"/>
  <c r="BE37" i="22" s="1"/>
  <c r="BF37" i="19"/>
  <c r="BF37" i="22" s="1"/>
  <c r="BG37" i="19"/>
  <c r="BG37" i="22" s="1"/>
  <c r="BH37" i="19"/>
  <c r="BH37" i="22" s="1"/>
  <c r="BE38" i="19"/>
  <c r="BE38" i="22" s="1"/>
  <c r="BF38" i="19"/>
  <c r="BF38" i="22" s="1"/>
  <c r="BG38" i="19"/>
  <c r="BG38" i="22" s="1"/>
  <c r="BH38" i="19"/>
  <c r="BH38" i="22" s="1"/>
  <c r="BH2" i="19"/>
  <c r="BG2" i="19"/>
  <c r="BF2" i="19"/>
  <c r="BE2" i="19"/>
  <c r="AZ3" i="19"/>
  <c r="AZ3" i="22" s="1"/>
  <c r="BA3" i="19"/>
  <c r="BA3" i="22" s="1"/>
  <c r="BB3" i="19"/>
  <c r="BB3" i="22" s="1"/>
  <c r="BC3" i="19"/>
  <c r="BC3" i="22" s="1"/>
  <c r="AZ4" i="19"/>
  <c r="AZ4" i="22" s="1"/>
  <c r="BA4" i="19"/>
  <c r="BA4" i="22" s="1"/>
  <c r="BB4" i="19"/>
  <c r="BB4" i="22" s="1"/>
  <c r="BC4" i="19"/>
  <c r="BC4" i="22" s="1"/>
  <c r="AZ5" i="19"/>
  <c r="AZ5" i="22" s="1"/>
  <c r="BA5" i="19"/>
  <c r="BA5" i="22" s="1"/>
  <c r="BB5" i="19"/>
  <c r="BB5" i="22" s="1"/>
  <c r="BC5" i="19"/>
  <c r="BC5" i="22" s="1"/>
  <c r="AZ6" i="19"/>
  <c r="AZ6" i="22" s="1"/>
  <c r="BA6" i="19"/>
  <c r="BA6" i="22" s="1"/>
  <c r="BB6" i="19"/>
  <c r="BB6" i="22" s="1"/>
  <c r="BC6" i="19"/>
  <c r="BC6" i="22" s="1"/>
  <c r="AZ7" i="19"/>
  <c r="AZ7" i="22" s="1"/>
  <c r="BA7" i="19"/>
  <c r="BA7" i="22" s="1"/>
  <c r="BB7" i="19"/>
  <c r="BB7" i="22" s="1"/>
  <c r="BC7" i="19"/>
  <c r="BC7" i="22" s="1"/>
  <c r="AZ8" i="19"/>
  <c r="AZ8" i="22" s="1"/>
  <c r="BA8" i="19"/>
  <c r="BA8" i="22" s="1"/>
  <c r="BB8" i="19"/>
  <c r="BB8" i="22" s="1"/>
  <c r="BC8" i="19"/>
  <c r="BC8" i="22" s="1"/>
  <c r="AZ9" i="19"/>
  <c r="AZ9" i="22" s="1"/>
  <c r="BA9" i="19"/>
  <c r="BA9" i="22" s="1"/>
  <c r="BB9" i="19"/>
  <c r="BB9" i="22" s="1"/>
  <c r="BC9" i="19"/>
  <c r="BC9" i="22" s="1"/>
  <c r="AZ10" i="19"/>
  <c r="AZ10" i="22" s="1"/>
  <c r="BA10" i="19"/>
  <c r="BA10" i="22" s="1"/>
  <c r="BB10" i="19"/>
  <c r="BB10" i="22" s="1"/>
  <c r="BC10" i="19"/>
  <c r="BC10" i="22" s="1"/>
  <c r="AZ11" i="19"/>
  <c r="AZ11" i="22" s="1"/>
  <c r="BA11" i="19"/>
  <c r="BA11" i="22" s="1"/>
  <c r="BB11" i="19"/>
  <c r="BB11" i="22" s="1"/>
  <c r="BC11" i="19"/>
  <c r="BC11" i="22" s="1"/>
  <c r="AZ12" i="19"/>
  <c r="AZ12" i="22" s="1"/>
  <c r="BA12" i="19"/>
  <c r="BA12" i="22" s="1"/>
  <c r="BB12" i="19"/>
  <c r="BB12" i="22" s="1"/>
  <c r="BC12" i="19"/>
  <c r="BC12" i="22" s="1"/>
  <c r="AZ13" i="19"/>
  <c r="AZ13" i="22" s="1"/>
  <c r="BA13" i="19"/>
  <c r="BA13" i="22" s="1"/>
  <c r="BB13" i="19"/>
  <c r="BB13" i="22" s="1"/>
  <c r="BC13" i="19"/>
  <c r="BC13" i="22" s="1"/>
  <c r="AZ14" i="19"/>
  <c r="AZ14" i="22" s="1"/>
  <c r="BA14" i="19"/>
  <c r="BA14" i="22" s="1"/>
  <c r="BB14" i="19"/>
  <c r="BB14" i="22" s="1"/>
  <c r="BC14" i="19"/>
  <c r="BC14" i="22" s="1"/>
  <c r="AZ15" i="19"/>
  <c r="AZ15" i="22" s="1"/>
  <c r="BA15" i="19"/>
  <c r="BA15" i="22" s="1"/>
  <c r="BB15" i="19"/>
  <c r="BB15" i="22" s="1"/>
  <c r="BC15" i="19"/>
  <c r="BC15" i="22" s="1"/>
  <c r="AZ16" i="19"/>
  <c r="AZ16" i="22" s="1"/>
  <c r="BA16" i="19"/>
  <c r="BA16" i="22" s="1"/>
  <c r="BB16" i="19"/>
  <c r="BB16" i="22" s="1"/>
  <c r="BC16" i="19"/>
  <c r="BC16" i="22" s="1"/>
  <c r="AZ17" i="19"/>
  <c r="AZ17" i="22" s="1"/>
  <c r="BA17" i="19"/>
  <c r="BA17" i="22" s="1"/>
  <c r="BB17" i="19"/>
  <c r="BB17" i="22" s="1"/>
  <c r="BC17" i="19"/>
  <c r="BC17" i="22" s="1"/>
  <c r="AZ18" i="19"/>
  <c r="AZ18" i="22" s="1"/>
  <c r="BA18" i="19"/>
  <c r="BA18" i="22" s="1"/>
  <c r="BB18" i="19"/>
  <c r="BB18" i="22" s="1"/>
  <c r="BC18" i="19"/>
  <c r="BC18" i="22" s="1"/>
  <c r="AZ19" i="19"/>
  <c r="AZ19" i="22" s="1"/>
  <c r="BA19" i="19"/>
  <c r="BA19" i="22" s="1"/>
  <c r="BB19" i="19"/>
  <c r="BB19" i="22" s="1"/>
  <c r="BC19" i="19"/>
  <c r="BC19" i="22" s="1"/>
  <c r="AZ20" i="19"/>
  <c r="AZ20" i="22" s="1"/>
  <c r="BA20" i="19"/>
  <c r="BA20" i="22" s="1"/>
  <c r="BB20" i="19"/>
  <c r="BB20" i="22" s="1"/>
  <c r="BC20" i="19"/>
  <c r="BC20" i="22" s="1"/>
  <c r="AZ21" i="19"/>
  <c r="AZ21" i="22" s="1"/>
  <c r="BA21" i="19"/>
  <c r="BA21" i="22" s="1"/>
  <c r="BB21" i="19"/>
  <c r="BB21" i="22" s="1"/>
  <c r="BC21" i="19"/>
  <c r="BC21" i="22" s="1"/>
  <c r="AZ22" i="19"/>
  <c r="AZ22" i="22" s="1"/>
  <c r="BA22" i="19"/>
  <c r="BA22" i="22" s="1"/>
  <c r="BB22" i="19"/>
  <c r="BB22" i="22" s="1"/>
  <c r="BC22" i="19"/>
  <c r="BC22" i="22" s="1"/>
  <c r="AZ23" i="19"/>
  <c r="AZ23" i="22" s="1"/>
  <c r="BA23" i="19"/>
  <c r="BA23" i="22" s="1"/>
  <c r="BB23" i="19"/>
  <c r="BB23" i="22" s="1"/>
  <c r="BC23" i="19"/>
  <c r="BC23" i="22" s="1"/>
  <c r="AZ24" i="19"/>
  <c r="AZ24" i="22" s="1"/>
  <c r="BA24" i="19"/>
  <c r="BA24" i="22" s="1"/>
  <c r="BB24" i="19"/>
  <c r="BB24" i="22" s="1"/>
  <c r="BC24" i="19"/>
  <c r="BC24" i="22" s="1"/>
  <c r="AZ25" i="19"/>
  <c r="AZ25" i="22" s="1"/>
  <c r="BA25" i="19"/>
  <c r="BA25" i="22" s="1"/>
  <c r="BB25" i="19"/>
  <c r="BB25" i="22" s="1"/>
  <c r="BC25" i="19"/>
  <c r="BC25" i="22" s="1"/>
  <c r="AZ26" i="19"/>
  <c r="AZ26" i="22" s="1"/>
  <c r="BA26" i="19"/>
  <c r="BA26" i="22" s="1"/>
  <c r="BB26" i="19"/>
  <c r="BB26" i="22" s="1"/>
  <c r="BC26" i="19"/>
  <c r="BC26" i="22" s="1"/>
  <c r="AZ27" i="19"/>
  <c r="AZ27" i="22" s="1"/>
  <c r="BA27" i="19"/>
  <c r="BA27" i="22" s="1"/>
  <c r="BB27" i="19"/>
  <c r="BB27" i="22" s="1"/>
  <c r="BC27" i="19"/>
  <c r="BC27" i="22" s="1"/>
  <c r="AZ28" i="19"/>
  <c r="AZ28" i="22" s="1"/>
  <c r="BA28" i="19"/>
  <c r="BA28" i="22" s="1"/>
  <c r="BB28" i="19"/>
  <c r="BB28" i="22" s="1"/>
  <c r="BC28" i="19"/>
  <c r="BC28" i="22" s="1"/>
  <c r="AZ29" i="19"/>
  <c r="AZ29" i="22" s="1"/>
  <c r="BA29" i="19"/>
  <c r="BA29" i="22" s="1"/>
  <c r="BB29" i="19"/>
  <c r="BB29" i="22" s="1"/>
  <c r="BC29" i="19"/>
  <c r="BC29" i="22" s="1"/>
  <c r="AZ30" i="19"/>
  <c r="AZ30" i="22" s="1"/>
  <c r="BA30" i="19"/>
  <c r="BA30" i="22" s="1"/>
  <c r="BB30" i="19"/>
  <c r="BB30" i="22" s="1"/>
  <c r="BC30" i="19"/>
  <c r="BC30" i="22" s="1"/>
  <c r="AZ31" i="19"/>
  <c r="AZ31" i="22" s="1"/>
  <c r="BA31" i="19"/>
  <c r="BA31" i="22" s="1"/>
  <c r="BB31" i="19"/>
  <c r="BB31" i="22" s="1"/>
  <c r="BC31" i="19"/>
  <c r="BC31" i="22" s="1"/>
  <c r="AZ32" i="19"/>
  <c r="AZ32" i="22" s="1"/>
  <c r="BA32" i="19"/>
  <c r="BA32" i="22" s="1"/>
  <c r="BB32" i="19"/>
  <c r="BB32" i="22" s="1"/>
  <c r="BC32" i="19"/>
  <c r="BC32" i="22" s="1"/>
  <c r="AZ33" i="19"/>
  <c r="AZ33" i="22" s="1"/>
  <c r="BA33" i="19"/>
  <c r="BA33" i="22" s="1"/>
  <c r="BB33" i="19"/>
  <c r="BB33" i="22" s="1"/>
  <c r="BC33" i="19"/>
  <c r="BC33" i="22" s="1"/>
  <c r="AZ34" i="19"/>
  <c r="AZ34" i="22" s="1"/>
  <c r="BA34" i="19"/>
  <c r="BA34" i="22" s="1"/>
  <c r="BB34" i="19"/>
  <c r="BB34" i="22" s="1"/>
  <c r="BC34" i="19"/>
  <c r="BC34" i="22" s="1"/>
  <c r="AZ35" i="19"/>
  <c r="AZ35" i="22" s="1"/>
  <c r="BA35" i="19"/>
  <c r="BA35" i="22" s="1"/>
  <c r="BB35" i="19"/>
  <c r="BB35" i="22" s="1"/>
  <c r="BC35" i="19"/>
  <c r="BC35" i="22" s="1"/>
  <c r="AZ36" i="19"/>
  <c r="AZ36" i="22" s="1"/>
  <c r="BA36" i="19"/>
  <c r="BA36" i="22" s="1"/>
  <c r="BB36" i="19"/>
  <c r="BB36" i="22" s="1"/>
  <c r="BC36" i="19"/>
  <c r="BC36" i="22" s="1"/>
  <c r="AZ37" i="19"/>
  <c r="AZ37" i="22" s="1"/>
  <c r="BA37" i="19"/>
  <c r="BA37" i="22" s="1"/>
  <c r="BB37" i="19"/>
  <c r="BB37" i="22" s="1"/>
  <c r="BC37" i="19"/>
  <c r="BC37" i="22" s="1"/>
  <c r="AZ38" i="19"/>
  <c r="AZ38" i="22" s="1"/>
  <c r="BA38" i="19"/>
  <c r="BA38" i="22" s="1"/>
  <c r="BB38" i="19"/>
  <c r="BB38" i="22" s="1"/>
  <c r="BC38" i="19"/>
  <c r="BC38" i="22" s="1"/>
  <c r="BC2" i="19"/>
  <c r="BB2" i="19"/>
  <c r="BA2" i="19"/>
  <c r="AZ2" i="19"/>
  <c r="DR3" i="19"/>
  <c r="DR3" i="22" s="1"/>
  <c r="DS3" i="19"/>
  <c r="DS3" i="22" s="1"/>
  <c r="DT3" i="19"/>
  <c r="DT3" i="22" s="1"/>
  <c r="DU3" i="19"/>
  <c r="DU3" i="22" s="1"/>
  <c r="DR4" i="19"/>
  <c r="DR4" i="22" s="1"/>
  <c r="DS4" i="19"/>
  <c r="DS4" i="22" s="1"/>
  <c r="DT4" i="19"/>
  <c r="DT4" i="22" s="1"/>
  <c r="DU4" i="19"/>
  <c r="DU4" i="22" s="1"/>
  <c r="DR5" i="19"/>
  <c r="DR5" i="22" s="1"/>
  <c r="DS5" i="19"/>
  <c r="DS5" i="22" s="1"/>
  <c r="DT5" i="19"/>
  <c r="DT5" i="22" s="1"/>
  <c r="DU5" i="19"/>
  <c r="DU5" i="22" s="1"/>
  <c r="DR6" i="19"/>
  <c r="DR6" i="22" s="1"/>
  <c r="DS6" i="19"/>
  <c r="DS6" i="22" s="1"/>
  <c r="DT6" i="19"/>
  <c r="DT6" i="22" s="1"/>
  <c r="DU6" i="19"/>
  <c r="DU6" i="22" s="1"/>
  <c r="DR7" i="19"/>
  <c r="DR7" i="22" s="1"/>
  <c r="DS7" i="19"/>
  <c r="DS7" i="22" s="1"/>
  <c r="DT7" i="19"/>
  <c r="DT7" i="22" s="1"/>
  <c r="DU7" i="19"/>
  <c r="DU7" i="22" s="1"/>
  <c r="DR8" i="19"/>
  <c r="DR8" i="22" s="1"/>
  <c r="DS8" i="19"/>
  <c r="DS8" i="22" s="1"/>
  <c r="DT8" i="19"/>
  <c r="DT8" i="22" s="1"/>
  <c r="DU8" i="19"/>
  <c r="DU8" i="22" s="1"/>
  <c r="DR9" i="19"/>
  <c r="DR9" i="22" s="1"/>
  <c r="DS9" i="19"/>
  <c r="DS9" i="22" s="1"/>
  <c r="DT9" i="19"/>
  <c r="DT9" i="22" s="1"/>
  <c r="DU9" i="19"/>
  <c r="DU9" i="22" s="1"/>
  <c r="DR10" i="19"/>
  <c r="DR10" i="22" s="1"/>
  <c r="DS10" i="19"/>
  <c r="DS10" i="22" s="1"/>
  <c r="DT10" i="19"/>
  <c r="DT10" i="22" s="1"/>
  <c r="DU10" i="19"/>
  <c r="DU10" i="22" s="1"/>
  <c r="DR11" i="19"/>
  <c r="DR11" i="22" s="1"/>
  <c r="DS11" i="19"/>
  <c r="DS11" i="22" s="1"/>
  <c r="DT11" i="19"/>
  <c r="DT11" i="22" s="1"/>
  <c r="DU11" i="19"/>
  <c r="DU11" i="22" s="1"/>
  <c r="DR12" i="19"/>
  <c r="DR12" i="22" s="1"/>
  <c r="DS12" i="19"/>
  <c r="DS12" i="22" s="1"/>
  <c r="DT12" i="19"/>
  <c r="DT12" i="22" s="1"/>
  <c r="DU12" i="19"/>
  <c r="DU12" i="22" s="1"/>
  <c r="DR13" i="19"/>
  <c r="DR13" i="22" s="1"/>
  <c r="DS13" i="19"/>
  <c r="DS13" i="22" s="1"/>
  <c r="DT13" i="19"/>
  <c r="DT13" i="22" s="1"/>
  <c r="DU13" i="19"/>
  <c r="DU13" i="22" s="1"/>
  <c r="DR14" i="19"/>
  <c r="DR14" i="22" s="1"/>
  <c r="DS14" i="19"/>
  <c r="DS14" i="22" s="1"/>
  <c r="DT14" i="19"/>
  <c r="DT14" i="22" s="1"/>
  <c r="DU14" i="19"/>
  <c r="DU14" i="22" s="1"/>
  <c r="DR15" i="19"/>
  <c r="DR15" i="22" s="1"/>
  <c r="DS15" i="19"/>
  <c r="DS15" i="22" s="1"/>
  <c r="DT15" i="19"/>
  <c r="DT15" i="22" s="1"/>
  <c r="DU15" i="19"/>
  <c r="DU15" i="22" s="1"/>
  <c r="DR16" i="19"/>
  <c r="DR16" i="22" s="1"/>
  <c r="DS16" i="19"/>
  <c r="DS16" i="22" s="1"/>
  <c r="DT16" i="19"/>
  <c r="DT16" i="22" s="1"/>
  <c r="DU16" i="19"/>
  <c r="DU16" i="22" s="1"/>
  <c r="DR17" i="19"/>
  <c r="DR17" i="22" s="1"/>
  <c r="DS17" i="19"/>
  <c r="DS17" i="22" s="1"/>
  <c r="DT17" i="19"/>
  <c r="DT17" i="22" s="1"/>
  <c r="DU17" i="19"/>
  <c r="DU17" i="22" s="1"/>
  <c r="DR18" i="19"/>
  <c r="DR18" i="22" s="1"/>
  <c r="DS18" i="19"/>
  <c r="DS18" i="22" s="1"/>
  <c r="DT18" i="19"/>
  <c r="DT18" i="22" s="1"/>
  <c r="DU18" i="19"/>
  <c r="DU18" i="22" s="1"/>
  <c r="DR19" i="19"/>
  <c r="DR19" i="22" s="1"/>
  <c r="DS19" i="19"/>
  <c r="DS19" i="22" s="1"/>
  <c r="DT19" i="19"/>
  <c r="DT19" i="22" s="1"/>
  <c r="DU19" i="19"/>
  <c r="DU19" i="22" s="1"/>
  <c r="DR20" i="19"/>
  <c r="DR20" i="22" s="1"/>
  <c r="DS20" i="19"/>
  <c r="DS20" i="22" s="1"/>
  <c r="DT20" i="19"/>
  <c r="DT20" i="22" s="1"/>
  <c r="DU20" i="19"/>
  <c r="DU20" i="22" s="1"/>
  <c r="DR21" i="19"/>
  <c r="DR21" i="22" s="1"/>
  <c r="DS21" i="19"/>
  <c r="DS21" i="22" s="1"/>
  <c r="DT21" i="19"/>
  <c r="DT21" i="22" s="1"/>
  <c r="DU21" i="19"/>
  <c r="DU21" i="22" s="1"/>
  <c r="DR22" i="19"/>
  <c r="DR22" i="22" s="1"/>
  <c r="DS22" i="19"/>
  <c r="DS22" i="22" s="1"/>
  <c r="DT22" i="19"/>
  <c r="DT22" i="22" s="1"/>
  <c r="DU22" i="19"/>
  <c r="DU22" i="22" s="1"/>
  <c r="DR23" i="19"/>
  <c r="DR23" i="22" s="1"/>
  <c r="DS23" i="19"/>
  <c r="DS23" i="22" s="1"/>
  <c r="DT23" i="19"/>
  <c r="DT23" i="22" s="1"/>
  <c r="DU23" i="19"/>
  <c r="DU23" i="22" s="1"/>
  <c r="DR24" i="19"/>
  <c r="DR24" i="22" s="1"/>
  <c r="DS24" i="19"/>
  <c r="DS24" i="22" s="1"/>
  <c r="DT24" i="19"/>
  <c r="DT24" i="22" s="1"/>
  <c r="DU24" i="19"/>
  <c r="DU24" i="22" s="1"/>
  <c r="DR25" i="19"/>
  <c r="DR25" i="22" s="1"/>
  <c r="DS25" i="19"/>
  <c r="DS25" i="22" s="1"/>
  <c r="DT25" i="19"/>
  <c r="DT25" i="22" s="1"/>
  <c r="DU25" i="19"/>
  <c r="DU25" i="22" s="1"/>
  <c r="DR26" i="19"/>
  <c r="DR26" i="22" s="1"/>
  <c r="DS26" i="19"/>
  <c r="DS26" i="22" s="1"/>
  <c r="DT26" i="19"/>
  <c r="DT26" i="22" s="1"/>
  <c r="DU26" i="19"/>
  <c r="DU26" i="22" s="1"/>
  <c r="DR27" i="19"/>
  <c r="DR27" i="22" s="1"/>
  <c r="DS27" i="19"/>
  <c r="DS27" i="22" s="1"/>
  <c r="DT27" i="19"/>
  <c r="DT27" i="22" s="1"/>
  <c r="DU27" i="19"/>
  <c r="DU27" i="22" s="1"/>
  <c r="DR28" i="19"/>
  <c r="DR28" i="22" s="1"/>
  <c r="DS28" i="19"/>
  <c r="DS28" i="22" s="1"/>
  <c r="DT28" i="19"/>
  <c r="DT28" i="22" s="1"/>
  <c r="DU28" i="19"/>
  <c r="DU28" i="22" s="1"/>
  <c r="DR29" i="19"/>
  <c r="DR29" i="22" s="1"/>
  <c r="DS29" i="19"/>
  <c r="DS29" i="22" s="1"/>
  <c r="DT29" i="19"/>
  <c r="DT29" i="22" s="1"/>
  <c r="DU29" i="19"/>
  <c r="DU29" i="22" s="1"/>
  <c r="DR30" i="19"/>
  <c r="DR30" i="22" s="1"/>
  <c r="DS30" i="19"/>
  <c r="DS30" i="22" s="1"/>
  <c r="DT30" i="19"/>
  <c r="DT30" i="22" s="1"/>
  <c r="DU30" i="19"/>
  <c r="DU30" i="22" s="1"/>
  <c r="DR31" i="19"/>
  <c r="DR31" i="22" s="1"/>
  <c r="DS31" i="19"/>
  <c r="DS31" i="22" s="1"/>
  <c r="DT31" i="19"/>
  <c r="DT31" i="22" s="1"/>
  <c r="DU31" i="19"/>
  <c r="DU31" i="22" s="1"/>
  <c r="DR32" i="19"/>
  <c r="DR32" i="22" s="1"/>
  <c r="DS32" i="19"/>
  <c r="DS32" i="22" s="1"/>
  <c r="DT32" i="19"/>
  <c r="DT32" i="22" s="1"/>
  <c r="DU32" i="19"/>
  <c r="DU32" i="22" s="1"/>
  <c r="DR33" i="19"/>
  <c r="DR33" i="22" s="1"/>
  <c r="DS33" i="19"/>
  <c r="DS33" i="22" s="1"/>
  <c r="DT33" i="19"/>
  <c r="DT33" i="22" s="1"/>
  <c r="DU33" i="19"/>
  <c r="DU33" i="22" s="1"/>
  <c r="DR34" i="19"/>
  <c r="DR34" i="22" s="1"/>
  <c r="DS34" i="19"/>
  <c r="DS34" i="22" s="1"/>
  <c r="DT34" i="19"/>
  <c r="DT34" i="22" s="1"/>
  <c r="DU34" i="19"/>
  <c r="DU34" i="22" s="1"/>
  <c r="DR35" i="19"/>
  <c r="DR35" i="22" s="1"/>
  <c r="DS35" i="19"/>
  <c r="DS35" i="22" s="1"/>
  <c r="DT35" i="19"/>
  <c r="DT35" i="22" s="1"/>
  <c r="DU35" i="19"/>
  <c r="DU35" i="22" s="1"/>
  <c r="DR36" i="19"/>
  <c r="DR36" i="22" s="1"/>
  <c r="DS36" i="19"/>
  <c r="DS36" i="22" s="1"/>
  <c r="DT36" i="19"/>
  <c r="DT36" i="22" s="1"/>
  <c r="DU36" i="19"/>
  <c r="DU36" i="22" s="1"/>
  <c r="DR37" i="19"/>
  <c r="DR37" i="22" s="1"/>
  <c r="DS37" i="19"/>
  <c r="DS37" i="22" s="1"/>
  <c r="DT37" i="19"/>
  <c r="DT37" i="22" s="1"/>
  <c r="DU37" i="19"/>
  <c r="DU37" i="22" s="1"/>
  <c r="DR38" i="19"/>
  <c r="DR38" i="22" s="1"/>
  <c r="DS38" i="19"/>
  <c r="DS38" i="22" s="1"/>
  <c r="DT38" i="19"/>
  <c r="DT38" i="22" s="1"/>
  <c r="DU38" i="19"/>
  <c r="DU38" i="22" s="1"/>
  <c r="EQ3" i="18"/>
  <c r="EQ3" i="21" s="1"/>
  <c r="ER3" i="18"/>
  <c r="ER3" i="21" s="1"/>
  <c r="ES3" i="18"/>
  <c r="ES3" i="21" s="1"/>
  <c r="ET3" i="18"/>
  <c r="ET3" i="21" s="1"/>
  <c r="EQ4" i="18"/>
  <c r="EQ4" i="21" s="1"/>
  <c r="ER4" i="18"/>
  <c r="ER4" i="21" s="1"/>
  <c r="ES4" i="18"/>
  <c r="ES4" i="21" s="1"/>
  <c r="ET4" i="18"/>
  <c r="ET4" i="21" s="1"/>
  <c r="EQ5" i="18"/>
  <c r="EQ5" i="21" s="1"/>
  <c r="ER5" i="18"/>
  <c r="ER5" i="21" s="1"/>
  <c r="ES5" i="18"/>
  <c r="ES5" i="21" s="1"/>
  <c r="ET5" i="18"/>
  <c r="ET5" i="21" s="1"/>
  <c r="EQ6" i="18"/>
  <c r="EQ6" i="21" s="1"/>
  <c r="ER6" i="18"/>
  <c r="ER6" i="21" s="1"/>
  <c r="ES6" i="18"/>
  <c r="ES6" i="21" s="1"/>
  <c r="ET6" i="18"/>
  <c r="ET6" i="21" s="1"/>
  <c r="EQ7" i="18"/>
  <c r="EQ7" i="21" s="1"/>
  <c r="ER7" i="18"/>
  <c r="ER7" i="21" s="1"/>
  <c r="ES7" i="18"/>
  <c r="ES7" i="21" s="1"/>
  <c r="ET7" i="18"/>
  <c r="ET7" i="21" s="1"/>
  <c r="EQ8" i="18"/>
  <c r="EQ8" i="21" s="1"/>
  <c r="ER8" i="18"/>
  <c r="ER8" i="21" s="1"/>
  <c r="ES8" i="18"/>
  <c r="ES8" i="21" s="1"/>
  <c r="ET8" i="18"/>
  <c r="ET8" i="21" s="1"/>
  <c r="EQ9" i="18"/>
  <c r="EQ9" i="21" s="1"/>
  <c r="ER9" i="18"/>
  <c r="ER9" i="21" s="1"/>
  <c r="ES9" i="18"/>
  <c r="ES9" i="21" s="1"/>
  <c r="ET9" i="18"/>
  <c r="ET9" i="21" s="1"/>
  <c r="EQ10" i="18"/>
  <c r="EQ10" i="21" s="1"/>
  <c r="ER10" i="18"/>
  <c r="ER10" i="21" s="1"/>
  <c r="ES10" i="18"/>
  <c r="ES10" i="21" s="1"/>
  <c r="ET10" i="18"/>
  <c r="ET10" i="21" s="1"/>
  <c r="EQ11" i="18"/>
  <c r="EQ11" i="21" s="1"/>
  <c r="ER11" i="18"/>
  <c r="ER11" i="21" s="1"/>
  <c r="ES11" i="18"/>
  <c r="ES11" i="21" s="1"/>
  <c r="ET11" i="18"/>
  <c r="ET11" i="21" s="1"/>
  <c r="EQ12" i="18"/>
  <c r="EQ12" i="21" s="1"/>
  <c r="ER12" i="18"/>
  <c r="ER12" i="21" s="1"/>
  <c r="ES12" i="18"/>
  <c r="ES12" i="21" s="1"/>
  <c r="ET12" i="18"/>
  <c r="ET12" i="21" s="1"/>
  <c r="EQ13" i="18"/>
  <c r="EQ13" i="21" s="1"/>
  <c r="ER13" i="18"/>
  <c r="ER13" i="21" s="1"/>
  <c r="ES13" i="18"/>
  <c r="ES13" i="21" s="1"/>
  <c r="ET13" i="18"/>
  <c r="ET13" i="21" s="1"/>
  <c r="EQ14" i="18"/>
  <c r="EQ14" i="21" s="1"/>
  <c r="ER14" i="18"/>
  <c r="ER14" i="21" s="1"/>
  <c r="ES14" i="18"/>
  <c r="ES14" i="21" s="1"/>
  <c r="ET14" i="18"/>
  <c r="ET14" i="21" s="1"/>
  <c r="EQ15" i="18"/>
  <c r="EQ15" i="21" s="1"/>
  <c r="ER15" i="18"/>
  <c r="ER15" i="21" s="1"/>
  <c r="ES15" i="18"/>
  <c r="ES15" i="21" s="1"/>
  <c r="ET15" i="18"/>
  <c r="ET15" i="21" s="1"/>
  <c r="EQ16" i="18"/>
  <c r="EQ16" i="21" s="1"/>
  <c r="ER16" i="18"/>
  <c r="ER16" i="21" s="1"/>
  <c r="ES16" i="18"/>
  <c r="ES16" i="21" s="1"/>
  <c r="ET16" i="18"/>
  <c r="ET16" i="21" s="1"/>
  <c r="EQ17" i="18"/>
  <c r="EQ17" i="21" s="1"/>
  <c r="ER17" i="18"/>
  <c r="ER17" i="21" s="1"/>
  <c r="ES17" i="18"/>
  <c r="ES17" i="21" s="1"/>
  <c r="ET17" i="18"/>
  <c r="ET17" i="21" s="1"/>
  <c r="EQ18" i="18"/>
  <c r="EQ18" i="21" s="1"/>
  <c r="ER18" i="18"/>
  <c r="ER18" i="21" s="1"/>
  <c r="ES18" i="18"/>
  <c r="ES18" i="21" s="1"/>
  <c r="ET18" i="18"/>
  <c r="ET18" i="21" s="1"/>
  <c r="EQ19" i="18"/>
  <c r="EQ19" i="21" s="1"/>
  <c r="ER19" i="18"/>
  <c r="ER19" i="21" s="1"/>
  <c r="ES19" i="18"/>
  <c r="ES19" i="21" s="1"/>
  <c r="ET19" i="18"/>
  <c r="ET19" i="21" s="1"/>
  <c r="EQ20" i="18"/>
  <c r="EQ20" i="21" s="1"/>
  <c r="ER20" i="18"/>
  <c r="ER20" i="21" s="1"/>
  <c r="ES20" i="18"/>
  <c r="ES20" i="21" s="1"/>
  <c r="ET20" i="18"/>
  <c r="ET20" i="21" s="1"/>
  <c r="EQ21" i="18"/>
  <c r="EQ21" i="21" s="1"/>
  <c r="ER21" i="18"/>
  <c r="ER21" i="21" s="1"/>
  <c r="ES21" i="18"/>
  <c r="ES21" i="21" s="1"/>
  <c r="ET21" i="18"/>
  <c r="ET21" i="21" s="1"/>
  <c r="EQ22" i="18"/>
  <c r="EQ22" i="21" s="1"/>
  <c r="ER22" i="18"/>
  <c r="ER22" i="21" s="1"/>
  <c r="ES22" i="18"/>
  <c r="ES22" i="21" s="1"/>
  <c r="ET22" i="18"/>
  <c r="ET22" i="21" s="1"/>
  <c r="EQ23" i="18"/>
  <c r="EQ23" i="21" s="1"/>
  <c r="ER23" i="18"/>
  <c r="ER23" i="21" s="1"/>
  <c r="ES23" i="18"/>
  <c r="ES23" i="21" s="1"/>
  <c r="ET23" i="18"/>
  <c r="ET23" i="21" s="1"/>
  <c r="EQ24" i="18"/>
  <c r="EQ24" i="21" s="1"/>
  <c r="ER24" i="18"/>
  <c r="ER24" i="21" s="1"/>
  <c r="ES24" i="18"/>
  <c r="ES24" i="21" s="1"/>
  <c r="ET24" i="18"/>
  <c r="ET24" i="21" s="1"/>
  <c r="EQ25" i="18"/>
  <c r="EQ25" i="21" s="1"/>
  <c r="ER25" i="18"/>
  <c r="ER25" i="21" s="1"/>
  <c r="ES25" i="18"/>
  <c r="ES25" i="21" s="1"/>
  <c r="ET25" i="18"/>
  <c r="ET25" i="21" s="1"/>
  <c r="EQ26" i="18"/>
  <c r="EQ26" i="21" s="1"/>
  <c r="ER26" i="18"/>
  <c r="ER26" i="21" s="1"/>
  <c r="ES26" i="18"/>
  <c r="ES26" i="21" s="1"/>
  <c r="ET26" i="18"/>
  <c r="ET26" i="21" s="1"/>
  <c r="EQ27" i="18"/>
  <c r="EQ27" i="21" s="1"/>
  <c r="ER27" i="18"/>
  <c r="ER27" i="21" s="1"/>
  <c r="ES27" i="18"/>
  <c r="ES27" i="21" s="1"/>
  <c r="ET27" i="18"/>
  <c r="ET27" i="21" s="1"/>
  <c r="EQ28" i="18"/>
  <c r="EQ28" i="21" s="1"/>
  <c r="ER28" i="18"/>
  <c r="ER28" i="21" s="1"/>
  <c r="ES28" i="18"/>
  <c r="ES28" i="21" s="1"/>
  <c r="ET28" i="18"/>
  <c r="ET28" i="21" s="1"/>
  <c r="EQ29" i="18"/>
  <c r="EQ29" i="21" s="1"/>
  <c r="ER29" i="18"/>
  <c r="ER29" i="21" s="1"/>
  <c r="ES29" i="18"/>
  <c r="ES29" i="21" s="1"/>
  <c r="ET29" i="18"/>
  <c r="ET29" i="21" s="1"/>
  <c r="EQ30" i="18"/>
  <c r="EQ30" i="21" s="1"/>
  <c r="ER30" i="18"/>
  <c r="ER30" i="21" s="1"/>
  <c r="ES30" i="18"/>
  <c r="ES30" i="21" s="1"/>
  <c r="ET30" i="18"/>
  <c r="ET30" i="21" s="1"/>
  <c r="EQ31" i="18"/>
  <c r="EQ31" i="21" s="1"/>
  <c r="ER31" i="18"/>
  <c r="ER31" i="21" s="1"/>
  <c r="ES31" i="18"/>
  <c r="ES31" i="21" s="1"/>
  <c r="ET31" i="18"/>
  <c r="ET31" i="21" s="1"/>
  <c r="EQ32" i="18"/>
  <c r="EQ32" i="21" s="1"/>
  <c r="ER32" i="18"/>
  <c r="ER32" i="21" s="1"/>
  <c r="ES32" i="18"/>
  <c r="ES32" i="21" s="1"/>
  <c r="ET32" i="18"/>
  <c r="ET32" i="21" s="1"/>
  <c r="EQ33" i="18"/>
  <c r="EQ33" i="21" s="1"/>
  <c r="ER33" i="18"/>
  <c r="ER33" i="21" s="1"/>
  <c r="ES33" i="18"/>
  <c r="ES33" i="21" s="1"/>
  <c r="ET33" i="18"/>
  <c r="ET33" i="21" s="1"/>
  <c r="EQ34" i="18"/>
  <c r="EQ34" i="21" s="1"/>
  <c r="ER34" i="18"/>
  <c r="ER34" i="21" s="1"/>
  <c r="ES34" i="18"/>
  <c r="ES34" i="21" s="1"/>
  <c r="ET34" i="18"/>
  <c r="ET34" i="21" s="1"/>
  <c r="EQ35" i="18"/>
  <c r="EQ35" i="21" s="1"/>
  <c r="ER35" i="18"/>
  <c r="ER35" i="21" s="1"/>
  <c r="ES35" i="18"/>
  <c r="ES35" i="21" s="1"/>
  <c r="ET35" i="18"/>
  <c r="ET35" i="21" s="1"/>
  <c r="EQ36" i="18"/>
  <c r="EQ36" i="21" s="1"/>
  <c r="ER36" i="18"/>
  <c r="ER36" i="21" s="1"/>
  <c r="ES36" i="18"/>
  <c r="ES36" i="21" s="1"/>
  <c r="ET36" i="18"/>
  <c r="ET36" i="21" s="1"/>
  <c r="EQ37" i="18"/>
  <c r="EQ37" i="21" s="1"/>
  <c r="ER37" i="18"/>
  <c r="ER37" i="21" s="1"/>
  <c r="ES37" i="18"/>
  <c r="ES37" i="21" s="1"/>
  <c r="ET37" i="18"/>
  <c r="ET37" i="21" s="1"/>
  <c r="EQ38" i="18"/>
  <c r="EQ38" i="21" s="1"/>
  <c r="ER38" i="18"/>
  <c r="ER38" i="21" s="1"/>
  <c r="ES38" i="18"/>
  <c r="ES38" i="21" s="1"/>
  <c r="ET38" i="18"/>
  <c r="ET38" i="21" s="1"/>
  <c r="ET2" i="18"/>
  <c r="ES2" i="18"/>
  <c r="ER2" i="18"/>
  <c r="EQ2" i="18"/>
  <c r="EL3" i="18"/>
  <c r="EL3" i="21" s="1"/>
  <c r="EM3" i="18"/>
  <c r="EM3" i="21" s="1"/>
  <c r="EN3" i="18"/>
  <c r="EN3" i="21" s="1"/>
  <c r="EO3" i="18"/>
  <c r="EO3" i="21" s="1"/>
  <c r="EL4" i="18"/>
  <c r="EL4" i="21" s="1"/>
  <c r="EM4" i="18"/>
  <c r="EM4" i="21" s="1"/>
  <c r="EN4" i="18"/>
  <c r="EN4" i="21" s="1"/>
  <c r="EO4" i="18"/>
  <c r="EO4" i="21" s="1"/>
  <c r="EL5" i="18"/>
  <c r="EL5" i="21" s="1"/>
  <c r="EM5" i="18"/>
  <c r="EM5" i="21" s="1"/>
  <c r="EN5" i="18"/>
  <c r="EN5" i="21" s="1"/>
  <c r="EO5" i="18"/>
  <c r="EO5" i="21" s="1"/>
  <c r="EL6" i="18"/>
  <c r="EL6" i="21" s="1"/>
  <c r="EM6" i="18"/>
  <c r="EM6" i="21" s="1"/>
  <c r="EN6" i="18"/>
  <c r="EN6" i="21" s="1"/>
  <c r="EO6" i="18"/>
  <c r="EO6" i="21" s="1"/>
  <c r="EL7" i="18"/>
  <c r="EL7" i="21" s="1"/>
  <c r="EM7" i="18"/>
  <c r="EM7" i="21" s="1"/>
  <c r="EN7" i="18"/>
  <c r="EN7" i="21" s="1"/>
  <c r="EO7" i="18"/>
  <c r="EO7" i="21" s="1"/>
  <c r="EL8" i="18"/>
  <c r="EL8" i="21" s="1"/>
  <c r="EM8" i="18"/>
  <c r="EM8" i="21" s="1"/>
  <c r="EN8" i="18"/>
  <c r="EN8" i="21" s="1"/>
  <c r="EO8" i="18"/>
  <c r="EO8" i="21" s="1"/>
  <c r="EL9" i="18"/>
  <c r="EL9" i="21" s="1"/>
  <c r="EM9" i="18"/>
  <c r="EM9" i="21" s="1"/>
  <c r="EN9" i="18"/>
  <c r="EN9" i="21" s="1"/>
  <c r="EO9" i="18"/>
  <c r="EO9" i="21" s="1"/>
  <c r="EL10" i="18"/>
  <c r="EL10" i="21" s="1"/>
  <c r="EM10" i="18"/>
  <c r="EM10" i="21" s="1"/>
  <c r="EN10" i="18"/>
  <c r="EN10" i="21" s="1"/>
  <c r="EO10" i="18"/>
  <c r="EO10" i="21" s="1"/>
  <c r="EL11" i="18"/>
  <c r="EL11" i="21" s="1"/>
  <c r="EM11" i="18"/>
  <c r="EM11" i="21" s="1"/>
  <c r="EN11" i="18"/>
  <c r="EN11" i="21" s="1"/>
  <c r="EO11" i="18"/>
  <c r="EO11" i="21" s="1"/>
  <c r="EL12" i="18"/>
  <c r="EL12" i="21" s="1"/>
  <c r="EM12" i="18"/>
  <c r="EM12" i="21" s="1"/>
  <c r="EN12" i="18"/>
  <c r="EN12" i="21" s="1"/>
  <c r="EO12" i="18"/>
  <c r="EO12" i="21" s="1"/>
  <c r="EL13" i="18"/>
  <c r="EL13" i="21" s="1"/>
  <c r="EM13" i="18"/>
  <c r="EM13" i="21" s="1"/>
  <c r="EN13" i="18"/>
  <c r="EN13" i="21" s="1"/>
  <c r="EO13" i="18"/>
  <c r="EO13" i="21" s="1"/>
  <c r="EL14" i="18"/>
  <c r="EL14" i="21" s="1"/>
  <c r="EM14" i="18"/>
  <c r="EM14" i="21" s="1"/>
  <c r="EN14" i="18"/>
  <c r="EN14" i="21" s="1"/>
  <c r="EO14" i="18"/>
  <c r="EO14" i="21" s="1"/>
  <c r="EL15" i="18"/>
  <c r="EL15" i="21" s="1"/>
  <c r="EM15" i="18"/>
  <c r="EM15" i="21" s="1"/>
  <c r="EN15" i="18"/>
  <c r="EN15" i="21" s="1"/>
  <c r="EO15" i="18"/>
  <c r="EO15" i="21" s="1"/>
  <c r="EL16" i="18"/>
  <c r="EL16" i="21" s="1"/>
  <c r="EM16" i="18"/>
  <c r="EM16" i="21" s="1"/>
  <c r="EN16" i="18"/>
  <c r="EN16" i="21" s="1"/>
  <c r="EO16" i="18"/>
  <c r="EO16" i="21" s="1"/>
  <c r="EL17" i="18"/>
  <c r="EL17" i="21" s="1"/>
  <c r="EM17" i="18"/>
  <c r="EM17" i="21" s="1"/>
  <c r="EN17" i="18"/>
  <c r="EN17" i="21" s="1"/>
  <c r="EO17" i="18"/>
  <c r="EO17" i="21" s="1"/>
  <c r="EL18" i="18"/>
  <c r="EL18" i="21" s="1"/>
  <c r="EM18" i="18"/>
  <c r="EM18" i="21" s="1"/>
  <c r="EN18" i="18"/>
  <c r="EN18" i="21" s="1"/>
  <c r="EO18" i="18"/>
  <c r="EO18" i="21" s="1"/>
  <c r="EL19" i="18"/>
  <c r="EL19" i="21" s="1"/>
  <c r="EM19" i="18"/>
  <c r="EM19" i="21" s="1"/>
  <c r="EN19" i="18"/>
  <c r="EN19" i="21" s="1"/>
  <c r="EO19" i="18"/>
  <c r="EO19" i="21" s="1"/>
  <c r="EL20" i="18"/>
  <c r="EL20" i="21" s="1"/>
  <c r="EM20" i="18"/>
  <c r="EM20" i="21" s="1"/>
  <c r="EN20" i="18"/>
  <c r="EN20" i="21" s="1"/>
  <c r="EO20" i="18"/>
  <c r="EO20" i="21" s="1"/>
  <c r="EL21" i="18"/>
  <c r="EL21" i="21" s="1"/>
  <c r="EM21" i="18"/>
  <c r="EM21" i="21" s="1"/>
  <c r="EN21" i="18"/>
  <c r="EN21" i="21" s="1"/>
  <c r="EO21" i="18"/>
  <c r="EO21" i="21" s="1"/>
  <c r="EL22" i="18"/>
  <c r="EL22" i="21" s="1"/>
  <c r="EM22" i="18"/>
  <c r="EM22" i="21" s="1"/>
  <c r="EN22" i="18"/>
  <c r="EN22" i="21" s="1"/>
  <c r="EO22" i="18"/>
  <c r="EO22" i="21" s="1"/>
  <c r="EL23" i="18"/>
  <c r="EL23" i="21" s="1"/>
  <c r="EM23" i="18"/>
  <c r="EM23" i="21" s="1"/>
  <c r="EN23" i="18"/>
  <c r="EN23" i="21" s="1"/>
  <c r="EO23" i="18"/>
  <c r="EO23" i="21" s="1"/>
  <c r="EL24" i="18"/>
  <c r="EL24" i="21" s="1"/>
  <c r="EM24" i="18"/>
  <c r="EM24" i="21" s="1"/>
  <c r="EN24" i="18"/>
  <c r="EN24" i="21" s="1"/>
  <c r="EO24" i="18"/>
  <c r="EO24" i="21" s="1"/>
  <c r="EL25" i="18"/>
  <c r="EL25" i="21" s="1"/>
  <c r="EM25" i="18"/>
  <c r="EM25" i="21" s="1"/>
  <c r="EN25" i="18"/>
  <c r="EN25" i="21" s="1"/>
  <c r="EO25" i="18"/>
  <c r="EO25" i="21" s="1"/>
  <c r="EL26" i="18"/>
  <c r="EL26" i="21" s="1"/>
  <c r="EM26" i="18"/>
  <c r="EM26" i="21" s="1"/>
  <c r="EN26" i="18"/>
  <c r="EN26" i="21" s="1"/>
  <c r="EO26" i="18"/>
  <c r="EO26" i="21" s="1"/>
  <c r="EL27" i="18"/>
  <c r="EL27" i="21" s="1"/>
  <c r="EM27" i="18"/>
  <c r="EM27" i="21" s="1"/>
  <c r="EN27" i="18"/>
  <c r="EN27" i="21" s="1"/>
  <c r="EO27" i="18"/>
  <c r="EO27" i="21" s="1"/>
  <c r="EL28" i="18"/>
  <c r="EL28" i="21" s="1"/>
  <c r="EM28" i="18"/>
  <c r="EM28" i="21" s="1"/>
  <c r="EN28" i="18"/>
  <c r="EN28" i="21" s="1"/>
  <c r="EO28" i="18"/>
  <c r="EO28" i="21" s="1"/>
  <c r="EL29" i="18"/>
  <c r="EL29" i="21" s="1"/>
  <c r="EM29" i="18"/>
  <c r="EM29" i="21" s="1"/>
  <c r="EN29" i="18"/>
  <c r="EN29" i="21" s="1"/>
  <c r="EO29" i="18"/>
  <c r="EO29" i="21" s="1"/>
  <c r="EL30" i="18"/>
  <c r="EL30" i="21" s="1"/>
  <c r="EM30" i="18"/>
  <c r="EM30" i="21" s="1"/>
  <c r="EN30" i="18"/>
  <c r="EN30" i="21" s="1"/>
  <c r="EO30" i="18"/>
  <c r="EO30" i="21" s="1"/>
  <c r="EL31" i="18"/>
  <c r="EL31" i="21" s="1"/>
  <c r="EM31" i="18"/>
  <c r="EM31" i="21" s="1"/>
  <c r="EN31" i="18"/>
  <c r="EN31" i="21" s="1"/>
  <c r="EO31" i="18"/>
  <c r="EO31" i="21" s="1"/>
  <c r="EL32" i="18"/>
  <c r="EL32" i="21" s="1"/>
  <c r="EM32" i="18"/>
  <c r="EM32" i="21" s="1"/>
  <c r="EN32" i="18"/>
  <c r="EN32" i="21" s="1"/>
  <c r="EO32" i="18"/>
  <c r="EO32" i="21" s="1"/>
  <c r="EL33" i="18"/>
  <c r="EL33" i="21" s="1"/>
  <c r="EM33" i="18"/>
  <c r="EM33" i="21" s="1"/>
  <c r="EN33" i="18"/>
  <c r="EN33" i="21" s="1"/>
  <c r="EO33" i="18"/>
  <c r="EO33" i="21" s="1"/>
  <c r="EL34" i="18"/>
  <c r="EL34" i="21" s="1"/>
  <c r="EM34" i="18"/>
  <c r="EM34" i="21" s="1"/>
  <c r="EN34" i="18"/>
  <c r="EN34" i="21" s="1"/>
  <c r="EO34" i="18"/>
  <c r="EO34" i="21" s="1"/>
  <c r="EL35" i="18"/>
  <c r="EL35" i="21" s="1"/>
  <c r="EM35" i="18"/>
  <c r="EM35" i="21" s="1"/>
  <c r="EN35" i="18"/>
  <c r="EN35" i="21" s="1"/>
  <c r="EO35" i="18"/>
  <c r="EO35" i="21" s="1"/>
  <c r="EL36" i="18"/>
  <c r="EL36" i="21" s="1"/>
  <c r="EM36" i="18"/>
  <c r="EM36" i="21" s="1"/>
  <c r="EN36" i="18"/>
  <c r="EN36" i="21" s="1"/>
  <c r="EO36" i="18"/>
  <c r="EO36" i="21" s="1"/>
  <c r="EL37" i="18"/>
  <c r="EL37" i="21" s="1"/>
  <c r="EM37" i="18"/>
  <c r="EM37" i="21" s="1"/>
  <c r="EN37" i="18"/>
  <c r="EN37" i="21" s="1"/>
  <c r="EO37" i="18"/>
  <c r="EO37" i="21" s="1"/>
  <c r="EL38" i="18"/>
  <c r="EL38" i="21" s="1"/>
  <c r="EM38" i="18"/>
  <c r="EM38" i="21" s="1"/>
  <c r="EN38" i="18"/>
  <c r="EN38" i="21" s="1"/>
  <c r="EO38" i="18"/>
  <c r="EO38" i="21" s="1"/>
  <c r="EO2" i="18"/>
  <c r="EN2" i="18"/>
  <c r="EM2" i="18"/>
  <c r="EL2" i="18"/>
  <c r="EG3" i="18"/>
  <c r="EG3" i="21" s="1"/>
  <c r="EH3" i="18"/>
  <c r="EH3" i="21" s="1"/>
  <c r="EI3" i="18"/>
  <c r="EI3" i="21" s="1"/>
  <c r="EJ3" i="18"/>
  <c r="EJ3" i="21" s="1"/>
  <c r="EG4" i="18"/>
  <c r="EG4" i="21" s="1"/>
  <c r="EH4" i="18"/>
  <c r="EH4" i="21" s="1"/>
  <c r="EI4" i="18"/>
  <c r="EI4" i="21" s="1"/>
  <c r="EJ4" i="18"/>
  <c r="EJ4" i="21" s="1"/>
  <c r="EG5" i="18"/>
  <c r="EG5" i="21" s="1"/>
  <c r="EH5" i="18"/>
  <c r="EH5" i="21" s="1"/>
  <c r="EI5" i="18"/>
  <c r="EI5" i="21" s="1"/>
  <c r="EJ5" i="18"/>
  <c r="EJ5" i="21" s="1"/>
  <c r="EG6" i="18"/>
  <c r="EG6" i="21" s="1"/>
  <c r="EH6" i="18"/>
  <c r="EH6" i="21" s="1"/>
  <c r="EI6" i="18"/>
  <c r="EI6" i="21" s="1"/>
  <c r="EJ6" i="18"/>
  <c r="EJ6" i="21" s="1"/>
  <c r="EG7" i="18"/>
  <c r="EG7" i="21" s="1"/>
  <c r="EH7" i="18"/>
  <c r="EH7" i="21" s="1"/>
  <c r="EI7" i="18"/>
  <c r="EI7" i="21" s="1"/>
  <c r="EJ7" i="18"/>
  <c r="EJ7" i="21" s="1"/>
  <c r="EG8" i="18"/>
  <c r="EG8" i="21" s="1"/>
  <c r="EH8" i="18"/>
  <c r="EH8" i="21" s="1"/>
  <c r="EI8" i="18"/>
  <c r="EI8" i="21" s="1"/>
  <c r="EJ8" i="18"/>
  <c r="EJ8" i="21" s="1"/>
  <c r="EG9" i="18"/>
  <c r="EG9" i="21" s="1"/>
  <c r="EH9" i="18"/>
  <c r="EH9" i="21" s="1"/>
  <c r="EI9" i="18"/>
  <c r="EI9" i="21" s="1"/>
  <c r="EJ9" i="18"/>
  <c r="EJ9" i="21" s="1"/>
  <c r="EG10" i="18"/>
  <c r="EG10" i="21" s="1"/>
  <c r="EH10" i="18"/>
  <c r="EH10" i="21" s="1"/>
  <c r="EI10" i="18"/>
  <c r="EI10" i="21" s="1"/>
  <c r="EJ10" i="18"/>
  <c r="EJ10" i="21" s="1"/>
  <c r="EG11" i="18"/>
  <c r="EG11" i="21" s="1"/>
  <c r="EH11" i="18"/>
  <c r="EH11" i="21" s="1"/>
  <c r="EI11" i="18"/>
  <c r="EI11" i="21" s="1"/>
  <c r="EJ11" i="18"/>
  <c r="EJ11" i="21" s="1"/>
  <c r="EG12" i="18"/>
  <c r="EG12" i="21" s="1"/>
  <c r="EH12" i="18"/>
  <c r="EH12" i="21" s="1"/>
  <c r="EI12" i="18"/>
  <c r="EI12" i="21" s="1"/>
  <c r="EJ12" i="18"/>
  <c r="EJ12" i="21" s="1"/>
  <c r="EG13" i="18"/>
  <c r="EG13" i="21" s="1"/>
  <c r="EH13" i="18"/>
  <c r="EH13" i="21" s="1"/>
  <c r="EI13" i="18"/>
  <c r="EI13" i="21" s="1"/>
  <c r="EJ13" i="18"/>
  <c r="EJ13" i="21" s="1"/>
  <c r="EG14" i="18"/>
  <c r="EG14" i="21" s="1"/>
  <c r="EH14" i="18"/>
  <c r="EH14" i="21" s="1"/>
  <c r="EI14" i="18"/>
  <c r="EI14" i="21" s="1"/>
  <c r="EJ14" i="18"/>
  <c r="EJ14" i="21" s="1"/>
  <c r="EG15" i="18"/>
  <c r="EG15" i="21" s="1"/>
  <c r="EH15" i="18"/>
  <c r="EH15" i="21" s="1"/>
  <c r="EI15" i="18"/>
  <c r="EI15" i="21" s="1"/>
  <c r="EJ15" i="18"/>
  <c r="EJ15" i="21" s="1"/>
  <c r="EG16" i="18"/>
  <c r="EG16" i="21" s="1"/>
  <c r="EH16" i="18"/>
  <c r="EH16" i="21" s="1"/>
  <c r="EI16" i="18"/>
  <c r="EI16" i="21" s="1"/>
  <c r="EJ16" i="18"/>
  <c r="EJ16" i="21" s="1"/>
  <c r="EG17" i="18"/>
  <c r="EG17" i="21" s="1"/>
  <c r="EH17" i="18"/>
  <c r="EH17" i="21" s="1"/>
  <c r="EI17" i="18"/>
  <c r="EI17" i="21" s="1"/>
  <c r="EJ17" i="18"/>
  <c r="EJ17" i="21" s="1"/>
  <c r="EG18" i="18"/>
  <c r="EG18" i="21" s="1"/>
  <c r="EH18" i="18"/>
  <c r="EH18" i="21" s="1"/>
  <c r="EI18" i="18"/>
  <c r="EI18" i="21" s="1"/>
  <c r="EJ18" i="18"/>
  <c r="EJ18" i="21" s="1"/>
  <c r="EG19" i="18"/>
  <c r="EG19" i="21" s="1"/>
  <c r="EH19" i="18"/>
  <c r="EH19" i="21" s="1"/>
  <c r="EI19" i="18"/>
  <c r="EI19" i="21" s="1"/>
  <c r="EJ19" i="18"/>
  <c r="EJ19" i="21" s="1"/>
  <c r="EG20" i="18"/>
  <c r="EG20" i="21" s="1"/>
  <c r="EH20" i="18"/>
  <c r="EH20" i="21" s="1"/>
  <c r="EI20" i="18"/>
  <c r="EI20" i="21" s="1"/>
  <c r="EJ20" i="18"/>
  <c r="EJ20" i="21" s="1"/>
  <c r="EG21" i="18"/>
  <c r="EG21" i="21" s="1"/>
  <c r="EH21" i="18"/>
  <c r="EH21" i="21" s="1"/>
  <c r="EI21" i="18"/>
  <c r="EI21" i="21" s="1"/>
  <c r="EJ21" i="18"/>
  <c r="EJ21" i="21" s="1"/>
  <c r="EG22" i="18"/>
  <c r="EG22" i="21" s="1"/>
  <c r="EH22" i="18"/>
  <c r="EH22" i="21" s="1"/>
  <c r="EI22" i="18"/>
  <c r="EI22" i="21" s="1"/>
  <c r="EJ22" i="18"/>
  <c r="EJ22" i="21" s="1"/>
  <c r="EG23" i="18"/>
  <c r="EG23" i="21" s="1"/>
  <c r="EH23" i="18"/>
  <c r="EH23" i="21" s="1"/>
  <c r="EI23" i="18"/>
  <c r="EI23" i="21" s="1"/>
  <c r="EJ23" i="18"/>
  <c r="EJ23" i="21" s="1"/>
  <c r="EG24" i="18"/>
  <c r="EG24" i="21" s="1"/>
  <c r="EH24" i="18"/>
  <c r="EH24" i="21" s="1"/>
  <c r="EI24" i="18"/>
  <c r="EI24" i="21" s="1"/>
  <c r="EJ24" i="18"/>
  <c r="EJ24" i="21" s="1"/>
  <c r="EG25" i="18"/>
  <c r="EG25" i="21" s="1"/>
  <c r="EH25" i="18"/>
  <c r="EH25" i="21" s="1"/>
  <c r="EI25" i="18"/>
  <c r="EI25" i="21" s="1"/>
  <c r="EJ25" i="18"/>
  <c r="EJ25" i="21" s="1"/>
  <c r="EG26" i="18"/>
  <c r="EG26" i="21" s="1"/>
  <c r="EH26" i="18"/>
  <c r="EH26" i="21" s="1"/>
  <c r="EI26" i="18"/>
  <c r="EI26" i="21" s="1"/>
  <c r="EJ26" i="18"/>
  <c r="EJ26" i="21" s="1"/>
  <c r="EG27" i="18"/>
  <c r="EG27" i="21" s="1"/>
  <c r="EH27" i="18"/>
  <c r="EH27" i="21" s="1"/>
  <c r="EI27" i="18"/>
  <c r="EI27" i="21" s="1"/>
  <c r="EJ27" i="18"/>
  <c r="EJ27" i="21" s="1"/>
  <c r="EG28" i="18"/>
  <c r="EG28" i="21" s="1"/>
  <c r="EH28" i="18"/>
  <c r="EH28" i="21" s="1"/>
  <c r="EI28" i="18"/>
  <c r="EI28" i="21" s="1"/>
  <c r="EJ28" i="18"/>
  <c r="EJ28" i="21" s="1"/>
  <c r="EG29" i="18"/>
  <c r="EG29" i="21" s="1"/>
  <c r="EH29" i="18"/>
  <c r="EH29" i="21" s="1"/>
  <c r="EI29" i="18"/>
  <c r="EI29" i="21" s="1"/>
  <c r="EJ29" i="18"/>
  <c r="EJ29" i="21" s="1"/>
  <c r="EG30" i="18"/>
  <c r="EG30" i="21" s="1"/>
  <c r="EH30" i="18"/>
  <c r="EH30" i="21" s="1"/>
  <c r="EI30" i="18"/>
  <c r="EI30" i="21" s="1"/>
  <c r="EJ30" i="18"/>
  <c r="EJ30" i="21" s="1"/>
  <c r="EG31" i="18"/>
  <c r="EG31" i="21" s="1"/>
  <c r="EH31" i="18"/>
  <c r="EH31" i="21" s="1"/>
  <c r="EI31" i="18"/>
  <c r="EI31" i="21" s="1"/>
  <c r="EJ31" i="18"/>
  <c r="EJ31" i="21" s="1"/>
  <c r="EG32" i="18"/>
  <c r="EG32" i="21" s="1"/>
  <c r="EH32" i="18"/>
  <c r="EH32" i="21" s="1"/>
  <c r="EI32" i="18"/>
  <c r="EI32" i="21" s="1"/>
  <c r="EJ32" i="18"/>
  <c r="EJ32" i="21" s="1"/>
  <c r="EG33" i="18"/>
  <c r="EG33" i="21" s="1"/>
  <c r="EH33" i="18"/>
  <c r="EH33" i="21" s="1"/>
  <c r="EI33" i="18"/>
  <c r="EI33" i="21" s="1"/>
  <c r="EJ33" i="18"/>
  <c r="EJ33" i="21" s="1"/>
  <c r="EG34" i="18"/>
  <c r="EG34" i="21" s="1"/>
  <c r="EH34" i="18"/>
  <c r="EH34" i="21" s="1"/>
  <c r="EI34" i="18"/>
  <c r="EI34" i="21" s="1"/>
  <c r="EJ34" i="18"/>
  <c r="EJ34" i="21" s="1"/>
  <c r="EG35" i="18"/>
  <c r="EG35" i="21" s="1"/>
  <c r="EH35" i="18"/>
  <c r="EH35" i="21" s="1"/>
  <c r="EI35" i="18"/>
  <c r="EI35" i="21" s="1"/>
  <c r="EJ35" i="18"/>
  <c r="EJ35" i="21" s="1"/>
  <c r="EG36" i="18"/>
  <c r="EG36" i="21" s="1"/>
  <c r="EH36" i="18"/>
  <c r="EH36" i="21" s="1"/>
  <c r="EI36" i="18"/>
  <c r="EI36" i="21" s="1"/>
  <c r="EJ36" i="18"/>
  <c r="EJ36" i="21" s="1"/>
  <c r="EG37" i="18"/>
  <c r="EG37" i="21" s="1"/>
  <c r="EH37" i="18"/>
  <c r="EH37" i="21" s="1"/>
  <c r="EI37" i="18"/>
  <c r="EI37" i="21" s="1"/>
  <c r="EJ37" i="18"/>
  <c r="EJ37" i="21" s="1"/>
  <c r="EG38" i="18"/>
  <c r="EG38" i="21" s="1"/>
  <c r="EH38" i="18"/>
  <c r="EH38" i="21" s="1"/>
  <c r="EI38" i="18"/>
  <c r="EI38" i="21" s="1"/>
  <c r="EJ38" i="18"/>
  <c r="EJ38" i="21" s="1"/>
  <c r="EJ2" i="18"/>
  <c r="EI2" i="18"/>
  <c r="EH2" i="18"/>
  <c r="EG2" i="18"/>
  <c r="EB3" i="18"/>
  <c r="EB3" i="21" s="1"/>
  <c r="EC3" i="18"/>
  <c r="EC3" i="21" s="1"/>
  <c r="ED3" i="18"/>
  <c r="ED3" i="21" s="1"/>
  <c r="EE3" i="18"/>
  <c r="EE3" i="21" s="1"/>
  <c r="EB4" i="18"/>
  <c r="EB4" i="21" s="1"/>
  <c r="EC4" i="18"/>
  <c r="EC4" i="21" s="1"/>
  <c r="ED4" i="18"/>
  <c r="ED4" i="21" s="1"/>
  <c r="EE4" i="18"/>
  <c r="EE4" i="21" s="1"/>
  <c r="EB5" i="18"/>
  <c r="EB5" i="21" s="1"/>
  <c r="EC5" i="18"/>
  <c r="EC5" i="21" s="1"/>
  <c r="ED5" i="18"/>
  <c r="ED5" i="21" s="1"/>
  <c r="EE5" i="18"/>
  <c r="EE5" i="21" s="1"/>
  <c r="EB6" i="18"/>
  <c r="EB6" i="21" s="1"/>
  <c r="EC6" i="18"/>
  <c r="EC6" i="21" s="1"/>
  <c r="ED6" i="18"/>
  <c r="ED6" i="21" s="1"/>
  <c r="EE6" i="18"/>
  <c r="EE6" i="21" s="1"/>
  <c r="EB7" i="18"/>
  <c r="EB7" i="21" s="1"/>
  <c r="EC7" i="18"/>
  <c r="EC7" i="21" s="1"/>
  <c r="ED7" i="18"/>
  <c r="ED7" i="21" s="1"/>
  <c r="EE7" i="18"/>
  <c r="EE7" i="21" s="1"/>
  <c r="EB8" i="18"/>
  <c r="EB8" i="21" s="1"/>
  <c r="EC8" i="18"/>
  <c r="EC8" i="21" s="1"/>
  <c r="ED8" i="18"/>
  <c r="ED8" i="21" s="1"/>
  <c r="EE8" i="18"/>
  <c r="EE8" i="21" s="1"/>
  <c r="EB9" i="18"/>
  <c r="EB9" i="21" s="1"/>
  <c r="EC9" i="18"/>
  <c r="EC9" i="21" s="1"/>
  <c r="ED9" i="18"/>
  <c r="ED9" i="21" s="1"/>
  <c r="EE9" i="18"/>
  <c r="EE9" i="21" s="1"/>
  <c r="EB10" i="18"/>
  <c r="EB10" i="21" s="1"/>
  <c r="EC10" i="18"/>
  <c r="EC10" i="21" s="1"/>
  <c r="ED10" i="18"/>
  <c r="ED10" i="21" s="1"/>
  <c r="EE10" i="18"/>
  <c r="EE10" i="21" s="1"/>
  <c r="EB11" i="18"/>
  <c r="EB11" i="21" s="1"/>
  <c r="EC11" i="18"/>
  <c r="EC11" i="21" s="1"/>
  <c r="ED11" i="18"/>
  <c r="ED11" i="21" s="1"/>
  <c r="EE11" i="18"/>
  <c r="EE11" i="21" s="1"/>
  <c r="EB12" i="18"/>
  <c r="EB12" i="21" s="1"/>
  <c r="EC12" i="18"/>
  <c r="EC12" i="21" s="1"/>
  <c r="ED12" i="18"/>
  <c r="ED12" i="21" s="1"/>
  <c r="EE12" i="18"/>
  <c r="EE12" i="21" s="1"/>
  <c r="EB13" i="18"/>
  <c r="EB13" i="21" s="1"/>
  <c r="EC13" i="18"/>
  <c r="EC13" i="21" s="1"/>
  <c r="ED13" i="18"/>
  <c r="ED13" i="21" s="1"/>
  <c r="EE13" i="18"/>
  <c r="EE13" i="21" s="1"/>
  <c r="EB14" i="18"/>
  <c r="EB14" i="21" s="1"/>
  <c r="EC14" i="18"/>
  <c r="EC14" i="21" s="1"/>
  <c r="ED14" i="18"/>
  <c r="ED14" i="21" s="1"/>
  <c r="EE14" i="18"/>
  <c r="EE14" i="21" s="1"/>
  <c r="EB15" i="18"/>
  <c r="EB15" i="21" s="1"/>
  <c r="EC15" i="18"/>
  <c r="EC15" i="21" s="1"/>
  <c r="ED15" i="18"/>
  <c r="ED15" i="21" s="1"/>
  <c r="EE15" i="18"/>
  <c r="EE15" i="21" s="1"/>
  <c r="EB16" i="18"/>
  <c r="EB16" i="21" s="1"/>
  <c r="EC16" i="18"/>
  <c r="EC16" i="21" s="1"/>
  <c r="ED16" i="18"/>
  <c r="ED16" i="21" s="1"/>
  <c r="EE16" i="18"/>
  <c r="EE16" i="21" s="1"/>
  <c r="EB17" i="18"/>
  <c r="EB17" i="21" s="1"/>
  <c r="EC17" i="18"/>
  <c r="EC17" i="21" s="1"/>
  <c r="ED17" i="18"/>
  <c r="ED17" i="21" s="1"/>
  <c r="EE17" i="18"/>
  <c r="EE17" i="21" s="1"/>
  <c r="EB18" i="18"/>
  <c r="EB18" i="21" s="1"/>
  <c r="EC18" i="18"/>
  <c r="EC18" i="21" s="1"/>
  <c r="ED18" i="18"/>
  <c r="ED18" i="21" s="1"/>
  <c r="EE18" i="18"/>
  <c r="EE18" i="21" s="1"/>
  <c r="EB19" i="18"/>
  <c r="EB19" i="21" s="1"/>
  <c r="EC19" i="18"/>
  <c r="EC19" i="21" s="1"/>
  <c r="ED19" i="18"/>
  <c r="ED19" i="21" s="1"/>
  <c r="EE19" i="18"/>
  <c r="EE19" i="21" s="1"/>
  <c r="EB20" i="18"/>
  <c r="EB20" i="21" s="1"/>
  <c r="EC20" i="18"/>
  <c r="EC20" i="21" s="1"/>
  <c r="ED20" i="18"/>
  <c r="ED20" i="21" s="1"/>
  <c r="EE20" i="18"/>
  <c r="EE20" i="21" s="1"/>
  <c r="EB21" i="18"/>
  <c r="EB21" i="21" s="1"/>
  <c r="EC21" i="18"/>
  <c r="EC21" i="21" s="1"/>
  <c r="ED21" i="18"/>
  <c r="ED21" i="21" s="1"/>
  <c r="EE21" i="18"/>
  <c r="EE21" i="21" s="1"/>
  <c r="EB22" i="18"/>
  <c r="EB22" i="21" s="1"/>
  <c r="EC22" i="18"/>
  <c r="EC22" i="21" s="1"/>
  <c r="ED22" i="18"/>
  <c r="ED22" i="21" s="1"/>
  <c r="EE22" i="18"/>
  <c r="EE22" i="21" s="1"/>
  <c r="EB23" i="18"/>
  <c r="EB23" i="21" s="1"/>
  <c r="EC23" i="18"/>
  <c r="EC23" i="21" s="1"/>
  <c r="ED23" i="18"/>
  <c r="ED23" i="21" s="1"/>
  <c r="EE23" i="18"/>
  <c r="EE23" i="21" s="1"/>
  <c r="EB24" i="18"/>
  <c r="EB24" i="21" s="1"/>
  <c r="EC24" i="18"/>
  <c r="EC24" i="21" s="1"/>
  <c r="ED24" i="18"/>
  <c r="ED24" i="21" s="1"/>
  <c r="EE24" i="18"/>
  <c r="EE24" i="21" s="1"/>
  <c r="EB25" i="18"/>
  <c r="EB25" i="21" s="1"/>
  <c r="EC25" i="18"/>
  <c r="EC25" i="21" s="1"/>
  <c r="ED25" i="18"/>
  <c r="ED25" i="21" s="1"/>
  <c r="EE25" i="18"/>
  <c r="EE25" i="21" s="1"/>
  <c r="EB26" i="18"/>
  <c r="EB26" i="21" s="1"/>
  <c r="EC26" i="18"/>
  <c r="EC26" i="21" s="1"/>
  <c r="ED26" i="18"/>
  <c r="ED26" i="21" s="1"/>
  <c r="EE26" i="18"/>
  <c r="EE26" i="21" s="1"/>
  <c r="EB27" i="18"/>
  <c r="EB27" i="21" s="1"/>
  <c r="EC27" i="18"/>
  <c r="EC27" i="21" s="1"/>
  <c r="ED27" i="18"/>
  <c r="ED27" i="21" s="1"/>
  <c r="EE27" i="18"/>
  <c r="EE27" i="21" s="1"/>
  <c r="EB28" i="18"/>
  <c r="EB28" i="21" s="1"/>
  <c r="EC28" i="18"/>
  <c r="EC28" i="21" s="1"/>
  <c r="ED28" i="18"/>
  <c r="ED28" i="21" s="1"/>
  <c r="EE28" i="18"/>
  <c r="EE28" i="21" s="1"/>
  <c r="EB29" i="18"/>
  <c r="EB29" i="21" s="1"/>
  <c r="EC29" i="18"/>
  <c r="EC29" i="21" s="1"/>
  <c r="ED29" i="18"/>
  <c r="ED29" i="21" s="1"/>
  <c r="EE29" i="18"/>
  <c r="EE29" i="21" s="1"/>
  <c r="EB30" i="18"/>
  <c r="EB30" i="21" s="1"/>
  <c r="EC30" i="18"/>
  <c r="EC30" i="21" s="1"/>
  <c r="ED30" i="18"/>
  <c r="ED30" i="21" s="1"/>
  <c r="EE30" i="18"/>
  <c r="EE30" i="21" s="1"/>
  <c r="EB31" i="18"/>
  <c r="EB31" i="21" s="1"/>
  <c r="EC31" i="18"/>
  <c r="EC31" i="21" s="1"/>
  <c r="ED31" i="18"/>
  <c r="ED31" i="21" s="1"/>
  <c r="EE31" i="18"/>
  <c r="EE31" i="21" s="1"/>
  <c r="EB32" i="18"/>
  <c r="EB32" i="21" s="1"/>
  <c r="EC32" i="18"/>
  <c r="EC32" i="21" s="1"/>
  <c r="ED32" i="18"/>
  <c r="ED32" i="21" s="1"/>
  <c r="EE32" i="18"/>
  <c r="EE32" i="21" s="1"/>
  <c r="EB33" i="18"/>
  <c r="EB33" i="21" s="1"/>
  <c r="EC33" i="21"/>
  <c r="ED33" i="18"/>
  <c r="ED33" i="21" s="1"/>
  <c r="EE33" i="18"/>
  <c r="EE33" i="21" s="1"/>
  <c r="EB34" i="18"/>
  <c r="EB34" i="21" s="1"/>
  <c r="EC34" i="21"/>
  <c r="ED34" i="18"/>
  <c r="ED34" i="21" s="1"/>
  <c r="EE34" i="18"/>
  <c r="EE34" i="21" s="1"/>
  <c r="EB35" i="18"/>
  <c r="EB35" i="21" s="1"/>
  <c r="EC35" i="18"/>
  <c r="EC35" i="21" s="1"/>
  <c r="ED35" i="18"/>
  <c r="ED35" i="21" s="1"/>
  <c r="EE35" i="18"/>
  <c r="EE35" i="21" s="1"/>
  <c r="EB36" i="18"/>
  <c r="EB36" i="21" s="1"/>
  <c r="EC36" i="18"/>
  <c r="EC36" i="21" s="1"/>
  <c r="ED36" i="18"/>
  <c r="ED36" i="21" s="1"/>
  <c r="EE36" i="18"/>
  <c r="EE36" i="21" s="1"/>
  <c r="EB37" i="18"/>
  <c r="EB37" i="21" s="1"/>
  <c r="EC37" i="18"/>
  <c r="EC37" i="21" s="1"/>
  <c r="ED37" i="18"/>
  <c r="ED37" i="21" s="1"/>
  <c r="EE37" i="18"/>
  <c r="EE37" i="21" s="1"/>
  <c r="EB38" i="18"/>
  <c r="EB38" i="21" s="1"/>
  <c r="EC38" i="18"/>
  <c r="EC38" i="21" s="1"/>
  <c r="ED38" i="18"/>
  <c r="ED38" i="21" s="1"/>
  <c r="EE38" i="18"/>
  <c r="EE38" i="21" s="1"/>
  <c r="EE2" i="18"/>
  <c r="ED2" i="18"/>
  <c r="EC2" i="18"/>
  <c r="EB2" i="18"/>
  <c r="DW3" i="18"/>
  <c r="DW3" i="21" s="1"/>
  <c r="DX3" i="18"/>
  <c r="DX3" i="21" s="1"/>
  <c r="DY3" i="18"/>
  <c r="DY3" i="21" s="1"/>
  <c r="DZ3" i="18"/>
  <c r="DZ3" i="21" s="1"/>
  <c r="DW4" i="18"/>
  <c r="DW4" i="21" s="1"/>
  <c r="DX4" i="18"/>
  <c r="DX4" i="21" s="1"/>
  <c r="DY4" i="18"/>
  <c r="DY4" i="21" s="1"/>
  <c r="DZ4" i="18"/>
  <c r="DZ4" i="21" s="1"/>
  <c r="DW5" i="18"/>
  <c r="DW5" i="21" s="1"/>
  <c r="DX5" i="18"/>
  <c r="DX5" i="21" s="1"/>
  <c r="DY5" i="18"/>
  <c r="DY5" i="21" s="1"/>
  <c r="DZ5" i="18"/>
  <c r="DZ5" i="21" s="1"/>
  <c r="DW6" i="18"/>
  <c r="DW6" i="21" s="1"/>
  <c r="DX6" i="18"/>
  <c r="DX6" i="21" s="1"/>
  <c r="DY6" i="18"/>
  <c r="DY6" i="21" s="1"/>
  <c r="DZ6" i="18"/>
  <c r="DZ6" i="21" s="1"/>
  <c r="DW7" i="18"/>
  <c r="DW7" i="21" s="1"/>
  <c r="DX7" i="18"/>
  <c r="DX7" i="21" s="1"/>
  <c r="DY7" i="18"/>
  <c r="DY7" i="21" s="1"/>
  <c r="DZ7" i="18"/>
  <c r="DZ7" i="21" s="1"/>
  <c r="DW8" i="18"/>
  <c r="DW8" i="21" s="1"/>
  <c r="DX8" i="18"/>
  <c r="DX8" i="21" s="1"/>
  <c r="DY8" i="18"/>
  <c r="DY8" i="21" s="1"/>
  <c r="DZ8" i="18"/>
  <c r="DZ8" i="21" s="1"/>
  <c r="DW9" i="18"/>
  <c r="DW9" i="21" s="1"/>
  <c r="DX9" i="18"/>
  <c r="DX9" i="21" s="1"/>
  <c r="DY9" i="18"/>
  <c r="DY9" i="21" s="1"/>
  <c r="DZ9" i="18"/>
  <c r="DZ9" i="21" s="1"/>
  <c r="DW10" i="18"/>
  <c r="DW10" i="21" s="1"/>
  <c r="DX10" i="18"/>
  <c r="DX10" i="21" s="1"/>
  <c r="DY10" i="18"/>
  <c r="DY10" i="21" s="1"/>
  <c r="DZ10" i="18"/>
  <c r="DZ10" i="21" s="1"/>
  <c r="DW11" i="18"/>
  <c r="DW11" i="21" s="1"/>
  <c r="DX11" i="18"/>
  <c r="DX11" i="21" s="1"/>
  <c r="DY11" i="18"/>
  <c r="DY11" i="21" s="1"/>
  <c r="DZ11" i="18"/>
  <c r="DZ11" i="21" s="1"/>
  <c r="DW12" i="18"/>
  <c r="DW12" i="21" s="1"/>
  <c r="DX12" i="18"/>
  <c r="DX12" i="21" s="1"/>
  <c r="DY12" i="18"/>
  <c r="DY12" i="21" s="1"/>
  <c r="DZ12" i="18"/>
  <c r="DZ12" i="21" s="1"/>
  <c r="DW13" i="18"/>
  <c r="DW13" i="21" s="1"/>
  <c r="DX13" i="18"/>
  <c r="DX13" i="21" s="1"/>
  <c r="DY13" i="18"/>
  <c r="DY13" i="21" s="1"/>
  <c r="DZ13" i="18"/>
  <c r="DZ13" i="21" s="1"/>
  <c r="DW14" i="18"/>
  <c r="DW14" i="21" s="1"/>
  <c r="DX14" i="18"/>
  <c r="DX14" i="21" s="1"/>
  <c r="DY14" i="18"/>
  <c r="DY14" i="21" s="1"/>
  <c r="DZ14" i="18"/>
  <c r="DZ14" i="21" s="1"/>
  <c r="DW15" i="18"/>
  <c r="DW15" i="21" s="1"/>
  <c r="DX15" i="18"/>
  <c r="DX15" i="21" s="1"/>
  <c r="DY15" i="18"/>
  <c r="DY15" i="21" s="1"/>
  <c r="DZ15" i="18"/>
  <c r="DZ15" i="21" s="1"/>
  <c r="DW16" i="18"/>
  <c r="DW16" i="21" s="1"/>
  <c r="DX16" i="18"/>
  <c r="DX16" i="21" s="1"/>
  <c r="DY16" i="18"/>
  <c r="DY16" i="21" s="1"/>
  <c r="DZ16" i="18"/>
  <c r="DZ16" i="21" s="1"/>
  <c r="DW17" i="18"/>
  <c r="DW17" i="21" s="1"/>
  <c r="DX17" i="18"/>
  <c r="DX17" i="21" s="1"/>
  <c r="DY17" i="18"/>
  <c r="DY17" i="21" s="1"/>
  <c r="DZ17" i="18"/>
  <c r="DZ17" i="21" s="1"/>
  <c r="DW18" i="18"/>
  <c r="DW18" i="21" s="1"/>
  <c r="DX18" i="18"/>
  <c r="DX18" i="21" s="1"/>
  <c r="DY18" i="18"/>
  <c r="DY18" i="21" s="1"/>
  <c r="DZ18" i="18"/>
  <c r="DZ18" i="21" s="1"/>
  <c r="DW19" i="18"/>
  <c r="DW19" i="21" s="1"/>
  <c r="DX19" i="18"/>
  <c r="DX19" i="21" s="1"/>
  <c r="DY19" i="18"/>
  <c r="DY19" i="21" s="1"/>
  <c r="DZ19" i="18"/>
  <c r="DZ19" i="21" s="1"/>
  <c r="DW20" i="18"/>
  <c r="DW20" i="21" s="1"/>
  <c r="DX20" i="18"/>
  <c r="DX20" i="21" s="1"/>
  <c r="DY20" i="18"/>
  <c r="DY20" i="21" s="1"/>
  <c r="DZ20" i="18"/>
  <c r="DZ20" i="21" s="1"/>
  <c r="DW21" i="18"/>
  <c r="DW21" i="21" s="1"/>
  <c r="DX21" i="18"/>
  <c r="DX21" i="21" s="1"/>
  <c r="DY21" i="18"/>
  <c r="DY21" i="21" s="1"/>
  <c r="DZ21" i="18"/>
  <c r="DZ21" i="21" s="1"/>
  <c r="DW22" i="18"/>
  <c r="DW22" i="21" s="1"/>
  <c r="DX22" i="18"/>
  <c r="DX22" i="21" s="1"/>
  <c r="DY22" i="18"/>
  <c r="DY22" i="21" s="1"/>
  <c r="DZ22" i="18"/>
  <c r="DZ22" i="21" s="1"/>
  <c r="DW23" i="18"/>
  <c r="DW23" i="21" s="1"/>
  <c r="DX23" i="18"/>
  <c r="DX23" i="21" s="1"/>
  <c r="DY23" i="18"/>
  <c r="DY23" i="21" s="1"/>
  <c r="DZ23" i="18"/>
  <c r="DZ23" i="21" s="1"/>
  <c r="DW24" i="18"/>
  <c r="DW24" i="21" s="1"/>
  <c r="DX24" i="18"/>
  <c r="DX24" i="21" s="1"/>
  <c r="DY24" i="18"/>
  <c r="DY24" i="21" s="1"/>
  <c r="DZ24" i="18"/>
  <c r="DZ24" i="21" s="1"/>
  <c r="DW25" i="18"/>
  <c r="DW25" i="21" s="1"/>
  <c r="DX25" i="18"/>
  <c r="DX25" i="21" s="1"/>
  <c r="DY25" i="18"/>
  <c r="DY25" i="21" s="1"/>
  <c r="DZ25" i="18"/>
  <c r="DZ25" i="21" s="1"/>
  <c r="DW26" i="18"/>
  <c r="DW26" i="21" s="1"/>
  <c r="DX26" i="18"/>
  <c r="DX26" i="21" s="1"/>
  <c r="DY26" i="18"/>
  <c r="DY26" i="21" s="1"/>
  <c r="DZ26" i="18"/>
  <c r="DZ26" i="21" s="1"/>
  <c r="DW27" i="18"/>
  <c r="DW27" i="21" s="1"/>
  <c r="DX27" i="18"/>
  <c r="DX27" i="21" s="1"/>
  <c r="DY27" i="18"/>
  <c r="DY27" i="21" s="1"/>
  <c r="DZ27" i="18"/>
  <c r="DZ27" i="21" s="1"/>
  <c r="DW28" i="18"/>
  <c r="DW28" i="21" s="1"/>
  <c r="DX28" i="18"/>
  <c r="DX28" i="21" s="1"/>
  <c r="DY28" i="18"/>
  <c r="DY28" i="21" s="1"/>
  <c r="DZ28" i="18"/>
  <c r="DZ28" i="21" s="1"/>
  <c r="DW29" i="18"/>
  <c r="DW29" i="21" s="1"/>
  <c r="DX29" i="18"/>
  <c r="DX29" i="21" s="1"/>
  <c r="DY29" i="18"/>
  <c r="DY29" i="21" s="1"/>
  <c r="DZ29" i="18"/>
  <c r="DZ29" i="21" s="1"/>
  <c r="DW30" i="18"/>
  <c r="DW30" i="21" s="1"/>
  <c r="DX30" i="18"/>
  <c r="DX30" i="21" s="1"/>
  <c r="DY30" i="18"/>
  <c r="DY30" i="21" s="1"/>
  <c r="DZ30" i="18"/>
  <c r="DZ30" i="21" s="1"/>
  <c r="DW31" i="18"/>
  <c r="DW31" i="21" s="1"/>
  <c r="DX31" i="18"/>
  <c r="DX31" i="21" s="1"/>
  <c r="DY31" i="18"/>
  <c r="DY31" i="21" s="1"/>
  <c r="DZ31" i="18"/>
  <c r="DZ31" i="21" s="1"/>
  <c r="DW32" i="18"/>
  <c r="DW32" i="21" s="1"/>
  <c r="DX32" i="18"/>
  <c r="DX32" i="21" s="1"/>
  <c r="DY32" i="18"/>
  <c r="DY32" i="21" s="1"/>
  <c r="DZ32" i="18"/>
  <c r="DZ32" i="21" s="1"/>
  <c r="DW33" i="18"/>
  <c r="DW33" i="21" s="1"/>
  <c r="DX33" i="18"/>
  <c r="DX33" i="21" s="1"/>
  <c r="DY33" i="18"/>
  <c r="DY33" i="21" s="1"/>
  <c r="DZ33" i="18"/>
  <c r="DZ33" i="21" s="1"/>
  <c r="DW34" i="18"/>
  <c r="DW34" i="21" s="1"/>
  <c r="DX34" i="18"/>
  <c r="DX34" i="21" s="1"/>
  <c r="DY34" i="18"/>
  <c r="DY34" i="21" s="1"/>
  <c r="DZ34" i="18"/>
  <c r="DZ34" i="21" s="1"/>
  <c r="DW35" i="18"/>
  <c r="DW35" i="21" s="1"/>
  <c r="DX35" i="18"/>
  <c r="DX35" i="21" s="1"/>
  <c r="DY35" i="18"/>
  <c r="DY35" i="21" s="1"/>
  <c r="DZ35" i="18"/>
  <c r="DZ35" i="21" s="1"/>
  <c r="DW36" i="18"/>
  <c r="DW36" i="21" s="1"/>
  <c r="DX36" i="18"/>
  <c r="DX36" i="21" s="1"/>
  <c r="DY36" i="18"/>
  <c r="DY36" i="21" s="1"/>
  <c r="DZ36" i="18"/>
  <c r="DZ36" i="21" s="1"/>
  <c r="DW37" i="18"/>
  <c r="DW37" i="21" s="1"/>
  <c r="DX37" i="18"/>
  <c r="DX37" i="21" s="1"/>
  <c r="DY37" i="18"/>
  <c r="DY37" i="21" s="1"/>
  <c r="DZ37" i="18"/>
  <c r="DZ37" i="21" s="1"/>
  <c r="DW38" i="18"/>
  <c r="DW38" i="21" s="1"/>
  <c r="DX38" i="18"/>
  <c r="DX38" i="21" s="1"/>
  <c r="DY38" i="18"/>
  <c r="DY38" i="21" s="1"/>
  <c r="DZ38" i="18"/>
  <c r="DZ38" i="21" s="1"/>
  <c r="DZ2" i="18"/>
  <c r="DY2" i="18"/>
  <c r="DX2" i="18"/>
  <c r="DW2" i="18"/>
  <c r="DR3" i="18"/>
  <c r="DR3" i="21" s="1"/>
  <c r="DS3" i="18"/>
  <c r="DS3" i="21" s="1"/>
  <c r="DT3" i="18"/>
  <c r="DT3" i="21" s="1"/>
  <c r="DU3" i="18"/>
  <c r="DU3" i="21" s="1"/>
  <c r="DR4" i="18"/>
  <c r="DR4" i="21" s="1"/>
  <c r="DS4" i="18"/>
  <c r="DS4" i="21" s="1"/>
  <c r="DT4" i="18"/>
  <c r="DT4" i="21" s="1"/>
  <c r="DU4" i="18"/>
  <c r="DU4" i="21" s="1"/>
  <c r="DR5" i="18"/>
  <c r="DR5" i="21" s="1"/>
  <c r="DS5" i="18"/>
  <c r="DS5" i="21" s="1"/>
  <c r="DT5" i="18"/>
  <c r="DT5" i="21" s="1"/>
  <c r="DU5" i="18"/>
  <c r="DU5" i="21" s="1"/>
  <c r="DR6" i="18"/>
  <c r="DR6" i="21" s="1"/>
  <c r="DS6" i="18"/>
  <c r="DS6" i="21" s="1"/>
  <c r="DT6" i="18"/>
  <c r="DT6" i="21" s="1"/>
  <c r="DU6" i="18"/>
  <c r="DU6" i="21" s="1"/>
  <c r="DR7" i="18"/>
  <c r="DR7" i="21" s="1"/>
  <c r="DS7" i="18"/>
  <c r="DS7" i="21" s="1"/>
  <c r="DT7" i="18"/>
  <c r="DT7" i="21" s="1"/>
  <c r="DU7" i="18"/>
  <c r="DU7" i="21" s="1"/>
  <c r="DR8" i="18"/>
  <c r="DR8" i="21" s="1"/>
  <c r="DS8" i="18"/>
  <c r="DS8" i="21" s="1"/>
  <c r="DT8" i="18"/>
  <c r="DT8" i="21" s="1"/>
  <c r="DU8" i="18"/>
  <c r="DU8" i="21" s="1"/>
  <c r="DR9" i="18"/>
  <c r="DR9" i="21" s="1"/>
  <c r="DS9" i="18"/>
  <c r="DS9" i="21" s="1"/>
  <c r="DT9" i="18"/>
  <c r="DT9" i="21" s="1"/>
  <c r="DU9" i="18"/>
  <c r="DU9" i="21" s="1"/>
  <c r="DR10" i="18"/>
  <c r="DR10" i="21" s="1"/>
  <c r="DS10" i="18"/>
  <c r="DS10" i="21" s="1"/>
  <c r="DT10" i="18"/>
  <c r="DT10" i="21" s="1"/>
  <c r="DU10" i="18"/>
  <c r="DU10" i="21" s="1"/>
  <c r="DR11" i="18"/>
  <c r="DR11" i="21" s="1"/>
  <c r="DS11" i="18"/>
  <c r="DS11" i="21" s="1"/>
  <c r="DT11" i="18"/>
  <c r="DT11" i="21" s="1"/>
  <c r="DU11" i="18"/>
  <c r="DU11" i="21" s="1"/>
  <c r="DR12" i="18"/>
  <c r="DR12" i="21" s="1"/>
  <c r="DS12" i="18"/>
  <c r="DS12" i="21" s="1"/>
  <c r="DT12" i="18"/>
  <c r="DT12" i="21" s="1"/>
  <c r="DU12" i="18"/>
  <c r="DU12" i="21" s="1"/>
  <c r="DR13" i="18"/>
  <c r="DR13" i="21" s="1"/>
  <c r="DS13" i="18"/>
  <c r="DS13" i="21" s="1"/>
  <c r="DT13" i="18"/>
  <c r="DT13" i="21" s="1"/>
  <c r="DU13" i="18"/>
  <c r="DU13" i="21" s="1"/>
  <c r="DR14" i="18"/>
  <c r="DR14" i="21" s="1"/>
  <c r="DS14" i="18"/>
  <c r="DS14" i="21" s="1"/>
  <c r="DT14" i="18"/>
  <c r="DT14" i="21" s="1"/>
  <c r="DU14" i="18"/>
  <c r="DU14" i="21" s="1"/>
  <c r="DR15" i="18"/>
  <c r="DR15" i="21" s="1"/>
  <c r="DS15" i="18"/>
  <c r="DS15" i="21" s="1"/>
  <c r="DT15" i="18"/>
  <c r="DT15" i="21" s="1"/>
  <c r="DU15" i="18"/>
  <c r="DU15" i="21" s="1"/>
  <c r="DR16" i="18"/>
  <c r="DR16" i="21" s="1"/>
  <c r="DS16" i="18"/>
  <c r="DS16" i="21" s="1"/>
  <c r="DT16" i="18"/>
  <c r="DT16" i="21" s="1"/>
  <c r="DU16" i="18"/>
  <c r="DU16" i="21" s="1"/>
  <c r="DR17" i="18"/>
  <c r="DR17" i="21" s="1"/>
  <c r="DS17" i="18"/>
  <c r="DS17" i="21" s="1"/>
  <c r="DT17" i="18"/>
  <c r="DT17" i="21" s="1"/>
  <c r="DU17" i="18"/>
  <c r="DU17" i="21" s="1"/>
  <c r="DR18" i="18"/>
  <c r="DR18" i="21" s="1"/>
  <c r="DS18" i="18"/>
  <c r="DS18" i="21" s="1"/>
  <c r="DT18" i="18"/>
  <c r="DT18" i="21" s="1"/>
  <c r="DU18" i="18"/>
  <c r="DU18" i="21" s="1"/>
  <c r="DR19" i="18"/>
  <c r="DR19" i="21" s="1"/>
  <c r="DS19" i="18"/>
  <c r="DS19" i="21" s="1"/>
  <c r="DT19" i="18"/>
  <c r="DT19" i="21" s="1"/>
  <c r="DU19" i="18"/>
  <c r="DU19" i="21" s="1"/>
  <c r="DR20" i="18"/>
  <c r="DR20" i="21" s="1"/>
  <c r="DS20" i="18"/>
  <c r="DS20" i="21" s="1"/>
  <c r="DT20" i="18"/>
  <c r="DT20" i="21" s="1"/>
  <c r="DU20" i="18"/>
  <c r="DU20" i="21" s="1"/>
  <c r="DR21" i="18"/>
  <c r="DR21" i="21" s="1"/>
  <c r="DS21" i="18"/>
  <c r="DS21" i="21" s="1"/>
  <c r="DT21" i="18"/>
  <c r="DT21" i="21" s="1"/>
  <c r="DU21" i="18"/>
  <c r="DU21" i="21" s="1"/>
  <c r="DR22" i="18"/>
  <c r="DR22" i="21" s="1"/>
  <c r="DS22" i="18"/>
  <c r="DS22" i="21" s="1"/>
  <c r="DT22" i="18"/>
  <c r="DT22" i="21" s="1"/>
  <c r="DU22" i="18"/>
  <c r="DU22" i="21" s="1"/>
  <c r="DR23" i="18"/>
  <c r="DR23" i="21" s="1"/>
  <c r="DS23" i="18"/>
  <c r="DS23" i="21" s="1"/>
  <c r="DT23" i="18"/>
  <c r="DT23" i="21" s="1"/>
  <c r="DU23" i="18"/>
  <c r="DU23" i="21" s="1"/>
  <c r="DR24" i="18"/>
  <c r="DR24" i="21" s="1"/>
  <c r="DS24" i="18"/>
  <c r="DS24" i="21" s="1"/>
  <c r="DT24" i="18"/>
  <c r="DT24" i="21" s="1"/>
  <c r="DU24" i="18"/>
  <c r="DU24" i="21" s="1"/>
  <c r="DR25" i="18"/>
  <c r="DR25" i="21" s="1"/>
  <c r="DS25" i="18"/>
  <c r="DS25" i="21" s="1"/>
  <c r="DT25" i="18"/>
  <c r="DT25" i="21" s="1"/>
  <c r="DU25" i="18"/>
  <c r="DU25" i="21" s="1"/>
  <c r="DR26" i="18"/>
  <c r="DR26" i="21" s="1"/>
  <c r="DS26" i="18"/>
  <c r="DS26" i="21" s="1"/>
  <c r="DT26" i="18"/>
  <c r="DT26" i="21" s="1"/>
  <c r="DU26" i="18"/>
  <c r="DU26" i="21" s="1"/>
  <c r="DR27" i="18"/>
  <c r="DR27" i="21" s="1"/>
  <c r="DS27" i="18"/>
  <c r="DS27" i="21" s="1"/>
  <c r="DT27" i="18"/>
  <c r="DT27" i="21" s="1"/>
  <c r="DU27" i="18"/>
  <c r="DU27" i="21" s="1"/>
  <c r="DR28" i="18"/>
  <c r="DR28" i="21" s="1"/>
  <c r="DS28" i="18"/>
  <c r="DS28" i="21" s="1"/>
  <c r="DT28" i="18"/>
  <c r="DT28" i="21" s="1"/>
  <c r="DU28" i="18"/>
  <c r="DU28" i="21" s="1"/>
  <c r="DR29" i="18"/>
  <c r="DR29" i="21" s="1"/>
  <c r="DS29" i="18"/>
  <c r="DS29" i="21" s="1"/>
  <c r="DT29" i="18"/>
  <c r="DT29" i="21" s="1"/>
  <c r="DU29" i="18"/>
  <c r="DU29" i="21" s="1"/>
  <c r="DR30" i="18"/>
  <c r="DR30" i="21" s="1"/>
  <c r="DS30" i="18"/>
  <c r="DS30" i="21" s="1"/>
  <c r="DT30" i="18"/>
  <c r="DT30" i="21" s="1"/>
  <c r="DU30" i="18"/>
  <c r="DU30" i="21" s="1"/>
  <c r="DR31" i="18"/>
  <c r="DR31" i="21" s="1"/>
  <c r="DS31" i="18"/>
  <c r="DS31" i="21" s="1"/>
  <c r="DT31" i="18"/>
  <c r="DT31" i="21" s="1"/>
  <c r="DU31" i="18"/>
  <c r="DU31" i="21" s="1"/>
  <c r="DR32" i="18"/>
  <c r="DR32" i="21" s="1"/>
  <c r="DS32" i="18"/>
  <c r="DS32" i="21" s="1"/>
  <c r="DT32" i="18"/>
  <c r="DT32" i="21" s="1"/>
  <c r="DU32" i="18"/>
  <c r="DU32" i="21" s="1"/>
  <c r="DR33" i="18"/>
  <c r="DR33" i="21" s="1"/>
  <c r="DS33" i="18"/>
  <c r="DS33" i="21" s="1"/>
  <c r="DT33" i="18"/>
  <c r="DT33" i="21" s="1"/>
  <c r="DU33" i="18"/>
  <c r="DU33" i="21" s="1"/>
  <c r="DR34" i="18"/>
  <c r="DR34" i="21" s="1"/>
  <c r="DS34" i="18"/>
  <c r="DS34" i="21" s="1"/>
  <c r="DT34" i="18"/>
  <c r="DT34" i="21" s="1"/>
  <c r="DU34" i="18"/>
  <c r="DU34" i="21" s="1"/>
  <c r="DR35" i="18"/>
  <c r="DR35" i="21" s="1"/>
  <c r="DS35" i="18"/>
  <c r="DS35" i="21" s="1"/>
  <c r="DT35" i="18"/>
  <c r="DT35" i="21" s="1"/>
  <c r="DU35" i="18"/>
  <c r="DU35" i="21" s="1"/>
  <c r="DR36" i="18"/>
  <c r="DR36" i="21" s="1"/>
  <c r="DS36" i="18"/>
  <c r="DS36" i="21" s="1"/>
  <c r="DT36" i="18"/>
  <c r="DT36" i="21" s="1"/>
  <c r="DU36" i="18"/>
  <c r="DU36" i="21" s="1"/>
  <c r="DR37" i="18"/>
  <c r="DR37" i="21" s="1"/>
  <c r="DS37" i="18"/>
  <c r="DS37" i="21" s="1"/>
  <c r="DT37" i="18"/>
  <c r="DT37" i="21" s="1"/>
  <c r="DU37" i="18"/>
  <c r="DU37" i="21" s="1"/>
  <c r="DR38" i="18"/>
  <c r="DR38" i="21" s="1"/>
  <c r="DS38" i="18"/>
  <c r="DS38" i="21" s="1"/>
  <c r="DT38" i="18"/>
  <c r="DT38" i="21" s="1"/>
  <c r="DU38" i="18"/>
  <c r="DU38" i="21" s="1"/>
  <c r="DU2" i="18"/>
  <c r="DT2" i="18"/>
  <c r="DS2" i="18"/>
  <c r="DR2" i="18"/>
  <c r="DM3" i="18"/>
  <c r="DM3" i="21" s="1"/>
  <c r="DN3" i="18"/>
  <c r="DN3" i="21" s="1"/>
  <c r="DO3" i="18"/>
  <c r="DO3" i="21" s="1"/>
  <c r="DP3" i="18"/>
  <c r="DP3" i="21" s="1"/>
  <c r="DM4" i="18"/>
  <c r="DM4" i="21" s="1"/>
  <c r="DN4" i="18"/>
  <c r="DN4" i="21" s="1"/>
  <c r="DO4" i="18"/>
  <c r="DO4" i="21" s="1"/>
  <c r="DP4" i="18"/>
  <c r="DP4" i="21" s="1"/>
  <c r="DM5" i="18"/>
  <c r="DM5" i="21" s="1"/>
  <c r="DN5" i="18"/>
  <c r="DN5" i="21" s="1"/>
  <c r="DO5" i="18"/>
  <c r="DO5" i="21" s="1"/>
  <c r="DP5" i="18"/>
  <c r="DP5" i="21" s="1"/>
  <c r="DM6" i="18"/>
  <c r="DM6" i="21" s="1"/>
  <c r="DN6" i="18"/>
  <c r="DN6" i="21" s="1"/>
  <c r="DO6" i="18"/>
  <c r="DO6" i="21" s="1"/>
  <c r="DP6" i="18"/>
  <c r="DP6" i="21" s="1"/>
  <c r="DM7" i="18"/>
  <c r="DM7" i="21" s="1"/>
  <c r="DN7" i="18"/>
  <c r="DN7" i="21" s="1"/>
  <c r="DO7" i="18"/>
  <c r="DO7" i="21" s="1"/>
  <c r="DP7" i="18"/>
  <c r="DP7" i="21" s="1"/>
  <c r="DM8" i="18"/>
  <c r="DM8" i="21" s="1"/>
  <c r="DN8" i="18"/>
  <c r="DN8" i="21" s="1"/>
  <c r="DO8" i="18"/>
  <c r="DO8" i="21" s="1"/>
  <c r="DP8" i="18"/>
  <c r="DP8" i="21" s="1"/>
  <c r="DM9" i="18"/>
  <c r="DM9" i="21" s="1"/>
  <c r="DN9" i="18"/>
  <c r="DN9" i="21" s="1"/>
  <c r="DO9" i="18"/>
  <c r="DO9" i="21" s="1"/>
  <c r="DP9" i="18"/>
  <c r="DP9" i="21" s="1"/>
  <c r="DM10" i="18"/>
  <c r="DM10" i="21" s="1"/>
  <c r="DN10" i="18"/>
  <c r="DN10" i="21" s="1"/>
  <c r="DO10" i="18"/>
  <c r="DO10" i="21" s="1"/>
  <c r="DP10" i="18"/>
  <c r="DP10" i="21" s="1"/>
  <c r="DM11" i="18"/>
  <c r="DM11" i="21" s="1"/>
  <c r="DN11" i="18"/>
  <c r="DN11" i="21" s="1"/>
  <c r="DO11" i="18"/>
  <c r="DO11" i="21" s="1"/>
  <c r="DP11" i="18"/>
  <c r="DP11" i="21" s="1"/>
  <c r="DM12" i="18"/>
  <c r="DM12" i="21" s="1"/>
  <c r="DN12" i="18"/>
  <c r="DN12" i="21" s="1"/>
  <c r="DO12" i="18"/>
  <c r="DO12" i="21" s="1"/>
  <c r="DP12" i="18"/>
  <c r="DP12" i="21" s="1"/>
  <c r="DM13" i="18"/>
  <c r="DM13" i="21" s="1"/>
  <c r="DN13" i="18"/>
  <c r="DN13" i="21" s="1"/>
  <c r="DO13" i="18"/>
  <c r="DO13" i="21" s="1"/>
  <c r="DP13" i="18"/>
  <c r="DP13" i="21" s="1"/>
  <c r="DM14" i="18"/>
  <c r="DM14" i="21" s="1"/>
  <c r="DN14" i="18"/>
  <c r="DN14" i="21" s="1"/>
  <c r="DO14" i="18"/>
  <c r="DO14" i="21" s="1"/>
  <c r="DP14" i="18"/>
  <c r="DP14" i="21" s="1"/>
  <c r="DM15" i="18"/>
  <c r="DM15" i="21" s="1"/>
  <c r="DN15" i="18"/>
  <c r="DN15" i="21" s="1"/>
  <c r="DO15" i="18"/>
  <c r="DO15" i="21" s="1"/>
  <c r="DP15" i="18"/>
  <c r="DP15" i="21" s="1"/>
  <c r="DM16" i="18"/>
  <c r="DM16" i="21" s="1"/>
  <c r="DN16" i="18"/>
  <c r="DN16" i="21" s="1"/>
  <c r="DO16" i="18"/>
  <c r="DO16" i="21" s="1"/>
  <c r="DP16" i="18"/>
  <c r="DP16" i="21" s="1"/>
  <c r="DM17" i="18"/>
  <c r="DM17" i="21" s="1"/>
  <c r="DN17" i="18"/>
  <c r="DN17" i="21" s="1"/>
  <c r="DO17" i="18"/>
  <c r="DO17" i="21" s="1"/>
  <c r="DP17" i="18"/>
  <c r="DP17" i="21" s="1"/>
  <c r="DM18" i="18"/>
  <c r="DM18" i="21" s="1"/>
  <c r="DN18" i="18"/>
  <c r="DN18" i="21" s="1"/>
  <c r="DO18" i="18"/>
  <c r="DO18" i="21" s="1"/>
  <c r="DP18" i="18"/>
  <c r="DP18" i="21" s="1"/>
  <c r="DM19" i="18"/>
  <c r="DM19" i="21" s="1"/>
  <c r="DN19" i="18"/>
  <c r="DN19" i="21" s="1"/>
  <c r="DO19" i="18"/>
  <c r="DO19" i="21" s="1"/>
  <c r="DP19" i="18"/>
  <c r="DP19" i="21" s="1"/>
  <c r="DM20" i="18"/>
  <c r="DM20" i="21" s="1"/>
  <c r="DN20" i="18"/>
  <c r="DN20" i="21" s="1"/>
  <c r="DO20" i="18"/>
  <c r="DO20" i="21" s="1"/>
  <c r="DP20" i="18"/>
  <c r="DP20" i="21" s="1"/>
  <c r="DM21" i="18"/>
  <c r="DM21" i="21" s="1"/>
  <c r="DN21" i="18"/>
  <c r="DN21" i="21" s="1"/>
  <c r="DO21" i="18"/>
  <c r="DO21" i="21" s="1"/>
  <c r="DP21" i="18"/>
  <c r="DP21" i="21" s="1"/>
  <c r="DM22" i="18"/>
  <c r="DM22" i="21" s="1"/>
  <c r="DN22" i="18"/>
  <c r="DN22" i="21" s="1"/>
  <c r="DO22" i="18"/>
  <c r="DO22" i="21" s="1"/>
  <c r="DP22" i="18"/>
  <c r="DP22" i="21" s="1"/>
  <c r="DM23" i="18"/>
  <c r="DM23" i="21" s="1"/>
  <c r="DN23" i="18"/>
  <c r="DN23" i="21" s="1"/>
  <c r="DO23" i="18"/>
  <c r="DO23" i="21" s="1"/>
  <c r="DP23" i="18"/>
  <c r="DP23" i="21" s="1"/>
  <c r="DM24" i="18"/>
  <c r="DM24" i="21" s="1"/>
  <c r="DN24" i="18"/>
  <c r="DN24" i="21" s="1"/>
  <c r="DO24" i="18"/>
  <c r="DO24" i="21" s="1"/>
  <c r="DP24" i="18"/>
  <c r="DP24" i="21" s="1"/>
  <c r="DM25" i="18"/>
  <c r="DM25" i="21" s="1"/>
  <c r="DN25" i="18"/>
  <c r="DN25" i="21" s="1"/>
  <c r="DO25" i="18"/>
  <c r="DO25" i="21" s="1"/>
  <c r="DP25" i="18"/>
  <c r="DP25" i="21" s="1"/>
  <c r="DM26" i="18"/>
  <c r="DM26" i="21" s="1"/>
  <c r="DN26" i="18"/>
  <c r="DN26" i="21" s="1"/>
  <c r="DO26" i="18"/>
  <c r="DO26" i="21" s="1"/>
  <c r="DP26" i="18"/>
  <c r="DP26" i="21" s="1"/>
  <c r="DM27" i="18"/>
  <c r="DM27" i="21" s="1"/>
  <c r="DN27" i="18"/>
  <c r="DN27" i="21" s="1"/>
  <c r="DO27" i="18"/>
  <c r="DO27" i="21" s="1"/>
  <c r="DP27" i="18"/>
  <c r="DP27" i="21" s="1"/>
  <c r="DM28" i="18"/>
  <c r="DM28" i="21" s="1"/>
  <c r="DN28" i="18"/>
  <c r="DN28" i="21" s="1"/>
  <c r="DO28" i="18"/>
  <c r="DO28" i="21" s="1"/>
  <c r="DP28" i="18"/>
  <c r="DP28" i="21" s="1"/>
  <c r="DM29" i="18"/>
  <c r="DM29" i="21" s="1"/>
  <c r="DN29" i="18"/>
  <c r="DN29" i="21" s="1"/>
  <c r="DO29" i="18"/>
  <c r="DO29" i="21" s="1"/>
  <c r="DP29" i="18"/>
  <c r="DP29" i="21" s="1"/>
  <c r="DM30" i="18"/>
  <c r="DM30" i="21" s="1"/>
  <c r="DN30" i="18"/>
  <c r="DN30" i="21" s="1"/>
  <c r="DO30" i="18"/>
  <c r="DO30" i="21" s="1"/>
  <c r="DP30" i="18"/>
  <c r="DP30" i="21" s="1"/>
  <c r="DM31" i="18"/>
  <c r="DM31" i="21" s="1"/>
  <c r="DN31" i="18"/>
  <c r="DN31" i="21" s="1"/>
  <c r="DO31" i="18"/>
  <c r="DO31" i="21" s="1"/>
  <c r="DP31" i="18"/>
  <c r="DP31" i="21" s="1"/>
  <c r="DM32" i="18"/>
  <c r="DM32" i="21" s="1"/>
  <c r="DN32" i="18"/>
  <c r="DN32" i="21" s="1"/>
  <c r="DO32" i="18"/>
  <c r="DO32" i="21" s="1"/>
  <c r="DP32" i="18"/>
  <c r="DP32" i="21" s="1"/>
  <c r="DM33" i="18"/>
  <c r="DM33" i="21" s="1"/>
  <c r="DN33" i="18"/>
  <c r="DN33" i="21" s="1"/>
  <c r="DO33" i="18"/>
  <c r="DO33" i="21" s="1"/>
  <c r="DP33" i="18"/>
  <c r="DP33" i="21" s="1"/>
  <c r="DM34" i="18"/>
  <c r="DM34" i="21" s="1"/>
  <c r="DN34" i="18"/>
  <c r="DN34" i="21" s="1"/>
  <c r="DO34" i="18"/>
  <c r="DO34" i="21" s="1"/>
  <c r="DP34" i="18"/>
  <c r="DP34" i="21" s="1"/>
  <c r="DM35" i="18"/>
  <c r="DM35" i="21" s="1"/>
  <c r="DN35" i="18"/>
  <c r="DN35" i="21" s="1"/>
  <c r="DO35" i="18"/>
  <c r="DO35" i="21" s="1"/>
  <c r="DP35" i="18"/>
  <c r="DP35" i="21" s="1"/>
  <c r="DM36" i="18"/>
  <c r="DM36" i="21" s="1"/>
  <c r="DN36" i="18"/>
  <c r="DN36" i="21" s="1"/>
  <c r="DO36" i="18"/>
  <c r="DO36" i="21" s="1"/>
  <c r="DP36" i="18"/>
  <c r="DP36" i="21" s="1"/>
  <c r="DM37" i="18"/>
  <c r="DM37" i="21" s="1"/>
  <c r="DN37" i="18"/>
  <c r="DN37" i="21" s="1"/>
  <c r="DO37" i="18"/>
  <c r="DO37" i="21" s="1"/>
  <c r="DP37" i="18"/>
  <c r="DP37" i="21" s="1"/>
  <c r="DM38" i="18"/>
  <c r="DM38" i="21" s="1"/>
  <c r="DN38" i="18"/>
  <c r="DN38" i="21" s="1"/>
  <c r="DO38" i="18"/>
  <c r="DO38" i="21" s="1"/>
  <c r="DP38" i="18"/>
  <c r="DP38" i="21" s="1"/>
  <c r="DP2" i="18"/>
  <c r="DO2" i="18"/>
  <c r="DN2" i="18"/>
  <c r="DM2" i="18"/>
  <c r="DH3" i="18"/>
  <c r="DH3" i="21" s="1"/>
  <c r="DI3" i="18"/>
  <c r="DI3" i="21" s="1"/>
  <c r="DJ3" i="18"/>
  <c r="DJ3" i="21" s="1"/>
  <c r="DK3" i="18"/>
  <c r="DK3" i="21" s="1"/>
  <c r="DH4" i="18"/>
  <c r="DH4" i="21" s="1"/>
  <c r="DI4" i="18"/>
  <c r="DI4" i="21" s="1"/>
  <c r="DJ4" i="18"/>
  <c r="DJ4" i="21" s="1"/>
  <c r="DK4" i="18"/>
  <c r="DK4" i="21" s="1"/>
  <c r="DH5" i="18"/>
  <c r="DH5" i="21" s="1"/>
  <c r="DI5" i="18"/>
  <c r="DI5" i="21" s="1"/>
  <c r="DJ5" i="18"/>
  <c r="DJ5" i="21" s="1"/>
  <c r="DK5" i="18"/>
  <c r="DK5" i="21" s="1"/>
  <c r="DH6" i="18"/>
  <c r="DH6" i="21" s="1"/>
  <c r="DI6" i="18"/>
  <c r="DI6" i="21" s="1"/>
  <c r="DJ6" i="18"/>
  <c r="DJ6" i="21" s="1"/>
  <c r="DK6" i="18"/>
  <c r="DK6" i="21" s="1"/>
  <c r="DH7" i="18"/>
  <c r="DH7" i="21" s="1"/>
  <c r="DI7" i="18"/>
  <c r="DI7" i="21" s="1"/>
  <c r="DJ7" i="18"/>
  <c r="DJ7" i="21" s="1"/>
  <c r="DK7" i="18"/>
  <c r="DK7" i="21" s="1"/>
  <c r="DH8" i="18"/>
  <c r="DH8" i="21" s="1"/>
  <c r="DI8" i="18"/>
  <c r="DI8" i="21" s="1"/>
  <c r="DJ8" i="18"/>
  <c r="DJ8" i="21" s="1"/>
  <c r="DK8" i="18"/>
  <c r="DK8" i="21" s="1"/>
  <c r="DH9" i="18"/>
  <c r="DH9" i="21" s="1"/>
  <c r="DI9" i="18"/>
  <c r="DI9" i="21" s="1"/>
  <c r="DJ9" i="18"/>
  <c r="DJ9" i="21" s="1"/>
  <c r="DK9" i="18"/>
  <c r="DK9" i="21" s="1"/>
  <c r="DH10" i="18"/>
  <c r="DH10" i="21" s="1"/>
  <c r="DI10" i="18"/>
  <c r="DI10" i="21" s="1"/>
  <c r="DJ10" i="18"/>
  <c r="DJ10" i="21" s="1"/>
  <c r="DK10" i="18"/>
  <c r="DK10" i="21" s="1"/>
  <c r="DH11" i="18"/>
  <c r="DH11" i="21" s="1"/>
  <c r="DI11" i="18"/>
  <c r="DI11" i="21" s="1"/>
  <c r="DJ11" i="18"/>
  <c r="DJ11" i="21" s="1"/>
  <c r="DK11" i="18"/>
  <c r="DK11" i="21" s="1"/>
  <c r="DH12" i="18"/>
  <c r="DH12" i="21" s="1"/>
  <c r="DI12" i="18"/>
  <c r="DI12" i="21" s="1"/>
  <c r="DJ12" i="18"/>
  <c r="DJ12" i="21" s="1"/>
  <c r="DK12" i="18"/>
  <c r="DK12" i="21" s="1"/>
  <c r="DH13" i="18"/>
  <c r="DH13" i="21" s="1"/>
  <c r="DI13" i="18"/>
  <c r="DI13" i="21" s="1"/>
  <c r="DJ13" i="18"/>
  <c r="DJ13" i="21" s="1"/>
  <c r="DK13" i="18"/>
  <c r="DK13" i="21" s="1"/>
  <c r="DH14" i="18"/>
  <c r="DH14" i="21" s="1"/>
  <c r="DI14" i="18"/>
  <c r="DI14" i="21" s="1"/>
  <c r="DJ14" i="18"/>
  <c r="DJ14" i="21" s="1"/>
  <c r="DK14" i="18"/>
  <c r="DK14" i="21" s="1"/>
  <c r="DH15" i="18"/>
  <c r="DH15" i="21" s="1"/>
  <c r="DI15" i="18"/>
  <c r="DI15" i="21" s="1"/>
  <c r="DJ15" i="18"/>
  <c r="DJ15" i="21" s="1"/>
  <c r="DK15" i="18"/>
  <c r="DK15" i="21" s="1"/>
  <c r="DH16" i="18"/>
  <c r="DH16" i="21" s="1"/>
  <c r="DI16" i="18"/>
  <c r="DI16" i="21" s="1"/>
  <c r="DJ16" i="18"/>
  <c r="DJ16" i="21" s="1"/>
  <c r="DK16" i="18"/>
  <c r="DK16" i="21" s="1"/>
  <c r="DH17" i="18"/>
  <c r="DH17" i="21" s="1"/>
  <c r="DI17" i="18"/>
  <c r="DI17" i="21" s="1"/>
  <c r="DJ17" i="18"/>
  <c r="DJ17" i="21" s="1"/>
  <c r="DK17" i="18"/>
  <c r="DK17" i="21" s="1"/>
  <c r="DH18" i="18"/>
  <c r="DH18" i="21" s="1"/>
  <c r="DI18" i="18"/>
  <c r="DI18" i="21" s="1"/>
  <c r="DJ18" i="18"/>
  <c r="DJ18" i="21" s="1"/>
  <c r="DK18" i="18"/>
  <c r="DK18" i="21" s="1"/>
  <c r="DH19" i="18"/>
  <c r="DH19" i="21" s="1"/>
  <c r="DI19" i="18"/>
  <c r="DI19" i="21" s="1"/>
  <c r="DJ19" i="18"/>
  <c r="DJ19" i="21" s="1"/>
  <c r="DK19" i="18"/>
  <c r="DK19" i="21" s="1"/>
  <c r="DH20" i="18"/>
  <c r="DH20" i="21" s="1"/>
  <c r="DI20" i="18"/>
  <c r="DI20" i="21" s="1"/>
  <c r="DJ20" i="18"/>
  <c r="DJ20" i="21" s="1"/>
  <c r="DK20" i="18"/>
  <c r="DK20" i="21" s="1"/>
  <c r="DH21" i="18"/>
  <c r="DH21" i="21" s="1"/>
  <c r="DI21" i="18"/>
  <c r="DI21" i="21" s="1"/>
  <c r="DJ21" i="18"/>
  <c r="DJ21" i="21" s="1"/>
  <c r="DK21" i="18"/>
  <c r="DK21" i="21" s="1"/>
  <c r="DH22" i="18"/>
  <c r="DH22" i="21" s="1"/>
  <c r="DI22" i="18"/>
  <c r="DI22" i="21" s="1"/>
  <c r="DJ22" i="18"/>
  <c r="DJ22" i="21" s="1"/>
  <c r="DK22" i="18"/>
  <c r="DK22" i="21" s="1"/>
  <c r="DH23" i="18"/>
  <c r="DH23" i="21" s="1"/>
  <c r="DI23" i="18"/>
  <c r="DI23" i="21" s="1"/>
  <c r="DJ23" i="18"/>
  <c r="DJ23" i="21" s="1"/>
  <c r="DK23" i="18"/>
  <c r="DK23" i="21" s="1"/>
  <c r="DH24" i="18"/>
  <c r="DH24" i="21" s="1"/>
  <c r="DI24" i="18"/>
  <c r="DI24" i="21" s="1"/>
  <c r="DJ24" i="18"/>
  <c r="DJ24" i="21" s="1"/>
  <c r="DK24" i="18"/>
  <c r="DK24" i="21" s="1"/>
  <c r="DH25" i="18"/>
  <c r="DH25" i="21" s="1"/>
  <c r="DI25" i="18"/>
  <c r="DI25" i="21" s="1"/>
  <c r="DJ25" i="18"/>
  <c r="DJ25" i="21" s="1"/>
  <c r="DK25" i="18"/>
  <c r="DK25" i="21" s="1"/>
  <c r="DH26" i="18"/>
  <c r="DH26" i="21" s="1"/>
  <c r="DI26" i="18"/>
  <c r="DI26" i="21" s="1"/>
  <c r="DJ26" i="18"/>
  <c r="DJ26" i="21" s="1"/>
  <c r="DK26" i="18"/>
  <c r="DK26" i="21" s="1"/>
  <c r="DH27" i="18"/>
  <c r="DH27" i="21" s="1"/>
  <c r="DI27" i="18"/>
  <c r="DI27" i="21" s="1"/>
  <c r="DJ27" i="18"/>
  <c r="DJ27" i="21" s="1"/>
  <c r="DK27" i="18"/>
  <c r="DK27" i="21" s="1"/>
  <c r="DH28" i="18"/>
  <c r="DH28" i="21" s="1"/>
  <c r="DI28" i="18"/>
  <c r="DI28" i="21" s="1"/>
  <c r="DJ28" i="18"/>
  <c r="DJ28" i="21" s="1"/>
  <c r="DK28" i="18"/>
  <c r="DK28" i="21" s="1"/>
  <c r="DH29" i="18"/>
  <c r="DH29" i="21" s="1"/>
  <c r="DI29" i="18"/>
  <c r="DI29" i="21" s="1"/>
  <c r="DJ29" i="18"/>
  <c r="DJ29" i="21" s="1"/>
  <c r="DK29" i="18"/>
  <c r="DK29" i="21" s="1"/>
  <c r="DH30" i="18"/>
  <c r="DH30" i="21" s="1"/>
  <c r="DI30" i="18"/>
  <c r="DI30" i="21" s="1"/>
  <c r="DJ30" i="18"/>
  <c r="DJ30" i="21" s="1"/>
  <c r="DK30" i="18"/>
  <c r="DK30" i="21" s="1"/>
  <c r="DH31" i="18"/>
  <c r="DH31" i="21" s="1"/>
  <c r="DI31" i="18"/>
  <c r="DI31" i="21" s="1"/>
  <c r="DJ31" i="18"/>
  <c r="DJ31" i="21" s="1"/>
  <c r="DK31" i="18"/>
  <c r="DK31" i="21" s="1"/>
  <c r="DH32" i="18"/>
  <c r="DH32" i="21" s="1"/>
  <c r="DI32" i="18"/>
  <c r="DI32" i="21" s="1"/>
  <c r="DJ32" i="18"/>
  <c r="DJ32" i="21" s="1"/>
  <c r="DK32" i="18"/>
  <c r="DK32" i="21" s="1"/>
  <c r="DH33" i="18"/>
  <c r="DH33" i="21" s="1"/>
  <c r="DI33" i="18"/>
  <c r="DI33" i="21" s="1"/>
  <c r="DJ33" i="18"/>
  <c r="DJ33" i="21" s="1"/>
  <c r="DK33" i="18"/>
  <c r="DK33" i="21" s="1"/>
  <c r="DH34" i="18"/>
  <c r="DH34" i="21" s="1"/>
  <c r="DI34" i="18"/>
  <c r="DI34" i="21" s="1"/>
  <c r="DJ34" i="18"/>
  <c r="DJ34" i="21" s="1"/>
  <c r="DK34" i="18"/>
  <c r="DK34" i="21" s="1"/>
  <c r="DH35" i="18"/>
  <c r="DH35" i="21" s="1"/>
  <c r="DI35" i="18"/>
  <c r="DI35" i="21" s="1"/>
  <c r="DJ35" i="18"/>
  <c r="DJ35" i="21" s="1"/>
  <c r="DK35" i="18"/>
  <c r="DK35" i="21" s="1"/>
  <c r="DH36" i="18"/>
  <c r="DH36" i="21" s="1"/>
  <c r="DI36" i="18"/>
  <c r="DI36" i="21" s="1"/>
  <c r="DJ36" i="18"/>
  <c r="DJ36" i="21" s="1"/>
  <c r="DK36" i="18"/>
  <c r="DK36" i="21" s="1"/>
  <c r="DH37" i="18"/>
  <c r="DH37" i="21" s="1"/>
  <c r="DI37" i="18"/>
  <c r="DI37" i="21" s="1"/>
  <c r="DJ37" i="18"/>
  <c r="DJ37" i="21" s="1"/>
  <c r="DK37" i="18"/>
  <c r="DK37" i="21" s="1"/>
  <c r="DH38" i="18"/>
  <c r="DH38" i="21" s="1"/>
  <c r="DI38" i="18"/>
  <c r="DI38" i="21" s="1"/>
  <c r="DJ38" i="18"/>
  <c r="DJ38" i="21" s="1"/>
  <c r="DK38" i="18"/>
  <c r="DK38" i="21" s="1"/>
  <c r="DK2" i="18"/>
  <c r="DJ2" i="18"/>
  <c r="DI2" i="18"/>
  <c r="DH2" i="18"/>
  <c r="DC3" i="18"/>
  <c r="DC3" i="21" s="1"/>
  <c r="DD3" i="18"/>
  <c r="DD3" i="21" s="1"/>
  <c r="DE3" i="18"/>
  <c r="DE3" i="21" s="1"/>
  <c r="DF3" i="18"/>
  <c r="DF3" i="21" s="1"/>
  <c r="DC4" i="18"/>
  <c r="DC4" i="21" s="1"/>
  <c r="DD4" i="18"/>
  <c r="DD4" i="21" s="1"/>
  <c r="DE4" i="18"/>
  <c r="DE4" i="21" s="1"/>
  <c r="DF4" i="18"/>
  <c r="DF4" i="21" s="1"/>
  <c r="DC5" i="18"/>
  <c r="DC5" i="21" s="1"/>
  <c r="DD5" i="18"/>
  <c r="DD5" i="21" s="1"/>
  <c r="DE5" i="18"/>
  <c r="DE5" i="21" s="1"/>
  <c r="DF5" i="18"/>
  <c r="DF5" i="21" s="1"/>
  <c r="DC6" i="18"/>
  <c r="DC6" i="21" s="1"/>
  <c r="DD6" i="18"/>
  <c r="DD6" i="21" s="1"/>
  <c r="DE6" i="18"/>
  <c r="DE6" i="21" s="1"/>
  <c r="DF6" i="18"/>
  <c r="DF6" i="21" s="1"/>
  <c r="DC7" i="18"/>
  <c r="DC7" i="21" s="1"/>
  <c r="DD7" i="18"/>
  <c r="DD7" i="21" s="1"/>
  <c r="DE7" i="18"/>
  <c r="DE7" i="21" s="1"/>
  <c r="DF7" i="18"/>
  <c r="DF7" i="21" s="1"/>
  <c r="DC8" i="18"/>
  <c r="DC8" i="21" s="1"/>
  <c r="DD8" i="18"/>
  <c r="DD8" i="21" s="1"/>
  <c r="DE8" i="18"/>
  <c r="DE8" i="21" s="1"/>
  <c r="DF8" i="18"/>
  <c r="DF8" i="21" s="1"/>
  <c r="DC9" i="18"/>
  <c r="DC9" i="21" s="1"/>
  <c r="DD9" i="18"/>
  <c r="DD9" i="21" s="1"/>
  <c r="DE9" i="18"/>
  <c r="DE9" i="21" s="1"/>
  <c r="DF9" i="18"/>
  <c r="DF9" i="21" s="1"/>
  <c r="DC10" i="18"/>
  <c r="DC10" i="21" s="1"/>
  <c r="DD10" i="18"/>
  <c r="DD10" i="21" s="1"/>
  <c r="DE10" i="18"/>
  <c r="DE10" i="21" s="1"/>
  <c r="DF10" i="18"/>
  <c r="DF10" i="21" s="1"/>
  <c r="DC11" i="18"/>
  <c r="DC11" i="21" s="1"/>
  <c r="DD11" i="18"/>
  <c r="DD11" i="21" s="1"/>
  <c r="DE11" i="18"/>
  <c r="DE11" i="21" s="1"/>
  <c r="DF11" i="18"/>
  <c r="DF11" i="21" s="1"/>
  <c r="DC12" i="18"/>
  <c r="DC12" i="21" s="1"/>
  <c r="DD12" i="18"/>
  <c r="DD12" i="21" s="1"/>
  <c r="DE12" i="18"/>
  <c r="DE12" i="21" s="1"/>
  <c r="DF12" i="18"/>
  <c r="DF12" i="21" s="1"/>
  <c r="DC13" i="18"/>
  <c r="DC13" i="21" s="1"/>
  <c r="DD13" i="18"/>
  <c r="DD13" i="21" s="1"/>
  <c r="DE13" i="18"/>
  <c r="DE13" i="21" s="1"/>
  <c r="DF13" i="18"/>
  <c r="DF13" i="21" s="1"/>
  <c r="DC14" i="18"/>
  <c r="DC14" i="21" s="1"/>
  <c r="DD14" i="18"/>
  <c r="DD14" i="21" s="1"/>
  <c r="DE14" i="18"/>
  <c r="DE14" i="21" s="1"/>
  <c r="DF14" i="18"/>
  <c r="DF14" i="21" s="1"/>
  <c r="DC15" i="18"/>
  <c r="DC15" i="21" s="1"/>
  <c r="DD15" i="18"/>
  <c r="DD15" i="21" s="1"/>
  <c r="DE15" i="18"/>
  <c r="DE15" i="21" s="1"/>
  <c r="DF15" i="18"/>
  <c r="DF15" i="21" s="1"/>
  <c r="DC16" i="18"/>
  <c r="DC16" i="21" s="1"/>
  <c r="DD16" i="18"/>
  <c r="DD16" i="21" s="1"/>
  <c r="DE16" i="18"/>
  <c r="DE16" i="21" s="1"/>
  <c r="DF16" i="18"/>
  <c r="DF16" i="21" s="1"/>
  <c r="DC17" i="18"/>
  <c r="DC17" i="21" s="1"/>
  <c r="DD17" i="18"/>
  <c r="DD17" i="21" s="1"/>
  <c r="DE17" i="18"/>
  <c r="DE17" i="21" s="1"/>
  <c r="DF17" i="18"/>
  <c r="DF17" i="21" s="1"/>
  <c r="DC18" i="18"/>
  <c r="DC18" i="21" s="1"/>
  <c r="DD18" i="18"/>
  <c r="DD18" i="21" s="1"/>
  <c r="DE18" i="18"/>
  <c r="DE18" i="21" s="1"/>
  <c r="DF18" i="18"/>
  <c r="DF18" i="21" s="1"/>
  <c r="DC19" i="18"/>
  <c r="DC19" i="21" s="1"/>
  <c r="DD19" i="18"/>
  <c r="DD19" i="21" s="1"/>
  <c r="DE19" i="18"/>
  <c r="DE19" i="21" s="1"/>
  <c r="DF19" i="18"/>
  <c r="DF19" i="21" s="1"/>
  <c r="DC20" i="18"/>
  <c r="DC20" i="21" s="1"/>
  <c r="DD20" i="18"/>
  <c r="DD20" i="21" s="1"/>
  <c r="DE20" i="18"/>
  <c r="DE20" i="21" s="1"/>
  <c r="DF20" i="18"/>
  <c r="DF20" i="21" s="1"/>
  <c r="DC21" i="18"/>
  <c r="DC21" i="21" s="1"/>
  <c r="DD21" i="18"/>
  <c r="DD21" i="21" s="1"/>
  <c r="DE21" i="18"/>
  <c r="DE21" i="21" s="1"/>
  <c r="DF21" i="18"/>
  <c r="DF21" i="21" s="1"/>
  <c r="DC22" i="18"/>
  <c r="DC22" i="21" s="1"/>
  <c r="DD22" i="18"/>
  <c r="DD22" i="21" s="1"/>
  <c r="DE22" i="18"/>
  <c r="DE22" i="21" s="1"/>
  <c r="DF22" i="18"/>
  <c r="DF22" i="21" s="1"/>
  <c r="DC23" i="18"/>
  <c r="DC23" i="21" s="1"/>
  <c r="DD23" i="18"/>
  <c r="DD23" i="21" s="1"/>
  <c r="DE23" i="18"/>
  <c r="DE23" i="21" s="1"/>
  <c r="DF23" i="18"/>
  <c r="DF23" i="21" s="1"/>
  <c r="DC24" i="18"/>
  <c r="DC24" i="21" s="1"/>
  <c r="DD24" i="18"/>
  <c r="DD24" i="21" s="1"/>
  <c r="DE24" i="18"/>
  <c r="DE24" i="21" s="1"/>
  <c r="DF24" i="18"/>
  <c r="DF24" i="21" s="1"/>
  <c r="DC25" i="18"/>
  <c r="DC25" i="21" s="1"/>
  <c r="DD25" i="18"/>
  <c r="DD25" i="21" s="1"/>
  <c r="DE25" i="18"/>
  <c r="DE25" i="21" s="1"/>
  <c r="DF25" i="18"/>
  <c r="DF25" i="21" s="1"/>
  <c r="DC26" i="18"/>
  <c r="DC26" i="21" s="1"/>
  <c r="DD26" i="18"/>
  <c r="DD26" i="21" s="1"/>
  <c r="DE26" i="18"/>
  <c r="DE26" i="21" s="1"/>
  <c r="DF26" i="18"/>
  <c r="DF26" i="21" s="1"/>
  <c r="DC27" i="18"/>
  <c r="DC27" i="21" s="1"/>
  <c r="DD27" i="18"/>
  <c r="DD27" i="21" s="1"/>
  <c r="DE27" i="18"/>
  <c r="DE27" i="21" s="1"/>
  <c r="DF27" i="18"/>
  <c r="DF27" i="21" s="1"/>
  <c r="DC28" i="18"/>
  <c r="DC28" i="21" s="1"/>
  <c r="DD28" i="18"/>
  <c r="DD28" i="21" s="1"/>
  <c r="DE28" i="18"/>
  <c r="DE28" i="21" s="1"/>
  <c r="DF28" i="18"/>
  <c r="DF28" i="21" s="1"/>
  <c r="DC29" i="18"/>
  <c r="DC29" i="21" s="1"/>
  <c r="DD29" i="18"/>
  <c r="DD29" i="21" s="1"/>
  <c r="DE29" i="18"/>
  <c r="DE29" i="21" s="1"/>
  <c r="DF29" i="18"/>
  <c r="DF29" i="21" s="1"/>
  <c r="DC30" i="18"/>
  <c r="DC30" i="21" s="1"/>
  <c r="DD30" i="18"/>
  <c r="DD30" i="21" s="1"/>
  <c r="DE30" i="18"/>
  <c r="DE30" i="21" s="1"/>
  <c r="DF30" i="18"/>
  <c r="DF30" i="21" s="1"/>
  <c r="DC31" i="18"/>
  <c r="DC31" i="21" s="1"/>
  <c r="DD31" i="18"/>
  <c r="DD31" i="21" s="1"/>
  <c r="DE31" i="18"/>
  <c r="DE31" i="21" s="1"/>
  <c r="DF31" i="18"/>
  <c r="DF31" i="21" s="1"/>
  <c r="DC32" i="18"/>
  <c r="DC32" i="21" s="1"/>
  <c r="DD32" i="18"/>
  <c r="DD32" i="21" s="1"/>
  <c r="DE32" i="18"/>
  <c r="DE32" i="21" s="1"/>
  <c r="DF32" i="18"/>
  <c r="DF32" i="21" s="1"/>
  <c r="DC33" i="18"/>
  <c r="DC33" i="21" s="1"/>
  <c r="DD33" i="18"/>
  <c r="DD33" i="21" s="1"/>
  <c r="DE33" i="18"/>
  <c r="DE33" i="21" s="1"/>
  <c r="DF33" i="18"/>
  <c r="DF33" i="21" s="1"/>
  <c r="DC34" i="18"/>
  <c r="DC34" i="21" s="1"/>
  <c r="DD34" i="18"/>
  <c r="DD34" i="21" s="1"/>
  <c r="DE34" i="18"/>
  <c r="DE34" i="21" s="1"/>
  <c r="DF34" i="18"/>
  <c r="DF34" i="21" s="1"/>
  <c r="DC35" i="18"/>
  <c r="DC35" i="21" s="1"/>
  <c r="DD35" i="18"/>
  <c r="DD35" i="21" s="1"/>
  <c r="DE35" i="18"/>
  <c r="DE35" i="21" s="1"/>
  <c r="DF35" i="18"/>
  <c r="DF35" i="21" s="1"/>
  <c r="DC36" i="18"/>
  <c r="DC36" i="21" s="1"/>
  <c r="DD36" i="18"/>
  <c r="DD36" i="21" s="1"/>
  <c r="DE36" i="18"/>
  <c r="DE36" i="21" s="1"/>
  <c r="DF36" i="18"/>
  <c r="DF36" i="21" s="1"/>
  <c r="DC37" i="18"/>
  <c r="DC37" i="21" s="1"/>
  <c r="DD37" i="18"/>
  <c r="DD37" i="21" s="1"/>
  <c r="DE37" i="18"/>
  <c r="DE37" i="21" s="1"/>
  <c r="DF37" i="18"/>
  <c r="DF37" i="21" s="1"/>
  <c r="DC38" i="18"/>
  <c r="DC38" i="21" s="1"/>
  <c r="DD38" i="18"/>
  <c r="DD38" i="21" s="1"/>
  <c r="DE38" i="18"/>
  <c r="DE38" i="21" s="1"/>
  <c r="DF38" i="18"/>
  <c r="DF38" i="21" s="1"/>
  <c r="DF2" i="18"/>
  <c r="DE2" i="18"/>
  <c r="DD2" i="18"/>
  <c r="DC2" i="18"/>
  <c r="CX3" i="18"/>
  <c r="CX3" i="21" s="1"/>
  <c r="CY3" i="18"/>
  <c r="CY3" i="21" s="1"/>
  <c r="CZ3" i="18"/>
  <c r="CZ3" i="21" s="1"/>
  <c r="DA3" i="18"/>
  <c r="DA3" i="21" s="1"/>
  <c r="CX4" i="18"/>
  <c r="CX4" i="21" s="1"/>
  <c r="CY4" i="18"/>
  <c r="CY4" i="21" s="1"/>
  <c r="CZ4" i="18"/>
  <c r="CZ4" i="21" s="1"/>
  <c r="DA4" i="18"/>
  <c r="DA4" i="21" s="1"/>
  <c r="CX5" i="18"/>
  <c r="CX5" i="21" s="1"/>
  <c r="CY5" i="18"/>
  <c r="CY5" i="21" s="1"/>
  <c r="CZ5" i="18"/>
  <c r="CZ5" i="21" s="1"/>
  <c r="DA5" i="18"/>
  <c r="DA5" i="21" s="1"/>
  <c r="CX6" i="18"/>
  <c r="CX6" i="21" s="1"/>
  <c r="CY6" i="18"/>
  <c r="CY6" i="21" s="1"/>
  <c r="CZ6" i="18"/>
  <c r="CZ6" i="21" s="1"/>
  <c r="DA6" i="18"/>
  <c r="DA6" i="21" s="1"/>
  <c r="CX7" i="18"/>
  <c r="CX7" i="21" s="1"/>
  <c r="CY7" i="18"/>
  <c r="CY7" i="21" s="1"/>
  <c r="CZ7" i="18"/>
  <c r="CZ7" i="21" s="1"/>
  <c r="DA7" i="18"/>
  <c r="DA7" i="21" s="1"/>
  <c r="CX8" i="18"/>
  <c r="CX8" i="21" s="1"/>
  <c r="CY8" i="18"/>
  <c r="CY8" i="21" s="1"/>
  <c r="CZ8" i="18"/>
  <c r="CZ8" i="21" s="1"/>
  <c r="DA8" i="18"/>
  <c r="DA8" i="21" s="1"/>
  <c r="CX9" i="18"/>
  <c r="CX9" i="21" s="1"/>
  <c r="CY9" i="18"/>
  <c r="CY9" i="21" s="1"/>
  <c r="CZ9" i="18"/>
  <c r="CZ9" i="21" s="1"/>
  <c r="DA9" i="18"/>
  <c r="DA9" i="21" s="1"/>
  <c r="CX10" i="18"/>
  <c r="CX10" i="21" s="1"/>
  <c r="CY10" i="18"/>
  <c r="CY10" i="21" s="1"/>
  <c r="CZ10" i="18"/>
  <c r="CZ10" i="21" s="1"/>
  <c r="DA10" i="18"/>
  <c r="DA10" i="21" s="1"/>
  <c r="CX11" i="18"/>
  <c r="CX11" i="21" s="1"/>
  <c r="CY11" i="18"/>
  <c r="CY11" i="21" s="1"/>
  <c r="CZ11" i="18"/>
  <c r="CZ11" i="21" s="1"/>
  <c r="DA11" i="18"/>
  <c r="DA11" i="21" s="1"/>
  <c r="CX12" i="18"/>
  <c r="CX12" i="21" s="1"/>
  <c r="CY12" i="18"/>
  <c r="CY12" i="21" s="1"/>
  <c r="CZ12" i="18"/>
  <c r="CZ12" i="21" s="1"/>
  <c r="DA12" i="18"/>
  <c r="DA12" i="21" s="1"/>
  <c r="CX13" i="18"/>
  <c r="CX13" i="21" s="1"/>
  <c r="CY13" i="18"/>
  <c r="CY13" i="21" s="1"/>
  <c r="CZ13" i="18"/>
  <c r="CZ13" i="21" s="1"/>
  <c r="DA13" i="18"/>
  <c r="DA13" i="21" s="1"/>
  <c r="CX14" i="18"/>
  <c r="CX14" i="21" s="1"/>
  <c r="CY14" i="18"/>
  <c r="CY14" i="21" s="1"/>
  <c r="CZ14" i="18"/>
  <c r="CZ14" i="21" s="1"/>
  <c r="DA14" i="18"/>
  <c r="DA14" i="21" s="1"/>
  <c r="CX15" i="18"/>
  <c r="CX15" i="21" s="1"/>
  <c r="CY15" i="18"/>
  <c r="CY15" i="21" s="1"/>
  <c r="CZ15" i="18"/>
  <c r="CZ15" i="21" s="1"/>
  <c r="DA15" i="18"/>
  <c r="DA15" i="21" s="1"/>
  <c r="CX16" i="18"/>
  <c r="CX16" i="21" s="1"/>
  <c r="CY16" i="18"/>
  <c r="CY16" i="21" s="1"/>
  <c r="CZ16" i="18"/>
  <c r="CZ16" i="21" s="1"/>
  <c r="DA16" i="18"/>
  <c r="DA16" i="21" s="1"/>
  <c r="CX17" i="18"/>
  <c r="CX17" i="21" s="1"/>
  <c r="CY17" i="18"/>
  <c r="CY17" i="21" s="1"/>
  <c r="CZ17" i="18"/>
  <c r="CZ17" i="21" s="1"/>
  <c r="DA17" i="18"/>
  <c r="DA17" i="21" s="1"/>
  <c r="CX18" i="18"/>
  <c r="CX18" i="21" s="1"/>
  <c r="CY18" i="18"/>
  <c r="CY18" i="21" s="1"/>
  <c r="CZ18" i="18"/>
  <c r="CZ18" i="21" s="1"/>
  <c r="DA18" i="18"/>
  <c r="DA18" i="21" s="1"/>
  <c r="CX19" i="18"/>
  <c r="CX19" i="21" s="1"/>
  <c r="CY19" i="18"/>
  <c r="CY19" i="21" s="1"/>
  <c r="CZ19" i="18"/>
  <c r="CZ19" i="21" s="1"/>
  <c r="DA19" i="18"/>
  <c r="DA19" i="21" s="1"/>
  <c r="CX20" i="18"/>
  <c r="CX20" i="21" s="1"/>
  <c r="CY20" i="18"/>
  <c r="CY20" i="21" s="1"/>
  <c r="CZ20" i="18"/>
  <c r="CZ20" i="21" s="1"/>
  <c r="DA20" i="18"/>
  <c r="DA20" i="21" s="1"/>
  <c r="CX21" i="18"/>
  <c r="CX21" i="21" s="1"/>
  <c r="CY21" i="18"/>
  <c r="CY21" i="21" s="1"/>
  <c r="CZ21" i="18"/>
  <c r="CZ21" i="21" s="1"/>
  <c r="DA21" i="18"/>
  <c r="DA21" i="21" s="1"/>
  <c r="CX22" i="18"/>
  <c r="CX22" i="21" s="1"/>
  <c r="CY22" i="18"/>
  <c r="CY22" i="21" s="1"/>
  <c r="CZ22" i="18"/>
  <c r="CZ22" i="21" s="1"/>
  <c r="DA22" i="18"/>
  <c r="DA22" i="21" s="1"/>
  <c r="CX23" i="18"/>
  <c r="CX23" i="21" s="1"/>
  <c r="CY23" i="18"/>
  <c r="CY23" i="21" s="1"/>
  <c r="CZ23" i="18"/>
  <c r="CZ23" i="21" s="1"/>
  <c r="DA23" i="18"/>
  <c r="DA23" i="21" s="1"/>
  <c r="CX24" i="18"/>
  <c r="CX24" i="21" s="1"/>
  <c r="CY24" i="18"/>
  <c r="CY24" i="21" s="1"/>
  <c r="CZ24" i="18"/>
  <c r="CZ24" i="21" s="1"/>
  <c r="DA24" i="18"/>
  <c r="DA24" i="21" s="1"/>
  <c r="CX25" i="18"/>
  <c r="CX25" i="21" s="1"/>
  <c r="CY25" i="18"/>
  <c r="CY25" i="21" s="1"/>
  <c r="CZ25" i="18"/>
  <c r="CZ25" i="21" s="1"/>
  <c r="DA25" i="18"/>
  <c r="DA25" i="21" s="1"/>
  <c r="CX26" i="18"/>
  <c r="CX26" i="21" s="1"/>
  <c r="CY26" i="18"/>
  <c r="CY26" i="21" s="1"/>
  <c r="CZ26" i="18"/>
  <c r="CZ26" i="21" s="1"/>
  <c r="DA26" i="18"/>
  <c r="DA26" i="21" s="1"/>
  <c r="CX27" i="18"/>
  <c r="CX27" i="21" s="1"/>
  <c r="CY27" i="18"/>
  <c r="CY27" i="21" s="1"/>
  <c r="CZ27" i="18"/>
  <c r="CZ27" i="21" s="1"/>
  <c r="DA27" i="18"/>
  <c r="DA27" i="21" s="1"/>
  <c r="CX28" i="18"/>
  <c r="CX28" i="21" s="1"/>
  <c r="CY28" i="18"/>
  <c r="CY28" i="21" s="1"/>
  <c r="CZ28" i="18"/>
  <c r="CZ28" i="21" s="1"/>
  <c r="DA28" i="18"/>
  <c r="DA28" i="21" s="1"/>
  <c r="CX29" i="18"/>
  <c r="CX29" i="21" s="1"/>
  <c r="CY29" i="18"/>
  <c r="CY29" i="21" s="1"/>
  <c r="CZ29" i="18"/>
  <c r="CZ29" i="21" s="1"/>
  <c r="DA29" i="18"/>
  <c r="DA29" i="21" s="1"/>
  <c r="CX30" i="18"/>
  <c r="CX30" i="21" s="1"/>
  <c r="CY30" i="18"/>
  <c r="CY30" i="21" s="1"/>
  <c r="CZ30" i="18"/>
  <c r="CZ30" i="21" s="1"/>
  <c r="DA30" i="18"/>
  <c r="DA30" i="21" s="1"/>
  <c r="CX31" i="18"/>
  <c r="CX31" i="21" s="1"/>
  <c r="CY31" i="18"/>
  <c r="CY31" i="21" s="1"/>
  <c r="CZ31" i="18"/>
  <c r="CZ31" i="21" s="1"/>
  <c r="DA31" i="18"/>
  <c r="DA31" i="21" s="1"/>
  <c r="CX32" i="18"/>
  <c r="CX32" i="21" s="1"/>
  <c r="CY32" i="18"/>
  <c r="CY32" i="21" s="1"/>
  <c r="CZ32" i="18"/>
  <c r="CZ32" i="21" s="1"/>
  <c r="DA32" i="18"/>
  <c r="DA32" i="21" s="1"/>
  <c r="CX33" i="18"/>
  <c r="CX33" i="21" s="1"/>
  <c r="CY33" i="18"/>
  <c r="CY33" i="21" s="1"/>
  <c r="CZ33" i="18"/>
  <c r="CZ33" i="21" s="1"/>
  <c r="DA33" i="18"/>
  <c r="DA33" i="21" s="1"/>
  <c r="CX34" i="18"/>
  <c r="CX34" i="21" s="1"/>
  <c r="CY34" i="18"/>
  <c r="CY34" i="21" s="1"/>
  <c r="CZ34" i="18"/>
  <c r="CZ34" i="21" s="1"/>
  <c r="DA34" i="18"/>
  <c r="DA34" i="21" s="1"/>
  <c r="CX35" i="18"/>
  <c r="CX35" i="21" s="1"/>
  <c r="CY35" i="18"/>
  <c r="CY35" i="21" s="1"/>
  <c r="CZ35" i="18"/>
  <c r="CZ35" i="21" s="1"/>
  <c r="DA35" i="18"/>
  <c r="DA35" i="21" s="1"/>
  <c r="CX36" i="18"/>
  <c r="CX36" i="21" s="1"/>
  <c r="CY36" i="18"/>
  <c r="CY36" i="21" s="1"/>
  <c r="CZ36" i="18"/>
  <c r="CZ36" i="21" s="1"/>
  <c r="DA36" i="18"/>
  <c r="DA36" i="21" s="1"/>
  <c r="CX37" i="18"/>
  <c r="CX37" i="21" s="1"/>
  <c r="CY37" i="18"/>
  <c r="CY37" i="21" s="1"/>
  <c r="CZ37" i="18"/>
  <c r="CZ37" i="21" s="1"/>
  <c r="DA37" i="18"/>
  <c r="DA37" i="21" s="1"/>
  <c r="CX38" i="18"/>
  <c r="CX38" i="21" s="1"/>
  <c r="CY38" i="18"/>
  <c r="CY38" i="21" s="1"/>
  <c r="CZ38" i="18"/>
  <c r="CZ38" i="21" s="1"/>
  <c r="DA38" i="18"/>
  <c r="DA38" i="21" s="1"/>
  <c r="DA2" i="18"/>
  <c r="CZ2" i="18"/>
  <c r="CY2" i="18"/>
  <c r="CX2" i="18"/>
  <c r="CS3" i="18"/>
  <c r="CS3" i="21" s="1"/>
  <c r="CT3" i="18"/>
  <c r="CT3" i="21" s="1"/>
  <c r="CU3" i="18"/>
  <c r="CU3" i="21" s="1"/>
  <c r="CV3" i="18"/>
  <c r="CV3" i="21" s="1"/>
  <c r="CS4" i="18"/>
  <c r="CS4" i="21" s="1"/>
  <c r="CT4" i="18"/>
  <c r="CT4" i="21" s="1"/>
  <c r="CU4" i="18"/>
  <c r="CU4" i="21" s="1"/>
  <c r="CV4" i="18"/>
  <c r="CV4" i="21" s="1"/>
  <c r="CS5" i="18"/>
  <c r="CS5" i="21" s="1"/>
  <c r="CT5" i="18"/>
  <c r="CT5" i="21" s="1"/>
  <c r="CU5" i="18"/>
  <c r="CU5" i="21" s="1"/>
  <c r="CV5" i="18"/>
  <c r="CV5" i="21" s="1"/>
  <c r="CS6" i="18"/>
  <c r="CS6" i="21" s="1"/>
  <c r="CT6" i="18"/>
  <c r="CT6" i="21" s="1"/>
  <c r="CU6" i="18"/>
  <c r="CU6" i="21" s="1"/>
  <c r="CV6" i="18"/>
  <c r="CV6" i="21" s="1"/>
  <c r="CS7" i="18"/>
  <c r="CS7" i="21" s="1"/>
  <c r="CT7" i="18"/>
  <c r="CT7" i="21" s="1"/>
  <c r="CU7" i="18"/>
  <c r="CU7" i="21" s="1"/>
  <c r="CV7" i="18"/>
  <c r="CV7" i="21" s="1"/>
  <c r="CS8" i="18"/>
  <c r="CS8" i="21" s="1"/>
  <c r="CT8" i="18"/>
  <c r="CT8" i="21" s="1"/>
  <c r="CU8" i="18"/>
  <c r="CU8" i="21" s="1"/>
  <c r="CV8" i="18"/>
  <c r="CV8" i="21" s="1"/>
  <c r="CS9" i="18"/>
  <c r="CS9" i="21" s="1"/>
  <c r="CT9" i="18"/>
  <c r="CT9" i="21" s="1"/>
  <c r="CU9" i="18"/>
  <c r="CU9" i="21" s="1"/>
  <c r="CV9" i="18"/>
  <c r="CV9" i="21" s="1"/>
  <c r="CS10" i="18"/>
  <c r="CS10" i="21" s="1"/>
  <c r="CT10" i="18"/>
  <c r="CT10" i="21" s="1"/>
  <c r="CU10" i="18"/>
  <c r="CU10" i="21" s="1"/>
  <c r="CV10" i="18"/>
  <c r="CV10" i="21" s="1"/>
  <c r="CS11" i="18"/>
  <c r="CS11" i="21" s="1"/>
  <c r="CT11" i="18"/>
  <c r="CT11" i="21" s="1"/>
  <c r="CU11" i="18"/>
  <c r="CU11" i="21" s="1"/>
  <c r="CV11" i="18"/>
  <c r="CV11" i="21" s="1"/>
  <c r="CS12" i="18"/>
  <c r="CS12" i="21" s="1"/>
  <c r="CT12" i="18"/>
  <c r="CT12" i="21" s="1"/>
  <c r="CU12" i="18"/>
  <c r="CU12" i="21" s="1"/>
  <c r="CV12" i="18"/>
  <c r="CV12" i="21" s="1"/>
  <c r="CS13" i="18"/>
  <c r="CS13" i="21" s="1"/>
  <c r="CT13" i="18"/>
  <c r="CT13" i="21" s="1"/>
  <c r="CU13" i="18"/>
  <c r="CU13" i="21" s="1"/>
  <c r="CV13" i="18"/>
  <c r="CV13" i="21" s="1"/>
  <c r="CS14" i="18"/>
  <c r="CS14" i="21" s="1"/>
  <c r="CT14" i="18"/>
  <c r="CT14" i="21" s="1"/>
  <c r="CU14" i="18"/>
  <c r="CU14" i="21" s="1"/>
  <c r="CV14" i="18"/>
  <c r="CV14" i="21" s="1"/>
  <c r="CS15" i="18"/>
  <c r="CS15" i="21" s="1"/>
  <c r="CT15" i="18"/>
  <c r="CT15" i="21" s="1"/>
  <c r="CU15" i="18"/>
  <c r="CU15" i="21" s="1"/>
  <c r="CV15" i="18"/>
  <c r="CV15" i="21" s="1"/>
  <c r="CS16" i="18"/>
  <c r="CS16" i="21" s="1"/>
  <c r="CT16" i="18"/>
  <c r="CT16" i="21" s="1"/>
  <c r="CU16" i="18"/>
  <c r="CU16" i="21" s="1"/>
  <c r="CV16" i="18"/>
  <c r="CV16" i="21" s="1"/>
  <c r="CS17" i="18"/>
  <c r="CS17" i="21" s="1"/>
  <c r="CT17" i="18"/>
  <c r="CT17" i="21" s="1"/>
  <c r="CU17" i="18"/>
  <c r="CU17" i="21" s="1"/>
  <c r="CV17" i="18"/>
  <c r="CV17" i="21" s="1"/>
  <c r="CS18" i="18"/>
  <c r="CS18" i="21" s="1"/>
  <c r="CT18" i="18"/>
  <c r="CT18" i="21" s="1"/>
  <c r="CU18" i="18"/>
  <c r="CU18" i="21" s="1"/>
  <c r="CV18" i="18"/>
  <c r="CV18" i="21" s="1"/>
  <c r="CS19" i="18"/>
  <c r="CS19" i="21" s="1"/>
  <c r="CT19" i="18"/>
  <c r="CT19" i="21" s="1"/>
  <c r="CU19" i="18"/>
  <c r="CU19" i="21" s="1"/>
  <c r="CV19" i="18"/>
  <c r="CV19" i="21" s="1"/>
  <c r="CS20" i="18"/>
  <c r="CS20" i="21" s="1"/>
  <c r="CT20" i="18"/>
  <c r="CT20" i="21" s="1"/>
  <c r="CU20" i="18"/>
  <c r="CU20" i="21" s="1"/>
  <c r="CV20" i="18"/>
  <c r="CV20" i="21" s="1"/>
  <c r="CS21" i="18"/>
  <c r="CS21" i="21" s="1"/>
  <c r="CT21" i="18"/>
  <c r="CT21" i="21" s="1"/>
  <c r="CU21" i="18"/>
  <c r="CU21" i="21" s="1"/>
  <c r="CV21" i="18"/>
  <c r="CV21" i="21" s="1"/>
  <c r="CS22" i="18"/>
  <c r="CS22" i="21" s="1"/>
  <c r="CT22" i="18"/>
  <c r="CT22" i="21" s="1"/>
  <c r="CU22" i="18"/>
  <c r="CU22" i="21" s="1"/>
  <c r="CV22" i="18"/>
  <c r="CV22" i="21" s="1"/>
  <c r="CS23" i="18"/>
  <c r="CS23" i="21" s="1"/>
  <c r="CT23" i="18"/>
  <c r="CT23" i="21" s="1"/>
  <c r="CU23" i="18"/>
  <c r="CU23" i="21" s="1"/>
  <c r="CV23" i="18"/>
  <c r="CV23" i="21" s="1"/>
  <c r="CS24" i="18"/>
  <c r="CS24" i="21" s="1"/>
  <c r="CT24" i="18"/>
  <c r="CT24" i="21" s="1"/>
  <c r="CU24" i="18"/>
  <c r="CU24" i="21" s="1"/>
  <c r="CV24" i="18"/>
  <c r="CV24" i="21" s="1"/>
  <c r="CS25" i="18"/>
  <c r="CS25" i="21" s="1"/>
  <c r="CT25" i="18"/>
  <c r="CT25" i="21" s="1"/>
  <c r="CU25" i="18"/>
  <c r="CU25" i="21" s="1"/>
  <c r="CV25" i="18"/>
  <c r="CV25" i="21" s="1"/>
  <c r="CS26" i="18"/>
  <c r="CS26" i="21" s="1"/>
  <c r="CT26" i="18"/>
  <c r="CT26" i="21" s="1"/>
  <c r="CU26" i="18"/>
  <c r="CU26" i="21" s="1"/>
  <c r="CV26" i="18"/>
  <c r="CV26" i="21" s="1"/>
  <c r="CS27" i="18"/>
  <c r="CS27" i="21" s="1"/>
  <c r="CT27" i="18"/>
  <c r="CT27" i="21" s="1"/>
  <c r="CU27" i="18"/>
  <c r="CU27" i="21" s="1"/>
  <c r="CV27" i="18"/>
  <c r="CV27" i="21" s="1"/>
  <c r="CS28" i="18"/>
  <c r="CS28" i="21" s="1"/>
  <c r="CT28" i="18"/>
  <c r="CT28" i="21" s="1"/>
  <c r="CU28" i="18"/>
  <c r="CU28" i="21" s="1"/>
  <c r="CV28" i="18"/>
  <c r="CV28" i="21" s="1"/>
  <c r="CS29" i="18"/>
  <c r="CS29" i="21" s="1"/>
  <c r="CT29" i="18"/>
  <c r="CT29" i="21" s="1"/>
  <c r="CU29" i="18"/>
  <c r="CU29" i="21" s="1"/>
  <c r="CV29" i="18"/>
  <c r="CV29" i="21" s="1"/>
  <c r="CS30" i="18"/>
  <c r="CS30" i="21" s="1"/>
  <c r="CT30" i="18"/>
  <c r="CT30" i="21" s="1"/>
  <c r="CU30" i="18"/>
  <c r="CU30" i="21" s="1"/>
  <c r="CV30" i="18"/>
  <c r="CV30" i="21" s="1"/>
  <c r="CS31" i="18"/>
  <c r="CS31" i="21" s="1"/>
  <c r="CT31" i="18"/>
  <c r="CT31" i="21" s="1"/>
  <c r="CU31" i="18"/>
  <c r="CU31" i="21" s="1"/>
  <c r="CV31" i="18"/>
  <c r="CV31" i="21" s="1"/>
  <c r="CS32" i="18"/>
  <c r="CS32" i="21" s="1"/>
  <c r="CT32" i="18"/>
  <c r="CT32" i="21" s="1"/>
  <c r="CU32" i="18"/>
  <c r="CU32" i="21" s="1"/>
  <c r="CV32" i="18"/>
  <c r="CV32" i="21" s="1"/>
  <c r="CS33" i="18"/>
  <c r="CS33" i="21" s="1"/>
  <c r="CT33" i="18"/>
  <c r="CT33" i="21" s="1"/>
  <c r="CU33" i="18"/>
  <c r="CU33" i="21" s="1"/>
  <c r="CV33" i="18"/>
  <c r="CV33" i="21" s="1"/>
  <c r="CS34" i="18"/>
  <c r="CS34" i="21" s="1"/>
  <c r="CT34" i="18"/>
  <c r="CT34" i="21" s="1"/>
  <c r="CU34" i="18"/>
  <c r="CU34" i="21" s="1"/>
  <c r="CV34" i="18"/>
  <c r="CV34" i="21" s="1"/>
  <c r="CS35" i="18"/>
  <c r="CS35" i="21" s="1"/>
  <c r="CT35" i="18"/>
  <c r="CT35" i="21" s="1"/>
  <c r="CU35" i="18"/>
  <c r="CU35" i="21" s="1"/>
  <c r="CV35" i="18"/>
  <c r="CV35" i="21" s="1"/>
  <c r="CS36" i="18"/>
  <c r="CS36" i="21" s="1"/>
  <c r="CT36" i="18"/>
  <c r="CT36" i="21" s="1"/>
  <c r="CU36" i="18"/>
  <c r="CU36" i="21" s="1"/>
  <c r="CV36" i="18"/>
  <c r="CV36" i="21" s="1"/>
  <c r="CS37" i="18"/>
  <c r="CS37" i="21" s="1"/>
  <c r="CT37" i="18"/>
  <c r="CT37" i="21" s="1"/>
  <c r="CU37" i="18"/>
  <c r="CU37" i="21" s="1"/>
  <c r="CV37" i="18"/>
  <c r="CV37" i="21" s="1"/>
  <c r="CS38" i="18"/>
  <c r="CS38" i="21" s="1"/>
  <c r="CT38" i="18"/>
  <c r="CT38" i="21" s="1"/>
  <c r="CU38" i="18"/>
  <c r="CU38" i="21" s="1"/>
  <c r="CV38" i="18"/>
  <c r="CV38" i="21" s="1"/>
  <c r="CV2" i="18"/>
  <c r="CU2" i="18"/>
  <c r="CT2" i="18"/>
  <c r="CS2" i="18"/>
  <c r="CN3" i="18"/>
  <c r="CN3" i="21" s="1"/>
  <c r="CO3" i="18"/>
  <c r="CO3" i="21" s="1"/>
  <c r="CP3" i="18"/>
  <c r="CP3" i="21" s="1"/>
  <c r="CQ3" i="18"/>
  <c r="CQ3" i="21" s="1"/>
  <c r="CN4" i="18"/>
  <c r="CN4" i="21" s="1"/>
  <c r="CO4" i="18"/>
  <c r="CO4" i="21" s="1"/>
  <c r="CP4" i="18"/>
  <c r="CP4" i="21" s="1"/>
  <c r="CQ4" i="18"/>
  <c r="CQ4" i="21" s="1"/>
  <c r="CN5" i="18"/>
  <c r="CN5" i="21" s="1"/>
  <c r="CO5" i="18"/>
  <c r="CO5" i="21" s="1"/>
  <c r="CP5" i="18"/>
  <c r="CP5" i="21" s="1"/>
  <c r="CQ5" i="18"/>
  <c r="CQ5" i="21" s="1"/>
  <c r="CN6" i="18"/>
  <c r="CN6" i="21" s="1"/>
  <c r="CO6" i="18"/>
  <c r="CO6" i="21" s="1"/>
  <c r="CP6" i="18"/>
  <c r="CP6" i="21" s="1"/>
  <c r="CQ6" i="18"/>
  <c r="CQ6" i="21" s="1"/>
  <c r="CN7" i="18"/>
  <c r="CN7" i="21" s="1"/>
  <c r="CO7" i="18"/>
  <c r="CO7" i="21" s="1"/>
  <c r="CP7" i="18"/>
  <c r="CP7" i="21" s="1"/>
  <c r="CQ7" i="18"/>
  <c r="CQ7" i="21" s="1"/>
  <c r="CN8" i="18"/>
  <c r="CN8" i="21" s="1"/>
  <c r="CO8" i="18"/>
  <c r="CO8" i="21" s="1"/>
  <c r="CP8" i="18"/>
  <c r="CP8" i="21" s="1"/>
  <c r="CQ8" i="18"/>
  <c r="CQ8" i="21" s="1"/>
  <c r="CN9" i="18"/>
  <c r="CN9" i="21" s="1"/>
  <c r="CO9" i="18"/>
  <c r="CO9" i="21" s="1"/>
  <c r="CP9" i="18"/>
  <c r="CP9" i="21" s="1"/>
  <c r="CQ9" i="18"/>
  <c r="CQ9" i="21" s="1"/>
  <c r="CN10" i="18"/>
  <c r="CN10" i="21" s="1"/>
  <c r="CO10" i="18"/>
  <c r="CO10" i="21" s="1"/>
  <c r="CP10" i="18"/>
  <c r="CP10" i="21" s="1"/>
  <c r="CQ10" i="18"/>
  <c r="CQ10" i="21" s="1"/>
  <c r="CN11" i="18"/>
  <c r="CN11" i="21" s="1"/>
  <c r="CO11" i="18"/>
  <c r="CO11" i="21" s="1"/>
  <c r="CP11" i="18"/>
  <c r="CP11" i="21" s="1"/>
  <c r="CQ11" i="18"/>
  <c r="CQ11" i="21" s="1"/>
  <c r="CN12" i="18"/>
  <c r="CN12" i="21" s="1"/>
  <c r="CO12" i="18"/>
  <c r="CO12" i="21" s="1"/>
  <c r="CP12" i="18"/>
  <c r="CP12" i="21" s="1"/>
  <c r="CQ12" i="18"/>
  <c r="CQ12" i="21" s="1"/>
  <c r="CN13" i="18"/>
  <c r="CN13" i="21" s="1"/>
  <c r="CO13" i="18"/>
  <c r="CO13" i="21" s="1"/>
  <c r="CP13" i="18"/>
  <c r="CP13" i="21" s="1"/>
  <c r="CQ13" i="18"/>
  <c r="CQ13" i="21" s="1"/>
  <c r="CN14" i="18"/>
  <c r="CN14" i="21" s="1"/>
  <c r="CO14" i="18"/>
  <c r="CO14" i="21" s="1"/>
  <c r="CP14" i="18"/>
  <c r="CP14" i="21" s="1"/>
  <c r="CQ14" i="18"/>
  <c r="CQ14" i="21" s="1"/>
  <c r="CN15" i="18"/>
  <c r="CN15" i="21" s="1"/>
  <c r="CO15" i="18"/>
  <c r="CO15" i="21" s="1"/>
  <c r="CP15" i="18"/>
  <c r="CP15" i="21" s="1"/>
  <c r="CQ15" i="18"/>
  <c r="CQ15" i="21" s="1"/>
  <c r="CN16" i="18"/>
  <c r="CN16" i="21" s="1"/>
  <c r="CO16" i="18"/>
  <c r="CO16" i="21" s="1"/>
  <c r="CP16" i="18"/>
  <c r="CP16" i="21" s="1"/>
  <c r="CQ16" i="18"/>
  <c r="CQ16" i="21" s="1"/>
  <c r="CN17" i="18"/>
  <c r="CN17" i="21" s="1"/>
  <c r="CO17" i="18"/>
  <c r="CO17" i="21" s="1"/>
  <c r="CP17" i="18"/>
  <c r="CP17" i="21" s="1"/>
  <c r="CQ17" i="18"/>
  <c r="CQ17" i="21" s="1"/>
  <c r="CN18" i="18"/>
  <c r="CN18" i="21" s="1"/>
  <c r="CO18" i="18"/>
  <c r="CO18" i="21" s="1"/>
  <c r="CP18" i="18"/>
  <c r="CP18" i="21" s="1"/>
  <c r="CQ18" i="18"/>
  <c r="CQ18" i="21" s="1"/>
  <c r="CN19" i="18"/>
  <c r="CN19" i="21" s="1"/>
  <c r="CO19" i="18"/>
  <c r="CO19" i="21" s="1"/>
  <c r="CP19" i="18"/>
  <c r="CP19" i="21" s="1"/>
  <c r="CQ19" i="18"/>
  <c r="CQ19" i="21" s="1"/>
  <c r="CN20" i="18"/>
  <c r="CN20" i="21" s="1"/>
  <c r="CO20" i="18"/>
  <c r="CO20" i="21" s="1"/>
  <c r="CP20" i="18"/>
  <c r="CP20" i="21" s="1"/>
  <c r="CQ20" i="18"/>
  <c r="CQ20" i="21" s="1"/>
  <c r="CN21" i="18"/>
  <c r="CN21" i="21" s="1"/>
  <c r="CO21" i="18"/>
  <c r="CO21" i="21" s="1"/>
  <c r="CP21" i="18"/>
  <c r="CP21" i="21" s="1"/>
  <c r="CQ21" i="18"/>
  <c r="CQ21" i="21" s="1"/>
  <c r="CN22" i="18"/>
  <c r="CN22" i="21" s="1"/>
  <c r="CO22" i="18"/>
  <c r="CO22" i="21" s="1"/>
  <c r="CP22" i="18"/>
  <c r="CP22" i="21" s="1"/>
  <c r="CQ22" i="18"/>
  <c r="CQ22" i="21" s="1"/>
  <c r="CN23" i="18"/>
  <c r="CN23" i="21" s="1"/>
  <c r="CO23" i="18"/>
  <c r="CO23" i="21" s="1"/>
  <c r="CP23" i="18"/>
  <c r="CP23" i="21" s="1"/>
  <c r="CQ23" i="18"/>
  <c r="CQ23" i="21" s="1"/>
  <c r="CN24" i="18"/>
  <c r="CN24" i="21" s="1"/>
  <c r="CO24" i="18"/>
  <c r="CO24" i="21" s="1"/>
  <c r="CP24" i="18"/>
  <c r="CP24" i="21" s="1"/>
  <c r="CQ24" i="18"/>
  <c r="CQ24" i="21" s="1"/>
  <c r="CN25" i="18"/>
  <c r="CN25" i="21" s="1"/>
  <c r="CO25" i="18"/>
  <c r="CO25" i="21" s="1"/>
  <c r="CP25" i="18"/>
  <c r="CP25" i="21" s="1"/>
  <c r="CQ25" i="18"/>
  <c r="CQ25" i="21" s="1"/>
  <c r="CN26" i="18"/>
  <c r="CN26" i="21" s="1"/>
  <c r="CO26" i="18"/>
  <c r="CO26" i="21" s="1"/>
  <c r="CP26" i="18"/>
  <c r="CP26" i="21" s="1"/>
  <c r="CQ26" i="18"/>
  <c r="CQ26" i="21" s="1"/>
  <c r="CN27" i="18"/>
  <c r="CN27" i="21" s="1"/>
  <c r="CO27" i="18"/>
  <c r="CO27" i="21" s="1"/>
  <c r="CP27" i="18"/>
  <c r="CP27" i="21" s="1"/>
  <c r="CQ27" i="18"/>
  <c r="CQ27" i="21" s="1"/>
  <c r="CN28" i="18"/>
  <c r="CN28" i="21" s="1"/>
  <c r="CO28" i="18"/>
  <c r="CO28" i="21" s="1"/>
  <c r="CP28" i="18"/>
  <c r="CP28" i="21" s="1"/>
  <c r="CQ28" i="18"/>
  <c r="CQ28" i="21" s="1"/>
  <c r="CN29" i="18"/>
  <c r="CN29" i="21" s="1"/>
  <c r="CO29" i="18"/>
  <c r="CO29" i="21" s="1"/>
  <c r="CP29" i="18"/>
  <c r="CP29" i="21" s="1"/>
  <c r="CQ29" i="18"/>
  <c r="CQ29" i="21" s="1"/>
  <c r="CN30" i="18"/>
  <c r="CN30" i="21" s="1"/>
  <c r="CO30" i="18"/>
  <c r="CO30" i="21" s="1"/>
  <c r="CP30" i="18"/>
  <c r="CP30" i="21" s="1"/>
  <c r="CQ30" i="18"/>
  <c r="CQ30" i="21" s="1"/>
  <c r="CN31" i="18"/>
  <c r="CN31" i="21" s="1"/>
  <c r="CO31" i="18"/>
  <c r="CO31" i="21" s="1"/>
  <c r="CP31" i="18"/>
  <c r="CP31" i="21" s="1"/>
  <c r="CQ31" i="18"/>
  <c r="CQ31" i="21" s="1"/>
  <c r="CN32" i="18"/>
  <c r="CN32" i="21" s="1"/>
  <c r="CO32" i="18"/>
  <c r="CO32" i="21" s="1"/>
  <c r="CP32" i="18"/>
  <c r="CP32" i="21" s="1"/>
  <c r="CQ32" i="18"/>
  <c r="CQ32" i="21" s="1"/>
  <c r="CN33" i="18"/>
  <c r="CN33" i="21" s="1"/>
  <c r="CO33" i="18"/>
  <c r="CO33" i="21" s="1"/>
  <c r="CP33" i="18"/>
  <c r="CP33" i="21" s="1"/>
  <c r="CQ33" i="18"/>
  <c r="CQ33" i="21" s="1"/>
  <c r="CN34" i="18"/>
  <c r="CN34" i="21" s="1"/>
  <c r="CO34" i="18"/>
  <c r="CO34" i="21" s="1"/>
  <c r="CP34" i="18"/>
  <c r="CP34" i="21" s="1"/>
  <c r="CQ34" i="18"/>
  <c r="CQ34" i="21" s="1"/>
  <c r="CN35" i="18"/>
  <c r="CN35" i="21" s="1"/>
  <c r="CO35" i="18"/>
  <c r="CO35" i="21" s="1"/>
  <c r="CP35" i="18"/>
  <c r="CP35" i="21" s="1"/>
  <c r="CQ35" i="18"/>
  <c r="CQ35" i="21" s="1"/>
  <c r="CN36" i="18"/>
  <c r="CN36" i="21" s="1"/>
  <c r="CO36" i="18"/>
  <c r="CO36" i="21" s="1"/>
  <c r="CP36" i="18"/>
  <c r="CP36" i="21" s="1"/>
  <c r="CQ36" i="18"/>
  <c r="CQ36" i="21" s="1"/>
  <c r="CN37" i="18"/>
  <c r="CN37" i="21" s="1"/>
  <c r="CO37" i="18"/>
  <c r="CO37" i="21" s="1"/>
  <c r="CP37" i="18"/>
  <c r="CP37" i="21" s="1"/>
  <c r="CQ37" i="18"/>
  <c r="CQ37" i="21" s="1"/>
  <c r="CN38" i="18"/>
  <c r="CN38" i="21" s="1"/>
  <c r="CO38" i="18"/>
  <c r="CO38" i="21" s="1"/>
  <c r="CP38" i="18"/>
  <c r="CP38" i="21" s="1"/>
  <c r="CQ38" i="18"/>
  <c r="CQ38" i="21" s="1"/>
  <c r="CQ2" i="18"/>
  <c r="CP2" i="18"/>
  <c r="CO2" i="18"/>
  <c r="CN2" i="18"/>
  <c r="CI3" i="18"/>
  <c r="CI3" i="21" s="1"/>
  <c r="CJ3" i="18"/>
  <c r="CJ3" i="21" s="1"/>
  <c r="CK3" i="18"/>
  <c r="CK3" i="21" s="1"/>
  <c r="CL3" i="18"/>
  <c r="CL3" i="21" s="1"/>
  <c r="CI4" i="18"/>
  <c r="CI4" i="21" s="1"/>
  <c r="CJ4" i="18"/>
  <c r="CJ4" i="21" s="1"/>
  <c r="CK4" i="18"/>
  <c r="CK4" i="21" s="1"/>
  <c r="CL4" i="18"/>
  <c r="CL4" i="21" s="1"/>
  <c r="CI5" i="18"/>
  <c r="CI5" i="21" s="1"/>
  <c r="CJ5" i="18"/>
  <c r="CJ5" i="21" s="1"/>
  <c r="CK5" i="18"/>
  <c r="CK5" i="21" s="1"/>
  <c r="CL5" i="18"/>
  <c r="CL5" i="21" s="1"/>
  <c r="CI6" i="18"/>
  <c r="CI6" i="21" s="1"/>
  <c r="CJ6" i="18"/>
  <c r="CJ6" i="21" s="1"/>
  <c r="CK6" i="18"/>
  <c r="CK6" i="21" s="1"/>
  <c r="CL6" i="18"/>
  <c r="CL6" i="21" s="1"/>
  <c r="CI7" i="18"/>
  <c r="CI7" i="21" s="1"/>
  <c r="CJ7" i="18"/>
  <c r="CJ7" i="21" s="1"/>
  <c r="CK7" i="18"/>
  <c r="CK7" i="21" s="1"/>
  <c r="CL7" i="18"/>
  <c r="CL7" i="21" s="1"/>
  <c r="CI8" i="18"/>
  <c r="CI8" i="21" s="1"/>
  <c r="CJ8" i="18"/>
  <c r="CJ8" i="21" s="1"/>
  <c r="CK8" i="18"/>
  <c r="CK8" i="21" s="1"/>
  <c r="CL8" i="18"/>
  <c r="CL8" i="21" s="1"/>
  <c r="CI9" i="18"/>
  <c r="CI9" i="21" s="1"/>
  <c r="CJ9" i="18"/>
  <c r="CJ9" i="21" s="1"/>
  <c r="CK9" i="18"/>
  <c r="CK9" i="21" s="1"/>
  <c r="CL9" i="18"/>
  <c r="CL9" i="21" s="1"/>
  <c r="CI10" i="18"/>
  <c r="CI10" i="21" s="1"/>
  <c r="CJ10" i="18"/>
  <c r="CJ10" i="21" s="1"/>
  <c r="CK10" i="18"/>
  <c r="CK10" i="21" s="1"/>
  <c r="CL10" i="18"/>
  <c r="CL10" i="21" s="1"/>
  <c r="CI11" i="18"/>
  <c r="CI11" i="21" s="1"/>
  <c r="CJ11" i="18"/>
  <c r="CJ11" i="21" s="1"/>
  <c r="CK11" i="18"/>
  <c r="CK11" i="21" s="1"/>
  <c r="CL11" i="18"/>
  <c r="CL11" i="21" s="1"/>
  <c r="CI12" i="18"/>
  <c r="CI12" i="21" s="1"/>
  <c r="CJ12" i="18"/>
  <c r="CJ12" i="21" s="1"/>
  <c r="CK12" i="18"/>
  <c r="CK12" i="21" s="1"/>
  <c r="CL12" i="18"/>
  <c r="CL12" i="21" s="1"/>
  <c r="CI13" i="18"/>
  <c r="CI13" i="21" s="1"/>
  <c r="CJ13" i="18"/>
  <c r="CJ13" i="21" s="1"/>
  <c r="CK13" i="18"/>
  <c r="CK13" i="21" s="1"/>
  <c r="CL13" i="18"/>
  <c r="CL13" i="21" s="1"/>
  <c r="CI14" i="18"/>
  <c r="CI14" i="21" s="1"/>
  <c r="CJ14" i="18"/>
  <c r="CJ14" i="21" s="1"/>
  <c r="CK14" i="18"/>
  <c r="CK14" i="21" s="1"/>
  <c r="CL14" i="18"/>
  <c r="CL14" i="21" s="1"/>
  <c r="CI15" i="18"/>
  <c r="CI15" i="21" s="1"/>
  <c r="CJ15" i="18"/>
  <c r="CJ15" i="21" s="1"/>
  <c r="CK15" i="18"/>
  <c r="CK15" i="21" s="1"/>
  <c r="CL15" i="18"/>
  <c r="CL15" i="21" s="1"/>
  <c r="CI16" i="18"/>
  <c r="CI16" i="21" s="1"/>
  <c r="CJ16" i="18"/>
  <c r="CJ16" i="21" s="1"/>
  <c r="CK16" i="18"/>
  <c r="CK16" i="21" s="1"/>
  <c r="CL16" i="18"/>
  <c r="CL16" i="21" s="1"/>
  <c r="CI17" i="18"/>
  <c r="CI17" i="21" s="1"/>
  <c r="CJ17" i="18"/>
  <c r="CJ17" i="21" s="1"/>
  <c r="CK17" i="18"/>
  <c r="CK17" i="21" s="1"/>
  <c r="CL17" i="18"/>
  <c r="CL17" i="21" s="1"/>
  <c r="CI18" i="18"/>
  <c r="CI18" i="21" s="1"/>
  <c r="CJ18" i="18"/>
  <c r="CJ18" i="21" s="1"/>
  <c r="CK18" i="18"/>
  <c r="CK18" i="21" s="1"/>
  <c r="CL18" i="18"/>
  <c r="CL18" i="21" s="1"/>
  <c r="CI19" i="18"/>
  <c r="CI19" i="21" s="1"/>
  <c r="CJ19" i="18"/>
  <c r="CJ19" i="21" s="1"/>
  <c r="CK19" i="18"/>
  <c r="CK19" i="21" s="1"/>
  <c r="CL19" i="18"/>
  <c r="CL19" i="21" s="1"/>
  <c r="CI20" i="18"/>
  <c r="CI20" i="21" s="1"/>
  <c r="CJ20" i="18"/>
  <c r="CJ20" i="21" s="1"/>
  <c r="CK20" i="18"/>
  <c r="CK20" i="21" s="1"/>
  <c r="CL20" i="18"/>
  <c r="CL20" i="21" s="1"/>
  <c r="CI21" i="18"/>
  <c r="CI21" i="21" s="1"/>
  <c r="CJ21" i="18"/>
  <c r="CJ21" i="21" s="1"/>
  <c r="CK21" i="18"/>
  <c r="CK21" i="21" s="1"/>
  <c r="CL21" i="18"/>
  <c r="CL21" i="21" s="1"/>
  <c r="CI22" i="18"/>
  <c r="CI22" i="21" s="1"/>
  <c r="CJ22" i="18"/>
  <c r="CJ22" i="21" s="1"/>
  <c r="CK22" i="18"/>
  <c r="CK22" i="21" s="1"/>
  <c r="CL22" i="18"/>
  <c r="CL22" i="21" s="1"/>
  <c r="CI23" i="18"/>
  <c r="CI23" i="21" s="1"/>
  <c r="CJ23" i="18"/>
  <c r="CJ23" i="21" s="1"/>
  <c r="CK23" i="18"/>
  <c r="CK23" i="21" s="1"/>
  <c r="CL23" i="18"/>
  <c r="CL23" i="21" s="1"/>
  <c r="CI24" i="18"/>
  <c r="CI24" i="21" s="1"/>
  <c r="CJ24" i="18"/>
  <c r="CJ24" i="21" s="1"/>
  <c r="CK24" i="18"/>
  <c r="CK24" i="21" s="1"/>
  <c r="CL24" i="18"/>
  <c r="CL24" i="21" s="1"/>
  <c r="CI25" i="18"/>
  <c r="CI25" i="21" s="1"/>
  <c r="CJ25" i="18"/>
  <c r="CJ25" i="21" s="1"/>
  <c r="CK25" i="18"/>
  <c r="CK25" i="21" s="1"/>
  <c r="CL25" i="18"/>
  <c r="CL25" i="21" s="1"/>
  <c r="CI26" i="18"/>
  <c r="CI26" i="21" s="1"/>
  <c r="CJ26" i="18"/>
  <c r="CJ26" i="21" s="1"/>
  <c r="CK26" i="18"/>
  <c r="CK26" i="21" s="1"/>
  <c r="CL26" i="18"/>
  <c r="CL26" i="21" s="1"/>
  <c r="CI27" i="18"/>
  <c r="CI27" i="21" s="1"/>
  <c r="CJ27" i="18"/>
  <c r="CJ27" i="21" s="1"/>
  <c r="CK27" i="18"/>
  <c r="CK27" i="21" s="1"/>
  <c r="CL27" i="18"/>
  <c r="CL27" i="21" s="1"/>
  <c r="CI28" i="18"/>
  <c r="CI28" i="21" s="1"/>
  <c r="CJ28" i="18"/>
  <c r="CJ28" i="21" s="1"/>
  <c r="CK28" i="18"/>
  <c r="CK28" i="21" s="1"/>
  <c r="CL28" i="18"/>
  <c r="CL28" i="21" s="1"/>
  <c r="CI29" i="18"/>
  <c r="CI29" i="21" s="1"/>
  <c r="CJ29" i="18"/>
  <c r="CJ29" i="21" s="1"/>
  <c r="CK29" i="18"/>
  <c r="CK29" i="21" s="1"/>
  <c r="CL29" i="18"/>
  <c r="CL29" i="21" s="1"/>
  <c r="CI30" i="18"/>
  <c r="CI30" i="21" s="1"/>
  <c r="CJ30" i="18"/>
  <c r="CJ30" i="21" s="1"/>
  <c r="CK30" i="18"/>
  <c r="CK30" i="21" s="1"/>
  <c r="CL30" i="18"/>
  <c r="CL30" i="21" s="1"/>
  <c r="CI31" i="18"/>
  <c r="CI31" i="21" s="1"/>
  <c r="CJ31" i="18"/>
  <c r="CJ31" i="21" s="1"/>
  <c r="CK31" i="18"/>
  <c r="CK31" i="21" s="1"/>
  <c r="CL31" i="18"/>
  <c r="CL31" i="21" s="1"/>
  <c r="CI32" i="18"/>
  <c r="CI32" i="21" s="1"/>
  <c r="CJ32" i="18"/>
  <c r="CJ32" i="21" s="1"/>
  <c r="CK32" i="18"/>
  <c r="CK32" i="21" s="1"/>
  <c r="CL32" i="18"/>
  <c r="CL32" i="21" s="1"/>
  <c r="CI33" i="18"/>
  <c r="CI33" i="21" s="1"/>
  <c r="CJ33" i="18"/>
  <c r="CJ33" i="21" s="1"/>
  <c r="CK33" i="18"/>
  <c r="CK33" i="21" s="1"/>
  <c r="CL33" i="18"/>
  <c r="CL33" i="21" s="1"/>
  <c r="CI34" i="18"/>
  <c r="CI34" i="21" s="1"/>
  <c r="CJ34" i="18"/>
  <c r="CJ34" i="21" s="1"/>
  <c r="CK34" i="18"/>
  <c r="CK34" i="21" s="1"/>
  <c r="CL34" i="18"/>
  <c r="CL34" i="21" s="1"/>
  <c r="CI35" i="18"/>
  <c r="CI35" i="21" s="1"/>
  <c r="CJ35" i="18"/>
  <c r="CJ35" i="21" s="1"/>
  <c r="CK35" i="18"/>
  <c r="CK35" i="21" s="1"/>
  <c r="CL35" i="18"/>
  <c r="CL35" i="21" s="1"/>
  <c r="CI36" i="18"/>
  <c r="CI36" i="21" s="1"/>
  <c r="CJ36" i="18"/>
  <c r="CJ36" i="21" s="1"/>
  <c r="CK36" i="18"/>
  <c r="CK36" i="21" s="1"/>
  <c r="CL36" i="18"/>
  <c r="CL36" i="21" s="1"/>
  <c r="CI37" i="18"/>
  <c r="CI37" i="21" s="1"/>
  <c r="CJ37" i="18"/>
  <c r="CJ37" i="21" s="1"/>
  <c r="CK37" i="18"/>
  <c r="CK37" i="21" s="1"/>
  <c r="CL37" i="18"/>
  <c r="CL37" i="21" s="1"/>
  <c r="CI38" i="18"/>
  <c r="CI38" i="21" s="1"/>
  <c r="CJ38" i="18"/>
  <c r="CJ38" i="21" s="1"/>
  <c r="CK38" i="18"/>
  <c r="CK38" i="21" s="1"/>
  <c r="CL38" i="18"/>
  <c r="CL38" i="21" s="1"/>
  <c r="CL2" i="18"/>
  <c r="CK2" i="18"/>
  <c r="CJ2" i="18"/>
  <c r="CI2" i="18"/>
  <c r="CD3" i="18"/>
  <c r="CD3" i="21" s="1"/>
  <c r="CE3" i="18"/>
  <c r="CE3" i="21" s="1"/>
  <c r="CF3" i="18"/>
  <c r="CF3" i="21" s="1"/>
  <c r="CG3" i="18"/>
  <c r="CG3" i="21" s="1"/>
  <c r="CD4" i="18"/>
  <c r="CD4" i="21" s="1"/>
  <c r="CE4" i="18"/>
  <c r="CE4" i="21" s="1"/>
  <c r="CF4" i="18"/>
  <c r="CF4" i="21" s="1"/>
  <c r="CG4" i="18"/>
  <c r="CG4" i="21" s="1"/>
  <c r="CD5" i="18"/>
  <c r="CD5" i="21" s="1"/>
  <c r="CE5" i="18"/>
  <c r="CE5" i="21" s="1"/>
  <c r="CF5" i="18"/>
  <c r="CF5" i="21" s="1"/>
  <c r="CG5" i="18"/>
  <c r="CG5" i="21" s="1"/>
  <c r="CD6" i="18"/>
  <c r="CD6" i="21" s="1"/>
  <c r="CE6" i="18"/>
  <c r="CE6" i="21" s="1"/>
  <c r="CF6" i="18"/>
  <c r="CF6" i="21" s="1"/>
  <c r="CG6" i="18"/>
  <c r="CG6" i="21" s="1"/>
  <c r="CD7" i="18"/>
  <c r="CD7" i="21" s="1"/>
  <c r="CE7" i="18"/>
  <c r="CE7" i="21" s="1"/>
  <c r="CF7" i="18"/>
  <c r="CF7" i="21" s="1"/>
  <c r="CG7" i="18"/>
  <c r="CG7" i="21" s="1"/>
  <c r="CD8" i="18"/>
  <c r="CD8" i="21" s="1"/>
  <c r="CE8" i="18"/>
  <c r="CE8" i="21" s="1"/>
  <c r="CF8" i="18"/>
  <c r="CF8" i="21" s="1"/>
  <c r="CG8" i="18"/>
  <c r="CG8" i="21" s="1"/>
  <c r="CD9" i="18"/>
  <c r="CD9" i="21" s="1"/>
  <c r="CE9" i="18"/>
  <c r="CE9" i="21" s="1"/>
  <c r="CF9" i="18"/>
  <c r="CF9" i="21" s="1"/>
  <c r="CG9" i="18"/>
  <c r="CG9" i="21" s="1"/>
  <c r="CD10" i="18"/>
  <c r="CD10" i="21" s="1"/>
  <c r="CE10" i="18"/>
  <c r="CE10" i="21" s="1"/>
  <c r="CF10" i="18"/>
  <c r="CF10" i="21" s="1"/>
  <c r="CG10" i="18"/>
  <c r="CG10" i="21" s="1"/>
  <c r="CD11" i="18"/>
  <c r="CD11" i="21" s="1"/>
  <c r="CE11" i="18"/>
  <c r="CE11" i="21" s="1"/>
  <c r="CF11" i="18"/>
  <c r="CF11" i="21" s="1"/>
  <c r="CG11" i="18"/>
  <c r="CG11" i="21" s="1"/>
  <c r="CD12" i="18"/>
  <c r="CD12" i="21" s="1"/>
  <c r="CE12" i="18"/>
  <c r="CE12" i="21" s="1"/>
  <c r="CF12" i="18"/>
  <c r="CF12" i="21" s="1"/>
  <c r="CG12" i="18"/>
  <c r="CG12" i="21" s="1"/>
  <c r="CD13" i="18"/>
  <c r="CD13" i="21" s="1"/>
  <c r="CE13" i="18"/>
  <c r="CE13" i="21" s="1"/>
  <c r="CF13" i="18"/>
  <c r="CF13" i="21" s="1"/>
  <c r="CG13" i="18"/>
  <c r="CG13" i="21" s="1"/>
  <c r="CD14" i="18"/>
  <c r="CD14" i="21" s="1"/>
  <c r="CE14" i="18"/>
  <c r="CE14" i="21" s="1"/>
  <c r="CF14" i="18"/>
  <c r="CF14" i="21" s="1"/>
  <c r="CG14" i="18"/>
  <c r="CG14" i="21" s="1"/>
  <c r="CD15" i="18"/>
  <c r="CD15" i="21" s="1"/>
  <c r="CE15" i="18"/>
  <c r="CE15" i="21" s="1"/>
  <c r="CF15" i="18"/>
  <c r="CF15" i="21" s="1"/>
  <c r="CG15" i="18"/>
  <c r="CG15" i="21" s="1"/>
  <c r="CD16" i="18"/>
  <c r="CD16" i="21" s="1"/>
  <c r="CE16" i="18"/>
  <c r="CE16" i="21" s="1"/>
  <c r="CF16" i="18"/>
  <c r="CF16" i="21" s="1"/>
  <c r="CG16" i="18"/>
  <c r="CG16" i="21" s="1"/>
  <c r="CD17" i="18"/>
  <c r="CD17" i="21" s="1"/>
  <c r="CE17" i="18"/>
  <c r="CE17" i="21" s="1"/>
  <c r="CF17" i="18"/>
  <c r="CF17" i="21" s="1"/>
  <c r="CG17" i="18"/>
  <c r="CG17" i="21" s="1"/>
  <c r="CD18" i="18"/>
  <c r="CD18" i="21" s="1"/>
  <c r="CE18" i="18"/>
  <c r="CE18" i="21" s="1"/>
  <c r="CF18" i="18"/>
  <c r="CF18" i="21" s="1"/>
  <c r="CG18" i="18"/>
  <c r="CG18" i="21" s="1"/>
  <c r="CD19" i="18"/>
  <c r="CD19" i="21" s="1"/>
  <c r="CE19" i="18"/>
  <c r="CE19" i="21" s="1"/>
  <c r="CF19" i="18"/>
  <c r="CF19" i="21" s="1"/>
  <c r="CG19" i="18"/>
  <c r="CG19" i="21" s="1"/>
  <c r="CD20" i="18"/>
  <c r="CD20" i="21" s="1"/>
  <c r="CE20" i="18"/>
  <c r="CE20" i="21" s="1"/>
  <c r="CF20" i="18"/>
  <c r="CF20" i="21" s="1"/>
  <c r="CG20" i="18"/>
  <c r="CG20" i="21" s="1"/>
  <c r="CD21" i="18"/>
  <c r="CD21" i="21" s="1"/>
  <c r="CE21" i="18"/>
  <c r="CE21" i="21" s="1"/>
  <c r="CF21" i="18"/>
  <c r="CF21" i="21" s="1"/>
  <c r="CG21" i="18"/>
  <c r="CG21" i="21" s="1"/>
  <c r="CD22" i="18"/>
  <c r="CD22" i="21" s="1"/>
  <c r="CE22" i="18"/>
  <c r="CE22" i="21" s="1"/>
  <c r="CF22" i="18"/>
  <c r="CF22" i="21" s="1"/>
  <c r="CG22" i="18"/>
  <c r="CG22" i="21" s="1"/>
  <c r="CD23" i="18"/>
  <c r="CD23" i="21" s="1"/>
  <c r="CE23" i="18"/>
  <c r="CE23" i="21" s="1"/>
  <c r="CF23" i="18"/>
  <c r="CF23" i="21" s="1"/>
  <c r="CG23" i="18"/>
  <c r="CG23" i="21" s="1"/>
  <c r="CD24" i="18"/>
  <c r="CD24" i="21" s="1"/>
  <c r="CE24" i="18"/>
  <c r="CE24" i="21" s="1"/>
  <c r="CF24" i="18"/>
  <c r="CF24" i="21" s="1"/>
  <c r="CG24" i="18"/>
  <c r="CG24" i="21" s="1"/>
  <c r="CD25" i="18"/>
  <c r="CD25" i="21" s="1"/>
  <c r="CE25" i="18"/>
  <c r="CE25" i="21" s="1"/>
  <c r="CF25" i="18"/>
  <c r="CF25" i="21" s="1"/>
  <c r="CG25" i="18"/>
  <c r="CG25" i="21" s="1"/>
  <c r="CD26" i="18"/>
  <c r="CD26" i="21" s="1"/>
  <c r="CE26" i="18"/>
  <c r="CE26" i="21" s="1"/>
  <c r="CF26" i="18"/>
  <c r="CF26" i="21" s="1"/>
  <c r="CG26" i="18"/>
  <c r="CG26" i="21" s="1"/>
  <c r="CD27" i="18"/>
  <c r="CD27" i="21" s="1"/>
  <c r="CE27" i="18"/>
  <c r="CE27" i="21" s="1"/>
  <c r="CF27" i="18"/>
  <c r="CF27" i="21" s="1"/>
  <c r="CG27" i="18"/>
  <c r="CG27" i="21" s="1"/>
  <c r="CD28" i="18"/>
  <c r="CD28" i="21" s="1"/>
  <c r="CE28" i="18"/>
  <c r="CE28" i="21" s="1"/>
  <c r="CF28" i="18"/>
  <c r="CF28" i="21" s="1"/>
  <c r="CG28" i="18"/>
  <c r="CG28" i="21" s="1"/>
  <c r="CD29" i="18"/>
  <c r="CD29" i="21" s="1"/>
  <c r="CE29" i="18"/>
  <c r="CE29" i="21" s="1"/>
  <c r="CF29" i="18"/>
  <c r="CF29" i="21" s="1"/>
  <c r="CG29" i="18"/>
  <c r="CG29" i="21" s="1"/>
  <c r="CD30" i="18"/>
  <c r="CD30" i="21" s="1"/>
  <c r="CE30" i="18"/>
  <c r="CE30" i="21" s="1"/>
  <c r="CF30" i="18"/>
  <c r="CF30" i="21" s="1"/>
  <c r="CG30" i="18"/>
  <c r="CG30" i="21" s="1"/>
  <c r="CD31" i="18"/>
  <c r="CD31" i="21" s="1"/>
  <c r="CE31" i="18"/>
  <c r="CE31" i="21" s="1"/>
  <c r="CF31" i="18"/>
  <c r="CF31" i="21" s="1"/>
  <c r="CG31" i="18"/>
  <c r="CG31" i="21" s="1"/>
  <c r="CD32" i="18"/>
  <c r="CD32" i="21" s="1"/>
  <c r="CE32" i="18"/>
  <c r="CE32" i="21" s="1"/>
  <c r="CF32" i="18"/>
  <c r="CF32" i="21" s="1"/>
  <c r="CG32" i="18"/>
  <c r="CG32" i="21" s="1"/>
  <c r="CD33" i="18"/>
  <c r="CD33" i="21" s="1"/>
  <c r="CE33" i="18"/>
  <c r="CE33" i="21" s="1"/>
  <c r="CF33" i="18"/>
  <c r="CF33" i="21" s="1"/>
  <c r="CG33" i="18"/>
  <c r="CG33" i="21" s="1"/>
  <c r="CD34" i="18"/>
  <c r="CD34" i="21" s="1"/>
  <c r="CE34" i="18"/>
  <c r="CE34" i="21" s="1"/>
  <c r="CF34" i="18"/>
  <c r="CF34" i="21" s="1"/>
  <c r="CG34" i="18"/>
  <c r="CG34" i="21" s="1"/>
  <c r="CD35" i="18"/>
  <c r="CD35" i="21" s="1"/>
  <c r="CE35" i="18"/>
  <c r="CE35" i="21" s="1"/>
  <c r="CF35" i="18"/>
  <c r="CF35" i="21" s="1"/>
  <c r="CG35" i="18"/>
  <c r="CG35" i="21" s="1"/>
  <c r="CD36" i="18"/>
  <c r="CD36" i="21" s="1"/>
  <c r="CE36" i="18"/>
  <c r="CE36" i="21" s="1"/>
  <c r="CF36" i="18"/>
  <c r="CF36" i="21" s="1"/>
  <c r="CG36" i="18"/>
  <c r="CG36" i="21" s="1"/>
  <c r="CD37" i="18"/>
  <c r="CD37" i="21" s="1"/>
  <c r="CE37" i="18"/>
  <c r="CE37" i="21" s="1"/>
  <c r="CF37" i="18"/>
  <c r="CF37" i="21" s="1"/>
  <c r="CG37" i="18"/>
  <c r="CG37" i="21" s="1"/>
  <c r="CD38" i="18"/>
  <c r="CD38" i="21" s="1"/>
  <c r="CE38" i="18"/>
  <c r="CE38" i="21" s="1"/>
  <c r="CF38" i="18"/>
  <c r="CF38" i="21" s="1"/>
  <c r="CG38" i="18"/>
  <c r="CG38" i="21" s="1"/>
  <c r="CG2" i="18"/>
  <c r="CF2" i="18"/>
  <c r="CE2" i="18"/>
  <c r="CD2" i="18"/>
  <c r="BY3" i="18"/>
  <c r="BY3" i="21" s="1"/>
  <c r="BZ3" i="18"/>
  <c r="BZ3" i="21" s="1"/>
  <c r="CA3" i="18"/>
  <c r="CA3" i="21" s="1"/>
  <c r="CB3" i="18"/>
  <c r="CB3" i="21" s="1"/>
  <c r="BY4" i="18"/>
  <c r="BY4" i="21" s="1"/>
  <c r="BZ4" i="18"/>
  <c r="BZ4" i="21" s="1"/>
  <c r="CA4" i="18"/>
  <c r="CA4" i="21" s="1"/>
  <c r="CB4" i="18"/>
  <c r="CB4" i="21" s="1"/>
  <c r="BY5" i="18"/>
  <c r="BY5" i="21" s="1"/>
  <c r="BZ5" i="18"/>
  <c r="BZ5" i="21" s="1"/>
  <c r="CA5" i="18"/>
  <c r="CA5" i="21" s="1"/>
  <c r="CB5" i="18"/>
  <c r="CB5" i="21" s="1"/>
  <c r="BY6" i="18"/>
  <c r="BY6" i="21" s="1"/>
  <c r="BZ6" i="18"/>
  <c r="BZ6" i="21" s="1"/>
  <c r="CA6" i="18"/>
  <c r="CA6" i="21" s="1"/>
  <c r="CB6" i="18"/>
  <c r="CB6" i="21" s="1"/>
  <c r="BY7" i="18"/>
  <c r="BY7" i="21" s="1"/>
  <c r="BZ7" i="18"/>
  <c r="BZ7" i="21" s="1"/>
  <c r="CA7" i="18"/>
  <c r="CA7" i="21" s="1"/>
  <c r="CB7" i="18"/>
  <c r="CB7" i="21" s="1"/>
  <c r="BY8" i="18"/>
  <c r="BY8" i="21" s="1"/>
  <c r="BZ8" i="18"/>
  <c r="BZ8" i="21" s="1"/>
  <c r="CA8" i="18"/>
  <c r="CA8" i="21" s="1"/>
  <c r="CB8" i="18"/>
  <c r="CB8" i="21" s="1"/>
  <c r="BY9" i="18"/>
  <c r="BY9" i="21" s="1"/>
  <c r="BZ9" i="18"/>
  <c r="BZ9" i="21" s="1"/>
  <c r="CA9" i="18"/>
  <c r="CA9" i="21" s="1"/>
  <c r="CB9" i="18"/>
  <c r="CB9" i="21" s="1"/>
  <c r="BY10" i="18"/>
  <c r="BY10" i="21" s="1"/>
  <c r="BZ10" i="18"/>
  <c r="BZ10" i="21" s="1"/>
  <c r="CA10" i="18"/>
  <c r="CA10" i="21" s="1"/>
  <c r="CB10" i="18"/>
  <c r="CB10" i="21" s="1"/>
  <c r="BY11" i="18"/>
  <c r="BY11" i="21" s="1"/>
  <c r="BZ11" i="18"/>
  <c r="BZ11" i="21" s="1"/>
  <c r="CA11" i="18"/>
  <c r="CA11" i="21" s="1"/>
  <c r="CB11" i="18"/>
  <c r="CB11" i="21" s="1"/>
  <c r="BY12" i="18"/>
  <c r="BY12" i="21" s="1"/>
  <c r="BZ12" i="18"/>
  <c r="BZ12" i="21" s="1"/>
  <c r="CA12" i="18"/>
  <c r="CA12" i="21" s="1"/>
  <c r="CB12" i="18"/>
  <c r="CB12" i="21" s="1"/>
  <c r="BY13" i="18"/>
  <c r="BY13" i="21" s="1"/>
  <c r="BZ13" i="18"/>
  <c r="BZ13" i="21" s="1"/>
  <c r="CA13" i="18"/>
  <c r="CA13" i="21" s="1"/>
  <c r="CB13" i="18"/>
  <c r="CB13" i="21" s="1"/>
  <c r="BY14" i="18"/>
  <c r="BY14" i="21" s="1"/>
  <c r="BZ14" i="18"/>
  <c r="BZ14" i="21" s="1"/>
  <c r="CA14" i="18"/>
  <c r="CA14" i="21" s="1"/>
  <c r="CB14" i="18"/>
  <c r="CB14" i="21" s="1"/>
  <c r="BY15" i="18"/>
  <c r="BY15" i="21" s="1"/>
  <c r="BZ15" i="18"/>
  <c r="BZ15" i="21" s="1"/>
  <c r="CA15" i="18"/>
  <c r="CA15" i="21" s="1"/>
  <c r="CB15" i="18"/>
  <c r="CB15" i="21" s="1"/>
  <c r="BY16" i="18"/>
  <c r="BY16" i="21" s="1"/>
  <c r="BZ16" i="18"/>
  <c r="BZ16" i="21" s="1"/>
  <c r="CA16" i="18"/>
  <c r="CA16" i="21" s="1"/>
  <c r="CB16" i="18"/>
  <c r="CB16" i="21" s="1"/>
  <c r="BY17" i="18"/>
  <c r="BY17" i="21" s="1"/>
  <c r="BZ17" i="18"/>
  <c r="BZ17" i="21" s="1"/>
  <c r="CA17" i="18"/>
  <c r="CA17" i="21" s="1"/>
  <c r="CB17" i="18"/>
  <c r="CB17" i="21" s="1"/>
  <c r="BY18" i="18"/>
  <c r="BY18" i="21" s="1"/>
  <c r="BZ18" i="18"/>
  <c r="BZ18" i="21" s="1"/>
  <c r="CA18" i="18"/>
  <c r="CA18" i="21" s="1"/>
  <c r="CB18" i="18"/>
  <c r="CB18" i="21" s="1"/>
  <c r="BY19" i="18"/>
  <c r="BY19" i="21" s="1"/>
  <c r="BZ19" i="18"/>
  <c r="BZ19" i="21" s="1"/>
  <c r="CA19" i="18"/>
  <c r="CA19" i="21" s="1"/>
  <c r="CB19" i="18"/>
  <c r="CB19" i="21" s="1"/>
  <c r="BY20" i="18"/>
  <c r="BY20" i="21" s="1"/>
  <c r="BZ20" i="18"/>
  <c r="BZ20" i="21" s="1"/>
  <c r="CA20" i="18"/>
  <c r="CA20" i="21" s="1"/>
  <c r="CB20" i="18"/>
  <c r="CB20" i="21" s="1"/>
  <c r="BY21" i="18"/>
  <c r="BY21" i="21" s="1"/>
  <c r="BZ21" i="18"/>
  <c r="BZ21" i="21" s="1"/>
  <c r="CA21" i="18"/>
  <c r="CA21" i="21" s="1"/>
  <c r="CB21" i="18"/>
  <c r="CB21" i="21" s="1"/>
  <c r="BY22" i="18"/>
  <c r="BY22" i="21" s="1"/>
  <c r="BZ22" i="18"/>
  <c r="BZ22" i="21" s="1"/>
  <c r="CA22" i="18"/>
  <c r="CA22" i="21" s="1"/>
  <c r="CB22" i="18"/>
  <c r="CB22" i="21" s="1"/>
  <c r="BY23" i="18"/>
  <c r="BY23" i="21" s="1"/>
  <c r="BZ23" i="18"/>
  <c r="BZ23" i="21" s="1"/>
  <c r="CA23" i="18"/>
  <c r="CA23" i="21" s="1"/>
  <c r="CB23" i="18"/>
  <c r="CB23" i="21" s="1"/>
  <c r="BY24" i="18"/>
  <c r="BY24" i="21" s="1"/>
  <c r="BZ24" i="18"/>
  <c r="BZ24" i="21" s="1"/>
  <c r="CA24" i="18"/>
  <c r="CA24" i="21" s="1"/>
  <c r="CB24" i="18"/>
  <c r="CB24" i="21" s="1"/>
  <c r="BY25" i="18"/>
  <c r="BY25" i="21" s="1"/>
  <c r="BZ25" i="18"/>
  <c r="BZ25" i="21" s="1"/>
  <c r="CA25" i="18"/>
  <c r="CA25" i="21" s="1"/>
  <c r="CB25" i="18"/>
  <c r="CB25" i="21" s="1"/>
  <c r="BY26" i="18"/>
  <c r="BY26" i="21" s="1"/>
  <c r="BZ26" i="18"/>
  <c r="BZ26" i="21" s="1"/>
  <c r="CA26" i="18"/>
  <c r="CA26" i="21" s="1"/>
  <c r="CB26" i="18"/>
  <c r="CB26" i="21" s="1"/>
  <c r="BY27" i="18"/>
  <c r="BY27" i="21" s="1"/>
  <c r="BZ27" i="18"/>
  <c r="BZ27" i="21" s="1"/>
  <c r="CA27" i="18"/>
  <c r="CA27" i="21" s="1"/>
  <c r="CB27" i="18"/>
  <c r="CB27" i="21" s="1"/>
  <c r="BY28" i="18"/>
  <c r="BY28" i="21" s="1"/>
  <c r="BZ28" i="18"/>
  <c r="BZ28" i="21" s="1"/>
  <c r="CA28" i="18"/>
  <c r="CA28" i="21" s="1"/>
  <c r="CB28" i="18"/>
  <c r="CB28" i="21" s="1"/>
  <c r="BY29" i="18"/>
  <c r="BY29" i="21" s="1"/>
  <c r="BZ29" i="18"/>
  <c r="BZ29" i="21" s="1"/>
  <c r="CA29" i="18"/>
  <c r="CA29" i="21" s="1"/>
  <c r="CB29" i="18"/>
  <c r="CB29" i="21" s="1"/>
  <c r="BY30" i="18"/>
  <c r="BY30" i="21" s="1"/>
  <c r="BZ30" i="18"/>
  <c r="BZ30" i="21" s="1"/>
  <c r="CA30" i="18"/>
  <c r="CA30" i="21" s="1"/>
  <c r="CB30" i="18"/>
  <c r="CB30" i="21" s="1"/>
  <c r="BY31" i="18"/>
  <c r="BY31" i="21" s="1"/>
  <c r="BZ31" i="18"/>
  <c r="BZ31" i="21" s="1"/>
  <c r="CA31" i="18"/>
  <c r="CA31" i="21" s="1"/>
  <c r="CB31" i="18"/>
  <c r="CB31" i="21" s="1"/>
  <c r="BY32" i="18"/>
  <c r="BY32" i="21" s="1"/>
  <c r="BZ32" i="18"/>
  <c r="BZ32" i="21" s="1"/>
  <c r="CA32" i="18"/>
  <c r="CA32" i="21" s="1"/>
  <c r="CB32" i="18"/>
  <c r="CB32" i="21" s="1"/>
  <c r="BY33" i="18"/>
  <c r="BY33" i="21" s="1"/>
  <c r="BZ33" i="18"/>
  <c r="BZ33" i="21" s="1"/>
  <c r="CA33" i="18"/>
  <c r="CA33" i="21" s="1"/>
  <c r="CB33" i="18"/>
  <c r="CB33" i="21" s="1"/>
  <c r="BY34" i="18"/>
  <c r="BY34" i="21" s="1"/>
  <c r="BZ34" i="18"/>
  <c r="BZ34" i="21" s="1"/>
  <c r="CA34" i="18"/>
  <c r="CA34" i="21" s="1"/>
  <c r="CB34" i="18"/>
  <c r="CB34" i="21" s="1"/>
  <c r="BY35" i="18"/>
  <c r="BY35" i="21" s="1"/>
  <c r="BZ35" i="18"/>
  <c r="BZ35" i="21" s="1"/>
  <c r="CA35" i="18"/>
  <c r="CA35" i="21" s="1"/>
  <c r="CB35" i="18"/>
  <c r="CB35" i="21" s="1"/>
  <c r="BY36" i="18"/>
  <c r="BY36" i="21" s="1"/>
  <c r="BZ36" i="18"/>
  <c r="BZ36" i="21" s="1"/>
  <c r="CA36" i="18"/>
  <c r="CA36" i="21" s="1"/>
  <c r="CB36" i="18"/>
  <c r="CB36" i="21" s="1"/>
  <c r="BY37" i="18"/>
  <c r="BY37" i="21" s="1"/>
  <c r="BZ37" i="18"/>
  <c r="BZ37" i="21" s="1"/>
  <c r="CA37" i="18"/>
  <c r="CA37" i="21" s="1"/>
  <c r="CB37" i="18"/>
  <c r="CB37" i="21" s="1"/>
  <c r="BY38" i="18"/>
  <c r="BY38" i="21" s="1"/>
  <c r="BZ38" i="18"/>
  <c r="BZ38" i="21" s="1"/>
  <c r="CA38" i="18"/>
  <c r="CA38" i="21" s="1"/>
  <c r="CB38" i="18"/>
  <c r="CB38" i="21" s="1"/>
  <c r="CB2" i="18"/>
  <c r="CA2" i="18"/>
  <c r="BZ2" i="18"/>
  <c r="BY2" i="18"/>
  <c r="BT3" i="18"/>
  <c r="BT3" i="21" s="1"/>
  <c r="BU3" i="18"/>
  <c r="BU3" i="21" s="1"/>
  <c r="BV3" i="18"/>
  <c r="BV3" i="21" s="1"/>
  <c r="BW3" i="18"/>
  <c r="BW3" i="21" s="1"/>
  <c r="BT4" i="18"/>
  <c r="BT4" i="21" s="1"/>
  <c r="BU4" i="18"/>
  <c r="BU4" i="21" s="1"/>
  <c r="BV4" i="18"/>
  <c r="BV4" i="21" s="1"/>
  <c r="BW4" i="18"/>
  <c r="BW4" i="21" s="1"/>
  <c r="BT5" i="18"/>
  <c r="BT5" i="21" s="1"/>
  <c r="BU5" i="18"/>
  <c r="BU5" i="21" s="1"/>
  <c r="BV5" i="18"/>
  <c r="BV5" i="21" s="1"/>
  <c r="BW5" i="18"/>
  <c r="BW5" i="21" s="1"/>
  <c r="BT6" i="18"/>
  <c r="BT6" i="21" s="1"/>
  <c r="BU6" i="18"/>
  <c r="BU6" i="21" s="1"/>
  <c r="BV6" i="18"/>
  <c r="BV6" i="21" s="1"/>
  <c r="BW6" i="18"/>
  <c r="BW6" i="21" s="1"/>
  <c r="BT7" i="18"/>
  <c r="BT7" i="21" s="1"/>
  <c r="BU7" i="18"/>
  <c r="BU7" i="21" s="1"/>
  <c r="BV7" i="18"/>
  <c r="BV7" i="21" s="1"/>
  <c r="BW7" i="18"/>
  <c r="BW7" i="21" s="1"/>
  <c r="BT8" i="18"/>
  <c r="BT8" i="21" s="1"/>
  <c r="BU8" i="18"/>
  <c r="BU8" i="21" s="1"/>
  <c r="BV8" i="18"/>
  <c r="BV8" i="21" s="1"/>
  <c r="BW8" i="18"/>
  <c r="BW8" i="21" s="1"/>
  <c r="BT9" i="18"/>
  <c r="BT9" i="21" s="1"/>
  <c r="BU9" i="18"/>
  <c r="BU9" i="21" s="1"/>
  <c r="BV9" i="18"/>
  <c r="BV9" i="21" s="1"/>
  <c r="BW9" i="18"/>
  <c r="BW9" i="21" s="1"/>
  <c r="BT10" i="18"/>
  <c r="BT10" i="21" s="1"/>
  <c r="BU10" i="18"/>
  <c r="BU10" i="21" s="1"/>
  <c r="BV10" i="18"/>
  <c r="BV10" i="21" s="1"/>
  <c r="BW10" i="18"/>
  <c r="BW10" i="21" s="1"/>
  <c r="BT11" i="18"/>
  <c r="BT11" i="21" s="1"/>
  <c r="BU11" i="18"/>
  <c r="BU11" i="21" s="1"/>
  <c r="BV11" i="18"/>
  <c r="BV11" i="21" s="1"/>
  <c r="BW11" i="18"/>
  <c r="BW11" i="21" s="1"/>
  <c r="BT12" i="18"/>
  <c r="BT12" i="21" s="1"/>
  <c r="BU12" i="18"/>
  <c r="BU12" i="21" s="1"/>
  <c r="BV12" i="18"/>
  <c r="BV12" i="21" s="1"/>
  <c r="BW12" i="18"/>
  <c r="BW12" i="21" s="1"/>
  <c r="BT13" i="18"/>
  <c r="BT13" i="21" s="1"/>
  <c r="BU13" i="18"/>
  <c r="BU13" i="21" s="1"/>
  <c r="BV13" i="18"/>
  <c r="BV13" i="21" s="1"/>
  <c r="BW13" i="18"/>
  <c r="BW13" i="21" s="1"/>
  <c r="BT14" i="18"/>
  <c r="BT14" i="21" s="1"/>
  <c r="BU14" i="18"/>
  <c r="BU14" i="21" s="1"/>
  <c r="BV14" i="18"/>
  <c r="BV14" i="21" s="1"/>
  <c r="BW14" i="18"/>
  <c r="BW14" i="21" s="1"/>
  <c r="BT15" i="18"/>
  <c r="BT15" i="21" s="1"/>
  <c r="BU15" i="18"/>
  <c r="BU15" i="21" s="1"/>
  <c r="BV15" i="18"/>
  <c r="BV15" i="21" s="1"/>
  <c r="BW15" i="18"/>
  <c r="BW15" i="21" s="1"/>
  <c r="BT16" i="18"/>
  <c r="BT16" i="21" s="1"/>
  <c r="BU16" i="18"/>
  <c r="BU16" i="21" s="1"/>
  <c r="BV16" i="18"/>
  <c r="BV16" i="21" s="1"/>
  <c r="BW16" i="18"/>
  <c r="BW16" i="21" s="1"/>
  <c r="BT17" i="18"/>
  <c r="BT17" i="21" s="1"/>
  <c r="BU17" i="18"/>
  <c r="BU17" i="21" s="1"/>
  <c r="BV17" i="18"/>
  <c r="BV17" i="21" s="1"/>
  <c r="BW17" i="18"/>
  <c r="BW17" i="21" s="1"/>
  <c r="BT18" i="18"/>
  <c r="BT18" i="21" s="1"/>
  <c r="BU18" i="18"/>
  <c r="BU18" i="21" s="1"/>
  <c r="BV18" i="18"/>
  <c r="BV18" i="21" s="1"/>
  <c r="BW18" i="18"/>
  <c r="BW18" i="21" s="1"/>
  <c r="BT19" i="18"/>
  <c r="BT19" i="21" s="1"/>
  <c r="BU19" i="18"/>
  <c r="BU19" i="21" s="1"/>
  <c r="BV19" i="18"/>
  <c r="BV19" i="21" s="1"/>
  <c r="BW19" i="18"/>
  <c r="BW19" i="21" s="1"/>
  <c r="BT20" i="18"/>
  <c r="BT20" i="21" s="1"/>
  <c r="BU20" i="18"/>
  <c r="BU20" i="21" s="1"/>
  <c r="BV20" i="18"/>
  <c r="BV20" i="21" s="1"/>
  <c r="BW20" i="18"/>
  <c r="BW20" i="21" s="1"/>
  <c r="BT21" i="18"/>
  <c r="BT21" i="21" s="1"/>
  <c r="BU21" i="18"/>
  <c r="BU21" i="21" s="1"/>
  <c r="BV21" i="18"/>
  <c r="BV21" i="21" s="1"/>
  <c r="BW21" i="18"/>
  <c r="BW21" i="21" s="1"/>
  <c r="BT22" i="18"/>
  <c r="BT22" i="21" s="1"/>
  <c r="BU22" i="18"/>
  <c r="BU22" i="21" s="1"/>
  <c r="BV22" i="18"/>
  <c r="BV22" i="21" s="1"/>
  <c r="BW22" i="18"/>
  <c r="BW22" i="21" s="1"/>
  <c r="BT23" i="18"/>
  <c r="BT23" i="21" s="1"/>
  <c r="BU23" i="18"/>
  <c r="BU23" i="21" s="1"/>
  <c r="BV23" i="18"/>
  <c r="BV23" i="21" s="1"/>
  <c r="BW23" i="18"/>
  <c r="BW23" i="21" s="1"/>
  <c r="BT24" i="18"/>
  <c r="BT24" i="21" s="1"/>
  <c r="BU24" i="18"/>
  <c r="BU24" i="21" s="1"/>
  <c r="BV24" i="18"/>
  <c r="BV24" i="21" s="1"/>
  <c r="BW24" i="18"/>
  <c r="BW24" i="21" s="1"/>
  <c r="BT25" i="18"/>
  <c r="BT25" i="21" s="1"/>
  <c r="BU25" i="18"/>
  <c r="BU25" i="21" s="1"/>
  <c r="BV25" i="18"/>
  <c r="BV25" i="21" s="1"/>
  <c r="BW25" i="18"/>
  <c r="BW25" i="21" s="1"/>
  <c r="BT26" i="18"/>
  <c r="BT26" i="21" s="1"/>
  <c r="BU26" i="18"/>
  <c r="BU26" i="21" s="1"/>
  <c r="BV26" i="18"/>
  <c r="BV26" i="21" s="1"/>
  <c r="BW26" i="18"/>
  <c r="BW26" i="21" s="1"/>
  <c r="BT27" i="18"/>
  <c r="BT27" i="21" s="1"/>
  <c r="BU27" i="18"/>
  <c r="BU27" i="21" s="1"/>
  <c r="BV27" i="18"/>
  <c r="BV27" i="21" s="1"/>
  <c r="BW27" i="18"/>
  <c r="BW27" i="21" s="1"/>
  <c r="BT28" i="18"/>
  <c r="BT28" i="21" s="1"/>
  <c r="BU28" i="18"/>
  <c r="BU28" i="21" s="1"/>
  <c r="BV28" i="18"/>
  <c r="BV28" i="21" s="1"/>
  <c r="BW28" i="18"/>
  <c r="BW28" i="21" s="1"/>
  <c r="BT29" i="18"/>
  <c r="BT29" i="21" s="1"/>
  <c r="BU29" i="18"/>
  <c r="BU29" i="21" s="1"/>
  <c r="BV29" i="18"/>
  <c r="BV29" i="21" s="1"/>
  <c r="BW29" i="18"/>
  <c r="BW29" i="21" s="1"/>
  <c r="BT30" i="18"/>
  <c r="BT30" i="21" s="1"/>
  <c r="BU30" i="18"/>
  <c r="BU30" i="21" s="1"/>
  <c r="BV30" i="18"/>
  <c r="BV30" i="21" s="1"/>
  <c r="BW30" i="18"/>
  <c r="BW30" i="21" s="1"/>
  <c r="BT31" i="18"/>
  <c r="BT31" i="21" s="1"/>
  <c r="BU31" i="18"/>
  <c r="BU31" i="21" s="1"/>
  <c r="BV31" i="18"/>
  <c r="BV31" i="21" s="1"/>
  <c r="BW31" i="18"/>
  <c r="BW31" i="21" s="1"/>
  <c r="BT32" i="18"/>
  <c r="BT32" i="21" s="1"/>
  <c r="BU32" i="18"/>
  <c r="BU32" i="21" s="1"/>
  <c r="BV32" i="18"/>
  <c r="BV32" i="21" s="1"/>
  <c r="BW32" i="18"/>
  <c r="BW32" i="21" s="1"/>
  <c r="BT33" i="18"/>
  <c r="BT33" i="21" s="1"/>
  <c r="BU33" i="18"/>
  <c r="BU33" i="21" s="1"/>
  <c r="BV33" i="18"/>
  <c r="BV33" i="21" s="1"/>
  <c r="BW33" i="18"/>
  <c r="BW33" i="21" s="1"/>
  <c r="BT34" i="18"/>
  <c r="BT34" i="21" s="1"/>
  <c r="BU34" i="18"/>
  <c r="BU34" i="21" s="1"/>
  <c r="BV34" i="18"/>
  <c r="BV34" i="21" s="1"/>
  <c r="BW34" i="18"/>
  <c r="BW34" i="21" s="1"/>
  <c r="BT35" i="18"/>
  <c r="BT35" i="21" s="1"/>
  <c r="BU35" i="18"/>
  <c r="BU35" i="21" s="1"/>
  <c r="BV35" i="18"/>
  <c r="BV35" i="21" s="1"/>
  <c r="BW35" i="18"/>
  <c r="BW35" i="21" s="1"/>
  <c r="BT36" i="18"/>
  <c r="BT36" i="21" s="1"/>
  <c r="BU36" i="18"/>
  <c r="BU36" i="21" s="1"/>
  <c r="BV36" i="18"/>
  <c r="BV36" i="21" s="1"/>
  <c r="BW36" i="18"/>
  <c r="BW36" i="21" s="1"/>
  <c r="BT37" i="18"/>
  <c r="BT37" i="21" s="1"/>
  <c r="BU37" i="18"/>
  <c r="BU37" i="21" s="1"/>
  <c r="BV37" i="18"/>
  <c r="BV37" i="21" s="1"/>
  <c r="BW37" i="18"/>
  <c r="BW37" i="21" s="1"/>
  <c r="BT38" i="18"/>
  <c r="BT38" i="21" s="1"/>
  <c r="BU38" i="18"/>
  <c r="BU38" i="21" s="1"/>
  <c r="BV38" i="18"/>
  <c r="BV38" i="21" s="1"/>
  <c r="BW38" i="18"/>
  <c r="BW38" i="21" s="1"/>
  <c r="BW2" i="18"/>
  <c r="BV2" i="18"/>
  <c r="BU2" i="18"/>
  <c r="BT2" i="18"/>
  <c r="BO3" i="18"/>
  <c r="BO3" i="21" s="1"/>
  <c r="BP3" i="18"/>
  <c r="BP3" i="21" s="1"/>
  <c r="BQ3" i="18"/>
  <c r="BQ3" i="21" s="1"/>
  <c r="BR3" i="18"/>
  <c r="BR3" i="21" s="1"/>
  <c r="BO4" i="18"/>
  <c r="BO4" i="21" s="1"/>
  <c r="BP4" i="18"/>
  <c r="BP4" i="21" s="1"/>
  <c r="BQ4" i="18"/>
  <c r="BQ4" i="21" s="1"/>
  <c r="BR4" i="18"/>
  <c r="BR4" i="21" s="1"/>
  <c r="BO5" i="18"/>
  <c r="BO5" i="21" s="1"/>
  <c r="BP5" i="18"/>
  <c r="BP5" i="21" s="1"/>
  <c r="BQ5" i="18"/>
  <c r="BQ5" i="21" s="1"/>
  <c r="BR5" i="18"/>
  <c r="BR5" i="21" s="1"/>
  <c r="BO6" i="18"/>
  <c r="BO6" i="21" s="1"/>
  <c r="BP6" i="18"/>
  <c r="BP6" i="21" s="1"/>
  <c r="BQ6" i="18"/>
  <c r="BQ6" i="21" s="1"/>
  <c r="BR6" i="18"/>
  <c r="BR6" i="21" s="1"/>
  <c r="BO7" i="18"/>
  <c r="BO7" i="21" s="1"/>
  <c r="BP7" i="18"/>
  <c r="BP7" i="21" s="1"/>
  <c r="BQ7" i="18"/>
  <c r="BQ7" i="21" s="1"/>
  <c r="BR7" i="18"/>
  <c r="BR7" i="21" s="1"/>
  <c r="BO8" i="18"/>
  <c r="BO8" i="21" s="1"/>
  <c r="BP8" i="18"/>
  <c r="BP8" i="21" s="1"/>
  <c r="BQ8" i="18"/>
  <c r="BQ8" i="21" s="1"/>
  <c r="BR8" i="18"/>
  <c r="BR8" i="21" s="1"/>
  <c r="BO9" i="18"/>
  <c r="BO9" i="21" s="1"/>
  <c r="BP9" i="18"/>
  <c r="BP9" i="21" s="1"/>
  <c r="BQ9" i="18"/>
  <c r="BQ9" i="21" s="1"/>
  <c r="BR9" i="18"/>
  <c r="BR9" i="21" s="1"/>
  <c r="BO10" i="18"/>
  <c r="BO10" i="21" s="1"/>
  <c r="BP10" i="18"/>
  <c r="BP10" i="21" s="1"/>
  <c r="BQ10" i="18"/>
  <c r="BQ10" i="21" s="1"/>
  <c r="BR10" i="18"/>
  <c r="BR10" i="21" s="1"/>
  <c r="BO11" i="18"/>
  <c r="BO11" i="21" s="1"/>
  <c r="BP11" i="18"/>
  <c r="BP11" i="21" s="1"/>
  <c r="BQ11" i="18"/>
  <c r="BQ11" i="21" s="1"/>
  <c r="BR11" i="18"/>
  <c r="BR11" i="21" s="1"/>
  <c r="BO12" i="18"/>
  <c r="BO12" i="21" s="1"/>
  <c r="BP12" i="18"/>
  <c r="BP12" i="21" s="1"/>
  <c r="BQ12" i="18"/>
  <c r="BQ12" i="21" s="1"/>
  <c r="BR12" i="18"/>
  <c r="BR12" i="21" s="1"/>
  <c r="BO13" i="18"/>
  <c r="BO13" i="21" s="1"/>
  <c r="BP13" i="18"/>
  <c r="BP13" i="21" s="1"/>
  <c r="BQ13" i="18"/>
  <c r="BQ13" i="21" s="1"/>
  <c r="BR13" i="18"/>
  <c r="BR13" i="21" s="1"/>
  <c r="BO14" i="18"/>
  <c r="BO14" i="21" s="1"/>
  <c r="BP14" i="18"/>
  <c r="BP14" i="21" s="1"/>
  <c r="BQ14" i="18"/>
  <c r="BQ14" i="21" s="1"/>
  <c r="BR14" i="18"/>
  <c r="BR14" i="21" s="1"/>
  <c r="BO15" i="18"/>
  <c r="BO15" i="21" s="1"/>
  <c r="BP15" i="18"/>
  <c r="BP15" i="21" s="1"/>
  <c r="BQ15" i="18"/>
  <c r="BQ15" i="21" s="1"/>
  <c r="BR15" i="18"/>
  <c r="BR15" i="21" s="1"/>
  <c r="BO16" i="18"/>
  <c r="BO16" i="21" s="1"/>
  <c r="BP16" i="18"/>
  <c r="BP16" i="21" s="1"/>
  <c r="BQ16" i="18"/>
  <c r="BQ16" i="21" s="1"/>
  <c r="BR16" i="18"/>
  <c r="BR16" i="21" s="1"/>
  <c r="BO17" i="18"/>
  <c r="BO17" i="21" s="1"/>
  <c r="BP17" i="18"/>
  <c r="BP17" i="21" s="1"/>
  <c r="BQ17" i="18"/>
  <c r="BQ17" i="21" s="1"/>
  <c r="BR17" i="18"/>
  <c r="BR17" i="21" s="1"/>
  <c r="BO18" i="18"/>
  <c r="BO18" i="21" s="1"/>
  <c r="BP18" i="18"/>
  <c r="BP18" i="21" s="1"/>
  <c r="BQ18" i="18"/>
  <c r="BQ18" i="21" s="1"/>
  <c r="BR18" i="18"/>
  <c r="BR18" i="21" s="1"/>
  <c r="BO19" i="18"/>
  <c r="BO19" i="21" s="1"/>
  <c r="BP19" i="18"/>
  <c r="BP19" i="21" s="1"/>
  <c r="BQ19" i="18"/>
  <c r="BQ19" i="21" s="1"/>
  <c r="BR19" i="18"/>
  <c r="BR19" i="21" s="1"/>
  <c r="BO20" i="18"/>
  <c r="BO20" i="21" s="1"/>
  <c r="BP20" i="18"/>
  <c r="BP20" i="21" s="1"/>
  <c r="BQ20" i="18"/>
  <c r="BQ20" i="21" s="1"/>
  <c r="BR20" i="18"/>
  <c r="BR20" i="21" s="1"/>
  <c r="BO21" i="18"/>
  <c r="BO21" i="21" s="1"/>
  <c r="BP21" i="18"/>
  <c r="BP21" i="21" s="1"/>
  <c r="BQ21" i="18"/>
  <c r="BQ21" i="21" s="1"/>
  <c r="BR21" i="18"/>
  <c r="BR21" i="21" s="1"/>
  <c r="BO22" i="18"/>
  <c r="BO22" i="21" s="1"/>
  <c r="BP22" i="18"/>
  <c r="BP22" i="21" s="1"/>
  <c r="BQ22" i="18"/>
  <c r="BQ22" i="21" s="1"/>
  <c r="BR22" i="18"/>
  <c r="BR22" i="21" s="1"/>
  <c r="BO23" i="18"/>
  <c r="BO23" i="21" s="1"/>
  <c r="BP23" i="18"/>
  <c r="BP23" i="21" s="1"/>
  <c r="BQ23" i="18"/>
  <c r="BQ23" i="21" s="1"/>
  <c r="BR23" i="18"/>
  <c r="BR23" i="21" s="1"/>
  <c r="BO24" i="18"/>
  <c r="BO24" i="21" s="1"/>
  <c r="BP24" i="18"/>
  <c r="BP24" i="21" s="1"/>
  <c r="BQ24" i="18"/>
  <c r="BQ24" i="21" s="1"/>
  <c r="BR24" i="18"/>
  <c r="BR24" i="21" s="1"/>
  <c r="BO25" i="18"/>
  <c r="BO25" i="21" s="1"/>
  <c r="BP25" i="18"/>
  <c r="BP25" i="21" s="1"/>
  <c r="BQ25" i="18"/>
  <c r="BQ25" i="21" s="1"/>
  <c r="BR25" i="18"/>
  <c r="BR25" i="21" s="1"/>
  <c r="BO26" i="18"/>
  <c r="BO26" i="21" s="1"/>
  <c r="BP26" i="18"/>
  <c r="BP26" i="21" s="1"/>
  <c r="BQ26" i="18"/>
  <c r="BQ26" i="21" s="1"/>
  <c r="BR26" i="18"/>
  <c r="BR26" i="21" s="1"/>
  <c r="BO27" i="18"/>
  <c r="BO27" i="21" s="1"/>
  <c r="BP27" i="18"/>
  <c r="BP27" i="21" s="1"/>
  <c r="BQ27" i="18"/>
  <c r="BQ27" i="21" s="1"/>
  <c r="BR27" i="18"/>
  <c r="BR27" i="21" s="1"/>
  <c r="BO28" i="18"/>
  <c r="BO28" i="21" s="1"/>
  <c r="BP28" i="18"/>
  <c r="BP28" i="21" s="1"/>
  <c r="BQ28" i="18"/>
  <c r="BQ28" i="21" s="1"/>
  <c r="BR28" i="18"/>
  <c r="BR28" i="21" s="1"/>
  <c r="BO29" i="18"/>
  <c r="BO29" i="21" s="1"/>
  <c r="BP29" i="18"/>
  <c r="BP29" i="21" s="1"/>
  <c r="BQ29" i="18"/>
  <c r="BQ29" i="21" s="1"/>
  <c r="BR29" i="18"/>
  <c r="BR29" i="21" s="1"/>
  <c r="BO30" i="18"/>
  <c r="BO30" i="21" s="1"/>
  <c r="BP30" i="18"/>
  <c r="BP30" i="21" s="1"/>
  <c r="BQ30" i="18"/>
  <c r="BQ30" i="21" s="1"/>
  <c r="BR30" i="18"/>
  <c r="BR30" i="21" s="1"/>
  <c r="BO31" i="18"/>
  <c r="BO31" i="21" s="1"/>
  <c r="BP31" i="18"/>
  <c r="BP31" i="21" s="1"/>
  <c r="BQ31" i="18"/>
  <c r="BQ31" i="21" s="1"/>
  <c r="BR31" i="18"/>
  <c r="BR31" i="21" s="1"/>
  <c r="BO32" i="18"/>
  <c r="BO32" i="21" s="1"/>
  <c r="BP32" i="18"/>
  <c r="BP32" i="21" s="1"/>
  <c r="BQ32" i="18"/>
  <c r="BQ32" i="21" s="1"/>
  <c r="BR32" i="18"/>
  <c r="BR32" i="21" s="1"/>
  <c r="BO33" i="18"/>
  <c r="BO33" i="21" s="1"/>
  <c r="BP33" i="18"/>
  <c r="BP33" i="21" s="1"/>
  <c r="BQ33" i="18"/>
  <c r="BQ33" i="21" s="1"/>
  <c r="BR33" i="18"/>
  <c r="BR33" i="21" s="1"/>
  <c r="BO34" i="18"/>
  <c r="BO34" i="21" s="1"/>
  <c r="BP34" i="18"/>
  <c r="BP34" i="21" s="1"/>
  <c r="BQ34" i="18"/>
  <c r="BQ34" i="21" s="1"/>
  <c r="BR34" i="18"/>
  <c r="BR34" i="21" s="1"/>
  <c r="BO35" i="18"/>
  <c r="BO35" i="21" s="1"/>
  <c r="BP35" i="18"/>
  <c r="BP35" i="21" s="1"/>
  <c r="BQ35" i="18"/>
  <c r="BQ35" i="21" s="1"/>
  <c r="BR35" i="18"/>
  <c r="BR35" i="21" s="1"/>
  <c r="BO36" i="18"/>
  <c r="BO36" i="21" s="1"/>
  <c r="BP36" i="18"/>
  <c r="BP36" i="21" s="1"/>
  <c r="BQ36" i="18"/>
  <c r="BQ36" i="21" s="1"/>
  <c r="BR36" i="18"/>
  <c r="BR36" i="21" s="1"/>
  <c r="BO37" i="18"/>
  <c r="BO37" i="21" s="1"/>
  <c r="BP37" i="18"/>
  <c r="BP37" i="21" s="1"/>
  <c r="BQ37" i="18"/>
  <c r="BQ37" i="21" s="1"/>
  <c r="BR37" i="18"/>
  <c r="BR37" i="21" s="1"/>
  <c r="BO38" i="18"/>
  <c r="BO38" i="21" s="1"/>
  <c r="BP38" i="18"/>
  <c r="BP38" i="21" s="1"/>
  <c r="BQ38" i="18"/>
  <c r="BQ38" i="21" s="1"/>
  <c r="BR38" i="18"/>
  <c r="BR38" i="21" s="1"/>
  <c r="BR2" i="18"/>
  <c r="BQ2" i="18"/>
  <c r="BP2" i="18"/>
  <c r="BO2" i="18"/>
  <c r="BJ3" i="18"/>
  <c r="BJ3" i="21" s="1"/>
  <c r="BK3" i="18"/>
  <c r="BK3" i="21" s="1"/>
  <c r="BL3" i="18"/>
  <c r="BL3" i="21" s="1"/>
  <c r="BM3" i="18"/>
  <c r="BM3" i="21" s="1"/>
  <c r="BJ4" i="18"/>
  <c r="BJ4" i="21" s="1"/>
  <c r="BK4" i="18"/>
  <c r="BK4" i="21" s="1"/>
  <c r="BL4" i="18"/>
  <c r="BL4" i="21" s="1"/>
  <c r="BM4" i="18"/>
  <c r="BM4" i="21" s="1"/>
  <c r="BJ5" i="18"/>
  <c r="BJ5" i="21" s="1"/>
  <c r="BK5" i="18"/>
  <c r="BK5" i="21" s="1"/>
  <c r="BL5" i="18"/>
  <c r="BL5" i="21" s="1"/>
  <c r="BM5" i="18"/>
  <c r="BM5" i="21" s="1"/>
  <c r="BJ6" i="18"/>
  <c r="BJ6" i="21" s="1"/>
  <c r="BK6" i="18"/>
  <c r="BK6" i="21" s="1"/>
  <c r="BL6" i="18"/>
  <c r="BL6" i="21" s="1"/>
  <c r="BM6" i="18"/>
  <c r="BM6" i="21" s="1"/>
  <c r="BJ7" i="18"/>
  <c r="BJ7" i="21" s="1"/>
  <c r="BK7" i="18"/>
  <c r="BK7" i="21" s="1"/>
  <c r="BL7" i="18"/>
  <c r="BL7" i="21" s="1"/>
  <c r="BM7" i="18"/>
  <c r="BM7" i="21" s="1"/>
  <c r="BJ8" i="18"/>
  <c r="BJ8" i="21" s="1"/>
  <c r="BK8" i="18"/>
  <c r="BK8" i="21" s="1"/>
  <c r="BL8" i="18"/>
  <c r="BL8" i="21" s="1"/>
  <c r="BM8" i="18"/>
  <c r="BM8" i="21" s="1"/>
  <c r="BJ9" i="18"/>
  <c r="BJ9" i="21" s="1"/>
  <c r="BK9" i="18"/>
  <c r="BK9" i="21" s="1"/>
  <c r="BL9" i="18"/>
  <c r="BL9" i="21" s="1"/>
  <c r="BM9" i="18"/>
  <c r="BM9" i="21" s="1"/>
  <c r="BJ10" i="18"/>
  <c r="BJ10" i="21" s="1"/>
  <c r="BK10" i="18"/>
  <c r="BK10" i="21" s="1"/>
  <c r="BL10" i="18"/>
  <c r="BL10" i="21" s="1"/>
  <c r="BM10" i="18"/>
  <c r="BM10" i="21" s="1"/>
  <c r="BJ11" i="18"/>
  <c r="BJ11" i="21" s="1"/>
  <c r="BK11" i="18"/>
  <c r="BK11" i="21" s="1"/>
  <c r="BL11" i="18"/>
  <c r="BL11" i="21" s="1"/>
  <c r="BM11" i="18"/>
  <c r="BM11" i="21" s="1"/>
  <c r="BJ12" i="18"/>
  <c r="BJ12" i="21" s="1"/>
  <c r="BK12" i="18"/>
  <c r="BK12" i="21" s="1"/>
  <c r="BL12" i="18"/>
  <c r="BL12" i="21" s="1"/>
  <c r="BM12" i="18"/>
  <c r="BM12" i="21" s="1"/>
  <c r="BJ13" i="18"/>
  <c r="BJ13" i="21" s="1"/>
  <c r="BK13" i="18"/>
  <c r="BK13" i="21" s="1"/>
  <c r="BL13" i="18"/>
  <c r="BL13" i="21" s="1"/>
  <c r="BM13" i="18"/>
  <c r="BM13" i="21" s="1"/>
  <c r="BJ14" i="18"/>
  <c r="BJ14" i="21" s="1"/>
  <c r="BK14" i="18"/>
  <c r="BK14" i="21" s="1"/>
  <c r="BL14" i="18"/>
  <c r="BL14" i="21" s="1"/>
  <c r="BM14" i="18"/>
  <c r="BM14" i="21" s="1"/>
  <c r="BJ15" i="18"/>
  <c r="BJ15" i="21" s="1"/>
  <c r="BK15" i="18"/>
  <c r="BK15" i="21" s="1"/>
  <c r="BL15" i="18"/>
  <c r="BL15" i="21" s="1"/>
  <c r="BM15" i="18"/>
  <c r="BM15" i="21" s="1"/>
  <c r="BJ16" i="18"/>
  <c r="BJ16" i="21" s="1"/>
  <c r="BK16" i="18"/>
  <c r="BK16" i="21" s="1"/>
  <c r="BL16" i="18"/>
  <c r="BL16" i="21" s="1"/>
  <c r="BM16" i="18"/>
  <c r="BM16" i="21" s="1"/>
  <c r="BJ17" i="18"/>
  <c r="BJ17" i="21" s="1"/>
  <c r="BK17" i="18"/>
  <c r="BK17" i="21" s="1"/>
  <c r="BL17" i="18"/>
  <c r="BL17" i="21" s="1"/>
  <c r="BM17" i="18"/>
  <c r="BM17" i="21" s="1"/>
  <c r="BJ18" i="18"/>
  <c r="BJ18" i="21" s="1"/>
  <c r="BK18" i="18"/>
  <c r="BK18" i="21" s="1"/>
  <c r="BL18" i="18"/>
  <c r="BL18" i="21" s="1"/>
  <c r="BM18" i="18"/>
  <c r="BM18" i="21" s="1"/>
  <c r="BJ19" i="18"/>
  <c r="BJ19" i="21" s="1"/>
  <c r="BK19" i="18"/>
  <c r="BK19" i="21" s="1"/>
  <c r="BL19" i="18"/>
  <c r="BL19" i="21" s="1"/>
  <c r="BM19" i="18"/>
  <c r="BM19" i="21" s="1"/>
  <c r="BJ20" i="18"/>
  <c r="BJ20" i="21" s="1"/>
  <c r="BK20" i="18"/>
  <c r="BK20" i="21" s="1"/>
  <c r="BL20" i="18"/>
  <c r="BL20" i="21" s="1"/>
  <c r="BM20" i="18"/>
  <c r="BM20" i="21" s="1"/>
  <c r="BJ21" i="18"/>
  <c r="BJ21" i="21" s="1"/>
  <c r="BK21" i="18"/>
  <c r="BK21" i="21" s="1"/>
  <c r="BL21" i="18"/>
  <c r="BL21" i="21" s="1"/>
  <c r="BM21" i="18"/>
  <c r="BM21" i="21" s="1"/>
  <c r="BJ22" i="18"/>
  <c r="BJ22" i="21" s="1"/>
  <c r="BK22" i="18"/>
  <c r="BK22" i="21" s="1"/>
  <c r="BL22" i="18"/>
  <c r="BL22" i="21" s="1"/>
  <c r="BM22" i="18"/>
  <c r="BM22" i="21" s="1"/>
  <c r="BJ23" i="18"/>
  <c r="BJ23" i="21" s="1"/>
  <c r="BK23" i="18"/>
  <c r="BK23" i="21" s="1"/>
  <c r="BL23" i="18"/>
  <c r="BL23" i="21" s="1"/>
  <c r="BM23" i="18"/>
  <c r="BM23" i="21" s="1"/>
  <c r="BJ24" i="18"/>
  <c r="BJ24" i="21" s="1"/>
  <c r="BK24" i="18"/>
  <c r="BK24" i="21" s="1"/>
  <c r="BL24" i="18"/>
  <c r="BL24" i="21" s="1"/>
  <c r="BM24" i="18"/>
  <c r="BM24" i="21" s="1"/>
  <c r="BJ25" i="18"/>
  <c r="BJ25" i="21" s="1"/>
  <c r="BK25" i="18"/>
  <c r="BK25" i="21" s="1"/>
  <c r="BL25" i="18"/>
  <c r="BL25" i="21" s="1"/>
  <c r="BM25" i="18"/>
  <c r="BM25" i="21" s="1"/>
  <c r="BJ26" i="18"/>
  <c r="BJ26" i="21" s="1"/>
  <c r="BK26" i="18"/>
  <c r="BK26" i="21" s="1"/>
  <c r="BL26" i="18"/>
  <c r="BL26" i="21" s="1"/>
  <c r="BM26" i="18"/>
  <c r="BM26" i="21" s="1"/>
  <c r="BJ27" i="18"/>
  <c r="BJ27" i="21" s="1"/>
  <c r="BK27" i="18"/>
  <c r="BK27" i="21" s="1"/>
  <c r="BL27" i="18"/>
  <c r="BL27" i="21" s="1"/>
  <c r="BM27" i="18"/>
  <c r="BM27" i="21" s="1"/>
  <c r="BJ28" i="18"/>
  <c r="BJ28" i="21" s="1"/>
  <c r="BK28" i="18"/>
  <c r="BK28" i="21" s="1"/>
  <c r="BL28" i="18"/>
  <c r="BL28" i="21" s="1"/>
  <c r="BM28" i="18"/>
  <c r="BM28" i="21" s="1"/>
  <c r="BJ29" i="18"/>
  <c r="BJ29" i="21" s="1"/>
  <c r="BK29" i="18"/>
  <c r="BK29" i="21" s="1"/>
  <c r="BL29" i="18"/>
  <c r="BL29" i="21" s="1"/>
  <c r="BM29" i="18"/>
  <c r="BM29" i="21" s="1"/>
  <c r="BJ30" i="18"/>
  <c r="BJ30" i="21" s="1"/>
  <c r="BK30" i="18"/>
  <c r="BK30" i="21" s="1"/>
  <c r="BL30" i="18"/>
  <c r="BL30" i="21" s="1"/>
  <c r="BM30" i="18"/>
  <c r="BM30" i="21" s="1"/>
  <c r="BJ31" i="18"/>
  <c r="BJ31" i="21" s="1"/>
  <c r="BK31" i="18"/>
  <c r="BK31" i="21" s="1"/>
  <c r="BL31" i="18"/>
  <c r="BL31" i="21" s="1"/>
  <c r="BM31" i="18"/>
  <c r="BM31" i="21" s="1"/>
  <c r="BJ32" i="18"/>
  <c r="BJ32" i="21" s="1"/>
  <c r="BK32" i="18"/>
  <c r="BK32" i="21" s="1"/>
  <c r="BL32" i="18"/>
  <c r="BL32" i="21" s="1"/>
  <c r="BM32" i="18"/>
  <c r="BM32" i="21" s="1"/>
  <c r="BJ33" i="18"/>
  <c r="BJ33" i="21" s="1"/>
  <c r="BK33" i="18"/>
  <c r="BK33" i="21" s="1"/>
  <c r="BL33" i="18"/>
  <c r="BL33" i="21" s="1"/>
  <c r="BM33" i="18"/>
  <c r="BM33" i="21" s="1"/>
  <c r="BJ34" i="18"/>
  <c r="BJ34" i="21" s="1"/>
  <c r="BK34" i="18"/>
  <c r="BK34" i="21" s="1"/>
  <c r="BL34" i="18"/>
  <c r="BL34" i="21" s="1"/>
  <c r="BM34" i="18"/>
  <c r="BM34" i="21" s="1"/>
  <c r="BJ35" i="18"/>
  <c r="BJ35" i="21" s="1"/>
  <c r="BK35" i="18"/>
  <c r="BK35" i="21" s="1"/>
  <c r="BL35" i="18"/>
  <c r="BL35" i="21" s="1"/>
  <c r="BM35" i="18"/>
  <c r="BM35" i="21" s="1"/>
  <c r="BJ36" i="18"/>
  <c r="BJ36" i="21" s="1"/>
  <c r="BK36" i="18"/>
  <c r="BK36" i="21" s="1"/>
  <c r="BL36" i="18"/>
  <c r="BL36" i="21" s="1"/>
  <c r="BM36" i="18"/>
  <c r="BM36" i="21" s="1"/>
  <c r="BJ37" i="18"/>
  <c r="BJ37" i="21" s="1"/>
  <c r="BK37" i="18"/>
  <c r="BK37" i="21" s="1"/>
  <c r="BL37" i="18"/>
  <c r="BL37" i="21" s="1"/>
  <c r="BM37" i="18"/>
  <c r="BM37" i="21" s="1"/>
  <c r="BJ38" i="18"/>
  <c r="BJ38" i="21" s="1"/>
  <c r="BK38" i="18"/>
  <c r="BK38" i="21" s="1"/>
  <c r="BL38" i="18"/>
  <c r="BL38" i="21" s="1"/>
  <c r="BM38" i="18"/>
  <c r="BM38" i="21" s="1"/>
  <c r="BM2" i="18"/>
  <c r="BL2" i="18"/>
  <c r="BK2" i="18"/>
  <c r="BJ2" i="18"/>
  <c r="BE3" i="18"/>
  <c r="BE3" i="21" s="1"/>
  <c r="BF3" i="18"/>
  <c r="BF3" i="21" s="1"/>
  <c r="BG3" i="18"/>
  <c r="BG3" i="21" s="1"/>
  <c r="BH3" i="18"/>
  <c r="BH3" i="21" s="1"/>
  <c r="BE4" i="18"/>
  <c r="BE4" i="21" s="1"/>
  <c r="BF4" i="18"/>
  <c r="BF4" i="21" s="1"/>
  <c r="BG4" i="18"/>
  <c r="BG4" i="21" s="1"/>
  <c r="BH4" i="18"/>
  <c r="BH4" i="21" s="1"/>
  <c r="BE5" i="18"/>
  <c r="BE5" i="21" s="1"/>
  <c r="BF5" i="18"/>
  <c r="BF5" i="21" s="1"/>
  <c r="BG5" i="18"/>
  <c r="BG5" i="21" s="1"/>
  <c r="BH5" i="18"/>
  <c r="BH5" i="21" s="1"/>
  <c r="BE6" i="18"/>
  <c r="BE6" i="21" s="1"/>
  <c r="BF6" i="18"/>
  <c r="BF6" i="21" s="1"/>
  <c r="BG6" i="18"/>
  <c r="BG6" i="21" s="1"/>
  <c r="BH6" i="18"/>
  <c r="BH6" i="21" s="1"/>
  <c r="BE7" i="18"/>
  <c r="BE7" i="21" s="1"/>
  <c r="BF7" i="18"/>
  <c r="BF7" i="21" s="1"/>
  <c r="BG7" i="18"/>
  <c r="BG7" i="21" s="1"/>
  <c r="BH7" i="18"/>
  <c r="BH7" i="21" s="1"/>
  <c r="BE8" i="18"/>
  <c r="BE8" i="21" s="1"/>
  <c r="BF8" i="18"/>
  <c r="BF8" i="21" s="1"/>
  <c r="BG8" i="18"/>
  <c r="BG8" i="21" s="1"/>
  <c r="BH8" i="18"/>
  <c r="BH8" i="21" s="1"/>
  <c r="BE9" i="18"/>
  <c r="BE9" i="21" s="1"/>
  <c r="BF9" i="18"/>
  <c r="BF9" i="21" s="1"/>
  <c r="BG9" i="18"/>
  <c r="BG9" i="21" s="1"/>
  <c r="BH9" i="18"/>
  <c r="BH9" i="21" s="1"/>
  <c r="BE10" i="18"/>
  <c r="BE10" i="21" s="1"/>
  <c r="BF10" i="18"/>
  <c r="BF10" i="21" s="1"/>
  <c r="BG10" i="18"/>
  <c r="BG10" i="21" s="1"/>
  <c r="BH10" i="18"/>
  <c r="BH10" i="21" s="1"/>
  <c r="BE11" i="18"/>
  <c r="BE11" i="21" s="1"/>
  <c r="BF11" i="18"/>
  <c r="BF11" i="21" s="1"/>
  <c r="BG11" i="18"/>
  <c r="BG11" i="21" s="1"/>
  <c r="BH11" i="18"/>
  <c r="BH11" i="21" s="1"/>
  <c r="BE12" i="18"/>
  <c r="BE12" i="21" s="1"/>
  <c r="BF12" i="18"/>
  <c r="BF12" i="21" s="1"/>
  <c r="BG12" i="18"/>
  <c r="BG12" i="21" s="1"/>
  <c r="BH12" i="18"/>
  <c r="BH12" i="21" s="1"/>
  <c r="BE13" i="18"/>
  <c r="BE13" i="21" s="1"/>
  <c r="BF13" i="18"/>
  <c r="BF13" i="21" s="1"/>
  <c r="BG13" i="18"/>
  <c r="BG13" i="21" s="1"/>
  <c r="BH13" i="18"/>
  <c r="BH13" i="21" s="1"/>
  <c r="BE14" i="18"/>
  <c r="BE14" i="21" s="1"/>
  <c r="BF14" i="18"/>
  <c r="BF14" i="21" s="1"/>
  <c r="BG14" i="18"/>
  <c r="BG14" i="21" s="1"/>
  <c r="BH14" i="18"/>
  <c r="BH14" i="21" s="1"/>
  <c r="BE15" i="18"/>
  <c r="BE15" i="21" s="1"/>
  <c r="BF15" i="18"/>
  <c r="BF15" i="21" s="1"/>
  <c r="BG15" i="18"/>
  <c r="BG15" i="21" s="1"/>
  <c r="BH15" i="18"/>
  <c r="BH15" i="21" s="1"/>
  <c r="BE16" i="18"/>
  <c r="BE16" i="21" s="1"/>
  <c r="BF16" i="18"/>
  <c r="BF16" i="21" s="1"/>
  <c r="BG16" i="18"/>
  <c r="BG16" i="21" s="1"/>
  <c r="BH16" i="18"/>
  <c r="BH16" i="21" s="1"/>
  <c r="BE17" i="18"/>
  <c r="BE17" i="21" s="1"/>
  <c r="BF17" i="18"/>
  <c r="BF17" i="21" s="1"/>
  <c r="BG17" i="18"/>
  <c r="BG17" i="21" s="1"/>
  <c r="BH17" i="18"/>
  <c r="BH17" i="21" s="1"/>
  <c r="BE18" i="18"/>
  <c r="BE18" i="21" s="1"/>
  <c r="BF18" i="18"/>
  <c r="BF18" i="21" s="1"/>
  <c r="BG18" i="18"/>
  <c r="BG18" i="21" s="1"/>
  <c r="BH18" i="18"/>
  <c r="BH18" i="21" s="1"/>
  <c r="BE19" i="18"/>
  <c r="BE19" i="21" s="1"/>
  <c r="BF19" i="18"/>
  <c r="BF19" i="21" s="1"/>
  <c r="BG19" i="18"/>
  <c r="BG19" i="21" s="1"/>
  <c r="BH19" i="18"/>
  <c r="BH19" i="21" s="1"/>
  <c r="BE20" i="18"/>
  <c r="BE20" i="21" s="1"/>
  <c r="BF20" i="18"/>
  <c r="BF20" i="21" s="1"/>
  <c r="BG20" i="18"/>
  <c r="BG20" i="21" s="1"/>
  <c r="BH20" i="18"/>
  <c r="BH20" i="21" s="1"/>
  <c r="BE21" i="18"/>
  <c r="BE21" i="21" s="1"/>
  <c r="BF21" i="18"/>
  <c r="BF21" i="21" s="1"/>
  <c r="BG21" i="18"/>
  <c r="BG21" i="21" s="1"/>
  <c r="BH21" i="18"/>
  <c r="BH21" i="21" s="1"/>
  <c r="BE22" i="18"/>
  <c r="BE22" i="21" s="1"/>
  <c r="BF22" i="18"/>
  <c r="BF22" i="21" s="1"/>
  <c r="BG22" i="18"/>
  <c r="BG22" i="21" s="1"/>
  <c r="BH22" i="18"/>
  <c r="BH22" i="21" s="1"/>
  <c r="BE23" i="18"/>
  <c r="BE23" i="21" s="1"/>
  <c r="BF23" i="18"/>
  <c r="BF23" i="21" s="1"/>
  <c r="BG23" i="18"/>
  <c r="BG23" i="21" s="1"/>
  <c r="BH23" i="18"/>
  <c r="BH23" i="21" s="1"/>
  <c r="BE24" i="18"/>
  <c r="BE24" i="21" s="1"/>
  <c r="BF24" i="18"/>
  <c r="BF24" i="21" s="1"/>
  <c r="BG24" i="18"/>
  <c r="BG24" i="21" s="1"/>
  <c r="BH24" i="18"/>
  <c r="BH24" i="21" s="1"/>
  <c r="BE25" i="18"/>
  <c r="BE25" i="21" s="1"/>
  <c r="BF25" i="18"/>
  <c r="BF25" i="21" s="1"/>
  <c r="BG25" i="18"/>
  <c r="BG25" i="21" s="1"/>
  <c r="BH25" i="18"/>
  <c r="BH25" i="21" s="1"/>
  <c r="BE26" i="18"/>
  <c r="BE26" i="21" s="1"/>
  <c r="BF26" i="18"/>
  <c r="BF26" i="21" s="1"/>
  <c r="BG26" i="18"/>
  <c r="BG26" i="21" s="1"/>
  <c r="BH26" i="18"/>
  <c r="BH26" i="21" s="1"/>
  <c r="BE27" i="18"/>
  <c r="BE27" i="21" s="1"/>
  <c r="BF27" i="18"/>
  <c r="BF27" i="21" s="1"/>
  <c r="BG27" i="18"/>
  <c r="BG27" i="21" s="1"/>
  <c r="BH27" i="18"/>
  <c r="BH27" i="21" s="1"/>
  <c r="BE28" i="18"/>
  <c r="BE28" i="21" s="1"/>
  <c r="BF28" i="18"/>
  <c r="BF28" i="21" s="1"/>
  <c r="BG28" i="18"/>
  <c r="BG28" i="21" s="1"/>
  <c r="BH28" i="18"/>
  <c r="BH28" i="21" s="1"/>
  <c r="BE29" i="18"/>
  <c r="BE29" i="21" s="1"/>
  <c r="BF29" i="18"/>
  <c r="BF29" i="21" s="1"/>
  <c r="BG29" i="18"/>
  <c r="BG29" i="21" s="1"/>
  <c r="BH29" i="18"/>
  <c r="BH29" i="21" s="1"/>
  <c r="BE30" i="18"/>
  <c r="BE30" i="21" s="1"/>
  <c r="BF30" i="18"/>
  <c r="BF30" i="21" s="1"/>
  <c r="BG30" i="18"/>
  <c r="BG30" i="21" s="1"/>
  <c r="BH30" i="18"/>
  <c r="BH30" i="21" s="1"/>
  <c r="BE31" i="18"/>
  <c r="BE31" i="21" s="1"/>
  <c r="BF31" i="18"/>
  <c r="BF31" i="21" s="1"/>
  <c r="BG31" i="18"/>
  <c r="BG31" i="21" s="1"/>
  <c r="BH31" i="18"/>
  <c r="BH31" i="21" s="1"/>
  <c r="BE32" i="18"/>
  <c r="BE32" i="21" s="1"/>
  <c r="BF32" i="18"/>
  <c r="BF32" i="21" s="1"/>
  <c r="BG32" i="18"/>
  <c r="BG32" i="21" s="1"/>
  <c r="BH32" i="18"/>
  <c r="BH32" i="21" s="1"/>
  <c r="BE33" i="18"/>
  <c r="BE33" i="21" s="1"/>
  <c r="BF33" i="18"/>
  <c r="BF33" i="21" s="1"/>
  <c r="BG33" i="18"/>
  <c r="BG33" i="21" s="1"/>
  <c r="BH33" i="18"/>
  <c r="BH33" i="21" s="1"/>
  <c r="BE34" i="18"/>
  <c r="BE34" i="21" s="1"/>
  <c r="BF34" i="18"/>
  <c r="BF34" i="21" s="1"/>
  <c r="BG34" i="18"/>
  <c r="BG34" i="21" s="1"/>
  <c r="BH34" i="18"/>
  <c r="BH34" i="21" s="1"/>
  <c r="BE35" i="18"/>
  <c r="BE35" i="21" s="1"/>
  <c r="BF35" i="18"/>
  <c r="BF35" i="21" s="1"/>
  <c r="BG35" i="18"/>
  <c r="BG35" i="21" s="1"/>
  <c r="BH35" i="18"/>
  <c r="BH35" i="21" s="1"/>
  <c r="BE36" i="18"/>
  <c r="BE36" i="21" s="1"/>
  <c r="BF36" i="18"/>
  <c r="BF36" i="21" s="1"/>
  <c r="BG36" i="18"/>
  <c r="BG36" i="21" s="1"/>
  <c r="BH36" i="18"/>
  <c r="BH36" i="21" s="1"/>
  <c r="BE37" i="18"/>
  <c r="BE37" i="21" s="1"/>
  <c r="BF37" i="18"/>
  <c r="BF37" i="21" s="1"/>
  <c r="BG37" i="18"/>
  <c r="BG37" i="21" s="1"/>
  <c r="BH37" i="18"/>
  <c r="BH37" i="21" s="1"/>
  <c r="BE38" i="18"/>
  <c r="BE38" i="21" s="1"/>
  <c r="BF38" i="18"/>
  <c r="BF38" i="21" s="1"/>
  <c r="BG38" i="18"/>
  <c r="BG38" i="21" s="1"/>
  <c r="BH38" i="18"/>
  <c r="BH38" i="21" s="1"/>
  <c r="BH2" i="18"/>
  <c r="BG2" i="18"/>
  <c r="BF2" i="18"/>
  <c r="BE2" i="18"/>
  <c r="AZ3" i="18"/>
  <c r="AZ3" i="21" s="1"/>
  <c r="BA3" i="18"/>
  <c r="BA3" i="21" s="1"/>
  <c r="BB3" i="18"/>
  <c r="BB3" i="21" s="1"/>
  <c r="BC3" i="18"/>
  <c r="BC3" i="21" s="1"/>
  <c r="AZ4" i="18"/>
  <c r="AZ4" i="21" s="1"/>
  <c r="BA4" i="18"/>
  <c r="BA4" i="21" s="1"/>
  <c r="BB4" i="18"/>
  <c r="BB4" i="21" s="1"/>
  <c r="BC4" i="18"/>
  <c r="BC4" i="21" s="1"/>
  <c r="AZ5" i="18"/>
  <c r="AZ5" i="21" s="1"/>
  <c r="BA5" i="18"/>
  <c r="BA5" i="21" s="1"/>
  <c r="BB5" i="18"/>
  <c r="BB5" i="21" s="1"/>
  <c r="BC5" i="18"/>
  <c r="BC5" i="21" s="1"/>
  <c r="AZ6" i="18"/>
  <c r="AZ6" i="21" s="1"/>
  <c r="BA6" i="18"/>
  <c r="BA6" i="21" s="1"/>
  <c r="BB6" i="18"/>
  <c r="BB6" i="21" s="1"/>
  <c r="BC6" i="18"/>
  <c r="BC6" i="21" s="1"/>
  <c r="AZ7" i="18"/>
  <c r="AZ7" i="21" s="1"/>
  <c r="BA7" i="18"/>
  <c r="BA7" i="21" s="1"/>
  <c r="BB7" i="18"/>
  <c r="BB7" i="21" s="1"/>
  <c r="BC7" i="18"/>
  <c r="BC7" i="21" s="1"/>
  <c r="AZ8" i="18"/>
  <c r="AZ8" i="21" s="1"/>
  <c r="BA8" i="18"/>
  <c r="BA8" i="21" s="1"/>
  <c r="BB8" i="18"/>
  <c r="BB8" i="21" s="1"/>
  <c r="BC8" i="18"/>
  <c r="BC8" i="21" s="1"/>
  <c r="AZ9" i="18"/>
  <c r="AZ9" i="21" s="1"/>
  <c r="BA9" i="18"/>
  <c r="BA9" i="21" s="1"/>
  <c r="BB9" i="18"/>
  <c r="BB9" i="21" s="1"/>
  <c r="BC9" i="18"/>
  <c r="BC9" i="21" s="1"/>
  <c r="AZ10" i="18"/>
  <c r="AZ10" i="21" s="1"/>
  <c r="BA10" i="18"/>
  <c r="BA10" i="21" s="1"/>
  <c r="BB10" i="18"/>
  <c r="BB10" i="21" s="1"/>
  <c r="BC10" i="18"/>
  <c r="BC10" i="21" s="1"/>
  <c r="AZ11" i="18"/>
  <c r="AZ11" i="21" s="1"/>
  <c r="BA11" i="18"/>
  <c r="BA11" i="21" s="1"/>
  <c r="BB11" i="18"/>
  <c r="BB11" i="21" s="1"/>
  <c r="BC11" i="18"/>
  <c r="BC11" i="21" s="1"/>
  <c r="AZ12" i="18"/>
  <c r="AZ12" i="21" s="1"/>
  <c r="BA12" i="18"/>
  <c r="BA12" i="21" s="1"/>
  <c r="BB12" i="18"/>
  <c r="BB12" i="21" s="1"/>
  <c r="BC12" i="18"/>
  <c r="BC12" i="21" s="1"/>
  <c r="AZ13" i="18"/>
  <c r="AZ13" i="21" s="1"/>
  <c r="BA13" i="18"/>
  <c r="BA13" i="21" s="1"/>
  <c r="BB13" i="18"/>
  <c r="BB13" i="21" s="1"/>
  <c r="BC13" i="18"/>
  <c r="BC13" i="21" s="1"/>
  <c r="AZ14" i="18"/>
  <c r="AZ14" i="21" s="1"/>
  <c r="BA14" i="18"/>
  <c r="BA14" i="21" s="1"/>
  <c r="BB14" i="18"/>
  <c r="BB14" i="21" s="1"/>
  <c r="BC14" i="18"/>
  <c r="BC14" i="21" s="1"/>
  <c r="AZ15" i="18"/>
  <c r="AZ15" i="21" s="1"/>
  <c r="BA15" i="18"/>
  <c r="BA15" i="21" s="1"/>
  <c r="BB15" i="18"/>
  <c r="BB15" i="21" s="1"/>
  <c r="BC15" i="18"/>
  <c r="BC15" i="21" s="1"/>
  <c r="AZ16" i="18"/>
  <c r="AZ16" i="21" s="1"/>
  <c r="BA16" i="18"/>
  <c r="BA16" i="21" s="1"/>
  <c r="BB16" i="18"/>
  <c r="BB16" i="21" s="1"/>
  <c r="BC16" i="18"/>
  <c r="BC16" i="21" s="1"/>
  <c r="AZ17" i="18"/>
  <c r="AZ17" i="21" s="1"/>
  <c r="BA17" i="18"/>
  <c r="BA17" i="21" s="1"/>
  <c r="BB17" i="18"/>
  <c r="BB17" i="21" s="1"/>
  <c r="BC17" i="18"/>
  <c r="BC17" i="21" s="1"/>
  <c r="AZ18" i="18"/>
  <c r="AZ18" i="21" s="1"/>
  <c r="BA18" i="18"/>
  <c r="BA18" i="21" s="1"/>
  <c r="BB18" i="18"/>
  <c r="BB18" i="21" s="1"/>
  <c r="BC18" i="18"/>
  <c r="BC18" i="21" s="1"/>
  <c r="AZ19" i="18"/>
  <c r="AZ19" i="21" s="1"/>
  <c r="BA19" i="18"/>
  <c r="BA19" i="21" s="1"/>
  <c r="BB19" i="18"/>
  <c r="BB19" i="21" s="1"/>
  <c r="BC19" i="18"/>
  <c r="BC19" i="21" s="1"/>
  <c r="AZ20" i="18"/>
  <c r="AZ20" i="21" s="1"/>
  <c r="BA20" i="18"/>
  <c r="BA20" i="21" s="1"/>
  <c r="BB20" i="18"/>
  <c r="BB20" i="21" s="1"/>
  <c r="BC20" i="18"/>
  <c r="BC20" i="21" s="1"/>
  <c r="AZ21" i="18"/>
  <c r="AZ21" i="21" s="1"/>
  <c r="BA21" i="18"/>
  <c r="BA21" i="21" s="1"/>
  <c r="BB21" i="18"/>
  <c r="BB21" i="21" s="1"/>
  <c r="BC21" i="18"/>
  <c r="BC21" i="21" s="1"/>
  <c r="AZ22" i="18"/>
  <c r="AZ22" i="21" s="1"/>
  <c r="BA22" i="18"/>
  <c r="BA22" i="21" s="1"/>
  <c r="BB22" i="18"/>
  <c r="BB22" i="21" s="1"/>
  <c r="BC22" i="18"/>
  <c r="BC22" i="21" s="1"/>
  <c r="AZ23" i="18"/>
  <c r="AZ23" i="21" s="1"/>
  <c r="BA23" i="18"/>
  <c r="BA23" i="21" s="1"/>
  <c r="BB23" i="18"/>
  <c r="BB23" i="21" s="1"/>
  <c r="BC23" i="18"/>
  <c r="BC23" i="21" s="1"/>
  <c r="AZ24" i="18"/>
  <c r="AZ24" i="21" s="1"/>
  <c r="BA24" i="18"/>
  <c r="BA24" i="21" s="1"/>
  <c r="BB24" i="18"/>
  <c r="BB24" i="21" s="1"/>
  <c r="BC24" i="18"/>
  <c r="BC24" i="21" s="1"/>
  <c r="AZ25" i="18"/>
  <c r="AZ25" i="21" s="1"/>
  <c r="BA25" i="18"/>
  <c r="BA25" i="21" s="1"/>
  <c r="BB25" i="18"/>
  <c r="BB25" i="21" s="1"/>
  <c r="BC25" i="18"/>
  <c r="BC25" i="21" s="1"/>
  <c r="AZ26" i="18"/>
  <c r="AZ26" i="21" s="1"/>
  <c r="BA26" i="18"/>
  <c r="BA26" i="21" s="1"/>
  <c r="BB26" i="18"/>
  <c r="BB26" i="21" s="1"/>
  <c r="BC26" i="18"/>
  <c r="BC26" i="21" s="1"/>
  <c r="AZ27" i="18"/>
  <c r="AZ27" i="21" s="1"/>
  <c r="BA27" i="18"/>
  <c r="BA27" i="21" s="1"/>
  <c r="BB27" i="18"/>
  <c r="BB27" i="21" s="1"/>
  <c r="BC27" i="18"/>
  <c r="BC27" i="21" s="1"/>
  <c r="AZ28" i="18"/>
  <c r="AZ28" i="21" s="1"/>
  <c r="BA28" i="18"/>
  <c r="BA28" i="21" s="1"/>
  <c r="BB28" i="18"/>
  <c r="BB28" i="21" s="1"/>
  <c r="BC28" i="18"/>
  <c r="BC28" i="21" s="1"/>
  <c r="AZ29" i="18"/>
  <c r="AZ29" i="21" s="1"/>
  <c r="BA29" i="18"/>
  <c r="BA29" i="21" s="1"/>
  <c r="BB29" i="18"/>
  <c r="BB29" i="21" s="1"/>
  <c r="BC29" i="18"/>
  <c r="BC29" i="21" s="1"/>
  <c r="AZ30" i="18"/>
  <c r="AZ30" i="21" s="1"/>
  <c r="BA30" i="18"/>
  <c r="BA30" i="21" s="1"/>
  <c r="BB30" i="18"/>
  <c r="BB30" i="21" s="1"/>
  <c r="BC30" i="18"/>
  <c r="BC30" i="21" s="1"/>
  <c r="AZ31" i="18"/>
  <c r="AZ31" i="21" s="1"/>
  <c r="BA31" i="18"/>
  <c r="BA31" i="21" s="1"/>
  <c r="BB31" i="18"/>
  <c r="BB31" i="21" s="1"/>
  <c r="BC31" i="18"/>
  <c r="BC31" i="21" s="1"/>
  <c r="AZ32" i="18"/>
  <c r="AZ32" i="21" s="1"/>
  <c r="BA32" i="18"/>
  <c r="BA32" i="21" s="1"/>
  <c r="BB32" i="18"/>
  <c r="BB32" i="21" s="1"/>
  <c r="BC32" i="18"/>
  <c r="BC32" i="21" s="1"/>
  <c r="AZ33" i="18"/>
  <c r="AZ33" i="21" s="1"/>
  <c r="BA33" i="18"/>
  <c r="BA33" i="21" s="1"/>
  <c r="BB33" i="18"/>
  <c r="BB33" i="21" s="1"/>
  <c r="BC33" i="18"/>
  <c r="BC33" i="21" s="1"/>
  <c r="AZ34" i="18"/>
  <c r="AZ34" i="21" s="1"/>
  <c r="BA34" i="18"/>
  <c r="BA34" i="21" s="1"/>
  <c r="BB34" i="18"/>
  <c r="BB34" i="21" s="1"/>
  <c r="BC34" i="18"/>
  <c r="BC34" i="21" s="1"/>
  <c r="AZ35" i="18"/>
  <c r="AZ35" i="21" s="1"/>
  <c r="BA35" i="18"/>
  <c r="BA35" i="21" s="1"/>
  <c r="BB35" i="18"/>
  <c r="BB35" i="21" s="1"/>
  <c r="BC35" i="18"/>
  <c r="BC35" i="21" s="1"/>
  <c r="AZ36" i="18"/>
  <c r="AZ36" i="21" s="1"/>
  <c r="BA36" i="18"/>
  <c r="BA36" i="21" s="1"/>
  <c r="BB36" i="18"/>
  <c r="BB36" i="21" s="1"/>
  <c r="BC36" i="18"/>
  <c r="BC36" i="21" s="1"/>
  <c r="AZ37" i="18"/>
  <c r="AZ37" i="21" s="1"/>
  <c r="BA37" i="18"/>
  <c r="BA37" i="21" s="1"/>
  <c r="BB37" i="18"/>
  <c r="BB37" i="21" s="1"/>
  <c r="BC37" i="18"/>
  <c r="BC37" i="21" s="1"/>
  <c r="AZ38" i="18"/>
  <c r="AZ38" i="21" s="1"/>
  <c r="BA38" i="18"/>
  <c r="BA38" i="21" s="1"/>
  <c r="BB38" i="18"/>
  <c r="BB38" i="21" s="1"/>
  <c r="BC38" i="18"/>
  <c r="BC38" i="21" s="1"/>
  <c r="AU3" i="18"/>
  <c r="AV3" i="18"/>
  <c r="AW3" i="18"/>
  <c r="AX3" i="18"/>
  <c r="AU4" i="18"/>
  <c r="AV4" i="18"/>
  <c r="AW4" i="18"/>
  <c r="AX4" i="18"/>
  <c r="AU5" i="18"/>
  <c r="AV5" i="18"/>
  <c r="AW5" i="18"/>
  <c r="AX5" i="18"/>
  <c r="AU6" i="18"/>
  <c r="AV6" i="18"/>
  <c r="AW6" i="18"/>
  <c r="AX6" i="18"/>
  <c r="AU7" i="18"/>
  <c r="AV7" i="18"/>
  <c r="AW7" i="18"/>
  <c r="AX7" i="18"/>
  <c r="AU8" i="18"/>
  <c r="AV8" i="18"/>
  <c r="AW8" i="18"/>
  <c r="AX8" i="18"/>
  <c r="AU9" i="18"/>
  <c r="AV9" i="18"/>
  <c r="AW9" i="18"/>
  <c r="AX9" i="18"/>
  <c r="AU10" i="18"/>
  <c r="AV10" i="18"/>
  <c r="AW10" i="18"/>
  <c r="AX10" i="18"/>
  <c r="AU11" i="18"/>
  <c r="AV11" i="18"/>
  <c r="AW11" i="18"/>
  <c r="AX11" i="18"/>
  <c r="AU12" i="18"/>
  <c r="AV12" i="18"/>
  <c r="AW12" i="18"/>
  <c r="AX12" i="18"/>
  <c r="AU13" i="18"/>
  <c r="AV13" i="18"/>
  <c r="AW13" i="18"/>
  <c r="AX13" i="18"/>
  <c r="AU14" i="18"/>
  <c r="AV14" i="18"/>
  <c r="AW14" i="18"/>
  <c r="AX14" i="18"/>
  <c r="AU15" i="18"/>
  <c r="AV15" i="18"/>
  <c r="AW15" i="18"/>
  <c r="AX15" i="18"/>
  <c r="AU16" i="18"/>
  <c r="AV16" i="18"/>
  <c r="AW16" i="18"/>
  <c r="AX16" i="18"/>
  <c r="AU17" i="18"/>
  <c r="AV17" i="18"/>
  <c r="AW17" i="18"/>
  <c r="AX17" i="18"/>
  <c r="AU18" i="18"/>
  <c r="AV18" i="18"/>
  <c r="AW18" i="18"/>
  <c r="AX18" i="18"/>
  <c r="AU19" i="18"/>
  <c r="AV19" i="18"/>
  <c r="AW19" i="18"/>
  <c r="AX19" i="18"/>
  <c r="AU20" i="18"/>
  <c r="AV20" i="18"/>
  <c r="AW20" i="18"/>
  <c r="AX20" i="18"/>
  <c r="AU21" i="18"/>
  <c r="AV21" i="18"/>
  <c r="AW21" i="18"/>
  <c r="AX21" i="18"/>
  <c r="AU22" i="18"/>
  <c r="AV22" i="18"/>
  <c r="AW22" i="18"/>
  <c r="AX22" i="18"/>
  <c r="AU23" i="18"/>
  <c r="AV23" i="18"/>
  <c r="AW23" i="18"/>
  <c r="AX23" i="18"/>
  <c r="AU24" i="18"/>
  <c r="AV24" i="18"/>
  <c r="AW24" i="18"/>
  <c r="AX24" i="18"/>
  <c r="AU25" i="18"/>
  <c r="AV25" i="18"/>
  <c r="AW25" i="18"/>
  <c r="AX25" i="18"/>
  <c r="AU26" i="18"/>
  <c r="AV26" i="18"/>
  <c r="AW26" i="18"/>
  <c r="AX26" i="18"/>
  <c r="AU27" i="18"/>
  <c r="AV27" i="18"/>
  <c r="AW27" i="18"/>
  <c r="AX27" i="18"/>
  <c r="AU28" i="18"/>
  <c r="AV28" i="18"/>
  <c r="AW28" i="18"/>
  <c r="AX28" i="18"/>
  <c r="AU29" i="18"/>
  <c r="AV29" i="18"/>
  <c r="AW29" i="18"/>
  <c r="AX29" i="18"/>
  <c r="AU30" i="18"/>
  <c r="AV30" i="18"/>
  <c r="AW30" i="18"/>
  <c r="AX30" i="18"/>
  <c r="AU31" i="18"/>
  <c r="AV31" i="18"/>
  <c r="AW31" i="18"/>
  <c r="AX31" i="18"/>
  <c r="AU32" i="18"/>
  <c r="AV32" i="18"/>
  <c r="AW32" i="18"/>
  <c r="AX32" i="18"/>
  <c r="AU33" i="18"/>
  <c r="AV33" i="18"/>
  <c r="AW33" i="18"/>
  <c r="AX33" i="18"/>
  <c r="AU34" i="18"/>
  <c r="AV34" i="18"/>
  <c r="AW34" i="18"/>
  <c r="AX34" i="18"/>
  <c r="AU35" i="18"/>
  <c r="AV35" i="18"/>
  <c r="AW35" i="18"/>
  <c r="AX35" i="18"/>
  <c r="AU36" i="18"/>
  <c r="AV36" i="18"/>
  <c r="AW36" i="18"/>
  <c r="AX36" i="18"/>
  <c r="AU37" i="18"/>
  <c r="AV37" i="18"/>
  <c r="AW37" i="18"/>
  <c r="AX37" i="18"/>
  <c r="AU38" i="18"/>
  <c r="AV38" i="18"/>
  <c r="AW38" i="18"/>
  <c r="AX38" i="18"/>
  <c r="BC2" i="18"/>
  <c r="BB2" i="18"/>
  <c r="BA2" i="18"/>
  <c r="AZ2" i="18"/>
  <c r="U8" i="30"/>
  <c r="U7" i="30"/>
  <c r="U6" i="30"/>
  <c r="U5" i="30"/>
  <c r="EI40" i="8" l="1"/>
  <c r="BL40" i="6"/>
  <c r="DU40" i="22"/>
  <c r="DS40" i="22"/>
  <c r="DR40" i="22"/>
  <c r="DT40" i="22"/>
  <c r="BM40" i="6"/>
  <c r="BJ40" i="6"/>
  <c r="BK40" i="6"/>
  <c r="CZ40" i="9"/>
  <c r="BE40" i="6"/>
  <c r="BF40" i="6"/>
  <c r="BG40" i="6"/>
  <c r="BH40" i="6"/>
  <c r="E127" i="30"/>
  <c r="ET40" i="21"/>
  <c r="ES40" i="22"/>
  <c r="ER40" i="22"/>
  <c r="EQ40" i="22"/>
  <c r="ES40" i="21"/>
  <c r="ER40" i="21"/>
  <c r="EQ40" i="21"/>
  <c r="ET40" i="22"/>
  <c r="ET40" i="20"/>
  <c r="ES40" i="20"/>
  <c r="EL40" i="20"/>
  <c r="EN40" i="22"/>
  <c r="EN40" i="21"/>
  <c r="EM40" i="21"/>
  <c r="EM40" i="19"/>
  <c r="EL40" i="22"/>
  <c r="EL40" i="21"/>
  <c r="EM40" i="20"/>
  <c r="EO40" i="21"/>
  <c r="EM40" i="22"/>
  <c r="EO40" i="20"/>
  <c r="EO40" i="22"/>
  <c r="EN40" i="20"/>
  <c r="EJ40" i="22"/>
  <c r="EJ40" i="21"/>
  <c r="EI40" i="21"/>
  <c r="EH40" i="20"/>
  <c r="EG40" i="21"/>
  <c r="EG40" i="20"/>
  <c r="EJ40" i="20"/>
  <c r="EI40" i="20"/>
  <c r="EH40" i="21"/>
  <c r="EI40" i="22"/>
  <c r="EH40" i="22"/>
  <c r="EG40" i="22"/>
  <c r="DR40" i="8"/>
  <c r="DS40" i="8"/>
  <c r="DT40" i="8"/>
  <c r="DU40" i="8"/>
  <c r="DR40" i="6"/>
  <c r="DS40" i="6"/>
  <c r="DT40" i="6"/>
  <c r="DU40" i="6"/>
  <c r="DR40" i="7"/>
  <c r="DS40" i="7"/>
  <c r="DT40" i="7"/>
  <c r="DU40" i="7"/>
  <c r="DN40" i="6"/>
  <c r="DM40" i="8"/>
  <c r="DM40" i="6"/>
  <c r="DO40" i="6"/>
  <c r="DP40" i="6"/>
  <c r="DO40" i="8"/>
  <c r="DO40" i="7"/>
  <c r="DN40" i="7"/>
  <c r="DM40" i="7"/>
  <c r="DP40" i="7"/>
  <c r="DN40" i="8"/>
  <c r="DP40" i="8"/>
  <c r="DI40" i="11"/>
  <c r="DJ40" i="11"/>
  <c r="DH40" i="9"/>
  <c r="DJ40" i="9"/>
  <c r="DK40" i="8"/>
  <c r="DI40" i="9"/>
  <c r="DK40" i="9"/>
  <c r="DH40" i="11"/>
  <c r="DK40" i="11"/>
  <c r="DI40" i="7"/>
  <c r="DJ40" i="7"/>
  <c r="DI40" i="6"/>
  <c r="DH40" i="6"/>
  <c r="DJ40" i="6"/>
  <c r="DK40" i="6"/>
  <c r="DK40" i="7"/>
  <c r="DH40" i="8"/>
  <c r="DH40" i="7"/>
  <c r="DI40" i="8"/>
  <c r="DJ40" i="8"/>
  <c r="DC40" i="11"/>
  <c r="DE40" i="11"/>
  <c r="DF40" i="8"/>
  <c r="DF40" i="9"/>
  <c r="DD40" i="9"/>
  <c r="DF40" i="6"/>
  <c r="DE40" i="9"/>
  <c r="DF40" i="11"/>
  <c r="DC40" i="9"/>
  <c r="DC40" i="8"/>
  <c r="DD40" i="11"/>
  <c r="DD40" i="8"/>
  <c r="DE40" i="8"/>
  <c r="DC40" i="7"/>
  <c r="DD40" i="7"/>
  <c r="DE40" i="7"/>
  <c r="DF40" i="7"/>
  <c r="DC40" i="6"/>
  <c r="DD40" i="6"/>
  <c r="DE40" i="6"/>
  <c r="CY40" i="9"/>
  <c r="CY40" i="11"/>
  <c r="CZ40" i="11"/>
  <c r="DA40" i="11"/>
  <c r="CX40" i="8"/>
  <c r="CX40" i="11"/>
  <c r="DA40" i="9"/>
  <c r="CX40" i="9"/>
  <c r="CX40" i="6"/>
  <c r="CY40" i="6"/>
  <c r="CY40" i="8"/>
  <c r="CZ40" i="6"/>
  <c r="CZ40" i="8"/>
  <c r="DA40" i="8"/>
  <c r="DA40" i="6"/>
  <c r="CY40" i="7"/>
  <c r="DA40" i="7"/>
  <c r="CX40" i="7"/>
  <c r="CZ40" i="7"/>
  <c r="EH40" i="7"/>
  <c r="EI40" i="7"/>
  <c r="EJ40" i="7"/>
  <c r="EG40" i="8"/>
  <c r="EH40" i="8"/>
  <c r="EJ40" i="8"/>
  <c r="EH40" i="6"/>
  <c r="EI40" i="6"/>
  <c r="EG40" i="6"/>
  <c r="EJ40" i="6"/>
  <c r="EG40" i="7"/>
  <c r="CT40" i="8"/>
  <c r="EB40" i="21"/>
  <c r="ED40" i="20"/>
  <c r="EE40" i="22"/>
  <c r="ED40" i="22"/>
  <c r="EC40" i="21"/>
  <c r="EC40" i="22"/>
  <c r="EB40" i="22"/>
  <c r="EE40" i="21"/>
  <c r="ED40" i="21"/>
  <c r="EC40" i="20"/>
  <c r="EE40" i="20"/>
  <c r="EB40" i="20"/>
  <c r="CV40" i="6"/>
  <c r="CU40" i="6"/>
  <c r="CS40" i="8"/>
  <c r="CT40" i="6"/>
  <c r="CS40" i="6"/>
  <c r="CU40" i="8"/>
  <c r="CV40" i="8"/>
  <c r="EB40" i="8"/>
  <c r="ED40" i="7"/>
  <c r="EB40" i="6"/>
  <c r="EC40" i="6"/>
  <c r="ED40" i="6"/>
  <c r="EE40" i="6"/>
  <c r="EB40" i="7"/>
  <c r="EC40" i="7"/>
  <c r="EC40" i="8"/>
  <c r="EE40" i="7"/>
  <c r="ED40" i="8"/>
  <c r="EE40" i="8"/>
  <c r="DW40" i="6"/>
  <c r="DX40" i="6"/>
  <c r="DY40" i="6"/>
  <c r="DZ40" i="6"/>
  <c r="DW40" i="7"/>
  <c r="DX40" i="7"/>
  <c r="DY40" i="7"/>
  <c r="DW40" i="8"/>
  <c r="DZ40" i="7"/>
  <c r="DX40" i="8"/>
  <c r="DY40" i="8"/>
  <c r="DZ40" i="8"/>
  <c r="ES40" i="9"/>
  <c r="ER40" i="11"/>
  <c r="ES40" i="11"/>
  <c r="EQ40" i="11"/>
  <c r="EQ40" i="8"/>
  <c r="ET40" i="7"/>
  <c r="ER40" i="8"/>
  <c r="ER40" i="6"/>
  <c r="EQ40" i="6"/>
  <c r="ER40" i="9"/>
  <c r="ES40" i="7"/>
  <c r="ES40" i="6"/>
  <c r="ET40" i="6"/>
  <c r="ET40" i="9"/>
  <c r="ES40" i="8"/>
  <c r="ET40" i="8"/>
  <c r="EQ40" i="9"/>
  <c r="ET40" i="11"/>
  <c r="EQ40" i="7"/>
  <c r="ER40" i="7"/>
  <c r="EL40" i="11"/>
  <c r="EM40" i="11"/>
  <c r="EN40" i="11"/>
  <c r="EO40" i="11"/>
  <c r="EN40" i="9"/>
  <c r="EL40" i="8"/>
  <c r="EO40" i="9"/>
  <c r="EL40" i="9"/>
  <c r="EM40" i="9"/>
  <c r="EO40" i="8"/>
  <c r="EM40" i="6"/>
  <c r="EN40" i="6"/>
  <c r="EO40" i="6"/>
  <c r="EN40" i="8"/>
  <c r="EM40" i="7"/>
  <c r="EN40" i="7"/>
  <c r="EO40" i="7"/>
  <c r="EL40" i="7"/>
  <c r="EL40" i="6"/>
  <c r="EM40" i="8"/>
  <c r="DX40" i="20"/>
  <c r="DW40" i="22"/>
  <c r="DY40" i="22"/>
  <c r="DZ40" i="21"/>
  <c r="DX40" i="21"/>
  <c r="DW40" i="21"/>
  <c r="DZ40" i="22"/>
  <c r="DX40" i="22"/>
  <c r="DZ40" i="20"/>
  <c r="DW40" i="20"/>
  <c r="DY40" i="20"/>
  <c r="DY40" i="21"/>
  <c r="DH40" i="21"/>
  <c r="DF40" i="21"/>
  <c r="EI40" i="9"/>
  <c r="EG40" i="11"/>
  <c r="EG40" i="9"/>
  <c r="EH40" i="11"/>
  <c r="EH40" i="9"/>
  <c r="EI40" i="11"/>
  <c r="EJ40" i="11"/>
  <c r="EJ40" i="9"/>
  <c r="E107" i="30"/>
  <c r="DU40" i="21"/>
  <c r="DS40" i="21"/>
  <c r="DR40" i="21"/>
  <c r="DR40" i="20"/>
  <c r="DU40" i="20"/>
  <c r="DT40" i="20"/>
  <c r="DS40" i="20"/>
  <c r="DT40" i="21"/>
  <c r="DP40" i="21"/>
  <c r="DP40" i="22"/>
  <c r="DO40" i="21"/>
  <c r="DO40" i="22"/>
  <c r="DN40" i="22"/>
  <c r="DM40" i="21"/>
  <c r="DM40" i="22"/>
  <c r="DP40" i="20"/>
  <c r="DM40" i="20"/>
  <c r="DN40" i="21"/>
  <c r="DO40" i="20"/>
  <c r="DJ40" i="22"/>
  <c r="DJ40" i="21"/>
  <c r="DI40" i="22"/>
  <c r="DK40" i="21"/>
  <c r="DH40" i="22"/>
  <c r="DI40" i="21"/>
  <c r="DK40" i="22"/>
  <c r="DH40" i="20"/>
  <c r="DK40" i="20"/>
  <c r="DJ40" i="20"/>
  <c r="DI40" i="20"/>
  <c r="DE40" i="21"/>
  <c r="DE40" i="22"/>
  <c r="DD40" i="21"/>
  <c r="DD40" i="22"/>
  <c r="DC40" i="21"/>
  <c r="DC40" i="22"/>
  <c r="DF40" i="22"/>
  <c r="DD40" i="20"/>
  <c r="DF40" i="20"/>
  <c r="DC40" i="20"/>
  <c r="DE40" i="20"/>
  <c r="DA40" i="21"/>
  <c r="DA40" i="22"/>
  <c r="CZ40" i="21"/>
  <c r="CZ40" i="22"/>
  <c r="CY40" i="21"/>
  <c r="CY40" i="22"/>
  <c r="CX40" i="21"/>
  <c r="CX40" i="22"/>
  <c r="CX40" i="20"/>
  <c r="CY40" i="20"/>
  <c r="CZ40" i="20"/>
  <c r="DA40" i="20"/>
  <c r="CG40" i="21"/>
  <c r="CG40" i="22"/>
  <c r="CE40" i="21"/>
  <c r="CE40" i="22"/>
  <c r="CD40" i="22"/>
  <c r="CF40" i="21"/>
  <c r="H85" i="30" s="1"/>
  <c r="CF40" i="22"/>
  <c r="CG40" i="20"/>
  <c r="CF40" i="20"/>
  <c r="CD40" i="21"/>
  <c r="CE40" i="20"/>
  <c r="BK40" i="20"/>
  <c r="BM40" i="21"/>
  <c r="BM40" i="22"/>
  <c r="BL40" i="21"/>
  <c r="BL40" i="22"/>
  <c r="BK40" i="21"/>
  <c r="BK40" i="22"/>
  <c r="BJ40" i="21"/>
  <c r="BJ40" i="22"/>
  <c r="BL40" i="20"/>
  <c r="BM40" i="20"/>
  <c r="BJ40" i="20"/>
  <c r="EB40" i="9"/>
  <c r="EC40" i="9"/>
  <c r="ED40" i="9"/>
  <c r="EE40" i="9"/>
  <c r="ED40" i="11"/>
  <c r="EB40" i="11"/>
  <c r="EC40" i="11"/>
  <c r="EE40" i="11"/>
  <c r="DZ40" i="11"/>
  <c r="DX40" i="9"/>
  <c r="DY40" i="9"/>
  <c r="DW40" i="9"/>
  <c r="DW40" i="11"/>
  <c r="DX40" i="11"/>
  <c r="DY40" i="11"/>
  <c r="DZ40" i="9"/>
  <c r="E142" i="30"/>
  <c r="E137" i="30"/>
  <c r="E147" i="30"/>
  <c r="E122" i="30"/>
  <c r="E112" i="30"/>
  <c r="DP40" i="9"/>
  <c r="DO40" i="9"/>
  <c r="DN40" i="9"/>
  <c r="DN40" i="11"/>
  <c r="DM40" i="11"/>
  <c r="DM40" i="9"/>
  <c r="DP40" i="11"/>
  <c r="DO40" i="11"/>
  <c r="DT40" i="9"/>
  <c r="DU40" i="9"/>
  <c r="DR40" i="9"/>
  <c r="DS40" i="9"/>
  <c r="DS40" i="11"/>
  <c r="DR40" i="11"/>
  <c r="DT40" i="11"/>
  <c r="DU40" i="11"/>
  <c r="CK40" i="22"/>
  <c r="BQ40" i="22"/>
  <c r="CU40" i="22"/>
  <c r="CA40" i="22"/>
  <c r="BG40" i="22"/>
  <c r="CB40" i="22"/>
  <c r="CJ40" i="22"/>
  <c r="BP40" i="22"/>
  <c r="CT40" i="22"/>
  <c r="BZ40" i="22"/>
  <c r="BF40" i="22"/>
  <c r="CV40" i="22"/>
  <c r="CI40" i="22"/>
  <c r="BO40" i="22"/>
  <c r="CS40" i="22"/>
  <c r="BY40" i="22"/>
  <c r="BE40" i="22"/>
  <c r="CQ40" i="22"/>
  <c r="BW40" i="22"/>
  <c r="BC40" i="22"/>
  <c r="BR40" i="22"/>
  <c r="CP40" i="22"/>
  <c r="BV40" i="22"/>
  <c r="BB40" i="22"/>
  <c r="CL40" i="22"/>
  <c r="BH40" i="22"/>
  <c r="CO40" i="22"/>
  <c r="BU40" i="22"/>
  <c r="BA40" i="22"/>
  <c r="CN40" i="22"/>
  <c r="BT40" i="22"/>
  <c r="AZ40" i="22"/>
  <c r="CL40" i="21"/>
  <c r="CV40" i="21"/>
  <c r="BH40" i="21"/>
  <c r="CK40" i="21"/>
  <c r="BQ40" i="21"/>
  <c r="CU40" i="21"/>
  <c r="CA40" i="21"/>
  <c r="BG40" i="21"/>
  <c r="BR40" i="21"/>
  <c r="CB40" i="21"/>
  <c r="CJ40" i="21"/>
  <c r="BP40" i="21"/>
  <c r="CT40" i="21"/>
  <c r="BZ40" i="21"/>
  <c r="BF40" i="21"/>
  <c r="CI40" i="21"/>
  <c r="BO40" i="21"/>
  <c r="CS40" i="21"/>
  <c r="BY40" i="21"/>
  <c r="BE40" i="21"/>
  <c r="CQ40" i="21"/>
  <c r="BW40" i="21"/>
  <c r="BC40" i="21"/>
  <c r="CP40" i="21"/>
  <c r="BV40" i="21"/>
  <c r="BB40" i="21"/>
  <c r="H55" i="30" s="1"/>
  <c r="CO40" i="21"/>
  <c r="BU40" i="21"/>
  <c r="H74" i="30" s="1"/>
  <c r="BA40" i="21"/>
  <c r="H54" i="30" s="1"/>
  <c r="CN40" i="21"/>
  <c r="BT40" i="21"/>
  <c r="AZ40" i="21"/>
  <c r="EQ40" i="20"/>
  <c r="ER40" i="20"/>
  <c r="ET40" i="19"/>
  <c r="ES40" i="19"/>
  <c r="ER40" i="19"/>
  <c r="EL40" i="19"/>
  <c r="EO40" i="19"/>
  <c r="EJ40" i="19"/>
  <c r="EI40" i="19"/>
  <c r="EH40" i="19"/>
  <c r="EG40" i="19"/>
  <c r="EC40" i="19"/>
  <c r="EE40" i="19"/>
  <c r="ED40" i="19"/>
  <c r="EB40" i="19"/>
  <c r="DN40" i="20"/>
  <c r="DN40" i="19"/>
  <c r="DM40" i="19"/>
  <c r="DO40" i="19"/>
  <c r="DP40" i="19"/>
  <c r="DK40" i="19"/>
  <c r="DJ40" i="19"/>
  <c r="DH40" i="19"/>
  <c r="DI40" i="19"/>
  <c r="DE40" i="19"/>
  <c r="DD40" i="19"/>
  <c r="DC40" i="19"/>
  <c r="DF40" i="19"/>
  <c r="DA40" i="19"/>
  <c r="CZ40" i="19"/>
  <c r="CY40" i="19"/>
  <c r="CX40" i="19"/>
  <c r="CD40" i="20"/>
  <c r="CD40" i="19"/>
  <c r="CG40" i="19"/>
  <c r="CE40" i="19"/>
  <c r="CF40" i="19"/>
  <c r="BT40" i="19"/>
  <c r="BR40" i="19"/>
  <c r="BL40" i="19"/>
  <c r="BK40" i="19"/>
  <c r="BJ40" i="19"/>
  <c r="BM40" i="19"/>
  <c r="CN40" i="20"/>
  <c r="BT40" i="20"/>
  <c r="AZ40" i="20"/>
  <c r="CQ40" i="20"/>
  <c r="BW40" i="20"/>
  <c r="BC40" i="20"/>
  <c r="CP40" i="20"/>
  <c r="BV40" i="20"/>
  <c r="BB40" i="20"/>
  <c r="CO40" i="20"/>
  <c r="BU40" i="20"/>
  <c r="BA40" i="20"/>
  <c r="DU40" i="19"/>
  <c r="DT40" i="19"/>
  <c r="CI40" i="20"/>
  <c r="BO40" i="20"/>
  <c r="CS40" i="20"/>
  <c r="BY40" i="20"/>
  <c r="BE40" i="20"/>
  <c r="CL40" i="20"/>
  <c r="BR40" i="20"/>
  <c r="CV40" i="20"/>
  <c r="CB40" i="20"/>
  <c r="BH40" i="20"/>
  <c r="CK40" i="20"/>
  <c r="BQ40" i="20"/>
  <c r="CU40" i="20"/>
  <c r="CA40" i="20"/>
  <c r="BG40" i="20"/>
  <c r="CJ40" i="20"/>
  <c r="BP40" i="20"/>
  <c r="CT40" i="20"/>
  <c r="BZ40" i="20"/>
  <c r="BF40" i="20"/>
  <c r="DR40" i="19"/>
  <c r="DS40" i="19"/>
  <c r="EQ40" i="19"/>
  <c r="ES40" i="18"/>
  <c r="EN40" i="19"/>
  <c r="DW40" i="19"/>
  <c r="DX40" i="19"/>
  <c r="DY40" i="19"/>
  <c r="DZ40" i="19"/>
  <c r="CT40" i="19"/>
  <c r="BW40" i="19"/>
  <c r="BC40" i="19"/>
  <c r="CP40" i="19"/>
  <c r="BV40" i="19"/>
  <c r="BB40" i="19"/>
  <c r="CO40" i="19"/>
  <c r="BU40" i="19"/>
  <c r="BA40" i="19"/>
  <c r="AZ40" i="19"/>
  <c r="CN40" i="19"/>
  <c r="BZ40" i="19"/>
  <c r="CS40" i="19"/>
  <c r="BE40" i="19"/>
  <c r="CQ40" i="19"/>
  <c r="CI40" i="19"/>
  <c r="BO40" i="19"/>
  <c r="CJ40" i="19"/>
  <c r="BP40" i="19"/>
  <c r="BF40" i="19"/>
  <c r="BY40" i="19"/>
  <c r="CV40" i="19"/>
  <c r="CB40" i="19"/>
  <c r="BH40" i="19"/>
  <c r="CL40" i="19"/>
  <c r="CK40" i="19"/>
  <c r="BQ40" i="19"/>
  <c r="CU40" i="19"/>
  <c r="CA40" i="19"/>
  <c r="BG40" i="19"/>
  <c r="EM40" i="18"/>
  <c r="EJ40" i="18"/>
  <c r="DN40" i="18"/>
  <c r="ET40" i="18"/>
  <c r="DZ40" i="18"/>
  <c r="DE40" i="18"/>
  <c r="EN40" i="18"/>
  <c r="DU40" i="18"/>
  <c r="DA40" i="18"/>
  <c r="EE40" i="18"/>
  <c r="DK40" i="18"/>
  <c r="CQ40" i="18"/>
  <c r="CV40" i="18"/>
  <c r="DT40" i="18"/>
  <c r="CZ40" i="18"/>
  <c r="ED40" i="18"/>
  <c r="DJ40" i="18"/>
  <c r="CP40" i="18"/>
  <c r="EI40" i="18"/>
  <c r="CU40" i="18"/>
  <c r="DS40" i="18"/>
  <c r="CY40" i="18"/>
  <c r="EC40" i="18"/>
  <c r="DI40" i="18"/>
  <c r="CO40" i="18"/>
  <c r="EH40" i="18"/>
  <c r="CT40" i="18"/>
  <c r="DR40" i="18"/>
  <c r="CX40" i="18"/>
  <c r="EB40" i="18"/>
  <c r="DH40" i="18"/>
  <c r="EG40" i="18"/>
  <c r="DM40" i="18"/>
  <c r="CS40" i="18"/>
  <c r="DF40" i="18"/>
  <c r="CJ40" i="18"/>
  <c r="EQ40" i="18"/>
  <c r="DW40" i="18"/>
  <c r="DC40" i="18"/>
  <c r="CI40" i="18"/>
  <c r="EL40" i="18"/>
  <c r="DP40" i="18"/>
  <c r="DO40" i="18"/>
  <c r="CN40" i="18"/>
  <c r="CL40" i="18"/>
  <c r="DY40" i="18"/>
  <c r="CK40" i="18"/>
  <c r="ER40" i="18"/>
  <c r="DX40" i="18"/>
  <c r="DD40" i="18"/>
  <c r="EO40" i="18"/>
  <c r="CG40" i="18"/>
  <c r="CF40" i="18"/>
  <c r="CE40" i="18"/>
  <c r="CD40" i="18"/>
  <c r="CB40" i="18"/>
  <c r="CA40" i="18"/>
  <c r="BZ40" i="18"/>
  <c r="BY40" i="18"/>
  <c r="BW40" i="18"/>
  <c r="BV40" i="18"/>
  <c r="BU40" i="18"/>
  <c r="BT40" i="18"/>
  <c r="BQ40" i="18"/>
  <c r="BR40" i="18"/>
  <c r="BP40" i="18"/>
  <c r="BO40" i="18"/>
  <c r="BM40" i="18"/>
  <c r="BL40" i="18"/>
  <c r="BK40" i="18"/>
  <c r="BJ40" i="18"/>
  <c r="BH40" i="18"/>
  <c r="BG40" i="18"/>
  <c r="BF40" i="18"/>
  <c r="BE40" i="18"/>
  <c r="BC40" i="18"/>
  <c r="AZ40" i="18"/>
  <c r="BA40" i="18"/>
  <c r="BB40" i="18"/>
  <c r="CV38" i="7" a="1"/>
  <c r="CV38" i="7" s="1"/>
  <c r="CU38" i="7" a="1"/>
  <c r="CU38" i="7" s="1"/>
  <c r="CT38" i="7" a="1"/>
  <c r="CT38" i="7" s="1"/>
  <c r="CS38" i="7" a="1"/>
  <c r="CS38" i="7" s="1"/>
  <c r="CV37" i="7" a="1"/>
  <c r="CV37" i="7" s="1"/>
  <c r="CU37" i="7" a="1"/>
  <c r="CU37" i="7" s="1"/>
  <c r="CT37" i="7" a="1"/>
  <c r="CT37" i="7" s="1"/>
  <c r="CS37" i="7" a="1"/>
  <c r="CS37" i="7" s="1"/>
  <c r="CV36" i="7" a="1"/>
  <c r="CV36" i="7" s="1"/>
  <c r="CU36" i="7" a="1"/>
  <c r="CU36" i="7" s="1"/>
  <c r="CT36" i="7" a="1"/>
  <c r="CT36" i="7" s="1"/>
  <c r="CS36" i="7" a="1"/>
  <c r="CS36" i="7" s="1"/>
  <c r="CV35" i="7" a="1"/>
  <c r="CV35" i="7" s="1"/>
  <c r="CU35" i="7" a="1"/>
  <c r="CU35" i="7" s="1"/>
  <c r="CT35" i="7" a="1"/>
  <c r="CT35" i="7" s="1"/>
  <c r="CS35" i="7" a="1"/>
  <c r="CS35" i="7" s="1"/>
  <c r="CV34" i="7" a="1"/>
  <c r="CV34" i="7" s="1"/>
  <c r="CU34" i="7" a="1"/>
  <c r="CU34" i="7" s="1"/>
  <c r="CT34" i="7" a="1"/>
  <c r="CT34" i="7" s="1"/>
  <c r="CS34" i="7" a="1"/>
  <c r="CS34" i="7" s="1"/>
  <c r="CV33" i="7" a="1"/>
  <c r="CV33" i="7" s="1"/>
  <c r="CU33" i="7" a="1"/>
  <c r="CU33" i="7" s="1"/>
  <c r="CT33" i="7" a="1"/>
  <c r="CT33" i="7" s="1"/>
  <c r="CS33" i="7" a="1"/>
  <c r="CS33" i="7" s="1"/>
  <c r="CV32" i="7" a="1"/>
  <c r="CV32" i="7" s="1"/>
  <c r="CU32" i="7" a="1"/>
  <c r="CU32" i="7" s="1"/>
  <c r="CT32" i="7" a="1"/>
  <c r="CT32" i="7" s="1"/>
  <c r="CS32" i="7" a="1"/>
  <c r="CS32" i="7" s="1"/>
  <c r="CV31" i="7" a="1"/>
  <c r="CV31" i="7" s="1"/>
  <c r="CU31" i="7" a="1"/>
  <c r="CU31" i="7" s="1"/>
  <c r="CT31" i="7" a="1"/>
  <c r="CT31" i="7" s="1"/>
  <c r="CS31" i="7" a="1"/>
  <c r="CS31" i="7" s="1"/>
  <c r="CV30" i="7" a="1"/>
  <c r="CV30" i="7" s="1"/>
  <c r="CU30" i="7" a="1"/>
  <c r="CU30" i="7" s="1"/>
  <c r="CT30" i="7" a="1"/>
  <c r="CT30" i="7" s="1"/>
  <c r="CS30" i="7" a="1"/>
  <c r="CS30" i="7" s="1"/>
  <c r="CV29" i="7" a="1"/>
  <c r="CV29" i="7" s="1"/>
  <c r="CU29" i="7" a="1"/>
  <c r="CU29" i="7" s="1"/>
  <c r="CT29" i="7" a="1"/>
  <c r="CT29" i="7" s="1"/>
  <c r="CS29" i="7" a="1"/>
  <c r="CS29" i="7" s="1"/>
  <c r="CV28" i="7" a="1"/>
  <c r="CV28" i="7" s="1"/>
  <c r="CU28" i="7" a="1"/>
  <c r="CU28" i="7" s="1"/>
  <c r="CT28" i="7" a="1"/>
  <c r="CT28" i="7" s="1"/>
  <c r="CS28" i="7" a="1"/>
  <c r="CS28" i="7" s="1"/>
  <c r="CV27" i="7" a="1"/>
  <c r="CV27" i="7" s="1"/>
  <c r="CU27" i="7" a="1"/>
  <c r="CU27" i="7" s="1"/>
  <c r="CT27" i="7" a="1"/>
  <c r="CT27" i="7" s="1"/>
  <c r="CS27" i="7" a="1"/>
  <c r="CS27" i="7" s="1"/>
  <c r="CV26" i="7" a="1"/>
  <c r="CV26" i="7" s="1"/>
  <c r="CU26" i="7" a="1"/>
  <c r="CU26" i="7" s="1"/>
  <c r="CT26" i="7" a="1"/>
  <c r="CT26" i="7" s="1"/>
  <c r="CS26" i="7" a="1"/>
  <c r="CS26" i="7" s="1"/>
  <c r="CV25" i="7" a="1"/>
  <c r="CV25" i="7" s="1"/>
  <c r="CU25" i="7" a="1"/>
  <c r="CU25" i="7" s="1"/>
  <c r="CT25" i="7" a="1"/>
  <c r="CT25" i="7" s="1"/>
  <c r="CS25" i="7" a="1"/>
  <c r="CS25" i="7" s="1"/>
  <c r="CV24" i="7" a="1"/>
  <c r="CV24" i="7" s="1"/>
  <c r="CU24" i="7" a="1"/>
  <c r="CU24" i="7" s="1"/>
  <c r="CT24" i="7" a="1"/>
  <c r="CT24" i="7" s="1"/>
  <c r="CS24" i="7" a="1"/>
  <c r="CS24" i="7" s="1"/>
  <c r="CV23" i="7" a="1"/>
  <c r="CV23" i="7" s="1"/>
  <c r="CU23" i="7" a="1"/>
  <c r="CU23" i="7" s="1"/>
  <c r="CT23" i="7" a="1"/>
  <c r="CT23" i="7" s="1"/>
  <c r="CS23" i="7" a="1"/>
  <c r="CS23" i="7" s="1"/>
  <c r="CV22" i="7" a="1"/>
  <c r="CV22" i="7" s="1"/>
  <c r="CU22" i="7" a="1"/>
  <c r="CU22" i="7" s="1"/>
  <c r="CT22" i="7" a="1"/>
  <c r="CT22" i="7" s="1"/>
  <c r="CS22" i="7" a="1"/>
  <c r="CS22" i="7" s="1"/>
  <c r="CV21" i="7" a="1"/>
  <c r="CV21" i="7" s="1"/>
  <c r="CU21" i="7" a="1"/>
  <c r="CU21" i="7" s="1"/>
  <c r="CT21" i="7" a="1"/>
  <c r="CT21" i="7" s="1"/>
  <c r="CS21" i="7" a="1"/>
  <c r="CS21" i="7" s="1"/>
  <c r="CV20" i="7" a="1"/>
  <c r="CV20" i="7" s="1"/>
  <c r="CU20" i="7" a="1"/>
  <c r="CU20" i="7" s="1"/>
  <c r="CT20" i="7" a="1"/>
  <c r="CT20" i="7" s="1"/>
  <c r="CS20" i="7" a="1"/>
  <c r="CS20" i="7" s="1"/>
  <c r="CV19" i="7" a="1"/>
  <c r="CV19" i="7" s="1"/>
  <c r="CU19" i="7" a="1"/>
  <c r="CU19" i="7" s="1"/>
  <c r="CT19" i="7" a="1"/>
  <c r="CT19" i="7" s="1"/>
  <c r="CS19" i="7" a="1"/>
  <c r="CS19" i="7" s="1"/>
  <c r="CV18" i="7" a="1"/>
  <c r="CV18" i="7" s="1"/>
  <c r="CU18" i="7" a="1"/>
  <c r="CU18" i="7" s="1"/>
  <c r="CT18" i="7" a="1"/>
  <c r="CT18" i="7" s="1"/>
  <c r="CS18" i="7" a="1"/>
  <c r="CS18" i="7" s="1"/>
  <c r="CV17" i="7" a="1"/>
  <c r="CV17" i="7" s="1"/>
  <c r="CU17" i="7" a="1"/>
  <c r="CU17" i="7" s="1"/>
  <c r="CT17" i="7" a="1"/>
  <c r="CT17" i="7" s="1"/>
  <c r="CS17" i="7" a="1"/>
  <c r="CS17" i="7" s="1"/>
  <c r="CV16" i="7" a="1"/>
  <c r="CV16" i="7" s="1"/>
  <c r="CU16" i="7" a="1"/>
  <c r="CU16" i="7" s="1"/>
  <c r="CT16" i="7" a="1"/>
  <c r="CT16" i="7" s="1"/>
  <c r="CS16" i="7" a="1"/>
  <c r="CS16" i="7" s="1"/>
  <c r="CV15" i="7" a="1"/>
  <c r="CV15" i="7" s="1"/>
  <c r="CU15" i="7" a="1"/>
  <c r="CU15" i="7" s="1"/>
  <c r="CT15" i="7" a="1"/>
  <c r="CT15" i="7" s="1"/>
  <c r="CS15" i="7" a="1"/>
  <c r="CS15" i="7" s="1"/>
  <c r="CV14" i="7" a="1"/>
  <c r="CV14" i="7" s="1"/>
  <c r="CU14" i="7" a="1"/>
  <c r="CU14" i="7" s="1"/>
  <c r="CT14" i="7" a="1"/>
  <c r="CT14" i="7" s="1"/>
  <c r="CS14" i="7" a="1"/>
  <c r="CS14" i="7" s="1"/>
  <c r="CV13" i="7" a="1"/>
  <c r="CV13" i="7" s="1"/>
  <c r="CU13" i="7" a="1"/>
  <c r="CU13" i="7" s="1"/>
  <c r="CT13" i="7" a="1"/>
  <c r="CT13" i="7" s="1"/>
  <c r="CS13" i="7" a="1"/>
  <c r="CS13" i="7" s="1"/>
  <c r="CV12" i="7" a="1"/>
  <c r="CV12" i="7" s="1"/>
  <c r="CU12" i="7" a="1"/>
  <c r="CU12" i="7" s="1"/>
  <c r="CT12" i="7" a="1"/>
  <c r="CT12" i="7" s="1"/>
  <c r="CS12" i="7" a="1"/>
  <c r="CS12" i="7" s="1"/>
  <c r="CV11" i="7" a="1"/>
  <c r="CV11" i="7" s="1"/>
  <c r="CU11" i="7" a="1"/>
  <c r="CU11" i="7" s="1"/>
  <c r="CT11" i="7" a="1"/>
  <c r="CT11" i="7" s="1"/>
  <c r="CS11" i="7" a="1"/>
  <c r="CS11" i="7" s="1"/>
  <c r="CV10" i="7" a="1"/>
  <c r="CV10" i="7" s="1"/>
  <c r="CU10" i="7" a="1"/>
  <c r="CU10" i="7" s="1"/>
  <c r="CT10" i="7" a="1"/>
  <c r="CT10" i="7" s="1"/>
  <c r="CS10" i="7" a="1"/>
  <c r="CS10" i="7" s="1"/>
  <c r="CV9" i="7" a="1"/>
  <c r="CV9" i="7" s="1"/>
  <c r="CU9" i="7" a="1"/>
  <c r="CU9" i="7" s="1"/>
  <c r="CT9" i="7" a="1"/>
  <c r="CT9" i="7" s="1"/>
  <c r="CS9" i="7" a="1"/>
  <c r="CS9" i="7" s="1"/>
  <c r="CV8" i="7" a="1"/>
  <c r="CV8" i="7" s="1"/>
  <c r="CU8" i="7" a="1"/>
  <c r="CU8" i="7" s="1"/>
  <c r="CT8" i="7" a="1"/>
  <c r="CT8" i="7" s="1"/>
  <c r="CS8" i="7" a="1"/>
  <c r="CS8" i="7" s="1"/>
  <c r="CV7" i="7" a="1"/>
  <c r="CV7" i="7" s="1"/>
  <c r="CU7" i="7" a="1"/>
  <c r="CU7" i="7" s="1"/>
  <c r="CT7" i="7" a="1"/>
  <c r="CT7" i="7" s="1"/>
  <c r="CS7" i="7" a="1"/>
  <c r="CS7" i="7" s="1"/>
  <c r="CV6" i="7" a="1"/>
  <c r="CV6" i="7" s="1"/>
  <c r="CU6" i="7" a="1"/>
  <c r="CU6" i="7" s="1"/>
  <c r="CT6" i="7" a="1"/>
  <c r="CT6" i="7" s="1"/>
  <c r="CS6" i="7" a="1"/>
  <c r="CS6" i="7" s="1"/>
  <c r="CV5" i="7" a="1"/>
  <c r="CV5" i="7" s="1"/>
  <c r="CU5" i="7" a="1"/>
  <c r="CU5" i="7" s="1"/>
  <c r="CT5" i="7" a="1"/>
  <c r="CT5" i="7" s="1"/>
  <c r="CS5" i="7" a="1"/>
  <c r="CS5" i="7" s="1"/>
  <c r="CV4" i="7" a="1"/>
  <c r="CV4" i="7" s="1"/>
  <c r="CU4" i="7" a="1"/>
  <c r="CU4" i="7" s="1"/>
  <c r="CT4" i="7" a="1"/>
  <c r="CT4" i="7" s="1"/>
  <c r="CS4" i="7" a="1"/>
  <c r="CS4" i="7" s="1"/>
  <c r="CV3" i="7" a="1"/>
  <c r="CV3" i="7" s="1"/>
  <c r="CU3" i="7" a="1"/>
  <c r="CU3" i="7" s="1"/>
  <c r="CT3" i="7" a="1"/>
  <c r="CT3" i="7" s="1"/>
  <c r="CS3" i="7" a="1"/>
  <c r="CS3" i="7" s="1"/>
  <c r="CV2" i="7" a="1"/>
  <c r="CV2" i="7" s="1"/>
  <c r="CU2" i="7" a="1"/>
  <c r="CU2" i="7" s="1"/>
  <c r="CT2" i="7" a="1"/>
  <c r="CT2" i="7" s="1"/>
  <c r="CS2" i="7" a="1"/>
  <c r="CS2" i="7" s="1"/>
  <c r="H123" i="30" l="1"/>
  <c r="H126" i="30"/>
  <c r="H59" i="30"/>
  <c r="F103" i="30"/>
  <c r="F106" i="30"/>
  <c r="K23" i="38" s="1" a="1"/>
  <c r="K23" i="38" s="1"/>
  <c r="H78" i="30"/>
  <c r="AH18" i="38" s="1" a="1"/>
  <c r="AH18" i="38" s="1"/>
  <c r="H65" i="30"/>
  <c r="H98" i="30"/>
  <c r="AH22" i="38" s="1" a="1"/>
  <c r="AH22" i="38" s="1"/>
  <c r="H58" i="30"/>
  <c r="AH14" i="38" s="1" a="1"/>
  <c r="AH14" i="38" s="1"/>
  <c r="H115" i="30"/>
  <c r="I115" i="30" s="1"/>
  <c r="K115" i="30" s="1"/>
  <c r="H114" i="30"/>
  <c r="F141" i="30"/>
  <c r="K30" i="38" s="1" a="1"/>
  <c r="K30" i="38" s="1"/>
  <c r="F145" i="30"/>
  <c r="G145" i="30" s="1"/>
  <c r="H143" i="30"/>
  <c r="AH31" i="38" s="1" a="1"/>
  <c r="AH31" i="38" s="1"/>
  <c r="H145" i="30"/>
  <c r="AJ31" i="38" s="1" a="1"/>
  <c r="AJ31" i="38" s="1"/>
  <c r="F114" i="30"/>
  <c r="H90" i="30"/>
  <c r="AJ20" i="38" s="1" a="1"/>
  <c r="AJ20" i="38" s="1"/>
  <c r="F115" i="30"/>
  <c r="G115" i="30" s="1"/>
  <c r="F124" i="30"/>
  <c r="H141" i="30"/>
  <c r="AK30" i="38" s="1" a="1"/>
  <c r="AK30" i="38" s="1"/>
  <c r="H93" i="30"/>
  <c r="AH21" i="38" s="1" a="1"/>
  <c r="AH21" i="38" s="1"/>
  <c r="F126" i="30"/>
  <c r="K27" i="38" s="1" a="1"/>
  <c r="K27" i="38" s="1"/>
  <c r="H95" i="30"/>
  <c r="AJ21" i="38" s="1" a="1"/>
  <c r="AJ21" i="38" s="1"/>
  <c r="H125" i="30"/>
  <c r="AJ27" i="38" s="1" a="1"/>
  <c r="AJ27" i="38" s="1"/>
  <c r="H96" i="30"/>
  <c r="AK21" i="38" s="1" a="1"/>
  <c r="AK21" i="38" s="1"/>
  <c r="AJ15" i="38" a="1"/>
  <c r="AJ15" i="38" s="1"/>
  <c r="AH27" i="38" a="1"/>
  <c r="AH27" i="38" s="1"/>
  <c r="AI14" i="38" a="1"/>
  <c r="AI14" i="38" s="1"/>
  <c r="AJ19" i="38" a="1"/>
  <c r="AJ19" i="38" s="1"/>
  <c r="I25" i="38" a="1"/>
  <c r="I25" i="38" s="1"/>
  <c r="AI13" i="38" a="1"/>
  <c r="AI13" i="38" s="1"/>
  <c r="P52" i="30"/>
  <c r="AI17" i="38" a="1"/>
  <c r="AI17" i="38" s="1"/>
  <c r="I27" i="38" a="1"/>
  <c r="I27" i="38" s="1"/>
  <c r="AJ13" i="38" a="1"/>
  <c r="AJ13" i="38" s="1"/>
  <c r="H68" i="30"/>
  <c r="H124" i="30"/>
  <c r="O122" i="30" s="1"/>
  <c r="H83" i="30"/>
  <c r="H69" i="30"/>
  <c r="H99" i="30"/>
  <c r="H89" i="30"/>
  <c r="F131" i="30"/>
  <c r="K28" i="38" s="1" a="1"/>
  <c r="K28" i="38" s="1"/>
  <c r="F139" i="30"/>
  <c r="H81" i="30"/>
  <c r="AK18" i="38" s="1" a="1"/>
  <c r="AK18" i="38" s="1"/>
  <c r="H149" i="30"/>
  <c r="H150" i="30"/>
  <c r="F105" i="30"/>
  <c r="F108" i="30"/>
  <c r="F149" i="30"/>
  <c r="I32" i="38" s="1" a="1"/>
  <c r="I32" i="38" s="1"/>
  <c r="H75" i="30"/>
  <c r="P72" i="30" s="1"/>
  <c r="F125" i="30"/>
  <c r="G125" i="30" s="1"/>
  <c r="F110" i="30"/>
  <c r="H56" i="30"/>
  <c r="AK13" i="38" s="1" a="1"/>
  <c r="AK13" i="38" s="1"/>
  <c r="H76" i="30"/>
  <c r="AK17" i="38" s="1" a="1"/>
  <c r="AK17" i="38" s="1"/>
  <c r="F118" i="30"/>
  <c r="H26" i="38" s="1" a="1"/>
  <c r="H26" i="38" s="1"/>
  <c r="H148" i="30"/>
  <c r="I148" i="30" s="1"/>
  <c r="K148" i="30" s="1"/>
  <c r="I126" i="30"/>
  <c r="K126" i="30" s="1"/>
  <c r="AK27" i="38" a="1"/>
  <c r="AK27" i="38" s="1"/>
  <c r="I145" i="30"/>
  <c r="K145" i="30" s="1"/>
  <c r="AJ25" i="38" a="1"/>
  <c r="AJ25" i="38" s="1"/>
  <c r="H23" i="38" a="1"/>
  <c r="H23" i="38" s="1"/>
  <c r="F128" i="30"/>
  <c r="H113" i="30"/>
  <c r="H111" i="30"/>
  <c r="AK24" i="38" s="1" a="1"/>
  <c r="AK24" i="38" s="1"/>
  <c r="F111" i="30"/>
  <c r="H73" i="30"/>
  <c r="H61" i="30"/>
  <c r="AK14" i="38" s="1" a="1"/>
  <c r="AK14" i="38" s="1"/>
  <c r="G124" i="30"/>
  <c r="G106" i="30"/>
  <c r="G114" i="30"/>
  <c r="G103" i="30"/>
  <c r="F148" i="30"/>
  <c r="H151" i="30"/>
  <c r="F144" i="30"/>
  <c r="F143" i="30"/>
  <c r="F146" i="30"/>
  <c r="K31" i="38" s="1" a="1"/>
  <c r="K31" i="38" s="1"/>
  <c r="H146" i="30"/>
  <c r="Q142" i="30" s="1"/>
  <c r="H144" i="30"/>
  <c r="P142" i="30" s="1"/>
  <c r="H139" i="30"/>
  <c r="H138" i="30"/>
  <c r="H140" i="30"/>
  <c r="F123" i="30"/>
  <c r="L122" i="30" s="1"/>
  <c r="H119" i="30"/>
  <c r="F120" i="30"/>
  <c r="F119" i="30"/>
  <c r="F121" i="30"/>
  <c r="K26" i="38" s="1" a="1"/>
  <c r="K26" i="38" s="1"/>
  <c r="H130" i="30"/>
  <c r="F113" i="30"/>
  <c r="L112" i="30" s="1"/>
  <c r="F116" i="30"/>
  <c r="K25" i="38" s="1" a="1"/>
  <c r="K25" i="38" s="1"/>
  <c r="F109" i="30"/>
  <c r="H106" i="30"/>
  <c r="F104" i="30"/>
  <c r="H133" i="30"/>
  <c r="H135" i="30"/>
  <c r="H136" i="30"/>
  <c r="CU40" i="7"/>
  <c r="CT40" i="7"/>
  <c r="CV40" i="7"/>
  <c r="H134" i="30"/>
  <c r="CS40" i="7"/>
  <c r="F135" i="30"/>
  <c r="F134" i="30"/>
  <c r="F133" i="30"/>
  <c r="F136" i="30"/>
  <c r="K29" i="38" s="1" a="1"/>
  <c r="K29" i="38" s="1"/>
  <c r="F129" i="30"/>
  <c r="F130" i="30"/>
  <c r="F151" i="30"/>
  <c r="F150" i="30"/>
  <c r="N147" i="30" s="1"/>
  <c r="H60" i="30"/>
  <c r="H128" i="30"/>
  <c r="H129" i="30"/>
  <c r="H131" i="30"/>
  <c r="H121" i="30"/>
  <c r="H116" i="30"/>
  <c r="H110" i="30"/>
  <c r="H108" i="30"/>
  <c r="H103" i="30"/>
  <c r="H94" i="30"/>
  <c r="H88" i="30"/>
  <c r="H84" i="30"/>
  <c r="H79" i="30"/>
  <c r="H53" i="30"/>
  <c r="O52" i="30" s="1"/>
  <c r="F138" i="30"/>
  <c r="F140" i="30"/>
  <c r="I123" i="30"/>
  <c r="H118" i="30"/>
  <c r="H120" i="30"/>
  <c r="H109" i="30"/>
  <c r="H104" i="30"/>
  <c r="H105" i="30"/>
  <c r="H100" i="30"/>
  <c r="H101" i="30"/>
  <c r="AK22" i="38" s="1" a="1"/>
  <c r="AK22" i="38" s="1"/>
  <c r="H91" i="30"/>
  <c r="AK20" i="38" s="1" a="1"/>
  <c r="AK20" i="38" s="1"/>
  <c r="H86" i="30"/>
  <c r="AK19" i="38" s="1" a="1"/>
  <c r="AK19" i="38" s="1"/>
  <c r="H80" i="30"/>
  <c r="H71" i="30"/>
  <c r="AK16" i="38" s="1" a="1"/>
  <c r="AK16" i="38" s="1"/>
  <c r="H70" i="30"/>
  <c r="H63" i="30"/>
  <c r="H64" i="30"/>
  <c r="H66" i="30"/>
  <c r="AK15" i="38" s="1" a="1"/>
  <c r="AK15" i="38" s="1"/>
  <c r="CQ38" i="8" a="1"/>
  <c r="CQ38" i="8" s="1"/>
  <c r="CP38" i="8" a="1"/>
  <c r="CP38" i="8" s="1"/>
  <c r="CO38" i="8" a="1"/>
  <c r="CO38" i="8" s="1"/>
  <c r="CQ37" i="8" a="1"/>
  <c r="CQ37" i="8" s="1"/>
  <c r="CP37" i="8" a="1"/>
  <c r="CP37" i="8" s="1"/>
  <c r="CO37" i="8" a="1"/>
  <c r="CO37" i="8" s="1"/>
  <c r="CQ36" i="8" a="1"/>
  <c r="CQ36" i="8" s="1"/>
  <c r="CP36" i="8" a="1"/>
  <c r="CP36" i="8" s="1"/>
  <c r="CO36" i="8" a="1"/>
  <c r="CO36" i="8" s="1"/>
  <c r="CQ35" i="8" a="1"/>
  <c r="CQ35" i="8" s="1"/>
  <c r="CP35" i="8" a="1"/>
  <c r="CP35" i="8" s="1"/>
  <c r="CO35" i="8" a="1"/>
  <c r="CO35" i="8" s="1"/>
  <c r="CQ34" i="8" a="1"/>
  <c r="CQ34" i="8" s="1"/>
  <c r="CP34" i="8" a="1"/>
  <c r="CP34" i="8" s="1"/>
  <c r="CO34" i="8" a="1"/>
  <c r="CO34" i="8" s="1"/>
  <c r="CQ33" i="8" a="1"/>
  <c r="CQ33" i="8" s="1"/>
  <c r="CP33" i="8" a="1"/>
  <c r="CP33" i="8" s="1"/>
  <c r="CO33" i="8" a="1"/>
  <c r="CO33" i="8" s="1"/>
  <c r="CQ32" i="8" a="1"/>
  <c r="CQ32" i="8" s="1"/>
  <c r="CP32" i="8" a="1"/>
  <c r="CP32" i="8" s="1"/>
  <c r="CO32" i="8" a="1"/>
  <c r="CO32" i="8" s="1"/>
  <c r="CQ31" i="8" a="1"/>
  <c r="CQ31" i="8" s="1"/>
  <c r="CP31" i="8" a="1"/>
  <c r="CP31" i="8" s="1"/>
  <c r="CO31" i="8" a="1"/>
  <c r="CO31" i="8" s="1"/>
  <c r="CQ30" i="8" a="1"/>
  <c r="CQ30" i="8" s="1"/>
  <c r="CP30" i="8" a="1"/>
  <c r="CP30" i="8" s="1"/>
  <c r="CO30" i="8" a="1"/>
  <c r="CO30" i="8" s="1"/>
  <c r="CQ29" i="8" a="1"/>
  <c r="CQ29" i="8" s="1"/>
  <c r="CP29" i="8" a="1"/>
  <c r="CP29" i="8" s="1"/>
  <c r="CO29" i="8" a="1"/>
  <c r="CO29" i="8" s="1"/>
  <c r="CQ28" i="8" a="1"/>
  <c r="CQ28" i="8" s="1"/>
  <c r="CP28" i="8" a="1"/>
  <c r="CP28" i="8" s="1"/>
  <c r="CO28" i="8" a="1"/>
  <c r="CO28" i="8" s="1"/>
  <c r="CQ27" i="8" a="1"/>
  <c r="CQ27" i="8" s="1"/>
  <c r="CP27" i="8" a="1"/>
  <c r="CP27" i="8" s="1"/>
  <c r="CO27" i="8" a="1"/>
  <c r="CO27" i="8" s="1"/>
  <c r="CQ26" i="8" a="1"/>
  <c r="CQ26" i="8" s="1"/>
  <c r="CP26" i="8" a="1"/>
  <c r="CP26" i="8" s="1"/>
  <c r="CO26" i="8" a="1"/>
  <c r="CO26" i="8" s="1"/>
  <c r="CQ25" i="8" a="1"/>
  <c r="CQ25" i="8" s="1"/>
  <c r="CP25" i="8" a="1"/>
  <c r="CP25" i="8" s="1"/>
  <c r="CO25" i="8" a="1"/>
  <c r="CO25" i="8" s="1"/>
  <c r="CQ24" i="8" a="1"/>
  <c r="CQ24" i="8" s="1"/>
  <c r="CP24" i="8" a="1"/>
  <c r="CP24" i="8" s="1"/>
  <c r="CO24" i="8" a="1"/>
  <c r="CO24" i="8" s="1"/>
  <c r="CQ23" i="8" a="1"/>
  <c r="CQ23" i="8" s="1"/>
  <c r="CP23" i="8" a="1"/>
  <c r="CP23" i="8" s="1"/>
  <c r="CO23" i="8" a="1"/>
  <c r="CO23" i="8" s="1"/>
  <c r="CQ22" i="8" a="1"/>
  <c r="CQ22" i="8" s="1"/>
  <c r="CP22" i="8" a="1"/>
  <c r="CP22" i="8" s="1"/>
  <c r="CO22" i="8" a="1"/>
  <c r="CO22" i="8" s="1"/>
  <c r="CQ21" i="8" a="1"/>
  <c r="CQ21" i="8" s="1"/>
  <c r="CP21" i="8" a="1"/>
  <c r="CP21" i="8" s="1"/>
  <c r="CO21" i="8" a="1"/>
  <c r="CO21" i="8" s="1"/>
  <c r="CQ20" i="8" a="1"/>
  <c r="CQ20" i="8" s="1"/>
  <c r="CP20" i="8" a="1"/>
  <c r="CP20" i="8" s="1"/>
  <c r="CO20" i="8" a="1"/>
  <c r="CO20" i="8" s="1"/>
  <c r="CQ19" i="8" a="1"/>
  <c r="CQ19" i="8" s="1"/>
  <c r="CP19" i="8" a="1"/>
  <c r="CP19" i="8" s="1"/>
  <c r="CO19" i="8" a="1"/>
  <c r="CO19" i="8" s="1"/>
  <c r="CQ18" i="8" a="1"/>
  <c r="CQ18" i="8" s="1"/>
  <c r="CP18" i="8" a="1"/>
  <c r="CP18" i="8" s="1"/>
  <c r="CO18" i="8" a="1"/>
  <c r="CO18" i="8" s="1"/>
  <c r="CQ17" i="8" a="1"/>
  <c r="CQ17" i="8" s="1"/>
  <c r="CP17" i="8" a="1"/>
  <c r="CP17" i="8" s="1"/>
  <c r="CO17" i="8" a="1"/>
  <c r="CO17" i="8" s="1"/>
  <c r="CQ16" i="8" a="1"/>
  <c r="CQ16" i="8" s="1"/>
  <c r="CP16" i="8" a="1"/>
  <c r="CP16" i="8" s="1"/>
  <c r="CO16" i="8" a="1"/>
  <c r="CO16" i="8" s="1"/>
  <c r="CQ15" i="8" a="1"/>
  <c r="CQ15" i="8" s="1"/>
  <c r="CP15" i="8" a="1"/>
  <c r="CP15" i="8" s="1"/>
  <c r="CO15" i="8" a="1"/>
  <c r="CO15" i="8" s="1"/>
  <c r="CQ14" i="8" a="1"/>
  <c r="CQ14" i="8" s="1"/>
  <c r="CP14" i="8" a="1"/>
  <c r="CP14" i="8" s="1"/>
  <c r="CO14" i="8" a="1"/>
  <c r="CO14" i="8" s="1"/>
  <c r="CQ13" i="8" a="1"/>
  <c r="CQ13" i="8" s="1"/>
  <c r="CP13" i="8" a="1"/>
  <c r="CP13" i="8" s="1"/>
  <c r="CO13" i="8" a="1"/>
  <c r="CO13" i="8" s="1"/>
  <c r="CQ12" i="8" a="1"/>
  <c r="CQ12" i="8" s="1"/>
  <c r="CP12" i="8" a="1"/>
  <c r="CP12" i="8" s="1"/>
  <c r="CO12" i="8" a="1"/>
  <c r="CO12" i="8" s="1"/>
  <c r="CQ11" i="8" a="1"/>
  <c r="CQ11" i="8" s="1"/>
  <c r="CP11" i="8" a="1"/>
  <c r="CP11" i="8" s="1"/>
  <c r="CO11" i="8" a="1"/>
  <c r="CO11" i="8" s="1"/>
  <c r="CQ10" i="8" a="1"/>
  <c r="CQ10" i="8" s="1"/>
  <c r="CP10" i="8" a="1"/>
  <c r="CP10" i="8" s="1"/>
  <c r="CO10" i="8" a="1"/>
  <c r="CO10" i="8" s="1"/>
  <c r="CQ9" i="8" a="1"/>
  <c r="CQ9" i="8" s="1"/>
  <c r="CP9" i="8" a="1"/>
  <c r="CP9" i="8" s="1"/>
  <c r="CO9" i="8" a="1"/>
  <c r="CO9" i="8" s="1"/>
  <c r="CQ8" i="8" a="1"/>
  <c r="CQ8" i="8" s="1"/>
  <c r="CP8" i="8" a="1"/>
  <c r="CP8" i="8" s="1"/>
  <c r="CO8" i="8" a="1"/>
  <c r="CO8" i="8" s="1"/>
  <c r="CQ7" i="8" a="1"/>
  <c r="CQ7" i="8" s="1"/>
  <c r="CP7" i="8" a="1"/>
  <c r="CP7" i="8" s="1"/>
  <c r="CO7" i="8" a="1"/>
  <c r="CO7" i="8" s="1"/>
  <c r="CQ6" i="8" a="1"/>
  <c r="CQ6" i="8" s="1"/>
  <c r="CP6" i="8" a="1"/>
  <c r="CP6" i="8" s="1"/>
  <c r="CO6" i="8" a="1"/>
  <c r="CO6" i="8" s="1"/>
  <c r="CQ5" i="8" a="1"/>
  <c r="CQ5" i="8" s="1"/>
  <c r="CP5" i="8" a="1"/>
  <c r="CP5" i="8" s="1"/>
  <c r="CO5" i="8" a="1"/>
  <c r="CO5" i="8" s="1"/>
  <c r="CQ4" i="8" a="1"/>
  <c r="CQ4" i="8" s="1"/>
  <c r="CP4" i="8" a="1"/>
  <c r="CP4" i="8" s="1"/>
  <c r="CO4" i="8" a="1"/>
  <c r="CO4" i="8" s="1"/>
  <c r="CQ3" i="8" a="1"/>
  <c r="CQ3" i="8" s="1"/>
  <c r="CP3" i="8" a="1"/>
  <c r="CP3" i="8" s="1"/>
  <c r="CO3" i="8" a="1"/>
  <c r="CO3" i="8" s="1"/>
  <c r="CN38" i="8" a="1"/>
  <c r="CN38" i="8" s="1"/>
  <c r="CN37" i="8" a="1"/>
  <c r="CN37" i="8" s="1"/>
  <c r="CN36" i="8" a="1"/>
  <c r="CN36" i="8" s="1"/>
  <c r="CN35" i="8" a="1"/>
  <c r="CN35" i="8" s="1"/>
  <c r="CN34" i="8" a="1"/>
  <c r="CN34" i="8" s="1"/>
  <c r="CN33" i="8" a="1"/>
  <c r="CN33" i="8" s="1"/>
  <c r="CN32" i="8" a="1"/>
  <c r="CN32" i="8" s="1"/>
  <c r="CN31" i="8" a="1"/>
  <c r="CN31" i="8" s="1"/>
  <c r="CN30" i="8" a="1"/>
  <c r="CN30" i="8" s="1"/>
  <c r="CN29" i="8" a="1"/>
  <c r="CN29" i="8" s="1"/>
  <c r="CN28" i="8" a="1"/>
  <c r="CN28" i="8" s="1"/>
  <c r="CN27" i="8" a="1"/>
  <c r="CN27" i="8" s="1"/>
  <c r="CN26" i="8" a="1"/>
  <c r="CN26" i="8" s="1"/>
  <c r="CN25" i="8" a="1"/>
  <c r="CN25" i="8" s="1"/>
  <c r="CN24" i="8" a="1"/>
  <c r="CN24" i="8" s="1"/>
  <c r="CN23" i="8" a="1"/>
  <c r="CN23" i="8" s="1"/>
  <c r="CN22" i="8" a="1"/>
  <c r="CN22" i="8" s="1"/>
  <c r="CN21" i="8" a="1"/>
  <c r="CN21" i="8" s="1"/>
  <c r="CN20" i="8" a="1"/>
  <c r="CN20" i="8" s="1"/>
  <c r="CN19" i="8" a="1"/>
  <c r="CN19" i="8" s="1"/>
  <c r="CN18" i="8" a="1"/>
  <c r="CN18" i="8" s="1"/>
  <c r="CN17" i="8" a="1"/>
  <c r="CN17" i="8" s="1"/>
  <c r="CN16" i="8" a="1"/>
  <c r="CN16" i="8" s="1"/>
  <c r="CN15" i="8" a="1"/>
  <c r="CN15" i="8" s="1"/>
  <c r="CN14" i="8" a="1"/>
  <c r="CN14" i="8" s="1"/>
  <c r="CN13" i="8" a="1"/>
  <c r="CN13" i="8" s="1"/>
  <c r="CN12" i="8" a="1"/>
  <c r="CN12" i="8" s="1"/>
  <c r="CN11" i="8" a="1"/>
  <c r="CN11" i="8" s="1"/>
  <c r="CN10" i="8" a="1"/>
  <c r="CN10" i="8" s="1"/>
  <c r="CN9" i="8" a="1"/>
  <c r="CN9" i="8" s="1"/>
  <c r="CN8" i="8" a="1"/>
  <c r="CN8" i="8" s="1"/>
  <c r="CN7" i="8" a="1"/>
  <c r="CN7" i="8" s="1"/>
  <c r="CN6" i="8" a="1"/>
  <c r="CN6" i="8" s="1"/>
  <c r="CN5" i="8" a="1"/>
  <c r="CN5" i="8" s="1"/>
  <c r="CN4" i="8" a="1"/>
  <c r="CN4" i="8" s="1"/>
  <c r="CN3" i="8" a="1"/>
  <c r="CN3" i="8" s="1"/>
  <c r="CQ38" i="7" a="1"/>
  <c r="CQ38" i="7" s="1"/>
  <c r="CP38" i="7" a="1"/>
  <c r="CP38" i="7" s="1"/>
  <c r="CO38" i="7" a="1"/>
  <c r="CO38" i="7" s="1"/>
  <c r="CN38" i="7" a="1"/>
  <c r="CN38" i="7" s="1"/>
  <c r="CQ37" i="7" a="1"/>
  <c r="CQ37" i="7" s="1"/>
  <c r="CP37" i="7" a="1"/>
  <c r="CP37" i="7" s="1"/>
  <c r="CO37" i="7" a="1"/>
  <c r="CO37" i="7" s="1"/>
  <c r="CN37" i="7" a="1"/>
  <c r="CN37" i="7" s="1"/>
  <c r="CQ36" i="7" a="1"/>
  <c r="CQ36" i="7" s="1"/>
  <c r="CP36" i="7" a="1"/>
  <c r="CP36" i="7" s="1"/>
  <c r="CO36" i="7" a="1"/>
  <c r="CO36" i="7" s="1"/>
  <c r="CN36" i="7" a="1"/>
  <c r="CN36" i="7" s="1"/>
  <c r="CQ35" i="7" a="1"/>
  <c r="CQ35" i="7" s="1"/>
  <c r="CP35" i="7" a="1"/>
  <c r="CP35" i="7" s="1"/>
  <c r="CO35" i="7" a="1"/>
  <c r="CO35" i="7" s="1"/>
  <c r="CN35" i="7" a="1"/>
  <c r="CN35" i="7" s="1"/>
  <c r="CQ34" i="7" a="1"/>
  <c r="CQ34" i="7" s="1"/>
  <c r="CP34" i="7" a="1"/>
  <c r="CP34" i="7" s="1"/>
  <c r="CO34" i="7" a="1"/>
  <c r="CO34" i="7" s="1"/>
  <c r="CN34" i="7" a="1"/>
  <c r="CN34" i="7" s="1"/>
  <c r="CQ33" i="7" a="1"/>
  <c r="CQ33" i="7" s="1"/>
  <c r="CP33" i="7" a="1"/>
  <c r="CP33" i="7" s="1"/>
  <c r="CO33" i="7" a="1"/>
  <c r="CO33" i="7" s="1"/>
  <c r="CN33" i="7" a="1"/>
  <c r="CN33" i="7" s="1"/>
  <c r="CQ32" i="7" a="1"/>
  <c r="CQ32" i="7" s="1"/>
  <c r="CP32" i="7" a="1"/>
  <c r="CP32" i="7" s="1"/>
  <c r="CO32" i="7" a="1"/>
  <c r="CO32" i="7" s="1"/>
  <c r="CN32" i="7" a="1"/>
  <c r="CN32" i="7" s="1"/>
  <c r="CQ31" i="7" a="1"/>
  <c r="CQ31" i="7" s="1"/>
  <c r="CP31" i="7" a="1"/>
  <c r="CP31" i="7" s="1"/>
  <c r="CO31" i="7" a="1"/>
  <c r="CO31" i="7" s="1"/>
  <c r="CN31" i="7" a="1"/>
  <c r="CN31" i="7" s="1"/>
  <c r="CQ30" i="7" a="1"/>
  <c r="CQ30" i="7" s="1"/>
  <c r="CP30" i="7" a="1"/>
  <c r="CP30" i="7" s="1"/>
  <c r="CO30" i="7" a="1"/>
  <c r="CO30" i="7" s="1"/>
  <c r="CN30" i="7" a="1"/>
  <c r="CN30" i="7" s="1"/>
  <c r="CQ29" i="7" a="1"/>
  <c r="CQ29" i="7" s="1"/>
  <c r="CP29" i="7" a="1"/>
  <c r="CP29" i="7" s="1"/>
  <c r="CO29" i="7" a="1"/>
  <c r="CO29" i="7" s="1"/>
  <c r="CN29" i="7" a="1"/>
  <c r="CN29" i="7" s="1"/>
  <c r="CQ28" i="7" a="1"/>
  <c r="CQ28" i="7" s="1"/>
  <c r="CP28" i="7" a="1"/>
  <c r="CP28" i="7" s="1"/>
  <c r="CO28" i="7" a="1"/>
  <c r="CO28" i="7" s="1"/>
  <c r="CN28" i="7" a="1"/>
  <c r="CN28" i="7" s="1"/>
  <c r="CQ27" i="7" a="1"/>
  <c r="CQ27" i="7" s="1"/>
  <c r="CP27" i="7" a="1"/>
  <c r="CP27" i="7" s="1"/>
  <c r="CO27" i="7" a="1"/>
  <c r="CO27" i="7" s="1"/>
  <c r="CN27" i="7" a="1"/>
  <c r="CN27" i="7" s="1"/>
  <c r="CQ26" i="7" a="1"/>
  <c r="CQ26" i="7" s="1"/>
  <c r="CP26" i="7" a="1"/>
  <c r="CP26" i="7" s="1"/>
  <c r="CO26" i="7" a="1"/>
  <c r="CO26" i="7" s="1"/>
  <c r="CN26" i="7" a="1"/>
  <c r="CN26" i="7" s="1"/>
  <c r="CQ25" i="7" a="1"/>
  <c r="CQ25" i="7" s="1"/>
  <c r="CP25" i="7" a="1"/>
  <c r="CP25" i="7" s="1"/>
  <c r="CO25" i="7" a="1"/>
  <c r="CO25" i="7" s="1"/>
  <c r="CN25" i="7" a="1"/>
  <c r="CN25" i="7" s="1"/>
  <c r="CQ24" i="7" a="1"/>
  <c r="CQ24" i="7" s="1"/>
  <c r="CP24" i="7" a="1"/>
  <c r="CP24" i="7" s="1"/>
  <c r="CO24" i="7" a="1"/>
  <c r="CO24" i="7" s="1"/>
  <c r="CN24" i="7" a="1"/>
  <c r="CN24" i="7" s="1"/>
  <c r="CQ23" i="7" a="1"/>
  <c r="CQ23" i="7" s="1"/>
  <c r="CP23" i="7" a="1"/>
  <c r="CP23" i="7" s="1"/>
  <c r="CO23" i="7" a="1"/>
  <c r="CO23" i="7" s="1"/>
  <c r="CN23" i="7" a="1"/>
  <c r="CN23" i="7" s="1"/>
  <c r="CQ22" i="7" a="1"/>
  <c r="CQ22" i="7" s="1"/>
  <c r="CP22" i="7" a="1"/>
  <c r="CP22" i="7" s="1"/>
  <c r="CO22" i="7" a="1"/>
  <c r="CO22" i="7" s="1"/>
  <c r="CN22" i="7" a="1"/>
  <c r="CN22" i="7" s="1"/>
  <c r="CQ21" i="7" a="1"/>
  <c r="CQ21" i="7" s="1"/>
  <c r="CP21" i="7" a="1"/>
  <c r="CP21" i="7" s="1"/>
  <c r="CO21" i="7" a="1"/>
  <c r="CO21" i="7" s="1"/>
  <c r="CN21" i="7" a="1"/>
  <c r="CN21" i="7" s="1"/>
  <c r="CQ20" i="7" a="1"/>
  <c r="CQ20" i="7" s="1"/>
  <c r="CP20" i="7" a="1"/>
  <c r="CP20" i="7" s="1"/>
  <c r="CO20" i="7" a="1"/>
  <c r="CO20" i="7" s="1"/>
  <c r="CN20" i="7" a="1"/>
  <c r="CN20" i="7" s="1"/>
  <c r="CQ19" i="7" a="1"/>
  <c r="CQ19" i="7" s="1"/>
  <c r="CP19" i="7" a="1"/>
  <c r="CP19" i="7" s="1"/>
  <c r="CO19" i="7" a="1"/>
  <c r="CO19" i="7" s="1"/>
  <c r="CN19" i="7" a="1"/>
  <c r="CN19" i="7" s="1"/>
  <c r="CQ18" i="7" a="1"/>
  <c r="CQ18" i="7" s="1"/>
  <c r="CP18" i="7" a="1"/>
  <c r="CP18" i="7" s="1"/>
  <c r="CO18" i="7" a="1"/>
  <c r="CO18" i="7" s="1"/>
  <c r="CN18" i="7" a="1"/>
  <c r="CN18" i="7" s="1"/>
  <c r="CQ17" i="7" a="1"/>
  <c r="CQ17" i="7" s="1"/>
  <c r="CP17" i="7" a="1"/>
  <c r="CP17" i="7" s="1"/>
  <c r="CO17" i="7" a="1"/>
  <c r="CO17" i="7" s="1"/>
  <c r="CN17" i="7" a="1"/>
  <c r="CN17" i="7" s="1"/>
  <c r="CQ16" i="7" a="1"/>
  <c r="CQ16" i="7" s="1"/>
  <c r="CP16" i="7" a="1"/>
  <c r="CP16" i="7" s="1"/>
  <c r="CO16" i="7" a="1"/>
  <c r="CO16" i="7" s="1"/>
  <c r="CN16" i="7" a="1"/>
  <c r="CN16" i="7" s="1"/>
  <c r="CQ15" i="7" a="1"/>
  <c r="CQ15" i="7" s="1"/>
  <c r="CP15" i="7" a="1"/>
  <c r="CP15" i="7" s="1"/>
  <c r="CO15" i="7" a="1"/>
  <c r="CO15" i="7" s="1"/>
  <c r="CN15" i="7" a="1"/>
  <c r="CN15" i="7" s="1"/>
  <c r="CQ14" i="7" a="1"/>
  <c r="CQ14" i="7" s="1"/>
  <c r="CP14" i="7" a="1"/>
  <c r="CP14" i="7" s="1"/>
  <c r="CO14" i="7" a="1"/>
  <c r="CO14" i="7" s="1"/>
  <c r="CN14" i="7" a="1"/>
  <c r="CN14" i="7" s="1"/>
  <c r="CQ13" i="7" a="1"/>
  <c r="CQ13" i="7" s="1"/>
  <c r="CP13" i="7" a="1"/>
  <c r="CP13" i="7" s="1"/>
  <c r="CO13" i="7" a="1"/>
  <c r="CO13" i="7" s="1"/>
  <c r="CN13" i="7" a="1"/>
  <c r="CN13" i="7" s="1"/>
  <c r="CQ12" i="7" a="1"/>
  <c r="CQ12" i="7" s="1"/>
  <c r="CP12" i="7" a="1"/>
  <c r="CP12" i="7" s="1"/>
  <c r="CO12" i="7" a="1"/>
  <c r="CO12" i="7" s="1"/>
  <c r="CN12" i="7" a="1"/>
  <c r="CN12" i="7" s="1"/>
  <c r="CQ11" i="7" a="1"/>
  <c r="CQ11" i="7" s="1"/>
  <c r="CP11" i="7" a="1"/>
  <c r="CP11" i="7" s="1"/>
  <c r="CO11" i="7" a="1"/>
  <c r="CO11" i="7" s="1"/>
  <c r="CN11" i="7" a="1"/>
  <c r="CN11" i="7" s="1"/>
  <c r="CQ10" i="7" a="1"/>
  <c r="CQ10" i="7" s="1"/>
  <c r="CP10" i="7" a="1"/>
  <c r="CP10" i="7" s="1"/>
  <c r="CO10" i="7" a="1"/>
  <c r="CO10" i="7" s="1"/>
  <c r="CN10" i="7" a="1"/>
  <c r="CN10" i="7" s="1"/>
  <c r="CQ9" i="7" a="1"/>
  <c r="CQ9" i="7" s="1"/>
  <c r="CP9" i="7" a="1"/>
  <c r="CP9" i="7" s="1"/>
  <c r="CO9" i="7" a="1"/>
  <c r="CO9" i="7" s="1"/>
  <c r="CN9" i="7" a="1"/>
  <c r="CN9" i="7" s="1"/>
  <c r="CQ8" i="7" a="1"/>
  <c r="CQ8" i="7" s="1"/>
  <c r="CP8" i="7" a="1"/>
  <c r="CP8" i="7" s="1"/>
  <c r="CO8" i="7" a="1"/>
  <c r="CO8" i="7" s="1"/>
  <c r="CN8" i="7" a="1"/>
  <c r="CN8" i="7" s="1"/>
  <c r="CQ7" i="7" a="1"/>
  <c r="CQ7" i="7" s="1"/>
  <c r="CP7" i="7" a="1"/>
  <c r="CP7" i="7" s="1"/>
  <c r="CO7" i="7" a="1"/>
  <c r="CO7" i="7" s="1"/>
  <c r="CN7" i="7" a="1"/>
  <c r="CN7" i="7" s="1"/>
  <c r="CQ6" i="7" a="1"/>
  <c r="CQ6" i="7" s="1"/>
  <c r="CP6" i="7" a="1"/>
  <c r="CP6" i="7" s="1"/>
  <c r="CO6" i="7" a="1"/>
  <c r="CO6" i="7" s="1"/>
  <c r="CN6" i="7" a="1"/>
  <c r="CN6" i="7" s="1"/>
  <c r="CQ5" i="7" a="1"/>
  <c r="CQ5" i="7" s="1"/>
  <c r="CP5" i="7" a="1"/>
  <c r="CP5" i="7" s="1"/>
  <c r="CO5" i="7" a="1"/>
  <c r="CO5" i="7" s="1"/>
  <c r="CN5" i="7" a="1"/>
  <c r="CN5" i="7" s="1"/>
  <c r="CQ4" i="7" a="1"/>
  <c r="CQ4" i="7" s="1"/>
  <c r="CP4" i="7" a="1"/>
  <c r="CP4" i="7" s="1"/>
  <c r="CO4" i="7" a="1"/>
  <c r="CO4" i="7" s="1"/>
  <c r="CN4" i="7" a="1"/>
  <c r="CN4" i="7" s="1"/>
  <c r="CQ3" i="7" a="1"/>
  <c r="CQ3" i="7" s="1"/>
  <c r="CP3" i="7" a="1"/>
  <c r="CP3" i="7" s="1"/>
  <c r="CO3" i="7" a="1"/>
  <c r="CO3" i="7" s="1"/>
  <c r="CN3" i="7" a="1"/>
  <c r="CN3" i="7" s="1"/>
  <c r="CQ2" i="7" a="1"/>
  <c r="CQ2" i="7" s="1"/>
  <c r="CP2" i="7" a="1"/>
  <c r="CP2" i="7" s="1"/>
  <c r="CO2" i="7" a="1"/>
  <c r="CO2" i="7" s="1"/>
  <c r="CN2" i="7" a="1"/>
  <c r="CN2" i="7" s="1"/>
  <c r="CQ38" i="6" a="1"/>
  <c r="CQ38" i="6" s="1"/>
  <c r="CP38" i="6" a="1"/>
  <c r="CP38" i="6" s="1"/>
  <c r="CO38" i="6" a="1"/>
  <c r="CO38" i="6" s="1"/>
  <c r="CN38" i="6" a="1"/>
  <c r="CN38" i="6" s="1"/>
  <c r="CQ37" i="6" a="1"/>
  <c r="CQ37" i="6" s="1"/>
  <c r="CP37" i="6" a="1"/>
  <c r="CP37" i="6" s="1"/>
  <c r="CO37" i="6" a="1"/>
  <c r="CO37" i="6" s="1"/>
  <c r="CN37" i="6" a="1"/>
  <c r="CN37" i="6" s="1"/>
  <c r="CQ36" i="6" a="1"/>
  <c r="CQ36" i="6" s="1"/>
  <c r="CP36" i="6" a="1"/>
  <c r="CP36" i="6" s="1"/>
  <c r="CO36" i="6" a="1"/>
  <c r="CO36" i="6" s="1"/>
  <c r="CN36" i="6" a="1"/>
  <c r="CN36" i="6" s="1"/>
  <c r="CQ35" i="6" a="1"/>
  <c r="CQ35" i="6" s="1"/>
  <c r="CP35" i="6" a="1"/>
  <c r="CP35" i="6" s="1"/>
  <c r="CO35" i="6" a="1"/>
  <c r="CO35" i="6" s="1"/>
  <c r="CN35" i="6" a="1"/>
  <c r="CN35" i="6" s="1"/>
  <c r="CQ34" i="6" a="1"/>
  <c r="CQ34" i="6" s="1"/>
  <c r="CP34" i="6" a="1"/>
  <c r="CP34" i="6" s="1"/>
  <c r="CO34" i="6" a="1"/>
  <c r="CO34" i="6" s="1"/>
  <c r="CN34" i="6" a="1"/>
  <c r="CN34" i="6" s="1"/>
  <c r="CQ33" i="6" a="1"/>
  <c r="CQ33" i="6" s="1"/>
  <c r="CP33" i="6" a="1"/>
  <c r="CP33" i="6" s="1"/>
  <c r="CO33" i="6" a="1"/>
  <c r="CO33" i="6" s="1"/>
  <c r="CN33" i="6" a="1"/>
  <c r="CN33" i="6" s="1"/>
  <c r="CQ32" i="6" a="1"/>
  <c r="CQ32" i="6" s="1"/>
  <c r="CP32" i="6" a="1"/>
  <c r="CP32" i="6" s="1"/>
  <c r="CO32" i="6" a="1"/>
  <c r="CO32" i="6" s="1"/>
  <c r="CN32" i="6" a="1"/>
  <c r="CN32" i="6" s="1"/>
  <c r="CQ31" i="6" a="1"/>
  <c r="CQ31" i="6" s="1"/>
  <c r="CP31" i="6" a="1"/>
  <c r="CP31" i="6" s="1"/>
  <c r="CO31" i="6" a="1"/>
  <c r="CO31" i="6" s="1"/>
  <c r="CN31" i="6" a="1"/>
  <c r="CN31" i="6" s="1"/>
  <c r="CQ30" i="6" a="1"/>
  <c r="CQ30" i="6" s="1"/>
  <c r="CP30" i="6" a="1"/>
  <c r="CP30" i="6" s="1"/>
  <c r="CO30" i="6" a="1"/>
  <c r="CO30" i="6" s="1"/>
  <c r="CN30" i="6" a="1"/>
  <c r="CN30" i="6" s="1"/>
  <c r="CQ29" i="6" a="1"/>
  <c r="CQ29" i="6" s="1"/>
  <c r="CP29" i="6" a="1"/>
  <c r="CP29" i="6" s="1"/>
  <c r="CO29" i="6" a="1"/>
  <c r="CO29" i="6" s="1"/>
  <c r="CN29" i="6" a="1"/>
  <c r="CN29" i="6" s="1"/>
  <c r="CQ28" i="6" a="1"/>
  <c r="CQ28" i="6" s="1"/>
  <c r="CP28" i="6" a="1"/>
  <c r="CP28" i="6" s="1"/>
  <c r="CO28" i="6" a="1"/>
  <c r="CO28" i="6" s="1"/>
  <c r="CN28" i="6" a="1"/>
  <c r="CN28" i="6" s="1"/>
  <c r="CQ27" i="6" a="1"/>
  <c r="CQ27" i="6" s="1"/>
  <c r="CP27" i="6" a="1"/>
  <c r="CP27" i="6" s="1"/>
  <c r="CO27" i="6" a="1"/>
  <c r="CO27" i="6" s="1"/>
  <c r="CN27" i="6" a="1"/>
  <c r="CN27" i="6" s="1"/>
  <c r="CQ26" i="6" a="1"/>
  <c r="CQ26" i="6" s="1"/>
  <c r="CP26" i="6" a="1"/>
  <c r="CP26" i="6" s="1"/>
  <c r="CO26" i="6" a="1"/>
  <c r="CO26" i="6" s="1"/>
  <c r="CN26" i="6" a="1"/>
  <c r="CN26" i="6" s="1"/>
  <c r="CQ25" i="6" a="1"/>
  <c r="CQ25" i="6" s="1"/>
  <c r="CP25" i="6" a="1"/>
  <c r="CP25" i="6" s="1"/>
  <c r="CO25" i="6" a="1"/>
  <c r="CO25" i="6" s="1"/>
  <c r="CN25" i="6" a="1"/>
  <c r="CN25" i="6" s="1"/>
  <c r="CQ24" i="6" a="1"/>
  <c r="CQ24" i="6" s="1"/>
  <c r="CP24" i="6" a="1"/>
  <c r="CP24" i="6" s="1"/>
  <c r="CO24" i="6" a="1"/>
  <c r="CO24" i="6" s="1"/>
  <c r="CN24" i="6" a="1"/>
  <c r="CN24" i="6" s="1"/>
  <c r="CQ23" i="6" a="1"/>
  <c r="CQ23" i="6" s="1"/>
  <c r="CP23" i="6" a="1"/>
  <c r="CP23" i="6" s="1"/>
  <c r="CO23" i="6" a="1"/>
  <c r="CO23" i="6" s="1"/>
  <c r="CN23" i="6" a="1"/>
  <c r="CN23" i="6" s="1"/>
  <c r="CQ22" i="6" a="1"/>
  <c r="CQ22" i="6" s="1"/>
  <c r="CP22" i="6" a="1"/>
  <c r="CP22" i="6" s="1"/>
  <c r="CO22" i="6" a="1"/>
  <c r="CO22" i="6" s="1"/>
  <c r="CN22" i="6" a="1"/>
  <c r="CN22" i="6" s="1"/>
  <c r="CQ21" i="6" a="1"/>
  <c r="CQ21" i="6" s="1"/>
  <c r="CP21" i="6" a="1"/>
  <c r="CP21" i="6" s="1"/>
  <c r="CO21" i="6" a="1"/>
  <c r="CO21" i="6" s="1"/>
  <c r="CN21" i="6" a="1"/>
  <c r="CN21" i="6" s="1"/>
  <c r="CQ20" i="6" a="1"/>
  <c r="CQ20" i="6" s="1"/>
  <c r="CP20" i="6" a="1"/>
  <c r="CP20" i="6" s="1"/>
  <c r="CO20" i="6" a="1"/>
  <c r="CO20" i="6" s="1"/>
  <c r="CN20" i="6" a="1"/>
  <c r="CN20" i="6" s="1"/>
  <c r="CQ19" i="6" a="1"/>
  <c r="CQ19" i="6" s="1"/>
  <c r="CP19" i="6" a="1"/>
  <c r="CP19" i="6" s="1"/>
  <c r="CO19" i="6" a="1"/>
  <c r="CO19" i="6" s="1"/>
  <c r="CN19" i="6" a="1"/>
  <c r="CN19" i="6" s="1"/>
  <c r="CQ18" i="6" a="1"/>
  <c r="CQ18" i="6" s="1"/>
  <c r="CP18" i="6" a="1"/>
  <c r="CP18" i="6" s="1"/>
  <c r="CO18" i="6" a="1"/>
  <c r="CO18" i="6" s="1"/>
  <c r="CN18" i="6" a="1"/>
  <c r="CN18" i="6" s="1"/>
  <c r="CQ17" i="6" a="1"/>
  <c r="CQ17" i="6" s="1"/>
  <c r="CP17" i="6" a="1"/>
  <c r="CP17" i="6" s="1"/>
  <c r="CO17" i="6" a="1"/>
  <c r="CO17" i="6" s="1"/>
  <c r="CN17" i="6" a="1"/>
  <c r="CN17" i="6" s="1"/>
  <c r="CQ16" i="6" a="1"/>
  <c r="CQ16" i="6" s="1"/>
  <c r="CP16" i="6" a="1"/>
  <c r="CP16" i="6" s="1"/>
  <c r="CO16" i="6" a="1"/>
  <c r="CO16" i="6" s="1"/>
  <c r="CN16" i="6" a="1"/>
  <c r="CN16" i="6" s="1"/>
  <c r="CQ15" i="6" a="1"/>
  <c r="CQ15" i="6" s="1"/>
  <c r="CP15" i="6" a="1"/>
  <c r="CP15" i="6" s="1"/>
  <c r="CO15" i="6" a="1"/>
  <c r="CO15" i="6" s="1"/>
  <c r="CN15" i="6" a="1"/>
  <c r="CN15" i="6" s="1"/>
  <c r="CQ14" i="6" a="1"/>
  <c r="CQ14" i="6" s="1"/>
  <c r="CP14" i="6" a="1"/>
  <c r="CP14" i="6" s="1"/>
  <c r="CO14" i="6" a="1"/>
  <c r="CO14" i="6" s="1"/>
  <c r="CN14" i="6" a="1"/>
  <c r="CN14" i="6" s="1"/>
  <c r="CQ13" i="6" a="1"/>
  <c r="CQ13" i="6" s="1"/>
  <c r="CP13" i="6" a="1"/>
  <c r="CP13" i="6" s="1"/>
  <c r="CO13" i="6" a="1"/>
  <c r="CO13" i="6" s="1"/>
  <c r="CN13" i="6" a="1"/>
  <c r="CN13" i="6" s="1"/>
  <c r="CQ12" i="6" a="1"/>
  <c r="CQ12" i="6" s="1"/>
  <c r="CP12" i="6" a="1"/>
  <c r="CP12" i="6" s="1"/>
  <c r="CO12" i="6" a="1"/>
  <c r="CO12" i="6" s="1"/>
  <c r="CN12" i="6" a="1"/>
  <c r="CN12" i="6" s="1"/>
  <c r="CQ11" i="6" a="1"/>
  <c r="CQ11" i="6" s="1"/>
  <c r="CP11" i="6" a="1"/>
  <c r="CP11" i="6" s="1"/>
  <c r="CO11" i="6" a="1"/>
  <c r="CO11" i="6" s="1"/>
  <c r="CN11" i="6" a="1"/>
  <c r="CN11" i="6" s="1"/>
  <c r="CQ10" i="6" a="1"/>
  <c r="CQ10" i="6" s="1"/>
  <c r="CP10" i="6" a="1"/>
  <c r="CP10" i="6" s="1"/>
  <c r="CO10" i="6" a="1"/>
  <c r="CO10" i="6" s="1"/>
  <c r="CN10" i="6" a="1"/>
  <c r="CN10" i="6" s="1"/>
  <c r="CQ9" i="6" a="1"/>
  <c r="CQ9" i="6" s="1"/>
  <c r="CP9" i="6" a="1"/>
  <c r="CP9" i="6" s="1"/>
  <c r="CO9" i="6" a="1"/>
  <c r="CO9" i="6" s="1"/>
  <c r="CN9" i="6" a="1"/>
  <c r="CN9" i="6" s="1"/>
  <c r="CQ8" i="6" a="1"/>
  <c r="CQ8" i="6" s="1"/>
  <c r="CP8" i="6" a="1"/>
  <c r="CP8" i="6" s="1"/>
  <c r="CO8" i="6" a="1"/>
  <c r="CO8" i="6" s="1"/>
  <c r="CN8" i="6" a="1"/>
  <c r="CN8" i="6" s="1"/>
  <c r="CQ7" i="6" a="1"/>
  <c r="CQ7" i="6" s="1"/>
  <c r="CP7" i="6" a="1"/>
  <c r="CP7" i="6" s="1"/>
  <c r="CO7" i="6" a="1"/>
  <c r="CO7" i="6" s="1"/>
  <c r="CN7" i="6" a="1"/>
  <c r="CN7" i="6" s="1"/>
  <c r="CQ6" i="6" a="1"/>
  <c r="CQ6" i="6" s="1"/>
  <c r="CP6" i="6" a="1"/>
  <c r="CP6" i="6" s="1"/>
  <c r="CO6" i="6" a="1"/>
  <c r="CO6" i="6" s="1"/>
  <c r="CN6" i="6" a="1"/>
  <c r="CN6" i="6" s="1"/>
  <c r="CQ5" i="6" a="1"/>
  <c r="CQ5" i="6" s="1"/>
  <c r="CP5" i="6" a="1"/>
  <c r="CP5" i="6" s="1"/>
  <c r="CO5" i="6" a="1"/>
  <c r="CO5" i="6" s="1"/>
  <c r="CN5" i="6" a="1"/>
  <c r="CN5" i="6" s="1"/>
  <c r="CQ4" i="6" a="1"/>
  <c r="CQ4" i="6" s="1"/>
  <c r="CP4" i="6" a="1"/>
  <c r="CP4" i="6" s="1"/>
  <c r="CO4" i="6" a="1"/>
  <c r="CO4" i="6" s="1"/>
  <c r="CN4" i="6" a="1"/>
  <c r="CN4" i="6" s="1"/>
  <c r="CQ3" i="6" a="1"/>
  <c r="CQ3" i="6" s="1"/>
  <c r="CP3" i="6" a="1"/>
  <c r="CP3" i="6" s="1"/>
  <c r="CO3" i="6" a="1"/>
  <c r="CO3" i="6" s="1"/>
  <c r="CN3" i="6" a="1"/>
  <c r="CN3" i="6" s="1"/>
  <c r="CQ2" i="6" a="1"/>
  <c r="CQ2" i="6" s="1"/>
  <c r="CP2" i="6" a="1"/>
  <c r="CP2" i="6" s="1"/>
  <c r="CO2" i="6" a="1"/>
  <c r="CO2" i="6" s="1"/>
  <c r="CN2" i="6" a="1"/>
  <c r="CN2" i="6" s="1"/>
  <c r="I141" i="30" l="1"/>
  <c r="K141" i="30" s="1"/>
  <c r="P112" i="30"/>
  <c r="M112" i="30"/>
  <c r="G141" i="30"/>
  <c r="J141" i="30" s="1"/>
  <c r="Q112" i="30"/>
  <c r="J31" i="38" a="1"/>
  <c r="J31" i="38" s="1"/>
  <c r="I143" i="30"/>
  <c r="K143" i="30" s="1"/>
  <c r="O57" i="30"/>
  <c r="I125" i="30"/>
  <c r="K125" i="30" s="1"/>
  <c r="J25" i="38" a="1"/>
  <c r="J25" i="38" s="1"/>
  <c r="Q57" i="30"/>
  <c r="AI25" i="38" a="1"/>
  <c r="AI25" i="38" s="1"/>
  <c r="I114" i="30"/>
  <c r="K114" i="30" s="1"/>
  <c r="P92" i="30"/>
  <c r="G126" i="30"/>
  <c r="J126" i="30" s="1"/>
  <c r="N112" i="30"/>
  <c r="L147" i="30"/>
  <c r="G149" i="30"/>
  <c r="Q102" i="30"/>
  <c r="Q122" i="30"/>
  <c r="Q92" i="30"/>
  <c r="Q137" i="30"/>
  <c r="Q52" i="30"/>
  <c r="L132" i="30"/>
  <c r="M132" i="30"/>
  <c r="L137" i="30"/>
  <c r="O92" i="30"/>
  <c r="O127" i="30"/>
  <c r="L117" i="30"/>
  <c r="P107" i="30"/>
  <c r="Q117" i="30"/>
  <c r="H122" i="30"/>
  <c r="I122" i="30" s="1"/>
  <c r="K122" i="30" s="1"/>
  <c r="Q127" i="30"/>
  <c r="J29" i="38" a="1"/>
  <c r="J29" i="38" s="1"/>
  <c r="N132" i="30"/>
  <c r="AH32" i="38" a="1"/>
  <c r="AH32" i="38" s="1"/>
  <c r="O147" i="30"/>
  <c r="AI29" i="38" a="1"/>
  <c r="AI29" i="38" s="1"/>
  <c r="P132" i="30"/>
  <c r="AJ17" i="38" a="1"/>
  <c r="AJ17" i="38" s="1"/>
  <c r="Q72" i="30"/>
  <c r="I23" i="38" a="1"/>
  <c r="I23" i="38" s="1"/>
  <c r="M102" i="30"/>
  <c r="AI19" i="38" a="1"/>
  <c r="AI19" i="38" s="1"/>
  <c r="P82" i="30"/>
  <c r="AH20" i="38" a="1"/>
  <c r="AH20" i="38" s="1"/>
  <c r="O87" i="30"/>
  <c r="I30" i="38" a="1"/>
  <c r="I30" i="38" s="1"/>
  <c r="M137" i="30"/>
  <c r="L102" i="30"/>
  <c r="I149" i="30"/>
  <c r="K149" i="30" s="1"/>
  <c r="P147" i="30"/>
  <c r="AH23" i="38" a="1"/>
  <c r="AH23" i="38" s="1"/>
  <c r="O102" i="30"/>
  <c r="I26" i="38" a="1"/>
  <c r="I26" i="38" s="1"/>
  <c r="M117" i="30"/>
  <c r="AH25" i="38" a="1"/>
  <c r="AH25" i="38" s="1"/>
  <c r="O112" i="30"/>
  <c r="AI20" i="38" a="1"/>
  <c r="AI20" i="38" s="1"/>
  <c r="P87" i="30"/>
  <c r="AJ18" i="38" a="1"/>
  <c r="AJ18" i="38" s="1"/>
  <c r="Q77" i="30"/>
  <c r="J27" i="38" a="1"/>
  <c r="J27" i="38" s="1"/>
  <c r="N122" i="30"/>
  <c r="Q87" i="30"/>
  <c r="AH17" i="38" a="1"/>
  <c r="AH17" i="38" s="1"/>
  <c r="O72" i="30"/>
  <c r="O107" i="30"/>
  <c r="J26" i="38" a="1"/>
  <c r="J26" i="38" s="1"/>
  <c r="N117" i="30"/>
  <c r="G128" i="30"/>
  <c r="L127" i="30"/>
  <c r="AI22" i="38" a="1"/>
  <c r="AI22" i="38" s="1"/>
  <c r="P97" i="30"/>
  <c r="J24" i="38" a="1"/>
  <c r="J24" i="38" s="1"/>
  <c r="N107" i="30"/>
  <c r="Q132" i="30"/>
  <c r="G108" i="30"/>
  <c r="L107" i="30"/>
  <c r="AI18" i="38" a="1"/>
  <c r="AI18" i="38" s="1"/>
  <c r="P77" i="30"/>
  <c r="O77" i="30"/>
  <c r="AH15" i="38" a="1"/>
  <c r="AH15" i="38" s="1"/>
  <c r="O62" i="30"/>
  <c r="G118" i="30"/>
  <c r="J23" i="38" a="1"/>
  <c r="J23" i="38" s="1"/>
  <c r="N102" i="30"/>
  <c r="I124" i="30"/>
  <c r="K124" i="30" s="1"/>
  <c r="P122" i="30"/>
  <c r="O142" i="30"/>
  <c r="AI15" i="38" a="1"/>
  <c r="AI15" i="38" s="1"/>
  <c r="P62" i="30"/>
  <c r="AJ22" i="38" a="1"/>
  <c r="AJ22" i="38" s="1"/>
  <c r="Q97" i="30"/>
  <c r="P102" i="30"/>
  <c r="AH26" i="38" a="1"/>
  <c r="AH26" i="38" s="1"/>
  <c r="O117" i="30"/>
  <c r="O132" i="30"/>
  <c r="M147" i="30"/>
  <c r="J30" i="38" a="1"/>
  <c r="J30" i="38" s="1"/>
  <c r="N137" i="30"/>
  <c r="N142" i="30"/>
  <c r="I24" i="38" a="1"/>
  <c r="I24" i="38" s="1"/>
  <c r="M107" i="30"/>
  <c r="I150" i="30"/>
  <c r="K150" i="30" s="1"/>
  <c r="Q147" i="30"/>
  <c r="Q82" i="30"/>
  <c r="P57" i="30"/>
  <c r="Q107" i="30"/>
  <c r="P117" i="30"/>
  <c r="AI16" i="38" a="1"/>
  <c r="AI16" i="38" s="1"/>
  <c r="P67" i="30"/>
  <c r="AH19" i="38" a="1"/>
  <c r="AH19" i="38" s="1"/>
  <c r="O82" i="30"/>
  <c r="AH30" i="38" a="1"/>
  <c r="AH30" i="38" s="1"/>
  <c r="O137" i="30"/>
  <c r="AH16" i="38" a="1"/>
  <c r="AH16" i="38" s="1"/>
  <c r="O67" i="30"/>
  <c r="O97" i="30"/>
  <c r="P127" i="30"/>
  <c r="P137" i="30"/>
  <c r="Q62" i="30"/>
  <c r="Q67" i="30"/>
  <c r="J28" i="38" a="1"/>
  <c r="J28" i="38" s="1"/>
  <c r="N127" i="30"/>
  <c r="L142" i="30"/>
  <c r="M122" i="30"/>
  <c r="I28" i="38" a="1"/>
  <c r="I28" i="38" s="1"/>
  <c r="M127" i="30"/>
  <c r="I31" i="38" a="1"/>
  <c r="I31" i="38" s="1"/>
  <c r="M142" i="30"/>
  <c r="AI32" i="38" a="1"/>
  <c r="AI32" i="38" s="1"/>
  <c r="AJ32" i="38" a="1"/>
  <c r="AJ32" i="38" s="1"/>
  <c r="AI27" i="38" a="1"/>
  <c r="AI27" i="38" s="1"/>
  <c r="CN40" i="8"/>
  <c r="G131" i="30"/>
  <c r="G105" i="30"/>
  <c r="G139" i="30"/>
  <c r="G110" i="30"/>
  <c r="H24" i="38" a="1"/>
  <c r="H24" i="38" s="1"/>
  <c r="I113" i="30"/>
  <c r="K113" i="30" s="1"/>
  <c r="AH28" i="38" a="1"/>
  <c r="AH28" i="38" s="1"/>
  <c r="J115" i="30"/>
  <c r="J145" i="30"/>
  <c r="H52" i="30"/>
  <c r="N13" i="38" s="1" a="1"/>
  <c r="N13" i="38" s="1"/>
  <c r="AH13" i="38" a="1"/>
  <c r="AH13" i="38" s="1"/>
  <c r="I106" i="30"/>
  <c r="J106" i="30" s="1"/>
  <c r="AK23" i="38" a="1"/>
  <c r="AK23" i="38" s="1"/>
  <c r="H72" i="30"/>
  <c r="N17" i="38" s="1" a="1"/>
  <c r="N17" i="38" s="1"/>
  <c r="I135" i="30"/>
  <c r="K135" i="30" s="1"/>
  <c r="AJ29" i="38" a="1"/>
  <c r="AJ29" i="38" s="1"/>
  <c r="H92" i="30"/>
  <c r="N21" i="38" s="1" a="1"/>
  <c r="N21" i="38" s="1"/>
  <c r="AI21" i="38" a="1"/>
  <c r="AI21" i="38" s="1"/>
  <c r="I130" i="30"/>
  <c r="K130" i="30" s="1"/>
  <c r="AJ28" i="38" a="1"/>
  <c r="AJ28" i="38" s="1"/>
  <c r="I129" i="30"/>
  <c r="K129" i="30" s="1"/>
  <c r="AI28" i="38" a="1"/>
  <c r="AI28" i="38" s="1"/>
  <c r="I140" i="30"/>
  <c r="K140" i="30" s="1"/>
  <c r="AJ30" i="38" a="1"/>
  <c r="AJ30" i="38" s="1"/>
  <c r="I109" i="30"/>
  <c r="K109" i="30" s="1"/>
  <c r="AI24" i="38" a="1"/>
  <c r="AI24" i="38" s="1"/>
  <c r="H57" i="30"/>
  <c r="N14" i="38" s="1" a="1"/>
  <c r="N14" i="38" s="1"/>
  <c r="AJ14" i="38" a="1"/>
  <c r="AJ14" i="38" s="1"/>
  <c r="I139" i="30"/>
  <c r="K139" i="30" s="1"/>
  <c r="AI30" i="38" a="1"/>
  <c r="AI30" i="38" s="1"/>
  <c r="I144" i="30"/>
  <c r="K144" i="30" s="1"/>
  <c r="AI31" i="38" a="1"/>
  <c r="AI31" i="38" s="1"/>
  <c r="I111" i="30"/>
  <c r="I146" i="30"/>
  <c r="K146" i="30" s="1"/>
  <c r="AK31" i="38" a="1"/>
  <c r="AK31" i="38" s="1"/>
  <c r="I108" i="30"/>
  <c r="AH24" i="38" a="1"/>
  <c r="AH24" i="38" s="1"/>
  <c r="I110" i="30"/>
  <c r="K110" i="30" s="1"/>
  <c r="AJ24" i="38" a="1"/>
  <c r="AJ24" i="38" s="1"/>
  <c r="I116" i="30"/>
  <c r="K116" i="30" s="1"/>
  <c r="AK25" i="38" a="1"/>
  <c r="AK25" i="38" s="1"/>
  <c r="I121" i="30"/>
  <c r="K121" i="30" s="1"/>
  <c r="AK26" i="38" a="1"/>
  <c r="AK26" i="38" s="1"/>
  <c r="I119" i="30"/>
  <c r="K119" i="30" s="1"/>
  <c r="AI26" i="38" a="1"/>
  <c r="AI26" i="38" s="1"/>
  <c r="H31" i="38" a="1"/>
  <c r="H31" i="38" s="1"/>
  <c r="I120" i="30"/>
  <c r="K120" i="30" s="1"/>
  <c r="AJ26" i="38" a="1"/>
  <c r="AJ26" i="38" s="1"/>
  <c r="I136" i="30"/>
  <c r="K136" i="30" s="1"/>
  <c r="AK29" i="38" a="1"/>
  <c r="AK29" i="38" s="1"/>
  <c r="I133" i="30"/>
  <c r="K133" i="30" s="1"/>
  <c r="AH29" i="38" a="1"/>
  <c r="AH29" i="38" s="1"/>
  <c r="H67" i="30"/>
  <c r="N16" i="38" s="1" a="1"/>
  <c r="N16" i="38" s="1"/>
  <c r="AJ16" i="38" a="1"/>
  <c r="AJ16" i="38" s="1"/>
  <c r="I105" i="30"/>
  <c r="K105" i="30" s="1"/>
  <c r="AJ23" i="38" a="1"/>
  <c r="AJ23" i="38" s="1"/>
  <c r="H29" i="38" a="1"/>
  <c r="H29" i="38" s="1"/>
  <c r="H30" i="38" a="1"/>
  <c r="H30" i="38" s="1"/>
  <c r="I131" i="30"/>
  <c r="AK28" i="38" a="1"/>
  <c r="AK28" i="38" s="1"/>
  <c r="I104" i="30"/>
  <c r="K104" i="30" s="1"/>
  <c r="AI23" i="38" a="1"/>
  <c r="AI23" i="38" s="1"/>
  <c r="G134" i="30"/>
  <c r="I29" i="38" a="1"/>
  <c r="I29" i="38" s="1"/>
  <c r="I151" i="30"/>
  <c r="K151" i="30" s="1"/>
  <c r="AK32" i="38" a="1"/>
  <c r="AK32" i="38" s="1"/>
  <c r="H28" i="38" a="1"/>
  <c r="H28" i="38" s="1"/>
  <c r="H27" i="38" a="1"/>
  <c r="H27" i="38" s="1"/>
  <c r="H25" i="38" a="1"/>
  <c r="H25" i="38" s="1"/>
  <c r="F107" i="30"/>
  <c r="B24" i="38" s="1" a="1"/>
  <c r="B24" i="38" s="1"/>
  <c r="K24" i="38" a="1"/>
  <c r="K24" i="38" s="1"/>
  <c r="G111" i="30"/>
  <c r="CO40" i="8"/>
  <c r="CQ40" i="8"/>
  <c r="CP40" i="8"/>
  <c r="CN40" i="7"/>
  <c r="CO40" i="7"/>
  <c r="CP40" i="7"/>
  <c r="CQ40" i="7"/>
  <c r="CN40" i="6"/>
  <c r="CO40" i="6"/>
  <c r="CP40" i="6"/>
  <c r="CQ40" i="6"/>
  <c r="K32" i="38" a="1"/>
  <c r="K32" i="38" s="1"/>
  <c r="H32" i="38" a="1"/>
  <c r="H32" i="38" s="1"/>
  <c r="J32" i="38" a="1"/>
  <c r="J32" i="38" s="1"/>
  <c r="G104" i="30"/>
  <c r="F102" i="30"/>
  <c r="B23" i="38" s="1" a="1"/>
  <c r="B23" i="38" s="1"/>
  <c r="G129" i="30"/>
  <c r="J129" i="30" s="1"/>
  <c r="G140" i="30"/>
  <c r="G136" i="30"/>
  <c r="H112" i="30"/>
  <c r="G109" i="30"/>
  <c r="G135" i="30"/>
  <c r="G146" i="30"/>
  <c r="G121" i="30"/>
  <c r="G130" i="30"/>
  <c r="H82" i="30"/>
  <c r="N19" i="38" s="1" a="1"/>
  <c r="N19" i="38" s="1"/>
  <c r="G120" i="30"/>
  <c r="H97" i="30"/>
  <c r="N22" i="38" s="1" a="1"/>
  <c r="N22" i="38" s="1"/>
  <c r="G144" i="30"/>
  <c r="G116" i="30"/>
  <c r="G119" i="30"/>
  <c r="F122" i="30"/>
  <c r="B27" i="38" s="1" a="1"/>
  <c r="B27" i="38" s="1"/>
  <c r="G123" i="30"/>
  <c r="J123" i="30" s="1"/>
  <c r="G151" i="30"/>
  <c r="F142" i="30"/>
  <c r="B31" i="38" s="1" a="1"/>
  <c r="B31" i="38" s="1"/>
  <c r="G143" i="30"/>
  <c r="J143" i="30" s="1"/>
  <c r="F137" i="30"/>
  <c r="B30" i="38" s="1" a="1"/>
  <c r="B30" i="38" s="1"/>
  <c r="G138" i="30"/>
  <c r="F127" i="30"/>
  <c r="B28" i="38" s="1" a="1"/>
  <c r="B28" i="38" s="1"/>
  <c r="F147" i="30"/>
  <c r="B32" i="38" s="1" a="1"/>
  <c r="B32" i="38" s="1"/>
  <c r="G148" i="30"/>
  <c r="J148" i="30" s="1"/>
  <c r="G150" i="30"/>
  <c r="F132" i="30"/>
  <c r="B29" i="38" s="1" a="1"/>
  <c r="B29" i="38" s="1"/>
  <c r="G133" i="30"/>
  <c r="H77" i="30"/>
  <c r="N18" i="38" s="1" a="1"/>
  <c r="N18" i="38" s="1"/>
  <c r="F112" i="30"/>
  <c r="B25" i="38" s="1" a="1"/>
  <c r="B25" i="38" s="1"/>
  <c r="G113" i="30"/>
  <c r="F117" i="30"/>
  <c r="B26" i="38" s="1" a="1"/>
  <c r="B26" i="38" s="1"/>
  <c r="H87" i="30"/>
  <c r="N20" i="38" s="1" a="1"/>
  <c r="N20" i="38" s="1"/>
  <c r="H147" i="30"/>
  <c r="H142" i="30"/>
  <c r="H137" i="30"/>
  <c r="I138" i="30"/>
  <c r="K138" i="30" s="1"/>
  <c r="H102" i="30"/>
  <c r="H127" i="30"/>
  <c r="I134" i="30"/>
  <c r="K134" i="30" s="1"/>
  <c r="H132" i="30"/>
  <c r="I128" i="30"/>
  <c r="I103" i="30"/>
  <c r="J103" i="30" s="1"/>
  <c r="K123" i="30"/>
  <c r="H117" i="30"/>
  <c r="I118" i="30"/>
  <c r="H107" i="30"/>
  <c r="N24" i="38" s="1" a="1"/>
  <c r="N24" i="38" s="1"/>
  <c r="H62" i="30"/>
  <c r="N15" i="38" s="1" a="1"/>
  <c r="N15" i="38" s="1"/>
  <c r="CL38" i="8" a="1"/>
  <c r="CL38" i="8" s="1"/>
  <c r="CK38" i="8" a="1"/>
  <c r="CK38" i="8" s="1"/>
  <c r="CJ38" i="8" a="1"/>
  <c r="CJ38" i="8" s="1"/>
  <c r="CL37" i="8" a="1"/>
  <c r="CL37" i="8" s="1"/>
  <c r="CK37" i="8" a="1"/>
  <c r="CK37" i="8" s="1"/>
  <c r="CJ37" i="8" a="1"/>
  <c r="CJ37" i="8" s="1"/>
  <c r="CL36" i="8" a="1"/>
  <c r="CL36" i="8" s="1"/>
  <c r="CK36" i="8" a="1"/>
  <c r="CK36" i="8" s="1"/>
  <c r="CJ36" i="8" a="1"/>
  <c r="CJ36" i="8" s="1"/>
  <c r="CL35" i="8" a="1"/>
  <c r="CL35" i="8" s="1"/>
  <c r="CK35" i="8" a="1"/>
  <c r="CK35" i="8" s="1"/>
  <c r="CJ35" i="8" a="1"/>
  <c r="CJ35" i="8" s="1"/>
  <c r="CL34" i="8" a="1"/>
  <c r="CL34" i="8" s="1"/>
  <c r="CK34" i="8" a="1"/>
  <c r="CK34" i="8" s="1"/>
  <c r="CJ34" i="8" a="1"/>
  <c r="CJ34" i="8" s="1"/>
  <c r="CL33" i="8" a="1"/>
  <c r="CL33" i="8" s="1"/>
  <c r="CK33" i="8" a="1"/>
  <c r="CK33" i="8" s="1"/>
  <c r="CJ33" i="8" a="1"/>
  <c r="CJ33" i="8" s="1"/>
  <c r="CL32" i="8" a="1"/>
  <c r="CL32" i="8" s="1"/>
  <c r="CK32" i="8" a="1"/>
  <c r="CK32" i="8" s="1"/>
  <c r="CJ32" i="8" a="1"/>
  <c r="CJ32" i="8" s="1"/>
  <c r="CL31" i="8" a="1"/>
  <c r="CL31" i="8" s="1"/>
  <c r="CK31" i="8" a="1"/>
  <c r="CK31" i="8" s="1"/>
  <c r="CJ31" i="8" a="1"/>
  <c r="CJ31" i="8" s="1"/>
  <c r="CL30" i="8" a="1"/>
  <c r="CL30" i="8" s="1"/>
  <c r="CK30" i="8" a="1"/>
  <c r="CK30" i="8" s="1"/>
  <c r="CJ30" i="8" a="1"/>
  <c r="CJ30" i="8" s="1"/>
  <c r="CL29" i="8" a="1"/>
  <c r="CL29" i="8" s="1"/>
  <c r="CK29" i="8" a="1"/>
  <c r="CK29" i="8" s="1"/>
  <c r="CJ29" i="8" a="1"/>
  <c r="CJ29" i="8" s="1"/>
  <c r="CL28" i="8" a="1"/>
  <c r="CL28" i="8" s="1"/>
  <c r="CK28" i="8" a="1"/>
  <c r="CK28" i="8" s="1"/>
  <c r="CJ28" i="8" a="1"/>
  <c r="CJ28" i="8" s="1"/>
  <c r="CL27" i="8" a="1"/>
  <c r="CL27" i="8" s="1"/>
  <c r="CK27" i="8" a="1"/>
  <c r="CK27" i="8" s="1"/>
  <c r="CJ27" i="8" a="1"/>
  <c r="CJ27" i="8" s="1"/>
  <c r="CL26" i="8" a="1"/>
  <c r="CL26" i="8" s="1"/>
  <c r="CK26" i="8" a="1"/>
  <c r="CK26" i="8" s="1"/>
  <c r="CJ26" i="8" a="1"/>
  <c r="CJ26" i="8" s="1"/>
  <c r="CL25" i="8" a="1"/>
  <c r="CL25" i="8" s="1"/>
  <c r="CK25" i="8" a="1"/>
  <c r="CK25" i="8" s="1"/>
  <c r="CJ25" i="8" a="1"/>
  <c r="CJ25" i="8" s="1"/>
  <c r="CL24" i="8" a="1"/>
  <c r="CL24" i="8" s="1"/>
  <c r="CK24" i="8" a="1"/>
  <c r="CK24" i="8" s="1"/>
  <c r="CJ24" i="8" a="1"/>
  <c r="CJ24" i="8" s="1"/>
  <c r="CL23" i="8" a="1"/>
  <c r="CL23" i="8" s="1"/>
  <c r="CK23" i="8" a="1"/>
  <c r="CK23" i="8" s="1"/>
  <c r="CJ23" i="8" a="1"/>
  <c r="CJ23" i="8" s="1"/>
  <c r="CL22" i="8" a="1"/>
  <c r="CL22" i="8" s="1"/>
  <c r="CK22" i="8" a="1"/>
  <c r="CK22" i="8" s="1"/>
  <c r="CJ22" i="8" a="1"/>
  <c r="CJ22" i="8" s="1"/>
  <c r="CL21" i="8" a="1"/>
  <c r="CL21" i="8" s="1"/>
  <c r="CK21" i="8" a="1"/>
  <c r="CK21" i="8" s="1"/>
  <c r="CJ21" i="8" a="1"/>
  <c r="CJ21" i="8" s="1"/>
  <c r="CL20" i="8" a="1"/>
  <c r="CL20" i="8" s="1"/>
  <c r="CK20" i="8" a="1"/>
  <c r="CK20" i="8" s="1"/>
  <c r="CJ20" i="8" a="1"/>
  <c r="CJ20" i="8" s="1"/>
  <c r="CL19" i="8" a="1"/>
  <c r="CL19" i="8" s="1"/>
  <c r="CK19" i="8" a="1"/>
  <c r="CK19" i="8" s="1"/>
  <c r="CJ19" i="8" a="1"/>
  <c r="CJ19" i="8" s="1"/>
  <c r="CL18" i="8" a="1"/>
  <c r="CL18" i="8" s="1"/>
  <c r="CK18" i="8" a="1"/>
  <c r="CK18" i="8" s="1"/>
  <c r="CJ18" i="8" a="1"/>
  <c r="CJ18" i="8" s="1"/>
  <c r="CL17" i="8" a="1"/>
  <c r="CL17" i="8" s="1"/>
  <c r="CK17" i="8" a="1"/>
  <c r="CK17" i="8" s="1"/>
  <c r="CJ17" i="8" a="1"/>
  <c r="CJ17" i="8" s="1"/>
  <c r="CL16" i="8" a="1"/>
  <c r="CL16" i="8" s="1"/>
  <c r="CK16" i="8" a="1"/>
  <c r="CK16" i="8" s="1"/>
  <c r="CJ16" i="8" a="1"/>
  <c r="CJ16" i="8" s="1"/>
  <c r="CL15" i="8" a="1"/>
  <c r="CL15" i="8" s="1"/>
  <c r="CK15" i="8" a="1"/>
  <c r="CK15" i="8" s="1"/>
  <c r="CJ15" i="8" a="1"/>
  <c r="CJ15" i="8" s="1"/>
  <c r="CL14" i="8" a="1"/>
  <c r="CL14" i="8" s="1"/>
  <c r="CK14" i="8" a="1"/>
  <c r="CK14" i="8" s="1"/>
  <c r="CJ14" i="8" a="1"/>
  <c r="CJ14" i="8" s="1"/>
  <c r="CL13" i="8" a="1"/>
  <c r="CL13" i="8" s="1"/>
  <c r="CK13" i="8" a="1"/>
  <c r="CK13" i="8" s="1"/>
  <c r="CJ13" i="8" a="1"/>
  <c r="CJ13" i="8" s="1"/>
  <c r="CL12" i="8" a="1"/>
  <c r="CL12" i="8" s="1"/>
  <c r="CK12" i="8" a="1"/>
  <c r="CK12" i="8" s="1"/>
  <c r="CJ12" i="8" a="1"/>
  <c r="CJ12" i="8" s="1"/>
  <c r="CL11" i="8" a="1"/>
  <c r="CL11" i="8" s="1"/>
  <c r="CK11" i="8" a="1"/>
  <c r="CK11" i="8" s="1"/>
  <c r="CJ11" i="8" a="1"/>
  <c r="CJ11" i="8" s="1"/>
  <c r="CL10" i="8" a="1"/>
  <c r="CL10" i="8" s="1"/>
  <c r="CK10" i="8" a="1"/>
  <c r="CK10" i="8" s="1"/>
  <c r="CJ10" i="8" a="1"/>
  <c r="CJ10" i="8" s="1"/>
  <c r="CL9" i="8" a="1"/>
  <c r="CL9" i="8" s="1"/>
  <c r="CK9" i="8" a="1"/>
  <c r="CK9" i="8" s="1"/>
  <c r="CJ9" i="8" a="1"/>
  <c r="CJ9" i="8" s="1"/>
  <c r="CL8" i="8" a="1"/>
  <c r="CL8" i="8" s="1"/>
  <c r="CK8" i="8" a="1"/>
  <c r="CK8" i="8" s="1"/>
  <c r="CJ8" i="8" a="1"/>
  <c r="CJ8" i="8" s="1"/>
  <c r="CL7" i="8" a="1"/>
  <c r="CL7" i="8" s="1"/>
  <c r="CK7" i="8" a="1"/>
  <c r="CK7" i="8" s="1"/>
  <c r="CJ7" i="8" a="1"/>
  <c r="CJ7" i="8" s="1"/>
  <c r="CL6" i="8" a="1"/>
  <c r="CL6" i="8" s="1"/>
  <c r="CK6" i="8" a="1"/>
  <c r="CK6" i="8" s="1"/>
  <c r="CJ6" i="8" a="1"/>
  <c r="CJ6" i="8" s="1"/>
  <c r="CL5" i="8" a="1"/>
  <c r="CL5" i="8" s="1"/>
  <c r="CK5" i="8" a="1"/>
  <c r="CK5" i="8" s="1"/>
  <c r="CJ5" i="8" a="1"/>
  <c r="CJ5" i="8" s="1"/>
  <c r="CL4" i="8" a="1"/>
  <c r="CL4" i="8" s="1"/>
  <c r="CK4" i="8" a="1"/>
  <c r="CK4" i="8" s="1"/>
  <c r="CJ4" i="8" a="1"/>
  <c r="CJ4" i="8" s="1"/>
  <c r="CL3" i="8" a="1"/>
  <c r="CL3" i="8" s="1"/>
  <c r="CK3" i="8" a="1"/>
  <c r="CK3" i="8" s="1"/>
  <c r="CJ3" i="8" a="1"/>
  <c r="CJ3" i="8" s="1"/>
  <c r="CI38" i="8" a="1"/>
  <c r="CI38" i="8" s="1"/>
  <c r="CI37" i="8" a="1"/>
  <c r="CI37" i="8" s="1"/>
  <c r="CI36" i="8" a="1"/>
  <c r="CI36" i="8" s="1"/>
  <c r="CI35" i="8" a="1"/>
  <c r="CI35" i="8" s="1"/>
  <c r="CI34" i="8" a="1"/>
  <c r="CI34" i="8" s="1"/>
  <c r="CI33" i="8" a="1"/>
  <c r="CI33" i="8" s="1"/>
  <c r="CI32" i="8" a="1"/>
  <c r="CI32" i="8" s="1"/>
  <c r="CI31" i="8" a="1"/>
  <c r="CI31" i="8" s="1"/>
  <c r="CI30" i="8" a="1"/>
  <c r="CI30" i="8" s="1"/>
  <c r="CI29" i="8" a="1"/>
  <c r="CI29" i="8" s="1"/>
  <c r="CI28" i="8" a="1"/>
  <c r="CI28" i="8" s="1"/>
  <c r="CI27" i="8" a="1"/>
  <c r="CI27" i="8" s="1"/>
  <c r="CI26" i="8" a="1"/>
  <c r="CI26" i="8" s="1"/>
  <c r="CI25" i="8" a="1"/>
  <c r="CI25" i="8" s="1"/>
  <c r="CI24" i="8" a="1"/>
  <c r="CI24" i="8" s="1"/>
  <c r="CI23" i="8" a="1"/>
  <c r="CI23" i="8" s="1"/>
  <c r="CI22" i="8" a="1"/>
  <c r="CI22" i="8" s="1"/>
  <c r="CI21" i="8" a="1"/>
  <c r="CI21" i="8" s="1"/>
  <c r="CI20" i="8" a="1"/>
  <c r="CI20" i="8" s="1"/>
  <c r="CI19" i="8" a="1"/>
  <c r="CI19" i="8" s="1"/>
  <c r="CI18" i="8" a="1"/>
  <c r="CI18" i="8" s="1"/>
  <c r="CI17" i="8" a="1"/>
  <c r="CI17" i="8" s="1"/>
  <c r="CI16" i="8" a="1"/>
  <c r="CI16" i="8" s="1"/>
  <c r="CI15" i="8" a="1"/>
  <c r="CI15" i="8" s="1"/>
  <c r="CI14" i="8" a="1"/>
  <c r="CI14" i="8" s="1"/>
  <c r="CI13" i="8" a="1"/>
  <c r="CI13" i="8" s="1"/>
  <c r="CI12" i="8" a="1"/>
  <c r="CI12" i="8" s="1"/>
  <c r="CI11" i="8" a="1"/>
  <c r="CI11" i="8" s="1"/>
  <c r="CI10" i="8" a="1"/>
  <c r="CI10" i="8" s="1"/>
  <c r="CI9" i="8" a="1"/>
  <c r="CI9" i="8" s="1"/>
  <c r="CI8" i="8" a="1"/>
  <c r="CI8" i="8" s="1"/>
  <c r="CI7" i="8" a="1"/>
  <c r="CI7" i="8" s="1"/>
  <c r="CI6" i="8" a="1"/>
  <c r="CI6" i="8" s="1"/>
  <c r="CI5" i="8" a="1"/>
  <c r="CI5" i="8" s="1"/>
  <c r="CI4" i="8" a="1"/>
  <c r="CI4" i="8" s="1"/>
  <c r="CI3" i="8" a="1"/>
  <c r="CI3" i="8" s="1"/>
  <c r="CL38" i="7" a="1"/>
  <c r="CL38" i="7" s="1"/>
  <c r="CK38" i="7" a="1"/>
  <c r="CK38" i="7" s="1"/>
  <c r="CJ38" i="7" a="1"/>
  <c r="CJ38" i="7" s="1"/>
  <c r="CI38" i="7" a="1"/>
  <c r="CI38" i="7" s="1"/>
  <c r="CL37" i="7" a="1"/>
  <c r="CL37" i="7" s="1"/>
  <c r="CK37" i="7" a="1"/>
  <c r="CK37" i="7" s="1"/>
  <c r="CJ37" i="7" a="1"/>
  <c r="CJ37" i="7" s="1"/>
  <c r="CI37" i="7" a="1"/>
  <c r="CI37" i="7" s="1"/>
  <c r="CL36" i="7" a="1"/>
  <c r="CL36" i="7" s="1"/>
  <c r="CK36" i="7" a="1"/>
  <c r="CK36" i="7" s="1"/>
  <c r="CJ36" i="7" a="1"/>
  <c r="CJ36" i="7" s="1"/>
  <c r="CI36" i="7" a="1"/>
  <c r="CI36" i="7" s="1"/>
  <c r="CL35" i="7" a="1"/>
  <c r="CL35" i="7" s="1"/>
  <c r="CK35" i="7" a="1"/>
  <c r="CK35" i="7" s="1"/>
  <c r="CJ35" i="7" a="1"/>
  <c r="CJ35" i="7" s="1"/>
  <c r="CI35" i="7" a="1"/>
  <c r="CI35" i="7" s="1"/>
  <c r="CL34" i="7" a="1"/>
  <c r="CL34" i="7" s="1"/>
  <c r="CK34" i="7" a="1"/>
  <c r="CK34" i="7" s="1"/>
  <c r="CJ34" i="7" a="1"/>
  <c r="CJ34" i="7" s="1"/>
  <c r="CI34" i="7" a="1"/>
  <c r="CI34" i="7" s="1"/>
  <c r="CL33" i="7" a="1"/>
  <c r="CL33" i="7" s="1"/>
  <c r="CK33" i="7" a="1"/>
  <c r="CK33" i="7" s="1"/>
  <c r="CJ33" i="7" a="1"/>
  <c r="CJ33" i="7" s="1"/>
  <c r="CI33" i="7" a="1"/>
  <c r="CI33" i="7" s="1"/>
  <c r="CL32" i="7" a="1"/>
  <c r="CL32" i="7" s="1"/>
  <c r="CK32" i="7" a="1"/>
  <c r="CK32" i="7" s="1"/>
  <c r="CJ32" i="7" a="1"/>
  <c r="CJ32" i="7" s="1"/>
  <c r="CI32" i="7" a="1"/>
  <c r="CI32" i="7" s="1"/>
  <c r="CL31" i="7" a="1"/>
  <c r="CL31" i="7" s="1"/>
  <c r="CK31" i="7" a="1"/>
  <c r="CK31" i="7" s="1"/>
  <c r="CJ31" i="7" a="1"/>
  <c r="CJ31" i="7" s="1"/>
  <c r="CI31" i="7" a="1"/>
  <c r="CI31" i="7" s="1"/>
  <c r="CL30" i="7" a="1"/>
  <c r="CL30" i="7" s="1"/>
  <c r="CK30" i="7" a="1"/>
  <c r="CK30" i="7" s="1"/>
  <c r="CJ30" i="7" a="1"/>
  <c r="CJ30" i="7" s="1"/>
  <c r="CI30" i="7" a="1"/>
  <c r="CI30" i="7" s="1"/>
  <c r="CL29" i="7" a="1"/>
  <c r="CL29" i="7" s="1"/>
  <c r="CK29" i="7" a="1"/>
  <c r="CK29" i="7" s="1"/>
  <c r="CJ29" i="7" a="1"/>
  <c r="CJ29" i="7" s="1"/>
  <c r="CI29" i="7" a="1"/>
  <c r="CI29" i="7" s="1"/>
  <c r="CL28" i="7" a="1"/>
  <c r="CL28" i="7" s="1"/>
  <c r="CK28" i="7" a="1"/>
  <c r="CK28" i="7" s="1"/>
  <c r="CJ28" i="7" a="1"/>
  <c r="CJ28" i="7" s="1"/>
  <c r="CI28" i="7" a="1"/>
  <c r="CI28" i="7" s="1"/>
  <c r="CL27" i="7" a="1"/>
  <c r="CL27" i="7" s="1"/>
  <c r="CK27" i="7" a="1"/>
  <c r="CK27" i="7" s="1"/>
  <c r="CJ27" i="7" a="1"/>
  <c r="CJ27" i="7" s="1"/>
  <c r="CI27" i="7" a="1"/>
  <c r="CI27" i="7" s="1"/>
  <c r="CL26" i="7" a="1"/>
  <c r="CL26" i="7" s="1"/>
  <c r="CK26" i="7" a="1"/>
  <c r="CK26" i="7" s="1"/>
  <c r="CJ26" i="7" a="1"/>
  <c r="CJ26" i="7" s="1"/>
  <c r="CI26" i="7" a="1"/>
  <c r="CI26" i="7" s="1"/>
  <c r="CL25" i="7" a="1"/>
  <c r="CL25" i="7" s="1"/>
  <c r="CK25" i="7" a="1"/>
  <c r="CK25" i="7" s="1"/>
  <c r="CJ25" i="7" a="1"/>
  <c r="CJ25" i="7" s="1"/>
  <c r="CI25" i="7" a="1"/>
  <c r="CI25" i="7" s="1"/>
  <c r="CL24" i="7" a="1"/>
  <c r="CL24" i="7" s="1"/>
  <c r="CK24" i="7" a="1"/>
  <c r="CK24" i="7" s="1"/>
  <c r="CJ24" i="7" a="1"/>
  <c r="CJ24" i="7" s="1"/>
  <c r="CI24" i="7" a="1"/>
  <c r="CI24" i="7" s="1"/>
  <c r="CL23" i="7" a="1"/>
  <c r="CL23" i="7" s="1"/>
  <c r="CK23" i="7" a="1"/>
  <c r="CK23" i="7" s="1"/>
  <c r="CJ23" i="7" a="1"/>
  <c r="CJ23" i="7" s="1"/>
  <c r="CI23" i="7" a="1"/>
  <c r="CI23" i="7" s="1"/>
  <c r="CL22" i="7" a="1"/>
  <c r="CL22" i="7" s="1"/>
  <c r="CK22" i="7" a="1"/>
  <c r="CK22" i="7" s="1"/>
  <c r="CJ22" i="7" a="1"/>
  <c r="CJ22" i="7" s="1"/>
  <c r="CI22" i="7" a="1"/>
  <c r="CI22" i="7" s="1"/>
  <c r="CL21" i="7" a="1"/>
  <c r="CL21" i="7" s="1"/>
  <c r="CK21" i="7" a="1"/>
  <c r="CK21" i="7" s="1"/>
  <c r="CJ21" i="7" a="1"/>
  <c r="CJ21" i="7" s="1"/>
  <c r="CI21" i="7" a="1"/>
  <c r="CI21" i="7" s="1"/>
  <c r="CL20" i="7" a="1"/>
  <c r="CL20" i="7" s="1"/>
  <c r="CK20" i="7" a="1"/>
  <c r="CK20" i="7" s="1"/>
  <c r="CJ20" i="7" a="1"/>
  <c r="CJ20" i="7" s="1"/>
  <c r="CI20" i="7" a="1"/>
  <c r="CI20" i="7" s="1"/>
  <c r="CL19" i="7" a="1"/>
  <c r="CL19" i="7" s="1"/>
  <c r="CK19" i="7" a="1"/>
  <c r="CK19" i="7" s="1"/>
  <c r="CJ19" i="7" a="1"/>
  <c r="CJ19" i="7" s="1"/>
  <c r="CI19" i="7" a="1"/>
  <c r="CI19" i="7" s="1"/>
  <c r="CL18" i="7" a="1"/>
  <c r="CL18" i="7" s="1"/>
  <c r="CK18" i="7" a="1"/>
  <c r="CK18" i="7" s="1"/>
  <c r="CJ18" i="7" a="1"/>
  <c r="CJ18" i="7" s="1"/>
  <c r="CI18" i="7" a="1"/>
  <c r="CI18" i="7" s="1"/>
  <c r="CL17" i="7" a="1"/>
  <c r="CL17" i="7" s="1"/>
  <c r="CK17" i="7" a="1"/>
  <c r="CK17" i="7" s="1"/>
  <c r="CJ17" i="7" a="1"/>
  <c r="CJ17" i="7" s="1"/>
  <c r="CI17" i="7" a="1"/>
  <c r="CI17" i="7" s="1"/>
  <c r="CL16" i="7" a="1"/>
  <c r="CL16" i="7" s="1"/>
  <c r="CK16" i="7" a="1"/>
  <c r="CK16" i="7" s="1"/>
  <c r="CJ16" i="7" a="1"/>
  <c r="CJ16" i="7" s="1"/>
  <c r="CI16" i="7" a="1"/>
  <c r="CI16" i="7" s="1"/>
  <c r="CL15" i="7" a="1"/>
  <c r="CL15" i="7" s="1"/>
  <c r="CK15" i="7" a="1"/>
  <c r="CK15" i="7" s="1"/>
  <c r="CJ15" i="7" a="1"/>
  <c r="CJ15" i="7" s="1"/>
  <c r="CI15" i="7" a="1"/>
  <c r="CI15" i="7" s="1"/>
  <c r="CL14" i="7" a="1"/>
  <c r="CL14" i="7" s="1"/>
  <c r="CK14" i="7" a="1"/>
  <c r="CK14" i="7" s="1"/>
  <c r="CJ14" i="7" a="1"/>
  <c r="CJ14" i="7" s="1"/>
  <c r="CI14" i="7" a="1"/>
  <c r="CI14" i="7" s="1"/>
  <c r="CL13" i="7" a="1"/>
  <c r="CL13" i="7" s="1"/>
  <c r="CK13" i="7" a="1"/>
  <c r="CK13" i="7" s="1"/>
  <c r="CJ13" i="7" a="1"/>
  <c r="CJ13" i="7" s="1"/>
  <c r="CI13" i="7" a="1"/>
  <c r="CI13" i="7" s="1"/>
  <c r="CL12" i="7" a="1"/>
  <c r="CL12" i="7" s="1"/>
  <c r="CK12" i="7" a="1"/>
  <c r="CK12" i="7" s="1"/>
  <c r="CJ12" i="7" a="1"/>
  <c r="CJ12" i="7" s="1"/>
  <c r="CI12" i="7" a="1"/>
  <c r="CI12" i="7" s="1"/>
  <c r="CL11" i="7" a="1"/>
  <c r="CL11" i="7" s="1"/>
  <c r="CK11" i="7" a="1"/>
  <c r="CK11" i="7" s="1"/>
  <c r="CJ11" i="7" a="1"/>
  <c r="CJ11" i="7" s="1"/>
  <c r="CI11" i="7" a="1"/>
  <c r="CI11" i="7" s="1"/>
  <c r="CL10" i="7" a="1"/>
  <c r="CL10" i="7" s="1"/>
  <c r="CK10" i="7" a="1"/>
  <c r="CK10" i="7" s="1"/>
  <c r="CJ10" i="7" a="1"/>
  <c r="CJ10" i="7" s="1"/>
  <c r="CI10" i="7" a="1"/>
  <c r="CI10" i="7" s="1"/>
  <c r="CL9" i="7" a="1"/>
  <c r="CL9" i="7" s="1"/>
  <c r="CK9" i="7" a="1"/>
  <c r="CK9" i="7" s="1"/>
  <c r="CJ9" i="7" a="1"/>
  <c r="CJ9" i="7" s="1"/>
  <c r="CI9" i="7" a="1"/>
  <c r="CI9" i="7" s="1"/>
  <c r="CL8" i="7" a="1"/>
  <c r="CL8" i="7" s="1"/>
  <c r="CK8" i="7" a="1"/>
  <c r="CK8" i="7" s="1"/>
  <c r="CJ8" i="7" a="1"/>
  <c r="CJ8" i="7" s="1"/>
  <c r="CI8" i="7" a="1"/>
  <c r="CI8" i="7" s="1"/>
  <c r="CL7" i="7" a="1"/>
  <c r="CL7" i="7" s="1"/>
  <c r="CK7" i="7" a="1"/>
  <c r="CK7" i="7" s="1"/>
  <c r="CJ7" i="7" a="1"/>
  <c r="CJ7" i="7" s="1"/>
  <c r="CI7" i="7" a="1"/>
  <c r="CI7" i="7" s="1"/>
  <c r="CL6" i="7" a="1"/>
  <c r="CL6" i="7" s="1"/>
  <c r="CK6" i="7" a="1"/>
  <c r="CK6" i="7" s="1"/>
  <c r="CJ6" i="7" a="1"/>
  <c r="CJ6" i="7" s="1"/>
  <c r="CI6" i="7" a="1"/>
  <c r="CI6" i="7" s="1"/>
  <c r="CL5" i="7" a="1"/>
  <c r="CL5" i="7" s="1"/>
  <c r="CK5" i="7" a="1"/>
  <c r="CK5" i="7" s="1"/>
  <c r="CJ5" i="7" a="1"/>
  <c r="CJ5" i="7" s="1"/>
  <c r="CI5" i="7" a="1"/>
  <c r="CI5" i="7" s="1"/>
  <c r="CL4" i="7" a="1"/>
  <c r="CL4" i="7" s="1"/>
  <c r="CK4" i="7" a="1"/>
  <c r="CK4" i="7" s="1"/>
  <c r="CJ4" i="7" a="1"/>
  <c r="CJ4" i="7" s="1"/>
  <c r="CI4" i="7" a="1"/>
  <c r="CI4" i="7" s="1"/>
  <c r="CL3" i="7" a="1"/>
  <c r="CL3" i="7" s="1"/>
  <c r="CK3" i="7" a="1"/>
  <c r="CK3" i="7" s="1"/>
  <c r="CJ3" i="7" a="1"/>
  <c r="CJ3" i="7" s="1"/>
  <c r="CI3" i="7" a="1"/>
  <c r="CI3" i="7" s="1"/>
  <c r="CL2" i="7" a="1"/>
  <c r="CL2" i="7" s="1"/>
  <c r="CK2" i="7" a="1"/>
  <c r="CK2" i="7" s="1"/>
  <c r="CJ2" i="7" a="1"/>
  <c r="CJ2" i="7" s="1"/>
  <c r="CI2" i="7" a="1"/>
  <c r="CI2" i="7" s="1"/>
  <c r="CL38" i="6" a="1"/>
  <c r="CL38" i="6" s="1"/>
  <c r="CK38" i="6" a="1"/>
  <c r="CK38" i="6" s="1"/>
  <c r="CJ38" i="6" a="1"/>
  <c r="CJ38" i="6" s="1"/>
  <c r="CI38" i="6" a="1"/>
  <c r="CI38" i="6" s="1"/>
  <c r="CL37" i="6" a="1"/>
  <c r="CL37" i="6" s="1"/>
  <c r="CK37" i="6" a="1"/>
  <c r="CK37" i="6" s="1"/>
  <c r="CJ37" i="6" a="1"/>
  <c r="CJ37" i="6" s="1"/>
  <c r="CI37" i="6" a="1"/>
  <c r="CI37" i="6" s="1"/>
  <c r="CL36" i="6" a="1"/>
  <c r="CL36" i="6" s="1"/>
  <c r="CK36" i="6" a="1"/>
  <c r="CK36" i="6" s="1"/>
  <c r="CJ36" i="6" a="1"/>
  <c r="CJ36" i="6" s="1"/>
  <c r="CI36" i="6" a="1"/>
  <c r="CI36" i="6" s="1"/>
  <c r="CL35" i="6" a="1"/>
  <c r="CL35" i="6" s="1"/>
  <c r="CK35" i="6" a="1"/>
  <c r="CK35" i="6" s="1"/>
  <c r="CJ35" i="6" a="1"/>
  <c r="CJ35" i="6" s="1"/>
  <c r="CI35" i="6" a="1"/>
  <c r="CI35" i="6" s="1"/>
  <c r="CL34" i="6" a="1"/>
  <c r="CL34" i="6" s="1"/>
  <c r="CK34" i="6" a="1"/>
  <c r="CK34" i="6" s="1"/>
  <c r="CJ34" i="6" a="1"/>
  <c r="CJ34" i="6" s="1"/>
  <c r="CI34" i="6" a="1"/>
  <c r="CI34" i="6" s="1"/>
  <c r="CL33" i="6" a="1"/>
  <c r="CL33" i="6" s="1"/>
  <c r="CK33" i="6" a="1"/>
  <c r="CK33" i="6" s="1"/>
  <c r="CJ33" i="6" a="1"/>
  <c r="CJ33" i="6" s="1"/>
  <c r="CI33" i="6" a="1"/>
  <c r="CI33" i="6" s="1"/>
  <c r="CL32" i="6" a="1"/>
  <c r="CL32" i="6" s="1"/>
  <c r="CK32" i="6" a="1"/>
  <c r="CK32" i="6" s="1"/>
  <c r="CJ32" i="6" a="1"/>
  <c r="CJ32" i="6" s="1"/>
  <c r="CI32" i="6" a="1"/>
  <c r="CI32" i="6" s="1"/>
  <c r="CL31" i="6" a="1"/>
  <c r="CL31" i="6" s="1"/>
  <c r="CK31" i="6" a="1"/>
  <c r="CK31" i="6" s="1"/>
  <c r="CJ31" i="6" a="1"/>
  <c r="CJ31" i="6" s="1"/>
  <c r="CI31" i="6" a="1"/>
  <c r="CI31" i="6" s="1"/>
  <c r="CL30" i="6" a="1"/>
  <c r="CL30" i="6" s="1"/>
  <c r="CK30" i="6" a="1"/>
  <c r="CK30" i="6" s="1"/>
  <c r="CJ30" i="6" a="1"/>
  <c r="CJ30" i="6" s="1"/>
  <c r="CI30" i="6" a="1"/>
  <c r="CI30" i="6" s="1"/>
  <c r="CL29" i="6" a="1"/>
  <c r="CL29" i="6" s="1"/>
  <c r="CK29" i="6" a="1"/>
  <c r="CK29" i="6" s="1"/>
  <c r="CJ29" i="6" a="1"/>
  <c r="CJ29" i="6" s="1"/>
  <c r="CI29" i="6" a="1"/>
  <c r="CI29" i="6" s="1"/>
  <c r="CL28" i="6" a="1"/>
  <c r="CL28" i="6" s="1"/>
  <c r="CK28" i="6" a="1"/>
  <c r="CK28" i="6" s="1"/>
  <c r="CJ28" i="6" a="1"/>
  <c r="CJ28" i="6" s="1"/>
  <c r="CI28" i="6" a="1"/>
  <c r="CI28" i="6" s="1"/>
  <c r="CL27" i="6" a="1"/>
  <c r="CL27" i="6" s="1"/>
  <c r="CK27" i="6" a="1"/>
  <c r="CK27" i="6" s="1"/>
  <c r="CJ27" i="6" a="1"/>
  <c r="CJ27" i="6" s="1"/>
  <c r="CI27" i="6" a="1"/>
  <c r="CI27" i="6" s="1"/>
  <c r="CL26" i="6" a="1"/>
  <c r="CL26" i="6" s="1"/>
  <c r="CK26" i="6" a="1"/>
  <c r="CK26" i="6" s="1"/>
  <c r="CJ26" i="6" a="1"/>
  <c r="CJ26" i="6" s="1"/>
  <c r="CI26" i="6" a="1"/>
  <c r="CI26" i="6" s="1"/>
  <c r="CL25" i="6" a="1"/>
  <c r="CL25" i="6" s="1"/>
  <c r="CK25" i="6" a="1"/>
  <c r="CK25" i="6" s="1"/>
  <c r="CJ25" i="6" a="1"/>
  <c r="CJ25" i="6" s="1"/>
  <c r="CI25" i="6" a="1"/>
  <c r="CI25" i="6" s="1"/>
  <c r="CL24" i="6" a="1"/>
  <c r="CL24" i="6" s="1"/>
  <c r="CK24" i="6" a="1"/>
  <c r="CK24" i="6" s="1"/>
  <c r="CJ24" i="6" a="1"/>
  <c r="CJ24" i="6" s="1"/>
  <c r="CI24" i="6" a="1"/>
  <c r="CI24" i="6" s="1"/>
  <c r="CL23" i="6" a="1"/>
  <c r="CL23" i="6" s="1"/>
  <c r="CK23" i="6" a="1"/>
  <c r="CK23" i="6" s="1"/>
  <c r="CJ23" i="6" a="1"/>
  <c r="CJ23" i="6" s="1"/>
  <c r="CI23" i="6" a="1"/>
  <c r="CI23" i="6" s="1"/>
  <c r="CL22" i="6" a="1"/>
  <c r="CL22" i="6" s="1"/>
  <c r="CK22" i="6" a="1"/>
  <c r="CK22" i="6" s="1"/>
  <c r="CJ22" i="6" a="1"/>
  <c r="CJ22" i="6" s="1"/>
  <c r="CI22" i="6" a="1"/>
  <c r="CI22" i="6" s="1"/>
  <c r="CL21" i="6" a="1"/>
  <c r="CL21" i="6" s="1"/>
  <c r="CK21" i="6" a="1"/>
  <c r="CK21" i="6" s="1"/>
  <c r="CJ21" i="6" a="1"/>
  <c r="CJ21" i="6" s="1"/>
  <c r="CI21" i="6" a="1"/>
  <c r="CI21" i="6" s="1"/>
  <c r="CL20" i="6" a="1"/>
  <c r="CL20" i="6" s="1"/>
  <c r="CK20" i="6" a="1"/>
  <c r="CK20" i="6" s="1"/>
  <c r="CJ20" i="6" a="1"/>
  <c r="CJ20" i="6" s="1"/>
  <c r="CI20" i="6" a="1"/>
  <c r="CI20" i="6" s="1"/>
  <c r="CL19" i="6" a="1"/>
  <c r="CL19" i="6" s="1"/>
  <c r="CK19" i="6" a="1"/>
  <c r="CK19" i="6" s="1"/>
  <c r="CJ19" i="6" a="1"/>
  <c r="CJ19" i="6" s="1"/>
  <c r="CI19" i="6" a="1"/>
  <c r="CI19" i="6" s="1"/>
  <c r="CL18" i="6" a="1"/>
  <c r="CL18" i="6" s="1"/>
  <c r="CK18" i="6" a="1"/>
  <c r="CK18" i="6" s="1"/>
  <c r="CJ18" i="6" a="1"/>
  <c r="CJ18" i="6" s="1"/>
  <c r="CI18" i="6" a="1"/>
  <c r="CI18" i="6" s="1"/>
  <c r="CL17" i="6" a="1"/>
  <c r="CL17" i="6" s="1"/>
  <c r="CK17" i="6" a="1"/>
  <c r="CK17" i="6" s="1"/>
  <c r="CJ17" i="6" a="1"/>
  <c r="CJ17" i="6" s="1"/>
  <c r="CI17" i="6" a="1"/>
  <c r="CI17" i="6" s="1"/>
  <c r="CL16" i="6" a="1"/>
  <c r="CL16" i="6" s="1"/>
  <c r="CK16" i="6" a="1"/>
  <c r="CK16" i="6" s="1"/>
  <c r="CJ16" i="6" a="1"/>
  <c r="CJ16" i="6" s="1"/>
  <c r="CI16" i="6" a="1"/>
  <c r="CI16" i="6" s="1"/>
  <c r="CL15" i="6" a="1"/>
  <c r="CL15" i="6" s="1"/>
  <c r="CK15" i="6" a="1"/>
  <c r="CK15" i="6" s="1"/>
  <c r="CJ15" i="6" a="1"/>
  <c r="CJ15" i="6" s="1"/>
  <c r="CI15" i="6" a="1"/>
  <c r="CI15" i="6" s="1"/>
  <c r="CL14" i="6" a="1"/>
  <c r="CL14" i="6" s="1"/>
  <c r="CK14" i="6" a="1"/>
  <c r="CK14" i="6" s="1"/>
  <c r="CJ14" i="6" a="1"/>
  <c r="CJ14" i="6" s="1"/>
  <c r="CI14" i="6" a="1"/>
  <c r="CI14" i="6" s="1"/>
  <c r="CL13" i="6" a="1"/>
  <c r="CL13" i="6" s="1"/>
  <c r="CK13" i="6" a="1"/>
  <c r="CK13" i="6" s="1"/>
  <c r="CJ13" i="6" a="1"/>
  <c r="CJ13" i="6" s="1"/>
  <c r="CI13" i="6" a="1"/>
  <c r="CI13" i="6" s="1"/>
  <c r="CL12" i="6" a="1"/>
  <c r="CL12" i="6" s="1"/>
  <c r="CK12" i="6" a="1"/>
  <c r="CK12" i="6" s="1"/>
  <c r="CJ12" i="6" a="1"/>
  <c r="CJ12" i="6" s="1"/>
  <c r="CI12" i="6" a="1"/>
  <c r="CI12" i="6" s="1"/>
  <c r="CL11" i="6" a="1"/>
  <c r="CL11" i="6" s="1"/>
  <c r="CK11" i="6" a="1"/>
  <c r="CK11" i="6" s="1"/>
  <c r="CJ11" i="6" a="1"/>
  <c r="CJ11" i="6" s="1"/>
  <c r="CI11" i="6" a="1"/>
  <c r="CI11" i="6" s="1"/>
  <c r="CL10" i="6" a="1"/>
  <c r="CL10" i="6" s="1"/>
  <c r="CK10" i="6" a="1"/>
  <c r="CK10" i="6" s="1"/>
  <c r="CJ10" i="6" a="1"/>
  <c r="CJ10" i="6" s="1"/>
  <c r="CI10" i="6" a="1"/>
  <c r="CI10" i="6" s="1"/>
  <c r="CL9" i="6" a="1"/>
  <c r="CL9" i="6" s="1"/>
  <c r="CK9" i="6" a="1"/>
  <c r="CK9" i="6" s="1"/>
  <c r="CJ9" i="6" a="1"/>
  <c r="CJ9" i="6" s="1"/>
  <c r="CI9" i="6" a="1"/>
  <c r="CI9" i="6" s="1"/>
  <c r="CL8" i="6" a="1"/>
  <c r="CL8" i="6" s="1"/>
  <c r="CK8" i="6" a="1"/>
  <c r="CK8" i="6" s="1"/>
  <c r="CJ8" i="6" a="1"/>
  <c r="CJ8" i="6" s="1"/>
  <c r="CI8" i="6" a="1"/>
  <c r="CI8" i="6" s="1"/>
  <c r="CL7" i="6" a="1"/>
  <c r="CL7" i="6" s="1"/>
  <c r="CK7" i="6" a="1"/>
  <c r="CK7" i="6" s="1"/>
  <c r="CJ7" i="6" a="1"/>
  <c r="CJ7" i="6" s="1"/>
  <c r="CI7" i="6" a="1"/>
  <c r="CI7" i="6" s="1"/>
  <c r="CL6" i="6" a="1"/>
  <c r="CL6" i="6" s="1"/>
  <c r="CK6" i="6" a="1"/>
  <c r="CK6" i="6" s="1"/>
  <c r="CJ6" i="6" a="1"/>
  <c r="CJ6" i="6" s="1"/>
  <c r="CI6" i="6" a="1"/>
  <c r="CI6" i="6" s="1"/>
  <c r="CL5" i="6" a="1"/>
  <c r="CL5" i="6" s="1"/>
  <c r="CK5" i="6" a="1"/>
  <c r="CK5" i="6" s="1"/>
  <c r="CJ5" i="6" a="1"/>
  <c r="CJ5" i="6" s="1"/>
  <c r="CI5" i="6" a="1"/>
  <c r="CI5" i="6" s="1"/>
  <c r="CL4" i="6" a="1"/>
  <c r="CL4" i="6" s="1"/>
  <c r="CK4" i="6" a="1"/>
  <c r="CK4" i="6" s="1"/>
  <c r="CJ4" i="6" a="1"/>
  <c r="CJ4" i="6" s="1"/>
  <c r="CI4" i="6" a="1"/>
  <c r="CI4" i="6" s="1"/>
  <c r="CL3" i="6" a="1"/>
  <c r="CL3" i="6" s="1"/>
  <c r="CK3" i="6" a="1"/>
  <c r="CK3" i="6" s="1"/>
  <c r="CJ3" i="6" a="1"/>
  <c r="CJ3" i="6" s="1"/>
  <c r="CI3" i="6" a="1"/>
  <c r="CI3" i="6" s="1"/>
  <c r="CL2" i="6" a="1"/>
  <c r="CL2" i="6" s="1"/>
  <c r="CK2" i="6" a="1"/>
  <c r="CK2" i="6" s="1"/>
  <c r="CJ2" i="6" a="1"/>
  <c r="CJ2" i="6" s="1"/>
  <c r="CI2" i="6" a="1"/>
  <c r="CI2" i="6" s="1"/>
  <c r="J125" i="30" l="1"/>
  <c r="J114" i="30"/>
  <c r="J128" i="30"/>
  <c r="J108" i="30"/>
  <c r="N27" i="38" a="1"/>
  <c r="N27" i="38" s="1"/>
  <c r="J131" i="30"/>
  <c r="J124" i="30"/>
  <c r="J150" i="30"/>
  <c r="J149" i="30"/>
  <c r="J119" i="30"/>
  <c r="J121" i="30"/>
  <c r="K106" i="30"/>
  <c r="J113" i="30"/>
  <c r="J116" i="30"/>
  <c r="J120" i="30"/>
  <c r="J111" i="30"/>
  <c r="J130" i="30"/>
  <c r="J135" i="30"/>
  <c r="J140" i="30"/>
  <c r="K131" i="30"/>
  <c r="J151" i="30"/>
  <c r="J133" i="30"/>
  <c r="I102" i="30"/>
  <c r="K102" i="30" s="1"/>
  <c r="N23" i="38" a="1"/>
  <c r="N23" i="38" s="1"/>
  <c r="K111" i="30"/>
  <c r="J104" i="30"/>
  <c r="J105" i="30"/>
  <c r="J146" i="30"/>
  <c r="I127" i="30"/>
  <c r="K127" i="30" s="1"/>
  <c r="N28" i="38" a="1"/>
  <c r="N28" i="38" s="1"/>
  <c r="K108" i="30"/>
  <c r="I142" i="30"/>
  <c r="K142" i="30" s="1"/>
  <c r="N31" i="38" a="1"/>
  <c r="N31" i="38" s="1"/>
  <c r="J109" i="30"/>
  <c r="J136" i="30"/>
  <c r="I117" i="30"/>
  <c r="K117" i="30" s="1"/>
  <c r="N26" i="38" a="1"/>
  <c r="N26" i="38" s="1"/>
  <c r="J110" i="30"/>
  <c r="J144" i="30"/>
  <c r="I147" i="30"/>
  <c r="K147" i="30" s="1"/>
  <c r="N32" i="38" a="1"/>
  <c r="N32" i="38" s="1"/>
  <c r="J139" i="30"/>
  <c r="I137" i="30"/>
  <c r="K137" i="30" s="1"/>
  <c r="N30" i="38" a="1"/>
  <c r="N30" i="38" s="1"/>
  <c r="I112" i="30"/>
  <c r="K112" i="30" s="1"/>
  <c r="N25" i="38" a="1"/>
  <c r="N25" i="38" s="1"/>
  <c r="I132" i="30"/>
  <c r="K132" i="30" s="1"/>
  <c r="N29" i="38" a="1"/>
  <c r="N29" i="38" s="1"/>
  <c r="G107" i="30"/>
  <c r="K128" i="30"/>
  <c r="J134" i="30"/>
  <c r="G112" i="30"/>
  <c r="G132" i="30"/>
  <c r="G127" i="30"/>
  <c r="G137" i="30"/>
  <c r="G142" i="30"/>
  <c r="G122" i="30"/>
  <c r="J122" i="30" s="1"/>
  <c r="G102" i="30"/>
  <c r="G117" i="30"/>
  <c r="G147" i="30"/>
  <c r="I107" i="30"/>
  <c r="K107" i="30" s="1"/>
  <c r="CL40" i="6"/>
  <c r="CI40" i="6"/>
  <c r="CJ40" i="6"/>
  <c r="CK40" i="6"/>
  <c r="CI40" i="8"/>
  <c r="CL40" i="8"/>
  <c r="CL40" i="7"/>
  <c r="CJ40" i="8"/>
  <c r="CK40" i="8"/>
  <c r="CK40" i="7"/>
  <c r="CI40" i="7"/>
  <c r="CJ40" i="7"/>
  <c r="J138" i="30"/>
  <c r="K103" i="30"/>
  <c r="J118" i="30"/>
  <c r="K118" i="30"/>
  <c r="CG38" i="8" a="1"/>
  <c r="CG38" i="8" s="1"/>
  <c r="CF38" i="8" a="1"/>
  <c r="CF38" i="8" s="1"/>
  <c r="CE38" i="8" a="1"/>
  <c r="CE38" i="8" s="1"/>
  <c r="CG37" i="8" a="1"/>
  <c r="CG37" i="8" s="1"/>
  <c r="CF37" i="8" a="1"/>
  <c r="CF37" i="8" s="1"/>
  <c r="CE37" i="8" a="1"/>
  <c r="CE37" i="8" s="1"/>
  <c r="CG36" i="8" a="1"/>
  <c r="CG36" i="8" s="1"/>
  <c r="CF36" i="8" a="1"/>
  <c r="CF36" i="8" s="1"/>
  <c r="CE36" i="8" a="1"/>
  <c r="CE36" i="8" s="1"/>
  <c r="CG35" i="8" a="1"/>
  <c r="CG35" i="8" s="1"/>
  <c r="CF35" i="8" a="1"/>
  <c r="CF35" i="8" s="1"/>
  <c r="CE35" i="8" a="1"/>
  <c r="CE35" i="8" s="1"/>
  <c r="CG34" i="8" a="1"/>
  <c r="CG34" i="8" s="1"/>
  <c r="CF34" i="8" a="1"/>
  <c r="CF34" i="8" s="1"/>
  <c r="CE34" i="8" a="1"/>
  <c r="CE34" i="8" s="1"/>
  <c r="CG33" i="8" a="1"/>
  <c r="CG33" i="8" s="1"/>
  <c r="CF33" i="8" a="1"/>
  <c r="CF33" i="8" s="1"/>
  <c r="CE33" i="8" a="1"/>
  <c r="CE33" i="8" s="1"/>
  <c r="CG32" i="8" a="1"/>
  <c r="CG32" i="8" s="1"/>
  <c r="CF32" i="8" a="1"/>
  <c r="CF32" i="8" s="1"/>
  <c r="CE32" i="8" a="1"/>
  <c r="CE32" i="8" s="1"/>
  <c r="CG31" i="8" a="1"/>
  <c r="CG31" i="8" s="1"/>
  <c r="CF31" i="8" a="1"/>
  <c r="CF31" i="8" s="1"/>
  <c r="CE31" i="8" a="1"/>
  <c r="CE31" i="8" s="1"/>
  <c r="CG30" i="8" a="1"/>
  <c r="CG30" i="8" s="1"/>
  <c r="CF30" i="8" a="1"/>
  <c r="CF30" i="8" s="1"/>
  <c r="CE30" i="8" a="1"/>
  <c r="CE30" i="8" s="1"/>
  <c r="CG29" i="8" a="1"/>
  <c r="CG29" i="8" s="1"/>
  <c r="CF29" i="8" a="1"/>
  <c r="CF29" i="8" s="1"/>
  <c r="CE29" i="8" a="1"/>
  <c r="CE29" i="8" s="1"/>
  <c r="CG28" i="8" a="1"/>
  <c r="CG28" i="8" s="1"/>
  <c r="CF28" i="8" a="1"/>
  <c r="CF28" i="8" s="1"/>
  <c r="CE28" i="8" a="1"/>
  <c r="CE28" i="8" s="1"/>
  <c r="CG27" i="8" a="1"/>
  <c r="CG27" i="8" s="1"/>
  <c r="CF27" i="8" a="1"/>
  <c r="CF27" i="8" s="1"/>
  <c r="CE27" i="8" a="1"/>
  <c r="CE27" i="8" s="1"/>
  <c r="CG26" i="8" a="1"/>
  <c r="CG26" i="8" s="1"/>
  <c r="CF26" i="8" a="1"/>
  <c r="CF26" i="8" s="1"/>
  <c r="CE26" i="8" a="1"/>
  <c r="CE26" i="8" s="1"/>
  <c r="CG25" i="8" a="1"/>
  <c r="CG25" i="8" s="1"/>
  <c r="CF25" i="8" a="1"/>
  <c r="CF25" i="8" s="1"/>
  <c r="CE25" i="8" a="1"/>
  <c r="CE25" i="8" s="1"/>
  <c r="CG24" i="8" a="1"/>
  <c r="CG24" i="8" s="1"/>
  <c r="CF24" i="8" a="1"/>
  <c r="CF24" i="8" s="1"/>
  <c r="CE24" i="8" a="1"/>
  <c r="CE24" i="8" s="1"/>
  <c r="CG23" i="8" a="1"/>
  <c r="CG23" i="8" s="1"/>
  <c r="CF23" i="8" a="1"/>
  <c r="CF23" i="8" s="1"/>
  <c r="CE23" i="8" a="1"/>
  <c r="CE23" i="8" s="1"/>
  <c r="CG22" i="8" a="1"/>
  <c r="CG22" i="8" s="1"/>
  <c r="CF22" i="8" a="1"/>
  <c r="CF22" i="8" s="1"/>
  <c r="CE22" i="8" a="1"/>
  <c r="CE22" i="8" s="1"/>
  <c r="CG21" i="8" a="1"/>
  <c r="CG21" i="8" s="1"/>
  <c r="CF21" i="8" a="1"/>
  <c r="CF21" i="8" s="1"/>
  <c r="CE21" i="8" a="1"/>
  <c r="CE21" i="8" s="1"/>
  <c r="CG20" i="8" a="1"/>
  <c r="CG20" i="8" s="1"/>
  <c r="CF20" i="8" a="1"/>
  <c r="CF20" i="8" s="1"/>
  <c r="CE20" i="8" a="1"/>
  <c r="CE20" i="8" s="1"/>
  <c r="CG19" i="8" a="1"/>
  <c r="CG19" i="8" s="1"/>
  <c r="CF19" i="8" a="1"/>
  <c r="CF19" i="8" s="1"/>
  <c r="CE19" i="8" a="1"/>
  <c r="CE19" i="8" s="1"/>
  <c r="CG18" i="8" a="1"/>
  <c r="CG18" i="8" s="1"/>
  <c r="CF18" i="8" a="1"/>
  <c r="CF18" i="8" s="1"/>
  <c r="CE18" i="8" a="1"/>
  <c r="CE18" i="8" s="1"/>
  <c r="CG17" i="8" a="1"/>
  <c r="CG17" i="8" s="1"/>
  <c r="CF17" i="8" a="1"/>
  <c r="CF17" i="8" s="1"/>
  <c r="CE17" i="8" a="1"/>
  <c r="CE17" i="8" s="1"/>
  <c r="CG16" i="8" a="1"/>
  <c r="CG16" i="8" s="1"/>
  <c r="CF16" i="8" a="1"/>
  <c r="CF16" i="8" s="1"/>
  <c r="CE16" i="8" a="1"/>
  <c r="CE16" i="8" s="1"/>
  <c r="CG15" i="8" a="1"/>
  <c r="CG15" i="8" s="1"/>
  <c r="CF15" i="8" a="1"/>
  <c r="CF15" i="8" s="1"/>
  <c r="CE15" i="8" a="1"/>
  <c r="CE15" i="8" s="1"/>
  <c r="CG14" i="8" a="1"/>
  <c r="CG14" i="8" s="1"/>
  <c r="CF14" i="8" a="1"/>
  <c r="CF14" i="8" s="1"/>
  <c r="CE14" i="8" a="1"/>
  <c r="CE14" i="8" s="1"/>
  <c r="CG13" i="8" a="1"/>
  <c r="CG13" i="8" s="1"/>
  <c r="CF13" i="8" a="1"/>
  <c r="CF13" i="8" s="1"/>
  <c r="CE13" i="8" a="1"/>
  <c r="CE13" i="8" s="1"/>
  <c r="CG12" i="8" a="1"/>
  <c r="CG12" i="8" s="1"/>
  <c r="CF12" i="8" a="1"/>
  <c r="CF12" i="8" s="1"/>
  <c r="CE12" i="8" a="1"/>
  <c r="CE12" i="8" s="1"/>
  <c r="CG11" i="8" a="1"/>
  <c r="CG11" i="8" s="1"/>
  <c r="CF11" i="8" a="1"/>
  <c r="CF11" i="8" s="1"/>
  <c r="CE11" i="8" a="1"/>
  <c r="CE11" i="8" s="1"/>
  <c r="CG10" i="8" a="1"/>
  <c r="CG10" i="8" s="1"/>
  <c r="CF10" i="8" a="1"/>
  <c r="CF10" i="8" s="1"/>
  <c r="CE10" i="8" a="1"/>
  <c r="CE10" i="8" s="1"/>
  <c r="CG9" i="8" a="1"/>
  <c r="CG9" i="8" s="1"/>
  <c r="CF9" i="8" a="1"/>
  <c r="CF9" i="8" s="1"/>
  <c r="CE9" i="8" a="1"/>
  <c r="CE9" i="8" s="1"/>
  <c r="CG8" i="8" a="1"/>
  <c r="CG8" i="8" s="1"/>
  <c r="CF8" i="8" a="1"/>
  <c r="CF8" i="8" s="1"/>
  <c r="CE8" i="8" a="1"/>
  <c r="CE8" i="8" s="1"/>
  <c r="CG7" i="8" a="1"/>
  <c r="CG7" i="8" s="1"/>
  <c r="CF7" i="8" a="1"/>
  <c r="CF7" i="8" s="1"/>
  <c r="CE7" i="8" a="1"/>
  <c r="CE7" i="8" s="1"/>
  <c r="CG6" i="8" a="1"/>
  <c r="CG6" i="8" s="1"/>
  <c r="CF6" i="8" a="1"/>
  <c r="CF6" i="8" s="1"/>
  <c r="CE6" i="8" a="1"/>
  <c r="CE6" i="8" s="1"/>
  <c r="CG5" i="8" a="1"/>
  <c r="CG5" i="8" s="1"/>
  <c r="CF5" i="8" a="1"/>
  <c r="CF5" i="8" s="1"/>
  <c r="CE5" i="8" a="1"/>
  <c r="CE5" i="8" s="1"/>
  <c r="CG4" i="8" a="1"/>
  <c r="CG4" i="8" s="1"/>
  <c r="CF4" i="8" a="1"/>
  <c r="CF4" i="8" s="1"/>
  <c r="CE4" i="8" a="1"/>
  <c r="CE4" i="8" s="1"/>
  <c r="CG3" i="8" a="1"/>
  <c r="CG3" i="8" s="1"/>
  <c r="CF3" i="8" a="1"/>
  <c r="CF3" i="8" s="1"/>
  <c r="CE3" i="8" a="1"/>
  <c r="CE3" i="8" s="1"/>
  <c r="CD38" i="8" a="1"/>
  <c r="CD38" i="8" s="1"/>
  <c r="CD37" i="8" a="1"/>
  <c r="CD37" i="8" s="1"/>
  <c r="CD36" i="8" a="1"/>
  <c r="CD36" i="8" s="1"/>
  <c r="CD35" i="8" a="1"/>
  <c r="CD35" i="8" s="1"/>
  <c r="CD34" i="8" a="1"/>
  <c r="CD34" i="8" s="1"/>
  <c r="CD33" i="8" a="1"/>
  <c r="CD33" i="8" s="1"/>
  <c r="CD32" i="8" a="1"/>
  <c r="CD32" i="8" s="1"/>
  <c r="CD31" i="8" a="1"/>
  <c r="CD31" i="8" s="1"/>
  <c r="CD30" i="8" a="1"/>
  <c r="CD30" i="8" s="1"/>
  <c r="CD29" i="8" a="1"/>
  <c r="CD29" i="8" s="1"/>
  <c r="CD28" i="8" a="1"/>
  <c r="CD28" i="8" s="1"/>
  <c r="CD27" i="8" a="1"/>
  <c r="CD27" i="8" s="1"/>
  <c r="CD26" i="8" a="1"/>
  <c r="CD26" i="8" s="1"/>
  <c r="CD25" i="8" a="1"/>
  <c r="CD25" i="8" s="1"/>
  <c r="CD24" i="8" a="1"/>
  <c r="CD24" i="8" s="1"/>
  <c r="CD23" i="8" a="1"/>
  <c r="CD23" i="8" s="1"/>
  <c r="CD22" i="8" a="1"/>
  <c r="CD22" i="8" s="1"/>
  <c r="CD21" i="8" a="1"/>
  <c r="CD21" i="8" s="1"/>
  <c r="CD20" i="8" a="1"/>
  <c r="CD20" i="8" s="1"/>
  <c r="CD19" i="8" a="1"/>
  <c r="CD19" i="8" s="1"/>
  <c r="CD18" i="8" a="1"/>
  <c r="CD18" i="8" s="1"/>
  <c r="CD17" i="8" a="1"/>
  <c r="CD17" i="8" s="1"/>
  <c r="CD16" i="8" a="1"/>
  <c r="CD16" i="8" s="1"/>
  <c r="CD15" i="8" a="1"/>
  <c r="CD15" i="8" s="1"/>
  <c r="CD14" i="8" a="1"/>
  <c r="CD14" i="8" s="1"/>
  <c r="CD13" i="8" a="1"/>
  <c r="CD13" i="8" s="1"/>
  <c r="CD12" i="8" a="1"/>
  <c r="CD12" i="8" s="1"/>
  <c r="CD11" i="8" a="1"/>
  <c r="CD11" i="8" s="1"/>
  <c r="CD10" i="8" a="1"/>
  <c r="CD10" i="8" s="1"/>
  <c r="CD9" i="8" a="1"/>
  <c r="CD9" i="8" s="1"/>
  <c r="CD8" i="8" a="1"/>
  <c r="CD8" i="8" s="1"/>
  <c r="CD7" i="8" a="1"/>
  <c r="CD7" i="8" s="1"/>
  <c r="CD6" i="8" a="1"/>
  <c r="CD6" i="8" s="1"/>
  <c r="CD5" i="8" a="1"/>
  <c r="CD5" i="8" s="1"/>
  <c r="CD4" i="8" a="1"/>
  <c r="CD4" i="8" s="1"/>
  <c r="CD3" i="8" a="1"/>
  <c r="CD3" i="8" s="1"/>
  <c r="CG38" i="7" a="1"/>
  <c r="CG38" i="7" s="1"/>
  <c r="CF38" i="7" a="1"/>
  <c r="CF38" i="7" s="1"/>
  <c r="CE38" i="7" a="1"/>
  <c r="CE38" i="7" s="1"/>
  <c r="CD38" i="7" a="1"/>
  <c r="CD38" i="7" s="1"/>
  <c r="CG37" i="7" a="1"/>
  <c r="CG37" i="7" s="1"/>
  <c r="CF37" i="7" a="1"/>
  <c r="CF37" i="7" s="1"/>
  <c r="CE37" i="7" a="1"/>
  <c r="CE37" i="7" s="1"/>
  <c r="CD37" i="7" a="1"/>
  <c r="CD37" i="7" s="1"/>
  <c r="CG36" i="7" a="1"/>
  <c r="CG36" i="7" s="1"/>
  <c r="CF36" i="7" a="1"/>
  <c r="CF36" i="7" s="1"/>
  <c r="CE36" i="7" a="1"/>
  <c r="CE36" i="7" s="1"/>
  <c r="CD36" i="7" a="1"/>
  <c r="CD36" i="7" s="1"/>
  <c r="CG35" i="7" a="1"/>
  <c r="CG35" i="7" s="1"/>
  <c r="CF35" i="7" a="1"/>
  <c r="CF35" i="7" s="1"/>
  <c r="CE35" i="7" a="1"/>
  <c r="CE35" i="7" s="1"/>
  <c r="CD35" i="7" a="1"/>
  <c r="CD35" i="7" s="1"/>
  <c r="CG34" i="7" a="1"/>
  <c r="CG34" i="7" s="1"/>
  <c r="CF34" i="7" a="1"/>
  <c r="CF34" i="7" s="1"/>
  <c r="CE34" i="7" a="1"/>
  <c r="CE34" i="7" s="1"/>
  <c r="CD34" i="7" a="1"/>
  <c r="CD34" i="7" s="1"/>
  <c r="CG33" i="7" a="1"/>
  <c r="CG33" i="7" s="1"/>
  <c r="CF33" i="7" a="1"/>
  <c r="CF33" i="7" s="1"/>
  <c r="CE33" i="7" a="1"/>
  <c r="CE33" i="7" s="1"/>
  <c r="CD33" i="7" a="1"/>
  <c r="CD33" i="7" s="1"/>
  <c r="CG32" i="7" a="1"/>
  <c r="CG32" i="7" s="1"/>
  <c r="CF32" i="7" a="1"/>
  <c r="CF32" i="7" s="1"/>
  <c r="CE32" i="7" a="1"/>
  <c r="CE32" i="7" s="1"/>
  <c r="CD32" i="7" a="1"/>
  <c r="CD32" i="7" s="1"/>
  <c r="CG31" i="7" a="1"/>
  <c r="CG31" i="7" s="1"/>
  <c r="CF31" i="7" a="1"/>
  <c r="CF31" i="7" s="1"/>
  <c r="CE31" i="7" a="1"/>
  <c r="CE31" i="7" s="1"/>
  <c r="CD31" i="7" a="1"/>
  <c r="CD31" i="7" s="1"/>
  <c r="CG30" i="7" a="1"/>
  <c r="CG30" i="7" s="1"/>
  <c r="CF30" i="7" a="1"/>
  <c r="CF30" i="7" s="1"/>
  <c r="CE30" i="7" a="1"/>
  <c r="CE30" i="7" s="1"/>
  <c r="CD30" i="7" a="1"/>
  <c r="CD30" i="7" s="1"/>
  <c r="CG29" i="7" a="1"/>
  <c r="CG29" i="7" s="1"/>
  <c r="CF29" i="7" a="1"/>
  <c r="CF29" i="7" s="1"/>
  <c r="CE29" i="7" a="1"/>
  <c r="CE29" i="7" s="1"/>
  <c r="CD29" i="7" a="1"/>
  <c r="CD29" i="7" s="1"/>
  <c r="CG28" i="7" a="1"/>
  <c r="CG28" i="7" s="1"/>
  <c r="CF28" i="7" a="1"/>
  <c r="CF28" i="7" s="1"/>
  <c r="CE28" i="7" a="1"/>
  <c r="CE28" i="7" s="1"/>
  <c r="CD28" i="7" a="1"/>
  <c r="CD28" i="7" s="1"/>
  <c r="CG27" i="7" a="1"/>
  <c r="CG27" i="7" s="1"/>
  <c r="CF27" i="7" a="1"/>
  <c r="CF27" i="7" s="1"/>
  <c r="CE27" i="7" a="1"/>
  <c r="CE27" i="7" s="1"/>
  <c r="CD27" i="7" a="1"/>
  <c r="CD27" i="7" s="1"/>
  <c r="CG26" i="7" a="1"/>
  <c r="CG26" i="7" s="1"/>
  <c r="CF26" i="7" a="1"/>
  <c r="CF26" i="7" s="1"/>
  <c r="CE26" i="7" a="1"/>
  <c r="CE26" i="7" s="1"/>
  <c r="CD26" i="7" a="1"/>
  <c r="CD26" i="7" s="1"/>
  <c r="CG25" i="7" a="1"/>
  <c r="CG25" i="7" s="1"/>
  <c r="CF25" i="7" a="1"/>
  <c r="CF25" i="7" s="1"/>
  <c r="CE25" i="7" a="1"/>
  <c r="CE25" i="7" s="1"/>
  <c r="CD25" i="7" a="1"/>
  <c r="CD25" i="7" s="1"/>
  <c r="CG24" i="7" a="1"/>
  <c r="CG24" i="7" s="1"/>
  <c r="CF24" i="7" a="1"/>
  <c r="CF24" i="7" s="1"/>
  <c r="CE24" i="7" a="1"/>
  <c r="CE24" i="7" s="1"/>
  <c r="CD24" i="7" a="1"/>
  <c r="CD24" i="7" s="1"/>
  <c r="CG23" i="7" a="1"/>
  <c r="CG23" i="7" s="1"/>
  <c r="CF23" i="7" a="1"/>
  <c r="CF23" i="7" s="1"/>
  <c r="CE23" i="7" a="1"/>
  <c r="CE23" i="7" s="1"/>
  <c r="CD23" i="7" a="1"/>
  <c r="CD23" i="7" s="1"/>
  <c r="CG22" i="7" a="1"/>
  <c r="CG22" i="7" s="1"/>
  <c r="CF22" i="7" a="1"/>
  <c r="CF22" i="7" s="1"/>
  <c r="CE22" i="7" a="1"/>
  <c r="CE22" i="7" s="1"/>
  <c r="CD22" i="7" a="1"/>
  <c r="CD22" i="7" s="1"/>
  <c r="CG21" i="7" a="1"/>
  <c r="CG21" i="7" s="1"/>
  <c r="CF21" i="7" a="1"/>
  <c r="CF21" i="7" s="1"/>
  <c r="CE21" i="7" a="1"/>
  <c r="CE21" i="7" s="1"/>
  <c r="CD21" i="7" a="1"/>
  <c r="CD21" i="7" s="1"/>
  <c r="CG20" i="7" a="1"/>
  <c r="CG20" i="7" s="1"/>
  <c r="CF20" i="7" a="1"/>
  <c r="CF20" i="7" s="1"/>
  <c r="CE20" i="7" a="1"/>
  <c r="CE20" i="7" s="1"/>
  <c r="CD20" i="7" a="1"/>
  <c r="CD20" i="7" s="1"/>
  <c r="CG19" i="7" a="1"/>
  <c r="CG19" i="7" s="1"/>
  <c r="CF19" i="7" a="1"/>
  <c r="CF19" i="7" s="1"/>
  <c r="CE19" i="7" a="1"/>
  <c r="CE19" i="7" s="1"/>
  <c r="CD19" i="7" a="1"/>
  <c r="CD19" i="7" s="1"/>
  <c r="CG18" i="7" a="1"/>
  <c r="CG18" i="7" s="1"/>
  <c r="CF18" i="7" a="1"/>
  <c r="CF18" i="7" s="1"/>
  <c r="CE18" i="7" a="1"/>
  <c r="CE18" i="7" s="1"/>
  <c r="CD18" i="7" a="1"/>
  <c r="CD18" i="7" s="1"/>
  <c r="CG17" i="7" a="1"/>
  <c r="CG17" i="7" s="1"/>
  <c r="CF17" i="7" a="1"/>
  <c r="CF17" i="7" s="1"/>
  <c r="CE17" i="7" a="1"/>
  <c r="CE17" i="7" s="1"/>
  <c r="CD17" i="7" a="1"/>
  <c r="CD17" i="7" s="1"/>
  <c r="CG16" i="7" a="1"/>
  <c r="CG16" i="7" s="1"/>
  <c r="CF16" i="7" a="1"/>
  <c r="CF16" i="7" s="1"/>
  <c r="CE16" i="7" a="1"/>
  <c r="CE16" i="7" s="1"/>
  <c r="CD16" i="7" a="1"/>
  <c r="CD16" i="7" s="1"/>
  <c r="CG15" i="7" a="1"/>
  <c r="CG15" i="7" s="1"/>
  <c r="CF15" i="7" a="1"/>
  <c r="CF15" i="7" s="1"/>
  <c r="CE15" i="7" a="1"/>
  <c r="CE15" i="7" s="1"/>
  <c r="CD15" i="7" a="1"/>
  <c r="CD15" i="7" s="1"/>
  <c r="CG14" i="7" a="1"/>
  <c r="CG14" i="7" s="1"/>
  <c r="CF14" i="7" a="1"/>
  <c r="CF14" i="7" s="1"/>
  <c r="CE14" i="7" a="1"/>
  <c r="CE14" i="7" s="1"/>
  <c r="CD14" i="7" a="1"/>
  <c r="CD14" i="7" s="1"/>
  <c r="CG13" i="7" a="1"/>
  <c r="CG13" i="7" s="1"/>
  <c r="CF13" i="7" a="1"/>
  <c r="CF13" i="7" s="1"/>
  <c r="CE13" i="7" a="1"/>
  <c r="CE13" i="7" s="1"/>
  <c r="CD13" i="7" a="1"/>
  <c r="CD13" i="7" s="1"/>
  <c r="CG12" i="7" a="1"/>
  <c r="CG12" i="7" s="1"/>
  <c r="CF12" i="7" a="1"/>
  <c r="CF12" i="7" s="1"/>
  <c r="CE12" i="7" a="1"/>
  <c r="CE12" i="7" s="1"/>
  <c r="CD12" i="7" a="1"/>
  <c r="CD12" i="7" s="1"/>
  <c r="CG11" i="7" a="1"/>
  <c r="CG11" i="7" s="1"/>
  <c r="CF11" i="7" a="1"/>
  <c r="CF11" i="7" s="1"/>
  <c r="CE11" i="7" a="1"/>
  <c r="CE11" i="7" s="1"/>
  <c r="CD11" i="7" a="1"/>
  <c r="CD11" i="7" s="1"/>
  <c r="CG10" i="7" a="1"/>
  <c r="CG10" i="7" s="1"/>
  <c r="CF10" i="7" a="1"/>
  <c r="CF10" i="7" s="1"/>
  <c r="CE10" i="7" a="1"/>
  <c r="CE10" i="7" s="1"/>
  <c r="CD10" i="7" a="1"/>
  <c r="CD10" i="7" s="1"/>
  <c r="CG9" i="7" a="1"/>
  <c r="CG9" i="7" s="1"/>
  <c r="CF9" i="7" a="1"/>
  <c r="CF9" i="7" s="1"/>
  <c r="CE9" i="7" a="1"/>
  <c r="CE9" i="7" s="1"/>
  <c r="CD9" i="7" a="1"/>
  <c r="CD9" i="7" s="1"/>
  <c r="CG8" i="7" a="1"/>
  <c r="CG8" i="7" s="1"/>
  <c r="CF8" i="7" a="1"/>
  <c r="CF8" i="7" s="1"/>
  <c r="CE8" i="7" a="1"/>
  <c r="CE8" i="7" s="1"/>
  <c r="CD8" i="7" a="1"/>
  <c r="CD8" i="7" s="1"/>
  <c r="CG7" i="7" a="1"/>
  <c r="CG7" i="7" s="1"/>
  <c r="CF7" i="7" a="1"/>
  <c r="CF7" i="7" s="1"/>
  <c r="CE7" i="7" a="1"/>
  <c r="CE7" i="7" s="1"/>
  <c r="CD7" i="7" a="1"/>
  <c r="CD7" i="7" s="1"/>
  <c r="CG6" i="7" a="1"/>
  <c r="CG6" i="7" s="1"/>
  <c r="CF6" i="7" a="1"/>
  <c r="CF6" i="7" s="1"/>
  <c r="CE6" i="7" a="1"/>
  <c r="CE6" i="7" s="1"/>
  <c r="CD6" i="7" a="1"/>
  <c r="CD6" i="7" s="1"/>
  <c r="CG5" i="7" a="1"/>
  <c r="CG5" i="7" s="1"/>
  <c r="CF5" i="7" a="1"/>
  <c r="CF5" i="7" s="1"/>
  <c r="CE5" i="7" a="1"/>
  <c r="CE5" i="7" s="1"/>
  <c r="CD5" i="7" a="1"/>
  <c r="CD5" i="7" s="1"/>
  <c r="CG4" i="7" a="1"/>
  <c r="CG4" i="7" s="1"/>
  <c r="CF4" i="7" a="1"/>
  <c r="CF4" i="7" s="1"/>
  <c r="CE4" i="7" a="1"/>
  <c r="CE4" i="7" s="1"/>
  <c r="CD4" i="7" a="1"/>
  <c r="CD4" i="7" s="1"/>
  <c r="CG3" i="7" a="1"/>
  <c r="CG3" i="7" s="1"/>
  <c r="CF3" i="7" a="1"/>
  <c r="CF3" i="7" s="1"/>
  <c r="CE3" i="7" a="1"/>
  <c r="CE3" i="7" s="1"/>
  <c r="CD3" i="7" a="1"/>
  <c r="CD3" i="7" s="1"/>
  <c r="CG2" i="7" a="1"/>
  <c r="CG2" i="7" s="1"/>
  <c r="CF2" i="7" a="1"/>
  <c r="CF2" i="7" s="1"/>
  <c r="CE2" i="7" a="1"/>
  <c r="CE2" i="7" s="1"/>
  <c r="CD2" i="7" a="1"/>
  <c r="CD2" i="7" s="1"/>
  <c r="CG38" i="6" a="1"/>
  <c r="CG38" i="6" s="1"/>
  <c r="CF38" i="6" a="1"/>
  <c r="CF38" i="6" s="1"/>
  <c r="CE38" i="6" a="1"/>
  <c r="CE38" i="6" s="1"/>
  <c r="CD38" i="6" a="1"/>
  <c r="CD38" i="6" s="1"/>
  <c r="CG37" i="6" a="1"/>
  <c r="CG37" i="6" s="1"/>
  <c r="CF37" i="6" a="1"/>
  <c r="CF37" i="6" s="1"/>
  <c r="CE37" i="6" a="1"/>
  <c r="CE37" i="6" s="1"/>
  <c r="CD37" i="6" a="1"/>
  <c r="CD37" i="6" s="1"/>
  <c r="CG36" i="6" a="1"/>
  <c r="CG36" i="6" s="1"/>
  <c r="CF36" i="6" a="1"/>
  <c r="CF36" i="6" s="1"/>
  <c r="CE36" i="6" a="1"/>
  <c r="CE36" i="6" s="1"/>
  <c r="CD36" i="6" a="1"/>
  <c r="CD36" i="6" s="1"/>
  <c r="CG35" i="6" a="1"/>
  <c r="CG35" i="6" s="1"/>
  <c r="CF35" i="6" a="1"/>
  <c r="CF35" i="6" s="1"/>
  <c r="CE35" i="6" a="1"/>
  <c r="CE35" i="6" s="1"/>
  <c r="CD35" i="6" a="1"/>
  <c r="CD35" i="6" s="1"/>
  <c r="CG34" i="6" a="1"/>
  <c r="CG34" i="6" s="1"/>
  <c r="CF34" i="6" a="1"/>
  <c r="CF34" i="6" s="1"/>
  <c r="CE34" i="6" a="1"/>
  <c r="CE34" i="6" s="1"/>
  <c r="CD34" i="6" a="1"/>
  <c r="CD34" i="6" s="1"/>
  <c r="CG33" i="6" a="1"/>
  <c r="CG33" i="6" s="1"/>
  <c r="CF33" i="6" a="1"/>
  <c r="CF33" i="6" s="1"/>
  <c r="CE33" i="6" a="1"/>
  <c r="CE33" i="6" s="1"/>
  <c r="CD33" i="6" a="1"/>
  <c r="CD33" i="6" s="1"/>
  <c r="CG32" i="6" a="1"/>
  <c r="CG32" i="6" s="1"/>
  <c r="CF32" i="6" a="1"/>
  <c r="CF32" i="6" s="1"/>
  <c r="CE32" i="6" a="1"/>
  <c r="CE32" i="6" s="1"/>
  <c r="CD32" i="6" a="1"/>
  <c r="CD32" i="6" s="1"/>
  <c r="CG31" i="6" a="1"/>
  <c r="CG31" i="6" s="1"/>
  <c r="CF31" i="6" a="1"/>
  <c r="CF31" i="6" s="1"/>
  <c r="CE31" i="6" a="1"/>
  <c r="CE31" i="6" s="1"/>
  <c r="CD31" i="6" a="1"/>
  <c r="CD31" i="6" s="1"/>
  <c r="CG30" i="6" a="1"/>
  <c r="CG30" i="6" s="1"/>
  <c r="CF30" i="6" a="1"/>
  <c r="CF30" i="6" s="1"/>
  <c r="CE30" i="6" a="1"/>
  <c r="CE30" i="6" s="1"/>
  <c r="CD30" i="6" a="1"/>
  <c r="CD30" i="6" s="1"/>
  <c r="CG29" i="6" a="1"/>
  <c r="CG29" i="6" s="1"/>
  <c r="CF29" i="6" a="1"/>
  <c r="CF29" i="6" s="1"/>
  <c r="CE29" i="6" a="1"/>
  <c r="CE29" i="6" s="1"/>
  <c r="CD29" i="6" a="1"/>
  <c r="CD29" i="6" s="1"/>
  <c r="CG28" i="6" a="1"/>
  <c r="CG28" i="6" s="1"/>
  <c r="CF28" i="6" a="1"/>
  <c r="CF28" i="6" s="1"/>
  <c r="CE28" i="6" a="1"/>
  <c r="CE28" i="6" s="1"/>
  <c r="CD28" i="6" a="1"/>
  <c r="CD28" i="6" s="1"/>
  <c r="CG27" i="6" a="1"/>
  <c r="CG27" i="6" s="1"/>
  <c r="CF27" i="6" a="1"/>
  <c r="CF27" i="6" s="1"/>
  <c r="CE27" i="6" a="1"/>
  <c r="CE27" i="6" s="1"/>
  <c r="CD27" i="6" a="1"/>
  <c r="CD27" i="6" s="1"/>
  <c r="CG26" i="6" a="1"/>
  <c r="CG26" i="6" s="1"/>
  <c r="CF26" i="6" a="1"/>
  <c r="CF26" i="6" s="1"/>
  <c r="CE26" i="6" a="1"/>
  <c r="CE26" i="6" s="1"/>
  <c r="CD26" i="6" a="1"/>
  <c r="CD26" i="6" s="1"/>
  <c r="CG25" i="6" a="1"/>
  <c r="CG25" i="6" s="1"/>
  <c r="CF25" i="6" a="1"/>
  <c r="CF25" i="6" s="1"/>
  <c r="CE25" i="6" a="1"/>
  <c r="CE25" i="6" s="1"/>
  <c r="CD25" i="6" a="1"/>
  <c r="CD25" i="6" s="1"/>
  <c r="CG24" i="6" a="1"/>
  <c r="CG24" i="6" s="1"/>
  <c r="CF24" i="6" a="1"/>
  <c r="CF24" i="6" s="1"/>
  <c r="CE24" i="6" a="1"/>
  <c r="CE24" i="6" s="1"/>
  <c r="CD24" i="6" a="1"/>
  <c r="CD24" i="6" s="1"/>
  <c r="CG23" i="6" a="1"/>
  <c r="CG23" i="6" s="1"/>
  <c r="CF23" i="6" a="1"/>
  <c r="CF23" i="6" s="1"/>
  <c r="CE23" i="6" a="1"/>
  <c r="CE23" i="6" s="1"/>
  <c r="CD23" i="6" a="1"/>
  <c r="CD23" i="6" s="1"/>
  <c r="CG22" i="6" a="1"/>
  <c r="CG22" i="6" s="1"/>
  <c r="CF22" i="6" a="1"/>
  <c r="CF22" i="6" s="1"/>
  <c r="CE22" i="6" a="1"/>
  <c r="CE22" i="6" s="1"/>
  <c r="CD22" i="6" a="1"/>
  <c r="CD22" i="6" s="1"/>
  <c r="CG21" i="6" a="1"/>
  <c r="CG21" i="6" s="1"/>
  <c r="CF21" i="6" a="1"/>
  <c r="CF21" i="6" s="1"/>
  <c r="CE21" i="6" a="1"/>
  <c r="CE21" i="6" s="1"/>
  <c r="CD21" i="6" a="1"/>
  <c r="CD21" i="6" s="1"/>
  <c r="CG20" i="6" a="1"/>
  <c r="CG20" i="6" s="1"/>
  <c r="CF20" i="6" a="1"/>
  <c r="CF20" i="6" s="1"/>
  <c r="CE20" i="6" a="1"/>
  <c r="CE20" i="6" s="1"/>
  <c r="CD20" i="6" a="1"/>
  <c r="CD20" i="6" s="1"/>
  <c r="CG19" i="6" a="1"/>
  <c r="CG19" i="6" s="1"/>
  <c r="CF19" i="6" a="1"/>
  <c r="CF19" i="6" s="1"/>
  <c r="CE19" i="6" a="1"/>
  <c r="CE19" i="6" s="1"/>
  <c r="CD19" i="6" a="1"/>
  <c r="CD19" i="6" s="1"/>
  <c r="CG18" i="6" a="1"/>
  <c r="CG18" i="6" s="1"/>
  <c r="CF18" i="6" a="1"/>
  <c r="CF18" i="6" s="1"/>
  <c r="CE18" i="6" a="1"/>
  <c r="CE18" i="6" s="1"/>
  <c r="CD18" i="6" a="1"/>
  <c r="CD18" i="6" s="1"/>
  <c r="CG17" i="6" a="1"/>
  <c r="CG17" i="6" s="1"/>
  <c r="CF17" i="6" a="1"/>
  <c r="CF17" i="6" s="1"/>
  <c r="CE17" i="6" a="1"/>
  <c r="CE17" i="6" s="1"/>
  <c r="CD17" i="6" a="1"/>
  <c r="CD17" i="6" s="1"/>
  <c r="CG16" i="6" a="1"/>
  <c r="CG16" i="6" s="1"/>
  <c r="CF16" i="6" a="1"/>
  <c r="CF16" i="6" s="1"/>
  <c r="CE16" i="6" a="1"/>
  <c r="CE16" i="6" s="1"/>
  <c r="CD16" i="6" a="1"/>
  <c r="CD16" i="6" s="1"/>
  <c r="CG15" i="6" a="1"/>
  <c r="CG15" i="6" s="1"/>
  <c r="CF15" i="6" a="1"/>
  <c r="CF15" i="6" s="1"/>
  <c r="CE15" i="6" a="1"/>
  <c r="CE15" i="6" s="1"/>
  <c r="CD15" i="6" a="1"/>
  <c r="CD15" i="6" s="1"/>
  <c r="CG14" i="6" a="1"/>
  <c r="CG14" i="6" s="1"/>
  <c r="CF14" i="6" a="1"/>
  <c r="CF14" i="6" s="1"/>
  <c r="CE14" i="6" a="1"/>
  <c r="CE14" i="6" s="1"/>
  <c r="CD14" i="6" a="1"/>
  <c r="CD14" i="6" s="1"/>
  <c r="CG13" i="6" a="1"/>
  <c r="CG13" i="6" s="1"/>
  <c r="CF13" i="6" a="1"/>
  <c r="CF13" i="6" s="1"/>
  <c r="CE13" i="6" a="1"/>
  <c r="CE13" i="6" s="1"/>
  <c r="CD13" i="6" a="1"/>
  <c r="CD13" i="6" s="1"/>
  <c r="CG12" i="6" a="1"/>
  <c r="CG12" i="6" s="1"/>
  <c r="CF12" i="6" a="1"/>
  <c r="CF12" i="6" s="1"/>
  <c r="CE12" i="6" a="1"/>
  <c r="CE12" i="6" s="1"/>
  <c r="CD12" i="6" a="1"/>
  <c r="CD12" i="6" s="1"/>
  <c r="CG11" i="6" a="1"/>
  <c r="CG11" i="6" s="1"/>
  <c r="CF11" i="6" a="1"/>
  <c r="CF11" i="6" s="1"/>
  <c r="CE11" i="6" a="1"/>
  <c r="CE11" i="6" s="1"/>
  <c r="CD11" i="6" a="1"/>
  <c r="CD11" i="6" s="1"/>
  <c r="CG10" i="6" a="1"/>
  <c r="CG10" i="6" s="1"/>
  <c r="CF10" i="6" a="1"/>
  <c r="CF10" i="6" s="1"/>
  <c r="CE10" i="6" a="1"/>
  <c r="CE10" i="6" s="1"/>
  <c r="CD10" i="6" a="1"/>
  <c r="CD10" i="6" s="1"/>
  <c r="CG9" i="6" a="1"/>
  <c r="CG9" i="6" s="1"/>
  <c r="CF9" i="6" a="1"/>
  <c r="CF9" i="6" s="1"/>
  <c r="CE9" i="6" a="1"/>
  <c r="CE9" i="6" s="1"/>
  <c r="CD9" i="6" a="1"/>
  <c r="CD9" i="6" s="1"/>
  <c r="CG8" i="6" a="1"/>
  <c r="CG8" i="6" s="1"/>
  <c r="CF8" i="6" a="1"/>
  <c r="CF8" i="6" s="1"/>
  <c r="CE8" i="6" a="1"/>
  <c r="CE8" i="6" s="1"/>
  <c r="CD8" i="6" a="1"/>
  <c r="CD8" i="6" s="1"/>
  <c r="CG7" i="6" a="1"/>
  <c r="CG7" i="6" s="1"/>
  <c r="CF7" i="6" a="1"/>
  <c r="CF7" i="6" s="1"/>
  <c r="CE7" i="6" a="1"/>
  <c r="CE7" i="6" s="1"/>
  <c r="CD7" i="6" a="1"/>
  <c r="CD7" i="6" s="1"/>
  <c r="CG6" i="6" a="1"/>
  <c r="CG6" i="6" s="1"/>
  <c r="CF6" i="6" a="1"/>
  <c r="CF6" i="6" s="1"/>
  <c r="CE6" i="6" a="1"/>
  <c r="CE6" i="6" s="1"/>
  <c r="CD6" i="6" a="1"/>
  <c r="CD6" i="6" s="1"/>
  <c r="CG5" i="6" a="1"/>
  <c r="CG5" i="6" s="1"/>
  <c r="CF5" i="6" a="1"/>
  <c r="CF5" i="6" s="1"/>
  <c r="CE5" i="6" a="1"/>
  <c r="CE5" i="6" s="1"/>
  <c r="CD5" i="6" a="1"/>
  <c r="CD5" i="6" s="1"/>
  <c r="CG4" i="6" a="1"/>
  <c r="CG4" i="6" s="1"/>
  <c r="CF4" i="6" a="1"/>
  <c r="CF4" i="6" s="1"/>
  <c r="CE4" i="6" a="1"/>
  <c r="CE4" i="6" s="1"/>
  <c r="CD4" i="6" a="1"/>
  <c r="CD4" i="6" s="1"/>
  <c r="CG3" i="6" a="1"/>
  <c r="CG3" i="6" s="1"/>
  <c r="CF3" i="6" a="1"/>
  <c r="CF3" i="6" s="1"/>
  <c r="CE3" i="6" a="1"/>
  <c r="CE3" i="6" s="1"/>
  <c r="CD3" i="6" a="1"/>
  <c r="CD3" i="6" s="1"/>
  <c r="CG2" i="6" a="1"/>
  <c r="CG2" i="6" s="1"/>
  <c r="CF2" i="6" a="1"/>
  <c r="CF2" i="6" s="1"/>
  <c r="CE2" i="6" a="1"/>
  <c r="CE2" i="6" s="1"/>
  <c r="CD2" i="6" a="1"/>
  <c r="CD2" i="6" s="1"/>
  <c r="J102" i="30" l="1"/>
  <c r="J147" i="30"/>
  <c r="J117" i="30"/>
  <c r="J112" i="30"/>
  <c r="J137" i="30"/>
  <c r="J142" i="30"/>
  <c r="J127" i="30"/>
  <c r="J132" i="30"/>
  <c r="CD40" i="8"/>
  <c r="CF40" i="8"/>
  <c r="CG40" i="8"/>
  <c r="CG40" i="6"/>
  <c r="CE40" i="8"/>
  <c r="CE40" i="7"/>
  <c r="CD40" i="7"/>
  <c r="CF40" i="6"/>
  <c r="CD40" i="6"/>
  <c r="CE40" i="6"/>
  <c r="CF40" i="7"/>
  <c r="CG40" i="7"/>
  <c r="J107" i="30"/>
  <c r="CB38" i="8" a="1"/>
  <c r="CB38" i="8" s="1"/>
  <c r="CA38" i="8" a="1"/>
  <c r="CA38" i="8" s="1"/>
  <c r="BZ38" i="8" a="1"/>
  <c r="BZ38" i="8" s="1"/>
  <c r="CB37" i="8" a="1"/>
  <c r="CB37" i="8" s="1"/>
  <c r="CA37" i="8" a="1"/>
  <c r="CA37" i="8" s="1"/>
  <c r="BZ37" i="8" a="1"/>
  <c r="BZ37" i="8" s="1"/>
  <c r="CB36" i="8" a="1"/>
  <c r="CB36" i="8" s="1"/>
  <c r="CA36" i="8" a="1"/>
  <c r="CA36" i="8" s="1"/>
  <c r="BZ36" i="8" a="1"/>
  <c r="BZ36" i="8" s="1"/>
  <c r="CB35" i="8" a="1"/>
  <c r="CB35" i="8" s="1"/>
  <c r="CA35" i="8" a="1"/>
  <c r="CA35" i="8" s="1"/>
  <c r="BZ35" i="8" a="1"/>
  <c r="BZ35" i="8" s="1"/>
  <c r="CB34" i="8" a="1"/>
  <c r="CB34" i="8" s="1"/>
  <c r="CA34" i="8" a="1"/>
  <c r="CA34" i="8" s="1"/>
  <c r="BZ34" i="8" a="1"/>
  <c r="BZ34" i="8" s="1"/>
  <c r="CB33" i="8" a="1"/>
  <c r="CB33" i="8" s="1"/>
  <c r="CA33" i="8" a="1"/>
  <c r="CA33" i="8" s="1"/>
  <c r="BZ33" i="8" a="1"/>
  <c r="BZ33" i="8" s="1"/>
  <c r="CB32" i="8" a="1"/>
  <c r="CB32" i="8" s="1"/>
  <c r="CA32" i="8" a="1"/>
  <c r="CA32" i="8" s="1"/>
  <c r="BZ32" i="8" a="1"/>
  <c r="BZ32" i="8" s="1"/>
  <c r="CB31" i="8" a="1"/>
  <c r="CB31" i="8" s="1"/>
  <c r="CA31" i="8" a="1"/>
  <c r="CA31" i="8" s="1"/>
  <c r="BZ31" i="8" a="1"/>
  <c r="BZ31" i="8" s="1"/>
  <c r="CB30" i="8" a="1"/>
  <c r="CB30" i="8" s="1"/>
  <c r="CA30" i="8" a="1"/>
  <c r="CA30" i="8" s="1"/>
  <c r="BZ30" i="8" a="1"/>
  <c r="BZ30" i="8" s="1"/>
  <c r="CB29" i="8" a="1"/>
  <c r="CB29" i="8" s="1"/>
  <c r="CA29" i="8" a="1"/>
  <c r="CA29" i="8" s="1"/>
  <c r="BZ29" i="8" a="1"/>
  <c r="BZ29" i="8" s="1"/>
  <c r="CB28" i="8" a="1"/>
  <c r="CB28" i="8" s="1"/>
  <c r="CA28" i="8" a="1"/>
  <c r="CA28" i="8" s="1"/>
  <c r="BZ28" i="8" a="1"/>
  <c r="BZ28" i="8" s="1"/>
  <c r="CB27" i="8" a="1"/>
  <c r="CB27" i="8" s="1"/>
  <c r="CA27" i="8" a="1"/>
  <c r="CA27" i="8" s="1"/>
  <c r="BZ27" i="8" a="1"/>
  <c r="BZ27" i="8" s="1"/>
  <c r="CB26" i="8" a="1"/>
  <c r="CB26" i="8" s="1"/>
  <c r="CA26" i="8" a="1"/>
  <c r="CA26" i="8" s="1"/>
  <c r="BZ26" i="8" a="1"/>
  <c r="BZ26" i="8" s="1"/>
  <c r="CB25" i="8" a="1"/>
  <c r="CB25" i="8" s="1"/>
  <c r="CA25" i="8" a="1"/>
  <c r="CA25" i="8" s="1"/>
  <c r="BZ25" i="8" a="1"/>
  <c r="BZ25" i="8" s="1"/>
  <c r="CB24" i="8" a="1"/>
  <c r="CB24" i="8" s="1"/>
  <c r="CA24" i="8" a="1"/>
  <c r="CA24" i="8" s="1"/>
  <c r="BZ24" i="8" a="1"/>
  <c r="BZ24" i="8" s="1"/>
  <c r="CB23" i="8" a="1"/>
  <c r="CB23" i="8" s="1"/>
  <c r="CA23" i="8" a="1"/>
  <c r="CA23" i="8" s="1"/>
  <c r="BZ23" i="8" a="1"/>
  <c r="BZ23" i="8" s="1"/>
  <c r="CB22" i="8" a="1"/>
  <c r="CB22" i="8" s="1"/>
  <c r="CA22" i="8" a="1"/>
  <c r="CA22" i="8" s="1"/>
  <c r="BZ22" i="8" a="1"/>
  <c r="BZ22" i="8" s="1"/>
  <c r="CB21" i="8" a="1"/>
  <c r="CB21" i="8" s="1"/>
  <c r="CA21" i="8" a="1"/>
  <c r="CA21" i="8" s="1"/>
  <c r="BZ21" i="8" a="1"/>
  <c r="BZ21" i="8" s="1"/>
  <c r="CB20" i="8" a="1"/>
  <c r="CB20" i="8" s="1"/>
  <c r="CA20" i="8" a="1"/>
  <c r="CA20" i="8" s="1"/>
  <c r="BZ20" i="8" a="1"/>
  <c r="BZ20" i="8" s="1"/>
  <c r="CB19" i="8" a="1"/>
  <c r="CB19" i="8" s="1"/>
  <c r="CA19" i="8" a="1"/>
  <c r="CA19" i="8" s="1"/>
  <c r="BZ19" i="8" a="1"/>
  <c r="BZ19" i="8" s="1"/>
  <c r="CB18" i="8" a="1"/>
  <c r="CB18" i="8" s="1"/>
  <c r="CA18" i="8" a="1"/>
  <c r="CA18" i="8" s="1"/>
  <c r="BZ18" i="8" a="1"/>
  <c r="BZ18" i="8" s="1"/>
  <c r="CB17" i="8" a="1"/>
  <c r="CB17" i="8" s="1"/>
  <c r="CA17" i="8" a="1"/>
  <c r="CA17" i="8" s="1"/>
  <c r="BZ17" i="8" a="1"/>
  <c r="BZ17" i="8" s="1"/>
  <c r="CB16" i="8" a="1"/>
  <c r="CB16" i="8" s="1"/>
  <c r="CA16" i="8" a="1"/>
  <c r="CA16" i="8" s="1"/>
  <c r="BZ16" i="8" a="1"/>
  <c r="BZ16" i="8" s="1"/>
  <c r="CB15" i="8" a="1"/>
  <c r="CB15" i="8" s="1"/>
  <c r="CA15" i="8" a="1"/>
  <c r="CA15" i="8" s="1"/>
  <c r="BZ15" i="8" a="1"/>
  <c r="BZ15" i="8" s="1"/>
  <c r="CB14" i="8" a="1"/>
  <c r="CB14" i="8" s="1"/>
  <c r="CA14" i="8" a="1"/>
  <c r="CA14" i="8" s="1"/>
  <c r="BZ14" i="8" a="1"/>
  <c r="BZ14" i="8" s="1"/>
  <c r="CB13" i="8" a="1"/>
  <c r="CB13" i="8" s="1"/>
  <c r="CA13" i="8" a="1"/>
  <c r="CA13" i="8" s="1"/>
  <c r="BZ13" i="8" a="1"/>
  <c r="BZ13" i="8" s="1"/>
  <c r="CB12" i="8" a="1"/>
  <c r="CB12" i="8" s="1"/>
  <c r="CA12" i="8" a="1"/>
  <c r="CA12" i="8" s="1"/>
  <c r="BZ12" i="8" a="1"/>
  <c r="BZ12" i="8" s="1"/>
  <c r="CB11" i="8" a="1"/>
  <c r="CB11" i="8" s="1"/>
  <c r="CA11" i="8" a="1"/>
  <c r="CA11" i="8" s="1"/>
  <c r="BZ11" i="8" a="1"/>
  <c r="BZ11" i="8" s="1"/>
  <c r="CB10" i="8" a="1"/>
  <c r="CB10" i="8" s="1"/>
  <c r="CA10" i="8" a="1"/>
  <c r="CA10" i="8" s="1"/>
  <c r="BZ10" i="8" a="1"/>
  <c r="BZ10" i="8" s="1"/>
  <c r="CB9" i="8" a="1"/>
  <c r="CB9" i="8" s="1"/>
  <c r="CA9" i="8" a="1"/>
  <c r="CA9" i="8" s="1"/>
  <c r="BZ9" i="8" a="1"/>
  <c r="BZ9" i="8" s="1"/>
  <c r="CB8" i="8" a="1"/>
  <c r="CB8" i="8" s="1"/>
  <c r="CA8" i="8" a="1"/>
  <c r="CA8" i="8" s="1"/>
  <c r="BZ8" i="8" a="1"/>
  <c r="BZ8" i="8" s="1"/>
  <c r="CB7" i="8" a="1"/>
  <c r="CB7" i="8" s="1"/>
  <c r="CA7" i="8" a="1"/>
  <c r="CA7" i="8" s="1"/>
  <c r="BZ7" i="8" a="1"/>
  <c r="BZ7" i="8" s="1"/>
  <c r="CB6" i="8" a="1"/>
  <c r="CB6" i="8" s="1"/>
  <c r="CA6" i="8" a="1"/>
  <c r="CA6" i="8" s="1"/>
  <c r="BZ6" i="8" a="1"/>
  <c r="BZ6" i="8" s="1"/>
  <c r="CB5" i="8" a="1"/>
  <c r="CB5" i="8" s="1"/>
  <c r="CA5" i="8" a="1"/>
  <c r="CA5" i="8" s="1"/>
  <c r="BZ5" i="8" a="1"/>
  <c r="BZ5" i="8" s="1"/>
  <c r="CB4" i="8" a="1"/>
  <c r="CB4" i="8" s="1"/>
  <c r="CA4" i="8" a="1"/>
  <c r="CA4" i="8" s="1"/>
  <c r="BZ4" i="8" a="1"/>
  <c r="BZ4" i="8" s="1"/>
  <c r="CB3" i="8" a="1"/>
  <c r="CB3" i="8" s="1"/>
  <c r="CA3" i="8" a="1"/>
  <c r="CA3" i="8" s="1"/>
  <c r="BZ3" i="8" a="1"/>
  <c r="BZ3" i="8" s="1"/>
  <c r="BY38" i="8" a="1"/>
  <c r="BY38" i="8" s="1"/>
  <c r="BY37" i="8" a="1"/>
  <c r="BY37" i="8" s="1"/>
  <c r="BY36" i="8" a="1"/>
  <c r="BY36" i="8" s="1"/>
  <c r="BY35" i="8" a="1"/>
  <c r="BY35" i="8" s="1"/>
  <c r="BY34" i="8" a="1"/>
  <c r="BY34" i="8" s="1"/>
  <c r="BY33" i="8" a="1"/>
  <c r="BY33" i="8" s="1"/>
  <c r="BY32" i="8" a="1"/>
  <c r="BY32" i="8" s="1"/>
  <c r="BY31" i="8" a="1"/>
  <c r="BY31" i="8" s="1"/>
  <c r="BY30" i="8" a="1"/>
  <c r="BY30" i="8" s="1"/>
  <c r="BY29" i="8" a="1"/>
  <c r="BY29" i="8" s="1"/>
  <c r="BY28" i="8" a="1"/>
  <c r="BY28" i="8" s="1"/>
  <c r="BY27" i="8" a="1"/>
  <c r="BY27" i="8" s="1"/>
  <c r="BY26" i="8" a="1"/>
  <c r="BY26" i="8" s="1"/>
  <c r="BY25" i="8" a="1"/>
  <c r="BY25" i="8" s="1"/>
  <c r="BY24" i="8" a="1"/>
  <c r="BY24" i="8" s="1"/>
  <c r="BY23" i="8" a="1"/>
  <c r="BY23" i="8" s="1"/>
  <c r="BY22" i="8" a="1"/>
  <c r="BY22" i="8" s="1"/>
  <c r="BY21" i="8" a="1"/>
  <c r="BY21" i="8" s="1"/>
  <c r="BY20" i="8" a="1"/>
  <c r="BY20" i="8" s="1"/>
  <c r="BY19" i="8" a="1"/>
  <c r="BY19" i="8" s="1"/>
  <c r="BY18" i="8" a="1"/>
  <c r="BY18" i="8" s="1"/>
  <c r="BY17" i="8" a="1"/>
  <c r="BY17" i="8" s="1"/>
  <c r="BY16" i="8" a="1"/>
  <c r="BY16" i="8" s="1"/>
  <c r="BY15" i="8" a="1"/>
  <c r="BY15" i="8" s="1"/>
  <c r="BY14" i="8" a="1"/>
  <c r="BY14" i="8" s="1"/>
  <c r="BY13" i="8" a="1"/>
  <c r="BY13" i="8" s="1"/>
  <c r="BY12" i="8" a="1"/>
  <c r="BY12" i="8" s="1"/>
  <c r="BY11" i="8" a="1"/>
  <c r="BY11" i="8" s="1"/>
  <c r="BY10" i="8" a="1"/>
  <c r="BY10" i="8" s="1"/>
  <c r="BY9" i="8" a="1"/>
  <c r="BY9" i="8" s="1"/>
  <c r="BY8" i="8" a="1"/>
  <c r="BY8" i="8" s="1"/>
  <c r="BY7" i="8" a="1"/>
  <c r="BY7" i="8" s="1"/>
  <c r="BY6" i="8" a="1"/>
  <c r="BY6" i="8" s="1"/>
  <c r="BY5" i="8" a="1"/>
  <c r="BY5" i="8" s="1"/>
  <c r="BY4" i="8" a="1"/>
  <c r="BY4" i="8" s="1"/>
  <c r="BY3" i="8" a="1"/>
  <c r="BY3" i="8" s="1"/>
  <c r="CB38" i="7" a="1"/>
  <c r="CB38" i="7" s="1"/>
  <c r="CA38" i="7" a="1"/>
  <c r="CA38" i="7" s="1"/>
  <c r="BZ38" i="7" a="1"/>
  <c r="BZ38" i="7" s="1"/>
  <c r="BY38" i="7" a="1"/>
  <c r="BY38" i="7" s="1"/>
  <c r="CB37" i="7" a="1"/>
  <c r="CB37" i="7" s="1"/>
  <c r="CA37" i="7" a="1"/>
  <c r="CA37" i="7" s="1"/>
  <c r="BZ37" i="7" a="1"/>
  <c r="BZ37" i="7" s="1"/>
  <c r="BY37" i="7" a="1"/>
  <c r="BY37" i="7" s="1"/>
  <c r="CB36" i="7" a="1"/>
  <c r="CB36" i="7" s="1"/>
  <c r="CA36" i="7" a="1"/>
  <c r="CA36" i="7" s="1"/>
  <c r="BZ36" i="7" a="1"/>
  <c r="BZ36" i="7" s="1"/>
  <c r="BY36" i="7" a="1"/>
  <c r="BY36" i="7" s="1"/>
  <c r="CB35" i="7" a="1"/>
  <c r="CB35" i="7" s="1"/>
  <c r="CA35" i="7" a="1"/>
  <c r="CA35" i="7" s="1"/>
  <c r="BZ35" i="7" a="1"/>
  <c r="BZ35" i="7" s="1"/>
  <c r="BY35" i="7" a="1"/>
  <c r="BY35" i="7" s="1"/>
  <c r="CB34" i="7" a="1"/>
  <c r="CB34" i="7" s="1"/>
  <c r="CA34" i="7" a="1"/>
  <c r="CA34" i="7" s="1"/>
  <c r="BZ34" i="7" a="1"/>
  <c r="BZ34" i="7" s="1"/>
  <c r="BY34" i="7" a="1"/>
  <c r="BY34" i="7" s="1"/>
  <c r="CB33" i="7" a="1"/>
  <c r="CB33" i="7" s="1"/>
  <c r="CA33" i="7" a="1"/>
  <c r="CA33" i="7" s="1"/>
  <c r="BZ33" i="7" a="1"/>
  <c r="BZ33" i="7" s="1"/>
  <c r="BY33" i="7" a="1"/>
  <c r="BY33" i="7" s="1"/>
  <c r="CB32" i="7" a="1"/>
  <c r="CB32" i="7" s="1"/>
  <c r="CA32" i="7" a="1"/>
  <c r="CA32" i="7" s="1"/>
  <c r="BZ32" i="7" a="1"/>
  <c r="BZ32" i="7" s="1"/>
  <c r="BY32" i="7" a="1"/>
  <c r="BY32" i="7" s="1"/>
  <c r="CB31" i="7" a="1"/>
  <c r="CB31" i="7" s="1"/>
  <c r="CA31" i="7" a="1"/>
  <c r="CA31" i="7" s="1"/>
  <c r="BZ31" i="7" a="1"/>
  <c r="BZ31" i="7" s="1"/>
  <c r="BY31" i="7" a="1"/>
  <c r="BY31" i="7" s="1"/>
  <c r="CB30" i="7" a="1"/>
  <c r="CB30" i="7" s="1"/>
  <c r="CA30" i="7" a="1"/>
  <c r="CA30" i="7" s="1"/>
  <c r="BZ30" i="7" a="1"/>
  <c r="BZ30" i="7" s="1"/>
  <c r="BY30" i="7" a="1"/>
  <c r="BY30" i="7" s="1"/>
  <c r="CB29" i="7" a="1"/>
  <c r="CB29" i="7" s="1"/>
  <c r="CA29" i="7" a="1"/>
  <c r="CA29" i="7" s="1"/>
  <c r="BZ29" i="7" a="1"/>
  <c r="BZ29" i="7" s="1"/>
  <c r="BY29" i="7" a="1"/>
  <c r="BY29" i="7" s="1"/>
  <c r="CB28" i="7" a="1"/>
  <c r="CB28" i="7" s="1"/>
  <c r="CA28" i="7" a="1"/>
  <c r="CA28" i="7" s="1"/>
  <c r="BZ28" i="7" a="1"/>
  <c r="BZ28" i="7" s="1"/>
  <c r="BY28" i="7" a="1"/>
  <c r="BY28" i="7" s="1"/>
  <c r="CB27" i="7" a="1"/>
  <c r="CB27" i="7" s="1"/>
  <c r="CA27" i="7" a="1"/>
  <c r="CA27" i="7" s="1"/>
  <c r="BZ27" i="7" a="1"/>
  <c r="BZ27" i="7" s="1"/>
  <c r="BY27" i="7" a="1"/>
  <c r="BY27" i="7" s="1"/>
  <c r="CB26" i="7" a="1"/>
  <c r="CB26" i="7" s="1"/>
  <c r="CA26" i="7" a="1"/>
  <c r="CA26" i="7" s="1"/>
  <c r="BZ26" i="7" a="1"/>
  <c r="BZ26" i="7" s="1"/>
  <c r="BY26" i="7" a="1"/>
  <c r="BY26" i="7" s="1"/>
  <c r="CB25" i="7" a="1"/>
  <c r="CB25" i="7" s="1"/>
  <c r="CA25" i="7" a="1"/>
  <c r="CA25" i="7" s="1"/>
  <c r="BZ25" i="7" a="1"/>
  <c r="BZ25" i="7" s="1"/>
  <c r="BY25" i="7" a="1"/>
  <c r="BY25" i="7" s="1"/>
  <c r="CB24" i="7" a="1"/>
  <c r="CB24" i="7" s="1"/>
  <c r="CA24" i="7" a="1"/>
  <c r="CA24" i="7" s="1"/>
  <c r="BZ24" i="7" a="1"/>
  <c r="BZ24" i="7" s="1"/>
  <c r="BY24" i="7" a="1"/>
  <c r="BY24" i="7" s="1"/>
  <c r="CB23" i="7" a="1"/>
  <c r="CB23" i="7" s="1"/>
  <c r="CA23" i="7" a="1"/>
  <c r="CA23" i="7" s="1"/>
  <c r="BZ23" i="7" a="1"/>
  <c r="BZ23" i="7" s="1"/>
  <c r="BY23" i="7" a="1"/>
  <c r="BY23" i="7" s="1"/>
  <c r="CB22" i="7" a="1"/>
  <c r="CB22" i="7" s="1"/>
  <c r="CA22" i="7" a="1"/>
  <c r="CA22" i="7" s="1"/>
  <c r="BZ22" i="7" a="1"/>
  <c r="BZ22" i="7" s="1"/>
  <c r="BY22" i="7" a="1"/>
  <c r="BY22" i="7" s="1"/>
  <c r="CB21" i="7" a="1"/>
  <c r="CB21" i="7" s="1"/>
  <c r="CA21" i="7" a="1"/>
  <c r="CA21" i="7" s="1"/>
  <c r="BZ21" i="7" a="1"/>
  <c r="BZ21" i="7" s="1"/>
  <c r="BY21" i="7" a="1"/>
  <c r="BY21" i="7" s="1"/>
  <c r="CB20" i="7" a="1"/>
  <c r="CB20" i="7" s="1"/>
  <c r="CA20" i="7" a="1"/>
  <c r="CA20" i="7" s="1"/>
  <c r="BZ20" i="7" a="1"/>
  <c r="BZ20" i="7" s="1"/>
  <c r="BY20" i="7" a="1"/>
  <c r="BY20" i="7" s="1"/>
  <c r="CB19" i="7" a="1"/>
  <c r="CB19" i="7" s="1"/>
  <c r="CA19" i="7" a="1"/>
  <c r="CA19" i="7" s="1"/>
  <c r="BZ19" i="7" a="1"/>
  <c r="BZ19" i="7" s="1"/>
  <c r="BY19" i="7" a="1"/>
  <c r="BY19" i="7" s="1"/>
  <c r="CB18" i="7" a="1"/>
  <c r="CB18" i="7" s="1"/>
  <c r="CA18" i="7" a="1"/>
  <c r="CA18" i="7" s="1"/>
  <c r="BZ18" i="7" a="1"/>
  <c r="BZ18" i="7" s="1"/>
  <c r="BY18" i="7" a="1"/>
  <c r="BY18" i="7" s="1"/>
  <c r="CB17" i="7" a="1"/>
  <c r="CB17" i="7" s="1"/>
  <c r="CA17" i="7" a="1"/>
  <c r="CA17" i="7" s="1"/>
  <c r="BZ17" i="7" a="1"/>
  <c r="BZ17" i="7" s="1"/>
  <c r="BY17" i="7" a="1"/>
  <c r="BY17" i="7" s="1"/>
  <c r="CB16" i="7" a="1"/>
  <c r="CB16" i="7" s="1"/>
  <c r="CA16" i="7" a="1"/>
  <c r="CA16" i="7" s="1"/>
  <c r="BZ16" i="7" a="1"/>
  <c r="BZ16" i="7" s="1"/>
  <c r="BY16" i="7" a="1"/>
  <c r="BY16" i="7" s="1"/>
  <c r="CB15" i="7" a="1"/>
  <c r="CB15" i="7" s="1"/>
  <c r="CA15" i="7" a="1"/>
  <c r="CA15" i="7" s="1"/>
  <c r="BZ15" i="7" a="1"/>
  <c r="BZ15" i="7" s="1"/>
  <c r="BY15" i="7" a="1"/>
  <c r="BY15" i="7" s="1"/>
  <c r="CB14" i="7" a="1"/>
  <c r="CB14" i="7" s="1"/>
  <c r="CA14" i="7" a="1"/>
  <c r="CA14" i="7" s="1"/>
  <c r="BZ14" i="7" a="1"/>
  <c r="BZ14" i="7" s="1"/>
  <c r="BY14" i="7" a="1"/>
  <c r="BY14" i="7" s="1"/>
  <c r="CB13" i="7" a="1"/>
  <c r="CB13" i="7" s="1"/>
  <c r="CA13" i="7" a="1"/>
  <c r="CA13" i="7" s="1"/>
  <c r="BZ13" i="7" a="1"/>
  <c r="BZ13" i="7" s="1"/>
  <c r="BY13" i="7" a="1"/>
  <c r="BY13" i="7" s="1"/>
  <c r="CB12" i="7" a="1"/>
  <c r="CB12" i="7" s="1"/>
  <c r="CA12" i="7" a="1"/>
  <c r="CA12" i="7" s="1"/>
  <c r="BZ12" i="7" a="1"/>
  <c r="BZ12" i="7" s="1"/>
  <c r="BY12" i="7" a="1"/>
  <c r="BY12" i="7" s="1"/>
  <c r="CB11" i="7" a="1"/>
  <c r="CB11" i="7" s="1"/>
  <c r="CA11" i="7" a="1"/>
  <c r="CA11" i="7" s="1"/>
  <c r="BZ11" i="7" a="1"/>
  <c r="BZ11" i="7" s="1"/>
  <c r="BY11" i="7" a="1"/>
  <c r="BY11" i="7" s="1"/>
  <c r="CB10" i="7" a="1"/>
  <c r="CB10" i="7" s="1"/>
  <c r="CA10" i="7" a="1"/>
  <c r="CA10" i="7" s="1"/>
  <c r="BZ10" i="7" a="1"/>
  <c r="BZ10" i="7" s="1"/>
  <c r="BY10" i="7" a="1"/>
  <c r="BY10" i="7" s="1"/>
  <c r="CB9" i="7" a="1"/>
  <c r="CB9" i="7" s="1"/>
  <c r="CA9" i="7" a="1"/>
  <c r="CA9" i="7" s="1"/>
  <c r="BZ9" i="7" a="1"/>
  <c r="BZ9" i="7" s="1"/>
  <c r="BY9" i="7" a="1"/>
  <c r="BY9" i="7" s="1"/>
  <c r="CB8" i="7" a="1"/>
  <c r="CB8" i="7" s="1"/>
  <c r="CA8" i="7" a="1"/>
  <c r="CA8" i="7" s="1"/>
  <c r="BZ8" i="7" a="1"/>
  <c r="BZ8" i="7" s="1"/>
  <c r="BY8" i="7" a="1"/>
  <c r="BY8" i="7" s="1"/>
  <c r="CB7" i="7" a="1"/>
  <c r="CB7" i="7" s="1"/>
  <c r="CA7" i="7" a="1"/>
  <c r="CA7" i="7" s="1"/>
  <c r="BZ7" i="7" a="1"/>
  <c r="BZ7" i="7" s="1"/>
  <c r="BY7" i="7" a="1"/>
  <c r="BY7" i="7" s="1"/>
  <c r="CB6" i="7" a="1"/>
  <c r="CB6" i="7" s="1"/>
  <c r="CA6" i="7" a="1"/>
  <c r="CA6" i="7" s="1"/>
  <c r="BZ6" i="7" a="1"/>
  <c r="BZ6" i="7" s="1"/>
  <c r="BY6" i="7" a="1"/>
  <c r="BY6" i="7" s="1"/>
  <c r="CB5" i="7" a="1"/>
  <c r="CB5" i="7" s="1"/>
  <c r="CA5" i="7" a="1"/>
  <c r="CA5" i="7" s="1"/>
  <c r="BZ5" i="7" a="1"/>
  <c r="BZ5" i="7" s="1"/>
  <c r="BY5" i="7" a="1"/>
  <c r="BY5" i="7" s="1"/>
  <c r="CB4" i="7" a="1"/>
  <c r="CB4" i="7" s="1"/>
  <c r="CA4" i="7" a="1"/>
  <c r="CA4" i="7" s="1"/>
  <c r="BZ4" i="7" a="1"/>
  <c r="BZ4" i="7" s="1"/>
  <c r="BY4" i="7" a="1"/>
  <c r="BY4" i="7" s="1"/>
  <c r="CB3" i="7" a="1"/>
  <c r="CB3" i="7" s="1"/>
  <c r="CA3" i="7" a="1"/>
  <c r="CA3" i="7" s="1"/>
  <c r="BZ3" i="7" a="1"/>
  <c r="BZ3" i="7" s="1"/>
  <c r="BY3" i="7" a="1"/>
  <c r="BY3" i="7" s="1"/>
  <c r="CB2" i="7" a="1"/>
  <c r="CB2" i="7" s="1"/>
  <c r="CA2" i="7" a="1"/>
  <c r="CA2" i="7" s="1"/>
  <c r="BZ2" i="7" a="1"/>
  <c r="BZ2" i="7" s="1"/>
  <c r="BY2" i="7" a="1"/>
  <c r="BY2" i="7" s="1"/>
  <c r="CB38" i="6" a="1"/>
  <c r="CB38" i="6" s="1"/>
  <c r="CA38" i="6" a="1"/>
  <c r="CA38" i="6" s="1"/>
  <c r="BZ38" i="6" a="1"/>
  <c r="BZ38" i="6" s="1"/>
  <c r="BY38" i="6" a="1"/>
  <c r="BY38" i="6" s="1"/>
  <c r="CB37" i="6" a="1"/>
  <c r="CB37" i="6" s="1"/>
  <c r="CA37" i="6" a="1"/>
  <c r="CA37" i="6" s="1"/>
  <c r="BZ37" i="6" a="1"/>
  <c r="BZ37" i="6" s="1"/>
  <c r="BY37" i="6" a="1"/>
  <c r="BY37" i="6" s="1"/>
  <c r="CB36" i="6" a="1"/>
  <c r="CB36" i="6" s="1"/>
  <c r="CA36" i="6" a="1"/>
  <c r="CA36" i="6" s="1"/>
  <c r="BZ36" i="6" a="1"/>
  <c r="BZ36" i="6" s="1"/>
  <c r="BY36" i="6" a="1"/>
  <c r="BY36" i="6" s="1"/>
  <c r="CB35" i="6" a="1"/>
  <c r="CB35" i="6" s="1"/>
  <c r="CA35" i="6" a="1"/>
  <c r="CA35" i="6" s="1"/>
  <c r="BZ35" i="6" a="1"/>
  <c r="BZ35" i="6" s="1"/>
  <c r="BY35" i="6" a="1"/>
  <c r="BY35" i="6" s="1"/>
  <c r="CB34" i="6" a="1"/>
  <c r="CB34" i="6" s="1"/>
  <c r="CA34" i="6" a="1"/>
  <c r="CA34" i="6" s="1"/>
  <c r="BZ34" i="6" a="1"/>
  <c r="BZ34" i="6" s="1"/>
  <c r="BY34" i="6" a="1"/>
  <c r="BY34" i="6" s="1"/>
  <c r="CB33" i="6" a="1"/>
  <c r="CB33" i="6" s="1"/>
  <c r="CA33" i="6" a="1"/>
  <c r="CA33" i="6" s="1"/>
  <c r="BZ33" i="6" a="1"/>
  <c r="BZ33" i="6" s="1"/>
  <c r="BY33" i="6" a="1"/>
  <c r="BY33" i="6" s="1"/>
  <c r="CB32" i="6" a="1"/>
  <c r="CB32" i="6" s="1"/>
  <c r="CA32" i="6" a="1"/>
  <c r="CA32" i="6" s="1"/>
  <c r="BZ32" i="6" a="1"/>
  <c r="BZ32" i="6" s="1"/>
  <c r="BY32" i="6" a="1"/>
  <c r="BY32" i="6" s="1"/>
  <c r="CB31" i="6" a="1"/>
  <c r="CB31" i="6" s="1"/>
  <c r="CA31" i="6" a="1"/>
  <c r="CA31" i="6" s="1"/>
  <c r="BZ31" i="6" a="1"/>
  <c r="BZ31" i="6" s="1"/>
  <c r="BY31" i="6" a="1"/>
  <c r="BY31" i="6" s="1"/>
  <c r="CB30" i="6" a="1"/>
  <c r="CB30" i="6" s="1"/>
  <c r="CA30" i="6" a="1"/>
  <c r="CA30" i="6" s="1"/>
  <c r="BZ30" i="6" a="1"/>
  <c r="BZ30" i="6" s="1"/>
  <c r="BY30" i="6" a="1"/>
  <c r="BY30" i="6" s="1"/>
  <c r="CB29" i="6" a="1"/>
  <c r="CB29" i="6" s="1"/>
  <c r="CA29" i="6" a="1"/>
  <c r="CA29" i="6" s="1"/>
  <c r="BZ29" i="6" a="1"/>
  <c r="BZ29" i="6" s="1"/>
  <c r="BY29" i="6" a="1"/>
  <c r="BY29" i="6" s="1"/>
  <c r="CB28" i="6" a="1"/>
  <c r="CB28" i="6" s="1"/>
  <c r="CA28" i="6" a="1"/>
  <c r="CA28" i="6" s="1"/>
  <c r="BZ28" i="6" a="1"/>
  <c r="BZ28" i="6" s="1"/>
  <c r="BY28" i="6" a="1"/>
  <c r="BY28" i="6" s="1"/>
  <c r="CB27" i="6" a="1"/>
  <c r="CB27" i="6" s="1"/>
  <c r="CA27" i="6" a="1"/>
  <c r="CA27" i="6" s="1"/>
  <c r="BZ27" i="6" a="1"/>
  <c r="BZ27" i="6" s="1"/>
  <c r="BY27" i="6" a="1"/>
  <c r="BY27" i="6" s="1"/>
  <c r="CB26" i="6" a="1"/>
  <c r="CB26" i="6" s="1"/>
  <c r="CA26" i="6" a="1"/>
  <c r="CA26" i="6" s="1"/>
  <c r="BZ26" i="6" a="1"/>
  <c r="BZ26" i="6" s="1"/>
  <c r="BY26" i="6" a="1"/>
  <c r="BY26" i="6" s="1"/>
  <c r="CB25" i="6" a="1"/>
  <c r="CB25" i="6" s="1"/>
  <c r="CA25" i="6" a="1"/>
  <c r="CA25" i="6" s="1"/>
  <c r="BZ25" i="6" a="1"/>
  <c r="BZ25" i="6" s="1"/>
  <c r="BY25" i="6" a="1"/>
  <c r="BY25" i="6" s="1"/>
  <c r="CB24" i="6" a="1"/>
  <c r="CB24" i="6" s="1"/>
  <c r="CA24" i="6" a="1"/>
  <c r="CA24" i="6" s="1"/>
  <c r="BZ24" i="6" a="1"/>
  <c r="BZ24" i="6" s="1"/>
  <c r="BY24" i="6" a="1"/>
  <c r="BY24" i="6" s="1"/>
  <c r="CB23" i="6" a="1"/>
  <c r="CB23" i="6" s="1"/>
  <c r="CA23" i="6" a="1"/>
  <c r="CA23" i="6" s="1"/>
  <c r="BZ23" i="6" a="1"/>
  <c r="BZ23" i="6" s="1"/>
  <c r="BY23" i="6" a="1"/>
  <c r="BY23" i="6" s="1"/>
  <c r="CB22" i="6" a="1"/>
  <c r="CB22" i="6" s="1"/>
  <c r="CA22" i="6" a="1"/>
  <c r="CA22" i="6" s="1"/>
  <c r="BZ22" i="6" a="1"/>
  <c r="BZ22" i="6" s="1"/>
  <c r="BY22" i="6" a="1"/>
  <c r="BY22" i="6" s="1"/>
  <c r="CB21" i="6" a="1"/>
  <c r="CB21" i="6" s="1"/>
  <c r="CA21" i="6" a="1"/>
  <c r="CA21" i="6" s="1"/>
  <c r="BZ21" i="6" a="1"/>
  <c r="BZ21" i="6" s="1"/>
  <c r="BY21" i="6" a="1"/>
  <c r="BY21" i="6" s="1"/>
  <c r="CB20" i="6" a="1"/>
  <c r="CB20" i="6" s="1"/>
  <c r="CA20" i="6" a="1"/>
  <c r="CA20" i="6" s="1"/>
  <c r="BZ20" i="6" a="1"/>
  <c r="BZ20" i="6" s="1"/>
  <c r="BY20" i="6" a="1"/>
  <c r="BY20" i="6" s="1"/>
  <c r="CB19" i="6" a="1"/>
  <c r="CB19" i="6" s="1"/>
  <c r="CA19" i="6" a="1"/>
  <c r="CA19" i="6" s="1"/>
  <c r="BZ19" i="6" a="1"/>
  <c r="BZ19" i="6" s="1"/>
  <c r="BY19" i="6" a="1"/>
  <c r="BY19" i="6" s="1"/>
  <c r="CB18" i="6" a="1"/>
  <c r="CB18" i="6" s="1"/>
  <c r="CA18" i="6" a="1"/>
  <c r="CA18" i="6" s="1"/>
  <c r="BZ18" i="6" a="1"/>
  <c r="BZ18" i="6" s="1"/>
  <c r="BY18" i="6" a="1"/>
  <c r="BY18" i="6" s="1"/>
  <c r="CB17" i="6" a="1"/>
  <c r="CB17" i="6" s="1"/>
  <c r="CA17" i="6" a="1"/>
  <c r="CA17" i="6" s="1"/>
  <c r="BZ17" i="6" a="1"/>
  <c r="BZ17" i="6" s="1"/>
  <c r="BY17" i="6" a="1"/>
  <c r="BY17" i="6" s="1"/>
  <c r="CB16" i="6" a="1"/>
  <c r="CB16" i="6" s="1"/>
  <c r="CA16" i="6" a="1"/>
  <c r="CA16" i="6" s="1"/>
  <c r="BZ16" i="6" a="1"/>
  <c r="BZ16" i="6" s="1"/>
  <c r="BY16" i="6" a="1"/>
  <c r="BY16" i="6" s="1"/>
  <c r="CB15" i="6" a="1"/>
  <c r="CB15" i="6" s="1"/>
  <c r="CA15" i="6" a="1"/>
  <c r="CA15" i="6" s="1"/>
  <c r="BZ15" i="6" a="1"/>
  <c r="BZ15" i="6" s="1"/>
  <c r="BY15" i="6" a="1"/>
  <c r="BY15" i="6" s="1"/>
  <c r="CB14" i="6" a="1"/>
  <c r="CB14" i="6" s="1"/>
  <c r="CA14" i="6" a="1"/>
  <c r="CA14" i="6" s="1"/>
  <c r="BZ14" i="6" a="1"/>
  <c r="BZ14" i="6" s="1"/>
  <c r="BY14" i="6" a="1"/>
  <c r="BY14" i="6" s="1"/>
  <c r="CB13" i="6" a="1"/>
  <c r="CB13" i="6" s="1"/>
  <c r="CA13" i="6" a="1"/>
  <c r="CA13" i="6" s="1"/>
  <c r="BZ13" i="6" a="1"/>
  <c r="BZ13" i="6" s="1"/>
  <c r="BY13" i="6" a="1"/>
  <c r="BY13" i="6" s="1"/>
  <c r="CB12" i="6" a="1"/>
  <c r="CB12" i="6" s="1"/>
  <c r="CA12" i="6" a="1"/>
  <c r="CA12" i="6" s="1"/>
  <c r="BZ12" i="6" a="1"/>
  <c r="BZ12" i="6" s="1"/>
  <c r="BY12" i="6" a="1"/>
  <c r="BY12" i="6" s="1"/>
  <c r="CB11" i="6" a="1"/>
  <c r="CB11" i="6" s="1"/>
  <c r="CA11" i="6" a="1"/>
  <c r="CA11" i="6" s="1"/>
  <c r="BZ11" i="6" a="1"/>
  <c r="BZ11" i="6" s="1"/>
  <c r="BY11" i="6" a="1"/>
  <c r="BY11" i="6" s="1"/>
  <c r="CB10" i="6" a="1"/>
  <c r="CB10" i="6" s="1"/>
  <c r="CA10" i="6" a="1"/>
  <c r="CA10" i="6" s="1"/>
  <c r="BZ10" i="6" a="1"/>
  <c r="BZ10" i="6" s="1"/>
  <c r="BY10" i="6" a="1"/>
  <c r="BY10" i="6" s="1"/>
  <c r="CB9" i="6" a="1"/>
  <c r="CB9" i="6" s="1"/>
  <c r="CA9" i="6" a="1"/>
  <c r="CA9" i="6" s="1"/>
  <c r="BZ9" i="6" a="1"/>
  <c r="BZ9" i="6" s="1"/>
  <c r="BY9" i="6" a="1"/>
  <c r="BY9" i="6" s="1"/>
  <c r="CB8" i="6" a="1"/>
  <c r="CB8" i="6" s="1"/>
  <c r="CA8" i="6" a="1"/>
  <c r="CA8" i="6" s="1"/>
  <c r="BZ8" i="6" a="1"/>
  <c r="BZ8" i="6" s="1"/>
  <c r="BY8" i="6" a="1"/>
  <c r="BY8" i="6" s="1"/>
  <c r="CB7" i="6" a="1"/>
  <c r="CB7" i="6" s="1"/>
  <c r="CA7" i="6" a="1"/>
  <c r="CA7" i="6" s="1"/>
  <c r="BZ7" i="6" a="1"/>
  <c r="BZ7" i="6" s="1"/>
  <c r="BY7" i="6" a="1"/>
  <c r="BY7" i="6" s="1"/>
  <c r="CB6" i="6" a="1"/>
  <c r="CB6" i="6" s="1"/>
  <c r="CA6" i="6" a="1"/>
  <c r="CA6" i="6" s="1"/>
  <c r="BZ6" i="6" a="1"/>
  <c r="BZ6" i="6" s="1"/>
  <c r="BY6" i="6" a="1"/>
  <c r="BY6" i="6" s="1"/>
  <c r="CB5" i="6" a="1"/>
  <c r="CB5" i="6" s="1"/>
  <c r="CA5" i="6" a="1"/>
  <c r="CA5" i="6" s="1"/>
  <c r="BZ5" i="6" a="1"/>
  <c r="BZ5" i="6" s="1"/>
  <c r="BY5" i="6" a="1"/>
  <c r="BY5" i="6" s="1"/>
  <c r="CB4" i="6" a="1"/>
  <c r="CB4" i="6" s="1"/>
  <c r="CA4" i="6" a="1"/>
  <c r="CA4" i="6" s="1"/>
  <c r="BZ4" i="6" a="1"/>
  <c r="BZ4" i="6" s="1"/>
  <c r="BY4" i="6" a="1"/>
  <c r="BY4" i="6" s="1"/>
  <c r="CB3" i="6" a="1"/>
  <c r="CB3" i="6" s="1"/>
  <c r="CA3" i="6" a="1"/>
  <c r="CA3" i="6" s="1"/>
  <c r="BZ3" i="6" a="1"/>
  <c r="BZ3" i="6" s="1"/>
  <c r="BY3" i="6" a="1"/>
  <c r="BY3" i="6" s="1"/>
  <c r="CB2" i="6" a="1"/>
  <c r="CB2" i="6" s="1"/>
  <c r="CA2" i="6" a="1"/>
  <c r="CA2" i="6" s="1"/>
  <c r="BZ2" i="6" a="1"/>
  <c r="BZ2" i="6" s="1"/>
  <c r="BY2" i="6" a="1"/>
  <c r="BY2" i="6" s="1"/>
  <c r="CB40" i="8" l="1"/>
  <c r="BZ40" i="7"/>
  <c r="CA40" i="7"/>
  <c r="CB40" i="7"/>
  <c r="CA40" i="8"/>
  <c r="BY40" i="7"/>
  <c r="CA40" i="6"/>
  <c r="BY40" i="8"/>
  <c r="BZ40" i="8"/>
  <c r="CB40" i="6"/>
  <c r="BY40" i="6"/>
  <c r="BZ40" i="6"/>
  <c r="BW38" i="8" a="1"/>
  <c r="BW38" i="8" s="1"/>
  <c r="BV38" i="8" a="1"/>
  <c r="BV38" i="8" s="1"/>
  <c r="BU38" i="8" a="1"/>
  <c r="BU38" i="8" s="1"/>
  <c r="BW37" i="8" a="1"/>
  <c r="BW37" i="8" s="1"/>
  <c r="BV37" i="8" a="1"/>
  <c r="BV37" i="8" s="1"/>
  <c r="BU37" i="8" a="1"/>
  <c r="BU37" i="8" s="1"/>
  <c r="BW36" i="8" a="1"/>
  <c r="BW36" i="8" s="1"/>
  <c r="BV36" i="8" a="1"/>
  <c r="BV36" i="8" s="1"/>
  <c r="BU36" i="8" a="1"/>
  <c r="BU36" i="8" s="1"/>
  <c r="BW35" i="8" a="1"/>
  <c r="BW35" i="8" s="1"/>
  <c r="BV35" i="8" a="1"/>
  <c r="BV35" i="8" s="1"/>
  <c r="BU35" i="8" a="1"/>
  <c r="BU35" i="8" s="1"/>
  <c r="BW34" i="8" a="1"/>
  <c r="BW34" i="8" s="1"/>
  <c r="BV34" i="8" a="1"/>
  <c r="BV34" i="8" s="1"/>
  <c r="BU34" i="8" a="1"/>
  <c r="BU34" i="8" s="1"/>
  <c r="BW33" i="8" a="1"/>
  <c r="BW33" i="8" s="1"/>
  <c r="BV33" i="8" a="1"/>
  <c r="BV33" i="8" s="1"/>
  <c r="BU33" i="8" a="1"/>
  <c r="BU33" i="8" s="1"/>
  <c r="BW32" i="8" a="1"/>
  <c r="BW32" i="8" s="1"/>
  <c r="BV32" i="8" a="1"/>
  <c r="BV32" i="8" s="1"/>
  <c r="BU32" i="8" a="1"/>
  <c r="BU32" i="8" s="1"/>
  <c r="BW31" i="8" a="1"/>
  <c r="BW31" i="8" s="1"/>
  <c r="BV31" i="8" a="1"/>
  <c r="BV31" i="8" s="1"/>
  <c r="BU31" i="8" a="1"/>
  <c r="BU31" i="8" s="1"/>
  <c r="BW30" i="8" a="1"/>
  <c r="BW30" i="8" s="1"/>
  <c r="BV30" i="8" a="1"/>
  <c r="BV30" i="8" s="1"/>
  <c r="BU30" i="8" a="1"/>
  <c r="BU30" i="8" s="1"/>
  <c r="BW29" i="8" a="1"/>
  <c r="BW29" i="8" s="1"/>
  <c r="BV29" i="8" a="1"/>
  <c r="BV29" i="8" s="1"/>
  <c r="BU29" i="8" a="1"/>
  <c r="BU29" i="8" s="1"/>
  <c r="BW28" i="8" a="1"/>
  <c r="BW28" i="8" s="1"/>
  <c r="BV28" i="8" a="1"/>
  <c r="BV28" i="8" s="1"/>
  <c r="BU28" i="8" a="1"/>
  <c r="BU28" i="8" s="1"/>
  <c r="BW27" i="8" a="1"/>
  <c r="BW27" i="8" s="1"/>
  <c r="BV27" i="8" a="1"/>
  <c r="BV27" i="8" s="1"/>
  <c r="BU27" i="8" a="1"/>
  <c r="BU27" i="8" s="1"/>
  <c r="BW26" i="8" a="1"/>
  <c r="BW26" i="8" s="1"/>
  <c r="BV26" i="8" a="1"/>
  <c r="BV26" i="8" s="1"/>
  <c r="BU26" i="8" a="1"/>
  <c r="BU26" i="8" s="1"/>
  <c r="BW25" i="8" a="1"/>
  <c r="BW25" i="8" s="1"/>
  <c r="BV25" i="8" a="1"/>
  <c r="BV25" i="8" s="1"/>
  <c r="BU25" i="8" a="1"/>
  <c r="BU25" i="8" s="1"/>
  <c r="BW24" i="8" a="1"/>
  <c r="BW24" i="8" s="1"/>
  <c r="BV24" i="8" a="1"/>
  <c r="BV24" i="8" s="1"/>
  <c r="BU24" i="8" a="1"/>
  <c r="BU24" i="8" s="1"/>
  <c r="BW23" i="8" a="1"/>
  <c r="BW23" i="8" s="1"/>
  <c r="BV23" i="8" a="1"/>
  <c r="BV23" i="8" s="1"/>
  <c r="BU23" i="8" a="1"/>
  <c r="BU23" i="8" s="1"/>
  <c r="BW22" i="8" a="1"/>
  <c r="BW22" i="8" s="1"/>
  <c r="BV22" i="8" a="1"/>
  <c r="BV22" i="8" s="1"/>
  <c r="BU22" i="8" a="1"/>
  <c r="BU22" i="8" s="1"/>
  <c r="BW21" i="8" a="1"/>
  <c r="BW21" i="8" s="1"/>
  <c r="BV21" i="8" a="1"/>
  <c r="BV21" i="8" s="1"/>
  <c r="BU21" i="8" a="1"/>
  <c r="BU21" i="8" s="1"/>
  <c r="BW20" i="8" a="1"/>
  <c r="BW20" i="8" s="1"/>
  <c r="BV20" i="8" a="1"/>
  <c r="BV20" i="8" s="1"/>
  <c r="BU20" i="8" a="1"/>
  <c r="BU20" i="8" s="1"/>
  <c r="BW19" i="8" a="1"/>
  <c r="BW19" i="8" s="1"/>
  <c r="BV19" i="8" a="1"/>
  <c r="BV19" i="8" s="1"/>
  <c r="BU19" i="8" a="1"/>
  <c r="BU19" i="8" s="1"/>
  <c r="BW18" i="8" a="1"/>
  <c r="BW18" i="8" s="1"/>
  <c r="BV18" i="8" a="1"/>
  <c r="BV18" i="8" s="1"/>
  <c r="BU18" i="8" a="1"/>
  <c r="BU18" i="8" s="1"/>
  <c r="BW17" i="8" a="1"/>
  <c r="BW17" i="8" s="1"/>
  <c r="BV17" i="8" a="1"/>
  <c r="BV17" i="8" s="1"/>
  <c r="BU17" i="8" a="1"/>
  <c r="BU17" i="8" s="1"/>
  <c r="BW16" i="8" a="1"/>
  <c r="BW16" i="8" s="1"/>
  <c r="BV16" i="8" a="1"/>
  <c r="BV16" i="8" s="1"/>
  <c r="BU16" i="8" a="1"/>
  <c r="BU16" i="8" s="1"/>
  <c r="BW15" i="8" a="1"/>
  <c r="BW15" i="8" s="1"/>
  <c r="BV15" i="8" a="1"/>
  <c r="BV15" i="8" s="1"/>
  <c r="BU15" i="8" a="1"/>
  <c r="BU15" i="8" s="1"/>
  <c r="BW14" i="8" a="1"/>
  <c r="BW14" i="8" s="1"/>
  <c r="BV14" i="8" a="1"/>
  <c r="BV14" i="8" s="1"/>
  <c r="BU14" i="8" a="1"/>
  <c r="BU14" i="8" s="1"/>
  <c r="BW13" i="8" a="1"/>
  <c r="BW13" i="8" s="1"/>
  <c r="BV13" i="8" a="1"/>
  <c r="BV13" i="8" s="1"/>
  <c r="BU13" i="8" a="1"/>
  <c r="BU13" i="8" s="1"/>
  <c r="BW12" i="8" a="1"/>
  <c r="BW12" i="8" s="1"/>
  <c r="BV12" i="8" a="1"/>
  <c r="BV12" i="8" s="1"/>
  <c r="BU12" i="8" a="1"/>
  <c r="BU12" i="8" s="1"/>
  <c r="BW11" i="8" a="1"/>
  <c r="BW11" i="8" s="1"/>
  <c r="BV11" i="8" a="1"/>
  <c r="BV11" i="8" s="1"/>
  <c r="BU11" i="8" a="1"/>
  <c r="BU11" i="8" s="1"/>
  <c r="BW10" i="8" a="1"/>
  <c r="BW10" i="8" s="1"/>
  <c r="BV10" i="8" a="1"/>
  <c r="BV10" i="8" s="1"/>
  <c r="BU10" i="8" a="1"/>
  <c r="BU10" i="8" s="1"/>
  <c r="BW9" i="8" a="1"/>
  <c r="BW9" i="8" s="1"/>
  <c r="BV9" i="8" a="1"/>
  <c r="BV9" i="8" s="1"/>
  <c r="BU9" i="8" a="1"/>
  <c r="BU9" i="8" s="1"/>
  <c r="BW8" i="8" a="1"/>
  <c r="BW8" i="8" s="1"/>
  <c r="BV8" i="8" a="1"/>
  <c r="BV8" i="8" s="1"/>
  <c r="BU8" i="8" a="1"/>
  <c r="BU8" i="8" s="1"/>
  <c r="BW7" i="8" a="1"/>
  <c r="BW7" i="8" s="1"/>
  <c r="BV7" i="8" a="1"/>
  <c r="BV7" i="8" s="1"/>
  <c r="BU7" i="8" a="1"/>
  <c r="BU7" i="8" s="1"/>
  <c r="BW6" i="8" a="1"/>
  <c r="BW6" i="8" s="1"/>
  <c r="BV6" i="8" a="1"/>
  <c r="BV6" i="8" s="1"/>
  <c r="BU6" i="8" a="1"/>
  <c r="BU6" i="8" s="1"/>
  <c r="BW5" i="8" a="1"/>
  <c r="BW5" i="8" s="1"/>
  <c r="BV5" i="8" a="1"/>
  <c r="BV5" i="8" s="1"/>
  <c r="BU5" i="8" a="1"/>
  <c r="BU5" i="8" s="1"/>
  <c r="BW4" i="8" a="1"/>
  <c r="BW4" i="8" s="1"/>
  <c r="BV4" i="8" a="1"/>
  <c r="BV4" i="8" s="1"/>
  <c r="BU4" i="8" a="1"/>
  <c r="BU4" i="8" s="1"/>
  <c r="BW3" i="8" a="1"/>
  <c r="BW3" i="8" s="1"/>
  <c r="BV3" i="8" a="1"/>
  <c r="BV3" i="8" s="1"/>
  <c r="BU3" i="8" a="1"/>
  <c r="BU3" i="8" s="1"/>
  <c r="BT38" i="8" a="1"/>
  <c r="BT38" i="8" s="1"/>
  <c r="BT37" i="8" a="1"/>
  <c r="BT37" i="8" s="1"/>
  <c r="BT36" i="8" a="1"/>
  <c r="BT36" i="8" s="1"/>
  <c r="BT35" i="8" a="1"/>
  <c r="BT35" i="8" s="1"/>
  <c r="BT34" i="8" a="1"/>
  <c r="BT34" i="8" s="1"/>
  <c r="BT33" i="8" a="1"/>
  <c r="BT33" i="8" s="1"/>
  <c r="BT32" i="8" a="1"/>
  <c r="BT32" i="8" s="1"/>
  <c r="BT31" i="8" a="1"/>
  <c r="BT31" i="8" s="1"/>
  <c r="BT30" i="8" a="1"/>
  <c r="BT30" i="8" s="1"/>
  <c r="BT29" i="8" a="1"/>
  <c r="BT29" i="8" s="1"/>
  <c r="BT28" i="8" a="1"/>
  <c r="BT28" i="8" s="1"/>
  <c r="BT27" i="8" a="1"/>
  <c r="BT27" i="8" s="1"/>
  <c r="BT26" i="8" a="1"/>
  <c r="BT26" i="8" s="1"/>
  <c r="BT25" i="8" a="1"/>
  <c r="BT25" i="8" s="1"/>
  <c r="BT24" i="8" a="1"/>
  <c r="BT24" i="8" s="1"/>
  <c r="BT23" i="8" a="1"/>
  <c r="BT23" i="8" s="1"/>
  <c r="BT22" i="8" a="1"/>
  <c r="BT22" i="8" s="1"/>
  <c r="BT21" i="8" a="1"/>
  <c r="BT21" i="8" s="1"/>
  <c r="BT20" i="8" a="1"/>
  <c r="BT20" i="8" s="1"/>
  <c r="BT19" i="8" a="1"/>
  <c r="BT19" i="8" s="1"/>
  <c r="BT18" i="8" a="1"/>
  <c r="BT18" i="8" s="1"/>
  <c r="BT17" i="8" a="1"/>
  <c r="BT17" i="8" s="1"/>
  <c r="BT16" i="8" a="1"/>
  <c r="BT16" i="8" s="1"/>
  <c r="BT15" i="8" a="1"/>
  <c r="BT15" i="8" s="1"/>
  <c r="BT14" i="8" a="1"/>
  <c r="BT14" i="8" s="1"/>
  <c r="BT13" i="8" a="1"/>
  <c r="BT13" i="8" s="1"/>
  <c r="BT12" i="8" a="1"/>
  <c r="BT12" i="8" s="1"/>
  <c r="BT11" i="8" a="1"/>
  <c r="BT11" i="8" s="1"/>
  <c r="BT10" i="8" a="1"/>
  <c r="BT10" i="8" s="1"/>
  <c r="BT9" i="8" a="1"/>
  <c r="BT9" i="8" s="1"/>
  <c r="BT8" i="8" a="1"/>
  <c r="BT8" i="8" s="1"/>
  <c r="BT7" i="8" a="1"/>
  <c r="BT7" i="8" s="1"/>
  <c r="BT6" i="8" a="1"/>
  <c r="BT6" i="8" s="1"/>
  <c r="BT5" i="8" a="1"/>
  <c r="BT5" i="8" s="1"/>
  <c r="BT4" i="8" a="1"/>
  <c r="BT4" i="8" s="1"/>
  <c r="BT3" i="8" a="1"/>
  <c r="BT3" i="8" s="1"/>
  <c r="BW38" i="7" a="1"/>
  <c r="BW38" i="7" s="1"/>
  <c r="BV38" i="7" a="1"/>
  <c r="BV38" i="7" s="1"/>
  <c r="BU38" i="7" a="1"/>
  <c r="BU38" i="7" s="1"/>
  <c r="BT38" i="7" a="1"/>
  <c r="BT38" i="7" s="1"/>
  <c r="BW37" i="7" a="1"/>
  <c r="BW37" i="7" s="1"/>
  <c r="BV37" i="7" a="1"/>
  <c r="BV37" i="7" s="1"/>
  <c r="BU37" i="7" a="1"/>
  <c r="BU37" i="7" s="1"/>
  <c r="BT37" i="7" a="1"/>
  <c r="BT37" i="7" s="1"/>
  <c r="BW36" i="7" a="1"/>
  <c r="BW36" i="7" s="1"/>
  <c r="BV36" i="7" a="1"/>
  <c r="BV36" i="7" s="1"/>
  <c r="BU36" i="7" a="1"/>
  <c r="BU36" i="7" s="1"/>
  <c r="BT36" i="7" a="1"/>
  <c r="BT36" i="7" s="1"/>
  <c r="BW35" i="7" a="1"/>
  <c r="BW35" i="7" s="1"/>
  <c r="BV35" i="7" a="1"/>
  <c r="BV35" i="7" s="1"/>
  <c r="BU35" i="7" a="1"/>
  <c r="BU35" i="7" s="1"/>
  <c r="BT35" i="7" a="1"/>
  <c r="BT35" i="7" s="1"/>
  <c r="BW34" i="7" a="1"/>
  <c r="BW34" i="7" s="1"/>
  <c r="BV34" i="7" a="1"/>
  <c r="BV34" i="7" s="1"/>
  <c r="BU34" i="7" a="1"/>
  <c r="BU34" i="7" s="1"/>
  <c r="BT34" i="7" a="1"/>
  <c r="BT34" i="7" s="1"/>
  <c r="BW33" i="7" a="1"/>
  <c r="BW33" i="7" s="1"/>
  <c r="BV33" i="7" a="1"/>
  <c r="BV33" i="7" s="1"/>
  <c r="BU33" i="7" a="1"/>
  <c r="BU33" i="7" s="1"/>
  <c r="BT33" i="7" a="1"/>
  <c r="BT33" i="7" s="1"/>
  <c r="BW32" i="7" a="1"/>
  <c r="BW32" i="7" s="1"/>
  <c r="BV32" i="7" a="1"/>
  <c r="BV32" i="7" s="1"/>
  <c r="BU32" i="7" a="1"/>
  <c r="BU32" i="7" s="1"/>
  <c r="BT32" i="7" a="1"/>
  <c r="BT32" i="7" s="1"/>
  <c r="BW31" i="7" a="1"/>
  <c r="BW31" i="7" s="1"/>
  <c r="BV31" i="7" a="1"/>
  <c r="BV31" i="7" s="1"/>
  <c r="BU31" i="7" a="1"/>
  <c r="BU31" i="7" s="1"/>
  <c r="BT31" i="7" a="1"/>
  <c r="BT31" i="7" s="1"/>
  <c r="BW30" i="7" a="1"/>
  <c r="BW30" i="7" s="1"/>
  <c r="BV30" i="7" a="1"/>
  <c r="BV30" i="7" s="1"/>
  <c r="BU30" i="7" a="1"/>
  <c r="BU30" i="7" s="1"/>
  <c r="BT30" i="7" a="1"/>
  <c r="BT30" i="7" s="1"/>
  <c r="BW29" i="7" a="1"/>
  <c r="BW29" i="7" s="1"/>
  <c r="BV29" i="7" a="1"/>
  <c r="BV29" i="7" s="1"/>
  <c r="BU29" i="7" a="1"/>
  <c r="BU29" i="7" s="1"/>
  <c r="BT29" i="7" a="1"/>
  <c r="BT29" i="7" s="1"/>
  <c r="BW28" i="7" a="1"/>
  <c r="BW28" i="7" s="1"/>
  <c r="BV28" i="7" a="1"/>
  <c r="BV28" i="7" s="1"/>
  <c r="BU28" i="7" a="1"/>
  <c r="BU28" i="7" s="1"/>
  <c r="BT28" i="7" a="1"/>
  <c r="BT28" i="7" s="1"/>
  <c r="BW27" i="7" a="1"/>
  <c r="BW27" i="7" s="1"/>
  <c r="BV27" i="7" a="1"/>
  <c r="BV27" i="7" s="1"/>
  <c r="BU27" i="7" a="1"/>
  <c r="BU27" i="7" s="1"/>
  <c r="BT27" i="7" a="1"/>
  <c r="BT27" i="7" s="1"/>
  <c r="BW26" i="7" a="1"/>
  <c r="BW26" i="7" s="1"/>
  <c r="BV26" i="7" a="1"/>
  <c r="BV26" i="7" s="1"/>
  <c r="BU26" i="7" a="1"/>
  <c r="BU26" i="7" s="1"/>
  <c r="BT26" i="7" a="1"/>
  <c r="BT26" i="7" s="1"/>
  <c r="BW25" i="7" a="1"/>
  <c r="BW25" i="7" s="1"/>
  <c r="BV25" i="7" a="1"/>
  <c r="BV25" i="7" s="1"/>
  <c r="BU25" i="7" a="1"/>
  <c r="BU25" i="7" s="1"/>
  <c r="BT25" i="7" a="1"/>
  <c r="BT25" i="7" s="1"/>
  <c r="BW24" i="7" a="1"/>
  <c r="BW24" i="7" s="1"/>
  <c r="BV24" i="7" a="1"/>
  <c r="BV24" i="7" s="1"/>
  <c r="BU24" i="7" a="1"/>
  <c r="BU24" i="7" s="1"/>
  <c r="BT24" i="7" a="1"/>
  <c r="BT24" i="7" s="1"/>
  <c r="BW23" i="7" a="1"/>
  <c r="BW23" i="7" s="1"/>
  <c r="BV23" i="7" a="1"/>
  <c r="BV23" i="7" s="1"/>
  <c r="BU23" i="7" a="1"/>
  <c r="BU23" i="7" s="1"/>
  <c r="BT23" i="7" a="1"/>
  <c r="BT23" i="7" s="1"/>
  <c r="BW22" i="7" a="1"/>
  <c r="BW22" i="7" s="1"/>
  <c r="BV22" i="7" a="1"/>
  <c r="BV22" i="7" s="1"/>
  <c r="BU22" i="7" a="1"/>
  <c r="BU22" i="7" s="1"/>
  <c r="BT22" i="7" a="1"/>
  <c r="BT22" i="7" s="1"/>
  <c r="BW21" i="7" a="1"/>
  <c r="BW21" i="7" s="1"/>
  <c r="BV21" i="7" a="1"/>
  <c r="BV21" i="7" s="1"/>
  <c r="BU21" i="7" a="1"/>
  <c r="BU21" i="7" s="1"/>
  <c r="BT21" i="7" a="1"/>
  <c r="BT21" i="7" s="1"/>
  <c r="BW20" i="7" a="1"/>
  <c r="BW20" i="7" s="1"/>
  <c r="BV20" i="7" a="1"/>
  <c r="BV20" i="7" s="1"/>
  <c r="BU20" i="7" a="1"/>
  <c r="BU20" i="7" s="1"/>
  <c r="BT20" i="7" a="1"/>
  <c r="BT20" i="7" s="1"/>
  <c r="BW19" i="7" a="1"/>
  <c r="BW19" i="7" s="1"/>
  <c r="BV19" i="7" a="1"/>
  <c r="BV19" i="7" s="1"/>
  <c r="BU19" i="7" a="1"/>
  <c r="BU19" i="7" s="1"/>
  <c r="BT19" i="7" a="1"/>
  <c r="BT19" i="7" s="1"/>
  <c r="BW18" i="7" a="1"/>
  <c r="BW18" i="7" s="1"/>
  <c r="BV18" i="7" a="1"/>
  <c r="BV18" i="7" s="1"/>
  <c r="BU18" i="7" a="1"/>
  <c r="BU18" i="7" s="1"/>
  <c r="BT18" i="7" a="1"/>
  <c r="BT18" i="7" s="1"/>
  <c r="BW17" i="7" a="1"/>
  <c r="BW17" i="7" s="1"/>
  <c r="BV17" i="7" a="1"/>
  <c r="BV17" i="7" s="1"/>
  <c r="BU17" i="7" a="1"/>
  <c r="BU17" i="7" s="1"/>
  <c r="BT17" i="7" a="1"/>
  <c r="BT17" i="7" s="1"/>
  <c r="BW16" i="7" a="1"/>
  <c r="BW16" i="7" s="1"/>
  <c r="BV16" i="7" a="1"/>
  <c r="BV16" i="7" s="1"/>
  <c r="BU16" i="7" a="1"/>
  <c r="BU16" i="7" s="1"/>
  <c r="BT16" i="7" a="1"/>
  <c r="BT16" i="7" s="1"/>
  <c r="BW15" i="7" a="1"/>
  <c r="BW15" i="7" s="1"/>
  <c r="BV15" i="7" a="1"/>
  <c r="BV15" i="7" s="1"/>
  <c r="BU15" i="7" a="1"/>
  <c r="BU15" i="7" s="1"/>
  <c r="BT15" i="7" a="1"/>
  <c r="BT15" i="7" s="1"/>
  <c r="BW14" i="7" a="1"/>
  <c r="BW14" i="7" s="1"/>
  <c r="BV14" i="7" a="1"/>
  <c r="BV14" i="7" s="1"/>
  <c r="BU14" i="7" a="1"/>
  <c r="BU14" i="7" s="1"/>
  <c r="BT14" i="7" a="1"/>
  <c r="BT14" i="7" s="1"/>
  <c r="BW13" i="7" a="1"/>
  <c r="BW13" i="7" s="1"/>
  <c r="BV13" i="7" a="1"/>
  <c r="BV13" i="7" s="1"/>
  <c r="BU13" i="7" a="1"/>
  <c r="BU13" i="7" s="1"/>
  <c r="BT13" i="7" a="1"/>
  <c r="BT13" i="7" s="1"/>
  <c r="BW12" i="7" a="1"/>
  <c r="BW12" i="7" s="1"/>
  <c r="BV12" i="7" a="1"/>
  <c r="BV12" i="7" s="1"/>
  <c r="BU12" i="7" a="1"/>
  <c r="BU12" i="7" s="1"/>
  <c r="BT12" i="7" a="1"/>
  <c r="BT12" i="7" s="1"/>
  <c r="BW11" i="7" a="1"/>
  <c r="BW11" i="7" s="1"/>
  <c r="BV11" i="7" a="1"/>
  <c r="BV11" i="7" s="1"/>
  <c r="BU11" i="7" a="1"/>
  <c r="BU11" i="7" s="1"/>
  <c r="BT11" i="7" a="1"/>
  <c r="BT11" i="7" s="1"/>
  <c r="BW10" i="7" a="1"/>
  <c r="BW10" i="7" s="1"/>
  <c r="BV10" i="7" a="1"/>
  <c r="BV10" i="7" s="1"/>
  <c r="BU10" i="7" a="1"/>
  <c r="BU10" i="7" s="1"/>
  <c r="BT10" i="7" a="1"/>
  <c r="BT10" i="7" s="1"/>
  <c r="BW9" i="7" a="1"/>
  <c r="BW9" i="7" s="1"/>
  <c r="BV9" i="7" a="1"/>
  <c r="BV9" i="7" s="1"/>
  <c r="BU9" i="7" a="1"/>
  <c r="BU9" i="7" s="1"/>
  <c r="BT9" i="7" a="1"/>
  <c r="BT9" i="7" s="1"/>
  <c r="BW8" i="7" a="1"/>
  <c r="BW8" i="7" s="1"/>
  <c r="BV8" i="7" a="1"/>
  <c r="BV8" i="7" s="1"/>
  <c r="BU8" i="7" a="1"/>
  <c r="BU8" i="7" s="1"/>
  <c r="BT8" i="7" a="1"/>
  <c r="BT8" i="7" s="1"/>
  <c r="BW7" i="7" a="1"/>
  <c r="BW7" i="7" s="1"/>
  <c r="BV7" i="7" a="1"/>
  <c r="BV7" i="7" s="1"/>
  <c r="BU7" i="7" a="1"/>
  <c r="BU7" i="7" s="1"/>
  <c r="BT7" i="7" a="1"/>
  <c r="BT7" i="7" s="1"/>
  <c r="BW6" i="7" a="1"/>
  <c r="BW6" i="7" s="1"/>
  <c r="BV6" i="7" a="1"/>
  <c r="BV6" i="7" s="1"/>
  <c r="BU6" i="7" a="1"/>
  <c r="BU6" i="7" s="1"/>
  <c r="BT6" i="7" a="1"/>
  <c r="BT6" i="7" s="1"/>
  <c r="BW5" i="7" a="1"/>
  <c r="BW5" i="7" s="1"/>
  <c r="BV5" i="7" a="1"/>
  <c r="BV5" i="7" s="1"/>
  <c r="BU5" i="7" a="1"/>
  <c r="BU5" i="7" s="1"/>
  <c r="BT5" i="7" a="1"/>
  <c r="BT5" i="7" s="1"/>
  <c r="BW4" i="7" a="1"/>
  <c r="BW4" i="7" s="1"/>
  <c r="BV4" i="7" a="1"/>
  <c r="BV4" i="7" s="1"/>
  <c r="BU4" i="7" a="1"/>
  <c r="BU4" i="7" s="1"/>
  <c r="BT4" i="7" a="1"/>
  <c r="BT4" i="7" s="1"/>
  <c r="BW3" i="7" a="1"/>
  <c r="BW3" i="7" s="1"/>
  <c r="BV3" i="7" a="1"/>
  <c r="BV3" i="7" s="1"/>
  <c r="BU3" i="7" a="1"/>
  <c r="BU3" i="7" s="1"/>
  <c r="BT3" i="7" a="1"/>
  <c r="BT3" i="7" s="1"/>
  <c r="BW2" i="7" a="1"/>
  <c r="BW2" i="7" s="1"/>
  <c r="BV2" i="7" a="1"/>
  <c r="BV2" i="7" s="1"/>
  <c r="BU2" i="7" a="1"/>
  <c r="BU2" i="7" s="1"/>
  <c r="BT2" i="7" a="1"/>
  <c r="BT2" i="7" s="1"/>
  <c r="BW38" i="6" a="1"/>
  <c r="BW38" i="6" s="1"/>
  <c r="BV38" i="6" a="1"/>
  <c r="BV38" i="6" s="1"/>
  <c r="BU38" i="6" a="1"/>
  <c r="BU38" i="6" s="1"/>
  <c r="BT38" i="6" a="1"/>
  <c r="BT38" i="6" s="1"/>
  <c r="BW37" i="6" a="1"/>
  <c r="BW37" i="6" s="1"/>
  <c r="BV37" i="6" a="1"/>
  <c r="BV37" i="6" s="1"/>
  <c r="BU37" i="6" a="1"/>
  <c r="BU37" i="6" s="1"/>
  <c r="BT37" i="6" a="1"/>
  <c r="BT37" i="6" s="1"/>
  <c r="BW36" i="6" a="1"/>
  <c r="BW36" i="6" s="1"/>
  <c r="BV36" i="6" a="1"/>
  <c r="BV36" i="6" s="1"/>
  <c r="BU36" i="6" a="1"/>
  <c r="BU36" i="6" s="1"/>
  <c r="BT36" i="6" a="1"/>
  <c r="BT36" i="6" s="1"/>
  <c r="BW35" i="6" a="1"/>
  <c r="BW35" i="6" s="1"/>
  <c r="BV35" i="6" a="1"/>
  <c r="BV35" i="6" s="1"/>
  <c r="BU35" i="6" a="1"/>
  <c r="BU35" i="6" s="1"/>
  <c r="BT35" i="6" a="1"/>
  <c r="BT35" i="6" s="1"/>
  <c r="BW34" i="6" a="1"/>
  <c r="BW34" i="6" s="1"/>
  <c r="BV34" i="6" a="1"/>
  <c r="BV34" i="6" s="1"/>
  <c r="BU34" i="6" a="1"/>
  <c r="BU34" i="6" s="1"/>
  <c r="BT34" i="6" a="1"/>
  <c r="BT34" i="6" s="1"/>
  <c r="BW33" i="6" a="1"/>
  <c r="BW33" i="6" s="1"/>
  <c r="BV33" i="6" a="1"/>
  <c r="BV33" i="6" s="1"/>
  <c r="BU33" i="6" a="1"/>
  <c r="BU33" i="6" s="1"/>
  <c r="BT33" i="6" a="1"/>
  <c r="BT33" i="6" s="1"/>
  <c r="BW32" i="6" a="1"/>
  <c r="BW32" i="6" s="1"/>
  <c r="BV32" i="6" a="1"/>
  <c r="BV32" i="6" s="1"/>
  <c r="BU32" i="6" a="1"/>
  <c r="BU32" i="6" s="1"/>
  <c r="BT32" i="6" a="1"/>
  <c r="BT32" i="6" s="1"/>
  <c r="BW31" i="6" a="1"/>
  <c r="BW31" i="6" s="1"/>
  <c r="BV31" i="6" a="1"/>
  <c r="BV31" i="6" s="1"/>
  <c r="BU31" i="6" a="1"/>
  <c r="BU31" i="6" s="1"/>
  <c r="BT31" i="6" a="1"/>
  <c r="BT31" i="6" s="1"/>
  <c r="BW30" i="6" a="1"/>
  <c r="BW30" i="6" s="1"/>
  <c r="BV30" i="6" a="1"/>
  <c r="BV30" i="6" s="1"/>
  <c r="BU30" i="6" a="1"/>
  <c r="BU30" i="6" s="1"/>
  <c r="BT30" i="6" a="1"/>
  <c r="BT30" i="6" s="1"/>
  <c r="BW29" i="6" a="1"/>
  <c r="BW29" i="6" s="1"/>
  <c r="BV29" i="6" a="1"/>
  <c r="BV29" i="6" s="1"/>
  <c r="BU29" i="6" a="1"/>
  <c r="BU29" i="6" s="1"/>
  <c r="BT29" i="6" a="1"/>
  <c r="BT29" i="6" s="1"/>
  <c r="BW28" i="6" a="1"/>
  <c r="BW28" i="6" s="1"/>
  <c r="BV28" i="6" a="1"/>
  <c r="BV28" i="6" s="1"/>
  <c r="BU28" i="6" a="1"/>
  <c r="BU28" i="6" s="1"/>
  <c r="BT28" i="6" a="1"/>
  <c r="BT28" i="6" s="1"/>
  <c r="BW27" i="6" a="1"/>
  <c r="BW27" i="6" s="1"/>
  <c r="BV27" i="6" a="1"/>
  <c r="BV27" i="6" s="1"/>
  <c r="BU27" i="6" a="1"/>
  <c r="BU27" i="6" s="1"/>
  <c r="BT27" i="6" a="1"/>
  <c r="BT27" i="6" s="1"/>
  <c r="BW26" i="6" a="1"/>
  <c r="BW26" i="6" s="1"/>
  <c r="BV26" i="6" a="1"/>
  <c r="BV26" i="6" s="1"/>
  <c r="BU26" i="6" a="1"/>
  <c r="BU26" i="6" s="1"/>
  <c r="BT26" i="6" a="1"/>
  <c r="BT26" i="6" s="1"/>
  <c r="BW25" i="6" a="1"/>
  <c r="BW25" i="6" s="1"/>
  <c r="BV25" i="6" a="1"/>
  <c r="BV25" i="6" s="1"/>
  <c r="BU25" i="6" a="1"/>
  <c r="BU25" i="6" s="1"/>
  <c r="BT25" i="6" a="1"/>
  <c r="BT25" i="6" s="1"/>
  <c r="BW24" i="6" a="1"/>
  <c r="BW24" i="6" s="1"/>
  <c r="BV24" i="6" a="1"/>
  <c r="BV24" i="6" s="1"/>
  <c r="BU24" i="6" a="1"/>
  <c r="BU24" i="6" s="1"/>
  <c r="BT24" i="6" a="1"/>
  <c r="BT24" i="6" s="1"/>
  <c r="BW23" i="6" a="1"/>
  <c r="BW23" i="6" s="1"/>
  <c r="BV23" i="6" a="1"/>
  <c r="BV23" i="6" s="1"/>
  <c r="BU23" i="6" a="1"/>
  <c r="BU23" i="6" s="1"/>
  <c r="BT23" i="6" a="1"/>
  <c r="BT23" i="6" s="1"/>
  <c r="BW22" i="6" a="1"/>
  <c r="BW22" i="6" s="1"/>
  <c r="BV22" i="6" a="1"/>
  <c r="BV22" i="6" s="1"/>
  <c r="BU22" i="6" a="1"/>
  <c r="BU22" i="6" s="1"/>
  <c r="BT22" i="6" a="1"/>
  <c r="BT22" i="6" s="1"/>
  <c r="BW21" i="6" a="1"/>
  <c r="BW21" i="6" s="1"/>
  <c r="BV21" i="6" a="1"/>
  <c r="BV21" i="6" s="1"/>
  <c r="BU21" i="6" a="1"/>
  <c r="BU21" i="6" s="1"/>
  <c r="BT21" i="6" a="1"/>
  <c r="BT21" i="6" s="1"/>
  <c r="BW20" i="6" a="1"/>
  <c r="BW20" i="6" s="1"/>
  <c r="BV20" i="6" a="1"/>
  <c r="BV20" i="6" s="1"/>
  <c r="BU20" i="6" a="1"/>
  <c r="BU20" i="6" s="1"/>
  <c r="BT20" i="6" a="1"/>
  <c r="BT20" i="6" s="1"/>
  <c r="BW19" i="6" a="1"/>
  <c r="BW19" i="6" s="1"/>
  <c r="BV19" i="6" a="1"/>
  <c r="BV19" i="6" s="1"/>
  <c r="BU19" i="6" a="1"/>
  <c r="BU19" i="6" s="1"/>
  <c r="BT19" i="6" a="1"/>
  <c r="BT19" i="6" s="1"/>
  <c r="BW18" i="6" a="1"/>
  <c r="BW18" i="6" s="1"/>
  <c r="BV18" i="6" a="1"/>
  <c r="BV18" i="6" s="1"/>
  <c r="BU18" i="6" a="1"/>
  <c r="BU18" i="6" s="1"/>
  <c r="BT18" i="6" a="1"/>
  <c r="BT18" i="6" s="1"/>
  <c r="BW17" i="6" a="1"/>
  <c r="BW17" i="6" s="1"/>
  <c r="BV17" i="6" a="1"/>
  <c r="BV17" i="6" s="1"/>
  <c r="BU17" i="6" a="1"/>
  <c r="BU17" i="6" s="1"/>
  <c r="BT17" i="6" a="1"/>
  <c r="BT17" i="6" s="1"/>
  <c r="BW16" i="6" a="1"/>
  <c r="BW16" i="6" s="1"/>
  <c r="BV16" i="6" a="1"/>
  <c r="BV16" i="6" s="1"/>
  <c r="BU16" i="6" a="1"/>
  <c r="BU16" i="6" s="1"/>
  <c r="BT16" i="6" a="1"/>
  <c r="BT16" i="6" s="1"/>
  <c r="BW15" i="6" a="1"/>
  <c r="BW15" i="6" s="1"/>
  <c r="BV15" i="6" a="1"/>
  <c r="BV15" i="6" s="1"/>
  <c r="BU15" i="6" a="1"/>
  <c r="BU15" i="6" s="1"/>
  <c r="BT15" i="6" a="1"/>
  <c r="BT15" i="6" s="1"/>
  <c r="BW14" i="6" a="1"/>
  <c r="BW14" i="6" s="1"/>
  <c r="BV14" i="6" a="1"/>
  <c r="BV14" i="6" s="1"/>
  <c r="BU14" i="6" a="1"/>
  <c r="BU14" i="6" s="1"/>
  <c r="BT14" i="6" a="1"/>
  <c r="BT14" i="6" s="1"/>
  <c r="BW13" i="6" a="1"/>
  <c r="BW13" i="6" s="1"/>
  <c r="BV13" i="6" a="1"/>
  <c r="BV13" i="6" s="1"/>
  <c r="BU13" i="6" a="1"/>
  <c r="BU13" i="6" s="1"/>
  <c r="BT13" i="6" a="1"/>
  <c r="BT13" i="6" s="1"/>
  <c r="BW12" i="6" a="1"/>
  <c r="BW12" i="6" s="1"/>
  <c r="BV12" i="6" a="1"/>
  <c r="BV12" i="6" s="1"/>
  <c r="BU12" i="6" a="1"/>
  <c r="BU12" i="6" s="1"/>
  <c r="BT12" i="6" a="1"/>
  <c r="BT12" i="6" s="1"/>
  <c r="BW11" i="6" a="1"/>
  <c r="BW11" i="6" s="1"/>
  <c r="BV11" i="6" a="1"/>
  <c r="BV11" i="6" s="1"/>
  <c r="BU11" i="6" a="1"/>
  <c r="BU11" i="6" s="1"/>
  <c r="BT11" i="6" a="1"/>
  <c r="BT11" i="6" s="1"/>
  <c r="BW10" i="6" a="1"/>
  <c r="BW10" i="6" s="1"/>
  <c r="BV10" i="6" a="1"/>
  <c r="BV10" i="6" s="1"/>
  <c r="BU10" i="6" a="1"/>
  <c r="BU10" i="6" s="1"/>
  <c r="BT10" i="6" a="1"/>
  <c r="BT10" i="6" s="1"/>
  <c r="BW9" i="6" a="1"/>
  <c r="BW9" i="6" s="1"/>
  <c r="BV9" i="6" a="1"/>
  <c r="BV9" i="6" s="1"/>
  <c r="BU9" i="6" a="1"/>
  <c r="BU9" i="6" s="1"/>
  <c r="BT9" i="6" a="1"/>
  <c r="BT9" i="6" s="1"/>
  <c r="BW8" i="6" a="1"/>
  <c r="BW8" i="6" s="1"/>
  <c r="BV8" i="6" a="1"/>
  <c r="BV8" i="6" s="1"/>
  <c r="BU8" i="6" a="1"/>
  <c r="BU8" i="6" s="1"/>
  <c r="BT8" i="6" a="1"/>
  <c r="BT8" i="6" s="1"/>
  <c r="BW7" i="6" a="1"/>
  <c r="BW7" i="6" s="1"/>
  <c r="BV7" i="6" a="1"/>
  <c r="BV7" i="6" s="1"/>
  <c r="BU7" i="6" a="1"/>
  <c r="BU7" i="6" s="1"/>
  <c r="BT7" i="6" a="1"/>
  <c r="BT7" i="6" s="1"/>
  <c r="BW6" i="6" a="1"/>
  <c r="BW6" i="6" s="1"/>
  <c r="BV6" i="6" a="1"/>
  <c r="BV6" i="6" s="1"/>
  <c r="BU6" i="6" a="1"/>
  <c r="BU6" i="6" s="1"/>
  <c r="BT6" i="6" a="1"/>
  <c r="BT6" i="6" s="1"/>
  <c r="BW5" i="6" a="1"/>
  <c r="BW5" i="6" s="1"/>
  <c r="BV5" i="6" a="1"/>
  <c r="BV5" i="6" s="1"/>
  <c r="BU5" i="6" a="1"/>
  <c r="BU5" i="6" s="1"/>
  <c r="BT5" i="6" a="1"/>
  <c r="BT5" i="6" s="1"/>
  <c r="BW4" i="6" a="1"/>
  <c r="BW4" i="6" s="1"/>
  <c r="BV4" i="6" a="1"/>
  <c r="BV4" i="6" s="1"/>
  <c r="BU4" i="6" a="1"/>
  <c r="BU4" i="6" s="1"/>
  <c r="BT4" i="6" a="1"/>
  <c r="BT4" i="6" s="1"/>
  <c r="BW3" i="6" a="1"/>
  <c r="BW3" i="6" s="1"/>
  <c r="BV3" i="6" a="1"/>
  <c r="BV3" i="6" s="1"/>
  <c r="BU3" i="6" a="1"/>
  <c r="BU3" i="6" s="1"/>
  <c r="BT3" i="6" a="1"/>
  <c r="BT3" i="6" s="1"/>
  <c r="BW2" i="6" a="1"/>
  <c r="BW2" i="6" s="1"/>
  <c r="BV2" i="6" a="1"/>
  <c r="BV2" i="6" s="1"/>
  <c r="BU2" i="6" a="1"/>
  <c r="BU2" i="6" s="1"/>
  <c r="BT2" i="6" a="1"/>
  <c r="BT2" i="6" s="1"/>
  <c r="BW40" i="6" l="1"/>
  <c r="BT40" i="8"/>
  <c r="BV40" i="8"/>
  <c r="BW40" i="8"/>
  <c r="BU40" i="8"/>
  <c r="BT40" i="6"/>
  <c r="BU40" i="6"/>
  <c r="BV40" i="6"/>
  <c r="BT40" i="7"/>
  <c r="BU40" i="7"/>
  <c r="BV40" i="7"/>
  <c r="BW40" i="7"/>
  <c r="BR38" i="8" a="1"/>
  <c r="BR38" i="8" s="1"/>
  <c r="BQ38" i="8" a="1"/>
  <c r="BQ38" i="8" s="1"/>
  <c r="BP38" i="8" a="1"/>
  <c r="BP38" i="8" s="1"/>
  <c r="BR37" i="8" a="1"/>
  <c r="BR37" i="8" s="1"/>
  <c r="BQ37" i="8" a="1"/>
  <c r="BQ37" i="8" s="1"/>
  <c r="BP37" i="8" a="1"/>
  <c r="BP37" i="8" s="1"/>
  <c r="BR36" i="8" a="1"/>
  <c r="BR36" i="8" s="1"/>
  <c r="BQ36" i="8" a="1"/>
  <c r="BQ36" i="8" s="1"/>
  <c r="BP36" i="8" a="1"/>
  <c r="BP36" i="8" s="1"/>
  <c r="BR35" i="8" a="1"/>
  <c r="BR35" i="8" s="1"/>
  <c r="BQ35" i="8" a="1"/>
  <c r="BQ35" i="8" s="1"/>
  <c r="BP35" i="8" a="1"/>
  <c r="BP35" i="8" s="1"/>
  <c r="BR34" i="8" a="1"/>
  <c r="BR34" i="8" s="1"/>
  <c r="BQ34" i="8" a="1"/>
  <c r="BQ34" i="8" s="1"/>
  <c r="BP34" i="8" a="1"/>
  <c r="BP34" i="8" s="1"/>
  <c r="BR33" i="8" a="1"/>
  <c r="BR33" i="8" s="1"/>
  <c r="BQ33" i="8" a="1"/>
  <c r="BQ33" i="8" s="1"/>
  <c r="BP33" i="8" a="1"/>
  <c r="BP33" i="8" s="1"/>
  <c r="BR32" i="8" a="1"/>
  <c r="BR32" i="8" s="1"/>
  <c r="BQ32" i="8" a="1"/>
  <c r="BQ32" i="8" s="1"/>
  <c r="BP32" i="8" a="1"/>
  <c r="BP32" i="8" s="1"/>
  <c r="BR31" i="8" a="1"/>
  <c r="BR31" i="8" s="1"/>
  <c r="BQ31" i="8" a="1"/>
  <c r="BQ31" i="8" s="1"/>
  <c r="BP31" i="8" a="1"/>
  <c r="BP31" i="8" s="1"/>
  <c r="BR30" i="8" a="1"/>
  <c r="BR30" i="8" s="1"/>
  <c r="BQ30" i="8" a="1"/>
  <c r="BQ30" i="8" s="1"/>
  <c r="BP30" i="8" a="1"/>
  <c r="BP30" i="8" s="1"/>
  <c r="BR29" i="8" a="1"/>
  <c r="BR29" i="8" s="1"/>
  <c r="BQ29" i="8" a="1"/>
  <c r="BQ29" i="8" s="1"/>
  <c r="BP29" i="8" a="1"/>
  <c r="BP29" i="8" s="1"/>
  <c r="BR28" i="8" a="1"/>
  <c r="BR28" i="8" s="1"/>
  <c r="BQ28" i="8" a="1"/>
  <c r="BQ28" i="8" s="1"/>
  <c r="BP28" i="8" a="1"/>
  <c r="BP28" i="8" s="1"/>
  <c r="BR27" i="8" a="1"/>
  <c r="BR27" i="8" s="1"/>
  <c r="BQ27" i="8" a="1"/>
  <c r="BQ27" i="8" s="1"/>
  <c r="BP27" i="8" a="1"/>
  <c r="BP27" i="8" s="1"/>
  <c r="BR26" i="8" a="1"/>
  <c r="BR26" i="8" s="1"/>
  <c r="BQ26" i="8" a="1"/>
  <c r="BQ26" i="8" s="1"/>
  <c r="BP26" i="8" a="1"/>
  <c r="BP26" i="8" s="1"/>
  <c r="BR25" i="8" a="1"/>
  <c r="BR25" i="8" s="1"/>
  <c r="BQ25" i="8" a="1"/>
  <c r="BQ25" i="8" s="1"/>
  <c r="BP25" i="8" a="1"/>
  <c r="BP25" i="8" s="1"/>
  <c r="BR24" i="8" a="1"/>
  <c r="BR24" i="8" s="1"/>
  <c r="BQ24" i="8" a="1"/>
  <c r="BQ24" i="8" s="1"/>
  <c r="BP24" i="8" a="1"/>
  <c r="BP24" i="8" s="1"/>
  <c r="BR23" i="8" a="1"/>
  <c r="BR23" i="8" s="1"/>
  <c r="BQ23" i="8" a="1"/>
  <c r="BQ23" i="8" s="1"/>
  <c r="BP23" i="8" a="1"/>
  <c r="BP23" i="8" s="1"/>
  <c r="BR22" i="8" a="1"/>
  <c r="BR22" i="8" s="1"/>
  <c r="BQ22" i="8" a="1"/>
  <c r="BQ22" i="8" s="1"/>
  <c r="BP22" i="8" a="1"/>
  <c r="BP22" i="8" s="1"/>
  <c r="BR21" i="8" a="1"/>
  <c r="BR21" i="8" s="1"/>
  <c r="BQ21" i="8" a="1"/>
  <c r="BQ21" i="8" s="1"/>
  <c r="BP21" i="8" a="1"/>
  <c r="BP21" i="8" s="1"/>
  <c r="BR20" i="8" a="1"/>
  <c r="BR20" i="8" s="1"/>
  <c r="BQ20" i="8" a="1"/>
  <c r="BQ20" i="8" s="1"/>
  <c r="BP20" i="8" a="1"/>
  <c r="BP20" i="8" s="1"/>
  <c r="BR19" i="8" a="1"/>
  <c r="BR19" i="8" s="1"/>
  <c r="BQ19" i="8" a="1"/>
  <c r="BQ19" i="8" s="1"/>
  <c r="BP19" i="8" a="1"/>
  <c r="BP19" i="8" s="1"/>
  <c r="BR18" i="8" a="1"/>
  <c r="BR18" i="8" s="1"/>
  <c r="BQ18" i="8" a="1"/>
  <c r="BQ18" i="8" s="1"/>
  <c r="BP18" i="8" a="1"/>
  <c r="BP18" i="8" s="1"/>
  <c r="BR17" i="8" a="1"/>
  <c r="BR17" i="8" s="1"/>
  <c r="BQ17" i="8" a="1"/>
  <c r="BQ17" i="8" s="1"/>
  <c r="BP17" i="8" a="1"/>
  <c r="BP17" i="8" s="1"/>
  <c r="BR16" i="8" a="1"/>
  <c r="BR16" i="8" s="1"/>
  <c r="BQ16" i="8" a="1"/>
  <c r="BQ16" i="8" s="1"/>
  <c r="BP16" i="8" a="1"/>
  <c r="BP16" i="8" s="1"/>
  <c r="BR15" i="8" a="1"/>
  <c r="BR15" i="8" s="1"/>
  <c r="BQ15" i="8" a="1"/>
  <c r="BQ15" i="8" s="1"/>
  <c r="BP15" i="8" a="1"/>
  <c r="BP15" i="8" s="1"/>
  <c r="BR14" i="8" a="1"/>
  <c r="BR14" i="8" s="1"/>
  <c r="BQ14" i="8" a="1"/>
  <c r="BQ14" i="8" s="1"/>
  <c r="BP14" i="8" a="1"/>
  <c r="BP14" i="8" s="1"/>
  <c r="BR13" i="8" a="1"/>
  <c r="BR13" i="8" s="1"/>
  <c r="BQ13" i="8" a="1"/>
  <c r="BQ13" i="8" s="1"/>
  <c r="BP13" i="8" a="1"/>
  <c r="BP13" i="8" s="1"/>
  <c r="BR12" i="8" a="1"/>
  <c r="BR12" i="8" s="1"/>
  <c r="BQ12" i="8" a="1"/>
  <c r="BQ12" i="8" s="1"/>
  <c r="BP12" i="8" a="1"/>
  <c r="BP12" i="8" s="1"/>
  <c r="BR11" i="8" a="1"/>
  <c r="BR11" i="8" s="1"/>
  <c r="BQ11" i="8" a="1"/>
  <c r="BQ11" i="8" s="1"/>
  <c r="BP11" i="8" a="1"/>
  <c r="BP11" i="8" s="1"/>
  <c r="BR10" i="8" a="1"/>
  <c r="BR10" i="8" s="1"/>
  <c r="BQ10" i="8" a="1"/>
  <c r="BQ10" i="8" s="1"/>
  <c r="BP10" i="8" a="1"/>
  <c r="BP10" i="8" s="1"/>
  <c r="BR9" i="8" a="1"/>
  <c r="BR9" i="8" s="1"/>
  <c r="BQ9" i="8" a="1"/>
  <c r="BQ9" i="8" s="1"/>
  <c r="BP9" i="8" a="1"/>
  <c r="BP9" i="8" s="1"/>
  <c r="BR8" i="8" a="1"/>
  <c r="BR8" i="8" s="1"/>
  <c r="BQ8" i="8" a="1"/>
  <c r="BQ8" i="8" s="1"/>
  <c r="BP8" i="8" a="1"/>
  <c r="BP8" i="8" s="1"/>
  <c r="BR7" i="8" a="1"/>
  <c r="BR7" i="8" s="1"/>
  <c r="BQ7" i="8" a="1"/>
  <c r="BQ7" i="8" s="1"/>
  <c r="BP7" i="8" a="1"/>
  <c r="BP7" i="8" s="1"/>
  <c r="BR6" i="8" a="1"/>
  <c r="BR6" i="8" s="1"/>
  <c r="BQ6" i="8" a="1"/>
  <c r="BQ6" i="8" s="1"/>
  <c r="BP6" i="8" a="1"/>
  <c r="BP6" i="8" s="1"/>
  <c r="BR5" i="8" a="1"/>
  <c r="BR5" i="8" s="1"/>
  <c r="BQ5" i="8" a="1"/>
  <c r="BQ5" i="8" s="1"/>
  <c r="BP5" i="8" a="1"/>
  <c r="BP5" i="8" s="1"/>
  <c r="BR4" i="8" a="1"/>
  <c r="BR4" i="8" s="1"/>
  <c r="BQ4" i="8" a="1"/>
  <c r="BQ4" i="8" s="1"/>
  <c r="BP4" i="8" a="1"/>
  <c r="BP4" i="8" s="1"/>
  <c r="BR3" i="8" a="1"/>
  <c r="BR3" i="8" s="1"/>
  <c r="BQ3" i="8" a="1"/>
  <c r="BQ3" i="8" s="1"/>
  <c r="BP3" i="8" a="1"/>
  <c r="BP3" i="8" s="1"/>
  <c r="BO38" i="8" a="1"/>
  <c r="BO38" i="8" s="1"/>
  <c r="BO37" i="8" a="1"/>
  <c r="BO37" i="8" s="1"/>
  <c r="BO36" i="8" a="1"/>
  <c r="BO36" i="8" s="1"/>
  <c r="BO35" i="8" a="1"/>
  <c r="BO35" i="8" s="1"/>
  <c r="BO34" i="8" a="1"/>
  <c r="BO34" i="8" s="1"/>
  <c r="BO33" i="8" a="1"/>
  <c r="BO33" i="8" s="1"/>
  <c r="BO32" i="8" a="1"/>
  <c r="BO32" i="8" s="1"/>
  <c r="BO31" i="8" a="1"/>
  <c r="BO31" i="8" s="1"/>
  <c r="BO30" i="8" a="1"/>
  <c r="BO30" i="8" s="1"/>
  <c r="BO29" i="8" a="1"/>
  <c r="BO29" i="8" s="1"/>
  <c r="BO28" i="8" a="1"/>
  <c r="BO28" i="8" s="1"/>
  <c r="BO27" i="8" a="1"/>
  <c r="BO27" i="8" s="1"/>
  <c r="BO26" i="8" a="1"/>
  <c r="BO26" i="8" s="1"/>
  <c r="BO25" i="8" a="1"/>
  <c r="BO25" i="8" s="1"/>
  <c r="BO24" i="8" a="1"/>
  <c r="BO24" i="8" s="1"/>
  <c r="BO23" i="8" a="1"/>
  <c r="BO23" i="8" s="1"/>
  <c r="BO22" i="8" a="1"/>
  <c r="BO22" i="8" s="1"/>
  <c r="BO21" i="8" a="1"/>
  <c r="BO21" i="8" s="1"/>
  <c r="BO20" i="8" a="1"/>
  <c r="BO20" i="8" s="1"/>
  <c r="BO19" i="8" a="1"/>
  <c r="BO19" i="8" s="1"/>
  <c r="BO18" i="8" a="1"/>
  <c r="BO18" i="8" s="1"/>
  <c r="BO17" i="8" a="1"/>
  <c r="BO17" i="8" s="1"/>
  <c r="BO16" i="8" a="1"/>
  <c r="BO16" i="8" s="1"/>
  <c r="BO15" i="8" a="1"/>
  <c r="BO15" i="8" s="1"/>
  <c r="BO14" i="8" a="1"/>
  <c r="BO14" i="8" s="1"/>
  <c r="BO13" i="8" a="1"/>
  <c r="BO13" i="8" s="1"/>
  <c r="BO12" i="8" a="1"/>
  <c r="BO12" i="8" s="1"/>
  <c r="BO11" i="8" a="1"/>
  <c r="BO11" i="8" s="1"/>
  <c r="BO10" i="8" a="1"/>
  <c r="BO10" i="8" s="1"/>
  <c r="BO9" i="8" a="1"/>
  <c r="BO9" i="8" s="1"/>
  <c r="BO8" i="8" a="1"/>
  <c r="BO8" i="8" s="1"/>
  <c r="BO7" i="8" a="1"/>
  <c r="BO7" i="8" s="1"/>
  <c r="BO6" i="8" a="1"/>
  <c r="BO6" i="8" s="1"/>
  <c r="BO5" i="8" a="1"/>
  <c r="BO5" i="8" s="1"/>
  <c r="BO4" i="8" a="1"/>
  <c r="BO4" i="8" s="1"/>
  <c r="BO3" i="8" a="1"/>
  <c r="BO3" i="8" s="1"/>
  <c r="BR38" i="7" a="1"/>
  <c r="BR38" i="7" s="1"/>
  <c r="BQ38" i="7" a="1"/>
  <c r="BQ38" i="7" s="1"/>
  <c r="BP38" i="7" a="1"/>
  <c r="BP38" i="7" s="1"/>
  <c r="BO38" i="7" a="1"/>
  <c r="BO38" i="7" s="1"/>
  <c r="BR37" i="7" a="1"/>
  <c r="BR37" i="7" s="1"/>
  <c r="BQ37" i="7" a="1"/>
  <c r="BQ37" i="7" s="1"/>
  <c r="BP37" i="7" a="1"/>
  <c r="BP37" i="7" s="1"/>
  <c r="BO37" i="7" a="1"/>
  <c r="BO37" i="7" s="1"/>
  <c r="BR36" i="7" a="1"/>
  <c r="BR36" i="7" s="1"/>
  <c r="BQ36" i="7" a="1"/>
  <c r="BQ36" i="7" s="1"/>
  <c r="BP36" i="7" a="1"/>
  <c r="BP36" i="7" s="1"/>
  <c r="BO36" i="7" a="1"/>
  <c r="BO36" i="7" s="1"/>
  <c r="BR35" i="7" a="1"/>
  <c r="BR35" i="7" s="1"/>
  <c r="BQ35" i="7" a="1"/>
  <c r="BQ35" i="7" s="1"/>
  <c r="BP35" i="7" a="1"/>
  <c r="BP35" i="7" s="1"/>
  <c r="BO35" i="7" a="1"/>
  <c r="BO35" i="7" s="1"/>
  <c r="BR34" i="7" a="1"/>
  <c r="BR34" i="7" s="1"/>
  <c r="BQ34" i="7" a="1"/>
  <c r="BQ34" i="7" s="1"/>
  <c r="BP34" i="7" a="1"/>
  <c r="BP34" i="7" s="1"/>
  <c r="BO34" i="7" a="1"/>
  <c r="BO34" i="7" s="1"/>
  <c r="BR33" i="7" a="1"/>
  <c r="BR33" i="7" s="1"/>
  <c r="BQ33" i="7" a="1"/>
  <c r="BQ33" i="7" s="1"/>
  <c r="BP33" i="7" a="1"/>
  <c r="BP33" i="7" s="1"/>
  <c r="BO33" i="7" a="1"/>
  <c r="BO33" i="7" s="1"/>
  <c r="BR32" i="7" a="1"/>
  <c r="BR32" i="7" s="1"/>
  <c r="BQ32" i="7" a="1"/>
  <c r="BQ32" i="7" s="1"/>
  <c r="BP32" i="7" a="1"/>
  <c r="BP32" i="7" s="1"/>
  <c r="BO32" i="7" a="1"/>
  <c r="BO32" i="7" s="1"/>
  <c r="BR31" i="7" a="1"/>
  <c r="BR31" i="7" s="1"/>
  <c r="BQ31" i="7" a="1"/>
  <c r="BQ31" i="7" s="1"/>
  <c r="BP31" i="7" a="1"/>
  <c r="BP31" i="7" s="1"/>
  <c r="BO31" i="7" a="1"/>
  <c r="BO31" i="7" s="1"/>
  <c r="BR30" i="7" a="1"/>
  <c r="BR30" i="7" s="1"/>
  <c r="BQ30" i="7" a="1"/>
  <c r="BQ30" i="7" s="1"/>
  <c r="BP30" i="7" a="1"/>
  <c r="BP30" i="7" s="1"/>
  <c r="BO30" i="7" a="1"/>
  <c r="BO30" i="7" s="1"/>
  <c r="BR29" i="7" a="1"/>
  <c r="BR29" i="7" s="1"/>
  <c r="BQ29" i="7" a="1"/>
  <c r="BQ29" i="7" s="1"/>
  <c r="BP29" i="7" a="1"/>
  <c r="BP29" i="7" s="1"/>
  <c r="BO29" i="7" a="1"/>
  <c r="BO29" i="7" s="1"/>
  <c r="BR28" i="7" a="1"/>
  <c r="BR28" i="7" s="1"/>
  <c r="BQ28" i="7" a="1"/>
  <c r="BQ28" i="7" s="1"/>
  <c r="BP28" i="7" a="1"/>
  <c r="BP28" i="7" s="1"/>
  <c r="BO28" i="7" a="1"/>
  <c r="BO28" i="7" s="1"/>
  <c r="BR27" i="7" a="1"/>
  <c r="BR27" i="7" s="1"/>
  <c r="BQ27" i="7" a="1"/>
  <c r="BQ27" i="7" s="1"/>
  <c r="BP27" i="7" a="1"/>
  <c r="BP27" i="7" s="1"/>
  <c r="BO27" i="7" a="1"/>
  <c r="BO27" i="7" s="1"/>
  <c r="BR26" i="7" a="1"/>
  <c r="BR26" i="7" s="1"/>
  <c r="BQ26" i="7" a="1"/>
  <c r="BQ26" i="7" s="1"/>
  <c r="BP26" i="7" a="1"/>
  <c r="BP26" i="7" s="1"/>
  <c r="BO26" i="7" a="1"/>
  <c r="BO26" i="7" s="1"/>
  <c r="BR25" i="7" a="1"/>
  <c r="BR25" i="7" s="1"/>
  <c r="BQ25" i="7" a="1"/>
  <c r="BQ25" i="7" s="1"/>
  <c r="BP25" i="7" a="1"/>
  <c r="BP25" i="7" s="1"/>
  <c r="BO25" i="7" a="1"/>
  <c r="BO25" i="7" s="1"/>
  <c r="BR24" i="7" a="1"/>
  <c r="BR24" i="7" s="1"/>
  <c r="BQ24" i="7" a="1"/>
  <c r="BQ24" i="7" s="1"/>
  <c r="BP24" i="7" a="1"/>
  <c r="BP24" i="7" s="1"/>
  <c r="BO24" i="7" a="1"/>
  <c r="BO24" i="7" s="1"/>
  <c r="BR23" i="7" a="1"/>
  <c r="BR23" i="7" s="1"/>
  <c r="BQ23" i="7" a="1"/>
  <c r="BQ23" i="7" s="1"/>
  <c r="BP23" i="7" a="1"/>
  <c r="BP23" i="7" s="1"/>
  <c r="BO23" i="7" a="1"/>
  <c r="BO23" i="7" s="1"/>
  <c r="BR22" i="7" a="1"/>
  <c r="BR22" i="7" s="1"/>
  <c r="BQ22" i="7" a="1"/>
  <c r="BQ22" i="7" s="1"/>
  <c r="BP22" i="7" a="1"/>
  <c r="BP22" i="7" s="1"/>
  <c r="BO22" i="7" a="1"/>
  <c r="BO22" i="7" s="1"/>
  <c r="BR21" i="7" a="1"/>
  <c r="BR21" i="7" s="1"/>
  <c r="BQ21" i="7" a="1"/>
  <c r="BQ21" i="7" s="1"/>
  <c r="BP21" i="7" a="1"/>
  <c r="BP21" i="7" s="1"/>
  <c r="BO21" i="7" a="1"/>
  <c r="BO21" i="7" s="1"/>
  <c r="BR20" i="7" a="1"/>
  <c r="BR20" i="7" s="1"/>
  <c r="BQ20" i="7" a="1"/>
  <c r="BQ20" i="7" s="1"/>
  <c r="BP20" i="7" a="1"/>
  <c r="BP20" i="7" s="1"/>
  <c r="BO20" i="7" a="1"/>
  <c r="BO20" i="7" s="1"/>
  <c r="BR19" i="7" a="1"/>
  <c r="BR19" i="7" s="1"/>
  <c r="BQ19" i="7" a="1"/>
  <c r="BQ19" i="7" s="1"/>
  <c r="BP19" i="7" a="1"/>
  <c r="BP19" i="7" s="1"/>
  <c r="BO19" i="7" a="1"/>
  <c r="BO19" i="7" s="1"/>
  <c r="BR18" i="7" a="1"/>
  <c r="BR18" i="7" s="1"/>
  <c r="BQ18" i="7" a="1"/>
  <c r="BQ18" i="7" s="1"/>
  <c r="BP18" i="7" a="1"/>
  <c r="BP18" i="7" s="1"/>
  <c r="BO18" i="7" a="1"/>
  <c r="BO18" i="7" s="1"/>
  <c r="BR17" i="7" a="1"/>
  <c r="BR17" i="7" s="1"/>
  <c r="BQ17" i="7" a="1"/>
  <c r="BQ17" i="7" s="1"/>
  <c r="BP17" i="7" a="1"/>
  <c r="BP17" i="7" s="1"/>
  <c r="BO17" i="7" a="1"/>
  <c r="BO17" i="7" s="1"/>
  <c r="BR16" i="7" a="1"/>
  <c r="BR16" i="7" s="1"/>
  <c r="BQ16" i="7" a="1"/>
  <c r="BQ16" i="7" s="1"/>
  <c r="BP16" i="7" a="1"/>
  <c r="BP16" i="7" s="1"/>
  <c r="BO16" i="7" a="1"/>
  <c r="BO16" i="7" s="1"/>
  <c r="BR15" i="7" a="1"/>
  <c r="BR15" i="7" s="1"/>
  <c r="BQ15" i="7" a="1"/>
  <c r="BQ15" i="7" s="1"/>
  <c r="BP15" i="7" a="1"/>
  <c r="BP15" i="7" s="1"/>
  <c r="BO15" i="7" a="1"/>
  <c r="BO15" i="7" s="1"/>
  <c r="BR14" i="7" a="1"/>
  <c r="BR14" i="7" s="1"/>
  <c r="BQ14" i="7" a="1"/>
  <c r="BQ14" i="7" s="1"/>
  <c r="BP14" i="7" a="1"/>
  <c r="BP14" i="7" s="1"/>
  <c r="BO14" i="7" a="1"/>
  <c r="BO14" i="7" s="1"/>
  <c r="BR13" i="7" a="1"/>
  <c r="BR13" i="7" s="1"/>
  <c r="BQ13" i="7" a="1"/>
  <c r="BQ13" i="7" s="1"/>
  <c r="BP13" i="7" a="1"/>
  <c r="BP13" i="7" s="1"/>
  <c r="BO13" i="7" a="1"/>
  <c r="BO13" i="7" s="1"/>
  <c r="BR12" i="7" a="1"/>
  <c r="BR12" i="7" s="1"/>
  <c r="BQ12" i="7" a="1"/>
  <c r="BQ12" i="7" s="1"/>
  <c r="BP12" i="7" a="1"/>
  <c r="BP12" i="7" s="1"/>
  <c r="BO12" i="7" a="1"/>
  <c r="BO12" i="7" s="1"/>
  <c r="BR11" i="7" a="1"/>
  <c r="BR11" i="7" s="1"/>
  <c r="BQ11" i="7" a="1"/>
  <c r="BQ11" i="7" s="1"/>
  <c r="BP11" i="7" a="1"/>
  <c r="BP11" i="7" s="1"/>
  <c r="BO11" i="7" a="1"/>
  <c r="BO11" i="7" s="1"/>
  <c r="BR10" i="7" a="1"/>
  <c r="BR10" i="7" s="1"/>
  <c r="BQ10" i="7" a="1"/>
  <c r="BQ10" i="7" s="1"/>
  <c r="BP10" i="7" a="1"/>
  <c r="BP10" i="7" s="1"/>
  <c r="BO10" i="7" a="1"/>
  <c r="BO10" i="7" s="1"/>
  <c r="BR9" i="7" a="1"/>
  <c r="BR9" i="7" s="1"/>
  <c r="BQ9" i="7" a="1"/>
  <c r="BQ9" i="7" s="1"/>
  <c r="BP9" i="7" a="1"/>
  <c r="BP9" i="7" s="1"/>
  <c r="BO9" i="7" a="1"/>
  <c r="BO9" i="7" s="1"/>
  <c r="BR8" i="7" a="1"/>
  <c r="BR8" i="7" s="1"/>
  <c r="BQ8" i="7" a="1"/>
  <c r="BQ8" i="7" s="1"/>
  <c r="BP8" i="7" a="1"/>
  <c r="BP8" i="7" s="1"/>
  <c r="BO8" i="7" a="1"/>
  <c r="BO8" i="7" s="1"/>
  <c r="BR7" i="7" a="1"/>
  <c r="BR7" i="7" s="1"/>
  <c r="BQ7" i="7" a="1"/>
  <c r="BQ7" i="7" s="1"/>
  <c r="BP7" i="7" a="1"/>
  <c r="BP7" i="7" s="1"/>
  <c r="BO7" i="7" a="1"/>
  <c r="BO7" i="7" s="1"/>
  <c r="BR6" i="7" a="1"/>
  <c r="BR6" i="7" s="1"/>
  <c r="BQ6" i="7" a="1"/>
  <c r="BQ6" i="7" s="1"/>
  <c r="BP6" i="7" a="1"/>
  <c r="BP6" i="7" s="1"/>
  <c r="BO6" i="7" a="1"/>
  <c r="BO6" i="7" s="1"/>
  <c r="BR5" i="7" a="1"/>
  <c r="BR5" i="7" s="1"/>
  <c r="BQ5" i="7" a="1"/>
  <c r="BQ5" i="7" s="1"/>
  <c r="BP5" i="7" a="1"/>
  <c r="BP5" i="7" s="1"/>
  <c r="BO5" i="7" a="1"/>
  <c r="BO5" i="7" s="1"/>
  <c r="BR4" i="7" a="1"/>
  <c r="BR4" i="7" s="1"/>
  <c r="BQ4" i="7" a="1"/>
  <c r="BQ4" i="7" s="1"/>
  <c r="BP4" i="7" a="1"/>
  <c r="BP4" i="7" s="1"/>
  <c r="BO4" i="7" a="1"/>
  <c r="BO4" i="7" s="1"/>
  <c r="BR3" i="7" a="1"/>
  <c r="BR3" i="7" s="1"/>
  <c r="BQ3" i="7" a="1"/>
  <c r="BQ3" i="7" s="1"/>
  <c r="BP3" i="7" a="1"/>
  <c r="BP3" i="7" s="1"/>
  <c r="BO3" i="7" a="1"/>
  <c r="BO3" i="7" s="1"/>
  <c r="BR2" i="7" a="1"/>
  <c r="BR2" i="7" s="1"/>
  <c r="BQ2" i="7" a="1"/>
  <c r="BQ2" i="7" s="1"/>
  <c r="BP2" i="7" a="1"/>
  <c r="BP2" i="7" s="1"/>
  <c r="BO2" i="7" a="1"/>
  <c r="BO2" i="7" s="1"/>
  <c r="BR38" i="6" a="1"/>
  <c r="BR38" i="6" s="1"/>
  <c r="BQ38" i="6" a="1"/>
  <c r="BQ38" i="6" s="1"/>
  <c r="BP38" i="6" a="1"/>
  <c r="BP38" i="6" s="1"/>
  <c r="BO38" i="6" a="1"/>
  <c r="BO38" i="6" s="1"/>
  <c r="BR37" i="6" a="1"/>
  <c r="BR37" i="6" s="1"/>
  <c r="BQ37" i="6" a="1"/>
  <c r="BQ37" i="6" s="1"/>
  <c r="BP37" i="6" a="1"/>
  <c r="BP37" i="6" s="1"/>
  <c r="BO37" i="6" a="1"/>
  <c r="BO37" i="6" s="1"/>
  <c r="BR36" i="6" a="1"/>
  <c r="BR36" i="6" s="1"/>
  <c r="BQ36" i="6" a="1"/>
  <c r="BQ36" i="6" s="1"/>
  <c r="BP36" i="6" a="1"/>
  <c r="BP36" i="6" s="1"/>
  <c r="BO36" i="6" a="1"/>
  <c r="BO36" i="6" s="1"/>
  <c r="BR35" i="6" a="1"/>
  <c r="BR35" i="6" s="1"/>
  <c r="BQ35" i="6" a="1"/>
  <c r="BQ35" i="6" s="1"/>
  <c r="BP35" i="6" a="1"/>
  <c r="BP35" i="6" s="1"/>
  <c r="BO35" i="6" a="1"/>
  <c r="BO35" i="6" s="1"/>
  <c r="BR34" i="6" a="1"/>
  <c r="BR34" i="6" s="1"/>
  <c r="BQ34" i="6" a="1"/>
  <c r="BQ34" i="6" s="1"/>
  <c r="BP34" i="6" a="1"/>
  <c r="BP34" i="6" s="1"/>
  <c r="BO34" i="6" a="1"/>
  <c r="BO34" i="6" s="1"/>
  <c r="BR33" i="6" a="1"/>
  <c r="BR33" i="6" s="1"/>
  <c r="BQ33" i="6" a="1"/>
  <c r="BQ33" i="6" s="1"/>
  <c r="BP33" i="6" a="1"/>
  <c r="BP33" i="6" s="1"/>
  <c r="BO33" i="6" a="1"/>
  <c r="BO33" i="6" s="1"/>
  <c r="BR32" i="6" a="1"/>
  <c r="BR32" i="6" s="1"/>
  <c r="BQ32" i="6" a="1"/>
  <c r="BQ32" i="6" s="1"/>
  <c r="BP32" i="6" a="1"/>
  <c r="BP32" i="6" s="1"/>
  <c r="BO32" i="6" a="1"/>
  <c r="BO32" i="6" s="1"/>
  <c r="BR31" i="6" a="1"/>
  <c r="BR31" i="6" s="1"/>
  <c r="BQ31" i="6" a="1"/>
  <c r="BQ31" i="6" s="1"/>
  <c r="BP31" i="6" a="1"/>
  <c r="BP31" i="6" s="1"/>
  <c r="BO31" i="6" a="1"/>
  <c r="BO31" i="6" s="1"/>
  <c r="BR30" i="6" a="1"/>
  <c r="BR30" i="6" s="1"/>
  <c r="BQ30" i="6" a="1"/>
  <c r="BQ30" i="6" s="1"/>
  <c r="BP30" i="6" a="1"/>
  <c r="BP30" i="6" s="1"/>
  <c r="BO30" i="6" a="1"/>
  <c r="BO30" i="6" s="1"/>
  <c r="BR29" i="6" a="1"/>
  <c r="BR29" i="6" s="1"/>
  <c r="BQ29" i="6" a="1"/>
  <c r="BQ29" i="6" s="1"/>
  <c r="BP29" i="6" a="1"/>
  <c r="BP29" i="6" s="1"/>
  <c r="BO29" i="6" a="1"/>
  <c r="BO29" i="6" s="1"/>
  <c r="BR28" i="6" a="1"/>
  <c r="BR28" i="6" s="1"/>
  <c r="BQ28" i="6" a="1"/>
  <c r="BQ28" i="6" s="1"/>
  <c r="BP28" i="6" a="1"/>
  <c r="BP28" i="6" s="1"/>
  <c r="BO28" i="6" a="1"/>
  <c r="BO28" i="6" s="1"/>
  <c r="BR27" i="6" a="1"/>
  <c r="BR27" i="6" s="1"/>
  <c r="BQ27" i="6" a="1"/>
  <c r="BQ27" i="6" s="1"/>
  <c r="BP27" i="6" a="1"/>
  <c r="BP27" i="6" s="1"/>
  <c r="BO27" i="6" a="1"/>
  <c r="BO27" i="6" s="1"/>
  <c r="BR26" i="6" a="1"/>
  <c r="BR26" i="6" s="1"/>
  <c r="BQ26" i="6" a="1"/>
  <c r="BQ26" i="6" s="1"/>
  <c r="BP26" i="6" a="1"/>
  <c r="BP26" i="6" s="1"/>
  <c r="BO26" i="6" a="1"/>
  <c r="BO26" i="6" s="1"/>
  <c r="BR25" i="6" a="1"/>
  <c r="BR25" i="6" s="1"/>
  <c r="BQ25" i="6" a="1"/>
  <c r="BQ25" i="6" s="1"/>
  <c r="BP25" i="6" a="1"/>
  <c r="BP25" i="6" s="1"/>
  <c r="BO25" i="6" a="1"/>
  <c r="BO25" i="6" s="1"/>
  <c r="BR24" i="6" a="1"/>
  <c r="BR24" i="6" s="1"/>
  <c r="BQ24" i="6" a="1"/>
  <c r="BQ24" i="6" s="1"/>
  <c r="BP24" i="6" a="1"/>
  <c r="BP24" i="6" s="1"/>
  <c r="BO24" i="6" a="1"/>
  <c r="BO24" i="6" s="1"/>
  <c r="BR23" i="6" a="1"/>
  <c r="BR23" i="6" s="1"/>
  <c r="BQ23" i="6" a="1"/>
  <c r="BQ23" i="6" s="1"/>
  <c r="BP23" i="6" a="1"/>
  <c r="BP23" i="6" s="1"/>
  <c r="BO23" i="6" a="1"/>
  <c r="BO23" i="6" s="1"/>
  <c r="BR22" i="6" a="1"/>
  <c r="BR22" i="6" s="1"/>
  <c r="BQ22" i="6" a="1"/>
  <c r="BQ22" i="6" s="1"/>
  <c r="BP22" i="6" a="1"/>
  <c r="BP22" i="6" s="1"/>
  <c r="BO22" i="6" a="1"/>
  <c r="BO22" i="6" s="1"/>
  <c r="BR21" i="6" a="1"/>
  <c r="BR21" i="6" s="1"/>
  <c r="BQ21" i="6" a="1"/>
  <c r="BQ21" i="6" s="1"/>
  <c r="BP21" i="6" a="1"/>
  <c r="BP21" i="6" s="1"/>
  <c r="BO21" i="6" a="1"/>
  <c r="BO21" i="6" s="1"/>
  <c r="BR20" i="6" a="1"/>
  <c r="BR20" i="6" s="1"/>
  <c r="BQ20" i="6" a="1"/>
  <c r="BQ20" i="6" s="1"/>
  <c r="BP20" i="6" a="1"/>
  <c r="BP20" i="6" s="1"/>
  <c r="BO20" i="6" a="1"/>
  <c r="BO20" i="6" s="1"/>
  <c r="BR19" i="6" a="1"/>
  <c r="BR19" i="6" s="1"/>
  <c r="BQ19" i="6" a="1"/>
  <c r="BQ19" i="6" s="1"/>
  <c r="BP19" i="6" a="1"/>
  <c r="BP19" i="6" s="1"/>
  <c r="BO19" i="6" a="1"/>
  <c r="BO19" i="6" s="1"/>
  <c r="BR18" i="6" a="1"/>
  <c r="BR18" i="6" s="1"/>
  <c r="BQ18" i="6" a="1"/>
  <c r="BQ18" i="6" s="1"/>
  <c r="BP18" i="6" a="1"/>
  <c r="BP18" i="6" s="1"/>
  <c r="BO18" i="6" a="1"/>
  <c r="BO18" i="6" s="1"/>
  <c r="BR17" i="6" a="1"/>
  <c r="BR17" i="6" s="1"/>
  <c r="BQ17" i="6" a="1"/>
  <c r="BQ17" i="6" s="1"/>
  <c r="BP17" i="6" a="1"/>
  <c r="BP17" i="6" s="1"/>
  <c r="BO17" i="6" a="1"/>
  <c r="BO17" i="6" s="1"/>
  <c r="BR16" i="6" a="1"/>
  <c r="BR16" i="6" s="1"/>
  <c r="BQ16" i="6" a="1"/>
  <c r="BQ16" i="6" s="1"/>
  <c r="BP16" i="6" a="1"/>
  <c r="BP16" i="6" s="1"/>
  <c r="BO16" i="6" a="1"/>
  <c r="BO16" i="6" s="1"/>
  <c r="BR15" i="6" a="1"/>
  <c r="BR15" i="6" s="1"/>
  <c r="BQ15" i="6" a="1"/>
  <c r="BQ15" i="6" s="1"/>
  <c r="BP15" i="6" a="1"/>
  <c r="BP15" i="6" s="1"/>
  <c r="BO15" i="6" a="1"/>
  <c r="BO15" i="6" s="1"/>
  <c r="BR14" i="6" a="1"/>
  <c r="BR14" i="6" s="1"/>
  <c r="BQ14" i="6" a="1"/>
  <c r="BQ14" i="6" s="1"/>
  <c r="BP14" i="6" a="1"/>
  <c r="BP14" i="6" s="1"/>
  <c r="BO14" i="6" a="1"/>
  <c r="BO14" i="6" s="1"/>
  <c r="BR13" i="6" a="1"/>
  <c r="BR13" i="6" s="1"/>
  <c r="BQ13" i="6" a="1"/>
  <c r="BQ13" i="6" s="1"/>
  <c r="BP13" i="6" a="1"/>
  <c r="BP13" i="6" s="1"/>
  <c r="BO13" i="6" a="1"/>
  <c r="BO13" i="6" s="1"/>
  <c r="BR12" i="6" a="1"/>
  <c r="BR12" i="6" s="1"/>
  <c r="BQ12" i="6" a="1"/>
  <c r="BQ12" i="6" s="1"/>
  <c r="BP12" i="6" a="1"/>
  <c r="BP12" i="6" s="1"/>
  <c r="BO12" i="6" a="1"/>
  <c r="BO12" i="6" s="1"/>
  <c r="BR11" i="6" a="1"/>
  <c r="BR11" i="6" s="1"/>
  <c r="BQ11" i="6" a="1"/>
  <c r="BQ11" i="6" s="1"/>
  <c r="BP11" i="6" a="1"/>
  <c r="BP11" i="6" s="1"/>
  <c r="BO11" i="6" a="1"/>
  <c r="BO11" i="6" s="1"/>
  <c r="BR10" i="6" a="1"/>
  <c r="BR10" i="6" s="1"/>
  <c r="BQ10" i="6" a="1"/>
  <c r="BQ10" i="6" s="1"/>
  <c r="BP10" i="6" a="1"/>
  <c r="BP10" i="6" s="1"/>
  <c r="BO10" i="6" a="1"/>
  <c r="BO10" i="6" s="1"/>
  <c r="BR9" i="6" a="1"/>
  <c r="BR9" i="6" s="1"/>
  <c r="BQ9" i="6" a="1"/>
  <c r="BQ9" i="6" s="1"/>
  <c r="BP9" i="6" a="1"/>
  <c r="BP9" i="6" s="1"/>
  <c r="BO9" i="6" a="1"/>
  <c r="BO9" i="6" s="1"/>
  <c r="BR8" i="6" a="1"/>
  <c r="BR8" i="6" s="1"/>
  <c r="BQ8" i="6" a="1"/>
  <c r="BQ8" i="6" s="1"/>
  <c r="BP8" i="6" a="1"/>
  <c r="BP8" i="6" s="1"/>
  <c r="BO8" i="6" a="1"/>
  <c r="BO8" i="6" s="1"/>
  <c r="BR7" i="6" a="1"/>
  <c r="BR7" i="6" s="1"/>
  <c r="BQ7" i="6" a="1"/>
  <c r="BQ7" i="6" s="1"/>
  <c r="BP7" i="6" a="1"/>
  <c r="BP7" i="6" s="1"/>
  <c r="BO7" i="6" a="1"/>
  <c r="BO7" i="6" s="1"/>
  <c r="BR6" i="6" a="1"/>
  <c r="BR6" i="6" s="1"/>
  <c r="BQ6" i="6" a="1"/>
  <c r="BQ6" i="6" s="1"/>
  <c r="BP6" i="6" a="1"/>
  <c r="BP6" i="6" s="1"/>
  <c r="BO6" i="6" a="1"/>
  <c r="BO6" i="6" s="1"/>
  <c r="BR5" i="6" a="1"/>
  <c r="BR5" i="6" s="1"/>
  <c r="BQ5" i="6" a="1"/>
  <c r="BQ5" i="6" s="1"/>
  <c r="BP5" i="6" a="1"/>
  <c r="BP5" i="6" s="1"/>
  <c r="BO5" i="6" a="1"/>
  <c r="BO5" i="6" s="1"/>
  <c r="BR4" i="6" a="1"/>
  <c r="BR4" i="6" s="1"/>
  <c r="BQ4" i="6" a="1"/>
  <c r="BQ4" i="6" s="1"/>
  <c r="BP4" i="6" a="1"/>
  <c r="BP4" i="6" s="1"/>
  <c r="BO4" i="6" a="1"/>
  <c r="BO4" i="6" s="1"/>
  <c r="BR3" i="6" a="1"/>
  <c r="BR3" i="6" s="1"/>
  <c r="BQ3" i="6" a="1"/>
  <c r="BQ3" i="6" s="1"/>
  <c r="BP3" i="6" a="1"/>
  <c r="BP3" i="6" s="1"/>
  <c r="BO3" i="6" a="1"/>
  <c r="BO3" i="6" s="1"/>
  <c r="BR2" i="6" a="1"/>
  <c r="BR2" i="6" s="1"/>
  <c r="BQ2" i="6" a="1"/>
  <c r="BQ2" i="6" s="1"/>
  <c r="BP2" i="6" a="1"/>
  <c r="BP2" i="6" s="1"/>
  <c r="BO2" i="6" a="1"/>
  <c r="BO2" i="6" s="1"/>
  <c r="BP40" i="8" l="1"/>
  <c r="BQ40" i="8"/>
  <c r="BO40" i="7"/>
  <c r="BP40" i="7"/>
  <c r="BQ40" i="7"/>
  <c r="BR40" i="7"/>
  <c r="BR40" i="8"/>
  <c r="BQ40" i="6"/>
  <c r="BO40" i="8"/>
  <c r="BR40" i="6"/>
  <c r="BO40" i="6"/>
  <c r="BP40" i="6"/>
  <c r="BM38" i="8" a="1"/>
  <c r="BM38" i="8" s="1"/>
  <c r="BL38" i="8" a="1"/>
  <c r="BL38" i="8" s="1"/>
  <c r="BK38" i="8" a="1"/>
  <c r="BK38" i="8" s="1"/>
  <c r="BM37" i="8" a="1"/>
  <c r="BM37" i="8" s="1"/>
  <c r="BL37" i="8" a="1"/>
  <c r="BL37" i="8" s="1"/>
  <c r="BK37" i="8" a="1"/>
  <c r="BK37" i="8" s="1"/>
  <c r="BM36" i="8" a="1"/>
  <c r="BM36" i="8" s="1"/>
  <c r="BL36" i="8" a="1"/>
  <c r="BL36" i="8" s="1"/>
  <c r="BK36" i="8" a="1"/>
  <c r="BK36" i="8" s="1"/>
  <c r="BM35" i="8" a="1"/>
  <c r="BM35" i="8" s="1"/>
  <c r="BL35" i="8" a="1"/>
  <c r="BL35" i="8" s="1"/>
  <c r="BK35" i="8" a="1"/>
  <c r="BK35" i="8" s="1"/>
  <c r="BM34" i="8" a="1"/>
  <c r="BM34" i="8" s="1"/>
  <c r="BL34" i="8" a="1"/>
  <c r="BL34" i="8" s="1"/>
  <c r="BK34" i="8" a="1"/>
  <c r="BK34" i="8" s="1"/>
  <c r="BM33" i="8" a="1"/>
  <c r="BM33" i="8" s="1"/>
  <c r="BL33" i="8" a="1"/>
  <c r="BL33" i="8" s="1"/>
  <c r="BK33" i="8" a="1"/>
  <c r="BK33" i="8" s="1"/>
  <c r="BM32" i="8" a="1"/>
  <c r="BM32" i="8" s="1"/>
  <c r="BL32" i="8" a="1"/>
  <c r="BL32" i="8" s="1"/>
  <c r="BK32" i="8" a="1"/>
  <c r="BK32" i="8" s="1"/>
  <c r="BM31" i="8" a="1"/>
  <c r="BM31" i="8" s="1"/>
  <c r="BL31" i="8" a="1"/>
  <c r="BL31" i="8" s="1"/>
  <c r="BK31" i="8" a="1"/>
  <c r="BK31" i="8" s="1"/>
  <c r="BM30" i="8" a="1"/>
  <c r="BM30" i="8" s="1"/>
  <c r="BL30" i="8" a="1"/>
  <c r="BL30" i="8" s="1"/>
  <c r="BK30" i="8" a="1"/>
  <c r="BK30" i="8" s="1"/>
  <c r="BM29" i="8" a="1"/>
  <c r="BM29" i="8" s="1"/>
  <c r="BL29" i="8" a="1"/>
  <c r="BL29" i="8" s="1"/>
  <c r="BK29" i="8" a="1"/>
  <c r="BK29" i="8" s="1"/>
  <c r="BM28" i="8" a="1"/>
  <c r="BM28" i="8" s="1"/>
  <c r="BL28" i="8" a="1"/>
  <c r="BL28" i="8" s="1"/>
  <c r="BK28" i="8" a="1"/>
  <c r="BK28" i="8" s="1"/>
  <c r="BM27" i="8" a="1"/>
  <c r="BM27" i="8" s="1"/>
  <c r="BL27" i="8" a="1"/>
  <c r="BL27" i="8" s="1"/>
  <c r="BK27" i="8" a="1"/>
  <c r="BK27" i="8" s="1"/>
  <c r="BM26" i="8" a="1"/>
  <c r="BM26" i="8" s="1"/>
  <c r="BL26" i="8" a="1"/>
  <c r="BL26" i="8" s="1"/>
  <c r="BK26" i="8" a="1"/>
  <c r="BK26" i="8" s="1"/>
  <c r="BM25" i="8" a="1"/>
  <c r="BM25" i="8" s="1"/>
  <c r="BL25" i="8" a="1"/>
  <c r="BL25" i="8" s="1"/>
  <c r="BK25" i="8" a="1"/>
  <c r="BK25" i="8" s="1"/>
  <c r="BM24" i="8" a="1"/>
  <c r="BM24" i="8" s="1"/>
  <c r="BL24" i="8" a="1"/>
  <c r="BL24" i="8" s="1"/>
  <c r="BK24" i="8" a="1"/>
  <c r="BK24" i="8" s="1"/>
  <c r="BM23" i="8" a="1"/>
  <c r="BM23" i="8" s="1"/>
  <c r="BL23" i="8" a="1"/>
  <c r="BL23" i="8" s="1"/>
  <c r="BK23" i="8" a="1"/>
  <c r="BK23" i="8" s="1"/>
  <c r="BM22" i="8" a="1"/>
  <c r="BM22" i="8" s="1"/>
  <c r="BL22" i="8" a="1"/>
  <c r="BL22" i="8" s="1"/>
  <c r="BK22" i="8" a="1"/>
  <c r="BK22" i="8" s="1"/>
  <c r="BM21" i="8" a="1"/>
  <c r="BM21" i="8" s="1"/>
  <c r="BL21" i="8" a="1"/>
  <c r="BL21" i="8" s="1"/>
  <c r="BK21" i="8" a="1"/>
  <c r="BK21" i="8" s="1"/>
  <c r="BM20" i="8" a="1"/>
  <c r="BM20" i="8" s="1"/>
  <c r="BL20" i="8" a="1"/>
  <c r="BL20" i="8" s="1"/>
  <c r="BK20" i="8" a="1"/>
  <c r="BK20" i="8" s="1"/>
  <c r="BM19" i="8" a="1"/>
  <c r="BM19" i="8" s="1"/>
  <c r="BL19" i="8" a="1"/>
  <c r="BL19" i="8" s="1"/>
  <c r="BK19" i="8" a="1"/>
  <c r="BK19" i="8" s="1"/>
  <c r="BM18" i="8" a="1"/>
  <c r="BM18" i="8" s="1"/>
  <c r="BL18" i="8" a="1"/>
  <c r="BL18" i="8" s="1"/>
  <c r="BK18" i="8" a="1"/>
  <c r="BK18" i="8" s="1"/>
  <c r="BM17" i="8" a="1"/>
  <c r="BM17" i="8" s="1"/>
  <c r="BL17" i="8" a="1"/>
  <c r="BL17" i="8" s="1"/>
  <c r="BK17" i="8" a="1"/>
  <c r="BK17" i="8" s="1"/>
  <c r="BM16" i="8" a="1"/>
  <c r="BM16" i="8" s="1"/>
  <c r="BL16" i="8" a="1"/>
  <c r="BL16" i="8" s="1"/>
  <c r="BK16" i="8" a="1"/>
  <c r="BK16" i="8" s="1"/>
  <c r="BM15" i="8" a="1"/>
  <c r="BM15" i="8" s="1"/>
  <c r="BL15" i="8" a="1"/>
  <c r="BL15" i="8" s="1"/>
  <c r="BK15" i="8" a="1"/>
  <c r="BK15" i="8" s="1"/>
  <c r="BM14" i="8" a="1"/>
  <c r="BM14" i="8" s="1"/>
  <c r="BL14" i="8" a="1"/>
  <c r="BL14" i="8" s="1"/>
  <c r="BK14" i="8" a="1"/>
  <c r="BK14" i="8" s="1"/>
  <c r="BM13" i="8" a="1"/>
  <c r="BM13" i="8" s="1"/>
  <c r="BL13" i="8" a="1"/>
  <c r="BL13" i="8" s="1"/>
  <c r="BK13" i="8" a="1"/>
  <c r="BK13" i="8" s="1"/>
  <c r="BM12" i="8" a="1"/>
  <c r="BM12" i="8" s="1"/>
  <c r="BL12" i="8" a="1"/>
  <c r="BL12" i="8" s="1"/>
  <c r="BK12" i="8" a="1"/>
  <c r="BK12" i="8" s="1"/>
  <c r="BM11" i="8" a="1"/>
  <c r="BM11" i="8" s="1"/>
  <c r="BL11" i="8" a="1"/>
  <c r="BL11" i="8" s="1"/>
  <c r="BK11" i="8" a="1"/>
  <c r="BK11" i="8" s="1"/>
  <c r="BM10" i="8" a="1"/>
  <c r="BM10" i="8" s="1"/>
  <c r="BL10" i="8" a="1"/>
  <c r="BL10" i="8" s="1"/>
  <c r="BK10" i="8" a="1"/>
  <c r="BK10" i="8" s="1"/>
  <c r="BM9" i="8" a="1"/>
  <c r="BM9" i="8" s="1"/>
  <c r="BL9" i="8" a="1"/>
  <c r="BL9" i="8" s="1"/>
  <c r="BK9" i="8" a="1"/>
  <c r="BK9" i="8" s="1"/>
  <c r="BM8" i="8" a="1"/>
  <c r="BM8" i="8" s="1"/>
  <c r="BL8" i="8" a="1"/>
  <c r="BL8" i="8" s="1"/>
  <c r="BK8" i="8" a="1"/>
  <c r="BK8" i="8" s="1"/>
  <c r="BM7" i="8" a="1"/>
  <c r="BM7" i="8" s="1"/>
  <c r="BL7" i="8" a="1"/>
  <c r="BL7" i="8" s="1"/>
  <c r="BK7" i="8" a="1"/>
  <c r="BK7" i="8" s="1"/>
  <c r="BM6" i="8" a="1"/>
  <c r="BM6" i="8" s="1"/>
  <c r="BL6" i="8" a="1"/>
  <c r="BL6" i="8" s="1"/>
  <c r="BK6" i="8" a="1"/>
  <c r="BK6" i="8" s="1"/>
  <c r="BM5" i="8" a="1"/>
  <c r="BM5" i="8" s="1"/>
  <c r="BL5" i="8" a="1"/>
  <c r="BL5" i="8" s="1"/>
  <c r="BK5" i="8" a="1"/>
  <c r="BK5" i="8" s="1"/>
  <c r="BM4" i="8" a="1"/>
  <c r="BM4" i="8" s="1"/>
  <c r="BL4" i="8" a="1"/>
  <c r="BL4" i="8" s="1"/>
  <c r="BK4" i="8" a="1"/>
  <c r="BK4" i="8" s="1"/>
  <c r="BM3" i="8" a="1"/>
  <c r="BM3" i="8" s="1"/>
  <c r="BL3" i="8" a="1"/>
  <c r="BL3" i="8" s="1"/>
  <c r="BK3" i="8" a="1"/>
  <c r="BK3" i="8" s="1"/>
  <c r="BJ38" i="8" a="1"/>
  <c r="BJ38" i="8" s="1"/>
  <c r="BJ37" i="8" a="1"/>
  <c r="BJ37" i="8" s="1"/>
  <c r="BJ36" i="8" a="1"/>
  <c r="BJ36" i="8" s="1"/>
  <c r="BJ35" i="8" a="1"/>
  <c r="BJ35" i="8" s="1"/>
  <c r="BJ34" i="8" a="1"/>
  <c r="BJ34" i="8" s="1"/>
  <c r="BJ33" i="8" a="1"/>
  <c r="BJ33" i="8" s="1"/>
  <c r="BJ32" i="8" a="1"/>
  <c r="BJ32" i="8" s="1"/>
  <c r="BJ31" i="8" a="1"/>
  <c r="BJ31" i="8" s="1"/>
  <c r="BJ30" i="8" a="1"/>
  <c r="BJ30" i="8" s="1"/>
  <c r="BJ29" i="8" a="1"/>
  <c r="BJ29" i="8" s="1"/>
  <c r="BJ28" i="8" a="1"/>
  <c r="BJ28" i="8" s="1"/>
  <c r="BJ27" i="8" a="1"/>
  <c r="BJ27" i="8" s="1"/>
  <c r="BJ26" i="8" a="1"/>
  <c r="BJ26" i="8" s="1"/>
  <c r="BJ25" i="8" a="1"/>
  <c r="BJ25" i="8" s="1"/>
  <c r="BJ24" i="8" a="1"/>
  <c r="BJ24" i="8" s="1"/>
  <c r="BJ23" i="8" a="1"/>
  <c r="BJ23" i="8" s="1"/>
  <c r="BJ22" i="8" a="1"/>
  <c r="BJ22" i="8" s="1"/>
  <c r="BJ21" i="8" a="1"/>
  <c r="BJ21" i="8" s="1"/>
  <c r="BJ20" i="8" a="1"/>
  <c r="BJ20" i="8" s="1"/>
  <c r="BJ19" i="8" a="1"/>
  <c r="BJ19" i="8" s="1"/>
  <c r="BJ18" i="8" a="1"/>
  <c r="BJ18" i="8" s="1"/>
  <c r="BJ17" i="8" a="1"/>
  <c r="BJ17" i="8" s="1"/>
  <c r="BJ16" i="8" a="1"/>
  <c r="BJ16" i="8" s="1"/>
  <c r="BJ15" i="8" a="1"/>
  <c r="BJ15" i="8" s="1"/>
  <c r="BJ14" i="8" a="1"/>
  <c r="BJ14" i="8" s="1"/>
  <c r="BJ13" i="8" a="1"/>
  <c r="BJ13" i="8" s="1"/>
  <c r="BJ12" i="8" a="1"/>
  <c r="BJ12" i="8" s="1"/>
  <c r="BJ11" i="8" a="1"/>
  <c r="BJ11" i="8" s="1"/>
  <c r="BJ10" i="8" a="1"/>
  <c r="BJ10" i="8" s="1"/>
  <c r="BJ9" i="8" a="1"/>
  <c r="BJ9" i="8" s="1"/>
  <c r="BJ8" i="8" a="1"/>
  <c r="BJ8" i="8" s="1"/>
  <c r="BJ7" i="8" a="1"/>
  <c r="BJ7" i="8" s="1"/>
  <c r="BJ6" i="8" a="1"/>
  <c r="BJ6" i="8" s="1"/>
  <c r="BJ5" i="8" a="1"/>
  <c r="BJ5" i="8" s="1"/>
  <c r="BJ4" i="8" a="1"/>
  <c r="BJ4" i="8" s="1"/>
  <c r="BJ3" i="8" a="1"/>
  <c r="BJ3" i="8" s="1"/>
  <c r="BM38" i="7" a="1"/>
  <c r="BM38" i="7" s="1"/>
  <c r="BL38" i="7" a="1"/>
  <c r="BL38" i="7" s="1"/>
  <c r="BK38" i="7" a="1"/>
  <c r="BK38" i="7" s="1"/>
  <c r="BJ38" i="7" a="1"/>
  <c r="BJ38" i="7" s="1"/>
  <c r="BM37" i="7" a="1"/>
  <c r="BM37" i="7" s="1"/>
  <c r="BL37" i="7" a="1"/>
  <c r="BL37" i="7" s="1"/>
  <c r="BK37" i="7" a="1"/>
  <c r="BK37" i="7" s="1"/>
  <c r="BJ37" i="7" a="1"/>
  <c r="BJ37" i="7" s="1"/>
  <c r="BM36" i="7" a="1"/>
  <c r="BM36" i="7" s="1"/>
  <c r="BL36" i="7" a="1"/>
  <c r="BL36" i="7" s="1"/>
  <c r="BK36" i="7" a="1"/>
  <c r="BK36" i="7" s="1"/>
  <c r="BJ36" i="7" a="1"/>
  <c r="BJ36" i="7" s="1"/>
  <c r="BM35" i="7" a="1"/>
  <c r="BM35" i="7" s="1"/>
  <c r="BL35" i="7" a="1"/>
  <c r="BL35" i="7" s="1"/>
  <c r="BK35" i="7" a="1"/>
  <c r="BK35" i="7" s="1"/>
  <c r="BJ35" i="7" a="1"/>
  <c r="BJ35" i="7" s="1"/>
  <c r="BM34" i="7" a="1"/>
  <c r="BM34" i="7" s="1"/>
  <c r="BL34" i="7" a="1"/>
  <c r="BL34" i="7" s="1"/>
  <c r="BK34" i="7" a="1"/>
  <c r="BK34" i="7" s="1"/>
  <c r="BJ34" i="7" a="1"/>
  <c r="BJ34" i="7" s="1"/>
  <c r="BM33" i="7" a="1"/>
  <c r="BM33" i="7" s="1"/>
  <c r="BL33" i="7" a="1"/>
  <c r="BL33" i="7" s="1"/>
  <c r="BK33" i="7" a="1"/>
  <c r="BK33" i="7" s="1"/>
  <c r="BJ33" i="7" a="1"/>
  <c r="BJ33" i="7" s="1"/>
  <c r="BM32" i="7" a="1"/>
  <c r="BM32" i="7" s="1"/>
  <c r="BL32" i="7" a="1"/>
  <c r="BL32" i="7" s="1"/>
  <c r="BK32" i="7" a="1"/>
  <c r="BK32" i="7" s="1"/>
  <c r="BJ32" i="7" a="1"/>
  <c r="BJ32" i="7" s="1"/>
  <c r="BM31" i="7" a="1"/>
  <c r="BM31" i="7" s="1"/>
  <c r="BL31" i="7" a="1"/>
  <c r="BL31" i="7" s="1"/>
  <c r="BK31" i="7" a="1"/>
  <c r="BK31" i="7" s="1"/>
  <c r="BJ31" i="7" a="1"/>
  <c r="BJ31" i="7" s="1"/>
  <c r="BM30" i="7" a="1"/>
  <c r="BM30" i="7" s="1"/>
  <c r="BL30" i="7" a="1"/>
  <c r="BL30" i="7" s="1"/>
  <c r="BK30" i="7" a="1"/>
  <c r="BK30" i="7" s="1"/>
  <c r="BJ30" i="7" a="1"/>
  <c r="BJ30" i="7" s="1"/>
  <c r="BM29" i="7" a="1"/>
  <c r="BM29" i="7" s="1"/>
  <c r="BL29" i="7" a="1"/>
  <c r="BL29" i="7" s="1"/>
  <c r="BK29" i="7" a="1"/>
  <c r="BK29" i="7" s="1"/>
  <c r="BJ29" i="7" a="1"/>
  <c r="BJ29" i="7" s="1"/>
  <c r="BM28" i="7" a="1"/>
  <c r="BM28" i="7" s="1"/>
  <c r="BL28" i="7" a="1"/>
  <c r="BL28" i="7" s="1"/>
  <c r="BK28" i="7" a="1"/>
  <c r="BK28" i="7" s="1"/>
  <c r="BJ28" i="7" a="1"/>
  <c r="BJ28" i="7" s="1"/>
  <c r="BM27" i="7" a="1"/>
  <c r="BM27" i="7" s="1"/>
  <c r="BL27" i="7" a="1"/>
  <c r="BL27" i="7" s="1"/>
  <c r="BK27" i="7" a="1"/>
  <c r="BK27" i="7" s="1"/>
  <c r="BJ27" i="7" a="1"/>
  <c r="BJ27" i="7" s="1"/>
  <c r="BM26" i="7" a="1"/>
  <c r="BM26" i="7" s="1"/>
  <c r="BL26" i="7" a="1"/>
  <c r="BL26" i="7" s="1"/>
  <c r="BK26" i="7" a="1"/>
  <c r="BK26" i="7" s="1"/>
  <c r="BJ26" i="7" a="1"/>
  <c r="BJ26" i="7" s="1"/>
  <c r="BM25" i="7" a="1"/>
  <c r="BM25" i="7" s="1"/>
  <c r="BL25" i="7" a="1"/>
  <c r="BL25" i="7" s="1"/>
  <c r="BK25" i="7" a="1"/>
  <c r="BK25" i="7" s="1"/>
  <c r="BJ25" i="7" a="1"/>
  <c r="BJ25" i="7" s="1"/>
  <c r="BM24" i="7" a="1"/>
  <c r="BM24" i="7" s="1"/>
  <c r="BL24" i="7" a="1"/>
  <c r="BL24" i="7" s="1"/>
  <c r="BK24" i="7" a="1"/>
  <c r="BK24" i="7" s="1"/>
  <c r="BJ24" i="7" a="1"/>
  <c r="BJ24" i="7" s="1"/>
  <c r="BM23" i="7" a="1"/>
  <c r="BM23" i="7" s="1"/>
  <c r="BL23" i="7" a="1"/>
  <c r="BL23" i="7" s="1"/>
  <c r="BK23" i="7" a="1"/>
  <c r="BK23" i="7" s="1"/>
  <c r="BJ23" i="7" a="1"/>
  <c r="BJ23" i="7" s="1"/>
  <c r="BM22" i="7" a="1"/>
  <c r="BM22" i="7" s="1"/>
  <c r="BL22" i="7" a="1"/>
  <c r="BL22" i="7" s="1"/>
  <c r="BK22" i="7" a="1"/>
  <c r="BK22" i="7" s="1"/>
  <c r="BJ22" i="7" a="1"/>
  <c r="BJ22" i="7" s="1"/>
  <c r="BM21" i="7" a="1"/>
  <c r="BM21" i="7" s="1"/>
  <c r="BL21" i="7" a="1"/>
  <c r="BL21" i="7" s="1"/>
  <c r="BK21" i="7" a="1"/>
  <c r="BK21" i="7" s="1"/>
  <c r="BJ21" i="7" a="1"/>
  <c r="BJ21" i="7" s="1"/>
  <c r="BM20" i="7" a="1"/>
  <c r="BM20" i="7" s="1"/>
  <c r="BL20" i="7" a="1"/>
  <c r="BL20" i="7" s="1"/>
  <c r="BK20" i="7" a="1"/>
  <c r="BK20" i="7" s="1"/>
  <c r="BJ20" i="7" a="1"/>
  <c r="BJ20" i="7" s="1"/>
  <c r="BM19" i="7" a="1"/>
  <c r="BM19" i="7" s="1"/>
  <c r="BL19" i="7" a="1"/>
  <c r="BL19" i="7" s="1"/>
  <c r="BK19" i="7" a="1"/>
  <c r="BK19" i="7" s="1"/>
  <c r="BJ19" i="7" a="1"/>
  <c r="BJ19" i="7" s="1"/>
  <c r="BM18" i="7" a="1"/>
  <c r="BM18" i="7" s="1"/>
  <c r="BL18" i="7" a="1"/>
  <c r="BL18" i="7" s="1"/>
  <c r="BK18" i="7" a="1"/>
  <c r="BK18" i="7" s="1"/>
  <c r="BJ18" i="7" a="1"/>
  <c r="BJ18" i="7" s="1"/>
  <c r="BM17" i="7" a="1"/>
  <c r="BM17" i="7" s="1"/>
  <c r="BL17" i="7" a="1"/>
  <c r="BL17" i="7" s="1"/>
  <c r="BK17" i="7" a="1"/>
  <c r="BK17" i="7" s="1"/>
  <c r="BJ17" i="7" a="1"/>
  <c r="BJ17" i="7" s="1"/>
  <c r="BM16" i="7" a="1"/>
  <c r="BM16" i="7" s="1"/>
  <c r="BL16" i="7" a="1"/>
  <c r="BL16" i="7" s="1"/>
  <c r="BK16" i="7" a="1"/>
  <c r="BK16" i="7" s="1"/>
  <c r="BJ16" i="7" a="1"/>
  <c r="BJ16" i="7" s="1"/>
  <c r="BM15" i="7" a="1"/>
  <c r="BM15" i="7" s="1"/>
  <c r="BL15" i="7" a="1"/>
  <c r="BL15" i="7" s="1"/>
  <c r="BK15" i="7" a="1"/>
  <c r="BK15" i="7" s="1"/>
  <c r="BJ15" i="7" a="1"/>
  <c r="BJ15" i="7" s="1"/>
  <c r="BM14" i="7" a="1"/>
  <c r="BM14" i="7" s="1"/>
  <c r="BL14" i="7" a="1"/>
  <c r="BL14" i="7" s="1"/>
  <c r="BK14" i="7" a="1"/>
  <c r="BK14" i="7" s="1"/>
  <c r="BJ14" i="7" a="1"/>
  <c r="BJ14" i="7" s="1"/>
  <c r="BM13" i="7" a="1"/>
  <c r="BM13" i="7" s="1"/>
  <c r="BL13" i="7" a="1"/>
  <c r="BL13" i="7" s="1"/>
  <c r="BK13" i="7" a="1"/>
  <c r="BK13" i="7" s="1"/>
  <c r="BJ13" i="7" a="1"/>
  <c r="BJ13" i="7" s="1"/>
  <c r="BM12" i="7" a="1"/>
  <c r="BM12" i="7" s="1"/>
  <c r="BL12" i="7" a="1"/>
  <c r="BL12" i="7" s="1"/>
  <c r="BK12" i="7" a="1"/>
  <c r="BK12" i="7" s="1"/>
  <c r="BJ12" i="7" a="1"/>
  <c r="BJ12" i="7" s="1"/>
  <c r="BM11" i="7" a="1"/>
  <c r="BM11" i="7" s="1"/>
  <c r="BL11" i="7" a="1"/>
  <c r="BL11" i="7" s="1"/>
  <c r="BK11" i="7" a="1"/>
  <c r="BK11" i="7" s="1"/>
  <c r="BJ11" i="7" a="1"/>
  <c r="BJ11" i="7" s="1"/>
  <c r="BM10" i="7" a="1"/>
  <c r="BM10" i="7" s="1"/>
  <c r="BL10" i="7" a="1"/>
  <c r="BL10" i="7" s="1"/>
  <c r="BK10" i="7" a="1"/>
  <c r="BK10" i="7" s="1"/>
  <c r="BJ10" i="7" a="1"/>
  <c r="BJ10" i="7" s="1"/>
  <c r="BM9" i="7" a="1"/>
  <c r="BM9" i="7" s="1"/>
  <c r="BL9" i="7" a="1"/>
  <c r="BL9" i="7" s="1"/>
  <c r="BK9" i="7" a="1"/>
  <c r="BK9" i="7" s="1"/>
  <c r="BJ9" i="7" a="1"/>
  <c r="BJ9" i="7" s="1"/>
  <c r="BM8" i="7" a="1"/>
  <c r="BM8" i="7" s="1"/>
  <c r="BL8" i="7" a="1"/>
  <c r="BL8" i="7" s="1"/>
  <c r="BK8" i="7" a="1"/>
  <c r="BK8" i="7" s="1"/>
  <c r="BJ8" i="7" a="1"/>
  <c r="BJ8" i="7" s="1"/>
  <c r="BM7" i="7" a="1"/>
  <c r="BM7" i="7" s="1"/>
  <c r="BL7" i="7" a="1"/>
  <c r="BL7" i="7" s="1"/>
  <c r="BK7" i="7" a="1"/>
  <c r="BK7" i="7" s="1"/>
  <c r="BJ7" i="7" a="1"/>
  <c r="BJ7" i="7" s="1"/>
  <c r="BM6" i="7" a="1"/>
  <c r="BM6" i="7" s="1"/>
  <c r="BL6" i="7" a="1"/>
  <c r="BL6" i="7" s="1"/>
  <c r="BK6" i="7" a="1"/>
  <c r="BK6" i="7" s="1"/>
  <c r="BJ6" i="7" a="1"/>
  <c r="BJ6" i="7" s="1"/>
  <c r="BM5" i="7" a="1"/>
  <c r="BM5" i="7" s="1"/>
  <c r="BL5" i="7" a="1"/>
  <c r="BL5" i="7" s="1"/>
  <c r="BK5" i="7" a="1"/>
  <c r="BK5" i="7" s="1"/>
  <c r="BJ5" i="7" a="1"/>
  <c r="BJ5" i="7" s="1"/>
  <c r="BM4" i="7" a="1"/>
  <c r="BM4" i="7" s="1"/>
  <c r="BL4" i="7" a="1"/>
  <c r="BL4" i="7" s="1"/>
  <c r="BK4" i="7" a="1"/>
  <c r="BK4" i="7" s="1"/>
  <c r="BJ4" i="7" a="1"/>
  <c r="BJ4" i="7" s="1"/>
  <c r="BM3" i="7" a="1"/>
  <c r="BM3" i="7" s="1"/>
  <c r="BL3" i="7" a="1"/>
  <c r="BL3" i="7" s="1"/>
  <c r="BK3" i="7" a="1"/>
  <c r="BK3" i="7" s="1"/>
  <c r="BJ3" i="7" a="1"/>
  <c r="BJ3" i="7" s="1"/>
  <c r="BM2" i="7" a="1"/>
  <c r="BM2" i="7" s="1"/>
  <c r="BL2" i="7" a="1"/>
  <c r="BL2" i="7" s="1"/>
  <c r="BK2" i="7" a="1"/>
  <c r="BK2" i="7" s="1"/>
  <c r="BJ2" i="7" a="1"/>
  <c r="BJ2" i="7" s="1"/>
  <c r="BJ40" i="8" l="1"/>
  <c r="BK40" i="8"/>
  <c r="BL40" i="8"/>
  <c r="BM40" i="8"/>
  <c r="BJ40" i="7"/>
  <c r="BK40" i="7"/>
  <c r="BL40" i="7"/>
  <c r="BM40" i="7"/>
  <c r="BA2" i="6" a="1"/>
  <c r="BA2" i="6" s="1"/>
  <c r="BB2" i="6" a="1"/>
  <c r="BB2" i="6" s="1"/>
  <c r="BC2" i="6" a="1"/>
  <c r="BC2" i="6" s="1"/>
  <c r="BA3" i="6" a="1"/>
  <c r="BA3" i="6" s="1"/>
  <c r="BB3" i="6" a="1"/>
  <c r="BB3" i="6" s="1"/>
  <c r="BC3" i="6" a="1"/>
  <c r="BC3" i="6" s="1"/>
  <c r="AZ4" i="6" a="1"/>
  <c r="AZ4" i="6" s="1"/>
  <c r="BA4" i="6" a="1"/>
  <c r="BA4" i="6" s="1"/>
  <c r="BB4" i="6" a="1"/>
  <c r="BB4" i="6" s="1"/>
  <c r="BC4" i="6" a="1"/>
  <c r="BC4" i="6" s="1"/>
  <c r="AZ5" i="6" a="1"/>
  <c r="AZ5" i="6" s="1"/>
  <c r="BA5" i="6" a="1"/>
  <c r="BA5" i="6" s="1"/>
  <c r="BB5" i="6" a="1"/>
  <c r="BB5" i="6" s="1"/>
  <c r="BC5" i="6" a="1"/>
  <c r="BC5" i="6" s="1"/>
  <c r="AZ6" i="6" a="1"/>
  <c r="AZ6" i="6" s="1"/>
  <c r="BA6" i="6" a="1"/>
  <c r="BA6" i="6" s="1"/>
  <c r="BB6" i="6" a="1"/>
  <c r="BB6" i="6" s="1"/>
  <c r="BC6" i="6" a="1"/>
  <c r="BC6" i="6" s="1"/>
  <c r="AZ7" i="6" a="1"/>
  <c r="AZ7" i="6" s="1"/>
  <c r="BA7" i="6" a="1"/>
  <c r="BA7" i="6" s="1"/>
  <c r="BB7" i="6" a="1"/>
  <c r="BB7" i="6" s="1"/>
  <c r="BC7" i="6" a="1"/>
  <c r="BC7" i="6" s="1"/>
  <c r="AZ8" i="6" a="1"/>
  <c r="AZ8" i="6" s="1"/>
  <c r="BA8" i="6" a="1"/>
  <c r="BA8" i="6" s="1"/>
  <c r="BB8" i="6" a="1"/>
  <c r="BB8" i="6" s="1"/>
  <c r="BC8" i="6" a="1"/>
  <c r="BC8" i="6" s="1"/>
  <c r="AZ9" i="6" a="1"/>
  <c r="AZ9" i="6" s="1"/>
  <c r="BA9" i="6" a="1"/>
  <c r="BA9" i="6" s="1"/>
  <c r="BB9" i="6" a="1"/>
  <c r="BB9" i="6" s="1"/>
  <c r="BC9" i="6" a="1"/>
  <c r="BC9" i="6" s="1"/>
  <c r="AZ10" i="6" a="1"/>
  <c r="AZ10" i="6" s="1"/>
  <c r="BA10" i="6" a="1"/>
  <c r="BA10" i="6" s="1"/>
  <c r="BB10" i="6" a="1"/>
  <c r="BB10" i="6" s="1"/>
  <c r="BC10" i="6" a="1"/>
  <c r="BC10" i="6" s="1"/>
  <c r="AZ11" i="6" a="1"/>
  <c r="AZ11" i="6" s="1"/>
  <c r="BA11" i="6" a="1"/>
  <c r="BA11" i="6" s="1"/>
  <c r="BB11" i="6" a="1"/>
  <c r="BB11" i="6" s="1"/>
  <c r="BC11" i="6" a="1"/>
  <c r="BC11" i="6" s="1"/>
  <c r="AZ12" i="6" a="1"/>
  <c r="AZ12" i="6" s="1"/>
  <c r="BA12" i="6" a="1"/>
  <c r="BA12" i="6" s="1"/>
  <c r="BB12" i="6" a="1"/>
  <c r="BB12" i="6" s="1"/>
  <c r="BC12" i="6" a="1"/>
  <c r="BC12" i="6" s="1"/>
  <c r="AZ13" i="6" a="1"/>
  <c r="AZ13" i="6" s="1"/>
  <c r="BA13" i="6" a="1"/>
  <c r="BA13" i="6" s="1"/>
  <c r="BB13" i="6" a="1"/>
  <c r="BB13" i="6" s="1"/>
  <c r="BC13" i="6" a="1"/>
  <c r="BC13" i="6" s="1"/>
  <c r="AZ14" i="6" a="1"/>
  <c r="AZ14" i="6" s="1"/>
  <c r="BA14" i="6" a="1"/>
  <c r="BA14" i="6" s="1"/>
  <c r="BB14" i="6" a="1"/>
  <c r="BB14" i="6" s="1"/>
  <c r="BC14" i="6" a="1"/>
  <c r="BC14" i="6" s="1"/>
  <c r="AZ15" i="6" a="1"/>
  <c r="AZ15" i="6" s="1"/>
  <c r="BA15" i="6" a="1"/>
  <c r="BA15" i="6" s="1"/>
  <c r="BB15" i="6" a="1"/>
  <c r="BB15" i="6" s="1"/>
  <c r="BC15" i="6" a="1"/>
  <c r="BC15" i="6" s="1"/>
  <c r="AZ16" i="6" a="1"/>
  <c r="AZ16" i="6" s="1"/>
  <c r="BA16" i="6" a="1"/>
  <c r="BA16" i="6" s="1"/>
  <c r="BB16" i="6" a="1"/>
  <c r="BB16" i="6" s="1"/>
  <c r="BC16" i="6" a="1"/>
  <c r="BC16" i="6" s="1"/>
  <c r="AZ17" i="6" a="1"/>
  <c r="AZ17" i="6" s="1"/>
  <c r="BA17" i="6" a="1"/>
  <c r="BA17" i="6" s="1"/>
  <c r="BB17" i="6" a="1"/>
  <c r="BB17" i="6" s="1"/>
  <c r="BC17" i="6" a="1"/>
  <c r="BC17" i="6" s="1"/>
  <c r="AZ18" i="6" a="1"/>
  <c r="AZ18" i="6" s="1"/>
  <c r="BA18" i="6" a="1"/>
  <c r="BA18" i="6" s="1"/>
  <c r="BB18" i="6" a="1"/>
  <c r="BB18" i="6" s="1"/>
  <c r="BC18" i="6" a="1"/>
  <c r="BC18" i="6" s="1"/>
  <c r="AZ19" i="6" a="1"/>
  <c r="AZ19" i="6" s="1"/>
  <c r="BA19" i="6" a="1"/>
  <c r="BA19" i="6" s="1"/>
  <c r="BB19" i="6" a="1"/>
  <c r="BB19" i="6" s="1"/>
  <c r="BC19" i="6" a="1"/>
  <c r="BC19" i="6" s="1"/>
  <c r="AZ20" i="6" a="1"/>
  <c r="AZ20" i="6" s="1"/>
  <c r="BA20" i="6" a="1"/>
  <c r="BA20" i="6" s="1"/>
  <c r="BB20" i="6" a="1"/>
  <c r="BB20" i="6" s="1"/>
  <c r="BC20" i="6" a="1"/>
  <c r="BC20" i="6" s="1"/>
  <c r="AZ21" i="6" a="1"/>
  <c r="AZ21" i="6" s="1"/>
  <c r="BA21" i="6" a="1"/>
  <c r="BA21" i="6" s="1"/>
  <c r="BB21" i="6" a="1"/>
  <c r="BB21" i="6" s="1"/>
  <c r="BC21" i="6" a="1"/>
  <c r="BC21" i="6" s="1"/>
  <c r="AZ22" i="6" a="1"/>
  <c r="AZ22" i="6" s="1"/>
  <c r="BA22" i="6" a="1"/>
  <c r="BA22" i="6" s="1"/>
  <c r="BB22" i="6" a="1"/>
  <c r="BB22" i="6" s="1"/>
  <c r="BC22" i="6" a="1"/>
  <c r="BC22" i="6" s="1"/>
  <c r="AZ23" i="6" a="1"/>
  <c r="AZ23" i="6" s="1"/>
  <c r="BA23" i="6" a="1"/>
  <c r="BA23" i="6" s="1"/>
  <c r="BB23" i="6" a="1"/>
  <c r="BB23" i="6" s="1"/>
  <c r="BC23" i="6" a="1"/>
  <c r="BC23" i="6" s="1"/>
  <c r="AZ24" i="6" a="1"/>
  <c r="AZ24" i="6" s="1"/>
  <c r="BA24" i="6" a="1"/>
  <c r="BA24" i="6" s="1"/>
  <c r="BB24" i="6" a="1"/>
  <c r="BB24" i="6" s="1"/>
  <c r="BC24" i="6" a="1"/>
  <c r="BC24" i="6" s="1"/>
  <c r="AZ25" i="6" a="1"/>
  <c r="AZ25" i="6" s="1"/>
  <c r="BA25" i="6" a="1"/>
  <c r="BA25" i="6" s="1"/>
  <c r="BB25" i="6" a="1"/>
  <c r="BB25" i="6" s="1"/>
  <c r="BC25" i="6" a="1"/>
  <c r="BC25" i="6" s="1"/>
  <c r="AZ26" i="6" a="1"/>
  <c r="AZ26" i="6" s="1"/>
  <c r="BA26" i="6" a="1"/>
  <c r="BA26" i="6" s="1"/>
  <c r="BB26" i="6" a="1"/>
  <c r="BB26" i="6" s="1"/>
  <c r="BC26" i="6" a="1"/>
  <c r="BC26" i="6" s="1"/>
  <c r="AZ27" i="6" a="1"/>
  <c r="AZ27" i="6" s="1"/>
  <c r="BA27" i="6" a="1"/>
  <c r="BA27" i="6" s="1"/>
  <c r="BB27" i="6" a="1"/>
  <c r="BB27" i="6" s="1"/>
  <c r="BC27" i="6" a="1"/>
  <c r="BC27" i="6" s="1"/>
  <c r="AZ28" i="6" a="1"/>
  <c r="AZ28" i="6" s="1"/>
  <c r="BA28" i="6" a="1"/>
  <c r="BA28" i="6" s="1"/>
  <c r="BB28" i="6" a="1"/>
  <c r="BB28" i="6" s="1"/>
  <c r="BC28" i="6" a="1"/>
  <c r="BC28" i="6" s="1"/>
  <c r="AZ29" i="6" a="1"/>
  <c r="AZ29" i="6" s="1"/>
  <c r="BA29" i="6" a="1"/>
  <c r="BA29" i="6" s="1"/>
  <c r="BB29" i="6" a="1"/>
  <c r="BB29" i="6" s="1"/>
  <c r="BC29" i="6" a="1"/>
  <c r="BC29" i="6" s="1"/>
  <c r="AZ30" i="6" a="1"/>
  <c r="AZ30" i="6" s="1"/>
  <c r="BA30" i="6" a="1"/>
  <c r="BA30" i="6" s="1"/>
  <c r="BB30" i="6" a="1"/>
  <c r="BB30" i="6" s="1"/>
  <c r="BC30" i="6" a="1"/>
  <c r="BC30" i="6" s="1"/>
  <c r="AZ31" i="6" a="1"/>
  <c r="AZ31" i="6" s="1"/>
  <c r="BA31" i="6" a="1"/>
  <c r="BA31" i="6" s="1"/>
  <c r="BB31" i="6" a="1"/>
  <c r="BB31" i="6" s="1"/>
  <c r="BC31" i="6" a="1"/>
  <c r="BC31" i="6" s="1"/>
  <c r="AZ32" i="6" a="1"/>
  <c r="AZ32" i="6" s="1"/>
  <c r="BA32" i="6" a="1"/>
  <c r="BA32" i="6" s="1"/>
  <c r="BB32" i="6" a="1"/>
  <c r="BB32" i="6" s="1"/>
  <c r="BC32" i="6" a="1"/>
  <c r="BC32" i="6" s="1"/>
  <c r="AZ33" i="6" a="1"/>
  <c r="AZ33" i="6" s="1"/>
  <c r="BA33" i="6" a="1"/>
  <c r="BA33" i="6" s="1"/>
  <c r="BB33" i="6" a="1"/>
  <c r="BB33" i="6" s="1"/>
  <c r="BC33" i="6" a="1"/>
  <c r="BC33" i="6" s="1"/>
  <c r="AZ34" i="6" a="1"/>
  <c r="AZ34" i="6" s="1"/>
  <c r="BA34" i="6" a="1"/>
  <c r="BA34" i="6" s="1"/>
  <c r="BB34" i="6" a="1"/>
  <c r="BB34" i="6" s="1"/>
  <c r="BC34" i="6" a="1"/>
  <c r="BC34" i="6" s="1"/>
  <c r="AZ35" i="6" a="1"/>
  <c r="AZ35" i="6" s="1"/>
  <c r="BA35" i="6" a="1"/>
  <c r="BA35" i="6" s="1"/>
  <c r="BB35" i="6" a="1"/>
  <c r="BB35" i="6" s="1"/>
  <c r="BC35" i="6" a="1"/>
  <c r="BC35" i="6" s="1"/>
  <c r="AZ36" i="6" a="1"/>
  <c r="AZ36" i="6" s="1"/>
  <c r="BA36" i="6" a="1"/>
  <c r="BA36" i="6" s="1"/>
  <c r="BB36" i="6" a="1"/>
  <c r="BB36" i="6" s="1"/>
  <c r="BC36" i="6" a="1"/>
  <c r="BC36" i="6" s="1"/>
  <c r="AZ37" i="6" a="1"/>
  <c r="AZ37" i="6" s="1"/>
  <c r="BA37" i="6" a="1"/>
  <c r="BA37" i="6" s="1"/>
  <c r="BB37" i="6" a="1"/>
  <c r="BB37" i="6" s="1"/>
  <c r="BC37" i="6" a="1"/>
  <c r="BC37" i="6" s="1"/>
  <c r="AZ38" i="6" a="1"/>
  <c r="AZ38" i="6" s="1"/>
  <c r="BA38" i="6" a="1"/>
  <c r="BA38" i="6" s="1"/>
  <c r="BB38" i="6" a="1"/>
  <c r="BB38" i="6" s="1"/>
  <c r="BC38" i="6" a="1"/>
  <c r="BC38" i="6" s="1"/>
  <c r="AZ40" i="6" l="1"/>
  <c r="BC40" i="6"/>
  <c r="BB40" i="6"/>
  <c r="BA40" i="6"/>
  <c r="CP28" i="9"/>
  <c r="BQ28" i="9"/>
  <c r="CF28" i="9"/>
  <c r="CU28" i="9"/>
  <c r="BL28" i="9"/>
  <c r="CK28" i="9"/>
  <c r="CS37" i="9"/>
  <c r="CI37" i="9"/>
  <c r="CP27" i="9"/>
  <c r="CF27" i="9"/>
  <c r="BL27" i="9"/>
  <c r="BV27" i="9"/>
  <c r="BW32" i="9"/>
  <c r="BM32" i="9"/>
  <c r="CB32" i="9"/>
  <c r="CQ32" i="9"/>
  <c r="BH32" i="9"/>
  <c r="BR32" i="9"/>
  <c r="CV32" i="9"/>
  <c r="CG32" i="9"/>
  <c r="BW19" i="9"/>
  <c r="CE28" i="9"/>
  <c r="BU28" i="9"/>
  <c r="CT28" i="9"/>
  <c r="BK28" i="9"/>
  <c r="CJ28" i="9"/>
  <c r="CO28" i="9"/>
  <c r="BL33" i="9"/>
  <c r="CP33" i="9"/>
  <c r="BG33" i="9"/>
  <c r="BV33" i="9"/>
  <c r="CF33" i="9"/>
  <c r="CG6" i="9"/>
  <c r="BZ15" i="9"/>
  <c r="BP15" i="9"/>
  <c r="BF15" i="9"/>
  <c r="CT15" i="9"/>
  <c r="CP20" i="9"/>
  <c r="BQ20" i="9"/>
  <c r="CF20" i="9"/>
  <c r="CK20" i="9"/>
  <c r="BL20" i="9"/>
  <c r="CA20" i="9"/>
  <c r="BV20" i="9"/>
  <c r="BY29" i="9"/>
  <c r="BJ29" i="9"/>
  <c r="BR38" i="9"/>
  <c r="CQ38" i="9"/>
  <c r="CU7" i="9"/>
  <c r="BG7" i="9"/>
  <c r="CK7" i="9"/>
  <c r="CA7" i="9"/>
  <c r="BQ7" i="9"/>
  <c r="CP7" i="9"/>
  <c r="CI16" i="9"/>
  <c r="BY16" i="9"/>
  <c r="BJ16" i="9"/>
  <c r="CN16" i="9"/>
  <c r="BT16" i="9"/>
  <c r="BO16" i="9"/>
  <c r="CE34" i="9"/>
  <c r="BU34" i="9"/>
  <c r="BK34" i="9"/>
  <c r="CT34" i="9"/>
  <c r="CD3" i="9"/>
  <c r="CN3" i="9"/>
  <c r="CS3" i="9"/>
  <c r="BJ3" i="9"/>
  <c r="BT3" i="9"/>
  <c r="CQ12" i="9"/>
  <c r="BR12" i="9"/>
  <c r="CG12" i="9"/>
  <c r="BM12" i="9"/>
  <c r="BU21" i="9"/>
  <c r="CP26" i="9"/>
  <c r="BQ26" i="9"/>
  <c r="CF26" i="9"/>
  <c r="BV26" i="9"/>
  <c r="CK26" i="9"/>
  <c r="CU26" i="9"/>
  <c r="CD35" i="9"/>
  <c r="CI35" i="9"/>
  <c r="BJ35" i="9"/>
  <c r="BY35" i="9"/>
  <c r="CB26" i="9"/>
  <c r="BR26" i="9"/>
  <c r="CG26" i="9"/>
  <c r="BW26" i="9"/>
  <c r="CV26" i="9"/>
  <c r="CO35" i="9"/>
  <c r="CE35" i="9"/>
  <c r="BP35" i="9"/>
  <c r="BK35" i="9"/>
  <c r="BU35" i="9"/>
  <c r="CV31" i="9"/>
  <c r="BH31" i="9"/>
  <c r="CL31" i="9"/>
  <c r="BW31" i="9"/>
  <c r="BU27" i="9"/>
  <c r="BR37" i="9"/>
  <c r="CV37" i="9"/>
  <c r="CL37" i="9"/>
  <c r="CF6" i="9"/>
  <c r="BG6" i="9"/>
  <c r="BV6" i="9"/>
  <c r="CK6" i="9"/>
  <c r="BQ6" i="9"/>
  <c r="BL6" i="9"/>
  <c r="CP6" i="9"/>
  <c r="CA6" i="9"/>
  <c r="BY15" i="9"/>
  <c r="CV24" i="9"/>
  <c r="BH24" i="9"/>
  <c r="BK33" i="9"/>
  <c r="CO33" i="9"/>
  <c r="BU33" i="9"/>
  <c r="CT33" i="9"/>
  <c r="CF38" i="9"/>
  <c r="CU38" i="9"/>
  <c r="BG38" i="9"/>
  <c r="BV38" i="9"/>
  <c r="CK38" i="9"/>
  <c r="CA38" i="9"/>
  <c r="CE20" i="9"/>
  <c r="CJ20" i="9"/>
  <c r="BU20" i="9"/>
  <c r="CO20" i="9"/>
  <c r="BK20" i="9"/>
  <c r="BL25" i="9"/>
  <c r="CP25" i="9"/>
  <c r="CF25" i="9"/>
  <c r="BV25" i="9"/>
  <c r="BQ25" i="9"/>
  <c r="BY34" i="9"/>
  <c r="CN34" i="9"/>
  <c r="CD34" i="9"/>
  <c r="CT7" i="9"/>
  <c r="CP12" i="9"/>
  <c r="BQ12" i="9"/>
  <c r="CF12" i="9"/>
  <c r="CU12" i="9"/>
  <c r="BL12" i="9"/>
  <c r="BV12" i="9"/>
  <c r="BT21" i="9"/>
  <c r="CS21" i="9"/>
  <c r="CI21" i="9"/>
  <c r="BO21" i="9"/>
  <c r="CG30" i="9"/>
  <c r="CJ23" i="9"/>
  <c r="CT23" i="9"/>
  <c r="BP23" i="9"/>
  <c r="BZ23" i="9"/>
  <c r="CU31" i="9"/>
  <c r="BG31" i="9"/>
  <c r="BV31" i="9"/>
  <c r="CA31" i="9"/>
  <c r="CP31" i="9"/>
  <c r="BQ31" i="9"/>
  <c r="CS22" i="9"/>
  <c r="BE22" i="9"/>
  <c r="CI22" i="9"/>
  <c r="CN22" i="9"/>
  <c r="BO22" i="9"/>
  <c r="BL32" i="9"/>
  <c r="CU32" i="9"/>
  <c r="CD28" i="9"/>
  <c r="BT28" i="9"/>
  <c r="BJ28" i="9"/>
  <c r="CN28" i="9"/>
  <c r="CI28" i="9"/>
  <c r="BM10" i="9"/>
  <c r="CB10" i="9"/>
  <c r="CQ10" i="9"/>
  <c r="BR10" i="9"/>
  <c r="CG10" i="9"/>
  <c r="CL10" i="9"/>
  <c r="CV10" i="9"/>
  <c r="BW10" i="9"/>
  <c r="BU19" i="9"/>
  <c r="CJ19" i="9"/>
  <c r="CA24" i="9"/>
  <c r="BQ24" i="9"/>
  <c r="CP24" i="9"/>
  <c r="CN33" i="9"/>
  <c r="CI33" i="9"/>
  <c r="CD33" i="9"/>
  <c r="BT33" i="9"/>
  <c r="CA9" i="9"/>
  <c r="BQ9" i="9"/>
  <c r="CP11" i="9"/>
  <c r="CF11" i="9"/>
  <c r="BL11" i="9"/>
  <c r="BG11" i="9"/>
  <c r="BV11" i="9"/>
  <c r="CD20" i="9"/>
  <c r="BT20" i="9"/>
  <c r="BY20" i="9"/>
  <c r="BJ20" i="9"/>
  <c r="CI20" i="9"/>
  <c r="BH29" i="9"/>
  <c r="CL29" i="9"/>
  <c r="BM29" i="9"/>
  <c r="CB29" i="9"/>
  <c r="CJ38" i="9"/>
  <c r="BZ38" i="9"/>
  <c r="BY18" i="9"/>
  <c r="CN18" i="9"/>
  <c r="CD18" i="9"/>
  <c r="BJ18" i="9"/>
  <c r="BT18" i="9"/>
  <c r="CU15" i="9"/>
  <c r="BG15" i="9"/>
  <c r="BV15" i="9"/>
  <c r="CK15" i="9"/>
  <c r="BQ15" i="9"/>
  <c r="BQ21" i="9"/>
  <c r="CF21" i="9"/>
  <c r="BL21" i="9"/>
  <c r="BJ17" i="9"/>
  <c r="CN17" i="9"/>
  <c r="BT17" i="9"/>
  <c r="CD17" i="9"/>
  <c r="BK9" i="9"/>
  <c r="CO9" i="9"/>
  <c r="BU9" i="9"/>
  <c r="CE9" i="9"/>
  <c r="BP9" i="9"/>
  <c r="CA19" i="9"/>
  <c r="CF19" i="9"/>
  <c r="CU19" i="9"/>
  <c r="BV19" i="9"/>
  <c r="CK19" i="9"/>
  <c r="BL19" i="9"/>
  <c r="BW16" i="9"/>
  <c r="CL16" i="9"/>
  <c r="CB16" i="9"/>
  <c r="CQ16" i="9"/>
  <c r="BR16" i="9"/>
  <c r="CV16" i="9"/>
  <c r="CG16" i="9"/>
  <c r="BP12" i="9"/>
  <c r="CE12" i="9"/>
  <c r="CT12" i="9"/>
  <c r="CO12" i="9"/>
  <c r="CJ12" i="9"/>
  <c r="BZ12" i="9"/>
  <c r="BK12" i="9"/>
  <c r="BQ17" i="9"/>
  <c r="BY26" i="9"/>
  <c r="CN26" i="9"/>
  <c r="CD26" i="9"/>
  <c r="BT26" i="9"/>
  <c r="BJ26" i="9"/>
  <c r="CS26" i="9"/>
  <c r="CB35" i="9"/>
  <c r="CQ35" i="9"/>
  <c r="BR35" i="9"/>
  <c r="CG35" i="9"/>
  <c r="BH35" i="9"/>
  <c r="BW35" i="9"/>
  <c r="BM35" i="9"/>
  <c r="CL35" i="9"/>
  <c r="CS5" i="9"/>
  <c r="CI5" i="9"/>
  <c r="CB23" i="9"/>
  <c r="BR23" i="9"/>
  <c r="CQ23" i="9"/>
  <c r="BT7" i="9"/>
  <c r="CI7" i="9"/>
  <c r="BY7" i="9"/>
  <c r="BO7" i="9"/>
  <c r="CS7" i="9"/>
  <c r="CF30" i="9"/>
  <c r="CU30" i="9"/>
  <c r="BG30" i="9"/>
  <c r="BV30" i="9"/>
  <c r="CK30" i="9"/>
  <c r="BQ30" i="9"/>
  <c r="CS13" i="9"/>
  <c r="BW22" i="9"/>
  <c r="CV22" i="9"/>
  <c r="CL22" i="9"/>
  <c r="BM22" i="9"/>
  <c r="BR22" i="9"/>
  <c r="CB22" i="9"/>
  <c r="CQ22" i="9"/>
  <c r="CJ31" i="9"/>
  <c r="BK31" i="9"/>
  <c r="BF31" i="9"/>
  <c r="BP31" i="9"/>
  <c r="CE31" i="9"/>
  <c r="BZ31" i="9"/>
  <c r="CP36" i="9"/>
  <c r="BV36" i="9"/>
  <c r="CK36" i="9"/>
  <c r="BM20" i="9"/>
  <c r="BJ9" i="9"/>
  <c r="CN9" i="9"/>
  <c r="BO9" i="9"/>
  <c r="CD9" i="9"/>
  <c r="BL18" i="9"/>
  <c r="CA18" i="9"/>
  <c r="CP18" i="9"/>
  <c r="BQ18" i="9"/>
  <c r="CU18" i="9"/>
  <c r="BV18" i="9"/>
  <c r="CG36" i="9"/>
  <c r="BW36" i="9"/>
  <c r="CB36" i="9"/>
  <c r="BZ32" i="9"/>
  <c r="CT32" i="9"/>
  <c r="BU32" i="9"/>
  <c r="BK25" i="9"/>
  <c r="BZ25" i="9"/>
  <c r="CO25" i="9"/>
  <c r="CE25" i="9"/>
  <c r="CJ25" i="9"/>
  <c r="BU25" i="9"/>
  <c r="BZ18" i="9"/>
  <c r="CE18" i="9"/>
  <c r="CP23" i="9"/>
  <c r="CA23" i="9"/>
  <c r="BY32" i="9"/>
  <c r="BO32" i="9"/>
  <c r="CD32" i="9"/>
  <c r="CS32" i="9"/>
  <c r="CJ8" i="9"/>
  <c r="BZ8" i="9"/>
  <c r="CO8" i="9"/>
  <c r="BK8" i="9"/>
  <c r="CE8" i="9"/>
  <c r="BU8" i="9"/>
  <c r="BP8" i="9"/>
  <c r="CP10" i="9"/>
  <c r="BV10" i="9"/>
  <c r="CK10" i="9"/>
  <c r="CN19" i="9"/>
  <c r="BO19" i="9"/>
  <c r="CD19" i="9"/>
  <c r="CS19" i="9"/>
  <c r="CI19" i="9"/>
  <c r="BJ19" i="9"/>
  <c r="BT19" i="9"/>
  <c r="CQ28" i="9"/>
  <c r="CG28" i="9"/>
  <c r="CV28" i="9"/>
  <c r="BM28" i="9"/>
  <c r="CB28" i="9"/>
  <c r="BZ37" i="9"/>
  <c r="CO37" i="9"/>
  <c r="BP4" i="9"/>
  <c r="CE4" i="9"/>
  <c r="CJ4" i="9"/>
  <c r="CO4" i="9"/>
  <c r="BZ4" i="9"/>
  <c r="CB27" i="9"/>
  <c r="BR27" i="9"/>
  <c r="CQ27" i="9"/>
  <c r="CG27" i="9"/>
  <c r="CV27" i="9"/>
  <c r="BW27" i="9"/>
  <c r="BM27" i="9"/>
  <c r="CL27" i="9"/>
  <c r="CE10" i="9"/>
  <c r="CO10" i="9"/>
  <c r="BP10" i="9"/>
  <c r="BU10" i="9"/>
  <c r="BK3" i="9"/>
  <c r="BU3" i="9"/>
  <c r="BR13" i="9"/>
  <c r="CV13" i="9"/>
  <c r="BH13" i="9"/>
  <c r="CL13" i="9"/>
  <c r="CB13" i="9"/>
  <c r="BM13" i="9"/>
  <c r="CQ13" i="9"/>
  <c r="CT22" i="9"/>
  <c r="BF22" i="9"/>
  <c r="BU22" i="9"/>
  <c r="CJ22" i="9"/>
  <c r="BK22" i="9"/>
  <c r="CO22" i="9"/>
  <c r="BP22" i="9"/>
  <c r="CE22" i="9"/>
  <c r="BT36" i="9"/>
  <c r="CI36" i="9"/>
  <c r="CI23" i="9"/>
  <c r="BO23" i="9"/>
  <c r="CS23" i="9"/>
  <c r="CD23" i="9"/>
  <c r="BE23" i="9"/>
  <c r="CN23" i="9"/>
  <c r="BQ37" i="9"/>
  <c r="CF37" i="9"/>
  <c r="CU37" i="9"/>
  <c r="BV37" i="9"/>
  <c r="CA37" i="9"/>
  <c r="BL37" i="9"/>
  <c r="BR9" i="9"/>
  <c r="CG9" i="9"/>
  <c r="CT5" i="9"/>
  <c r="BF5" i="9"/>
  <c r="CJ5" i="9"/>
  <c r="BK5" i="9"/>
  <c r="BZ5" i="9"/>
  <c r="CI6" i="9"/>
  <c r="CS6" i="9"/>
  <c r="BE6" i="9"/>
  <c r="BT6" i="9"/>
  <c r="BJ6" i="9"/>
  <c r="CN6" i="9"/>
  <c r="BO6" i="9"/>
  <c r="BY6" i="9"/>
  <c r="CD6" i="9"/>
  <c r="CV15" i="9"/>
  <c r="BH15" i="9"/>
  <c r="CL15" i="9"/>
  <c r="CJ24" i="9"/>
  <c r="CT24" i="9"/>
  <c r="BU24" i="9"/>
  <c r="BQ29" i="9"/>
  <c r="CU29" i="9"/>
  <c r="BG29" i="9"/>
  <c r="CA29" i="9"/>
  <c r="CP29" i="9"/>
  <c r="CK29" i="9"/>
  <c r="BL29" i="9"/>
  <c r="CS38" i="9"/>
  <c r="BE38" i="9"/>
  <c r="CI38" i="9"/>
  <c r="BT38" i="9"/>
  <c r="BJ38" i="9"/>
  <c r="CN38" i="9"/>
  <c r="BO38" i="9"/>
  <c r="CD38" i="9"/>
  <c r="BP36" i="9"/>
  <c r="CO36" i="9"/>
  <c r="CP34" i="9"/>
  <c r="BQ34" i="9"/>
  <c r="BV34" i="9"/>
  <c r="CU34" i="9"/>
  <c r="CK34" i="9"/>
  <c r="CF34" i="9"/>
  <c r="BZ16" i="9"/>
  <c r="CJ16" i="9"/>
  <c r="BK16" i="9"/>
  <c r="BF16" i="9"/>
  <c r="BU16" i="9"/>
  <c r="BP16" i="9"/>
  <c r="CE16" i="9"/>
  <c r="BV8" i="9"/>
  <c r="CK8" i="9"/>
  <c r="CA8" i="9"/>
  <c r="CU8" i="9"/>
  <c r="CB17" i="9"/>
  <c r="CQ17" i="9"/>
  <c r="CG17" i="9"/>
  <c r="BZ26" i="9"/>
  <c r="CE26" i="9"/>
  <c r="CO26" i="9"/>
  <c r="BP26" i="9"/>
  <c r="CJ26" i="9"/>
  <c r="BU26" i="9"/>
  <c r="BK26" i="9"/>
  <c r="CN27" i="9"/>
  <c r="BO27" i="9"/>
  <c r="CD27" i="9"/>
  <c r="CS27" i="9"/>
  <c r="BT27" i="9"/>
  <c r="CT6" i="9"/>
  <c r="BU6" i="9"/>
  <c r="CJ6" i="9"/>
  <c r="BP6" i="9"/>
  <c r="CP4" i="9"/>
  <c r="CF4" i="9"/>
  <c r="CA4" i="9"/>
  <c r="BL4" i="9"/>
  <c r="CK4" i="9"/>
  <c r="BV4" i="9"/>
  <c r="CO11" i="9"/>
  <c r="CE11" i="9"/>
  <c r="BU11" i="9"/>
  <c r="BF11" i="9"/>
  <c r="BK11" i="9"/>
  <c r="CJ11" i="9"/>
  <c r="CK16" i="9"/>
  <c r="BQ16" i="9"/>
  <c r="CU16" i="9"/>
  <c r="CP16" i="9"/>
  <c r="CF16" i="9"/>
  <c r="CN25" i="9"/>
  <c r="BY25" i="9"/>
  <c r="BT25" i="9"/>
  <c r="CD25" i="9"/>
  <c r="CI25" i="9"/>
  <c r="BM34" i="9"/>
  <c r="CQ34" i="9"/>
  <c r="CB34" i="9"/>
  <c r="BR34" i="9"/>
  <c r="CG34" i="9"/>
  <c r="CL34" i="9"/>
  <c r="BW34" i="9"/>
  <c r="CV34" i="9"/>
  <c r="BY24" i="9"/>
  <c r="CI24" i="9"/>
  <c r="CN24" i="9"/>
  <c r="BT24" i="9"/>
  <c r="BO24" i="9"/>
  <c r="CE29" i="9"/>
  <c r="BK29" i="9"/>
  <c r="BZ29" i="9"/>
  <c r="BP29" i="9"/>
  <c r="CO29" i="9"/>
  <c r="CV7" i="9"/>
  <c r="BH7" i="9"/>
  <c r="BW7" i="9"/>
  <c r="CL7" i="9"/>
  <c r="CB7" i="9"/>
  <c r="BR7" i="9"/>
  <c r="CQ7" i="9"/>
  <c r="BM18" i="9"/>
  <c r="CQ18" i="9"/>
  <c r="CB18" i="9"/>
  <c r="BR18" i="9"/>
  <c r="CG18" i="9"/>
  <c r="CV18" i="9"/>
  <c r="BW18" i="9"/>
  <c r="CL18" i="9"/>
  <c r="CG5" i="9"/>
  <c r="CL5" i="9"/>
  <c r="BM5" i="9"/>
  <c r="CQ5" i="9"/>
  <c r="CI8" i="9"/>
  <c r="BY8" i="9"/>
  <c r="CN8" i="9"/>
  <c r="CS8" i="9"/>
  <c r="BO8" i="9"/>
  <c r="BE8" i="9"/>
  <c r="CT13" i="9"/>
  <c r="BF13" i="9"/>
  <c r="CJ13" i="9"/>
  <c r="BZ13" i="9"/>
  <c r="CF5" i="9"/>
  <c r="CU5" i="9"/>
  <c r="CP5" i="9"/>
  <c r="CK5" i="9"/>
  <c r="BL5" i="9"/>
  <c r="CA5" i="9"/>
  <c r="CG14" i="9"/>
  <c r="CV14" i="9"/>
  <c r="BH14" i="9"/>
  <c r="BW14" i="9"/>
  <c r="CL14" i="9"/>
  <c r="BM14" i="9"/>
  <c r="CQ14" i="9"/>
  <c r="CB14" i="9"/>
  <c r="BR14" i="9"/>
  <c r="CN11" i="9"/>
  <c r="CD11" i="9"/>
  <c r="BJ11" i="9"/>
  <c r="BY11" i="9"/>
  <c r="BT11" i="9"/>
  <c r="CI11" i="9"/>
  <c r="CS4" i="9"/>
  <c r="BO4" i="9"/>
  <c r="BY4" i="9"/>
  <c r="CT14" i="9"/>
  <c r="BP14" i="9"/>
  <c r="CO14" i="9"/>
  <c r="CE14" i="9"/>
  <c r="CQ4" i="9"/>
  <c r="BR4" i="9"/>
  <c r="CG4" i="9"/>
  <c r="CV4" i="9"/>
  <c r="BH4" i="9"/>
  <c r="BW4" i="9"/>
  <c r="CB4" i="9"/>
  <c r="CL4" i="9"/>
  <c r="BM4" i="9"/>
  <c r="CS14" i="9"/>
  <c r="BE14" i="9"/>
  <c r="CI14" i="9"/>
  <c r="CD14" i="9"/>
  <c r="BY14" i="9"/>
  <c r="CN14" i="9"/>
  <c r="CA3" i="9"/>
  <c r="CP3" i="9"/>
  <c r="BL3" i="9"/>
  <c r="BT12" i="9"/>
  <c r="BJ12" i="9"/>
  <c r="CI12" i="9"/>
  <c r="BY12" i="9"/>
  <c r="CN12" i="9"/>
  <c r="BR21" i="9"/>
  <c r="BH21" i="9"/>
  <c r="CV21" i="9"/>
  <c r="CL21" i="9"/>
  <c r="CB21" i="9"/>
  <c r="CT30" i="9"/>
  <c r="BF30" i="9"/>
  <c r="BU30" i="9"/>
  <c r="BZ30" i="9"/>
  <c r="BP30" i="9"/>
  <c r="BV35" i="9"/>
  <c r="CK35" i="9"/>
  <c r="CL8" i="9"/>
  <c r="BM8" i="9"/>
  <c r="CB8" i="9"/>
  <c r="CQ8" i="9"/>
  <c r="CV8" i="9"/>
  <c r="CG8" i="9"/>
  <c r="BR8" i="9"/>
  <c r="BH8" i="9"/>
  <c r="BZ17" i="9"/>
  <c r="CO17" i="9"/>
  <c r="CE17" i="9"/>
  <c r="BU17" i="9"/>
  <c r="CJ17" i="9"/>
  <c r="BG22" i="9"/>
  <c r="CI31" i="9"/>
  <c r="BY31" i="9"/>
  <c r="BE31" i="9"/>
  <c r="CS31" i="9"/>
  <c r="CD31" i="9"/>
  <c r="BO31" i="9"/>
  <c r="CN31" i="9"/>
  <c r="CV38" i="11"/>
  <c r="CU38" i="11"/>
  <c r="CT38" i="11"/>
  <c r="CS38" i="11"/>
  <c r="CV37" i="11"/>
  <c r="CU37" i="11"/>
  <c r="CT37" i="11"/>
  <c r="CS37" i="11"/>
  <c r="CV36" i="11"/>
  <c r="CU36" i="11"/>
  <c r="CT36" i="11"/>
  <c r="CS36" i="11"/>
  <c r="CV35" i="11"/>
  <c r="CU35" i="11"/>
  <c r="CT35" i="11"/>
  <c r="CS35" i="11"/>
  <c r="CV34" i="11"/>
  <c r="CU34" i="11"/>
  <c r="CT34" i="11"/>
  <c r="CS34" i="11"/>
  <c r="CV33" i="11"/>
  <c r="CU33" i="11"/>
  <c r="CT33" i="11"/>
  <c r="CS33" i="11"/>
  <c r="CV32" i="11"/>
  <c r="CU32" i="11"/>
  <c r="CT32" i="11"/>
  <c r="CS32" i="11"/>
  <c r="CV31" i="11"/>
  <c r="CU31" i="11"/>
  <c r="CT31" i="11"/>
  <c r="CS31" i="11"/>
  <c r="CV30" i="11"/>
  <c r="CU30" i="11"/>
  <c r="CT30" i="11"/>
  <c r="CS30" i="11"/>
  <c r="CV29" i="11"/>
  <c r="CU29" i="11"/>
  <c r="CT29" i="11"/>
  <c r="CS29" i="11"/>
  <c r="CV28" i="11"/>
  <c r="CU28" i="11"/>
  <c r="CT28" i="11"/>
  <c r="CS28" i="11"/>
  <c r="CV27" i="11"/>
  <c r="CU27" i="11"/>
  <c r="CT27" i="11"/>
  <c r="CS27" i="11"/>
  <c r="CV26" i="11"/>
  <c r="CU26" i="11"/>
  <c r="CT26" i="11"/>
  <c r="CS26" i="11"/>
  <c r="CV25" i="11"/>
  <c r="CU25" i="11"/>
  <c r="CT25" i="11"/>
  <c r="CS25" i="11"/>
  <c r="CV24" i="11"/>
  <c r="CU24" i="11"/>
  <c r="CT24" i="11"/>
  <c r="CS24" i="11"/>
  <c r="CV23" i="11"/>
  <c r="CU23" i="11"/>
  <c r="CT23" i="11"/>
  <c r="CS23" i="11"/>
  <c r="CV22" i="11"/>
  <c r="CU22" i="11"/>
  <c r="CT22" i="11"/>
  <c r="CS22" i="11"/>
  <c r="CV21" i="11"/>
  <c r="CU21" i="11"/>
  <c r="CT21" i="11"/>
  <c r="CS21" i="11"/>
  <c r="CV20" i="11"/>
  <c r="CU20" i="11"/>
  <c r="CT20" i="11"/>
  <c r="CS20" i="11"/>
  <c r="CV19" i="11"/>
  <c r="CU19" i="11"/>
  <c r="CT19" i="11"/>
  <c r="CS19" i="11"/>
  <c r="CV18" i="11"/>
  <c r="CU18" i="11"/>
  <c r="CT18" i="11"/>
  <c r="CS18" i="11"/>
  <c r="CV17" i="11"/>
  <c r="CU17" i="11"/>
  <c r="CT17" i="11"/>
  <c r="CS17" i="11"/>
  <c r="CV16" i="11"/>
  <c r="CU16" i="11"/>
  <c r="CT16" i="11"/>
  <c r="CS16" i="11"/>
  <c r="CV15" i="11"/>
  <c r="CU15" i="11"/>
  <c r="CT15" i="11"/>
  <c r="CS15" i="11"/>
  <c r="CV14" i="11"/>
  <c r="CU14" i="11"/>
  <c r="CT14" i="11"/>
  <c r="CS14" i="11"/>
  <c r="CV13" i="11"/>
  <c r="CU13" i="11"/>
  <c r="CT13" i="11"/>
  <c r="CS13" i="11"/>
  <c r="CV12" i="11"/>
  <c r="CU12" i="11"/>
  <c r="CT12" i="11"/>
  <c r="CS12" i="11"/>
  <c r="CV11" i="11"/>
  <c r="CU11" i="11"/>
  <c r="CT11" i="11"/>
  <c r="CS11" i="11"/>
  <c r="CV10" i="11"/>
  <c r="CU10" i="11"/>
  <c r="CT10" i="11"/>
  <c r="CS10" i="11"/>
  <c r="CV9" i="11"/>
  <c r="CU9" i="11"/>
  <c r="CT9" i="11"/>
  <c r="CS9" i="11"/>
  <c r="CV8" i="11"/>
  <c r="CU8" i="11"/>
  <c r="CT8" i="11"/>
  <c r="CS8" i="11"/>
  <c r="CV7" i="11"/>
  <c r="CU7" i="11"/>
  <c r="CT7" i="11"/>
  <c r="CS7" i="11"/>
  <c r="CV6" i="11"/>
  <c r="CU6" i="11"/>
  <c r="CT6" i="11"/>
  <c r="CS6" i="11"/>
  <c r="CV5" i="11"/>
  <c r="CU5" i="11"/>
  <c r="CT5" i="11"/>
  <c r="CS5" i="11"/>
  <c r="CV4" i="11"/>
  <c r="CU4" i="11"/>
  <c r="CT4" i="11"/>
  <c r="CS4" i="11"/>
  <c r="CV3" i="11"/>
  <c r="CU3" i="11"/>
  <c r="CT3" i="11"/>
  <c r="CS3" i="11"/>
  <c r="CQ38" i="11"/>
  <c r="CP38" i="11"/>
  <c r="CO38" i="11"/>
  <c r="CN38" i="11"/>
  <c r="CQ37" i="11"/>
  <c r="CP37" i="11"/>
  <c r="CO37" i="11"/>
  <c r="CN37" i="11"/>
  <c r="CQ36" i="11"/>
  <c r="CP36" i="11"/>
  <c r="CO36" i="11"/>
  <c r="CN36" i="11"/>
  <c r="CQ35" i="11"/>
  <c r="CP35" i="11"/>
  <c r="CO35" i="11"/>
  <c r="CN35" i="11"/>
  <c r="CQ34" i="11"/>
  <c r="CP34" i="11"/>
  <c r="CO34" i="11"/>
  <c r="CN34" i="11"/>
  <c r="CQ33" i="11"/>
  <c r="CP33" i="11"/>
  <c r="CO33" i="11"/>
  <c r="CN33" i="11"/>
  <c r="CQ32" i="11"/>
  <c r="CP32" i="11"/>
  <c r="CO32" i="11"/>
  <c r="CN32" i="11"/>
  <c r="CQ31" i="11"/>
  <c r="CP31" i="11"/>
  <c r="CO31" i="11"/>
  <c r="CN31" i="11"/>
  <c r="CQ30" i="11"/>
  <c r="CP30" i="11"/>
  <c r="CO30" i="11"/>
  <c r="CN30" i="11"/>
  <c r="CQ29" i="11"/>
  <c r="CP29" i="11"/>
  <c r="CO29" i="11"/>
  <c r="CN29" i="11"/>
  <c r="CQ28" i="11"/>
  <c r="CP28" i="11"/>
  <c r="CO28" i="11"/>
  <c r="CN28" i="11"/>
  <c r="CQ27" i="11"/>
  <c r="CP27" i="11"/>
  <c r="CO27" i="11"/>
  <c r="CN27" i="11"/>
  <c r="CQ26" i="11"/>
  <c r="CP26" i="11"/>
  <c r="CO26" i="11"/>
  <c r="CN26" i="11"/>
  <c r="CQ25" i="11"/>
  <c r="CP25" i="11"/>
  <c r="CO25" i="11"/>
  <c r="CN25" i="11"/>
  <c r="CQ24" i="11"/>
  <c r="CP24" i="11"/>
  <c r="CO24" i="11"/>
  <c r="CN24" i="11"/>
  <c r="CQ23" i="11"/>
  <c r="CP23" i="11"/>
  <c r="CO23" i="11"/>
  <c r="CN23" i="11"/>
  <c r="CQ22" i="11"/>
  <c r="CP22" i="11"/>
  <c r="CO22" i="11"/>
  <c r="CN22" i="11"/>
  <c r="CQ21" i="11"/>
  <c r="CP21" i="11"/>
  <c r="CO21" i="11"/>
  <c r="CN21" i="11"/>
  <c r="CQ20" i="11"/>
  <c r="CP20" i="11"/>
  <c r="CO20" i="11"/>
  <c r="CN20" i="11"/>
  <c r="CQ19" i="11"/>
  <c r="CP19" i="11"/>
  <c r="CO19" i="11"/>
  <c r="CN19" i="11"/>
  <c r="CQ18" i="11"/>
  <c r="CP18" i="11"/>
  <c r="CO18" i="11"/>
  <c r="CN18" i="11"/>
  <c r="CQ17" i="11"/>
  <c r="CP17" i="11"/>
  <c r="CO17" i="11"/>
  <c r="CN17" i="11"/>
  <c r="CQ16" i="11"/>
  <c r="CP16" i="11"/>
  <c r="CO16" i="11"/>
  <c r="CN16" i="11"/>
  <c r="CQ15" i="11"/>
  <c r="CP15" i="11"/>
  <c r="CO15" i="11"/>
  <c r="CN15" i="11"/>
  <c r="CQ14" i="11"/>
  <c r="CP14" i="11"/>
  <c r="CO14" i="11"/>
  <c r="CN14" i="11"/>
  <c r="CQ13" i="11"/>
  <c r="CP13" i="11"/>
  <c r="CO13" i="11"/>
  <c r="CN13" i="11"/>
  <c r="CQ12" i="11"/>
  <c r="CP12" i="11"/>
  <c r="CO12" i="11"/>
  <c r="CN12" i="11"/>
  <c r="CQ11" i="11"/>
  <c r="CP11" i="11"/>
  <c r="CO11" i="11"/>
  <c r="CN11" i="11"/>
  <c r="CQ10" i="11"/>
  <c r="CP10" i="11"/>
  <c r="CO10" i="11"/>
  <c r="CN10" i="11"/>
  <c r="CQ9" i="11"/>
  <c r="CP9" i="11"/>
  <c r="CO9" i="11"/>
  <c r="CN9" i="11"/>
  <c r="CQ8" i="11"/>
  <c r="CP8" i="11"/>
  <c r="CO8" i="11"/>
  <c r="CN8" i="11"/>
  <c r="CQ7" i="11"/>
  <c r="CP7" i="11"/>
  <c r="CO7" i="11"/>
  <c r="CN7" i="11"/>
  <c r="CQ6" i="11"/>
  <c r="CP6" i="11"/>
  <c r="CO6" i="11"/>
  <c r="CN6" i="11"/>
  <c r="CQ5" i="11"/>
  <c r="CP5" i="11"/>
  <c r="CO5" i="11"/>
  <c r="CN5" i="11"/>
  <c r="CQ4" i="11"/>
  <c r="CP4" i="11"/>
  <c r="CO4" i="11"/>
  <c r="CN4" i="11"/>
  <c r="CQ3" i="11"/>
  <c r="CP3" i="11"/>
  <c r="CO3" i="11"/>
  <c r="CN3" i="11"/>
  <c r="CL38" i="11"/>
  <c r="CK38" i="11"/>
  <c r="CJ38" i="11"/>
  <c r="CI38" i="11"/>
  <c r="CL37" i="11"/>
  <c r="CK37" i="11"/>
  <c r="CJ37" i="11"/>
  <c r="CI37" i="11"/>
  <c r="CL36" i="11"/>
  <c r="CK36" i="11"/>
  <c r="CJ36" i="11"/>
  <c r="CI36" i="11"/>
  <c r="CL35" i="11"/>
  <c r="CK35" i="11"/>
  <c r="CJ35" i="11"/>
  <c r="CI35" i="11"/>
  <c r="CL34" i="11"/>
  <c r="CK34" i="11"/>
  <c r="CJ34" i="11"/>
  <c r="CI34" i="11"/>
  <c r="CL33" i="11"/>
  <c r="CK33" i="11"/>
  <c r="CJ33" i="11"/>
  <c r="CI33" i="11"/>
  <c r="CL32" i="11"/>
  <c r="CK32" i="11"/>
  <c r="CJ32" i="11"/>
  <c r="CI32" i="11"/>
  <c r="CL31" i="11"/>
  <c r="CK31" i="11"/>
  <c r="CJ31" i="11"/>
  <c r="CI31" i="11"/>
  <c r="CL30" i="11"/>
  <c r="CK30" i="11"/>
  <c r="CJ30" i="11"/>
  <c r="CI30" i="11"/>
  <c r="CL29" i="11"/>
  <c r="CK29" i="11"/>
  <c r="CJ29" i="11"/>
  <c r="CI29" i="11"/>
  <c r="CL28" i="11"/>
  <c r="CK28" i="11"/>
  <c r="CJ28" i="11"/>
  <c r="CI28" i="11"/>
  <c r="CL27" i="11"/>
  <c r="CK27" i="11"/>
  <c r="CJ27" i="11"/>
  <c r="CI27" i="11"/>
  <c r="CL26" i="11"/>
  <c r="CK26" i="11"/>
  <c r="CJ26" i="11"/>
  <c r="CI26" i="11"/>
  <c r="CL25" i="11"/>
  <c r="CK25" i="11"/>
  <c r="CJ25" i="11"/>
  <c r="CI25" i="11"/>
  <c r="CL24" i="11"/>
  <c r="CK24" i="11"/>
  <c r="CJ24" i="11"/>
  <c r="CI24" i="11"/>
  <c r="CL23" i="11"/>
  <c r="CK23" i="11"/>
  <c r="CJ23" i="11"/>
  <c r="CI23" i="11"/>
  <c r="CL22" i="11"/>
  <c r="CK22" i="11"/>
  <c r="CJ22" i="11"/>
  <c r="CI22" i="11"/>
  <c r="CL21" i="11"/>
  <c r="CK21" i="11"/>
  <c r="CJ21" i="11"/>
  <c r="CI21" i="11"/>
  <c r="CL20" i="11"/>
  <c r="CK20" i="11"/>
  <c r="CJ20" i="11"/>
  <c r="CI20" i="11"/>
  <c r="CL19" i="11"/>
  <c r="CK19" i="11"/>
  <c r="CJ19" i="11"/>
  <c r="CI19" i="11"/>
  <c r="CL18" i="11"/>
  <c r="CK18" i="11"/>
  <c r="CJ18" i="11"/>
  <c r="CI18" i="11"/>
  <c r="CL17" i="11"/>
  <c r="CK17" i="11"/>
  <c r="CJ17" i="11"/>
  <c r="CI17" i="11"/>
  <c r="CL16" i="11"/>
  <c r="CK16" i="11"/>
  <c r="CJ16" i="11"/>
  <c r="CI16" i="11"/>
  <c r="CL15" i="11"/>
  <c r="CK15" i="11"/>
  <c r="CJ15" i="11"/>
  <c r="CI15" i="11"/>
  <c r="CL14" i="11"/>
  <c r="CK14" i="11"/>
  <c r="CJ14" i="11"/>
  <c r="CI14" i="11"/>
  <c r="CL13" i="11"/>
  <c r="CK13" i="11"/>
  <c r="CJ13" i="11"/>
  <c r="CI13" i="11"/>
  <c r="CL12" i="11"/>
  <c r="CK12" i="11"/>
  <c r="CJ12" i="11"/>
  <c r="CI12" i="11"/>
  <c r="CL11" i="11"/>
  <c r="CK11" i="11"/>
  <c r="CJ11" i="11"/>
  <c r="CI11" i="11"/>
  <c r="CL10" i="11"/>
  <c r="CK10" i="11"/>
  <c r="CJ10" i="11"/>
  <c r="CI10" i="11"/>
  <c r="CL9" i="11"/>
  <c r="CK9" i="11"/>
  <c r="CJ9" i="11"/>
  <c r="CI9" i="11"/>
  <c r="CL8" i="11"/>
  <c r="CK8" i="11"/>
  <c r="CJ8" i="11"/>
  <c r="CI8" i="11"/>
  <c r="CL7" i="11"/>
  <c r="CK7" i="11"/>
  <c r="CJ7" i="11"/>
  <c r="CI7" i="11"/>
  <c r="CL6" i="11"/>
  <c r="CK6" i="11"/>
  <c r="CJ6" i="11"/>
  <c r="CI6" i="11"/>
  <c r="CL5" i="11"/>
  <c r="CK5" i="11"/>
  <c r="CJ5" i="11"/>
  <c r="CI5" i="11"/>
  <c r="CL4" i="11"/>
  <c r="CK4" i="11"/>
  <c r="CJ4" i="11"/>
  <c r="CI4" i="11"/>
  <c r="CL3" i="11"/>
  <c r="CK3" i="11"/>
  <c r="CJ3" i="11"/>
  <c r="CI3" i="11"/>
  <c r="CG38" i="11"/>
  <c r="CF38" i="11"/>
  <c r="CE38" i="11"/>
  <c r="CD38" i="11"/>
  <c r="CG37" i="11"/>
  <c r="CF37" i="11"/>
  <c r="CE37" i="11"/>
  <c r="CD37" i="11"/>
  <c r="CG36" i="11"/>
  <c r="CF36" i="11"/>
  <c r="CE36" i="11"/>
  <c r="CD36" i="11"/>
  <c r="CG35" i="11"/>
  <c r="CF35" i="11"/>
  <c r="CE35" i="11"/>
  <c r="CD35" i="11"/>
  <c r="CG34" i="11"/>
  <c r="CF34" i="11"/>
  <c r="CE34" i="11"/>
  <c r="CD34" i="11"/>
  <c r="CG33" i="11"/>
  <c r="CF33" i="11"/>
  <c r="CE33" i="11"/>
  <c r="CD33" i="11"/>
  <c r="CG32" i="11"/>
  <c r="CF32" i="11"/>
  <c r="CE32" i="11"/>
  <c r="CD32" i="11"/>
  <c r="CG31" i="11"/>
  <c r="CF31" i="11"/>
  <c r="CE31" i="11"/>
  <c r="CD31" i="11"/>
  <c r="CG30" i="11"/>
  <c r="CF30" i="11"/>
  <c r="CE30" i="11"/>
  <c r="CD30" i="11"/>
  <c r="CG29" i="11"/>
  <c r="CF29" i="11"/>
  <c r="CE29" i="11"/>
  <c r="CD29" i="11"/>
  <c r="CG28" i="11"/>
  <c r="CF28" i="11"/>
  <c r="CE28" i="11"/>
  <c r="CD28" i="11"/>
  <c r="CG27" i="11"/>
  <c r="CF27" i="11"/>
  <c r="CE27" i="11"/>
  <c r="CD27" i="11"/>
  <c r="CG26" i="11"/>
  <c r="CF26" i="11"/>
  <c r="CE26" i="11"/>
  <c r="CD26" i="11"/>
  <c r="CG25" i="11"/>
  <c r="CF25" i="11"/>
  <c r="CE25" i="11"/>
  <c r="CD25" i="11"/>
  <c r="CG24" i="11"/>
  <c r="CF24" i="11"/>
  <c r="CE24" i="11"/>
  <c r="CD24" i="11"/>
  <c r="CG23" i="11"/>
  <c r="CF23" i="11"/>
  <c r="CE23" i="11"/>
  <c r="CD23" i="11"/>
  <c r="CG22" i="11"/>
  <c r="CF22" i="11"/>
  <c r="CE22" i="11"/>
  <c r="CD22" i="11"/>
  <c r="CG21" i="11"/>
  <c r="CF21" i="11"/>
  <c r="CE21" i="11"/>
  <c r="CD21" i="11"/>
  <c r="CG20" i="11"/>
  <c r="CF20" i="11"/>
  <c r="CE20" i="11"/>
  <c r="CD20" i="11"/>
  <c r="CG19" i="11"/>
  <c r="CF19" i="11"/>
  <c r="CE19" i="11"/>
  <c r="CD19" i="11"/>
  <c r="CG18" i="11"/>
  <c r="CF18" i="11"/>
  <c r="CE18" i="11"/>
  <c r="CD18" i="11"/>
  <c r="CG17" i="11"/>
  <c r="CF17" i="11"/>
  <c r="CE17" i="11"/>
  <c r="CD17" i="11"/>
  <c r="CG16" i="11"/>
  <c r="CF16" i="11"/>
  <c r="CE16" i="11"/>
  <c r="CD16" i="11"/>
  <c r="CG15" i="11"/>
  <c r="CF15" i="11"/>
  <c r="CE15" i="11"/>
  <c r="CD15" i="11"/>
  <c r="CG14" i="11"/>
  <c r="CF14" i="11"/>
  <c r="CE14" i="11"/>
  <c r="CD14" i="11"/>
  <c r="CG13" i="11"/>
  <c r="CF13" i="11"/>
  <c r="CE13" i="11"/>
  <c r="CD13" i="11"/>
  <c r="CG12" i="11"/>
  <c r="CF12" i="11"/>
  <c r="CE12" i="11"/>
  <c r="CD12" i="11"/>
  <c r="CG11" i="11"/>
  <c r="CF11" i="11"/>
  <c r="CE11" i="11"/>
  <c r="CD11" i="11"/>
  <c r="CG10" i="11"/>
  <c r="CF10" i="11"/>
  <c r="CE10" i="11"/>
  <c r="CD10" i="11"/>
  <c r="CG9" i="11"/>
  <c r="CF9" i="11"/>
  <c r="CE9" i="11"/>
  <c r="CD9" i="11"/>
  <c r="CG8" i="11"/>
  <c r="CF8" i="11"/>
  <c r="CE8" i="11"/>
  <c r="CD8" i="11"/>
  <c r="CG7" i="11"/>
  <c r="CF7" i="11"/>
  <c r="CE7" i="11"/>
  <c r="CD7" i="11"/>
  <c r="CG6" i="11"/>
  <c r="CF6" i="11"/>
  <c r="CE6" i="11"/>
  <c r="CD6" i="11"/>
  <c r="CG5" i="11"/>
  <c r="CF5" i="11"/>
  <c r="CE5" i="11"/>
  <c r="CD5" i="11"/>
  <c r="CG4" i="11"/>
  <c r="CF4" i="11"/>
  <c r="CE4" i="11"/>
  <c r="CD4" i="11"/>
  <c r="CG3" i="11"/>
  <c r="CF3" i="11"/>
  <c r="CE3" i="11"/>
  <c r="CD3" i="11"/>
  <c r="CB38" i="11"/>
  <c r="CA38" i="11"/>
  <c r="BZ38" i="11"/>
  <c r="BY38" i="11"/>
  <c r="CB37" i="11"/>
  <c r="CA37" i="11"/>
  <c r="BZ37" i="11"/>
  <c r="BY37" i="11"/>
  <c r="CB36" i="11"/>
  <c r="CA36" i="11"/>
  <c r="BZ36" i="11"/>
  <c r="BY36" i="11"/>
  <c r="CB35" i="11"/>
  <c r="CA35" i="11"/>
  <c r="BZ35" i="11"/>
  <c r="BY35" i="11"/>
  <c r="CB34" i="11"/>
  <c r="CA34" i="11"/>
  <c r="BZ34" i="11"/>
  <c r="BY34" i="11"/>
  <c r="CB33" i="11"/>
  <c r="CA33" i="11"/>
  <c r="BZ33" i="11"/>
  <c r="BY33" i="11"/>
  <c r="CB32" i="11"/>
  <c r="CA32" i="11"/>
  <c r="BZ32" i="11"/>
  <c r="BY32" i="11"/>
  <c r="CB31" i="11"/>
  <c r="CA31" i="11"/>
  <c r="BZ31" i="11"/>
  <c r="BY31" i="11"/>
  <c r="CB30" i="11"/>
  <c r="CA30" i="11"/>
  <c r="BZ30" i="11"/>
  <c r="BY30" i="11"/>
  <c r="CB29" i="11"/>
  <c r="CA29" i="11"/>
  <c r="BZ29" i="11"/>
  <c r="BY29" i="11"/>
  <c r="CB28" i="11"/>
  <c r="CA28" i="11"/>
  <c r="BZ28" i="11"/>
  <c r="BY28" i="11"/>
  <c r="CB27" i="11"/>
  <c r="CA27" i="11"/>
  <c r="BZ27" i="11"/>
  <c r="BY27" i="11"/>
  <c r="CB26" i="11"/>
  <c r="CA26" i="11"/>
  <c r="BZ26" i="11"/>
  <c r="BY26" i="11"/>
  <c r="CB25" i="11"/>
  <c r="CA25" i="11"/>
  <c r="BZ25" i="11"/>
  <c r="BY25" i="11"/>
  <c r="CB24" i="11"/>
  <c r="CA24" i="11"/>
  <c r="BZ24" i="11"/>
  <c r="BY24" i="11"/>
  <c r="CB23" i="11"/>
  <c r="CA23" i="11"/>
  <c r="BZ23" i="11"/>
  <c r="BY23" i="11"/>
  <c r="CB22" i="11"/>
  <c r="CA22" i="11"/>
  <c r="BZ22" i="11"/>
  <c r="BY22" i="11"/>
  <c r="CB21" i="11"/>
  <c r="CA21" i="11"/>
  <c r="BZ21" i="11"/>
  <c r="BY21" i="11"/>
  <c r="CB20" i="11"/>
  <c r="CA20" i="11"/>
  <c r="BZ20" i="11"/>
  <c r="BY20" i="11"/>
  <c r="CB19" i="11"/>
  <c r="CA19" i="11"/>
  <c r="BZ19" i="11"/>
  <c r="BY19" i="11"/>
  <c r="CB18" i="11"/>
  <c r="CA18" i="11"/>
  <c r="BZ18" i="11"/>
  <c r="BY18" i="11"/>
  <c r="CB17" i="11"/>
  <c r="CA17" i="11"/>
  <c r="BZ17" i="11"/>
  <c r="BY17" i="11"/>
  <c r="CB16" i="11"/>
  <c r="CA16" i="11"/>
  <c r="BZ16" i="11"/>
  <c r="BY16" i="11"/>
  <c r="CB15" i="11"/>
  <c r="CA15" i="11"/>
  <c r="BZ15" i="11"/>
  <c r="BY15" i="11"/>
  <c r="CB14" i="11"/>
  <c r="CA14" i="11"/>
  <c r="BZ14" i="11"/>
  <c r="BY14" i="11"/>
  <c r="CB13" i="11"/>
  <c r="CA13" i="11"/>
  <c r="BZ13" i="11"/>
  <c r="BY13" i="11"/>
  <c r="CB12" i="11"/>
  <c r="CA12" i="11"/>
  <c r="BZ12" i="11"/>
  <c r="BY12" i="11"/>
  <c r="CB11" i="11"/>
  <c r="CA11" i="11"/>
  <c r="BZ11" i="11"/>
  <c r="BY11" i="11"/>
  <c r="CB10" i="11"/>
  <c r="CA10" i="11"/>
  <c r="BZ10" i="11"/>
  <c r="BY10" i="11"/>
  <c r="CB9" i="11"/>
  <c r="CA9" i="11"/>
  <c r="BZ9" i="11"/>
  <c r="BY9" i="11"/>
  <c r="CB8" i="11"/>
  <c r="CA8" i="11"/>
  <c r="BZ8" i="11"/>
  <c r="BY8" i="11"/>
  <c r="CB7" i="11"/>
  <c r="CA7" i="11"/>
  <c r="BZ7" i="11"/>
  <c r="BY7" i="11"/>
  <c r="CB6" i="11"/>
  <c r="CA6" i="11"/>
  <c r="BZ6" i="11"/>
  <c r="BY6" i="11"/>
  <c r="CB5" i="11"/>
  <c r="CA5" i="11"/>
  <c r="BZ5" i="11"/>
  <c r="BY5" i="11"/>
  <c r="CB4" i="11"/>
  <c r="CA4" i="11"/>
  <c r="BZ4" i="11"/>
  <c r="BY4" i="11"/>
  <c r="CB3" i="11"/>
  <c r="CA3" i="11"/>
  <c r="BZ3" i="11"/>
  <c r="BY3" i="11"/>
  <c r="BW38" i="11"/>
  <c r="BV38" i="11"/>
  <c r="BU38" i="11"/>
  <c r="BT38" i="11"/>
  <c r="BW37" i="11"/>
  <c r="BV37" i="11"/>
  <c r="BU37" i="11"/>
  <c r="BT37" i="11"/>
  <c r="BW36" i="11"/>
  <c r="BV36" i="11"/>
  <c r="BU36" i="11"/>
  <c r="BT36" i="11"/>
  <c r="BW35" i="11"/>
  <c r="BV35" i="11"/>
  <c r="BU35" i="11"/>
  <c r="BT35" i="11"/>
  <c r="BW34" i="11"/>
  <c r="BV34" i="11"/>
  <c r="BU34" i="11"/>
  <c r="BT34" i="11"/>
  <c r="BW33" i="11"/>
  <c r="BV33" i="11"/>
  <c r="BU33" i="11"/>
  <c r="BT33" i="11"/>
  <c r="BW32" i="11"/>
  <c r="BV32" i="11"/>
  <c r="BU32" i="11"/>
  <c r="BT32" i="11"/>
  <c r="BW31" i="11"/>
  <c r="BV31" i="11"/>
  <c r="BU31" i="11"/>
  <c r="BT31" i="11"/>
  <c r="BW30" i="11"/>
  <c r="BV30" i="11"/>
  <c r="BU30" i="11"/>
  <c r="BT30" i="11"/>
  <c r="BW29" i="11"/>
  <c r="BV29" i="11"/>
  <c r="BU29" i="11"/>
  <c r="BT29" i="11"/>
  <c r="BW28" i="11"/>
  <c r="BV28" i="11"/>
  <c r="BU28" i="11"/>
  <c r="BT28" i="11"/>
  <c r="BW27" i="11"/>
  <c r="BV27" i="11"/>
  <c r="BU27" i="11"/>
  <c r="BT27" i="11"/>
  <c r="BW26" i="11"/>
  <c r="BV26" i="11"/>
  <c r="BU26" i="11"/>
  <c r="BT26" i="11"/>
  <c r="BW25" i="11"/>
  <c r="BV25" i="11"/>
  <c r="BU25" i="11"/>
  <c r="BT25" i="11"/>
  <c r="BW24" i="11"/>
  <c r="BV24" i="11"/>
  <c r="BU24" i="11"/>
  <c r="BT24" i="11"/>
  <c r="BW23" i="11"/>
  <c r="BV23" i="11"/>
  <c r="BU23" i="11"/>
  <c r="BT23" i="11"/>
  <c r="BW22" i="11"/>
  <c r="BV22" i="11"/>
  <c r="BU22" i="11"/>
  <c r="BT22" i="11"/>
  <c r="BW21" i="11"/>
  <c r="BV21" i="11"/>
  <c r="BU21" i="11"/>
  <c r="BT21" i="11"/>
  <c r="BW20" i="11"/>
  <c r="BV20" i="11"/>
  <c r="BU20" i="11"/>
  <c r="BT20" i="11"/>
  <c r="BW19" i="11"/>
  <c r="BV19" i="11"/>
  <c r="BU19" i="11"/>
  <c r="BT19" i="11"/>
  <c r="BW18" i="11"/>
  <c r="BV18" i="11"/>
  <c r="BU18" i="11"/>
  <c r="BT18" i="11"/>
  <c r="BW17" i="11"/>
  <c r="BV17" i="11"/>
  <c r="BU17" i="11"/>
  <c r="BT17" i="11"/>
  <c r="BW16" i="11"/>
  <c r="BV16" i="11"/>
  <c r="BU16" i="11"/>
  <c r="BT16" i="11"/>
  <c r="BW15" i="11"/>
  <c r="BV15" i="11"/>
  <c r="BU15" i="11"/>
  <c r="BT15" i="11"/>
  <c r="BW14" i="11"/>
  <c r="BV14" i="11"/>
  <c r="BU14" i="11"/>
  <c r="BT14" i="11"/>
  <c r="BW13" i="11"/>
  <c r="BV13" i="11"/>
  <c r="BU13" i="11"/>
  <c r="BT13" i="11"/>
  <c r="BW12" i="11"/>
  <c r="BV12" i="11"/>
  <c r="BU12" i="11"/>
  <c r="BT12" i="11"/>
  <c r="BW11" i="11"/>
  <c r="BV11" i="11"/>
  <c r="BU11" i="11"/>
  <c r="BT11" i="11"/>
  <c r="BW10" i="11"/>
  <c r="BV10" i="11"/>
  <c r="BU10" i="11"/>
  <c r="BT10" i="11"/>
  <c r="BW9" i="11"/>
  <c r="BV9" i="11"/>
  <c r="BU9" i="11"/>
  <c r="BT9" i="11"/>
  <c r="BW8" i="11"/>
  <c r="BV8" i="11"/>
  <c r="BU8" i="11"/>
  <c r="BT8" i="11"/>
  <c r="BW7" i="11"/>
  <c r="BV7" i="11"/>
  <c r="BU7" i="11"/>
  <c r="BT7" i="11"/>
  <c r="BW6" i="11"/>
  <c r="BV6" i="11"/>
  <c r="BU6" i="11"/>
  <c r="BT6" i="11"/>
  <c r="BW5" i="11"/>
  <c r="BV5" i="11"/>
  <c r="BU5" i="11"/>
  <c r="BT5" i="11"/>
  <c r="BW4" i="11"/>
  <c r="BV4" i="11"/>
  <c r="BU4" i="11"/>
  <c r="BT4" i="11"/>
  <c r="BW3" i="11"/>
  <c r="BV3" i="11"/>
  <c r="BU3" i="11"/>
  <c r="BT3" i="11"/>
  <c r="BR38" i="11"/>
  <c r="BQ38" i="11"/>
  <c r="BP38" i="11"/>
  <c r="BO38" i="11"/>
  <c r="BR37" i="11"/>
  <c r="BQ37" i="11"/>
  <c r="BP37" i="11"/>
  <c r="BO37" i="11"/>
  <c r="BR36" i="11"/>
  <c r="BQ36" i="11"/>
  <c r="BP36" i="11"/>
  <c r="BO36" i="11"/>
  <c r="BR35" i="11"/>
  <c r="BQ35" i="11"/>
  <c r="BP35" i="11"/>
  <c r="BO35" i="11"/>
  <c r="BR34" i="11"/>
  <c r="BQ34" i="11"/>
  <c r="BP34" i="11"/>
  <c r="BO34" i="11"/>
  <c r="BR33" i="11"/>
  <c r="BQ33" i="11"/>
  <c r="BP33" i="11"/>
  <c r="BO33" i="11"/>
  <c r="BR32" i="11"/>
  <c r="BQ32" i="11"/>
  <c r="BP32" i="11"/>
  <c r="BO32" i="11"/>
  <c r="BR31" i="11"/>
  <c r="BQ31" i="11"/>
  <c r="BP31" i="11"/>
  <c r="BO31" i="11"/>
  <c r="BR30" i="11"/>
  <c r="BQ30" i="11"/>
  <c r="BP30" i="11"/>
  <c r="BO30" i="11"/>
  <c r="BR29" i="11"/>
  <c r="BQ29" i="11"/>
  <c r="BP29" i="11"/>
  <c r="BO29" i="11"/>
  <c r="BR28" i="11"/>
  <c r="BQ28" i="11"/>
  <c r="BP28" i="11"/>
  <c r="BO28" i="11"/>
  <c r="BR27" i="11"/>
  <c r="BQ27" i="11"/>
  <c r="BP27" i="11"/>
  <c r="BO27" i="11"/>
  <c r="BR26" i="11"/>
  <c r="BQ26" i="11"/>
  <c r="BP26" i="11"/>
  <c r="BO26" i="11"/>
  <c r="BR25" i="11"/>
  <c r="BQ25" i="11"/>
  <c r="BP25" i="11"/>
  <c r="BO25" i="11"/>
  <c r="BR24" i="11"/>
  <c r="BQ24" i="11"/>
  <c r="BP24" i="11"/>
  <c r="BO24" i="11"/>
  <c r="BR23" i="11"/>
  <c r="BQ23" i="11"/>
  <c r="BP23" i="11"/>
  <c r="BO23" i="11"/>
  <c r="BR22" i="11"/>
  <c r="BQ22" i="11"/>
  <c r="BP22" i="11"/>
  <c r="BO22" i="11"/>
  <c r="BR21" i="11"/>
  <c r="BQ21" i="11"/>
  <c r="BP21" i="11"/>
  <c r="BO21" i="11"/>
  <c r="BR20" i="11"/>
  <c r="BQ20" i="11"/>
  <c r="BP20" i="11"/>
  <c r="BO20" i="11"/>
  <c r="BR19" i="11"/>
  <c r="BQ19" i="11"/>
  <c r="BP19" i="11"/>
  <c r="BO19" i="11"/>
  <c r="BR18" i="11"/>
  <c r="BQ18" i="11"/>
  <c r="BP18" i="11"/>
  <c r="BO18" i="11"/>
  <c r="BR17" i="11"/>
  <c r="BQ17" i="11"/>
  <c r="BP17" i="11"/>
  <c r="BO17" i="11"/>
  <c r="BR16" i="11"/>
  <c r="BQ16" i="11"/>
  <c r="BP16" i="11"/>
  <c r="BO16" i="11"/>
  <c r="BR15" i="11"/>
  <c r="BQ15" i="11"/>
  <c r="BP15" i="11"/>
  <c r="BO15" i="11"/>
  <c r="BR14" i="11"/>
  <c r="BQ14" i="11"/>
  <c r="BP14" i="11"/>
  <c r="BO14" i="11"/>
  <c r="BR13" i="11"/>
  <c r="BQ13" i="11"/>
  <c r="BP13" i="11"/>
  <c r="BO13" i="11"/>
  <c r="BR12" i="11"/>
  <c r="BQ12" i="11"/>
  <c r="BP12" i="11"/>
  <c r="BO12" i="11"/>
  <c r="BR11" i="11"/>
  <c r="BQ11" i="11"/>
  <c r="BP11" i="11"/>
  <c r="BO11" i="11"/>
  <c r="BR10" i="11"/>
  <c r="BQ10" i="11"/>
  <c r="BP10" i="11"/>
  <c r="BO10" i="11"/>
  <c r="BR9" i="11"/>
  <c r="BQ9" i="11"/>
  <c r="BP9" i="11"/>
  <c r="BO9" i="11"/>
  <c r="BR8" i="11"/>
  <c r="BQ8" i="11"/>
  <c r="BP8" i="11"/>
  <c r="BO8" i="11"/>
  <c r="BR7" i="11"/>
  <c r="BQ7" i="11"/>
  <c r="BP7" i="11"/>
  <c r="BO7" i="11"/>
  <c r="BR6" i="11"/>
  <c r="BQ6" i="11"/>
  <c r="BP6" i="11"/>
  <c r="BO6" i="11"/>
  <c r="BR5" i="11"/>
  <c r="BQ5" i="11"/>
  <c r="BP5" i="11"/>
  <c r="BO5" i="11"/>
  <c r="BR4" i="11"/>
  <c r="BQ4" i="11"/>
  <c r="BP4" i="11"/>
  <c r="BO4" i="11"/>
  <c r="BR3" i="11"/>
  <c r="BQ3" i="11"/>
  <c r="BP3" i="11"/>
  <c r="BO3" i="11"/>
  <c r="BM38" i="11"/>
  <c r="BL38" i="11"/>
  <c r="BK38" i="11"/>
  <c r="BJ38" i="11"/>
  <c r="BM37" i="11"/>
  <c r="BL37" i="11"/>
  <c r="BK37" i="11"/>
  <c r="BJ37" i="11"/>
  <c r="BM36" i="11"/>
  <c r="BL36" i="11"/>
  <c r="BK36" i="11"/>
  <c r="BJ36" i="11"/>
  <c r="BM35" i="11"/>
  <c r="BL35" i="11"/>
  <c r="BK35" i="11"/>
  <c r="BJ35" i="11"/>
  <c r="BM34" i="11"/>
  <c r="BL34" i="11"/>
  <c r="BK34" i="11"/>
  <c r="BJ34" i="11"/>
  <c r="BM33" i="11"/>
  <c r="BL33" i="11"/>
  <c r="BK33" i="11"/>
  <c r="BJ33" i="11"/>
  <c r="BM32" i="11"/>
  <c r="BL32" i="11"/>
  <c r="BK32" i="11"/>
  <c r="BJ32" i="11"/>
  <c r="BM31" i="11"/>
  <c r="BL31" i="11"/>
  <c r="BK31" i="11"/>
  <c r="BJ31" i="11"/>
  <c r="BM30" i="11"/>
  <c r="BL30" i="11"/>
  <c r="BK30" i="11"/>
  <c r="BJ30" i="11"/>
  <c r="BM29" i="11"/>
  <c r="BL29" i="11"/>
  <c r="BK29" i="11"/>
  <c r="BJ29" i="11"/>
  <c r="BM28" i="11"/>
  <c r="BL28" i="11"/>
  <c r="BK28" i="11"/>
  <c r="BJ28" i="11"/>
  <c r="BM27" i="11"/>
  <c r="BL27" i="11"/>
  <c r="BK27" i="11"/>
  <c r="BJ27" i="11"/>
  <c r="BM26" i="11"/>
  <c r="BL26" i="11"/>
  <c r="BK26" i="11"/>
  <c r="BJ26" i="11"/>
  <c r="BM25" i="11"/>
  <c r="BL25" i="11"/>
  <c r="BK25" i="11"/>
  <c r="BJ25" i="11"/>
  <c r="BM24" i="11"/>
  <c r="BL24" i="11"/>
  <c r="BK24" i="11"/>
  <c r="BJ24" i="11"/>
  <c r="BM23" i="11"/>
  <c r="BL23" i="11"/>
  <c r="BK23" i="11"/>
  <c r="BJ23" i="11"/>
  <c r="BM22" i="11"/>
  <c r="BL22" i="11"/>
  <c r="BK22" i="11"/>
  <c r="BJ22" i="11"/>
  <c r="BM21" i="11"/>
  <c r="BL21" i="11"/>
  <c r="BK21" i="11"/>
  <c r="BJ21" i="11"/>
  <c r="BM20" i="11"/>
  <c r="BL20" i="11"/>
  <c r="BK20" i="11"/>
  <c r="BJ20" i="11"/>
  <c r="BM19" i="11"/>
  <c r="BL19" i="11"/>
  <c r="BK19" i="11"/>
  <c r="BJ19" i="11"/>
  <c r="BM18" i="11"/>
  <c r="BL18" i="11"/>
  <c r="BK18" i="11"/>
  <c r="BJ18" i="11"/>
  <c r="BM17" i="11"/>
  <c r="BL17" i="11"/>
  <c r="BK17" i="11"/>
  <c r="BJ17" i="11"/>
  <c r="BM16" i="11"/>
  <c r="BL16" i="11"/>
  <c r="BK16" i="11"/>
  <c r="BJ16" i="11"/>
  <c r="BM15" i="11"/>
  <c r="BL15" i="11"/>
  <c r="BK15" i="11"/>
  <c r="BJ15" i="11"/>
  <c r="BM14" i="11"/>
  <c r="BL14" i="11"/>
  <c r="BK14" i="11"/>
  <c r="BJ14" i="11"/>
  <c r="BM13" i="11"/>
  <c r="BL13" i="11"/>
  <c r="BK13" i="11"/>
  <c r="BJ13" i="11"/>
  <c r="BM12" i="11"/>
  <c r="BL12" i="11"/>
  <c r="BK12" i="11"/>
  <c r="BJ12" i="11"/>
  <c r="BM11" i="11"/>
  <c r="BL11" i="11"/>
  <c r="BK11" i="11"/>
  <c r="BJ11" i="11"/>
  <c r="BM10" i="11"/>
  <c r="BL10" i="11"/>
  <c r="BK10" i="11"/>
  <c r="BJ10" i="11"/>
  <c r="BM9" i="11"/>
  <c r="BL9" i="11"/>
  <c r="BK9" i="11"/>
  <c r="BJ9" i="11"/>
  <c r="BM8" i="11"/>
  <c r="BL8" i="11"/>
  <c r="BK8" i="11"/>
  <c r="BJ8" i="11"/>
  <c r="BM7" i="11"/>
  <c r="BL7" i="11"/>
  <c r="BK7" i="11"/>
  <c r="BJ7" i="11"/>
  <c r="BM6" i="11"/>
  <c r="BL6" i="11"/>
  <c r="BK6" i="11"/>
  <c r="BJ6" i="11"/>
  <c r="BM5" i="11"/>
  <c r="BL5" i="11"/>
  <c r="BK5" i="11"/>
  <c r="BJ5" i="11"/>
  <c r="BM4" i="11"/>
  <c r="BL4" i="11"/>
  <c r="BK4" i="11"/>
  <c r="BJ4" i="11"/>
  <c r="BM3" i="11"/>
  <c r="BL3" i="11"/>
  <c r="BK3" i="11"/>
  <c r="BJ3" i="11"/>
  <c r="BH38" i="11"/>
  <c r="BG38" i="11"/>
  <c r="BF38" i="11"/>
  <c r="BE38" i="11"/>
  <c r="BH37" i="11"/>
  <c r="BG37" i="11"/>
  <c r="BF37" i="11"/>
  <c r="BE37" i="11"/>
  <c r="BH36" i="11"/>
  <c r="BG36" i="11"/>
  <c r="BF36" i="11"/>
  <c r="BE36" i="11"/>
  <c r="BH35" i="11"/>
  <c r="BG35" i="11"/>
  <c r="BF35" i="11"/>
  <c r="BE35" i="11"/>
  <c r="BH34" i="11"/>
  <c r="BG34" i="11"/>
  <c r="BF34" i="11"/>
  <c r="BE34" i="11"/>
  <c r="BH33" i="11"/>
  <c r="BG33" i="11"/>
  <c r="BF33" i="11"/>
  <c r="BE33" i="11"/>
  <c r="BH32" i="11"/>
  <c r="BG32" i="11"/>
  <c r="BF32" i="11"/>
  <c r="BE32" i="11"/>
  <c r="BH31" i="11"/>
  <c r="BG31" i="11"/>
  <c r="BF31" i="11"/>
  <c r="BE31" i="11"/>
  <c r="BH30" i="11"/>
  <c r="BG30" i="11"/>
  <c r="BF30" i="11"/>
  <c r="BE30" i="11"/>
  <c r="BH29" i="11"/>
  <c r="BG29" i="11"/>
  <c r="BF29" i="11"/>
  <c r="BE29" i="11"/>
  <c r="BH28" i="11"/>
  <c r="BG28" i="11"/>
  <c r="BF28" i="11"/>
  <c r="BE28" i="11"/>
  <c r="BH27" i="11"/>
  <c r="BG27" i="11"/>
  <c r="BF27" i="11"/>
  <c r="BE27" i="11"/>
  <c r="BH26" i="11"/>
  <c r="BG26" i="11"/>
  <c r="BF26" i="11"/>
  <c r="BE26" i="11"/>
  <c r="BH25" i="11"/>
  <c r="BG25" i="11"/>
  <c r="BF25" i="11"/>
  <c r="BE25" i="11"/>
  <c r="BH24" i="11"/>
  <c r="BG24" i="11"/>
  <c r="BF24" i="11"/>
  <c r="BE24" i="11"/>
  <c r="BH23" i="11"/>
  <c r="BG23" i="11"/>
  <c r="BF23" i="11"/>
  <c r="BE23" i="11"/>
  <c r="BH22" i="11"/>
  <c r="BG22" i="11"/>
  <c r="BF22" i="11"/>
  <c r="BE22" i="11"/>
  <c r="BH21" i="11"/>
  <c r="BG21" i="11"/>
  <c r="BF21" i="11"/>
  <c r="BE21" i="11"/>
  <c r="BH20" i="11"/>
  <c r="BG20" i="11"/>
  <c r="BF20" i="11"/>
  <c r="BE20" i="11"/>
  <c r="BH19" i="11"/>
  <c r="BG19" i="11"/>
  <c r="BF19" i="11"/>
  <c r="BE19" i="11"/>
  <c r="BH18" i="11"/>
  <c r="BG18" i="11"/>
  <c r="BF18" i="11"/>
  <c r="BE18" i="11"/>
  <c r="BH17" i="11"/>
  <c r="BG17" i="11"/>
  <c r="BF17" i="11"/>
  <c r="BE17" i="11"/>
  <c r="BH16" i="11"/>
  <c r="BG16" i="11"/>
  <c r="BF16" i="11"/>
  <c r="BE16" i="11"/>
  <c r="BH15" i="11"/>
  <c r="BG15" i="11"/>
  <c r="BF15" i="11"/>
  <c r="BE15" i="11"/>
  <c r="BH14" i="11"/>
  <c r="BG14" i="11"/>
  <c r="BF14" i="11"/>
  <c r="BE14" i="11"/>
  <c r="BH13" i="11"/>
  <c r="BG13" i="11"/>
  <c r="BF13" i="11"/>
  <c r="BE13" i="11"/>
  <c r="BH12" i="11"/>
  <c r="BG12" i="11"/>
  <c r="BF12" i="11"/>
  <c r="BE12" i="11"/>
  <c r="BH11" i="11"/>
  <c r="BG11" i="11"/>
  <c r="BF11" i="11"/>
  <c r="BE11" i="11"/>
  <c r="BH10" i="11"/>
  <c r="BG10" i="11"/>
  <c r="BF10" i="11"/>
  <c r="BE10" i="11"/>
  <c r="BH9" i="11"/>
  <c r="BG9" i="11"/>
  <c r="BF9" i="11"/>
  <c r="BE9" i="11"/>
  <c r="BH8" i="11"/>
  <c r="BG8" i="11"/>
  <c r="BF8" i="11"/>
  <c r="BE8" i="11"/>
  <c r="BH7" i="11"/>
  <c r="BG7" i="11"/>
  <c r="BF7" i="11"/>
  <c r="BE7" i="11"/>
  <c r="BH6" i="11"/>
  <c r="BG6" i="11"/>
  <c r="BF6" i="11"/>
  <c r="BE6" i="11"/>
  <c r="BH5" i="11"/>
  <c r="BG5" i="11"/>
  <c r="BF5" i="11"/>
  <c r="BE5" i="11"/>
  <c r="BH4" i="11"/>
  <c r="BG4" i="11"/>
  <c r="BF4" i="11"/>
  <c r="BE4" i="11"/>
  <c r="BH3" i="11"/>
  <c r="BG3" i="11"/>
  <c r="BF3" i="11"/>
  <c r="BE3" i="11"/>
  <c r="BC38" i="11"/>
  <c r="BB38" i="11"/>
  <c r="BA38" i="11"/>
  <c r="AZ38" i="11"/>
  <c r="BC37" i="11"/>
  <c r="BB37" i="11"/>
  <c r="BA37" i="11"/>
  <c r="AZ37" i="11"/>
  <c r="BC36" i="11"/>
  <c r="BB36" i="11"/>
  <c r="BA36" i="11"/>
  <c r="AZ36" i="11"/>
  <c r="BC35" i="11"/>
  <c r="BB35" i="11"/>
  <c r="BA35" i="11"/>
  <c r="AZ35" i="11"/>
  <c r="BC34" i="11"/>
  <c r="BB34" i="11"/>
  <c r="BA34" i="11"/>
  <c r="AZ34" i="11"/>
  <c r="BC33" i="11"/>
  <c r="BB33" i="11"/>
  <c r="BA33" i="11"/>
  <c r="AZ33" i="11"/>
  <c r="BC32" i="11"/>
  <c r="BB32" i="11"/>
  <c r="BA32" i="11"/>
  <c r="AZ32" i="11"/>
  <c r="BC31" i="11"/>
  <c r="BB31" i="11"/>
  <c r="BA31" i="11"/>
  <c r="AZ31" i="11"/>
  <c r="BC30" i="11"/>
  <c r="BB30" i="11"/>
  <c r="BA30" i="11"/>
  <c r="AZ30" i="11"/>
  <c r="BC29" i="11"/>
  <c r="BB29" i="11"/>
  <c r="BA29" i="11"/>
  <c r="AZ29" i="11"/>
  <c r="BC28" i="11"/>
  <c r="BB28" i="11"/>
  <c r="BA28" i="11"/>
  <c r="AZ28" i="11"/>
  <c r="BC27" i="11"/>
  <c r="BB27" i="11"/>
  <c r="BA27" i="11"/>
  <c r="AZ27" i="11"/>
  <c r="BC26" i="11"/>
  <c r="BB26" i="11"/>
  <c r="BA26" i="11"/>
  <c r="AZ26" i="11"/>
  <c r="BC25" i="11"/>
  <c r="BB25" i="11"/>
  <c r="BA25" i="11"/>
  <c r="AZ25" i="11"/>
  <c r="BC24" i="11"/>
  <c r="BB24" i="11"/>
  <c r="BA24" i="11"/>
  <c r="AZ24" i="11"/>
  <c r="BC23" i="11"/>
  <c r="BB23" i="11"/>
  <c r="BA23" i="11"/>
  <c r="AZ23" i="11"/>
  <c r="BC22" i="11"/>
  <c r="BB22" i="11"/>
  <c r="BA22" i="11"/>
  <c r="AZ22" i="11"/>
  <c r="BC21" i="11"/>
  <c r="BB21" i="11"/>
  <c r="BA21" i="11"/>
  <c r="AZ21" i="11"/>
  <c r="BC20" i="11"/>
  <c r="BB20" i="11"/>
  <c r="BA20" i="11"/>
  <c r="AZ20" i="11"/>
  <c r="BC19" i="11"/>
  <c r="BB19" i="11"/>
  <c r="BA19" i="11"/>
  <c r="AZ19" i="11"/>
  <c r="BC18" i="11"/>
  <c r="BB18" i="11"/>
  <c r="BA18" i="11"/>
  <c r="AZ18" i="11"/>
  <c r="BC17" i="11"/>
  <c r="BB17" i="11"/>
  <c r="BA17" i="11"/>
  <c r="AZ17" i="11"/>
  <c r="BC16" i="11"/>
  <c r="BB16" i="11"/>
  <c r="BA16" i="11"/>
  <c r="AZ16" i="11"/>
  <c r="BC15" i="11"/>
  <c r="BB15" i="11"/>
  <c r="BA15" i="11"/>
  <c r="AZ15" i="11"/>
  <c r="BC14" i="11"/>
  <c r="BB14" i="11"/>
  <c r="BA14" i="11"/>
  <c r="AZ14" i="11"/>
  <c r="BC13" i="11"/>
  <c r="BB13" i="11"/>
  <c r="BA13" i="11"/>
  <c r="AZ13" i="11"/>
  <c r="BC12" i="11"/>
  <c r="BB12" i="11"/>
  <c r="BA12" i="11"/>
  <c r="AZ12" i="11"/>
  <c r="BC11" i="11"/>
  <c r="BB11" i="11"/>
  <c r="BA11" i="11"/>
  <c r="AZ11" i="11"/>
  <c r="BC10" i="11"/>
  <c r="BB10" i="11"/>
  <c r="BA10" i="11"/>
  <c r="AZ10" i="11"/>
  <c r="BC9" i="11"/>
  <c r="BB9" i="11"/>
  <c r="BA9" i="11"/>
  <c r="AZ9" i="11"/>
  <c r="BC8" i="11"/>
  <c r="BB8" i="11"/>
  <c r="BA8" i="11"/>
  <c r="AZ8" i="11"/>
  <c r="BC7" i="11"/>
  <c r="BB7" i="11"/>
  <c r="BA7" i="11"/>
  <c r="AZ7" i="11"/>
  <c r="BC6" i="11"/>
  <c r="BB6" i="11"/>
  <c r="BA6" i="11"/>
  <c r="AZ6" i="11"/>
  <c r="BC5" i="11"/>
  <c r="BB5" i="11"/>
  <c r="BA5" i="11"/>
  <c r="AZ5" i="11"/>
  <c r="BC4" i="11"/>
  <c r="BB4" i="11"/>
  <c r="BA4" i="11"/>
  <c r="AZ4" i="11"/>
  <c r="BC3" i="11"/>
  <c r="BB3" i="11"/>
  <c r="BA3" i="11"/>
  <c r="AZ3" i="11"/>
  <c r="CV38" i="9"/>
  <c r="CT38" i="9"/>
  <c r="CT37" i="9"/>
  <c r="CV36" i="9"/>
  <c r="CU36" i="9"/>
  <c r="CT36" i="9"/>
  <c r="CS36" i="9"/>
  <c r="CV35" i="9"/>
  <c r="CU35" i="9"/>
  <c r="CT35" i="9"/>
  <c r="CS35" i="9"/>
  <c r="CS34" i="9"/>
  <c r="CV33" i="9"/>
  <c r="CU33" i="9"/>
  <c r="CS33" i="9"/>
  <c r="CT31" i="9"/>
  <c r="CV30" i="9"/>
  <c r="CS30" i="9"/>
  <c r="CV29" i="9"/>
  <c r="CT29" i="9"/>
  <c r="CS29" i="9"/>
  <c r="CS28" i="9"/>
  <c r="CU27" i="9"/>
  <c r="CT27" i="9"/>
  <c r="CT26" i="9"/>
  <c r="CV25" i="9"/>
  <c r="CU25" i="9"/>
  <c r="CT25" i="9"/>
  <c r="CS25" i="9"/>
  <c r="CU24" i="9"/>
  <c r="CS24" i="9"/>
  <c r="CV23" i="9"/>
  <c r="CU23" i="9"/>
  <c r="CU22" i="9"/>
  <c r="CU21" i="9"/>
  <c r="CT21" i="9"/>
  <c r="CV20" i="9"/>
  <c r="CU20" i="9"/>
  <c r="CT20" i="9"/>
  <c r="CS20" i="9"/>
  <c r="CV19" i="9"/>
  <c r="CT19" i="9"/>
  <c r="CT18" i="9"/>
  <c r="CS18" i="9"/>
  <c r="CV17" i="9"/>
  <c r="CU17" i="9"/>
  <c r="CT17" i="9"/>
  <c r="CS17" i="9"/>
  <c r="CT16" i="9"/>
  <c r="CS16" i="9"/>
  <c r="CS15" i="9"/>
  <c r="CU14" i="9"/>
  <c r="CU13" i="9"/>
  <c r="CV12" i="9"/>
  <c r="CS12" i="9"/>
  <c r="CV11" i="9"/>
  <c r="CU11" i="9"/>
  <c r="CT11" i="9"/>
  <c r="CS11" i="9"/>
  <c r="CU10" i="9"/>
  <c r="CT10" i="9"/>
  <c r="CS10" i="9"/>
  <c r="CV9" i="9"/>
  <c r="CU9" i="9"/>
  <c r="CT9" i="9"/>
  <c r="CS9" i="9"/>
  <c r="CT8" i="9"/>
  <c r="CV6" i="9"/>
  <c r="CU6" i="9"/>
  <c r="CV5" i="9"/>
  <c r="CU4" i="9"/>
  <c r="CT4" i="9"/>
  <c r="CV3" i="9"/>
  <c r="CU3" i="9"/>
  <c r="CT3" i="9"/>
  <c r="CP38" i="9"/>
  <c r="CO38" i="9"/>
  <c r="CQ37" i="9"/>
  <c r="CP37" i="9"/>
  <c r="CN37" i="9"/>
  <c r="CQ36" i="9"/>
  <c r="CN36" i="9"/>
  <c r="CP35" i="9"/>
  <c r="CN35" i="9"/>
  <c r="CO34" i="9"/>
  <c r="CQ33" i="9"/>
  <c r="CP32" i="9"/>
  <c r="CO32" i="9"/>
  <c r="CN32" i="9"/>
  <c r="CQ31" i="9"/>
  <c r="CO31" i="9"/>
  <c r="CQ30" i="9"/>
  <c r="CP30" i="9"/>
  <c r="CO30" i="9"/>
  <c r="CN30" i="9"/>
  <c r="CQ29" i="9"/>
  <c r="CN29" i="9"/>
  <c r="CO27" i="9"/>
  <c r="CQ26" i="9"/>
  <c r="CQ25" i="9"/>
  <c r="CQ24" i="9"/>
  <c r="CO24" i="9"/>
  <c r="CO23" i="9"/>
  <c r="CP22" i="9"/>
  <c r="CQ21" i="9"/>
  <c r="CP21" i="9"/>
  <c r="CO21" i="9"/>
  <c r="CN21" i="9"/>
  <c r="CN20" i="9"/>
  <c r="CQ19" i="9"/>
  <c r="CP19" i="9"/>
  <c r="CO19" i="9"/>
  <c r="CO18" i="9"/>
  <c r="CP17" i="9"/>
  <c r="CO16" i="9"/>
  <c r="CQ15" i="9"/>
  <c r="CP15" i="9"/>
  <c r="CO15" i="9"/>
  <c r="CN15" i="9"/>
  <c r="CP14" i="9"/>
  <c r="CP13" i="9"/>
  <c r="CO13" i="9"/>
  <c r="CN13" i="9"/>
  <c r="CQ11" i="9"/>
  <c r="CN10" i="9"/>
  <c r="CQ9" i="9"/>
  <c r="CP9" i="9"/>
  <c r="CP8" i="9"/>
  <c r="CO7" i="9"/>
  <c r="CN7" i="9"/>
  <c r="CQ6" i="9"/>
  <c r="CO6" i="9"/>
  <c r="CO5" i="9"/>
  <c r="CN5" i="9"/>
  <c r="CN4" i="9"/>
  <c r="CQ3" i="9"/>
  <c r="CO3" i="9"/>
  <c r="CL38" i="9"/>
  <c r="CK37" i="9"/>
  <c r="CJ37" i="9"/>
  <c r="CL36" i="9"/>
  <c r="CJ35" i="9"/>
  <c r="CJ34" i="9"/>
  <c r="CI34" i="9"/>
  <c r="CL33" i="9"/>
  <c r="CK33" i="9"/>
  <c r="CJ33" i="9"/>
  <c r="CL32" i="9"/>
  <c r="CK32" i="9"/>
  <c r="CJ32" i="9"/>
  <c r="CI32" i="9"/>
  <c r="CK31" i="9"/>
  <c r="CL30" i="9"/>
  <c r="CJ30" i="9"/>
  <c r="CI30" i="9"/>
  <c r="CJ29" i="9"/>
  <c r="CI29" i="9"/>
  <c r="CL28" i="9"/>
  <c r="CK27" i="9"/>
  <c r="CJ27" i="9"/>
  <c r="CI27" i="9"/>
  <c r="CL26" i="9"/>
  <c r="CI26" i="9"/>
  <c r="CL25" i="9"/>
  <c r="CK25" i="9"/>
  <c r="CL24" i="9"/>
  <c r="CK24" i="9"/>
  <c r="CL23" i="9"/>
  <c r="CK23" i="9"/>
  <c r="CK22" i="9"/>
  <c r="CK21" i="9"/>
  <c r="CJ21" i="9"/>
  <c r="CL20" i="9"/>
  <c r="CL19" i="9"/>
  <c r="CK18" i="9"/>
  <c r="CJ18" i="9"/>
  <c r="CI18" i="9"/>
  <c r="CL17" i="9"/>
  <c r="CK17" i="9"/>
  <c r="CI17" i="9"/>
  <c r="CJ15" i="9"/>
  <c r="CI15" i="9"/>
  <c r="CK14" i="9"/>
  <c r="CJ14" i="9"/>
  <c r="CK13" i="9"/>
  <c r="CI13" i="9"/>
  <c r="CL12" i="9"/>
  <c r="CK12" i="9"/>
  <c r="CL11" i="9"/>
  <c r="CK11" i="9"/>
  <c r="CJ10" i="9"/>
  <c r="CI10" i="9"/>
  <c r="CL9" i="9"/>
  <c r="CK9" i="9"/>
  <c r="CJ9" i="9"/>
  <c r="CI9" i="9"/>
  <c r="CJ7" i="9"/>
  <c r="CL6" i="9"/>
  <c r="CI4" i="9"/>
  <c r="CL3" i="9"/>
  <c r="CK3" i="9"/>
  <c r="CJ3" i="9"/>
  <c r="CI3" i="9"/>
  <c r="CG38" i="9"/>
  <c r="CE38" i="9"/>
  <c r="CG37" i="9"/>
  <c r="CE37" i="9"/>
  <c r="CD37" i="9"/>
  <c r="CF36" i="9"/>
  <c r="CE36" i="9"/>
  <c r="CD36" i="9"/>
  <c r="CF35" i="9"/>
  <c r="CG33" i="9"/>
  <c r="CF32" i="9"/>
  <c r="CE32" i="9"/>
  <c r="CG31" i="9"/>
  <c r="CF31" i="9"/>
  <c r="CE30" i="9"/>
  <c r="CD30" i="9"/>
  <c r="CG29" i="9"/>
  <c r="CF29" i="9"/>
  <c r="CD29" i="9"/>
  <c r="CE27" i="9"/>
  <c r="CG25" i="9"/>
  <c r="CG24" i="9"/>
  <c r="CF24" i="9"/>
  <c r="CE24" i="9"/>
  <c r="CD24" i="9"/>
  <c r="CG23" i="9"/>
  <c r="CF23" i="9"/>
  <c r="CE23" i="9"/>
  <c r="CG22" i="9"/>
  <c r="CF22" i="9"/>
  <c r="CD22" i="9"/>
  <c r="CG21" i="9"/>
  <c r="CE21" i="9"/>
  <c r="CD21" i="9"/>
  <c r="CG20" i="9"/>
  <c r="CG19" i="9"/>
  <c r="CE19" i="9"/>
  <c r="CF18" i="9"/>
  <c r="CF17" i="9"/>
  <c r="CD16" i="9"/>
  <c r="CG15" i="9"/>
  <c r="CF15" i="9"/>
  <c r="CE15" i="9"/>
  <c r="CD15" i="9"/>
  <c r="CF14" i="9"/>
  <c r="CG13" i="9"/>
  <c r="CF13" i="9"/>
  <c r="CE13" i="9"/>
  <c r="CD13" i="9"/>
  <c r="CD12" i="9"/>
  <c r="CG11" i="9"/>
  <c r="CF10" i="9"/>
  <c r="CD10" i="9"/>
  <c r="CF9" i="9"/>
  <c r="CF8" i="9"/>
  <c r="CD8" i="9"/>
  <c r="CG7" i="9"/>
  <c r="CF7" i="9"/>
  <c r="CE7" i="9"/>
  <c r="CD7" i="9"/>
  <c r="CE6" i="9"/>
  <c r="CE5" i="9"/>
  <c r="CD5" i="9"/>
  <c r="CD4" i="9"/>
  <c r="CG3" i="9"/>
  <c r="CF3" i="9"/>
  <c r="CE3" i="9"/>
  <c r="CB38" i="9"/>
  <c r="BY38" i="9"/>
  <c r="BY37" i="9"/>
  <c r="CA36" i="9"/>
  <c r="BZ36" i="9"/>
  <c r="BY36" i="9"/>
  <c r="CA35" i="9"/>
  <c r="BZ35" i="9"/>
  <c r="CA34" i="9"/>
  <c r="BZ34" i="9"/>
  <c r="CB33" i="9"/>
  <c r="CA33" i="9"/>
  <c r="BZ33" i="9"/>
  <c r="BY33" i="9"/>
  <c r="CA32" i="9"/>
  <c r="CB31" i="9"/>
  <c r="CB30" i="9"/>
  <c r="CA30" i="9"/>
  <c r="BY30" i="9"/>
  <c r="CA28" i="9"/>
  <c r="BZ28" i="9"/>
  <c r="BY28" i="9"/>
  <c r="CA27" i="9"/>
  <c r="BZ27" i="9"/>
  <c r="BY27" i="9"/>
  <c r="CA26" i="9"/>
  <c r="CB25" i="9"/>
  <c r="CA25" i="9"/>
  <c r="CB24" i="9"/>
  <c r="BZ24" i="9"/>
  <c r="BY23" i="9"/>
  <c r="CA22" i="9"/>
  <c r="BZ22" i="9"/>
  <c r="BY22" i="9"/>
  <c r="CA21" i="9"/>
  <c r="BZ21" i="9"/>
  <c r="BY21" i="9"/>
  <c r="CB20" i="9"/>
  <c r="BZ20" i="9"/>
  <c r="CB19" i="9"/>
  <c r="BZ19" i="9"/>
  <c r="BY19" i="9"/>
  <c r="CA17" i="9"/>
  <c r="BY17" i="9"/>
  <c r="CB15" i="9"/>
  <c r="CA15" i="9"/>
  <c r="CA14" i="9"/>
  <c r="BZ14" i="9"/>
  <c r="CA13" i="9"/>
  <c r="BY13" i="9"/>
  <c r="CB12" i="9"/>
  <c r="CA12" i="9"/>
  <c r="CB11" i="9"/>
  <c r="CA11" i="9"/>
  <c r="BZ11" i="9"/>
  <c r="CA10" i="9"/>
  <c r="BZ10" i="9"/>
  <c r="CB9" i="9"/>
  <c r="BZ9" i="9"/>
  <c r="BY9" i="9"/>
  <c r="BZ7" i="9"/>
  <c r="CB6" i="9"/>
  <c r="BZ6" i="9"/>
  <c r="CB5" i="9"/>
  <c r="BY5" i="9"/>
  <c r="CB3" i="9"/>
  <c r="BZ3" i="9"/>
  <c r="BY3" i="9"/>
  <c r="BW38" i="9"/>
  <c r="BU38" i="9"/>
  <c r="BW37" i="9"/>
  <c r="BU37" i="9"/>
  <c r="BT37" i="9"/>
  <c r="BU36" i="9"/>
  <c r="BT35" i="9"/>
  <c r="BT34" i="9"/>
  <c r="BW33" i="9"/>
  <c r="BV32" i="9"/>
  <c r="BT32" i="9"/>
  <c r="BU31" i="9"/>
  <c r="BT31" i="9"/>
  <c r="BW30" i="9"/>
  <c r="BT30" i="9"/>
  <c r="BW29" i="9"/>
  <c r="BV29" i="9"/>
  <c r="BU29" i="9"/>
  <c r="BT29" i="9"/>
  <c r="BW28" i="9"/>
  <c r="BV28" i="9"/>
  <c r="BW25" i="9"/>
  <c r="BW24" i="9"/>
  <c r="BV24" i="9"/>
  <c r="BW23" i="9"/>
  <c r="BV23" i="9"/>
  <c r="BU23" i="9"/>
  <c r="BT23" i="9"/>
  <c r="BV22" i="9"/>
  <c r="BT22" i="9"/>
  <c r="BW21" i="9"/>
  <c r="BV21" i="9"/>
  <c r="BW20" i="9"/>
  <c r="BU18" i="9"/>
  <c r="BV17" i="9"/>
  <c r="BV16" i="9"/>
  <c r="BW15" i="9"/>
  <c r="BU15" i="9"/>
  <c r="BT15" i="9"/>
  <c r="BV14" i="9"/>
  <c r="BU14" i="9"/>
  <c r="BT14" i="9"/>
  <c r="BW13" i="9"/>
  <c r="BV13" i="9"/>
  <c r="BU13" i="9"/>
  <c r="BT13" i="9"/>
  <c r="BW12" i="9"/>
  <c r="BU12" i="9"/>
  <c r="BW11" i="9"/>
  <c r="BT10" i="9"/>
  <c r="BW9" i="9"/>
  <c r="BV9" i="9"/>
  <c r="BW8" i="9"/>
  <c r="BT8" i="9"/>
  <c r="BV7" i="9"/>
  <c r="BU7" i="9"/>
  <c r="BW6" i="9"/>
  <c r="BW5" i="9"/>
  <c r="BV5" i="9"/>
  <c r="BU5" i="9"/>
  <c r="BT5" i="9"/>
  <c r="BU4" i="9"/>
  <c r="BT4" i="9"/>
  <c r="BW3" i="9"/>
  <c r="BV3" i="9"/>
  <c r="BQ38" i="9"/>
  <c r="BP38" i="9"/>
  <c r="BP37" i="9"/>
  <c r="BO37" i="9"/>
  <c r="BR36" i="9"/>
  <c r="BO36" i="9"/>
  <c r="BQ35" i="9"/>
  <c r="BO35" i="9"/>
  <c r="BP34" i="9"/>
  <c r="BO34" i="9"/>
  <c r="BR33" i="9"/>
  <c r="BQ33" i="9"/>
  <c r="BP33" i="9"/>
  <c r="BO33" i="9"/>
  <c r="BP32" i="9"/>
  <c r="BR31" i="9"/>
  <c r="BR30" i="9"/>
  <c r="BO30" i="9"/>
  <c r="BR29" i="9"/>
  <c r="BO29" i="9"/>
  <c r="BP28" i="9"/>
  <c r="BO28" i="9"/>
  <c r="BQ27" i="9"/>
  <c r="BP27" i="9"/>
  <c r="BO26" i="9"/>
  <c r="BR25" i="9"/>
  <c r="BP25" i="9"/>
  <c r="BO25" i="9"/>
  <c r="BR24" i="9"/>
  <c r="BP24" i="9"/>
  <c r="BQ23" i="9"/>
  <c r="BQ22" i="9"/>
  <c r="BP21" i="9"/>
  <c r="BR20" i="9"/>
  <c r="BP20" i="9"/>
  <c r="BO20" i="9"/>
  <c r="BR19" i="9"/>
  <c r="BQ19" i="9"/>
  <c r="BP19" i="9"/>
  <c r="BO18" i="9"/>
  <c r="BR17" i="9"/>
  <c r="BO17" i="9"/>
  <c r="BR15" i="9"/>
  <c r="BO15" i="9"/>
  <c r="BQ14" i="9"/>
  <c r="BO14" i="9"/>
  <c r="BQ13" i="9"/>
  <c r="BP13" i="9"/>
  <c r="BO13" i="9"/>
  <c r="BO12" i="9"/>
  <c r="BR11" i="9"/>
  <c r="BQ11" i="9"/>
  <c r="BP11" i="9"/>
  <c r="BO11" i="9"/>
  <c r="BQ10" i="9"/>
  <c r="BO10" i="9"/>
  <c r="BQ8" i="9"/>
  <c r="BP7" i="9"/>
  <c r="BR6" i="9"/>
  <c r="BQ5" i="9"/>
  <c r="BP5" i="9"/>
  <c r="BO5" i="9"/>
  <c r="BQ4" i="9"/>
  <c r="BR3" i="9"/>
  <c r="BQ3" i="9"/>
  <c r="BP3" i="9"/>
  <c r="BO3" i="9"/>
  <c r="BM38" i="9"/>
  <c r="BL38" i="9"/>
  <c r="BK38" i="9"/>
  <c r="BM37" i="9"/>
  <c r="BK37" i="9"/>
  <c r="BJ37" i="9"/>
  <c r="BM36" i="9"/>
  <c r="BL36" i="9"/>
  <c r="BK36" i="9"/>
  <c r="BJ36" i="9"/>
  <c r="BL34" i="9"/>
  <c r="BJ34" i="9"/>
  <c r="BM33" i="9"/>
  <c r="BK32" i="9"/>
  <c r="BJ32" i="9"/>
  <c r="BM31" i="9"/>
  <c r="BL31" i="9"/>
  <c r="BJ31" i="9"/>
  <c r="BM30" i="9"/>
  <c r="BL30" i="9"/>
  <c r="BK30" i="9"/>
  <c r="BJ30" i="9"/>
  <c r="BK27" i="9"/>
  <c r="BJ27" i="9"/>
  <c r="BM26" i="9"/>
  <c r="BL26" i="9"/>
  <c r="BM25" i="9"/>
  <c r="BJ25" i="9"/>
  <c r="BM24" i="9"/>
  <c r="BL24" i="9"/>
  <c r="BK24" i="9"/>
  <c r="BM23" i="9"/>
  <c r="BL23" i="9"/>
  <c r="BK23" i="9"/>
  <c r="BJ23" i="9"/>
  <c r="BL22" i="9"/>
  <c r="BJ22" i="9"/>
  <c r="BM21" i="9"/>
  <c r="BK21" i="9"/>
  <c r="BM19" i="9"/>
  <c r="BK19" i="9"/>
  <c r="BK18" i="9"/>
  <c r="BM17" i="9"/>
  <c r="BL17" i="9"/>
  <c r="BK17" i="9"/>
  <c r="BL16" i="9"/>
  <c r="BM15" i="9"/>
  <c r="BL15" i="9"/>
  <c r="BK15" i="9"/>
  <c r="BJ15" i="9"/>
  <c r="BL14" i="9"/>
  <c r="BL13" i="9"/>
  <c r="BK13" i="9"/>
  <c r="BJ13" i="9"/>
  <c r="BM11" i="9"/>
  <c r="BL10" i="9"/>
  <c r="BK10" i="9"/>
  <c r="BJ10" i="9"/>
  <c r="BM9" i="9"/>
  <c r="BL8" i="9"/>
  <c r="BJ8" i="9"/>
  <c r="BM7" i="9"/>
  <c r="BL7" i="9"/>
  <c r="BK7" i="9"/>
  <c r="BJ7" i="9"/>
  <c r="BM6" i="9"/>
  <c r="BK6" i="9"/>
  <c r="BJ5" i="9"/>
  <c r="BJ4" i="9"/>
  <c r="BM3" i="9"/>
  <c r="BH38" i="9"/>
  <c r="BF38" i="9"/>
  <c r="BH37" i="9"/>
  <c r="BG37" i="9"/>
  <c r="BF37" i="9"/>
  <c r="BH36" i="9"/>
  <c r="BG36" i="9"/>
  <c r="BF36" i="9"/>
  <c r="BE36" i="9"/>
  <c r="BG35" i="9"/>
  <c r="BF35" i="9"/>
  <c r="BE35" i="9"/>
  <c r="BH34" i="9"/>
  <c r="BF34" i="9"/>
  <c r="BE34" i="9"/>
  <c r="BH33" i="9"/>
  <c r="BF33" i="9"/>
  <c r="BE33" i="9"/>
  <c r="BG32" i="9"/>
  <c r="BH30" i="9"/>
  <c r="BE30" i="9"/>
  <c r="BF29" i="9"/>
  <c r="BE29" i="9"/>
  <c r="BH28" i="9"/>
  <c r="BF28" i="9"/>
  <c r="BE28" i="9"/>
  <c r="BG27" i="9"/>
  <c r="BF27" i="9"/>
  <c r="BE27" i="9"/>
  <c r="BE26" i="9"/>
  <c r="BH25" i="9"/>
  <c r="BG25" i="9"/>
  <c r="BF25" i="9"/>
  <c r="BE25" i="9"/>
  <c r="BE24" i="9"/>
  <c r="BH23" i="9"/>
  <c r="BG23" i="9"/>
  <c r="BF23" i="9"/>
  <c r="BH22" i="9"/>
  <c r="BG21" i="9"/>
  <c r="BF21" i="9"/>
  <c r="BH20" i="9"/>
  <c r="BG20" i="9"/>
  <c r="BF20" i="9"/>
  <c r="BE20" i="9"/>
  <c r="BH19" i="9"/>
  <c r="BG19" i="9"/>
  <c r="BF19" i="9"/>
  <c r="BE19" i="9"/>
  <c r="BF18" i="9"/>
  <c r="BE18" i="9"/>
  <c r="BH17" i="9"/>
  <c r="BG17" i="9"/>
  <c r="BF17" i="9"/>
  <c r="BE17" i="9"/>
  <c r="BH16" i="9"/>
  <c r="BG16" i="9"/>
  <c r="BE15" i="9"/>
  <c r="BG14" i="9"/>
  <c r="BF14" i="9"/>
  <c r="BG13" i="9"/>
  <c r="BE13" i="9"/>
  <c r="BH12" i="9"/>
  <c r="BE12" i="9"/>
  <c r="BH11" i="9"/>
  <c r="BE11" i="9"/>
  <c r="BH10" i="9"/>
  <c r="BF10" i="9"/>
  <c r="BE10" i="9"/>
  <c r="BH9" i="9"/>
  <c r="BG9" i="9"/>
  <c r="BF9" i="9"/>
  <c r="BE9" i="9"/>
  <c r="BG8" i="9"/>
  <c r="BF7" i="9"/>
  <c r="BE7" i="9"/>
  <c r="BH6" i="9"/>
  <c r="BF6" i="9"/>
  <c r="BH5" i="9"/>
  <c r="BG5" i="9"/>
  <c r="BE5" i="9"/>
  <c r="BF4" i="9"/>
  <c r="BE4" i="9"/>
  <c r="BH3" i="9"/>
  <c r="BG3" i="9"/>
  <c r="BF3" i="9"/>
  <c r="BE3" i="9"/>
  <c r="BC38" i="9"/>
  <c r="BB38" i="9"/>
  <c r="BA38" i="9"/>
  <c r="AZ38" i="9"/>
  <c r="BC37" i="9"/>
  <c r="BB37" i="9"/>
  <c r="BA37" i="9"/>
  <c r="AZ37" i="9"/>
  <c r="BC36" i="9"/>
  <c r="BB36" i="9"/>
  <c r="BA36" i="9"/>
  <c r="AZ36" i="9"/>
  <c r="BC35" i="9"/>
  <c r="BB35" i="9"/>
  <c r="BA35" i="9"/>
  <c r="AZ35" i="9"/>
  <c r="BC34" i="9"/>
  <c r="BB34" i="9"/>
  <c r="BA34" i="9"/>
  <c r="AZ34" i="9"/>
  <c r="BC33" i="9"/>
  <c r="BB33" i="9"/>
  <c r="BA33" i="9"/>
  <c r="AZ33" i="9"/>
  <c r="BC32" i="9"/>
  <c r="BB32" i="9"/>
  <c r="BA32" i="9"/>
  <c r="AZ32" i="9"/>
  <c r="BC31" i="9"/>
  <c r="BB31" i="9"/>
  <c r="BA31" i="9"/>
  <c r="AZ31" i="9"/>
  <c r="BC30" i="9"/>
  <c r="BB30" i="9"/>
  <c r="BA30" i="9"/>
  <c r="AZ30" i="9"/>
  <c r="BC29" i="9"/>
  <c r="BB29" i="9"/>
  <c r="BA29" i="9"/>
  <c r="AZ29" i="9"/>
  <c r="BC28" i="9"/>
  <c r="BB28" i="9"/>
  <c r="BA28" i="9"/>
  <c r="AZ28" i="9"/>
  <c r="BC27" i="9"/>
  <c r="BB27" i="9"/>
  <c r="BA27" i="9"/>
  <c r="AZ27" i="9"/>
  <c r="BC26" i="9"/>
  <c r="BB26" i="9"/>
  <c r="BA26" i="9"/>
  <c r="AZ26" i="9"/>
  <c r="BC25" i="9"/>
  <c r="BB25" i="9"/>
  <c r="BA25" i="9"/>
  <c r="AZ25" i="9"/>
  <c r="BC24" i="9"/>
  <c r="BB24" i="9"/>
  <c r="BA24" i="9"/>
  <c r="AZ24" i="9"/>
  <c r="BC23" i="9"/>
  <c r="BB23" i="9"/>
  <c r="BA23" i="9"/>
  <c r="AZ23" i="9"/>
  <c r="BC22" i="9"/>
  <c r="BB22" i="9"/>
  <c r="BA22" i="9"/>
  <c r="AZ22" i="9"/>
  <c r="BC21" i="9"/>
  <c r="BB21" i="9"/>
  <c r="BA21" i="9"/>
  <c r="AZ21" i="9"/>
  <c r="BC20" i="9"/>
  <c r="BB20" i="9"/>
  <c r="BA20" i="9"/>
  <c r="AZ20" i="9"/>
  <c r="BC19" i="9"/>
  <c r="BB19" i="9"/>
  <c r="BA19" i="9"/>
  <c r="AZ19" i="9"/>
  <c r="BC18" i="9"/>
  <c r="BB18" i="9"/>
  <c r="BA18" i="9"/>
  <c r="AZ18" i="9"/>
  <c r="BC17" i="9"/>
  <c r="BB17" i="9"/>
  <c r="BA17" i="9"/>
  <c r="AZ17" i="9"/>
  <c r="BC16" i="9"/>
  <c r="BB16" i="9"/>
  <c r="BA16" i="9"/>
  <c r="AZ16" i="9"/>
  <c r="BC15" i="9"/>
  <c r="BB15" i="9"/>
  <c r="BA15" i="9"/>
  <c r="AZ15" i="9"/>
  <c r="BC14" i="9"/>
  <c r="BB14" i="9"/>
  <c r="BA14" i="9"/>
  <c r="AZ14" i="9"/>
  <c r="BC13" i="9"/>
  <c r="BB13" i="9"/>
  <c r="BA13" i="9"/>
  <c r="AZ13" i="9"/>
  <c r="BC12" i="9"/>
  <c r="BB12" i="9"/>
  <c r="BA12" i="9"/>
  <c r="AZ12" i="9"/>
  <c r="BC11" i="9"/>
  <c r="BB11" i="9"/>
  <c r="BA11" i="9"/>
  <c r="AZ11" i="9"/>
  <c r="BC10" i="9"/>
  <c r="BB10" i="9"/>
  <c r="BA10" i="9"/>
  <c r="AZ10" i="9"/>
  <c r="BC9" i="9"/>
  <c r="BB9" i="9"/>
  <c r="BA9" i="9"/>
  <c r="AZ9" i="9"/>
  <c r="BC8" i="9"/>
  <c r="BB8" i="9"/>
  <c r="BA8" i="9"/>
  <c r="AZ8" i="9"/>
  <c r="BC7" i="9"/>
  <c r="BB7" i="9"/>
  <c r="BA7" i="9"/>
  <c r="AZ7" i="9"/>
  <c r="BC6" i="9"/>
  <c r="BB6" i="9"/>
  <c r="BA6" i="9"/>
  <c r="AZ6" i="9"/>
  <c r="BC5" i="9"/>
  <c r="BB5" i="9"/>
  <c r="BA5" i="9"/>
  <c r="AZ5" i="9"/>
  <c r="BC4" i="9"/>
  <c r="BB4" i="9"/>
  <c r="BA4" i="9"/>
  <c r="AZ4" i="9"/>
  <c r="BC3" i="9"/>
  <c r="BB3" i="9"/>
  <c r="BA3" i="9"/>
  <c r="AZ3" i="9"/>
  <c r="CV38" i="16"/>
  <c r="CU38" i="16"/>
  <c r="CT38" i="16"/>
  <c r="CS38" i="16"/>
  <c r="CV37" i="16"/>
  <c r="CU37" i="16"/>
  <c r="CT37" i="16"/>
  <c r="CS37" i="16"/>
  <c r="CV36" i="16"/>
  <c r="CU36" i="16"/>
  <c r="CT36" i="16"/>
  <c r="CS36" i="16"/>
  <c r="CV35" i="16"/>
  <c r="CU35" i="16"/>
  <c r="CT35" i="16"/>
  <c r="CS35" i="16"/>
  <c r="CV34" i="16"/>
  <c r="CU34" i="16"/>
  <c r="CT34" i="16"/>
  <c r="CS34" i="16"/>
  <c r="CV33" i="16"/>
  <c r="CU33" i="16"/>
  <c r="CT33" i="16"/>
  <c r="CS33" i="16"/>
  <c r="CV32" i="16"/>
  <c r="CU32" i="16"/>
  <c r="CT32" i="16"/>
  <c r="CS32" i="16"/>
  <c r="CV31" i="16"/>
  <c r="CU31" i="16"/>
  <c r="CT31" i="16"/>
  <c r="CS31" i="16"/>
  <c r="CV30" i="16"/>
  <c r="CU30" i="16"/>
  <c r="CT30" i="16"/>
  <c r="CS30" i="16"/>
  <c r="CV29" i="16"/>
  <c r="CU29" i="16"/>
  <c r="CT29" i="16"/>
  <c r="CS29" i="16"/>
  <c r="CV28" i="16"/>
  <c r="CU28" i="16"/>
  <c r="CT28" i="16"/>
  <c r="CS28" i="16"/>
  <c r="CV27" i="16"/>
  <c r="CU27" i="16"/>
  <c r="CT27" i="16"/>
  <c r="CS27" i="16"/>
  <c r="CV26" i="16"/>
  <c r="CU26" i="16"/>
  <c r="CT26" i="16"/>
  <c r="CS26" i="16"/>
  <c r="CV25" i="16"/>
  <c r="CU25" i="16"/>
  <c r="CT25" i="16"/>
  <c r="CS25" i="16"/>
  <c r="CV24" i="16"/>
  <c r="CU24" i="16"/>
  <c r="CT24" i="16"/>
  <c r="CS24" i="16"/>
  <c r="CV23" i="16"/>
  <c r="CU23" i="16"/>
  <c r="CT23" i="16"/>
  <c r="CS23" i="16"/>
  <c r="CV22" i="16"/>
  <c r="CU22" i="16"/>
  <c r="CT22" i="16"/>
  <c r="CS22" i="16"/>
  <c r="CV21" i="16"/>
  <c r="CU21" i="16"/>
  <c r="CT21" i="16"/>
  <c r="CS21" i="16"/>
  <c r="CV20" i="16"/>
  <c r="CU20" i="16"/>
  <c r="CT20" i="16"/>
  <c r="CS20" i="16"/>
  <c r="CV19" i="16"/>
  <c r="CU19" i="16"/>
  <c r="CT19" i="16"/>
  <c r="CS19" i="16"/>
  <c r="CV18" i="16"/>
  <c r="CU18" i="16"/>
  <c r="CT18" i="16"/>
  <c r="CS18" i="16"/>
  <c r="CV17" i="16"/>
  <c r="CU17" i="16"/>
  <c r="CT17" i="16"/>
  <c r="CS17" i="16"/>
  <c r="CV16" i="16"/>
  <c r="CU16" i="16"/>
  <c r="CT16" i="16"/>
  <c r="CS16" i="16"/>
  <c r="CV15" i="16"/>
  <c r="CU15" i="16"/>
  <c r="CT15" i="16"/>
  <c r="CS15" i="16"/>
  <c r="CV14" i="16"/>
  <c r="CU14" i="16"/>
  <c r="CT14" i="16"/>
  <c r="CS14" i="16"/>
  <c r="CV13" i="16"/>
  <c r="CU13" i="16"/>
  <c r="CT13" i="16"/>
  <c r="CS13" i="16"/>
  <c r="CV12" i="16"/>
  <c r="CU12" i="16"/>
  <c r="CT12" i="16"/>
  <c r="CS12" i="16"/>
  <c r="CV11" i="16"/>
  <c r="CU11" i="16"/>
  <c r="CT11" i="16"/>
  <c r="CS11" i="16"/>
  <c r="CV10" i="16"/>
  <c r="CU10" i="16"/>
  <c r="CT10" i="16"/>
  <c r="CS10" i="16"/>
  <c r="CV9" i="16"/>
  <c r="CU9" i="16"/>
  <c r="CT9" i="16"/>
  <c r="CS9" i="16"/>
  <c r="CV8" i="16"/>
  <c r="CU8" i="16"/>
  <c r="CT8" i="16"/>
  <c r="CS8" i="16"/>
  <c r="CV7" i="16"/>
  <c r="CU7" i="16"/>
  <c r="CT7" i="16"/>
  <c r="CS7" i="16"/>
  <c r="CV6" i="16"/>
  <c r="CU6" i="16"/>
  <c r="CT6" i="16"/>
  <c r="CS6" i="16"/>
  <c r="CV5" i="16"/>
  <c r="CU5" i="16"/>
  <c r="CT5" i="16"/>
  <c r="CS5" i="16"/>
  <c r="CV4" i="16"/>
  <c r="CU4" i="16"/>
  <c r="CT4" i="16"/>
  <c r="CS4" i="16"/>
  <c r="CV3" i="16"/>
  <c r="CU3" i="16"/>
  <c r="CT3" i="16"/>
  <c r="CS3" i="16"/>
  <c r="CQ38" i="16"/>
  <c r="CP38" i="16"/>
  <c r="CO38" i="16"/>
  <c r="CN38" i="16"/>
  <c r="CQ37" i="16"/>
  <c r="CP37" i="16"/>
  <c r="CO37" i="16"/>
  <c r="CN37" i="16"/>
  <c r="CQ36" i="16"/>
  <c r="CP36" i="16"/>
  <c r="CO36" i="16"/>
  <c r="CN36" i="16"/>
  <c r="CQ35" i="16"/>
  <c r="CP35" i="16"/>
  <c r="CO35" i="16"/>
  <c r="CN35" i="16"/>
  <c r="CQ34" i="16"/>
  <c r="CP34" i="16"/>
  <c r="CO34" i="16"/>
  <c r="CN34" i="16"/>
  <c r="CQ33" i="16"/>
  <c r="CP33" i="16"/>
  <c r="CO33" i="16"/>
  <c r="CN33" i="16"/>
  <c r="CQ32" i="16"/>
  <c r="CP32" i="16"/>
  <c r="CO32" i="16"/>
  <c r="CN32" i="16"/>
  <c r="CQ31" i="16"/>
  <c r="CP31" i="16"/>
  <c r="CO31" i="16"/>
  <c r="CN31" i="16"/>
  <c r="CQ30" i="16"/>
  <c r="CP30" i="16"/>
  <c r="CO30" i="16"/>
  <c r="CN30" i="16"/>
  <c r="CQ29" i="16"/>
  <c r="CP29" i="16"/>
  <c r="CO29" i="16"/>
  <c r="CN29" i="16"/>
  <c r="CQ28" i="16"/>
  <c r="CP28" i="16"/>
  <c r="CO28" i="16"/>
  <c r="CN28" i="16"/>
  <c r="CQ27" i="16"/>
  <c r="CP27" i="16"/>
  <c r="CO27" i="16"/>
  <c r="CN27" i="16"/>
  <c r="CQ26" i="16"/>
  <c r="CP26" i="16"/>
  <c r="CO26" i="16"/>
  <c r="CN26" i="16"/>
  <c r="CQ25" i="16"/>
  <c r="CP25" i="16"/>
  <c r="CO25" i="16"/>
  <c r="CN25" i="16"/>
  <c r="CQ24" i="16"/>
  <c r="CP24" i="16"/>
  <c r="CO24" i="16"/>
  <c r="CN24" i="16"/>
  <c r="CQ23" i="16"/>
  <c r="CP23" i="16"/>
  <c r="CO23" i="16"/>
  <c r="CN23" i="16"/>
  <c r="CQ22" i="16"/>
  <c r="CP22" i="16"/>
  <c r="CO22" i="16"/>
  <c r="CN22" i="16"/>
  <c r="CQ21" i="16"/>
  <c r="CP21" i="16"/>
  <c r="CO21" i="16"/>
  <c r="CN21" i="16"/>
  <c r="CQ20" i="16"/>
  <c r="CP20" i="16"/>
  <c r="CO20" i="16"/>
  <c r="CN20" i="16"/>
  <c r="CQ19" i="16"/>
  <c r="CP19" i="16"/>
  <c r="CO19" i="16"/>
  <c r="CN19" i="16"/>
  <c r="CQ18" i="16"/>
  <c r="CP18" i="16"/>
  <c r="CO18" i="16"/>
  <c r="CN18" i="16"/>
  <c r="CQ17" i="16"/>
  <c r="CP17" i="16"/>
  <c r="CO17" i="16"/>
  <c r="CN17" i="16"/>
  <c r="CQ16" i="16"/>
  <c r="CP16" i="16"/>
  <c r="CO16" i="16"/>
  <c r="CN16" i="16"/>
  <c r="CQ15" i="16"/>
  <c r="CP15" i="16"/>
  <c r="CO15" i="16"/>
  <c r="CN15" i="16"/>
  <c r="CQ14" i="16"/>
  <c r="CP14" i="16"/>
  <c r="CO14" i="16"/>
  <c r="CN14" i="16"/>
  <c r="CQ13" i="16"/>
  <c r="CP13" i="16"/>
  <c r="CO13" i="16"/>
  <c r="CN13" i="16"/>
  <c r="CQ12" i="16"/>
  <c r="CP12" i="16"/>
  <c r="CO12" i="16"/>
  <c r="CN12" i="16"/>
  <c r="CQ11" i="16"/>
  <c r="CP11" i="16"/>
  <c r="CO11" i="16"/>
  <c r="CN11" i="16"/>
  <c r="CQ10" i="16"/>
  <c r="CP10" i="16"/>
  <c r="CO10" i="16"/>
  <c r="CN10" i="16"/>
  <c r="CQ9" i="16"/>
  <c r="CP9" i="16"/>
  <c r="CO9" i="16"/>
  <c r="CN9" i="16"/>
  <c r="CQ8" i="16"/>
  <c r="CP8" i="16"/>
  <c r="CO8" i="16"/>
  <c r="CN8" i="16"/>
  <c r="CQ7" i="16"/>
  <c r="CP7" i="16"/>
  <c r="CO7" i="16"/>
  <c r="CN7" i="16"/>
  <c r="CQ6" i="16"/>
  <c r="CP6" i="16"/>
  <c r="CO6" i="16"/>
  <c r="CN6" i="16"/>
  <c r="CQ5" i="16"/>
  <c r="CP5" i="16"/>
  <c r="CO5" i="16"/>
  <c r="CN5" i="16"/>
  <c r="CQ4" i="16"/>
  <c r="CP4" i="16"/>
  <c r="CO4" i="16"/>
  <c r="CN4" i="16"/>
  <c r="CQ3" i="16"/>
  <c r="CP3" i="16"/>
  <c r="CO3" i="16"/>
  <c r="CN3" i="16"/>
  <c r="CL38" i="16"/>
  <c r="CK38" i="16"/>
  <c r="CJ38" i="16"/>
  <c r="CI38" i="16"/>
  <c r="CL37" i="16"/>
  <c r="CK37" i="16"/>
  <c r="CJ37" i="16"/>
  <c r="CI37" i="16"/>
  <c r="CL36" i="16"/>
  <c r="CK36" i="16"/>
  <c r="CJ36" i="16"/>
  <c r="CI36" i="16"/>
  <c r="CL35" i="16"/>
  <c r="CK35" i="16"/>
  <c r="CJ35" i="16"/>
  <c r="CI35" i="16"/>
  <c r="CL34" i="16"/>
  <c r="CK34" i="16"/>
  <c r="CJ34" i="16"/>
  <c r="CI34" i="16"/>
  <c r="CL33" i="16"/>
  <c r="CK33" i="16"/>
  <c r="CJ33" i="16"/>
  <c r="CI33" i="16"/>
  <c r="CL32" i="16"/>
  <c r="CK32" i="16"/>
  <c r="CJ32" i="16"/>
  <c r="CI32" i="16"/>
  <c r="CL31" i="16"/>
  <c r="CK31" i="16"/>
  <c r="CJ31" i="16"/>
  <c r="CI31" i="16"/>
  <c r="CL30" i="16"/>
  <c r="CK30" i="16"/>
  <c r="CJ30" i="16"/>
  <c r="CI30" i="16"/>
  <c r="CL29" i="16"/>
  <c r="CK29" i="16"/>
  <c r="CJ29" i="16"/>
  <c r="CI29" i="16"/>
  <c r="CL28" i="16"/>
  <c r="CK28" i="16"/>
  <c r="CJ28" i="16"/>
  <c r="CI28" i="16"/>
  <c r="CL27" i="16"/>
  <c r="CK27" i="16"/>
  <c r="CJ27" i="16"/>
  <c r="CI27" i="16"/>
  <c r="CL26" i="16"/>
  <c r="CK26" i="16"/>
  <c r="CJ26" i="16"/>
  <c r="CI26" i="16"/>
  <c r="CL25" i="16"/>
  <c r="CK25" i="16"/>
  <c r="CJ25" i="16"/>
  <c r="CI25" i="16"/>
  <c r="CL24" i="16"/>
  <c r="CK24" i="16"/>
  <c r="CJ24" i="16"/>
  <c r="CI24" i="16"/>
  <c r="CL23" i="16"/>
  <c r="CK23" i="16"/>
  <c r="CJ23" i="16"/>
  <c r="CI23" i="16"/>
  <c r="CL22" i="16"/>
  <c r="CK22" i="16"/>
  <c r="CJ22" i="16"/>
  <c r="CI22" i="16"/>
  <c r="CL21" i="16"/>
  <c r="CK21" i="16"/>
  <c r="CJ21" i="16"/>
  <c r="CI21" i="16"/>
  <c r="CL20" i="16"/>
  <c r="CK20" i="16"/>
  <c r="CJ20" i="16"/>
  <c r="CI20" i="16"/>
  <c r="CL19" i="16"/>
  <c r="CK19" i="16"/>
  <c r="CJ19" i="16"/>
  <c r="CI19" i="16"/>
  <c r="CL18" i="16"/>
  <c r="CK18" i="16"/>
  <c r="CJ18" i="16"/>
  <c r="CI18" i="16"/>
  <c r="CL17" i="16"/>
  <c r="CK17" i="16"/>
  <c r="CJ17" i="16"/>
  <c r="CI17" i="16"/>
  <c r="CL16" i="16"/>
  <c r="CK16" i="16"/>
  <c r="CJ16" i="16"/>
  <c r="CI16" i="16"/>
  <c r="CL15" i="16"/>
  <c r="CK15" i="16"/>
  <c r="CJ15" i="16"/>
  <c r="CI15" i="16"/>
  <c r="CL14" i="16"/>
  <c r="CK14" i="16"/>
  <c r="CJ14" i="16"/>
  <c r="CI14" i="16"/>
  <c r="CL13" i="16"/>
  <c r="CK13" i="16"/>
  <c r="CJ13" i="16"/>
  <c r="CI13" i="16"/>
  <c r="CL12" i="16"/>
  <c r="CK12" i="16"/>
  <c r="CJ12" i="16"/>
  <c r="CI12" i="16"/>
  <c r="CL11" i="16"/>
  <c r="CK11" i="16"/>
  <c r="CJ11" i="16"/>
  <c r="CI11" i="16"/>
  <c r="CL10" i="16"/>
  <c r="CK10" i="16"/>
  <c r="CJ10" i="16"/>
  <c r="CI10" i="16"/>
  <c r="CL9" i="16"/>
  <c r="CK9" i="16"/>
  <c r="CJ9" i="16"/>
  <c r="CI9" i="16"/>
  <c r="CL8" i="16"/>
  <c r="CK8" i="16"/>
  <c r="CJ8" i="16"/>
  <c r="CI8" i="16"/>
  <c r="CL7" i="16"/>
  <c r="CK7" i="16"/>
  <c r="CJ7" i="16"/>
  <c r="CI7" i="16"/>
  <c r="CL6" i="16"/>
  <c r="CK6" i="16"/>
  <c r="CJ6" i="16"/>
  <c r="CI6" i="16"/>
  <c r="CL5" i="16"/>
  <c r="CK5" i="16"/>
  <c r="CJ5" i="16"/>
  <c r="CI5" i="16"/>
  <c r="CL4" i="16"/>
  <c r="CK4" i="16"/>
  <c r="CJ4" i="16"/>
  <c r="CI4" i="16"/>
  <c r="CL3" i="16"/>
  <c r="CK3" i="16"/>
  <c r="CJ3" i="16"/>
  <c r="CI3" i="16"/>
  <c r="CG38" i="16"/>
  <c r="CF38" i="16"/>
  <c r="CE38" i="16"/>
  <c r="CD38" i="16"/>
  <c r="CG37" i="16"/>
  <c r="CF37" i="16"/>
  <c r="CE37" i="16"/>
  <c r="CD37" i="16"/>
  <c r="CG36" i="16"/>
  <c r="CF36" i="16"/>
  <c r="CE36" i="16"/>
  <c r="CD36" i="16"/>
  <c r="CG35" i="16"/>
  <c r="CF35" i="16"/>
  <c r="CE35" i="16"/>
  <c r="CD35" i="16"/>
  <c r="CG34" i="16"/>
  <c r="CF34" i="16"/>
  <c r="CE34" i="16"/>
  <c r="CD34" i="16"/>
  <c r="CG33" i="16"/>
  <c r="CF33" i="16"/>
  <c r="CE33" i="16"/>
  <c r="CD33" i="16"/>
  <c r="CG32" i="16"/>
  <c r="CF32" i="16"/>
  <c r="CE32" i="16"/>
  <c r="CD32" i="16"/>
  <c r="CG31" i="16"/>
  <c r="CF31" i="16"/>
  <c r="CE31" i="16"/>
  <c r="CD31" i="16"/>
  <c r="CG30" i="16"/>
  <c r="CF30" i="16"/>
  <c r="CE30" i="16"/>
  <c r="CD30" i="16"/>
  <c r="CG29" i="16"/>
  <c r="CF29" i="16"/>
  <c r="CE29" i="16"/>
  <c r="CD29" i="16"/>
  <c r="CG28" i="16"/>
  <c r="CF28" i="16"/>
  <c r="CE28" i="16"/>
  <c r="CD28" i="16"/>
  <c r="CG27" i="16"/>
  <c r="CF27" i="16"/>
  <c r="CE27" i="16"/>
  <c r="CD27" i="16"/>
  <c r="CG26" i="16"/>
  <c r="CF26" i="16"/>
  <c r="CE26" i="16"/>
  <c r="CD26" i="16"/>
  <c r="CG25" i="16"/>
  <c r="CF25" i="16"/>
  <c r="CE25" i="16"/>
  <c r="CD25" i="16"/>
  <c r="CG24" i="16"/>
  <c r="CF24" i="16"/>
  <c r="CE24" i="16"/>
  <c r="CD24" i="16"/>
  <c r="CG23" i="16"/>
  <c r="CF23" i="16"/>
  <c r="CE23" i="16"/>
  <c r="CD23" i="16"/>
  <c r="CG22" i="16"/>
  <c r="CF22" i="16"/>
  <c r="CE22" i="16"/>
  <c r="CD22" i="16"/>
  <c r="CG21" i="16"/>
  <c r="CF21" i="16"/>
  <c r="CE21" i="16"/>
  <c r="CD21" i="16"/>
  <c r="CG20" i="16"/>
  <c r="CF20" i="16"/>
  <c r="CE20" i="16"/>
  <c r="CD20" i="16"/>
  <c r="CG19" i="16"/>
  <c r="CF19" i="16"/>
  <c r="CE19" i="16"/>
  <c r="CD19" i="16"/>
  <c r="CG18" i="16"/>
  <c r="CF18" i="16"/>
  <c r="CE18" i="16"/>
  <c r="CD18" i="16"/>
  <c r="CG17" i="16"/>
  <c r="CF17" i="16"/>
  <c r="CE17" i="16"/>
  <c r="CD17" i="16"/>
  <c r="CG16" i="16"/>
  <c r="CF16" i="16"/>
  <c r="CE16" i="16"/>
  <c r="CD16" i="16"/>
  <c r="CG15" i="16"/>
  <c r="CF15" i="16"/>
  <c r="CE15" i="16"/>
  <c r="CD15" i="16"/>
  <c r="CG14" i="16"/>
  <c r="CF14" i="16"/>
  <c r="CE14" i="16"/>
  <c r="CD14" i="16"/>
  <c r="CG13" i="16"/>
  <c r="CF13" i="16"/>
  <c r="CE13" i="16"/>
  <c r="CD13" i="16"/>
  <c r="CG12" i="16"/>
  <c r="CF12" i="16"/>
  <c r="CE12" i="16"/>
  <c r="CD12" i="16"/>
  <c r="CG11" i="16"/>
  <c r="CF11" i="16"/>
  <c r="CE11" i="16"/>
  <c r="CD11" i="16"/>
  <c r="CG10" i="16"/>
  <c r="CF10" i="16"/>
  <c r="CE10" i="16"/>
  <c r="CD10" i="16"/>
  <c r="CG9" i="16"/>
  <c r="CF9" i="16"/>
  <c r="CE9" i="16"/>
  <c r="CD9" i="16"/>
  <c r="CG8" i="16"/>
  <c r="CF8" i="16"/>
  <c r="CE8" i="16"/>
  <c r="CD8" i="16"/>
  <c r="CG7" i="16"/>
  <c r="CF7" i="16"/>
  <c r="CE7" i="16"/>
  <c r="CD7" i="16"/>
  <c r="CG6" i="16"/>
  <c r="CF6" i="16"/>
  <c r="CE6" i="16"/>
  <c r="CD6" i="16"/>
  <c r="CG5" i="16"/>
  <c r="CF5" i="16"/>
  <c r="CE5" i="16"/>
  <c r="CD5" i="16"/>
  <c r="CG4" i="16"/>
  <c r="CF4" i="16"/>
  <c r="CE4" i="16"/>
  <c r="CD4" i="16"/>
  <c r="CG3" i="16"/>
  <c r="CF3" i="16"/>
  <c r="CE3" i="16"/>
  <c r="CD3" i="16"/>
  <c r="CB38" i="16"/>
  <c r="CA38" i="16"/>
  <c r="BZ38" i="16"/>
  <c r="BY38" i="16"/>
  <c r="CB37" i="16"/>
  <c r="CA37" i="16"/>
  <c r="BZ37" i="16"/>
  <c r="BY37" i="16"/>
  <c r="CB36" i="16"/>
  <c r="CA36" i="16"/>
  <c r="BZ36" i="16"/>
  <c r="BY36" i="16"/>
  <c r="CB35" i="16"/>
  <c r="CA35" i="16"/>
  <c r="BZ35" i="16"/>
  <c r="BY35" i="16"/>
  <c r="CB34" i="16"/>
  <c r="CA34" i="16"/>
  <c r="BZ34" i="16"/>
  <c r="BY34" i="16"/>
  <c r="CB33" i="16"/>
  <c r="CA33" i="16"/>
  <c r="BZ33" i="16"/>
  <c r="BY33" i="16"/>
  <c r="CB32" i="16"/>
  <c r="CA32" i="16"/>
  <c r="BZ32" i="16"/>
  <c r="BY32" i="16"/>
  <c r="CB31" i="16"/>
  <c r="CA31" i="16"/>
  <c r="BZ31" i="16"/>
  <c r="BY31" i="16"/>
  <c r="CB30" i="16"/>
  <c r="CA30" i="16"/>
  <c r="BZ30" i="16"/>
  <c r="BY30" i="16"/>
  <c r="CB29" i="16"/>
  <c r="CA29" i="16"/>
  <c r="BZ29" i="16"/>
  <c r="BY29" i="16"/>
  <c r="CB28" i="16"/>
  <c r="CA28" i="16"/>
  <c r="BZ28" i="16"/>
  <c r="BY28" i="16"/>
  <c r="CB27" i="16"/>
  <c r="CA27" i="16"/>
  <c r="BZ27" i="16"/>
  <c r="BY27" i="16"/>
  <c r="CB26" i="16"/>
  <c r="CA26" i="16"/>
  <c r="BZ26" i="16"/>
  <c r="BY26" i="16"/>
  <c r="CB25" i="16"/>
  <c r="CA25" i="16"/>
  <c r="BZ25" i="16"/>
  <c r="BY25" i="16"/>
  <c r="CB24" i="16"/>
  <c r="CA24" i="16"/>
  <c r="BZ24" i="16"/>
  <c r="BY24" i="16"/>
  <c r="CB23" i="16"/>
  <c r="CA23" i="16"/>
  <c r="BZ23" i="16"/>
  <c r="BY23" i="16"/>
  <c r="CB22" i="16"/>
  <c r="CA22" i="16"/>
  <c r="BZ22" i="16"/>
  <c r="BY22" i="16"/>
  <c r="CB21" i="16"/>
  <c r="CA21" i="16"/>
  <c r="BZ21" i="16"/>
  <c r="BY21" i="16"/>
  <c r="CB20" i="16"/>
  <c r="CA20" i="16"/>
  <c r="BZ20" i="16"/>
  <c r="BY20" i="16"/>
  <c r="CB19" i="16"/>
  <c r="CA19" i="16"/>
  <c r="BZ19" i="16"/>
  <c r="BY19" i="16"/>
  <c r="CB18" i="16"/>
  <c r="CA18" i="16"/>
  <c r="BZ18" i="16"/>
  <c r="BY18" i="16"/>
  <c r="CB17" i="16"/>
  <c r="CA17" i="16"/>
  <c r="BZ17" i="16"/>
  <c r="BY17" i="16"/>
  <c r="CB16" i="16"/>
  <c r="CA16" i="16"/>
  <c r="BZ16" i="16"/>
  <c r="BY16" i="16"/>
  <c r="CB15" i="16"/>
  <c r="CA15" i="16"/>
  <c r="BZ15" i="16"/>
  <c r="BY15" i="16"/>
  <c r="CB14" i="16"/>
  <c r="CA14" i="16"/>
  <c r="BZ14" i="16"/>
  <c r="BY14" i="16"/>
  <c r="CB13" i="16"/>
  <c r="CA13" i="16"/>
  <c r="BZ13" i="16"/>
  <c r="BY13" i="16"/>
  <c r="CB12" i="16"/>
  <c r="CA12" i="16"/>
  <c r="BZ12" i="16"/>
  <c r="BY12" i="16"/>
  <c r="CB11" i="16"/>
  <c r="CA11" i="16"/>
  <c r="BZ11" i="16"/>
  <c r="BY11" i="16"/>
  <c r="CB10" i="16"/>
  <c r="CA10" i="16"/>
  <c r="BZ10" i="16"/>
  <c r="BY10" i="16"/>
  <c r="CB9" i="16"/>
  <c r="CA9" i="16"/>
  <c r="BZ9" i="16"/>
  <c r="BY9" i="16"/>
  <c r="CB8" i="16"/>
  <c r="CA8" i="16"/>
  <c r="BZ8" i="16"/>
  <c r="BY8" i="16"/>
  <c r="CB7" i="16"/>
  <c r="CA7" i="16"/>
  <c r="BZ7" i="16"/>
  <c r="BY7" i="16"/>
  <c r="CB6" i="16"/>
  <c r="CA6" i="16"/>
  <c r="BZ6" i="16"/>
  <c r="BY6" i="16"/>
  <c r="CB5" i="16"/>
  <c r="CA5" i="16"/>
  <c r="BZ5" i="16"/>
  <c r="BY5" i="16"/>
  <c r="CB4" i="16"/>
  <c r="CA4" i="16"/>
  <c r="BZ4" i="16"/>
  <c r="BY4" i="16"/>
  <c r="CB3" i="16"/>
  <c r="CA3" i="16"/>
  <c r="BZ3" i="16"/>
  <c r="BY3" i="16"/>
  <c r="BW38" i="16"/>
  <c r="BV38" i="16"/>
  <c r="BU38" i="16"/>
  <c r="BT38" i="16"/>
  <c r="BW37" i="16"/>
  <c r="BV37" i="16"/>
  <c r="BU37" i="16"/>
  <c r="BT37" i="16"/>
  <c r="BW36" i="16"/>
  <c r="BV36" i="16"/>
  <c r="BU36" i="16"/>
  <c r="BT36" i="16"/>
  <c r="BW35" i="16"/>
  <c r="BV35" i="16"/>
  <c r="BU35" i="16"/>
  <c r="BT35" i="16"/>
  <c r="BW34" i="16"/>
  <c r="BV34" i="16"/>
  <c r="BU34" i="16"/>
  <c r="BT34" i="16"/>
  <c r="BW33" i="16"/>
  <c r="BV33" i="16"/>
  <c r="BU33" i="16"/>
  <c r="BT33" i="16"/>
  <c r="BW32" i="16"/>
  <c r="BV32" i="16"/>
  <c r="BU32" i="16"/>
  <c r="BT32" i="16"/>
  <c r="BW31" i="16"/>
  <c r="BV31" i="16"/>
  <c r="BU31" i="16"/>
  <c r="BT31" i="16"/>
  <c r="BW30" i="16"/>
  <c r="BV30" i="16"/>
  <c r="BU30" i="16"/>
  <c r="BT30" i="16"/>
  <c r="BW29" i="16"/>
  <c r="BV29" i="16"/>
  <c r="BU29" i="16"/>
  <c r="BT29" i="16"/>
  <c r="BW28" i="16"/>
  <c r="BV28" i="16"/>
  <c r="BU28" i="16"/>
  <c r="BT28" i="16"/>
  <c r="BW27" i="16"/>
  <c r="BV27" i="16"/>
  <c r="BU27" i="16"/>
  <c r="BT27" i="16"/>
  <c r="BW26" i="16"/>
  <c r="BV26" i="16"/>
  <c r="BU26" i="16"/>
  <c r="BT26" i="16"/>
  <c r="BW25" i="16"/>
  <c r="BV25" i="16"/>
  <c r="BU25" i="16"/>
  <c r="BT25" i="16"/>
  <c r="BW24" i="16"/>
  <c r="BV24" i="16"/>
  <c r="BU24" i="16"/>
  <c r="BT24" i="16"/>
  <c r="BW23" i="16"/>
  <c r="BV23" i="16"/>
  <c r="BU23" i="16"/>
  <c r="BT23" i="16"/>
  <c r="BW22" i="16"/>
  <c r="BV22" i="16"/>
  <c r="BU22" i="16"/>
  <c r="BT22" i="16"/>
  <c r="BW21" i="16"/>
  <c r="BV21" i="16"/>
  <c r="BU21" i="16"/>
  <c r="BT21" i="16"/>
  <c r="BW20" i="16"/>
  <c r="BV20" i="16"/>
  <c r="BU20" i="16"/>
  <c r="BT20" i="16"/>
  <c r="BW19" i="16"/>
  <c r="BV19" i="16"/>
  <c r="BU19" i="16"/>
  <c r="BT19" i="16"/>
  <c r="BW18" i="16"/>
  <c r="BV18" i="16"/>
  <c r="BU18" i="16"/>
  <c r="BT18" i="16"/>
  <c r="BW17" i="16"/>
  <c r="BV17" i="16"/>
  <c r="BU17" i="16"/>
  <c r="BT17" i="16"/>
  <c r="BW16" i="16"/>
  <c r="BV16" i="16"/>
  <c r="BU16" i="16"/>
  <c r="BT16" i="16"/>
  <c r="BW15" i="16"/>
  <c r="BV15" i="16"/>
  <c r="BU15" i="16"/>
  <c r="BT15" i="16"/>
  <c r="BW14" i="16"/>
  <c r="BV14" i="16"/>
  <c r="BU14" i="16"/>
  <c r="BT14" i="16"/>
  <c r="BW13" i="16"/>
  <c r="BV13" i="16"/>
  <c r="BU13" i="16"/>
  <c r="BT13" i="16"/>
  <c r="BW12" i="16"/>
  <c r="BV12" i="16"/>
  <c r="BU12" i="16"/>
  <c r="BT12" i="16"/>
  <c r="BW11" i="16"/>
  <c r="BV11" i="16"/>
  <c r="BU11" i="16"/>
  <c r="BT11" i="16"/>
  <c r="BW10" i="16"/>
  <c r="BV10" i="16"/>
  <c r="BU10" i="16"/>
  <c r="BT10" i="16"/>
  <c r="BW9" i="16"/>
  <c r="BV9" i="16"/>
  <c r="BU9" i="16"/>
  <c r="BT9" i="16"/>
  <c r="BW8" i="16"/>
  <c r="BV8" i="16"/>
  <c r="BU8" i="16"/>
  <c r="BT8" i="16"/>
  <c r="BW7" i="16"/>
  <c r="BV7" i="16"/>
  <c r="BU7" i="16"/>
  <c r="BT7" i="16"/>
  <c r="BW6" i="16"/>
  <c r="BV6" i="16"/>
  <c r="BU6" i="16"/>
  <c r="BT6" i="16"/>
  <c r="BW5" i="16"/>
  <c r="BV5" i="16"/>
  <c r="BU5" i="16"/>
  <c r="BT5" i="16"/>
  <c r="BW4" i="16"/>
  <c r="BV4" i="16"/>
  <c r="BU4" i="16"/>
  <c r="BT4" i="16"/>
  <c r="BW3" i="16"/>
  <c r="BV3" i="16"/>
  <c r="BU3" i="16"/>
  <c r="BT3" i="16"/>
  <c r="BR38" i="16"/>
  <c r="BQ38" i="16"/>
  <c r="BP38" i="16"/>
  <c r="BO38" i="16"/>
  <c r="BR37" i="16"/>
  <c r="BQ37" i="16"/>
  <c r="BP37" i="16"/>
  <c r="BO37" i="16"/>
  <c r="BR36" i="16"/>
  <c r="BQ36" i="16"/>
  <c r="BP36" i="16"/>
  <c r="BO36" i="16"/>
  <c r="BR35" i="16"/>
  <c r="BQ35" i="16"/>
  <c r="BP35" i="16"/>
  <c r="BO35" i="16"/>
  <c r="BR34" i="16"/>
  <c r="BQ34" i="16"/>
  <c r="BP34" i="16"/>
  <c r="BO34" i="16"/>
  <c r="BR33" i="16"/>
  <c r="BQ33" i="16"/>
  <c r="BP33" i="16"/>
  <c r="BO33" i="16"/>
  <c r="BR32" i="16"/>
  <c r="BQ32" i="16"/>
  <c r="BP32" i="16"/>
  <c r="BO32" i="16"/>
  <c r="BR31" i="16"/>
  <c r="BQ31" i="16"/>
  <c r="BP31" i="16"/>
  <c r="BO31" i="16"/>
  <c r="BR30" i="16"/>
  <c r="BQ30" i="16"/>
  <c r="BP30" i="16"/>
  <c r="BO30" i="16"/>
  <c r="BR29" i="16"/>
  <c r="BQ29" i="16"/>
  <c r="BP29" i="16"/>
  <c r="BO29" i="16"/>
  <c r="BR28" i="16"/>
  <c r="BQ28" i="16"/>
  <c r="BP28" i="16"/>
  <c r="BO28" i="16"/>
  <c r="BR27" i="16"/>
  <c r="BQ27" i="16"/>
  <c r="BP27" i="16"/>
  <c r="BO27" i="16"/>
  <c r="BR26" i="16"/>
  <c r="BQ26" i="16"/>
  <c r="BP26" i="16"/>
  <c r="BO26" i="16"/>
  <c r="BR25" i="16"/>
  <c r="BQ25" i="16"/>
  <c r="BP25" i="16"/>
  <c r="BO25" i="16"/>
  <c r="BR24" i="16"/>
  <c r="BQ24" i="16"/>
  <c r="BP24" i="16"/>
  <c r="BO24" i="16"/>
  <c r="BR23" i="16"/>
  <c r="BQ23" i="16"/>
  <c r="BP23" i="16"/>
  <c r="BO23" i="16"/>
  <c r="BR22" i="16"/>
  <c r="BQ22" i="16"/>
  <c r="BP22" i="16"/>
  <c r="BO22" i="16"/>
  <c r="BR21" i="16"/>
  <c r="BQ21" i="16"/>
  <c r="BP21" i="16"/>
  <c r="BO21" i="16"/>
  <c r="BR20" i="16"/>
  <c r="BQ20" i="16"/>
  <c r="BP20" i="16"/>
  <c r="BO20" i="16"/>
  <c r="BR19" i="16"/>
  <c r="BQ19" i="16"/>
  <c r="BP19" i="16"/>
  <c r="BO19" i="16"/>
  <c r="BR18" i="16"/>
  <c r="BQ18" i="16"/>
  <c r="BP18" i="16"/>
  <c r="BO18" i="16"/>
  <c r="BR17" i="16"/>
  <c r="BQ17" i="16"/>
  <c r="BP17" i="16"/>
  <c r="BO17" i="16"/>
  <c r="BR16" i="16"/>
  <c r="BQ16" i="16"/>
  <c r="BP16" i="16"/>
  <c r="BO16" i="16"/>
  <c r="BR15" i="16"/>
  <c r="BQ15" i="16"/>
  <c r="BP15" i="16"/>
  <c r="BO15" i="16"/>
  <c r="BR14" i="16"/>
  <c r="BQ14" i="16"/>
  <c r="BP14" i="16"/>
  <c r="BO14" i="16"/>
  <c r="BR13" i="16"/>
  <c r="BQ13" i="16"/>
  <c r="BP13" i="16"/>
  <c r="BO13" i="16"/>
  <c r="BR12" i="16"/>
  <c r="BQ12" i="16"/>
  <c r="BP12" i="16"/>
  <c r="BO12" i="16"/>
  <c r="BR11" i="16"/>
  <c r="BQ11" i="16"/>
  <c r="BP11" i="16"/>
  <c r="BO11" i="16"/>
  <c r="BR10" i="16"/>
  <c r="BQ10" i="16"/>
  <c r="BP10" i="16"/>
  <c r="BO10" i="16"/>
  <c r="BR9" i="16"/>
  <c r="BQ9" i="16"/>
  <c r="BP9" i="16"/>
  <c r="BO9" i="16"/>
  <c r="BR8" i="16"/>
  <c r="BQ8" i="16"/>
  <c r="BP8" i="16"/>
  <c r="BO8" i="16"/>
  <c r="BR7" i="16"/>
  <c r="BQ7" i="16"/>
  <c r="BP7" i="16"/>
  <c r="BO7" i="16"/>
  <c r="BR6" i="16"/>
  <c r="BQ6" i="16"/>
  <c r="BP6" i="16"/>
  <c r="BO6" i="16"/>
  <c r="BR5" i="16"/>
  <c r="BQ5" i="16"/>
  <c r="BP5" i="16"/>
  <c r="BO5" i="16"/>
  <c r="BR4" i="16"/>
  <c r="BQ4" i="16"/>
  <c r="BP4" i="16"/>
  <c r="BO4" i="16"/>
  <c r="BR3" i="16"/>
  <c r="BQ3" i="16"/>
  <c r="BP3" i="16"/>
  <c r="BO3" i="16"/>
  <c r="BM38" i="16"/>
  <c r="BL38" i="16"/>
  <c r="BK38" i="16"/>
  <c r="BJ38" i="16"/>
  <c r="BM37" i="16"/>
  <c r="BL37" i="16"/>
  <c r="BK37" i="16"/>
  <c r="BJ37" i="16"/>
  <c r="BM36" i="16"/>
  <c r="BL36" i="16"/>
  <c r="BK36" i="16"/>
  <c r="BJ36" i="16"/>
  <c r="BM35" i="16"/>
  <c r="BL35" i="16"/>
  <c r="BK35" i="16"/>
  <c r="BJ35" i="16"/>
  <c r="BM34" i="16"/>
  <c r="BL34" i="16"/>
  <c r="BK34" i="16"/>
  <c r="BJ34" i="16"/>
  <c r="BM33" i="16"/>
  <c r="BL33" i="16"/>
  <c r="BK33" i="16"/>
  <c r="BJ33" i="16"/>
  <c r="BM32" i="16"/>
  <c r="BL32" i="16"/>
  <c r="BK32" i="16"/>
  <c r="BJ32" i="16"/>
  <c r="BM31" i="16"/>
  <c r="BL31" i="16"/>
  <c r="BK31" i="16"/>
  <c r="BJ31" i="16"/>
  <c r="BM30" i="16"/>
  <c r="BL30" i="16"/>
  <c r="BK30" i="16"/>
  <c r="BJ30" i="16"/>
  <c r="BM29" i="16"/>
  <c r="BL29" i="16"/>
  <c r="BK29" i="16"/>
  <c r="BJ29" i="16"/>
  <c r="BM28" i="16"/>
  <c r="BL28" i="16"/>
  <c r="BK28" i="16"/>
  <c r="BJ28" i="16"/>
  <c r="BM27" i="16"/>
  <c r="BL27" i="16"/>
  <c r="BK27" i="16"/>
  <c r="BJ27" i="16"/>
  <c r="BM26" i="16"/>
  <c r="BL26" i="16"/>
  <c r="BK26" i="16"/>
  <c r="BJ26" i="16"/>
  <c r="BM25" i="16"/>
  <c r="BL25" i="16"/>
  <c r="BK25" i="16"/>
  <c r="BJ25" i="16"/>
  <c r="BM24" i="16"/>
  <c r="BL24" i="16"/>
  <c r="BK24" i="16"/>
  <c r="BJ24" i="16"/>
  <c r="BM23" i="16"/>
  <c r="BL23" i="16"/>
  <c r="BK23" i="16"/>
  <c r="BJ23" i="16"/>
  <c r="BM22" i="16"/>
  <c r="BL22" i="16"/>
  <c r="BK22" i="16"/>
  <c r="BJ22" i="16"/>
  <c r="BM21" i="16"/>
  <c r="BL21" i="16"/>
  <c r="BK21" i="16"/>
  <c r="BJ21" i="16"/>
  <c r="BM20" i="16"/>
  <c r="BL20" i="16"/>
  <c r="BK20" i="16"/>
  <c r="BJ20" i="16"/>
  <c r="BM19" i="16"/>
  <c r="BL19" i="16"/>
  <c r="BK19" i="16"/>
  <c r="BJ19" i="16"/>
  <c r="BM18" i="16"/>
  <c r="BL18" i="16"/>
  <c r="BK18" i="16"/>
  <c r="BJ18" i="16"/>
  <c r="BM17" i="16"/>
  <c r="BL17" i="16"/>
  <c r="BK17" i="16"/>
  <c r="BJ17" i="16"/>
  <c r="BM16" i="16"/>
  <c r="BL16" i="16"/>
  <c r="BK16" i="16"/>
  <c r="BJ16" i="16"/>
  <c r="BM15" i="16"/>
  <c r="BL15" i="16"/>
  <c r="BK15" i="16"/>
  <c r="BJ15" i="16"/>
  <c r="BM14" i="16"/>
  <c r="BL14" i="16"/>
  <c r="BK14" i="16"/>
  <c r="BJ14" i="16"/>
  <c r="BM13" i="16"/>
  <c r="BL13" i="16"/>
  <c r="BK13" i="16"/>
  <c r="BJ13" i="16"/>
  <c r="BM12" i="16"/>
  <c r="BL12" i="16"/>
  <c r="BK12" i="16"/>
  <c r="BJ12" i="16"/>
  <c r="BM11" i="16"/>
  <c r="BL11" i="16"/>
  <c r="BK11" i="16"/>
  <c r="BJ11" i="16"/>
  <c r="BM10" i="16"/>
  <c r="BL10" i="16"/>
  <c r="BK10" i="16"/>
  <c r="BJ10" i="16"/>
  <c r="BM9" i="16"/>
  <c r="BL9" i="16"/>
  <c r="BK9" i="16"/>
  <c r="BJ9" i="16"/>
  <c r="BM8" i="16"/>
  <c r="BL8" i="16"/>
  <c r="BK8" i="16"/>
  <c r="BJ8" i="16"/>
  <c r="BM7" i="16"/>
  <c r="BL7" i="16"/>
  <c r="BK7" i="16"/>
  <c r="BJ7" i="16"/>
  <c r="BM6" i="16"/>
  <c r="BL6" i="16"/>
  <c r="BK6" i="16"/>
  <c r="BJ6" i="16"/>
  <c r="BM5" i="16"/>
  <c r="BL5" i="16"/>
  <c r="BK5" i="16"/>
  <c r="BJ5" i="16"/>
  <c r="BM4" i="16"/>
  <c r="BL4" i="16"/>
  <c r="BK4" i="16"/>
  <c r="BJ4" i="16"/>
  <c r="BM3" i="16"/>
  <c r="BL3" i="16"/>
  <c r="BK3" i="16"/>
  <c r="BJ3" i="16"/>
  <c r="BH38" i="16"/>
  <c r="BG38" i="16"/>
  <c r="BF38" i="16"/>
  <c r="BE38" i="16"/>
  <c r="BH37" i="16"/>
  <c r="BG37" i="16"/>
  <c r="BF37" i="16"/>
  <c r="BE37" i="16"/>
  <c r="BH36" i="16"/>
  <c r="BG36" i="16"/>
  <c r="BF36" i="16"/>
  <c r="BE36" i="16"/>
  <c r="BH35" i="16"/>
  <c r="BG35" i="16"/>
  <c r="BF35" i="16"/>
  <c r="BE35" i="16"/>
  <c r="BH34" i="16"/>
  <c r="BG34" i="16"/>
  <c r="BF34" i="16"/>
  <c r="BE34" i="16"/>
  <c r="BH33" i="16"/>
  <c r="BG33" i="16"/>
  <c r="BF33" i="16"/>
  <c r="BE33" i="16"/>
  <c r="BH32" i="16"/>
  <c r="BG32" i="16"/>
  <c r="BF32" i="16"/>
  <c r="BE32" i="16"/>
  <c r="BH31" i="16"/>
  <c r="BG31" i="16"/>
  <c r="BF31" i="16"/>
  <c r="BE31" i="16"/>
  <c r="BH30" i="16"/>
  <c r="BG30" i="16"/>
  <c r="BF30" i="16"/>
  <c r="BE30" i="16"/>
  <c r="BH29" i="16"/>
  <c r="BG29" i="16"/>
  <c r="BF29" i="16"/>
  <c r="BE29" i="16"/>
  <c r="BH28" i="16"/>
  <c r="BG28" i="16"/>
  <c r="BF28" i="16"/>
  <c r="BE28" i="16"/>
  <c r="BH27" i="16"/>
  <c r="BG27" i="16"/>
  <c r="BF27" i="16"/>
  <c r="BE27" i="16"/>
  <c r="BH26" i="16"/>
  <c r="BG26" i="16"/>
  <c r="BF26" i="16"/>
  <c r="BE26" i="16"/>
  <c r="BH25" i="16"/>
  <c r="BG25" i="16"/>
  <c r="BF25" i="16"/>
  <c r="BE25" i="16"/>
  <c r="BH24" i="16"/>
  <c r="BG24" i="16"/>
  <c r="BF24" i="16"/>
  <c r="BE24" i="16"/>
  <c r="BH23" i="16"/>
  <c r="BG23" i="16"/>
  <c r="BF23" i="16"/>
  <c r="BE23" i="16"/>
  <c r="BH22" i="16"/>
  <c r="BG22" i="16"/>
  <c r="BF22" i="16"/>
  <c r="BE22" i="16"/>
  <c r="BH21" i="16"/>
  <c r="BG21" i="16"/>
  <c r="BF21" i="16"/>
  <c r="BE21" i="16"/>
  <c r="BH20" i="16"/>
  <c r="BG20" i="16"/>
  <c r="BF20" i="16"/>
  <c r="BE20" i="16"/>
  <c r="BH19" i="16"/>
  <c r="BG19" i="16"/>
  <c r="BF19" i="16"/>
  <c r="BE19" i="16"/>
  <c r="BH18" i="16"/>
  <c r="BG18" i="16"/>
  <c r="BF18" i="16"/>
  <c r="BE18" i="16"/>
  <c r="BH17" i="16"/>
  <c r="BG17" i="16"/>
  <c r="BF17" i="16"/>
  <c r="BE17" i="16"/>
  <c r="BH16" i="16"/>
  <c r="BG16" i="16"/>
  <c r="BF16" i="16"/>
  <c r="BE16" i="16"/>
  <c r="BH15" i="16"/>
  <c r="BG15" i="16"/>
  <c r="BF15" i="16"/>
  <c r="BE15" i="16"/>
  <c r="BH14" i="16"/>
  <c r="BG14" i="16"/>
  <c r="BF14" i="16"/>
  <c r="BE14" i="16"/>
  <c r="BH13" i="16"/>
  <c r="BG13" i="16"/>
  <c r="BF13" i="16"/>
  <c r="BE13" i="16"/>
  <c r="BH12" i="16"/>
  <c r="BG12" i="16"/>
  <c r="BF12" i="16"/>
  <c r="BE12" i="16"/>
  <c r="BH11" i="16"/>
  <c r="BG11" i="16"/>
  <c r="BF11" i="16"/>
  <c r="BE11" i="16"/>
  <c r="BH10" i="16"/>
  <c r="BG10" i="16"/>
  <c r="BF10" i="16"/>
  <c r="BE10" i="16"/>
  <c r="BH9" i="16"/>
  <c r="BG9" i="16"/>
  <c r="BF9" i="16"/>
  <c r="BE9" i="16"/>
  <c r="BH8" i="16"/>
  <c r="BG8" i="16"/>
  <c r="BF8" i="16"/>
  <c r="BE8" i="16"/>
  <c r="BH7" i="16"/>
  <c r="BG7" i="16"/>
  <c r="BF7" i="16"/>
  <c r="BE7" i="16"/>
  <c r="BH6" i="16"/>
  <c r="BG6" i="16"/>
  <c r="BF6" i="16"/>
  <c r="BE6" i="16"/>
  <c r="BH5" i="16"/>
  <c r="BG5" i="16"/>
  <c r="BF5" i="16"/>
  <c r="BE5" i="16"/>
  <c r="BH4" i="16"/>
  <c r="BG4" i="16"/>
  <c r="BF4" i="16"/>
  <c r="BE4" i="16"/>
  <c r="BH3" i="16"/>
  <c r="BG3" i="16"/>
  <c r="BF3" i="16"/>
  <c r="BE3" i="16"/>
  <c r="BC38" i="16"/>
  <c r="BB38" i="16"/>
  <c r="BA38" i="16"/>
  <c r="AZ38" i="16"/>
  <c r="BC37" i="16"/>
  <c r="BB37" i="16"/>
  <c r="BA37" i="16"/>
  <c r="AZ37" i="16"/>
  <c r="BC36" i="16"/>
  <c r="BB36" i="16"/>
  <c r="BA36" i="16"/>
  <c r="AZ36" i="16"/>
  <c r="BC35" i="16"/>
  <c r="BB35" i="16"/>
  <c r="BA35" i="16"/>
  <c r="AZ35" i="16"/>
  <c r="BC34" i="16"/>
  <c r="BB34" i="16"/>
  <c r="BA34" i="16"/>
  <c r="AZ34" i="16"/>
  <c r="BC33" i="16"/>
  <c r="BB33" i="16"/>
  <c r="BA33" i="16"/>
  <c r="AZ33" i="16"/>
  <c r="BC32" i="16"/>
  <c r="BB32" i="16"/>
  <c r="BA32" i="16"/>
  <c r="AZ32" i="16"/>
  <c r="BC31" i="16"/>
  <c r="BB31" i="16"/>
  <c r="BA31" i="16"/>
  <c r="AZ31" i="16"/>
  <c r="BC30" i="16"/>
  <c r="BB30" i="16"/>
  <c r="BA30" i="16"/>
  <c r="AZ30" i="16"/>
  <c r="BC29" i="16"/>
  <c r="BB29" i="16"/>
  <c r="BA29" i="16"/>
  <c r="AZ29" i="16"/>
  <c r="BC28" i="16"/>
  <c r="BB28" i="16"/>
  <c r="BA28" i="16"/>
  <c r="AZ28" i="16"/>
  <c r="BC27" i="16"/>
  <c r="BB27" i="16"/>
  <c r="BA27" i="16"/>
  <c r="AZ27" i="16"/>
  <c r="BC26" i="16"/>
  <c r="BB26" i="16"/>
  <c r="BA26" i="16"/>
  <c r="AZ26" i="16"/>
  <c r="BC25" i="16"/>
  <c r="BB25" i="16"/>
  <c r="BA25" i="16"/>
  <c r="AZ25" i="16"/>
  <c r="BC24" i="16"/>
  <c r="BB24" i="16"/>
  <c r="BA24" i="16"/>
  <c r="AZ24" i="16"/>
  <c r="BC23" i="16"/>
  <c r="BB23" i="16"/>
  <c r="BA23" i="16"/>
  <c r="AZ23" i="16"/>
  <c r="BC22" i="16"/>
  <c r="BB22" i="16"/>
  <c r="BA22" i="16"/>
  <c r="AZ22" i="16"/>
  <c r="BC21" i="16"/>
  <c r="BB21" i="16"/>
  <c r="BA21" i="16"/>
  <c r="AZ21" i="16"/>
  <c r="BC20" i="16"/>
  <c r="BB20" i="16"/>
  <c r="BA20" i="16"/>
  <c r="AZ20" i="16"/>
  <c r="BC19" i="16"/>
  <c r="BB19" i="16"/>
  <c r="BA19" i="16"/>
  <c r="AZ19" i="16"/>
  <c r="BC18" i="16"/>
  <c r="BB18" i="16"/>
  <c r="BA18" i="16"/>
  <c r="AZ18" i="16"/>
  <c r="BC17" i="16"/>
  <c r="BB17" i="16"/>
  <c r="BA17" i="16"/>
  <c r="AZ17" i="16"/>
  <c r="BC16" i="16"/>
  <c r="BB16" i="16"/>
  <c r="BA16" i="16"/>
  <c r="AZ16" i="16"/>
  <c r="BC15" i="16"/>
  <c r="BB15" i="16"/>
  <c r="BA15" i="16"/>
  <c r="AZ15" i="16"/>
  <c r="BC14" i="16"/>
  <c r="BB14" i="16"/>
  <c r="BA14" i="16"/>
  <c r="AZ14" i="16"/>
  <c r="BC13" i="16"/>
  <c r="BB13" i="16"/>
  <c r="BA13" i="16"/>
  <c r="AZ13" i="16"/>
  <c r="BC12" i="16"/>
  <c r="BB12" i="16"/>
  <c r="BA12" i="16"/>
  <c r="AZ12" i="16"/>
  <c r="BC11" i="16"/>
  <c r="BB11" i="16"/>
  <c r="BA11" i="16"/>
  <c r="AZ11" i="16"/>
  <c r="BC10" i="16"/>
  <c r="BB10" i="16"/>
  <c r="BA10" i="16"/>
  <c r="AZ10" i="16"/>
  <c r="BC9" i="16"/>
  <c r="BB9" i="16"/>
  <c r="BA9" i="16"/>
  <c r="AZ9" i="16"/>
  <c r="BC8" i="16"/>
  <c r="BB8" i="16"/>
  <c r="BA8" i="16"/>
  <c r="AZ8" i="16"/>
  <c r="BC7" i="16"/>
  <c r="BB7" i="16"/>
  <c r="BA7" i="16"/>
  <c r="AZ7" i="16"/>
  <c r="BC6" i="16"/>
  <c r="BB6" i="16"/>
  <c r="BA6" i="16"/>
  <c r="AZ6" i="16"/>
  <c r="BC5" i="16"/>
  <c r="BB5" i="16"/>
  <c r="BA5" i="16"/>
  <c r="AZ5" i="16"/>
  <c r="BC4" i="16"/>
  <c r="BB4" i="16"/>
  <c r="BA4" i="16"/>
  <c r="AZ4" i="16"/>
  <c r="BC3" i="16"/>
  <c r="BB3" i="16"/>
  <c r="BA3" i="16"/>
  <c r="AZ3" i="16"/>
  <c r="CV38" i="15"/>
  <c r="CU38" i="15"/>
  <c r="CT38" i="15"/>
  <c r="CS38" i="15"/>
  <c r="CV37" i="15"/>
  <c r="CU37" i="15"/>
  <c r="CT37" i="15"/>
  <c r="CS37" i="15"/>
  <c r="CV36" i="15"/>
  <c r="CU36" i="15"/>
  <c r="CT36" i="15"/>
  <c r="CS36" i="15"/>
  <c r="CV35" i="15"/>
  <c r="CU35" i="15"/>
  <c r="CT35" i="15"/>
  <c r="CS35" i="15"/>
  <c r="CV34" i="15"/>
  <c r="CU34" i="15"/>
  <c r="CT34" i="15"/>
  <c r="CS34" i="15"/>
  <c r="CV33" i="15"/>
  <c r="CU33" i="15"/>
  <c r="CT33" i="15"/>
  <c r="CS33" i="15"/>
  <c r="CV32" i="15"/>
  <c r="CU32" i="15"/>
  <c r="CT32" i="15"/>
  <c r="CS32" i="15"/>
  <c r="CV31" i="15"/>
  <c r="CU31" i="15"/>
  <c r="CT31" i="15"/>
  <c r="CS31" i="15"/>
  <c r="CV30" i="15"/>
  <c r="CU30" i="15"/>
  <c r="CT30" i="15"/>
  <c r="CS30" i="15"/>
  <c r="CV29" i="15"/>
  <c r="CU29" i="15"/>
  <c r="CT29" i="15"/>
  <c r="CS29" i="15"/>
  <c r="CV28" i="15"/>
  <c r="CU28" i="15"/>
  <c r="CT28" i="15"/>
  <c r="CS28" i="15"/>
  <c r="CV27" i="15"/>
  <c r="CU27" i="15"/>
  <c r="CT27" i="15"/>
  <c r="CS27" i="15"/>
  <c r="CV26" i="15"/>
  <c r="CU26" i="15"/>
  <c r="CT26" i="15"/>
  <c r="CS26" i="15"/>
  <c r="CV25" i="15"/>
  <c r="CU25" i="15"/>
  <c r="CT25" i="15"/>
  <c r="CS25" i="15"/>
  <c r="CV24" i="15"/>
  <c r="CU24" i="15"/>
  <c r="CT24" i="15"/>
  <c r="CS24" i="15"/>
  <c r="CV23" i="15"/>
  <c r="CU23" i="15"/>
  <c r="CT23" i="15"/>
  <c r="CS23" i="15"/>
  <c r="CV22" i="15"/>
  <c r="CU22" i="15"/>
  <c r="CT22" i="15"/>
  <c r="CS22" i="15"/>
  <c r="CV21" i="15"/>
  <c r="CU21" i="15"/>
  <c r="CT21" i="15"/>
  <c r="CS21" i="15"/>
  <c r="CV20" i="15"/>
  <c r="CU20" i="15"/>
  <c r="CT20" i="15"/>
  <c r="CS20" i="15"/>
  <c r="CV19" i="15"/>
  <c r="CU19" i="15"/>
  <c r="CT19" i="15"/>
  <c r="CS19" i="15"/>
  <c r="CV18" i="15"/>
  <c r="CU18" i="15"/>
  <c r="CT18" i="15"/>
  <c r="CS18" i="15"/>
  <c r="CV17" i="15"/>
  <c r="CU17" i="15"/>
  <c r="CT17" i="15"/>
  <c r="CS17" i="15"/>
  <c r="CV16" i="15"/>
  <c r="CU16" i="15"/>
  <c r="CT16" i="15"/>
  <c r="CS16" i="15"/>
  <c r="CV15" i="15"/>
  <c r="CU15" i="15"/>
  <c r="CT15" i="15"/>
  <c r="CS15" i="15"/>
  <c r="CV14" i="15"/>
  <c r="CU14" i="15"/>
  <c r="CT14" i="15"/>
  <c r="CS14" i="15"/>
  <c r="CV13" i="15"/>
  <c r="CU13" i="15"/>
  <c r="CT13" i="15"/>
  <c r="CS13" i="15"/>
  <c r="CV12" i="15"/>
  <c r="CU12" i="15"/>
  <c r="CT12" i="15"/>
  <c r="CS12" i="15"/>
  <c r="CV11" i="15"/>
  <c r="CU11" i="15"/>
  <c r="CT11" i="15"/>
  <c r="CS11" i="15"/>
  <c r="CV10" i="15"/>
  <c r="CU10" i="15"/>
  <c r="CT10" i="15"/>
  <c r="CS10" i="15"/>
  <c r="CV9" i="15"/>
  <c r="CU9" i="15"/>
  <c r="CT9" i="15"/>
  <c r="CS9" i="15"/>
  <c r="CV8" i="15"/>
  <c r="CU8" i="15"/>
  <c r="CT8" i="15"/>
  <c r="CS8" i="15"/>
  <c r="CV7" i="15"/>
  <c r="CU7" i="15"/>
  <c r="CT7" i="15"/>
  <c r="CS7" i="15"/>
  <c r="CV6" i="15"/>
  <c r="CU6" i="15"/>
  <c r="CT6" i="15"/>
  <c r="CS6" i="15"/>
  <c r="CV5" i="15"/>
  <c r="CU5" i="15"/>
  <c r="CT5" i="15"/>
  <c r="CS5" i="15"/>
  <c r="CV4" i="15"/>
  <c r="CU4" i="15"/>
  <c r="CT4" i="15"/>
  <c r="CS4" i="15"/>
  <c r="CV3" i="15"/>
  <c r="CU3" i="15"/>
  <c r="CT3" i="15"/>
  <c r="CS3" i="15"/>
  <c r="CS40" i="15" s="1"/>
  <c r="CQ38" i="15"/>
  <c r="CP38" i="15"/>
  <c r="CO38" i="15"/>
  <c r="CN38" i="15"/>
  <c r="CQ37" i="15"/>
  <c r="CP37" i="15"/>
  <c r="CO37" i="15"/>
  <c r="CN37" i="15"/>
  <c r="CQ36" i="15"/>
  <c r="CP36" i="15"/>
  <c r="CO36" i="15"/>
  <c r="CN36" i="15"/>
  <c r="CQ35" i="15"/>
  <c r="CP35" i="15"/>
  <c r="CO35" i="15"/>
  <c r="CN35" i="15"/>
  <c r="CQ34" i="15"/>
  <c r="CP34" i="15"/>
  <c r="CO34" i="15"/>
  <c r="CN34" i="15"/>
  <c r="CQ33" i="15"/>
  <c r="CP33" i="15"/>
  <c r="CO33" i="15"/>
  <c r="CN33" i="15"/>
  <c r="CQ32" i="15"/>
  <c r="CP32" i="15"/>
  <c r="CO32" i="15"/>
  <c r="CN32" i="15"/>
  <c r="CQ31" i="15"/>
  <c r="CP31" i="15"/>
  <c r="CO31" i="15"/>
  <c r="CN31" i="15"/>
  <c r="CQ30" i="15"/>
  <c r="CP30" i="15"/>
  <c r="CO30" i="15"/>
  <c r="CN30" i="15"/>
  <c r="CQ29" i="15"/>
  <c r="CP29" i="15"/>
  <c r="CO29" i="15"/>
  <c r="CN29" i="15"/>
  <c r="CQ28" i="15"/>
  <c r="CP28" i="15"/>
  <c r="CO28" i="15"/>
  <c r="CN28" i="15"/>
  <c r="CQ27" i="15"/>
  <c r="CP27" i="15"/>
  <c r="CO27" i="15"/>
  <c r="CN27" i="15"/>
  <c r="CQ26" i="15"/>
  <c r="CP26" i="15"/>
  <c r="CO26" i="15"/>
  <c r="CN26" i="15"/>
  <c r="CQ25" i="15"/>
  <c r="CP25" i="15"/>
  <c r="CO25" i="15"/>
  <c r="CN25" i="15"/>
  <c r="CQ24" i="15"/>
  <c r="CP24" i="15"/>
  <c r="CO24" i="15"/>
  <c r="CN24" i="15"/>
  <c r="CQ23" i="15"/>
  <c r="CP23" i="15"/>
  <c r="CO23" i="15"/>
  <c r="CN23" i="15"/>
  <c r="CQ22" i="15"/>
  <c r="CP22" i="15"/>
  <c r="CO22" i="15"/>
  <c r="CN22" i="15"/>
  <c r="CQ21" i="15"/>
  <c r="CP21" i="15"/>
  <c r="CO21" i="15"/>
  <c r="CN21" i="15"/>
  <c r="CQ20" i="15"/>
  <c r="CP20" i="15"/>
  <c r="CO20" i="15"/>
  <c r="CN20" i="15"/>
  <c r="CQ19" i="15"/>
  <c r="CP19" i="15"/>
  <c r="CO19" i="15"/>
  <c r="CN19" i="15"/>
  <c r="CQ18" i="15"/>
  <c r="CP18" i="15"/>
  <c r="CO18" i="15"/>
  <c r="CN18" i="15"/>
  <c r="CQ17" i="15"/>
  <c r="CP17" i="15"/>
  <c r="CO17" i="15"/>
  <c r="CN17" i="15"/>
  <c r="CQ16" i="15"/>
  <c r="CP16" i="15"/>
  <c r="CO16" i="15"/>
  <c r="CN16" i="15"/>
  <c r="CQ15" i="15"/>
  <c r="CP15" i="15"/>
  <c r="CO15" i="15"/>
  <c r="CN15" i="15"/>
  <c r="CQ14" i="15"/>
  <c r="CP14" i="15"/>
  <c r="CO14" i="15"/>
  <c r="CN14" i="15"/>
  <c r="CQ13" i="15"/>
  <c r="CP13" i="15"/>
  <c r="CO13" i="15"/>
  <c r="CN13" i="15"/>
  <c r="CQ12" i="15"/>
  <c r="CP12" i="15"/>
  <c r="CO12" i="15"/>
  <c r="CN12" i="15"/>
  <c r="CQ11" i="15"/>
  <c r="CP11" i="15"/>
  <c r="CO11" i="15"/>
  <c r="CN11" i="15"/>
  <c r="CQ10" i="15"/>
  <c r="CP10" i="15"/>
  <c r="CO10" i="15"/>
  <c r="CN10" i="15"/>
  <c r="CQ9" i="15"/>
  <c r="CP9" i="15"/>
  <c r="CO9" i="15"/>
  <c r="CN9" i="15"/>
  <c r="CQ8" i="15"/>
  <c r="CP8" i="15"/>
  <c r="CO8" i="15"/>
  <c r="CN8" i="15"/>
  <c r="CQ7" i="15"/>
  <c r="CP7" i="15"/>
  <c r="CO7" i="15"/>
  <c r="CN7" i="15"/>
  <c r="CQ6" i="15"/>
  <c r="CP6" i="15"/>
  <c r="CO6" i="15"/>
  <c r="CN6" i="15"/>
  <c r="CQ5" i="15"/>
  <c r="CP5" i="15"/>
  <c r="CO5" i="15"/>
  <c r="CN5" i="15"/>
  <c r="CQ4" i="15"/>
  <c r="CP4" i="15"/>
  <c r="CO4" i="15"/>
  <c r="CN4" i="15"/>
  <c r="CQ3" i="15"/>
  <c r="CP3" i="15"/>
  <c r="CO3" i="15"/>
  <c r="CN3" i="15"/>
  <c r="CL38" i="15"/>
  <c r="CK38" i="15"/>
  <c r="CJ38" i="15"/>
  <c r="CI38" i="15"/>
  <c r="CL37" i="15"/>
  <c r="CK37" i="15"/>
  <c r="CJ37" i="15"/>
  <c r="CI37" i="15"/>
  <c r="CL36" i="15"/>
  <c r="CK36" i="15"/>
  <c r="CJ36" i="15"/>
  <c r="CI36" i="15"/>
  <c r="CL35" i="15"/>
  <c r="CK35" i="15"/>
  <c r="CJ35" i="15"/>
  <c r="CI35" i="15"/>
  <c r="CL34" i="15"/>
  <c r="CK34" i="15"/>
  <c r="CJ34" i="15"/>
  <c r="CI34" i="15"/>
  <c r="CL33" i="15"/>
  <c r="CK33" i="15"/>
  <c r="CJ33" i="15"/>
  <c r="CI33" i="15"/>
  <c r="CL32" i="15"/>
  <c r="CK32" i="15"/>
  <c r="CJ32" i="15"/>
  <c r="CI32" i="15"/>
  <c r="CL31" i="15"/>
  <c r="CK31" i="15"/>
  <c r="CJ31" i="15"/>
  <c r="CI31" i="15"/>
  <c r="CL30" i="15"/>
  <c r="CK30" i="15"/>
  <c r="CJ30" i="15"/>
  <c r="CI30" i="15"/>
  <c r="CL29" i="15"/>
  <c r="CK29" i="15"/>
  <c r="CJ29" i="15"/>
  <c r="CI29" i="15"/>
  <c r="CL28" i="15"/>
  <c r="CK28" i="15"/>
  <c r="CJ28" i="15"/>
  <c r="CI28" i="15"/>
  <c r="CL27" i="15"/>
  <c r="CK27" i="15"/>
  <c r="CJ27" i="15"/>
  <c r="CI27" i="15"/>
  <c r="CL26" i="15"/>
  <c r="CK26" i="15"/>
  <c r="CJ26" i="15"/>
  <c r="CI26" i="15"/>
  <c r="CL25" i="15"/>
  <c r="CK25" i="15"/>
  <c r="CJ25" i="15"/>
  <c r="CI25" i="15"/>
  <c r="CL24" i="15"/>
  <c r="CK24" i="15"/>
  <c r="CJ24" i="15"/>
  <c r="CI24" i="15"/>
  <c r="CL23" i="15"/>
  <c r="CK23" i="15"/>
  <c r="CJ23" i="15"/>
  <c r="CI23" i="15"/>
  <c r="CL22" i="15"/>
  <c r="CK22" i="15"/>
  <c r="CJ22" i="15"/>
  <c r="CI22" i="15"/>
  <c r="CL21" i="15"/>
  <c r="CK21" i="15"/>
  <c r="CJ21" i="15"/>
  <c r="CI21" i="15"/>
  <c r="CL20" i="15"/>
  <c r="CK20" i="15"/>
  <c r="CJ20" i="15"/>
  <c r="CI20" i="15"/>
  <c r="CL19" i="15"/>
  <c r="CK19" i="15"/>
  <c r="CJ19" i="15"/>
  <c r="CI19" i="15"/>
  <c r="CL18" i="15"/>
  <c r="CK18" i="15"/>
  <c r="CJ18" i="15"/>
  <c r="CI18" i="15"/>
  <c r="CL17" i="15"/>
  <c r="CK17" i="15"/>
  <c r="CJ17" i="15"/>
  <c r="CI17" i="15"/>
  <c r="CL16" i="15"/>
  <c r="CK16" i="15"/>
  <c r="CJ16" i="15"/>
  <c r="CI16" i="15"/>
  <c r="CL15" i="15"/>
  <c r="CK15" i="15"/>
  <c r="CJ15" i="15"/>
  <c r="CI15" i="15"/>
  <c r="CL14" i="15"/>
  <c r="CK14" i="15"/>
  <c r="CJ14" i="15"/>
  <c r="CI14" i="15"/>
  <c r="CL13" i="15"/>
  <c r="CK13" i="15"/>
  <c r="CJ13" i="15"/>
  <c r="CI13" i="15"/>
  <c r="CL12" i="15"/>
  <c r="CK12" i="15"/>
  <c r="CJ12" i="15"/>
  <c r="CI12" i="15"/>
  <c r="CL11" i="15"/>
  <c r="CK11" i="15"/>
  <c r="CJ11" i="15"/>
  <c r="CI11" i="15"/>
  <c r="CL10" i="15"/>
  <c r="CK10" i="15"/>
  <c r="CJ10" i="15"/>
  <c r="CI10" i="15"/>
  <c r="CL9" i="15"/>
  <c r="CK9" i="15"/>
  <c r="CJ9" i="15"/>
  <c r="CI9" i="15"/>
  <c r="CL8" i="15"/>
  <c r="CK8" i="15"/>
  <c r="CJ8" i="15"/>
  <c r="CI8" i="15"/>
  <c r="CL7" i="15"/>
  <c r="CK7" i="15"/>
  <c r="CJ7" i="15"/>
  <c r="CI7" i="15"/>
  <c r="CL6" i="15"/>
  <c r="CK6" i="15"/>
  <c r="CJ6" i="15"/>
  <c r="CI6" i="15"/>
  <c r="CL5" i="15"/>
  <c r="CK5" i="15"/>
  <c r="CJ5" i="15"/>
  <c r="CI5" i="15"/>
  <c r="CL4" i="15"/>
  <c r="CK4" i="15"/>
  <c r="CJ4" i="15"/>
  <c r="CI4" i="15"/>
  <c r="CL3" i="15"/>
  <c r="CK3" i="15"/>
  <c r="CJ3" i="15"/>
  <c r="CI3" i="15"/>
  <c r="CG38" i="15"/>
  <c r="CF38" i="15"/>
  <c r="CE38" i="15"/>
  <c r="CD38" i="15"/>
  <c r="CG37" i="15"/>
  <c r="CF37" i="15"/>
  <c r="CE37" i="15"/>
  <c r="CD37" i="15"/>
  <c r="CG36" i="15"/>
  <c r="CF36" i="15"/>
  <c r="CE36" i="15"/>
  <c r="CD36" i="15"/>
  <c r="CG35" i="15"/>
  <c r="CF35" i="15"/>
  <c r="CE35" i="15"/>
  <c r="CD35" i="15"/>
  <c r="CG34" i="15"/>
  <c r="CF34" i="15"/>
  <c r="CE34" i="15"/>
  <c r="CD34" i="15"/>
  <c r="CG33" i="15"/>
  <c r="CF33" i="15"/>
  <c r="CE33" i="15"/>
  <c r="CD33" i="15"/>
  <c r="CG32" i="15"/>
  <c r="CF32" i="15"/>
  <c r="CE32" i="15"/>
  <c r="CD32" i="15"/>
  <c r="CG31" i="15"/>
  <c r="CF31" i="15"/>
  <c r="CE31" i="15"/>
  <c r="CD31" i="15"/>
  <c r="CG30" i="15"/>
  <c r="CF30" i="15"/>
  <c r="CE30" i="15"/>
  <c r="CD30" i="15"/>
  <c r="CG29" i="15"/>
  <c r="CF29" i="15"/>
  <c r="CE29" i="15"/>
  <c r="CD29" i="15"/>
  <c r="CG28" i="15"/>
  <c r="CF28" i="15"/>
  <c r="CE28" i="15"/>
  <c r="CD28" i="15"/>
  <c r="CG27" i="15"/>
  <c r="CF27" i="15"/>
  <c r="CE27" i="15"/>
  <c r="CD27" i="15"/>
  <c r="CG26" i="15"/>
  <c r="CF26" i="15"/>
  <c r="CE26" i="15"/>
  <c r="CD26" i="15"/>
  <c r="CG25" i="15"/>
  <c r="CF25" i="15"/>
  <c r="CE25" i="15"/>
  <c r="CD25" i="15"/>
  <c r="CG24" i="15"/>
  <c r="CF24" i="15"/>
  <c r="CE24" i="15"/>
  <c r="CD24" i="15"/>
  <c r="CG23" i="15"/>
  <c r="CF23" i="15"/>
  <c r="CE23" i="15"/>
  <c r="CD23" i="15"/>
  <c r="CG22" i="15"/>
  <c r="CF22" i="15"/>
  <c r="CE22" i="15"/>
  <c r="CD22" i="15"/>
  <c r="CG21" i="15"/>
  <c r="CF21" i="15"/>
  <c r="CE21" i="15"/>
  <c r="CD21" i="15"/>
  <c r="CG20" i="15"/>
  <c r="CF20" i="15"/>
  <c r="CE20" i="15"/>
  <c r="CD20" i="15"/>
  <c r="CG19" i="15"/>
  <c r="CF19" i="15"/>
  <c r="CE19" i="15"/>
  <c r="CD19" i="15"/>
  <c r="CG18" i="15"/>
  <c r="CF18" i="15"/>
  <c r="CE18" i="15"/>
  <c r="CD18" i="15"/>
  <c r="CG17" i="15"/>
  <c r="CF17" i="15"/>
  <c r="CE17" i="15"/>
  <c r="CD17" i="15"/>
  <c r="CG16" i="15"/>
  <c r="CF16" i="15"/>
  <c r="CE16" i="15"/>
  <c r="CD16" i="15"/>
  <c r="CG15" i="15"/>
  <c r="CF15" i="15"/>
  <c r="CE15" i="15"/>
  <c r="CD15" i="15"/>
  <c r="CG14" i="15"/>
  <c r="CF14" i="15"/>
  <c r="CE14" i="15"/>
  <c r="CD14" i="15"/>
  <c r="CG13" i="15"/>
  <c r="CF13" i="15"/>
  <c r="CE13" i="15"/>
  <c r="CD13" i="15"/>
  <c r="CG12" i="15"/>
  <c r="CF12" i="15"/>
  <c r="CE12" i="15"/>
  <c r="CD12" i="15"/>
  <c r="CG11" i="15"/>
  <c r="CF11" i="15"/>
  <c r="CE11" i="15"/>
  <c r="CD11" i="15"/>
  <c r="CG10" i="15"/>
  <c r="CF10" i="15"/>
  <c r="CE10" i="15"/>
  <c r="CD10" i="15"/>
  <c r="CG9" i="15"/>
  <c r="CF9" i="15"/>
  <c r="CE9" i="15"/>
  <c r="CD9" i="15"/>
  <c r="CG8" i="15"/>
  <c r="CF8" i="15"/>
  <c r="CE8" i="15"/>
  <c r="CD8" i="15"/>
  <c r="CG7" i="15"/>
  <c r="CF7" i="15"/>
  <c r="CE7" i="15"/>
  <c r="CD7" i="15"/>
  <c r="CG6" i="15"/>
  <c r="CF6" i="15"/>
  <c r="CE6" i="15"/>
  <c r="CD6" i="15"/>
  <c r="CG5" i="15"/>
  <c r="CF5" i="15"/>
  <c r="CE5" i="15"/>
  <c r="CD5" i="15"/>
  <c r="CG4" i="15"/>
  <c r="CF4" i="15"/>
  <c r="CE4" i="15"/>
  <c r="CD4" i="15"/>
  <c r="CG3" i="15"/>
  <c r="CF3" i="15"/>
  <c r="CE3" i="15"/>
  <c r="CD3" i="15"/>
  <c r="CB38" i="15"/>
  <c r="CA38" i="15"/>
  <c r="BZ38" i="15"/>
  <c r="BY38" i="15"/>
  <c r="CB37" i="15"/>
  <c r="CA37" i="15"/>
  <c r="BZ37" i="15"/>
  <c r="BY37" i="15"/>
  <c r="CB36" i="15"/>
  <c r="CA36" i="15"/>
  <c r="BZ36" i="15"/>
  <c r="BY36" i="15"/>
  <c r="CB35" i="15"/>
  <c r="CA35" i="15"/>
  <c r="BZ35" i="15"/>
  <c r="BY35" i="15"/>
  <c r="CB34" i="15"/>
  <c r="CA34" i="15"/>
  <c r="BZ34" i="15"/>
  <c r="BY34" i="15"/>
  <c r="CB33" i="15"/>
  <c r="CA33" i="15"/>
  <c r="BZ33" i="15"/>
  <c r="BY33" i="15"/>
  <c r="CB32" i="15"/>
  <c r="CA32" i="15"/>
  <c r="BZ32" i="15"/>
  <c r="BY32" i="15"/>
  <c r="CB31" i="15"/>
  <c r="CA31" i="15"/>
  <c r="BZ31" i="15"/>
  <c r="BY31" i="15"/>
  <c r="CB30" i="15"/>
  <c r="CA30" i="15"/>
  <c r="BZ30" i="15"/>
  <c r="BY30" i="15"/>
  <c r="CB29" i="15"/>
  <c r="CA29" i="15"/>
  <c r="BZ29" i="15"/>
  <c r="BY29" i="15"/>
  <c r="CB28" i="15"/>
  <c r="CA28" i="15"/>
  <c r="BZ28" i="15"/>
  <c r="BY28" i="15"/>
  <c r="CB27" i="15"/>
  <c r="CA27" i="15"/>
  <c r="BZ27" i="15"/>
  <c r="BY27" i="15"/>
  <c r="CB26" i="15"/>
  <c r="CA26" i="15"/>
  <c r="BZ26" i="15"/>
  <c r="BY26" i="15"/>
  <c r="CB25" i="15"/>
  <c r="CA25" i="15"/>
  <c r="BZ25" i="15"/>
  <c r="BY25" i="15"/>
  <c r="CB24" i="15"/>
  <c r="CA24" i="15"/>
  <c r="BZ24" i="15"/>
  <c r="BY24" i="15"/>
  <c r="CB23" i="15"/>
  <c r="CA23" i="15"/>
  <c r="BZ23" i="15"/>
  <c r="BY23" i="15"/>
  <c r="CB22" i="15"/>
  <c r="CA22" i="15"/>
  <c r="BZ22" i="15"/>
  <c r="BY22" i="15"/>
  <c r="CB21" i="15"/>
  <c r="CA21" i="15"/>
  <c r="BZ21" i="15"/>
  <c r="BY21" i="15"/>
  <c r="CB20" i="15"/>
  <c r="CA20" i="15"/>
  <c r="BZ20" i="15"/>
  <c r="BY20" i="15"/>
  <c r="CB19" i="15"/>
  <c r="CA19" i="15"/>
  <c r="BZ19" i="15"/>
  <c r="BY19" i="15"/>
  <c r="CB18" i="15"/>
  <c r="CA18" i="15"/>
  <c r="BZ18" i="15"/>
  <c r="BY18" i="15"/>
  <c r="CB17" i="15"/>
  <c r="CA17" i="15"/>
  <c r="BZ17" i="15"/>
  <c r="BY17" i="15"/>
  <c r="CB16" i="15"/>
  <c r="CA16" i="15"/>
  <c r="BZ16" i="15"/>
  <c r="BY16" i="15"/>
  <c r="CB15" i="15"/>
  <c r="CA15" i="15"/>
  <c r="BZ15" i="15"/>
  <c r="BY15" i="15"/>
  <c r="CB14" i="15"/>
  <c r="CA14" i="15"/>
  <c r="BZ14" i="15"/>
  <c r="BY14" i="15"/>
  <c r="CB13" i="15"/>
  <c r="CA13" i="15"/>
  <c r="BZ13" i="15"/>
  <c r="BY13" i="15"/>
  <c r="CB12" i="15"/>
  <c r="CA12" i="15"/>
  <c r="BZ12" i="15"/>
  <c r="BY12" i="15"/>
  <c r="CB11" i="15"/>
  <c r="CA11" i="15"/>
  <c r="BZ11" i="15"/>
  <c r="BY11" i="15"/>
  <c r="CB10" i="15"/>
  <c r="CA10" i="15"/>
  <c r="BZ10" i="15"/>
  <c r="BY10" i="15"/>
  <c r="CB9" i="15"/>
  <c r="CA9" i="15"/>
  <c r="BZ9" i="15"/>
  <c r="BY9" i="15"/>
  <c r="CB8" i="15"/>
  <c r="CA8" i="15"/>
  <c r="BZ8" i="15"/>
  <c r="BY8" i="15"/>
  <c r="CB7" i="15"/>
  <c r="CA7" i="15"/>
  <c r="BZ7" i="15"/>
  <c r="BY7" i="15"/>
  <c r="CB6" i="15"/>
  <c r="CA6" i="15"/>
  <c r="BZ6" i="15"/>
  <c r="BY6" i="15"/>
  <c r="CB5" i="15"/>
  <c r="CA5" i="15"/>
  <c r="BZ5" i="15"/>
  <c r="BY5" i="15"/>
  <c r="CB4" i="15"/>
  <c r="CA4" i="15"/>
  <c r="BZ4" i="15"/>
  <c r="BY4" i="15"/>
  <c r="CB3" i="15"/>
  <c r="CA3" i="15"/>
  <c r="BZ3" i="15"/>
  <c r="BY3" i="15"/>
  <c r="BW38" i="15"/>
  <c r="BV38" i="15"/>
  <c r="BU38" i="15"/>
  <c r="BT38" i="15"/>
  <c r="BW37" i="15"/>
  <c r="BV37" i="15"/>
  <c r="BU37" i="15"/>
  <c r="BT37" i="15"/>
  <c r="BW36" i="15"/>
  <c r="BV36" i="15"/>
  <c r="BU36" i="15"/>
  <c r="BT36" i="15"/>
  <c r="BW35" i="15"/>
  <c r="BV35" i="15"/>
  <c r="BU35" i="15"/>
  <c r="BT35" i="15"/>
  <c r="BW34" i="15"/>
  <c r="BV34" i="15"/>
  <c r="BU34" i="15"/>
  <c r="BT34" i="15"/>
  <c r="BW33" i="15"/>
  <c r="BV33" i="15"/>
  <c r="BU33" i="15"/>
  <c r="BT33" i="15"/>
  <c r="BW32" i="15"/>
  <c r="BV32" i="15"/>
  <c r="BU32" i="15"/>
  <c r="BT32" i="15"/>
  <c r="BW31" i="15"/>
  <c r="BV31" i="15"/>
  <c r="BU31" i="15"/>
  <c r="BT31" i="15"/>
  <c r="BW30" i="15"/>
  <c r="BV30" i="15"/>
  <c r="BU30" i="15"/>
  <c r="BT30" i="15"/>
  <c r="BW29" i="15"/>
  <c r="BV29" i="15"/>
  <c r="BU29" i="15"/>
  <c r="BT29" i="15"/>
  <c r="BW28" i="15"/>
  <c r="BV28" i="15"/>
  <c r="BU28" i="15"/>
  <c r="BT28" i="15"/>
  <c r="BW27" i="15"/>
  <c r="BV27" i="15"/>
  <c r="BU27" i="15"/>
  <c r="BT27" i="15"/>
  <c r="BW26" i="15"/>
  <c r="BV26" i="15"/>
  <c r="BU26" i="15"/>
  <c r="BT26" i="15"/>
  <c r="BW25" i="15"/>
  <c r="BV25" i="15"/>
  <c r="BU25" i="15"/>
  <c r="BT25" i="15"/>
  <c r="BW24" i="15"/>
  <c r="BV24" i="15"/>
  <c r="BU24" i="15"/>
  <c r="BT24" i="15"/>
  <c r="BW23" i="15"/>
  <c r="BV23" i="15"/>
  <c r="BU23" i="15"/>
  <c r="BT23" i="15"/>
  <c r="BW22" i="15"/>
  <c r="BV22" i="15"/>
  <c r="BU22" i="15"/>
  <c r="BT22" i="15"/>
  <c r="BW21" i="15"/>
  <c r="BV21" i="15"/>
  <c r="BU21" i="15"/>
  <c r="BT21" i="15"/>
  <c r="BW20" i="15"/>
  <c r="BV20" i="15"/>
  <c r="BU20" i="15"/>
  <c r="BT20" i="15"/>
  <c r="BW19" i="15"/>
  <c r="BV19" i="15"/>
  <c r="BU19" i="15"/>
  <c r="BT19" i="15"/>
  <c r="BW18" i="15"/>
  <c r="BV18" i="15"/>
  <c r="BU18" i="15"/>
  <c r="BT18" i="15"/>
  <c r="BW17" i="15"/>
  <c r="BV17" i="15"/>
  <c r="BU17" i="15"/>
  <c r="BT17" i="15"/>
  <c r="BW16" i="15"/>
  <c r="BV16" i="15"/>
  <c r="BU16" i="15"/>
  <c r="BT16" i="15"/>
  <c r="BW15" i="15"/>
  <c r="BV15" i="15"/>
  <c r="BU15" i="15"/>
  <c r="BT15" i="15"/>
  <c r="BW14" i="15"/>
  <c r="BV14" i="15"/>
  <c r="BU14" i="15"/>
  <c r="BT14" i="15"/>
  <c r="BW13" i="15"/>
  <c r="BV13" i="15"/>
  <c r="BU13" i="15"/>
  <c r="BT13" i="15"/>
  <c r="BW12" i="15"/>
  <c r="BV12" i="15"/>
  <c r="BU12" i="15"/>
  <c r="BT12" i="15"/>
  <c r="BW11" i="15"/>
  <c r="BV11" i="15"/>
  <c r="BU11" i="15"/>
  <c r="BT11" i="15"/>
  <c r="BW10" i="15"/>
  <c r="BV10" i="15"/>
  <c r="BU10" i="15"/>
  <c r="BT10" i="15"/>
  <c r="BW9" i="15"/>
  <c r="BV9" i="15"/>
  <c r="BU9" i="15"/>
  <c r="BT9" i="15"/>
  <c r="BW8" i="15"/>
  <c r="BV8" i="15"/>
  <c r="BU8" i="15"/>
  <c r="BT8" i="15"/>
  <c r="BW7" i="15"/>
  <c r="BV7" i="15"/>
  <c r="BU7" i="15"/>
  <c r="BT7" i="15"/>
  <c r="BW6" i="15"/>
  <c r="BV6" i="15"/>
  <c r="BU6" i="15"/>
  <c r="BT6" i="15"/>
  <c r="BW5" i="15"/>
  <c r="BV5" i="15"/>
  <c r="BU5" i="15"/>
  <c r="BT5" i="15"/>
  <c r="BW4" i="15"/>
  <c r="BV4" i="15"/>
  <c r="BU4" i="15"/>
  <c r="BT4" i="15"/>
  <c r="BW3" i="15"/>
  <c r="BV3" i="15"/>
  <c r="BU3" i="15"/>
  <c r="BT3" i="15"/>
  <c r="BR38" i="15"/>
  <c r="BQ38" i="15"/>
  <c r="BP38" i="15"/>
  <c r="BO38" i="15"/>
  <c r="BR37" i="15"/>
  <c r="BQ37" i="15"/>
  <c r="BP37" i="15"/>
  <c r="BO37" i="15"/>
  <c r="BR36" i="15"/>
  <c r="BQ36" i="15"/>
  <c r="BP36" i="15"/>
  <c r="BO36" i="15"/>
  <c r="BR35" i="15"/>
  <c r="BQ35" i="15"/>
  <c r="BP35" i="15"/>
  <c r="BO35" i="15"/>
  <c r="BR34" i="15"/>
  <c r="BQ34" i="15"/>
  <c r="BP34" i="15"/>
  <c r="BO34" i="15"/>
  <c r="BR33" i="15"/>
  <c r="BQ33" i="15"/>
  <c r="BP33" i="15"/>
  <c r="BO33" i="15"/>
  <c r="BR32" i="15"/>
  <c r="BQ32" i="15"/>
  <c r="BP32" i="15"/>
  <c r="BO32" i="15"/>
  <c r="BR31" i="15"/>
  <c r="BQ31" i="15"/>
  <c r="BP31" i="15"/>
  <c r="BO31" i="15"/>
  <c r="BR30" i="15"/>
  <c r="BQ30" i="15"/>
  <c r="BP30" i="15"/>
  <c r="BO30" i="15"/>
  <c r="BR29" i="15"/>
  <c r="BQ29" i="15"/>
  <c r="BP29" i="15"/>
  <c r="BO29" i="15"/>
  <c r="BR28" i="15"/>
  <c r="BQ28" i="15"/>
  <c r="BP28" i="15"/>
  <c r="BO28" i="15"/>
  <c r="BR27" i="15"/>
  <c r="BQ27" i="15"/>
  <c r="BP27" i="15"/>
  <c r="BO27" i="15"/>
  <c r="BR26" i="15"/>
  <c r="BQ26" i="15"/>
  <c r="BP26" i="15"/>
  <c r="BO26" i="15"/>
  <c r="BR25" i="15"/>
  <c r="BQ25" i="15"/>
  <c r="BP25" i="15"/>
  <c r="BO25" i="15"/>
  <c r="BR24" i="15"/>
  <c r="BQ24" i="15"/>
  <c r="BP24" i="15"/>
  <c r="BO24" i="15"/>
  <c r="BR23" i="15"/>
  <c r="BQ23" i="15"/>
  <c r="BP23" i="15"/>
  <c r="BO23" i="15"/>
  <c r="BR22" i="15"/>
  <c r="BQ22" i="15"/>
  <c r="BP22" i="15"/>
  <c r="BO22" i="15"/>
  <c r="BR21" i="15"/>
  <c r="BQ21" i="15"/>
  <c r="BP21" i="15"/>
  <c r="BO21" i="15"/>
  <c r="BR20" i="15"/>
  <c r="BQ20" i="15"/>
  <c r="BP20" i="15"/>
  <c r="BO20" i="15"/>
  <c r="BR19" i="15"/>
  <c r="BQ19" i="15"/>
  <c r="BP19" i="15"/>
  <c r="BO19" i="15"/>
  <c r="BR18" i="15"/>
  <c r="BQ18" i="15"/>
  <c r="BP18" i="15"/>
  <c r="BO18" i="15"/>
  <c r="BR17" i="15"/>
  <c r="BQ17" i="15"/>
  <c r="BP17" i="15"/>
  <c r="BO17" i="15"/>
  <c r="BR16" i="15"/>
  <c r="BQ16" i="15"/>
  <c r="BP16" i="15"/>
  <c r="BO16" i="15"/>
  <c r="BR15" i="15"/>
  <c r="BQ15" i="15"/>
  <c r="BP15" i="15"/>
  <c r="BO15" i="15"/>
  <c r="BR14" i="15"/>
  <c r="BQ14" i="15"/>
  <c r="BP14" i="15"/>
  <c r="BO14" i="15"/>
  <c r="BR13" i="15"/>
  <c r="BQ13" i="15"/>
  <c r="BP13" i="15"/>
  <c r="BO13" i="15"/>
  <c r="BR12" i="15"/>
  <c r="BQ12" i="15"/>
  <c r="BP12" i="15"/>
  <c r="BO12" i="15"/>
  <c r="BR11" i="15"/>
  <c r="BQ11" i="15"/>
  <c r="BP11" i="15"/>
  <c r="BO11" i="15"/>
  <c r="BR10" i="15"/>
  <c r="BQ10" i="15"/>
  <c r="BP10" i="15"/>
  <c r="BO10" i="15"/>
  <c r="BR9" i="15"/>
  <c r="BQ9" i="15"/>
  <c r="BP9" i="15"/>
  <c r="BO9" i="15"/>
  <c r="BR8" i="15"/>
  <c r="BQ8" i="15"/>
  <c r="BP8" i="15"/>
  <c r="BO8" i="15"/>
  <c r="BR7" i="15"/>
  <c r="BQ7" i="15"/>
  <c r="BP7" i="15"/>
  <c r="BO7" i="15"/>
  <c r="BR6" i="15"/>
  <c r="BQ6" i="15"/>
  <c r="BP6" i="15"/>
  <c r="BO6" i="15"/>
  <c r="BR5" i="15"/>
  <c r="BQ5" i="15"/>
  <c r="BP5" i="15"/>
  <c r="BO5" i="15"/>
  <c r="BR4" i="15"/>
  <c r="BQ4" i="15"/>
  <c r="BP4" i="15"/>
  <c r="BO4" i="15"/>
  <c r="BR3" i="15"/>
  <c r="BQ3" i="15"/>
  <c r="BP3" i="15"/>
  <c r="BO3" i="15"/>
  <c r="BM38" i="15"/>
  <c r="BL38" i="15"/>
  <c r="BK38" i="15"/>
  <c r="BJ38" i="15"/>
  <c r="BM37" i="15"/>
  <c r="BL37" i="15"/>
  <c r="BK37" i="15"/>
  <c r="BJ37" i="15"/>
  <c r="BM36" i="15"/>
  <c r="BL36" i="15"/>
  <c r="BK36" i="15"/>
  <c r="BJ36" i="15"/>
  <c r="BM35" i="15"/>
  <c r="BL35" i="15"/>
  <c r="BK35" i="15"/>
  <c r="BJ35" i="15"/>
  <c r="BM34" i="15"/>
  <c r="BL34" i="15"/>
  <c r="BK34" i="15"/>
  <c r="BJ34" i="15"/>
  <c r="BM33" i="15"/>
  <c r="BL33" i="15"/>
  <c r="BK33" i="15"/>
  <c r="BJ33" i="15"/>
  <c r="BM32" i="15"/>
  <c r="BL32" i="15"/>
  <c r="BK32" i="15"/>
  <c r="BJ32" i="15"/>
  <c r="BM31" i="15"/>
  <c r="BL31" i="15"/>
  <c r="BK31" i="15"/>
  <c r="BJ31" i="15"/>
  <c r="BM30" i="15"/>
  <c r="BL30" i="15"/>
  <c r="BK30" i="15"/>
  <c r="BJ30" i="15"/>
  <c r="BM29" i="15"/>
  <c r="BL29" i="15"/>
  <c r="BK29" i="15"/>
  <c r="BJ29" i="15"/>
  <c r="BM28" i="15"/>
  <c r="BL28" i="15"/>
  <c r="BK28" i="15"/>
  <c r="BJ28" i="15"/>
  <c r="BM27" i="15"/>
  <c r="BL27" i="15"/>
  <c r="BK27" i="15"/>
  <c r="BJ27" i="15"/>
  <c r="BM26" i="15"/>
  <c r="BL26" i="15"/>
  <c r="BK26" i="15"/>
  <c r="BJ26" i="15"/>
  <c r="BM25" i="15"/>
  <c r="BL25" i="15"/>
  <c r="BK25" i="15"/>
  <c r="BJ25" i="15"/>
  <c r="BM24" i="15"/>
  <c r="BL24" i="15"/>
  <c r="BK24" i="15"/>
  <c r="BJ24" i="15"/>
  <c r="BM23" i="15"/>
  <c r="BL23" i="15"/>
  <c r="BK23" i="15"/>
  <c r="BJ23" i="15"/>
  <c r="BM22" i="15"/>
  <c r="BL22" i="15"/>
  <c r="BK22" i="15"/>
  <c r="BJ22" i="15"/>
  <c r="BM21" i="15"/>
  <c r="BL21" i="15"/>
  <c r="BK21" i="15"/>
  <c r="BJ21" i="15"/>
  <c r="BM20" i="15"/>
  <c r="BL20" i="15"/>
  <c r="BK20" i="15"/>
  <c r="BJ20" i="15"/>
  <c r="BM19" i="15"/>
  <c r="BL19" i="15"/>
  <c r="BK19" i="15"/>
  <c r="BJ19" i="15"/>
  <c r="BM18" i="15"/>
  <c r="BL18" i="15"/>
  <c r="BK18" i="15"/>
  <c r="BJ18" i="15"/>
  <c r="BM17" i="15"/>
  <c r="BL17" i="15"/>
  <c r="BK17" i="15"/>
  <c r="BJ17" i="15"/>
  <c r="BM16" i="15"/>
  <c r="BL16" i="15"/>
  <c r="BK16" i="15"/>
  <c r="BJ16" i="15"/>
  <c r="BM15" i="15"/>
  <c r="BL15" i="15"/>
  <c r="BK15" i="15"/>
  <c r="BJ15" i="15"/>
  <c r="BM14" i="15"/>
  <c r="BL14" i="15"/>
  <c r="BK14" i="15"/>
  <c r="BJ14" i="15"/>
  <c r="BM13" i="15"/>
  <c r="BL13" i="15"/>
  <c r="BK13" i="15"/>
  <c r="BJ13" i="15"/>
  <c r="BM12" i="15"/>
  <c r="BL12" i="15"/>
  <c r="BK12" i="15"/>
  <c r="BJ12" i="15"/>
  <c r="BM11" i="15"/>
  <c r="BL11" i="15"/>
  <c r="BK11" i="15"/>
  <c r="BJ11" i="15"/>
  <c r="BM10" i="15"/>
  <c r="BL10" i="15"/>
  <c r="BK10" i="15"/>
  <c r="BJ10" i="15"/>
  <c r="BM9" i="15"/>
  <c r="BL9" i="15"/>
  <c r="BK9" i="15"/>
  <c r="BJ9" i="15"/>
  <c r="BM8" i="15"/>
  <c r="BL8" i="15"/>
  <c r="BK8" i="15"/>
  <c r="BJ8" i="15"/>
  <c r="BM7" i="15"/>
  <c r="BL7" i="15"/>
  <c r="BK7" i="15"/>
  <c r="BJ7" i="15"/>
  <c r="BM6" i="15"/>
  <c r="BL6" i="15"/>
  <c r="BK6" i="15"/>
  <c r="BJ6" i="15"/>
  <c r="BM5" i="15"/>
  <c r="BL5" i="15"/>
  <c r="BK5" i="15"/>
  <c r="BJ5" i="15"/>
  <c r="BM4" i="15"/>
  <c r="BL4" i="15"/>
  <c r="BK4" i="15"/>
  <c r="BJ4" i="15"/>
  <c r="BM3" i="15"/>
  <c r="BL3" i="15"/>
  <c r="BK3" i="15"/>
  <c r="BJ3" i="15"/>
  <c r="BH38" i="15"/>
  <c r="BG38" i="15"/>
  <c r="BF38" i="15"/>
  <c r="BE38" i="15"/>
  <c r="BH37" i="15"/>
  <c r="BG37" i="15"/>
  <c r="BF37" i="15"/>
  <c r="BE37" i="15"/>
  <c r="BH36" i="15"/>
  <c r="BG36" i="15"/>
  <c r="BF36" i="15"/>
  <c r="BE36" i="15"/>
  <c r="BH35" i="15"/>
  <c r="BG35" i="15"/>
  <c r="BF35" i="15"/>
  <c r="BE35" i="15"/>
  <c r="BH34" i="15"/>
  <c r="BG34" i="15"/>
  <c r="BF34" i="15"/>
  <c r="BE34" i="15"/>
  <c r="BH33" i="15"/>
  <c r="BG33" i="15"/>
  <c r="BF33" i="15"/>
  <c r="BE33" i="15"/>
  <c r="BH32" i="15"/>
  <c r="BG32" i="15"/>
  <c r="BF32" i="15"/>
  <c r="BE32" i="15"/>
  <c r="BH31" i="15"/>
  <c r="BG31" i="15"/>
  <c r="BF31" i="15"/>
  <c r="BE31" i="15"/>
  <c r="BH30" i="15"/>
  <c r="BG30" i="15"/>
  <c r="BF30" i="15"/>
  <c r="BE30" i="15"/>
  <c r="BH29" i="15"/>
  <c r="BG29" i="15"/>
  <c r="BF29" i="15"/>
  <c r="BE29" i="15"/>
  <c r="BH28" i="15"/>
  <c r="BG28" i="15"/>
  <c r="BF28" i="15"/>
  <c r="BE28" i="15"/>
  <c r="BH27" i="15"/>
  <c r="BG27" i="15"/>
  <c r="BF27" i="15"/>
  <c r="BE27" i="15"/>
  <c r="BH26" i="15"/>
  <c r="BG26" i="15"/>
  <c r="BF26" i="15"/>
  <c r="BE26" i="15"/>
  <c r="BH25" i="15"/>
  <c r="BG25" i="15"/>
  <c r="BF25" i="15"/>
  <c r="BE25" i="15"/>
  <c r="BH24" i="15"/>
  <c r="BG24" i="15"/>
  <c r="BF24" i="15"/>
  <c r="BE24" i="15"/>
  <c r="BH23" i="15"/>
  <c r="BG23" i="15"/>
  <c r="BF23" i="15"/>
  <c r="BE23" i="15"/>
  <c r="BH22" i="15"/>
  <c r="BG22" i="15"/>
  <c r="BF22" i="15"/>
  <c r="BE22" i="15"/>
  <c r="BH21" i="15"/>
  <c r="BG21" i="15"/>
  <c r="BF21" i="15"/>
  <c r="BE21" i="15"/>
  <c r="BH20" i="15"/>
  <c r="BG20" i="15"/>
  <c r="BF20" i="15"/>
  <c r="BE20" i="15"/>
  <c r="BH19" i="15"/>
  <c r="BG19" i="15"/>
  <c r="BF19" i="15"/>
  <c r="BE19" i="15"/>
  <c r="BH18" i="15"/>
  <c r="BG18" i="15"/>
  <c r="BF18" i="15"/>
  <c r="BE18" i="15"/>
  <c r="BH17" i="15"/>
  <c r="BG17" i="15"/>
  <c r="BF17" i="15"/>
  <c r="BE17" i="15"/>
  <c r="BH16" i="15"/>
  <c r="BG16" i="15"/>
  <c r="BF16" i="15"/>
  <c r="BE16" i="15"/>
  <c r="BH15" i="15"/>
  <c r="BG15" i="15"/>
  <c r="BF15" i="15"/>
  <c r="BE15" i="15"/>
  <c r="BH14" i="15"/>
  <c r="BG14" i="15"/>
  <c r="BF14" i="15"/>
  <c r="BE14" i="15"/>
  <c r="BH13" i="15"/>
  <c r="BG13" i="15"/>
  <c r="BF13" i="15"/>
  <c r="BE13" i="15"/>
  <c r="BH12" i="15"/>
  <c r="BG12" i="15"/>
  <c r="BF12" i="15"/>
  <c r="BE12" i="15"/>
  <c r="BH11" i="15"/>
  <c r="BG11" i="15"/>
  <c r="BF11" i="15"/>
  <c r="BE11" i="15"/>
  <c r="BH10" i="15"/>
  <c r="BG10" i="15"/>
  <c r="BF10" i="15"/>
  <c r="BE10" i="15"/>
  <c r="BH9" i="15"/>
  <c r="BG9" i="15"/>
  <c r="BF9" i="15"/>
  <c r="BE9" i="15"/>
  <c r="BH8" i="15"/>
  <c r="BG8" i="15"/>
  <c r="BF8" i="15"/>
  <c r="BE8" i="15"/>
  <c r="BH7" i="15"/>
  <c r="BG7" i="15"/>
  <c r="BF7" i="15"/>
  <c r="BE7" i="15"/>
  <c r="BH6" i="15"/>
  <c r="BG6" i="15"/>
  <c r="BF6" i="15"/>
  <c r="BE6" i="15"/>
  <c r="BH5" i="15"/>
  <c r="BG5" i="15"/>
  <c r="BF5" i="15"/>
  <c r="BE5" i="15"/>
  <c r="BH4" i="15"/>
  <c r="BG4" i="15"/>
  <c r="BF4" i="15"/>
  <c r="BE4" i="15"/>
  <c r="BH3" i="15"/>
  <c r="BG3" i="15"/>
  <c r="BF3" i="15"/>
  <c r="BE3" i="15"/>
  <c r="BC38" i="15"/>
  <c r="BB38" i="15"/>
  <c r="BA38" i="15"/>
  <c r="AZ38" i="15"/>
  <c r="BC37" i="15"/>
  <c r="BB37" i="15"/>
  <c r="BA37" i="15"/>
  <c r="AZ37" i="15"/>
  <c r="BC36" i="15"/>
  <c r="BB36" i="15"/>
  <c r="BA36" i="15"/>
  <c r="AZ36" i="15"/>
  <c r="BC35" i="15"/>
  <c r="BB35" i="15"/>
  <c r="BA35" i="15"/>
  <c r="AZ35" i="15"/>
  <c r="BC34" i="15"/>
  <c r="BB34" i="15"/>
  <c r="BA34" i="15"/>
  <c r="AZ34" i="15"/>
  <c r="BC33" i="15"/>
  <c r="BB33" i="15"/>
  <c r="BA33" i="15"/>
  <c r="AZ33" i="15"/>
  <c r="BC32" i="15"/>
  <c r="BB32" i="15"/>
  <c r="BA32" i="15"/>
  <c r="AZ32" i="15"/>
  <c r="BC31" i="15"/>
  <c r="BB31" i="15"/>
  <c r="BA31" i="15"/>
  <c r="AZ31" i="15"/>
  <c r="BC30" i="15"/>
  <c r="BB30" i="15"/>
  <c r="BA30" i="15"/>
  <c r="AZ30" i="15"/>
  <c r="BC29" i="15"/>
  <c r="BB29" i="15"/>
  <c r="BA29" i="15"/>
  <c r="AZ29" i="15"/>
  <c r="BC28" i="15"/>
  <c r="BB28" i="15"/>
  <c r="BA28" i="15"/>
  <c r="AZ28" i="15"/>
  <c r="BC27" i="15"/>
  <c r="BB27" i="15"/>
  <c r="BA27" i="15"/>
  <c r="AZ27" i="15"/>
  <c r="BC26" i="15"/>
  <c r="BB26" i="15"/>
  <c r="BA26" i="15"/>
  <c r="AZ26" i="15"/>
  <c r="BC25" i="15"/>
  <c r="BB25" i="15"/>
  <c r="BA25" i="15"/>
  <c r="AZ25" i="15"/>
  <c r="BC24" i="15"/>
  <c r="BB24" i="15"/>
  <c r="BA24" i="15"/>
  <c r="AZ24" i="15"/>
  <c r="BC23" i="15"/>
  <c r="BB23" i="15"/>
  <c r="BA23" i="15"/>
  <c r="AZ23" i="15"/>
  <c r="BC22" i="15"/>
  <c r="BB22" i="15"/>
  <c r="BA22" i="15"/>
  <c r="AZ22" i="15"/>
  <c r="BC21" i="15"/>
  <c r="BB21" i="15"/>
  <c r="BA21" i="15"/>
  <c r="AZ21" i="15"/>
  <c r="BC20" i="15"/>
  <c r="BB20" i="15"/>
  <c r="BA20" i="15"/>
  <c r="AZ20" i="15"/>
  <c r="BC19" i="15"/>
  <c r="BB19" i="15"/>
  <c r="BA19" i="15"/>
  <c r="AZ19" i="15"/>
  <c r="BC18" i="15"/>
  <c r="BB18" i="15"/>
  <c r="BA18" i="15"/>
  <c r="AZ18" i="15"/>
  <c r="BC17" i="15"/>
  <c r="BB17" i="15"/>
  <c r="BA17" i="15"/>
  <c r="AZ17" i="15"/>
  <c r="BC16" i="15"/>
  <c r="BB16" i="15"/>
  <c r="BA16" i="15"/>
  <c r="AZ16" i="15"/>
  <c r="BC15" i="15"/>
  <c r="BB15" i="15"/>
  <c r="BA15" i="15"/>
  <c r="AZ15" i="15"/>
  <c r="BC14" i="15"/>
  <c r="BB14" i="15"/>
  <c r="BA14" i="15"/>
  <c r="AZ14" i="15"/>
  <c r="BC13" i="15"/>
  <c r="BB13" i="15"/>
  <c r="BA13" i="15"/>
  <c r="AZ13" i="15"/>
  <c r="BC12" i="15"/>
  <c r="BB12" i="15"/>
  <c r="BA12" i="15"/>
  <c r="AZ12" i="15"/>
  <c r="BC11" i="15"/>
  <c r="BB11" i="15"/>
  <c r="BA11" i="15"/>
  <c r="AZ11" i="15"/>
  <c r="BC10" i="15"/>
  <c r="BB10" i="15"/>
  <c r="BA10" i="15"/>
  <c r="AZ10" i="15"/>
  <c r="BC9" i="15"/>
  <c r="BB9" i="15"/>
  <c r="BA9" i="15"/>
  <c r="AZ9" i="15"/>
  <c r="BC8" i="15"/>
  <c r="BB8" i="15"/>
  <c r="BA8" i="15"/>
  <c r="AZ8" i="15"/>
  <c r="BC7" i="15"/>
  <c r="BB7" i="15"/>
  <c r="BA7" i="15"/>
  <c r="AZ7" i="15"/>
  <c r="BC6" i="15"/>
  <c r="BB6" i="15"/>
  <c r="BA6" i="15"/>
  <c r="AZ6" i="15"/>
  <c r="BC5" i="15"/>
  <c r="BB5" i="15"/>
  <c r="BA5" i="15"/>
  <c r="AZ5" i="15"/>
  <c r="BC4" i="15"/>
  <c r="BB4" i="15"/>
  <c r="BA4" i="15"/>
  <c r="AZ4" i="15"/>
  <c r="BC3" i="15"/>
  <c r="BB3" i="15"/>
  <c r="BA3" i="15"/>
  <c r="AZ3" i="15"/>
  <c r="CV40" i="14"/>
  <c r="CU40" i="14"/>
  <c r="CT40" i="14"/>
  <c r="CS40" i="14"/>
  <c r="CQ40" i="14"/>
  <c r="CP40" i="14"/>
  <c r="CO40" i="14"/>
  <c r="CN40" i="14"/>
  <c r="CL40" i="14"/>
  <c r="CK40" i="14"/>
  <c r="CJ40" i="14"/>
  <c r="CI40" i="14"/>
  <c r="CG40" i="14"/>
  <c r="CF40" i="14"/>
  <c r="CE40" i="14"/>
  <c r="CD40" i="14"/>
  <c r="CB40" i="14"/>
  <c r="CA40" i="14"/>
  <c r="BZ40" i="14"/>
  <c r="BY40" i="14"/>
  <c r="BW40" i="14"/>
  <c r="BV40" i="14"/>
  <c r="BU40" i="14"/>
  <c r="BT40" i="14"/>
  <c r="BR40" i="14"/>
  <c r="BQ40" i="14"/>
  <c r="BP40" i="14"/>
  <c r="BO40" i="14"/>
  <c r="BM40" i="14"/>
  <c r="BL40" i="14"/>
  <c r="BK40" i="14"/>
  <c r="BJ40" i="14"/>
  <c r="BH40" i="14"/>
  <c r="BG40" i="14"/>
  <c r="BF40" i="14"/>
  <c r="BE40" i="14"/>
  <c r="BC40" i="14"/>
  <c r="BB40" i="14"/>
  <c r="BA40" i="14"/>
  <c r="AZ40" i="14"/>
  <c r="DA40" i="13"/>
  <c r="CZ40" i="13"/>
  <c r="CY40" i="13"/>
  <c r="CX40" i="13"/>
  <c r="CV40" i="13"/>
  <c r="CU40" i="13"/>
  <c r="CT40" i="13"/>
  <c r="CS40" i="13"/>
  <c r="CQ40" i="13"/>
  <c r="CP40" i="13"/>
  <c r="CO40" i="13"/>
  <c r="CN40" i="13"/>
  <c r="CL40" i="13"/>
  <c r="CK40" i="13"/>
  <c r="CJ40" i="13"/>
  <c r="CI40" i="13"/>
  <c r="CG40" i="13"/>
  <c r="CF40" i="13"/>
  <c r="CE40" i="13"/>
  <c r="CD40" i="13"/>
  <c r="CB40" i="13"/>
  <c r="CA40" i="13"/>
  <c r="BZ40" i="13"/>
  <c r="BY40" i="13"/>
  <c r="BW40" i="13"/>
  <c r="BV40" i="13"/>
  <c r="BU40" i="13"/>
  <c r="BT40" i="13"/>
  <c r="BR40" i="13"/>
  <c r="BQ40" i="13"/>
  <c r="BP40" i="13"/>
  <c r="BO40" i="13"/>
  <c r="BM40" i="13"/>
  <c r="BL40" i="13"/>
  <c r="BK40" i="13"/>
  <c r="BJ40" i="13"/>
  <c r="BH40" i="13"/>
  <c r="BG40" i="13"/>
  <c r="BF40" i="13"/>
  <c r="BE40" i="13"/>
  <c r="BC40" i="13"/>
  <c r="BB40" i="13"/>
  <c r="BA40" i="13"/>
  <c r="AZ40" i="13"/>
  <c r="CS40" i="16" l="1"/>
  <c r="C98" i="30" s="1"/>
  <c r="CT40" i="16"/>
  <c r="CV40" i="16"/>
  <c r="CP40" i="16"/>
  <c r="CU40" i="16"/>
  <c r="CU40" i="15"/>
  <c r="C100" i="30" s="1"/>
  <c r="CT40" i="15"/>
  <c r="CV40" i="15"/>
  <c r="CS40" i="11"/>
  <c r="CT40" i="11"/>
  <c r="CU40" i="11"/>
  <c r="CV40" i="11"/>
  <c r="BT9" i="9"/>
  <c r="BT40" i="9" s="1"/>
  <c r="BJ21" i="9"/>
  <c r="CE33" i="9"/>
  <c r="CJ36" i="9"/>
  <c r="CJ40" i="9" s="1"/>
  <c r="BL35" i="9"/>
  <c r="CQ20" i="9"/>
  <c r="CQ40" i="9" s="1"/>
  <c r="BK14" i="9"/>
  <c r="BP17" i="9"/>
  <c r="BJ14" i="9"/>
  <c r="BY10" i="9"/>
  <c r="BY40" i="9" s="1"/>
  <c r="BF26" i="9"/>
  <c r="BP18" i="9"/>
  <c r="BG10" i="9"/>
  <c r="BG18" i="9"/>
  <c r="BG26" i="9"/>
  <c r="BG34" i="9"/>
  <c r="BH18" i="9"/>
  <c r="BH26" i="9"/>
  <c r="BF12" i="9"/>
  <c r="BG4" i="9"/>
  <c r="BG12" i="9"/>
  <c r="BG28" i="9"/>
  <c r="BQ36" i="9"/>
  <c r="BM16" i="9"/>
  <c r="BR28" i="9"/>
  <c r="BE21" i="9"/>
  <c r="BE37" i="9"/>
  <c r="BJ33" i="9"/>
  <c r="BR5" i="9"/>
  <c r="BW17" i="9"/>
  <c r="CB37" i="9"/>
  <c r="BH27" i="9"/>
  <c r="BL9" i="9"/>
  <c r="BJ24" i="9"/>
  <c r="BE16" i="9"/>
  <c r="BE32" i="9"/>
  <c r="BF8" i="9"/>
  <c r="BF24" i="9"/>
  <c r="BF32" i="9"/>
  <c r="BK4" i="9"/>
  <c r="BG24" i="9"/>
  <c r="BQ32" i="9"/>
  <c r="CA16" i="9"/>
  <c r="CA40" i="9" s="1"/>
  <c r="CS40" i="9"/>
  <c r="CU40" i="9"/>
  <c r="CT40" i="9"/>
  <c r="CV40" i="9"/>
  <c r="CN40" i="11"/>
  <c r="CO40" i="11"/>
  <c r="CP40" i="11"/>
  <c r="CQ40" i="11"/>
  <c r="AZ40" i="11"/>
  <c r="BJ40" i="11"/>
  <c r="BT40" i="11"/>
  <c r="CD40" i="11"/>
  <c r="BA40" i="11"/>
  <c r="BK40" i="11"/>
  <c r="BU40" i="11"/>
  <c r="CE40" i="11"/>
  <c r="BB40" i="11"/>
  <c r="BL40" i="11"/>
  <c r="BV40" i="11"/>
  <c r="CF40" i="11"/>
  <c r="BC40" i="11"/>
  <c r="BM40" i="11"/>
  <c r="BW40" i="11"/>
  <c r="CG40" i="11"/>
  <c r="BE40" i="11"/>
  <c r="BO40" i="11"/>
  <c r="BY40" i="11"/>
  <c r="CI40" i="11"/>
  <c r="BF40" i="11"/>
  <c r="BP40" i="11"/>
  <c r="BZ40" i="11"/>
  <c r="CJ40" i="11"/>
  <c r="BG40" i="11"/>
  <c r="BQ40" i="11"/>
  <c r="CA40" i="11"/>
  <c r="CK40" i="11"/>
  <c r="BH40" i="11"/>
  <c r="BR40" i="11"/>
  <c r="CB40" i="11"/>
  <c r="CL40" i="11"/>
  <c r="CO40" i="9"/>
  <c r="CP40" i="9"/>
  <c r="CN40" i="9"/>
  <c r="CG40" i="9"/>
  <c r="CI40" i="9"/>
  <c r="CK40" i="9"/>
  <c r="CL40" i="9"/>
  <c r="CD40" i="9"/>
  <c r="CF40" i="9"/>
  <c r="BZ40" i="9"/>
  <c r="BV40" i="9"/>
  <c r="BU40" i="9"/>
  <c r="BO40" i="9"/>
  <c r="AZ40" i="9"/>
  <c r="F53" i="30" s="1"/>
  <c r="BB40" i="9"/>
  <c r="F55" i="30" s="1"/>
  <c r="BA40" i="9"/>
  <c r="F54" i="30" s="1"/>
  <c r="BC40" i="9"/>
  <c r="CN40" i="16"/>
  <c r="CO40" i="16"/>
  <c r="CQ40" i="16"/>
  <c r="CL40" i="16"/>
  <c r="CI40" i="16"/>
  <c r="CJ40" i="16"/>
  <c r="CK40" i="16"/>
  <c r="BZ40" i="16"/>
  <c r="CD40" i="16"/>
  <c r="CE40" i="16"/>
  <c r="CF40" i="16"/>
  <c r="CG40" i="16"/>
  <c r="CA40" i="16"/>
  <c r="BT40" i="16"/>
  <c r="BY40" i="16"/>
  <c r="CB40" i="16"/>
  <c r="BU40" i="16"/>
  <c r="BV40" i="16"/>
  <c r="BW40" i="16"/>
  <c r="BQ40" i="16"/>
  <c r="BO40" i="16"/>
  <c r="BP40" i="16"/>
  <c r="BM40" i="16"/>
  <c r="BR40" i="16"/>
  <c r="BL40" i="16"/>
  <c r="BJ40" i="16"/>
  <c r="BK40" i="16"/>
  <c r="BH40" i="16"/>
  <c r="BE40" i="16"/>
  <c r="BF40" i="16"/>
  <c r="BG40" i="16"/>
  <c r="BC40" i="16"/>
  <c r="AZ40" i="16"/>
  <c r="BA40" i="16"/>
  <c r="BB40" i="16"/>
  <c r="CN40" i="15"/>
  <c r="C93" i="30" s="1"/>
  <c r="CO40" i="15"/>
  <c r="C94" i="30" s="1"/>
  <c r="CP40" i="15"/>
  <c r="C95" i="30" s="1"/>
  <c r="CQ40" i="15"/>
  <c r="CI40" i="15"/>
  <c r="CJ40" i="15"/>
  <c r="CK40" i="15"/>
  <c r="C90" i="30" s="1"/>
  <c r="CL40" i="15"/>
  <c r="C91" i="30" s="1"/>
  <c r="CD40" i="15"/>
  <c r="C83" i="30" s="1"/>
  <c r="CE40" i="15"/>
  <c r="C84" i="30" s="1"/>
  <c r="CF40" i="15"/>
  <c r="CG40" i="15"/>
  <c r="BW40" i="15"/>
  <c r="BZ40" i="15"/>
  <c r="CA40" i="15"/>
  <c r="BV40" i="15"/>
  <c r="C75" i="30" s="1"/>
  <c r="BY40" i="15"/>
  <c r="CB40" i="15"/>
  <c r="C81" i="30" s="1"/>
  <c r="BT40" i="15"/>
  <c r="BU40" i="15"/>
  <c r="BR40" i="15"/>
  <c r="BO40" i="15"/>
  <c r="BP40" i="15"/>
  <c r="BQ40" i="15"/>
  <c r="C70" i="30" s="1"/>
  <c r="BJ40" i="15"/>
  <c r="C63" i="30" s="1"/>
  <c r="BM40" i="15"/>
  <c r="C66" i="30" s="1"/>
  <c r="BK40" i="15"/>
  <c r="BL40" i="15"/>
  <c r="BF40" i="15"/>
  <c r="BA40" i="15"/>
  <c r="BC40" i="15"/>
  <c r="C56" i="30" s="1"/>
  <c r="BG40" i="15"/>
  <c r="C60" i="30" s="1"/>
  <c r="AZ40" i="15"/>
  <c r="C53" i="30" s="1"/>
  <c r="BE40" i="15"/>
  <c r="BH40" i="15"/>
  <c r="BB40" i="15"/>
  <c r="F83" i="30" l="1"/>
  <c r="M52" i="30"/>
  <c r="H13" i="38" a="1"/>
  <c r="H13" i="38" s="1"/>
  <c r="L52" i="30"/>
  <c r="H19" i="38" a="1"/>
  <c r="H19" i="38" s="1"/>
  <c r="G83" i="30"/>
  <c r="G53" i="30"/>
  <c r="I13" i="38" a="1"/>
  <c r="I13" i="38" s="1"/>
  <c r="J13" i="38" a="1"/>
  <c r="J13" i="38" s="1"/>
  <c r="F85" i="30"/>
  <c r="F96" i="30"/>
  <c r="F93" i="30"/>
  <c r="F95" i="30"/>
  <c r="F94" i="30"/>
  <c r="F91" i="30"/>
  <c r="F89" i="30"/>
  <c r="F90" i="30"/>
  <c r="F74" i="30"/>
  <c r="F68" i="30"/>
  <c r="F101" i="30"/>
  <c r="F100" i="30"/>
  <c r="N97" i="30" s="1"/>
  <c r="F98" i="30"/>
  <c r="F99" i="30"/>
  <c r="F88" i="30"/>
  <c r="F86" i="30"/>
  <c r="F79" i="30"/>
  <c r="F78" i="30"/>
  <c r="F80" i="30"/>
  <c r="F73" i="30"/>
  <c r="F75" i="30"/>
  <c r="F56" i="30"/>
  <c r="N52" i="30" s="1"/>
  <c r="C73" i="30"/>
  <c r="C69" i="30"/>
  <c r="C68" i="30"/>
  <c r="C89" i="30"/>
  <c r="C88" i="30"/>
  <c r="C101" i="30"/>
  <c r="C55" i="30"/>
  <c r="G55" i="30" s="1"/>
  <c r="C74" i="30"/>
  <c r="C96" i="30"/>
  <c r="C71" i="30"/>
  <c r="C65" i="30"/>
  <c r="C86" i="30"/>
  <c r="C64" i="30"/>
  <c r="C61" i="30"/>
  <c r="C58" i="30"/>
  <c r="C78" i="30"/>
  <c r="C80" i="30"/>
  <c r="C54" i="30"/>
  <c r="G54" i="30" s="1"/>
  <c r="C79" i="30"/>
  <c r="C76" i="30"/>
  <c r="BH40" i="9"/>
  <c r="BP40" i="9"/>
  <c r="CE40" i="9"/>
  <c r="BL40" i="9"/>
  <c r="BK40" i="9"/>
  <c r="BJ40" i="9"/>
  <c r="BR40" i="9"/>
  <c r="BQ40" i="9"/>
  <c r="CB40" i="9"/>
  <c r="BW40" i="9"/>
  <c r="BG40" i="9"/>
  <c r="BF40" i="9"/>
  <c r="F59" i="30" s="1"/>
  <c r="BM40" i="9"/>
  <c r="BE40" i="9"/>
  <c r="CV40" i="12"/>
  <c r="CU40" i="12"/>
  <c r="CT40" i="12"/>
  <c r="CS40" i="12"/>
  <c r="CQ40" i="12"/>
  <c r="CP40" i="12"/>
  <c r="CO40" i="12"/>
  <c r="CN40" i="12"/>
  <c r="CL40" i="12"/>
  <c r="CK40" i="12"/>
  <c r="CJ40" i="12"/>
  <c r="CI40" i="12"/>
  <c r="CG40" i="12"/>
  <c r="CF40" i="12"/>
  <c r="CE40" i="12"/>
  <c r="CD40" i="12"/>
  <c r="CB40" i="12"/>
  <c r="CA40" i="12"/>
  <c r="BZ40" i="12"/>
  <c r="BY40" i="12"/>
  <c r="BW40" i="12"/>
  <c r="BV40" i="12"/>
  <c r="BU40" i="12"/>
  <c r="BT40" i="12"/>
  <c r="BR40" i="12"/>
  <c r="BQ40" i="12"/>
  <c r="BP40" i="12"/>
  <c r="BO40" i="12"/>
  <c r="BM40" i="12"/>
  <c r="BL40" i="12"/>
  <c r="BK40" i="12"/>
  <c r="BJ40" i="12"/>
  <c r="BH40" i="12"/>
  <c r="BG40" i="12"/>
  <c r="BF40" i="12"/>
  <c r="BE40" i="12"/>
  <c r="BC40" i="12"/>
  <c r="BB40" i="12"/>
  <c r="BA40" i="12"/>
  <c r="AZ40" i="12"/>
  <c r="N92" i="30" l="1"/>
  <c r="N87" i="30"/>
  <c r="M92" i="30"/>
  <c r="M77" i="30"/>
  <c r="H18" i="38" a="1"/>
  <c r="H18" i="38" s="1"/>
  <c r="L77" i="30"/>
  <c r="M72" i="30"/>
  <c r="M87" i="30"/>
  <c r="L92" i="30"/>
  <c r="H17" i="38" a="1"/>
  <c r="H17" i="38" s="1"/>
  <c r="L72" i="30"/>
  <c r="H20" i="38" a="1"/>
  <c r="H20" i="38" s="1"/>
  <c r="L87" i="30"/>
  <c r="I22" i="38" a="1"/>
  <c r="I22" i="38" s="1"/>
  <c r="M97" i="30"/>
  <c r="H22" i="38" a="1"/>
  <c r="H22" i="38" s="1"/>
  <c r="L97" i="30"/>
  <c r="H16" i="38" a="1"/>
  <c r="H16" i="38" s="1"/>
  <c r="N82" i="30"/>
  <c r="I18" i="38" a="1"/>
  <c r="I18" i="38" s="1"/>
  <c r="J20" i="38" a="1"/>
  <c r="J20" i="38" s="1"/>
  <c r="K13" i="38" a="1"/>
  <c r="K13" i="38" s="1"/>
  <c r="J18" i="38" a="1"/>
  <c r="J18" i="38" s="1"/>
  <c r="I20" i="38" a="1"/>
  <c r="I20" i="38" s="1"/>
  <c r="K20" i="38" a="1"/>
  <c r="K20" i="38" s="1"/>
  <c r="G88" i="30"/>
  <c r="I21" i="38" a="1"/>
  <c r="I21" i="38" s="1"/>
  <c r="J21" i="38" a="1"/>
  <c r="J21" i="38" s="1"/>
  <c r="K21" i="38" a="1"/>
  <c r="K21" i="38" s="1"/>
  <c r="G93" i="30"/>
  <c r="H21" i="38" a="1"/>
  <c r="H21" i="38" s="1"/>
  <c r="K19" i="38" a="1"/>
  <c r="K19" i="38" s="1"/>
  <c r="J19" i="38" a="1"/>
  <c r="J19" i="38" s="1"/>
  <c r="G85" i="30"/>
  <c r="J17" i="38" a="1"/>
  <c r="J17" i="38" s="1"/>
  <c r="I17" i="38" a="1"/>
  <c r="I17" i="38" s="1"/>
  <c r="I14" i="38" a="1"/>
  <c r="I14" i="38" s="1"/>
  <c r="G59" i="30"/>
  <c r="K22" i="38" a="1"/>
  <c r="K22" i="38" s="1"/>
  <c r="J22" i="38" a="1"/>
  <c r="J22" i="38" s="1"/>
  <c r="G78" i="30"/>
  <c r="F52" i="30"/>
  <c r="G80" i="30"/>
  <c r="G86" i="30"/>
  <c r="G73" i="30"/>
  <c r="G79" i="30"/>
  <c r="G75" i="30"/>
  <c r="F97" i="30"/>
  <c r="B22" i="38" s="1" a="1"/>
  <c r="B22" i="38" s="1"/>
  <c r="G99" i="30"/>
  <c r="G74" i="30"/>
  <c r="G91" i="30"/>
  <c r="G96" i="30"/>
  <c r="G101" i="30"/>
  <c r="F92" i="30"/>
  <c r="B21" i="38" s="1" a="1"/>
  <c r="B21" i="38" s="1"/>
  <c r="G89" i="30"/>
  <c r="G90" i="30"/>
  <c r="G94" i="30"/>
  <c r="G56" i="30"/>
  <c r="G98" i="30"/>
  <c r="G68" i="30"/>
  <c r="G100" i="30"/>
  <c r="F87" i="30"/>
  <c r="B20" i="38" s="1" a="1"/>
  <c r="B20" i="38" s="1"/>
  <c r="G95" i="30"/>
  <c r="F84" i="30"/>
  <c r="F81" i="30"/>
  <c r="K18" i="38" s="1" a="1"/>
  <c r="K18" i="38" s="1"/>
  <c r="F76" i="30"/>
  <c r="G76" i="30" s="1"/>
  <c r="F70" i="30"/>
  <c r="F71" i="30"/>
  <c r="F69" i="30"/>
  <c r="L67" i="30" s="1"/>
  <c r="F66" i="30"/>
  <c r="K15" i="38" s="1" a="1"/>
  <c r="K15" i="38" s="1"/>
  <c r="F63" i="30"/>
  <c r="F65" i="30"/>
  <c r="F64" i="30"/>
  <c r="F60" i="30"/>
  <c r="M57" i="30" s="1"/>
  <c r="F58" i="30"/>
  <c r="F61" i="30"/>
  <c r="AZ3" i="36"/>
  <c r="BA3" i="36"/>
  <c r="BB3" i="36"/>
  <c r="BC3" i="36"/>
  <c r="AZ4" i="36"/>
  <c r="BA4" i="36"/>
  <c r="BB4" i="36"/>
  <c r="BC4" i="36"/>
  <c r="AZ5" i="36"/>
  <c r="BA5" i="36"/>
  <c r="BB5" i="36"/>
  <c r="BC5" i="36"/>
  <c r="AZ6" i="36"/>
  <c r="BA6" i="36"/>
  <c r="BB6" i="36"/>
  <c r="BC6" i="36"/>
  <c r="AZ7" i="36"/>
  <c r="BA7" i="36"/>
  <c r="BB7" i="36"/>
  <c r="BC7" i="36"/>
  <c r="AZ8" i="36"/>
  <c r="BA8" i="36"/>
  <c r="BB8" i="36"/>
  <c r="BC8" i="36"/>
  <c r="AZ9" i="36"/>
  <c r="BA9" i="36"/>
  <c r="BB9" i="36"/>
  <c r="BC9" i="36"/>
  <c r="AZ10" i="36"/>
  <c r="BA10" i="36"/>
  <c r="BB10" i="36"/>
  <c r="BC10" i="36"/>
  <c r="AZ11" i="36"/>
  <c r="BA11" i="36"/>
  <c r="BB11" i="36"/>
  <c r="BC11" i="36"/>
  <c r="AZ12" i="36"/>
  <c r="BA12" i="36"/>
  <c r="BB12" i="36"/>
  <c r="BC12" i="36"/>
  <c r="AZ13" i="36"/>
  <c r="BA13" i="36"/>
  <c r="BB13" i="36"/>
  <c r="BC13" i="36"/>
  <c r="AZ14" i="36"/>
  <c r="BA14" i="36"/>
  <c r="BB14" i="36"/>
  <c r="BC14" i="36"/>
  <c r="AZ15" i="36"/>
  <c r="BA15" i="36"/>
  <c r="BB15" i="36"/>
  <c r="BC15" i="36"/>
  <c r="AZ16" i="36"/>
  <c r="BA16" i="36"/>
  <c r="BB16" i="36"/>
  <c r="BC16" i="36"/>
  <c r="AZ17" i="36"/>
  <c r="BA17" i="36"/>
  <c r="BB17" i="36"/>
  <c r="BC17" i="36"/>
  <c r="AZ18" i="36"/>
  <c r="BA18" i="36"/>
  <c r="BB18" i="36"/>
  <c r="BC18" i="36"/>
  <c r="AZ19" i="36"/>
  <c r="BA19" i="36"/>
  <c r="BB19" i="36"/>
  <c r="BC19" i="36"/>
  <c r="AZ20" i="36"/>
  <c r="BA20" i="36"/>
  <c r="BB20" i="36"/>
  <c r="BC20" i="36"/>
  <c r="AZ21" i="36"/>
  <c r="BA21" i="36"/>
  <c r="BB21" i="36"/>
  <c r="BC21" i="36"/>
  <c r="AZ22" i="36"/>
  <c r="BA22" i="36"/>
  <c r="BB22" i="36"/>
  <c r="BC22" i="36"/>
  <c r="AZ23" i="36"/>
  <c r="BA23" i="36"/>
  <c r="BB23" i="36"/>
  <c r="BC23" i="36"/>
  <c r="AZ24" i="36"/>
  <c r="BA24" i="36"/>
  <c r="BB24" i="36"/>
  <c r="BC24" i="36"/>
  <c r="AZ25" i="36"/>
  <c r="BA25" i="36"/>
  <c r="BB25" i="36"/>
  <c r="BC25" i="36"/>
  <c r="AZ26" i="36"/>
  <c r="BA26" i="36"/>
  <c r="BB26" i="36"/>
  <c r="BC26" i="36"/>
  <c r="AZ27" i="36"/>
  <c r="BA27" i="36"/>
  <c r="BB27" i="36"/>
  <c r="BC27" i="36"/>
  <c r="AZ28" i="36"/>
  <c r="BA28" i="36"/>
  <c r="BB28" i="36"/>
  <c r="BC28" i="36"/>
  <c r="AZ29" i="36"/>
  <c r="BA29" i="36"/>
  <c r="BB29" i="36"/>
  <c r="BC29" i="36"/>
  <c r="AZ30" i="36"/>
  <c r="BA30" i="36"/>
  <c r="BB30" i="36"/>
  <c r="BC30" i="36"/>
  <c r="AZ31" i="36"/>
  <c r="BA31" i="36"/>
  <c r="BB31" i="36"/>
  <c r="BC31" i="36"/>
  <c r="AZ32" i="36"/>
  <c r="BA32" i="36"/>
  <c r="BB32" i="36"/>
  <c r="BC32" i="36"/>
  <c r="AZ33" i="36"/>
  <c r="BA33" i="36"/>
  <c r="BB33" i="36"/>
  <c r="BC33" i="36"/>
  <c r="AZ34" i="36"/>
  <c r="BA34" i="36"/>
  <c r="BB34" i="36"/>
  <c r="BC34" i="36"/>
  <c r="AZ35" i="36"/>
  <c r="BA35" i="36"/>
  <c r="BB35" i="36"/>
  <c r="BC35" i="36"/>
  <c r="AZ36" i="36"/>
  <c r="BA36" i="36"/>
  <c r="BB36" i="36"/>
  <c r="BC36" i="36"/>
  <c r="AZ37" i="36"/>
  <c r="BA37" i="36"/>
  <c r="BB37" i="36"/>
  <c r="BC37" i="36"/>
  <c r="AZ38" i="36"/>
  <c r="BA38" i="36"/>
  <c r="BB38" i="36"/>
  <c r="BC38" i="36"/>
  <c r="BC2" i="36"/>
  <c r="BB2" i="36"/>
  <c r="BA2" i="36"/>
  <c r="AZ2" i="36"/>
  <c r="AZ4" i="35"/>
  <c r="BA4" i="35"/>
  <c r="BB4" i="35"/>
  <c r="BC4" i="35"/>
  <c r="AZ5" i="35"/>
  <c r="BA5" i="35"/>
  <c r="BB5" i="35"/>
  <c r="BC5" i="35"/>
  <c r="AZ6" i="35"/>
  <c r="BA6" i="35"/>
  <c r="BB6" i="35"/>
  <c r="BC6" i="35"/>
  <c r="AZ7" i="35"/>
  <c r="BA7" i="35"/>
  <c r="BB7" i="35"/>
  <c r="BC7" i="35"/>
  <c r="AZ8" i="35"/>
  <c r="BA8" i="35"/>
  <c r="BB8" i="35"/>
  <c r="BC8" i="35"/>
  <c r="AZ9" i="35"/>
  <c r="BA9" i="35"/>
  <c r="BB9" i="35"/>
  <c r="BC9" i="35"/>
  <c r="AZ10" i="35"/>
  <c r="BA10" i="35"/>
  <c r="BB10" i="35"/>
  <c r="BC10" i="35"/>
  <c r="AZ11" i="35"/>
  <c r="BA11" i="35"/>
  <c r="BB11" i="35"/>
  <c r="BC11" i="35"/>
  <c r="AZ12" i="35"/>
  <c r="BA12" i="35"/>
  <c r="BB12" i="35"/>
  <c r="BC12" i="35"/>
  <c r="AZ13" i="35"/>
  <c r="BA13" i="35"/>
  <c r="BB13" i="35"/>
  <c r="BC13" i="35"/>
  <c r="AZ14" i="35"/>
  <c r="BA14" i="35"/>
  <c r="BB14" i="35"/>
  <c r="BC14" i="35"/>
  <c r="AZ15" i="35"/>
  <c r="BA15" i="35"/>
  <c r="BB15" i="35"/>
  <c r="BC15" i="35"/>
  <c r="AZ16" i="35"/>
  <c r="BA16" i="35"/>
  <c r="BB16" i="35"/>
  <c r="BC16" i="35"/>
  <c r="AZ17" i="35"/>
  <c r="BA17" i="35"/>
  <c r="BB17" i="35"/>
  <c r="BC17" i="35"/>
  <c r="AZ18" i="35"/>
  <c r="BA18" i="35"/>
  <c r="BB18" i="35"/>
  <c r="BC18" i="35"/>
  <c r="AZ19" i="35"/>
  <c r="BA19" i="35"/>
  <c r="BB19" i="35"/>
  <c r="BC19" i="35"/>
  <c r="AZ20" i="35"/>
  <c r="BA20" i="35"/>
  <c r="BB20" i="35"/>
  <c r="BC20" i="35"/>
  <c r="AZ21" i="35"/>
  <c r="BA21" i="35"/>
  <c r="BB21" i="35"/>
  <c r="BC21" i="35"/>
  <c r="AZ22" i="35"/>
  <c r="BA22" i="35"/>
  <c r="BB22" i="35"/>
  <c r="BC22" i="35"/>
  <c r="AZ23" i="35"/>
  <c r="BA23" i="35"/>
  <c r="BB23" i="35"/>
  <c r="BC23" i="35"/>
  <c r="AZ24" i="35"/>
  <c r="BA24" i="35"/>
  <c r="BB24" i="35"/>
  <c r="BC24" i="35"/>
  <c r="AZ25" i="35"/>
  <c r="BA25" i="35"/>
  <c r="BB25" i="35"/>
  <c r="BC25" i="35"/>
  <c r="AZ26" i="35"/>
  <c r="BA26" i="35"/>
  <c r="BB26" i="35"/>
  <c r="BC26" i="35"/>
  <c r="AZ27" i="35"/>
  <c r="BA27" i="35"/>
  <c r="BB27" i="35"/>
  <c r="BC27" i="35"/>
  <c r="AZ28" i="35"/>
  <c r="BA28" i="35"/>
  <c r="BB28" i="35"/>
  <c r="BC28" i="35"/>
  <c r="AZ29" i="35"/>
  <c r="BA29" i="35"/>
  <c r="BB29" i="35"/>
  <c r="BC29" i="35"/>
  <c r="AZ30" i="35"/>
  <c r="BA30" i="35"/>
  <c r="BB30" i="35"/>
  <c r="BC30" i="35"/>
  <c r="AZ31" i="35"/>
  <c r="BA31" i="35"/>
  <c r="BB31" i="35"/>
  <c r="BC31" i="35"/>
  <c r="AZ32" i="35"/>
  <c r="BA32" i="35"/>
  <c r="BB32" i="35"/>
  <c r="BC32" i="35"/>
  <c r="AZ33" i="35"/>
  <c r="BA33" i="35"/>
  <c r="BB33" i="35"/>
  <c r="BC33" i="35"/>
  <c r="AZ34" i="35"/>
  <c r="BA34" i="35"/>
  <c r="BB34" i="35"/>
  <c r="BC34" i="35"/>
  <c r="AZ35" i="35"/>
  <c r="BA35" i="35"/>
  <c r="BB35" i="35"/>
  <c r="BC35" i="35"/>
  <c r="AZ36" i="35"/>
  <c r="BA36" i="35"/>
  <c r="BB36" i="35"/>
  <c r="BC36" i="35"/>
  <c r="AZ37" i="35"/>
  <c r="BA37" i="35"/>
  <c r="BB37" i="35"/>
  <c r="BC37" i="35"/>
  <c r="AZ38" i="35"/>
  <c r="BA38" i="35"/>
  <c r="BB38" i="35"/>
  <c r="BC38" i="35"/>
  <c r="BC3" i="35"/>
  <c r="BB3" i="35"/>
  <c r="BA3" i="35"/>
  <c r="AZ3" i="35"/>
  <c r="R2" i="23"/>
  <c r="N62" i="30" l="1"/>
  <c r="M62" i="30"/>
  <c r="N77" i="30"/>
  <c r="N72" i="30"/>
  <c r="J16" i="38" a="1"/>
  <c r="J16" i="38" s="1"/>
  <c r="N67" i="30"/>
  <c r="I19" i="38" a="1"/>
  <c r="I19" i="38" s="1"/>
  <c r="M82" i="30"/>
  <c r="L82" i="30"/>
  <c r="H14" i="38" a="1"/>
  <c r="H14" i="38" s="1"/>
  <c r="L57" i="30"/>
  <c r="J14" i="38" a="1"/>
  <c r="J14" i="38" s="1"/>
  <c r="N57" i="30"/>
  <c r="H15" i="38" a="1"/>
  <c r="H15" i="38" s="1"/>
  <c r="L62" i="30"/>
  <c r="G69" i="30"/>
  <c r="M67" i="30"/>
  <c r="F77" i="30"/>
  <c r="B18" i="38" s="1" a="1"/>
  <c r="B18" i="38" s="1"/>
  <c r="F67" i="30"/>
  <c r="B16" i="38" s="1" a="1"/>
  <c r="B16" i="38" s="1"/>
  <c r="J15" i="38" a="1"/>
  <c r="J15" i="38" s="1"/>
  <c r="I16" i="38" a="1"/>
  <c r="I16" i="38" s="1"/>
  <c r="I15" i="38" a="1"/>
  <c r="I15" i="38" s="1"/>
  <c r="K16" i="38" a="1"/>
  <c r="K16" i="38" s="1"/>
  <c r="B13" i="38" a="1"/>
  <c r="B13" i="38" s="1"/>
  <c r="G64" i="30"/>
  <c r="K17" i="38" a="1"/>
  <c r="K17" i="38" s="1"/>
  <c r="K14" i="38" a="1"/>
  <c r="K14" i="38" s="1"/>
  <c r="G58" i="30"/>
  <c r="F72" i="30"/>
  <c r="G65" i="30"/>
  <c r="F62" i="30"/>
  <c r="G63" i="30"/>
  <c r="G70" i="30"/>
  <c r="F57" i="30"/>
  <c r="G61" i="30"/>
  <c r="G81" i="30"/>
  <c r="G71" i="30"/>
  <c r="G66" i="30"/>
  <c r="F82" i="30"/>
  <c r="G84" i="30"/>
  <c r="G60" i="30"/>
  <c r="AX2" i="20"/>
  <c r="AW2" i="20"/>
  <c r="AV2" i="20"/>
  <c r="AU2" i="20"/>
  <c r="AX2" i="8"/>
  <c r="AW2" i="8"/>
  <c r="AV2" i="8"/>
  <c r="AU2" i="8"/>
  <c r="B15" i="38" l="1" a="1"/>
  <c r="B15" i="38" s="1"/>
  <c r="B19" i="38" a="1"/>
  <c r="B19" i="38" s="1"/>
  <c r="B17" i="38" a="1"/>
  <c r="B17" i="38" s="1"/>
  <c r="B14" i="38" a="1"/>
  <c r="B14" i="38" s="1"/>
  <c r="AU38" i="20"/>
  <c r="AW38" i="20"/>
  <c r="AW38" i="19"/>
  <c r="AX38" i="20"/>
  <c r="AX38" i="19"/>
  <c r="AV38" i="20"/>
  <c r="AU38" i="19"/>
  <c r="AV38" i="19"/>
  <c r="AU37" i="20"/>
  <c r="AW37" i="20"/>
  <c r="AW37" i="19"/>
  <c r="AX37" i="20"/>
  <c r="AX37" i="19"/>
  <c r="AV37" i="20"/>
  <c r="AU37" i="19"/>
  <c r="AV37" i="19"/>
  <c r="AU36" i="20"/>
  <c r="AW36" i="20"/>
  <c r="AW36" i="19"/>
  <c r="AX36" i="20"/>
  <c r="AX36" i="19"/>
  <c r="AV36" i="20"/>
  <c r="AU36" i="19"/>
  <c r="AV36" i="19"/>
  <c r="AU35" i="20"/>
  <c r="AW35" i="20"/>
  <c r="AW35" i="19"/>
  <c r="AX35" i="20"/>
  <c r="AX35" i="19"/>
  <c r="AV35" i="20"/>
  <c r="AU35" i="19"/>
  <c r="AV35" i="19"/>
  <c r="AU34" i="20"/>
  <c r="AW34" i="20"/>
  <c r="AW34" i="19"/>
  <c r="AX34" i="20"/>
  <c r="AX34" i="19"/>
  <c r="AV34" i="20"/>
  <c r="AU34" i="19"/>
  <c r="AV34" i="19"/>
  <c r="AU33" i="20"/>
  <c r="AW33" i="20"/>
  <c r="AW33" i="19"/>
  <c r="AX33" i="20"/>
  <c r="AX33" i="19"/>
  <c r="AV33" i="20"/>
  <c r="AU33" i="19"/>
  <c r="AV33" i="19"/>
  <c r="AU32" i="20"/>
  <c r="AW32" i="20"/>
  <c r="AW32" i="19"/>
  <c r="AX32" i="20"/>
  <c r="AX32" i="19"/>
  <c r="AV32" i="20"/>
  <c r="AU32" i="19"/>
  <c r="AV32" i="19"/>
  <c r="AU31" i="20"/>
  <c r="AW31" i="20"/>
  <c r="AW31" i="19"/>
  <c r="AX31" i="20"/>
  <c r="AX31" i="19"/>
  <c r="AV31" i="20"/>
  <c r="AU31" i="19"/>
  <c r="AV31" i="19"/>
  <c r="AU30" i="20"/>
  <c r="AW30" i="20"/>
  <c r="AW30" i="19"/>
  <c r="AX30" i="20"/>
  <c r="AX30" i="19"/>
  <c r="AV30" i="20"/>
  <c r="AU30" i="19"/>
  <c r="AV30" i="19"/>
  <c r="AU29" i="20"/>
  <c r="AW29" i="20"/>
  <c r="AW29" i="19"/>
  <c r="AX29" i="20"/>
  <c r="AX29" i="19"/>
  <c r="AV29" i="20"/>
  <c r="AU29" i="19"/>
  <c r="AV29" i="19"/>
  <c r="AU28" i="20"/>
  <c r="AW28" i="20"/>
  <c r="AW28" i="19"/>
  <c r="AX28" i="20"/>
  <c r="AX28" i="19"/>
  <c r="AV28" i="20"/>
  <c r="AU28" i="19"/>
  <c r="AV28" i="19"/>
  <c r="AU27" i="20"/>
  <c r="AW27" i="20"/>
  <c r="AW27" i="19"/>
  <c r="AX27" i="20"/>
  <c r="AX27" i="19"/>
  <c r="AV27" i="20"/>
  <c r="AU27" i="19"/>
  <c r="AV27" i="19"/>
  <c r="AU26" i="20"/>
  <c r="AW26" i="20"/>
  <c r="AW26" i="19"/>
  <c r="AX26" i="20"/>
  <c r="AX26" i="19"/>
  <c r="AV26" i="20"/>
  <c r="AU26" i="19"/>
  <c r="AV26" i="19"/>
  <c r="AU25" i="20"/>
  <c r="AW25" i="20"/>
  <c r="AW25" i="19"/>
  <c r="AX25" i="20"/>
  <c r="AX25" i="19"/>
  <c r="AV25" i="20"/>
  <c r="AU25" i="19"/>
  <c r="AV25" i="19"/>
  <c r="AU24" i="20"/>
  <c r="AW24" i="20"/>
  <c r="AW24" i="19"/>
  <c r="AX24" i="20"/>
  <c r="AX24" i="19"/>
  <c r="AV24" i="20"/>
  <c r="AU24" i="19"/>
  <c r="AV24" i="19"/>
  <c r="AU23" i="20"/>
  <c r="AW23" i="20"/>
  <c r="AW23" i="19"/>
  <c r="AX23" i="20"/>
  <c r="AX23" i="19"/>
  <c r="AV23" i="20"/>
  <c r="AU23" i="19"/>
  <c r="AV23" i="19"/>
  <c r="AU22" i="20"/>
  <c r="AW22" i="20"/>
  <c r="AW22" i="19"/>
  <c r="AX22" i="20"/>
  <c r="AX22" i="19"/>
  <c r="AV22" i="20"/>
  <c r="AU22" i="19"/>
  <c r="AV22" i="19"/>
  <c r="AU21" i="20"/>
  <c r="AW21" i="20"/>
  <c r="AW21" i="19"/>
  <c r="AX21" i="20"/>
  <c r="AX21" i="19"/>
  <c r="AV21" i="20"/>
  <c r="AU21" i="19"/>
  <c r="AV21" i="19"/>
  <c r="AU20" i="20"/>
  <c r="AW20" i="20"/>
  <c r="AW20" i="19"/>
  <c r="AX20" i="20"/>
  <c r="AX20" i="19"/>
  <c r="AV20" i="20"/>
  <c r="AU20" i="19"/>
  <c r="AV20" i="19"/>
  <c r="AU19" i="20"/>
  <c r="AW19" i="20"/>
  <c r="AW19" i="19"/>
  <c r="AX19" i="20"/>
  <c r="AX19" i="19"/>
  <c r="AV19" i="20"/>
  <c r="AU19" i="19"/>
  <c r="AV19" i="19"/>
  <c r="AU18" i="20"/>
  <c r="AW18" i="20"/>
  <c r="AW18" i="19"/>
  <c r="AX18" i="20"/>
  <c r="AX18" i="19"/>
  <c r="AV18" i="20"/>
  <c r="AU18" i="19"/>
  <c r="AV18" i="19"/>
  <c r="AU17" i="20"/>
  <c r="AW17" i="20"/>
  <c r="AW17" i="19"/>
  <c r="AX17" i="20"/>
  <c r="AX17" i="19"/>
  <c r="AV17" i="20"/>
  <c r="AU17" i="19"/>
  <c r="AV17" i="19"/>
  <c r="AU16" i="20"/>
  <c r="AW16" i="20"/>
  <c r="AW16" i="19"/>
  <c r="AX16" i="20"/>
  <c r="AX16" i="19"/>
  <c r="AV16" i="20"/>
  <c r="AU16" i="19"/>
  <c r="AV16" i="19"/>
  <c r="AU15" i="20"/>
  <c r="AW15" i="20"/>
  <c r="AW15" i="19"/>
  <c r="AX15" i="20"/>
  <c r="AX15" i="19"/>
  <c r="AV15" i="20"/>
  <c r="AU15" i="19"/>
  <c r="AV15" i="19"/>
  <c r="AU14" i="20"/>
  <c r="AW14" i="20"/>
  <c r="AW14" i="19"/>
  <c r="AX14" i="20"/>
  <c r="AX14" i="19"/>
  <c r="AV14" i="20"/>
  <c r="AU14" i="19"/>
  <c r="AV14" i="19"/>
  <c r="AU13" i="20"/>
  <c r="AW13" i="20"/>
  <c r="AW13" i="19"/>
  <c r="AX13" i="20"/>
  <c r="AX13" i="19"/>
  <c r="AV13" i="20"/>
  <c r="AU13" i="19"/>
  <c r="AV13" i="19"/>
  <c r="AU12" i="20"/>
  <c r="AW12" i="20"/>
  <c r="AW12" i="19"/>
  <c r="AX12" i="20"/>
  <c r="AX12" i="19"/>
  <c r="AV12" i="20"/>
  <c r="AU12" i="19"/>
  <c r="AV12" i="19"/>
  <c r="AU11" i="20"/>
  <c r="AW11" i="20"/>
  <c r="AW11" i="19"/>
  <c r="AX11" i="20"/>
  <c r="AX11" i="19"/>
  <c r="AV11" i="20"/>
  <c r="AU11" i="19"/>
  <c r="AV11" i="19"/>
  <c r="AU10" i="20"/>
  <c r="AW10" i="20"/>
  <c r="AW10" i="19"/>
  <c r="AX10" i="20"/>
  <c r="AX10" i="19"/>
  <c r="AV10" i="20"/>
  <c r="AU10" i="19"/>
  <c r="AV10" i="19"/>
  <c r="AU9" i="20"/>
  <c r="AW9" i="20"/>
  <c r="AW9" i="19"/>
  <c r="AX9" i="20"/>
  <c r="AX9" i="19"/>
  <c r="AV9" i="20"/>
  <c r="AU9" i="19"/>
  <c r="AV9" i="19"/>
  <c r="AU8" i="20"/>
  <c r="AW8" i="20"/>
  <c r="AW8" i="19"/>
  <c r="AX8" i="20"/>
  <c r="AX8" i="19"/>
  <c r="AV8" i="20"/>
  <c r="AU8" i="19"/>
  <c r="AV8" i="19"/>
  <c r="AU7" i="20"/>
  <c r="AW7" i="20"/>
  <c r="AW7" i="19"/>
  <c r="AX7" i="20"/>
  <c r="AX7" i="19"/>
  <c r="AV7" i="20"/>
  <c r="AU7" i="19"/>
  <c r="AV7" i="19"/>
  <c r="AU6" i="20"/>
  <c r="AW6" i="20"/>
  <c r="AW6" i="19"/>
  <c r="AX6" i="20"/>
  <c r="AX6" i="19"/>
  <c r="AV6" i="20"/>
  <c r="AU6" i="19"/>
  <c r="AV6" i="19"/>
  <c r="AU5" i="20"/>
  <c r="AW5" i="20"/>
  <c r="AW5" i="19"/>
  <c r="AX5" i="20"/>
  <c r="AX5" i="19"/>
  <c r="AV5" i="20"/>
  <c r="AU5" i="19"/>
  <c r="AV5" i="19"/>
  <c r="AU4" i="20"/>
  <c r="AW4" i="20"/>
  <c r="AW4" i="19"/>
  <c r="AX4" i="20"/>
  <c r="AX4" i="19"/>
  <c r="AV4" i="20"/>
  <c r="AU4" i="19"/>
  <c r="AV4" i="19"/>
  <c r="AU3" i="20"/>
  <c r="AW3" i="20"/>
  <c r="AW3" i="19"/>
  <c r="AX3" i="20"/>
  <c r="AX3" i="19"/>
  <c r="AV3" i="20"/>
  <c r="AU3" i="19"/>
  <c r="AV3" i="19"/>
  <c r="AW2" i="18"/>
  <c r="AW40" i="18" s="1"/>
  <c r="AW2" i="19"/>
  <c r="AX2" i="18"/>
  <c r="AX40" i="18" s="1"/>
  <c r="AX2" i="19"/>
  <c r="AU2" i="18"/>
  <c r="AU40" i="18" s="1"/>
  <c r="AU2" i="19"/>
  <c r="AV2" i="18"/>
  <c r="AV40" i="18" s="1"/>
  <c r="AV2" i="19"/>
  <c r="AU38" i="8"/>
  <c r="AW38" i="8"/>
  <c r="AW38" i="6"/>
  <c r="AU38" i="9" s="1"/>
  <c r="AW38" i="7"/>
  <c r="AX38" i="8"/>
  <c r="AX38" i="6"/>
  <c r="AV38" i="9" s="1"/>
  <c r="AX38" i="7"/>
  <c r="AV38" i="8"/>
  <c r="AU38" i="6"/>
  <c r="AW38" i="9" s="1"/>
  <c r="AU38" i="7"/>
  <c r="AV38" i="6"/>
  <c r="AX38" i="9" s="1"/>
  <c r="AV38" i="7"/>
  <c r="AU37" i="8"/>
  <c r="AW37" i="8"/>
  <c r="AW37" i="6"/>
  <c r="AU37" i="9" s="1"/>
  <c r="AW37" i="7"/>
  <c r="AX37" i="8"/>
  <c r="AX37" i="6"/>
  <c r="AV37" i="9" s="1"/>
  <c r="AX37" i="7"/>
  <c r="AV37" i="8"/>
  <c r="AU37" i="6"/>
  <c r="AW37" i="9" s="1"/>
  <c r="AU37" i="7"/>
  <c r="AV37" i="6"/>
  <c r="AX37" i="9" s="1"/>
  <c r="AV37" i="7"/>
  <c r="AU36" i="8"/>
  <c r="AW36" i="8"/>
  <c r="AW36" i="6"/>
  <c r="AU36" i="9" s="1"/>
  <c r="AW36" i="7"/>
  <c r="AX36" i="8"/>
  <c r="AX36" i="6"/>
  <c r="AV36" i="9" s="1"/>
  <c r="AX36" i="7"/>
  <c r="AV36" i="8"/>
  <c r="AU36" i="6"/>
  <c r="AW36" i="9" s="1"/>
  <c r="AU36" i="7"/>
  <c r="AV36" i="6"/>
  <c r="AX36" i="9" s="1"/>
  <c r="AV36" i="7"/>
  <c r="AU35" i="8"/>
  <c r="AW35" i="8"/>
  <c r="AW35" i="6"/>
  <c r="AU35" i="9" s="1"/>
  <c r="AW35" i="7"/>
  <c r="AX35" i="8"/>
  <c r="AX35" i="6"/>
  <c r="AV35" i="9" s="1"/>
  <c r="AX35" i="7"/>
  <c r="AV35" i="8"/>
  <c r="AU35" i="6"/>
  <c r="AW35" i="9" s="1"/>
  <c r="AU35" i="7"/>
  <c r="AV35" i="6"/>
  <c r="AX35" i="9" s="1"/>
  <c r="AV35" i="7"/>
  <c r="AU34" i="8"/>
  <c r="AW34" i="8"/>
  <c r="AW34" i="6"/>
  <c r="AU34" i="9" s="1"/>
  <c r="AW34" i="7"/>
  <c r="AX34" i="8"/>
  <c r="AX34" i="6"/>
  <c r="AV34" i="9" s="1"/>
  <c r="AX34" i="7"/>
  <c r="AV34" i="8"/>
  <c r="AU34" i="6"/>
  <c r="AW34" i="9" s="1"/>
  <c r="AU34" i="7"/>
  <c r="AV34" i="6"/>
  <c r="AX34" i="9" s="1"/>
  <c r="AV34" i="7"/>
  <c r="AU33" i="8"/>
  <c r="AW33" i="8"/>
  <c r="AW33" i="6"/>
  <c r="AU33" i="9" s="1"/>
  <c r="AW33" i="7"/>
  <c r="AX33" i="8"/>
  <c r="AX33" i="6"/>
  <c r="AV33" i="9" s="1"/>
  <c r="AX33" i="7"/>
  <c r="AV33" i="8"/>
  <c r="AU33" i="6"/>
  <c r="AW33" i="9" s="1"/>
  <c r="AU33" i="7"/>
  <c r="AV33" i="6"/>
  <c r="AX33" i="9" s="1"/>
  <c r="AV33" i="7"/>
  <c r="AU32" i="8"/>
  <c r="AW32" i="8"/>
  <c r="AW32" i="6"/>
  <c r="AU32" i="9" s="1"/>
  <c r="AW32" i="7"/>
  <c r="AX32" i="8"/>
  <c r="AX32" i="6"/>
  <c r="AV32" i="9" s="1"/>
  <c r="AX32" i="7"/>
  <c r="AV32" i="8"/>
  <c r="AU32" i="6"/>
  <c r="AW32" i="9" s="1"/>
  <c r="AU32" i="7"/>
  <c r="AV32" i="6"/>
  <c r="AX32" i="9" s="1"/>
  <c r="AV32" i="7"/>
  <c r="AU31" i="8"/>
  <c r="AW31" i="8"/>
  <c r="AW31" i="6"/>
  <c r="AU31" i="9" s="1"/>
  <c r="AW31" i="7"/>
  <c r="AX31" i="8"/>
  <c r="AX31" i="6"/>
  <c r="AV31" i="9" s="1"/>
  <c r="AX31" i="7"/>
  <c r="AV31" i="8"/>
  <c r="AU31" i="6"/>
  <c r="AW31" i="9" s="1"/>
  <c r="AU31" i="7"/>
  <c r="AV31" i="6"/>
  <c r="AX31" i="9" s="1"/>
  <c r="AV31" i="7"/>
  <c r="AU30" i="8"/>
  <c r="AW30" i="8"/>
  <c r="AW30" i="6"/>
  <c r="AU30" i="9" s="1"/>
  <c r="AW30" i="7"/>
  <c r="AX30" i="8"/>
  <c r="AX30" i="6"/>
  <c r="AV30" i="9" s="1"/>
  <c r="AX30" i="7"/>
  <c r="AV30" i="8"/>
  <c r="AU30" i="6"/>
  <c r="AW30" i="9" s="1"/>
  <c r="AU30" i="7"/>
  <c r="AV30" i="6"/>
  <c r="AX30" i="9" s="1"/>
  <c r="AV30" i="7"/>
  <c r="AU29" i="8"/>
  <c r="AW29" i="8"/>
  <c r="AW29" i="6"/>
  <c r="AU29" i="9" s="1"/>
  <c r="AW29" i="7"/>
  <c r="AX29" i="8"/>
  <c r="AX29" i="6"/>
  <c r="AV29" i="9" s="1"/>
  <c r="AX29" i="7"/>
  <c r="AV29" i="8"/>
  <c r="AU29" i="6"/>
  <c r="AW29" i="9" s="1"/>
  <c r="AU29" i="7"/>
  <c r="AV29" i="6"/>
  <c r="AX29" i="9" s="1"/>
  <c r="AV29" i="7"/>
  <c r="AU28" i="8"/>
  <c r="AW28" i="8"/>
  <c r="AW28" i="6"/>
  <c r="AU28" i="9" s="1"/>
  <c r="AW28" i="7"/>
  <c r="AX28" i="8"/>
  <c r="AX28" i="6"/>
  <c r="AV28" i="9" s="1"/>
  <c r="AX28" i="7"/>
  <c r="AV28" i="8"/>
  <c r="AU28" i="6"/>
  <c r="AW28" i="9" s="1"/>
  <c r="AU28" i="7"/>
  <c r="AV28" i="6"/>
  <c r="AX28" i="9" s="1"/>
  <c r="AV28" i="7"/>
  <c r="AU27" i="8"/>
  <c r="AW27" i="8"/>
  <c r="AW27" i="6"/>
  <c r="AU27" i="9" s="1"/>
  <c r="AW27" i="7"/>
  <c r="AX27" i="8"/>
  <c r="AX27" i="6"/>
  <c r="AV27" i="9" s="1"/>
  <c r="AX27" i="7"/>
  <c r="AV27" i="8"/>
  <c r="AU27" i="6"/>
  <c r="AW27" i="9" s="1"/>
  <c r="AU27" i="7"/>
  <c r="AV27" i="6"/>
  <c r="AX27" i="9" s="1"/>
  <c r="AV27" i="7"/>
  <c r="AU26" i="8"/>
  <c r="AW26" i="8"/>
  <c r="AW26" i="6"/>
  <c r="AU26" i="9" s="1"/>
  <c r="AW26" i="7"/>
  <c r="AX26" i="8"/>
  <c r="AX26" i="6"/>
  <c r="AV26" i="9" s="1"/>
  <c r="AX26" i="7"/>
  <c r="AV26" i="8"/>
  <c r="AU26" i="6"/>
  <c r="AW26" i="9" s="1"/>
  <c r="AU26" i="7"/>
  <c r="AV26" i="6"/>
  <c r="AX26" i="9" s="1"/>
  <c r="AV26" i="7"/>
  <c r="AU25" i="8"/>
  <c r="AW25" i="8"/>
  <c r="AW25" i="6"/>
  <c r="AU25" i="9" s="1"/>
  <c r="AW25" i="7"/>
  <c r="AX25" i="8"/>
  <c r="AX25" i="6"/>
  <c r="AV25" i="9" s="1"/>
  <c r="AX25" i="7"/>
  <c r="AV25" i="8"/>
  <c r="AU25" i="6"/>
  <c r="AW25" i="9" s="1"/>
  <c r="AU25" i="7"/>
  <c r="AV25" i="6"/>
  <c r="AX25" i="9" s="1"/>
  <c r="AV25" i="7"/>
  <c r="AU24" i="8"/>
  <c r="AW24" i="8"/>
  <c r="AW24" i="6"/>
  <c r="AU24" i="9" s="1"/>
  <c r="AW24" i="7"/>
  <c r="AX24" i="8"/>
  <c r="AX24" i="6"/>
  <c r="AV24" i="9" s="1"/>
  <c r="AX24" i="7"/>
  <c r="AV24" i="8"/>
  <c r="AU24" i="6"/>
  <c r="AW24" i="9" s="1"/>
  <c r="AU24" i="7"/>
  <c r="AV24" i="6"/>
  <c r="AX24" i="9" s="1"/>
  <c r="AV24" i="7"/>
  <c r="AU23" i="8"/>
  <c r="AW23" i="8"/>
  <c r="AW23" i="6"/>
  <c r="AU23" i="9" s="1"/>
  <c r="AW23" i="7"/>
  <c r="AX23" i="8"/>
  <c r="AX23" i="6"/>
  <c r="AV23" i="9" s="1"/>
  <c r="AX23" i="7"/>
  <c r="AV23" i="8"/>
  <c r="AU23" i="6"/>
  <c r="AW23" i="9" s="1"/>
  <c r="AU23" i="7"/>
  <c r="AV23" i="6"/>
  <c r="AX23" i="9" s="1"/>
  <c r="AV23" i="7"/>
  <c r="AU22" i="8"/>
  <c r="AW22" i="8"/>
  <c r="AW22" i="6"/>
  <c r="AU22" i="9" s="1"/>
  <c r="AW22" i="7"/>
  <c r="AX22" i="8"/>
  <c r="AX22" i="6"/>
  <c r="AV22" i="9" s="1"/>
  <c r="AX22" i="7"/>
  <c r="AV22" i="8"/>
  <c r="AU22" i="6"/>
  <c r="AW22" i="9" s="1"/>
  <c r="AU22" i="7"/>
  <c r="AV22" i="6"/>
  <c r="AX22" i="9" s="1"/>
  <c r="AV22" i="7"/>
  <c r="AU21" i="8"/>
  <c r="AW21" i="8"/>
  <c r="AW21" i="6"/>
  <c r="AU21" i="9" s="1"/>
  <c r="AW21" i="7"/>
  <c r="AX21" i="8"/>
  <c r="AX21" i="6"/>
  <c r="AV21" i="9" s="1"/>
  <c r="AX21" i="7"/>
  <c r="AV21" i="8"/>
  <c r="AU21" i="6"/>
  <c r="AW21" i="9" s="1"/>
  <c r="AU21" i="7"/>
  <c r="AV21" i="6"/>
  <c r="AX21" i="9" s="1"/>
  <c r="AV21" i="7"/>
  <c r="AU20" i="8"/>
  <c r="AW20" i="8"/>
  <c r="AW20" i="6"/>
  <c r="AU20" i="9" s="1"/>
  <c r="AW20" i="7"/>
  <c r="AX20" i="8"/>
  <c r="AX20" i="6"/>
  <c r="AV20" i="9" s="1"/>
  <c r="AX20" i="7"/>
  <c r="AV20" i="8"/>
  <c r="AU20" i="6"/>
  <c r="AW20" i="9" s="1"/>
  <c r="AU20" i="7"/>
  <c r="AV20" i="6"/>
  <c r="AX20" i="9" s="1"/>
  <c r="AV20" i="7"/>
  <c r="AU19" i="8"/>
  <c r="AW19" i="8"/>
  <c r="AW19" i="6"/>
  <c r="AU19" i="9" s="1"/>
  <c r="AW19" i="7"/>
  <c r="AX19" i="8"/>
  <c r="AX19" i="6"/>
  <c r="AV19" i="9" s="1"/>
  <c r="AX19" i="7"/>
  <c r="AV19" i="8"/>
  <c r="AU19" i="6"/>
  <c r="AW19" i="9" s="1"/>
  <c r="AU19" i="7"/>
  <c r="AV19" i="6"/>
  <c r="AX19" i="9" s="1"/>
  <c r="AV19" i="7"/>
  <c r="AU18" i="8"/>
  <c r="AW18" i="8"/>
  <c r="AW18" i="6"/>
  <c r="AU18" i="9" s="1"/>
  <c r="AW18" i="7"/>
  <c r="AX18" i="8"/>
  <c r="AX18" i="6"/>
  <c r="AV18" i="9" s="1"/>
  <c r="AX18" i="7"/>
  <c r="AV18" i="8"/>
  <c r="AU18" i="6"/>
  <c r="AW18" i="9" s="1"/>
  <c r="AU18" i="7"/>
  <c r="AV18" i="6"/>
  <c r="AX18" i="9" s="1"/>
  <c r="AV18" i="7"/>
  <c r="AU17" i="8"/>
  <c r="AW17" i="8"/>
  <c r="AW17" i="6"/>
  <c r="AU17" i="9" s="1"/>
  <c r="AW17" i="7"/>
  <c r="AX17" i="8"/>
  <c r="AX17" i="6"/>
  <c r="AV17" i="9" s="1"/>
  <c r="AX17" i="7"/>
  <c r="AV17" i="8"/>
  <c r="AU17" i="6"/>
  <c r="AW17" i="9" s="1"/>
  <c r="AU17" i="7"/>
  <c r="AV17" i="6"/>
  <c r="AX17" i="9" s="1"/>
  <c r="AV17" i="7"/>
  <c r="AU16" i="8"/>
  <c r="AW16" i="8"/>
  <c r="AW16" i="6"/>
  <c r="AU16" i="9" s="1"/>
  <c r="AW16" i="7"/>
  <c r="AX16" i="8"/>
  <c r="AX16" i="6"/>
  <c r="AV16" i="9" s="1"/>
  <c r="AX16" i="7"/>
  <c r="AV16" i="8"/>
  <c r="AU16" i="6"/>
  <c r="AW16" i="9" s="1"/>
  <c r="AU16" i="7"/>
  <c r="AV16" i="6"/>
  <c r="AX16" i="9" s="1"/>
  <c r="AV16" i="7"/>
  <c r="AU15" i="8"/>
  <c r="AW15" i="8"/>
  <c r="AW15" i="6"/>
  <c r="AU15" i="9" s="1"/>
  <c r="AW15" i="7"/>
  <c r="AX15" i="8"/>
  <c r="AX15" i="6"/>
  <c r="AV15" i="9" s="1"/>
  <c r="AX15" i="7"/>
  <c r="AV15" i="8"/>
  <c r="AU15" i="6"/>
  <c r="AW15" i="9" s="1"/>
  <c r="AU15" i="7"/>
  <c r="AV15" i="6"/>
  <c r="AX15" i="9" s="1"/>
  <c r="AV15" i="7"/>
  <c r="AU14" i="8"/>
  <c r="AW14" i="8"/>
  <c r="AW14" i="6"/>
  <c r="AU14" i="9" s="1"/>
  <c r="AW14" i="7"/>
  <c r="AX14" i="8"/>
  <c r="AX14" i="6"/>
  <c r="AV14" i="9" s="1"/>
  <c r="AX14" i="7"/>
  <c r="AV14" i="8"/>
  <c r="AU14" i="6"/>
  <c r="AW14" i="9" s="1"/>
  <c r="AU14" i="7"/>
  <c r="AV14" i="6"/>
  <c r="AX14" i="9" s="1"/>
  <c r="AV14" i="7"/>
  <c r="AU13" i="8"/>
  <c r="AW13" i="8"/>
  <c r="AW13" i="6"/>
  <c r="AU13" i="9" s="1"/>
  <c r="AW13" i="7"/>
  <c r="AX13" i="8"/>
  <c r="AX13" i="6"/>
  <c r="AV13" i="9" s="1"/>
  <c r="AX13" i="7"/>
  <c r="AV13" i="8"/>
  <c r="AU13" i="6"/>
  <c r="AW13" i="9" s="1"/>
  <c r="AU13" i="7"/>
  <c r="AV13" i="6"/>
  <c r="AX13" i="9" s="1"/>
  <c r="AV13" i="7"/>
  <c r="AU12" i="8"/>
  <c r="AW12" i="8"/>
  <c r="AW12" i="6"/>
  <c r="AU12" i="9" s="1"/>
  <c r="AW12" i="7"/>
  <c r="AX12" i="8"/>
  <c r="AX12" i="6"/>
  <c r="AV12" i="9" s="1"/>
  <c r="AX12" i="7"/>
  <c r="AV12" i="8"/>
  <c r="AU12" i="6"/>
  <c r="AW12" i="9" s="1"/>
  <c r="AU12" i="7"/>
  <c r="AV12" i="6"/>
  <c r="AX12" i="9" s="1"/>
  <c r="AV12" i="7"/>
  <c r="AU11" i="8"/>
  <c r="AW11" i="8"/>
  <c r="AW11" i="6"/>
  <c r="AU11" i="9" s="1"/>
  <c r="AW11" i="7"/>
  <c r="AX11" i="8"/>
  <c r="AX11" i="6"/>
  <c r="AV11" i="9" s="1"/>
  <c r="AX11" i="7"/>
  <c r="AV11" i="8"/>
  <c r="AU11" i="6"/>
  <c r="AW11" i="9" s="1"/>
  <c r="AU11" i="7"/>
  <c r="AV11" i="6"/>
  <c r="AX11" i="9" s="1"/>
  <c r="AV11" i="7"/>
  <c r="AU10" i="8"/>
  <c r="AW10" i="8"/>
  <c r="AW10" i="6"/>
  <c r="AU10" i="9" s="1"/>
  <c r="AW10" i="7"/>
  <c r="AX10" i="8"/>
  <c r="AX10" i="6"/>
  <c r="AV10" i="9" s="1"/>
  <c r="AX10" i="7"/>
  <c r="AV10" i="8"/>
  <c r="AU10" i="6"/>
  <c r="AW10" i="9" s="1"/>
  <c r="AU10" i="7"/>
  <c r="AV10" i="6"/>
  <c r="AX10" i="9" s="1"/>
  <c r="AV10" i="7"/>
  <c r="AU9" i="8"/>
  <c r="AW9" i="8"/>
  <c r="AW9" i="6"/>
  <c r="AU9" i="9" s="1"/>
  <c r="AW9" i="7"/>
  <c r="AX9" i="8"/>
  <c r="AX9" i="6"/>
  <c r="AV9" i="9" s="1"/>
  <c r="AX9" i="7"/>
  <c r="AV9" i="8"/>
  <c r="AU9" i="6"/>
  <c r="AW9" i="9" s="1"/>
  <c r="AU9" i="7"/>
  <c r="AV9" i="6"/>
  <c r="AX9" i="9" s="1"/>
  <c r="AV9" i="7"/>
  <c r="AU8" i="8"/>
  <c r="AW8" i="8"/>
  <c r="AW8" i="6"/>
  <c r="AU8" i="9" s="1"/>
  <c r="AW8" i="7"/>
  <c r="AX8" i="8"/>
  <c r="AX8" i="6"/>
  <c r="AV8" i="9" s="1"/>
  <c r="AX8" i="7"/>
  <c r="AV8" i="8"/>
  <c r="AU8" i="6"/>
  <c r="AW8" i="9" s="1"/>
  <c r="AU8" i="7"/>
  <c r="AV8" i="6"/>
  <c r="AX8" i="9" s="1"/>
  <c r="AV8" i="7"/>
  <c r="AU7" i="8"/>
  <c r="AW7" i="8"/>
  <c r="AW7" i="6"/>
  <c r="AU7" i="9" s="1"/>
  <c r="AW7" i="7"/>
  <c r="AX7" i="8"/>
  <c r="AX7" i="6"/>
  <c r="AV7" i="9" s="1"/>
  <c r="AX7" i="7"/>
  <c r="AV7" i="8"/>
  <c r="AU7" i="6"/>
  <c r="AW7" i="9" s="1"/>
  <c r="AU7" i="7"/>
  <c r="AV7" i="6"/>
  <c r="AX7" i="9" s="1"/>
  <c r="AV7" i="7"/>
  <c r="AU6" i="8"/>
  <c r="AW6" i="8"/>
  <c r="AW6" i="6"/>
  <c r="AU6" i="9" s="1"/>
  <c r="AW6" i="7"/>
  <c r="AX6" i="8"/>
  <c r="AX6" i="6"/>
  <c r="AV6" i="9" s="1"/>
  <c r="AX6" i="7"/>
  <c r="AV6" i="8"/>
  <c r="AU6" i="6"/>
  <c r="AW6" i="9" s="1"/>
  <c r="AU6" i="7"/>
  <c r="AV6" i="6"/>
  <c r="AX6" i="9" s="1"/>
  <c r="AV6" i="7"/>
  <c r="AU5" i="8"/>
  <c r="AW5" i="8"/>
  <c r="AW5" i="6"/>
  <c r="AU5" i="9" s="1"/>
  <c r="AW5" i="7"/>
  <c r="AX5" i="8"/>
  <c r="AX5" i="6"/>
  <c r="AV5" i="9" s="1"/>
  <c r="AX5" i="7"/>
  <c r="AV5" i="8"/>
  <c r="AU5" i="6"/>
  <c r="AW5" i="9" s="1"/>
  <c r="AU5" i="7"/>
  <c r="AV5" i="6"/>
  <c r="AX5" i="9" s="1"/>
  <c r="AV5" i="7"/>
  <c r="AU4" i="8"/>
  <c r="AW4" i="8"/>
  <c r="AW4" i="6"/>
  <c r="AU4" i="9" s="1"/>
  <c r="AW4" i="7"/>
  <c r="AX4" i="8"/>
  <c r="AX4" i="6"/>
  <c r="AV4" i="9" s="1"/>
  <c r="AX4" i="7"/>
  <c r="AV4" i="8"/>
  <c r="AU4" i="6"/>
  <c r="AW4" i="9" s="1"/>
  <c r="AU4" i="7"/>
  <c r="AV4" i="6"/>
  <c r="AX4" i="9" s="1"/>
  <c r="AV4" i="7"/>
  <c r="AU3" i="8"/>
  <c r="AW3" i="8"/>
  <c r="AW3" i="6"/>
  <c r="AU3" i="9" s="1"/>
  <c r="AW3" i="7"/>
  <c r="AX3" i="8"/>
  <c r="AX3" i="6"/>
  <c r="AV3" i="9" s="1"/>
  <c r="AX3" i="7"/>
  <c r="AV3" i="8"/>
  <c r="AU3" i="6"/>
  <c r="AW3" i="9" s="1"/>
  <c r="AU3" i="7"/>
  <c r="AV3" i="6"/>
  <c r="AX3" i="9" s="1"/>
  <c r="AV3" i="7"/>
  <c r="AW2" i="6"/>
  <c r="AW2" i="7"/>
  <c r="AX2" i="6"/>
  <c r="AX2" i="7"/>
  <c r="AU2" i="6"/>
  <c r="AU2" i="7"/>
  <c r="AV2" i="6"/>
  <c r="AV2" i="7"/>
  <c r="AV40" i="8" l="1"/>
  <c r="AU40" i="8"/>
  <c r="AV40" i="6"/>
  <c r="AX40" i="6"/>
  <c r="AX40" i="7"/>
  <c r="AU40" i="7"/>
  <c r="AX40" i="8"/>
  <c r="AV40" i="7"/>
  <c r="AW40" i="7"/>
  <c r="AU40" i="6"/>
  <c r="AW40" i="6"/>
  <c r="AW40" i="8"/>
  <c r="AW40" i="20"/>
  <c r="AU40" i="19"/>
  <c r="AW40" i="19"/>
  <c r="AV40" i="20"/>
  <c r="AX40" i="20"/>
  <c r="AV40" i="19"/>
  <c r="AX40" i="19"/>
  <c r="AU40" i="20"/>
  <c r="S2" i="3" l="1"/>
  <c r="Y2" i="3"/>
  <c r="X2" i="3"/>
  <c r="W2" i="3"/>
  <c r="V2" i="3"/>
  <c r="Y2" i="23"/>
  <c r="X2" i="23"/>
  <c r="W2" i="23"/>
  <c r="V2" i="23"/>
  <c r="AS38" i="20"/>
  <c r="AR38" i="20"/>
  <c r="AQ38" i="20"/>
  <c r="AP38" i="20"/>
  <c r="AN38" i="20"/>
  <c r="AM38" i="20"/>
  <c r="AL38" i="20"/>
  <c r="AK38" i="20"/>
  <c r="AI38" i="20"/>
  <c r="AH38" i="20"/>
  <c r="AG38" i="20"/>
  <c r="AF38" i="20"/>
  <c r="AD38" i="20"/>
  <c r="AC38" i="20"/>
  <c r="AB38" i="20"/>
  <c r="AA38" i="20"/>
  <c r="Y38" i="20"/>
  <c r="X38" i="20"/>
  <c r="W38" i="20"/>
  <c r="V38" i="20"/>
  <c r="T38" i="20"/>
  <c r="S38" i="20"/>
  <c r="R38" i="20"/>
  <c r="Q38" i="20"/>
  <c r="O38" i="20"/>
  <c r="N38" i="20"/>
  <c r="M38" i="20"/>
  <c r="L38" i="20"/>
  <c r="J38" i="20"/>
  <c r="I38" i="20"/>
  <c r="H38" i="20"/>
  <c r="G38" i="20"/>
  <c r="E38" i="20"/>
  <c r="D38" i="20"/>
  <c r="C38" i="20"/>
  <c r="B38" i="20"/>
  <c r="AS37" i="20"/>
  <c r="AR37" i="20"/>
  <c r="AQ37" i="20"/>
  <c r="AP37" i="20"/>
  <c r="AN37" i="20"/>
  <c r="AM37" i="20"/>
  <c r="AL37" i="20"/>
  <c r="AK37" i="20"/>
  <c r="AI37" i="20"/>
  <c r="AH37" i="20"/>
  <c r="AG37" i="20"/>
  <c r="AF37" i="20"/>
  <c r="AD37" i="20"/>
  <c r="AC37" i="20"/>
  <c r="AB37" i="20"/>
  <c r="AA37" i="20"/>
  <c r="Y37" i="20"/>
  <c r="X37" i="20"/>
  <c r="W37" i="20"/>
  <c r="V37" i="20"/>
  <c r="T37" i="20"/>
  <c r="S37" i="20"/>
  <c r="R37" i="20"/>
  <c r="Q37" i="20"/>
  <c r="O37" i="20"/>
  <c r="N37" i="20"/>
  <c r="M37" i="20"/>
  <c r="L37" i="20"/>
  <c r="J37" i="20"/>
  <c r="I37" i="20"/>
  <c r="H37" i="20"/>
  <c r="G37" i="20"/>
  <c r="E37" i="20"/>
  <c r="D37" i="20"/>
  <c r="C37" i="20"/>
  <c r="B37" i="20"/>
  <c r="AS36" i="20"/>
  <c r="AR36" i="20"/>
  <c r="AQ36" i="20"/>
  <c r="AP36" i="20"/>
  <c r="AN36" i="20"/>
  <c r="AM36" i="20"/>
  <c r="AL36" i="20"/>
  <c r="AK36" i="20"/>
  <c r="AI36" i="20"/>
  <c r="AH36" i="20"/>
  <c r="AG36" i="20"/>
  <c r="AF36" i="20"/>
  <c r="AD36" i="20"/>
  <c r="AC36" i="20"/>
  <c r="AB36" i="20"/>
  <c r="AA36" i="20"/>
  <c r="Y36" i="20"/>
  <c r="X36" i="20"/>
  <c r="W36" i="20"/>
  <c r="V36" i="20"/>
  <c r="T36" i="20"/>
  <c r="S36" i="20"/>
  <c r="R36" i="20"/>
  <c r="Q36" i="20"/>
  <c r="O36" i="20"/>
  <c r="N36" i="20"/>
  <c r="M36" i="20"/>
  <c r="L36" i="20"/>
  <c r="J36" i="20"/>
  <c r="I36" i="20"/>
  <c r="H36" i="20"/>
  <c r="G36" i="20"/>
  <c r="E36" i="20"/>
  <c r="D36" i="20"/>
  <c r="C36" i="20"/>
  <c r="B36" i="20"/>
  <c r="AS35" i="20"/>
  <c r="AR35" i="20"/>
  <c r="AQ35" i="20"/>
  <c r="AP35" i="20"/>
  <c r="AN35" i="20"/>
  <c r="AM35" i="20"/>
  <c r="AL35" i="20"/>
  <c r="AK35" i="20"/>
  <c r="AI35" i="20"/>
  <c r="AH35" i="20"/>
  <c r="AG35" i="20"/>
  <c r="AF35" i="20"/>
  <c r="AD35" i="20"/>
  <c r="AC35" i="20"/>
  <c r="AB35" i="20"/>
  <c r="AA35" i="20"/>
  <c r="Y35" i="20"/>
  <c r="X35" i="20"/>
  <c r="W35" i="20"/>
  <c r="V35" i="20"/>
  <c r="T35" i="20"/>
  <c r="S35" i="20"/>
  <c r="R35" i="20"/>
  <c r="Q35" i="20"/>
  <c r="O35" i="20"/>
  <c r="N35" i="20"/>
  <c r="M35" i="20"/>
  <c r="L35" i="20"/>
  <c r="J35" i="20"/>
  <c r="I35" i="20"/>
  <c r="H35" i="20"/>
  <c r="G35" i="20"/>
  <c r="E35" i="20"/>
  <c r="D35" i="20"/>
  <c r="C35" i="20"/>
  <c r="B35" i="20"/>
  <c r="AS34" i="20"/>
  <c r="AR34" i="20"/>
  <c r="AQ34" i="20"/>
  <c r="AP34" i="20"/>
  <c r="AN34" i="20"/>
  <c r="AM34" i="20"/>
  <c r="AL34" i="20"/>
  <c r="AK34" i="20"/>
  <c r="AI34" i="20"/>
  <c r="AH34" i="20"/>
  <c r="AG34" i="20"/>
  <c r="AF34" i="20"/>
  <c r="AD34" i="20"/>
  <c r="AC34" i="20"/>
  <c r="AB34" i="20"/>
  <c r="AA34" i="20"/>
  <c r="Y34" i="20"/>
  <c r="X34" i="20"/>
  <c r="W34" i="20"/>
  <c r="V34" i="20"/>
  <c r="T34" i="20"/>
  <c r="S34" i="20"/>
  <c r="R34" i="20"/>
  <c r="Q34" i="20"/>
  <c r="O34" i="20"/>
  <c r="N34" i="20"/>
  <c r="M34" i="20"/>
  <c r="L34" i="20"/>
  <c r="J34" i="20"/>
  <c r="I34" i="20"/>
  <c r="H34" i="20"/>
  <c r="G34" i="20"/>
  <c r="E34" i="20"/>
  <c r="D34" i="20"/>
  <c r="C34" i="20"/>
  <c r="B34" i="20"/>
  <c r="AS33" i="20"/>
  <c r="AR33" i="20"/>
  <c r="AQ33" i="20"/>
  <c r="AP33" i="20"/>
  <c r="AN33" i="20"/>
  <c r="AM33" i="20"/>
  <c r="AL33" i="20"/>
  <c r="AK33" i="20"/>
  <c r="AI33" i="20"/>
  <c r="AH33" i="20"/>
  <c r="AG33" i="20"/>
  <c r="AF33" i="20"/>
  <c r="AD33" i="20"/>
  <c r="AC33" i="20"/>
  <c r="AB33" i="20"/>
  <c r="AA33" i="20"/>
  <c r="Y33" i="20"/>
  <c r="X33" i="20"/>
  <c r="W33" i="20"/>
  <c r="V33" i="20"/>
  <c r="T33" i="20"/>
  <c r="S33" i="20"/>
  <c r="R33" i="20"/>
  <c r="Q33" i="20"/>
  <c r="O33" i="20"/>
  <c r="N33" i="20"/>
  <c r="M33" i="20"/>
  <c r="L33" i="20"/>
  <c r="J33" i="20"/>
  <c r="I33" i="20"/>
  <c r="H33" i="20"/>
  <c r="G33" i="20"/>
  <c r="E33" i="20"/>
  <c r="D33" i="20"/>
  <c r="C33" i="20"/>
  <c r="B33" i="20"/>
  <c r="AS32" i="20"/>
  <c r="AR32" i="20"/>
  <c r="AQ32" i="20"/>
  <c r="AP32" i="20"/>
  <c r="AN32" i="20"/>
  <c r="AM32" i="20"/>
  <c r="AL32" i="20"/>
  <c r="AK32" i="20"/>
  <c r="AI32" i="20"/>
  <c r="AH32" i="20"/>
  <c r="AG32" i="20"/>
  <c r="AF32" i="20"/>
  <c r="AD32" i="20"/>
  <c r="AC32" i="20"/>
  <c r="AB32" i="20"/>
  <c r="AA32" i="20"/>
  <c r="Y32" i="20"/>
  <c r="X32" i="20"/>
  <c r="W32" i="20"/>
  <c r="V32" i="20"/>
  <c r="T32" i="20"/>
  <c r="S32" i="20"/>
  <c r="R32" i="20"/>
  <c r="Q32" i="20"/>
  <c r="O32" i="20"/>
  <c r="N32" i="20"/>
  <c r="M32" i="20"/>
  <c r="L32" i="20"/>
  <c r="J32" i="20"/>
  <c r="I32" i="20"/>
  <c r="H32" i="20"/>
  <c r="G32" i="20"/>
  <c r="E32" i="20"/>
  <c r="D32" i="20"/>
  <c r="C32" i="20"/>
  <c r="B32" i="20"/>
  <c r="AS31" i="20"/>
  <c r="AR31" i="20"/>
  <c r="AQ31" i="20"/>
  <c r="AP31" i="20"/>
  <c r="AN31" i="20"/>
  <c r="AM31" i="20"/>
  <c r="AL31" i="20"/>
  <c r="AK31" i="20"/>
  <c r="AI31" i="20"/>
  <c r="AH31" i="20"/>
  <c r="AG31" i="20"/>
  <c r="AF31" i="20"/>
  <c r="AD31" i="20"/>
  <c r="AC31" i="20"/>
  <c r="AB31" i="20"/>
  <c r="AA31" i="20"/>
  <c r="Y31" i="20"/>
  <c r="X31" i="20"/>
  <c r="W31" i="20"/>
  <c r="V31" i="20"/>
  <c r="T31" i="20"/>
  <c r="S31" i="20"/>
  <c r="R31" i="20"/>
  <c r="Q31" i="20"/>
  <c r="O31" i="20"/>
  <c r="N31" i="20"/>
  <c r="M31" i="20"/>
  <c r="L31" i="20"/>
  <c r="J31" i="20"/>
  <c r="I31" i="20"/>
  <c r="H31" i="20"/>
  <c r="G31" i="20"/>
  <c r="E31" i="20"/>
  <c r="D31" i="20"/>
  <c r="C31" i="20"/>
  <c r="B31" i="20"/>
  <c r="AS30" i="20"/>
  <c r="AR30" i="20"/>
  <c r="AQ30" i="20"/>
  <c r="AP30" i="20"/>
  <c r="AN30" i="20"/>
  <c r="AM30" i="20"/>
  <c r="AL30" i="20"/>
  <c r="AK30" i="20"/>
  <c r="AI30" i="20"/>
  <c r="AH30" i="20"/>
  <c r="AG30" i="20"/>
  <c r="AF30" i="20"/>
  <c r="AD30" i="20"/>
  <c r="AC30" i="20"/>
  <c r="AB30" i="20"/>
  <c r="AA30" i="20"/>
  <c r="Y30" i="20"/>
  <c r="X30" i="20"/>
  <c r="W30" i="20"/>
  <c r="V30" i="20"/>
  <c r="T30" i="20"/>
  <c r="S30" i="20"/>
  <c r="R30" i="20"/>
  <c r="Q30" i="20"/>
  <c r="O30" i="20"/>
  <c r="N30" i="20"/>
  <c r="M30" i="20"/>
  <c r="L30" i="20"/>
  <c r="J30" i="20"/>
  <c r="I30" i="20"/>
  <c r="H30" i="20"/>
  <c r="G30" i="20"/>
  <c r="E30" i="20"/>
  <c r="D30" i="20"/>
  <c r="C30" i="20"/>
  <c r="B30" i="20"/>
  <c r="AS29" i="20"/>
  <c r="AR29" i="20"/>
  <c r="AQ29" i="20"/>
  <c r="AP29" i="20"/>
  <c r="AN29" i="20"/>
  <c r="AM29" i="20"/>
  <c r="AL29" i="20"/>
  <c r="AK29" i="20"/>
  <c r="AI29" i="20"/>
  <c r="AH29" i="20"/>
  <c r="AG29" i="20"/>
  <c r="AF29" i="20"/>
  <c r="AD29" i="20"/>
  <c r="AC29" i="20"/>
  <c r="AB29" i="20"/>
  <c r="AA29" i="20"/>
  <c r="Y29" i="20"/>
  <c r="X29" i="20"/>
  <c r="W29" i="20"/>
  <c r="V29" i="20"/>
  <c r="T29" i="20"/>
  <c r="S29" i="20"/>
  <c r="R29" i="20"/>
  <c r="Q29" i="20"/>
  <c r="O29" i="20"/>
  <c r="N29" i="20"/>
  <c r="M29" i="20"/>
  <c r="L29" i="20"/>
  <c r="J29" i="20"/>
  <c r="I29" i="20"/>
  <c r="H29" i="20"/>
  <c r="G29" i="20"/>
  <c r="E29" i="20"/>
  <c r="D29" i="20"/>
  <c r="C29" i="20"/>
  <c r="B29" i="20"/>
  <c r="AS28" i="20"/>
  <c r="AR28" i="20"/>
  <c r="AQ28" i="20"/>
  <c r="AP28" i="20"/>
  <c r="AN28" i="20"/>
  <c r="AM28" i="20"/>
  <c r="AL28" i="20"/>
  <c r="AK28" i="20"/>
  <c r="AI28" i="20"/>
  <c r="AH28" i="20"/>
  <c r="AG28" i="20"/>
  <c r="AF28" i="20"/>
  <c r="AD28" i="20"/>
  <c r="AC28" i="20"/>
  <c r="AB28" i="20"/>
  <c r="AA28" i="20"/>
  <c r="Y28" i="20"/>
  <c r="X28" i="20"/>
  <c r="W28" i="20"/>
  <c r="V28" i="20"/>
  <c r="T28" i="20"/>
  <c r="S28" i="20"/>
  <c r="R28" i="20"/>
  <c r="Q28" i="20"/>
  <c r="O28" i="20"/>
  <c r="N28" i="20"/>
  <c r="M28" i="20"/>
  <c r="L28" i="20"/>
  <c r="J28" i="20"/>
  <c r="I28" i="20"/>
  <c r="H28" i="20"/>
  <c r="G28" i="20"/>
  <c r="E28" i="20"/>
  <c r="D28" i="20"/>
  <c r="C28" i="20"/>
  <c r="B28" i="20"/>
  <c r="AS27" i="20"/>
  <c r="AR27" i="20"/>
  <c r="AQ27" i="20"/>
  <c r="AP27" i="20"/>
  <c r="AN27" i="20"/>
  <c r="AM27" i="20"/>
  <c r="AL27" i="20"/>
  <c r="AK27" i="20"/>
  <c r="AI27" i="20"/>
  <c r="AH27" i="20"/>
  <c r="AG27" i="20"/>
  <c r="AF27" i="20"/>
  <c r="AD27" i="20"/>
  <c r="AC27" i="20"/>
  <c r="AB27" i="20"/>
  <c r="AA27" i="20"/>
  <c r="Y27" i="20"/>
  <c r="X27" i="20"/>
  <c r="W27" i="20"/>
  <c r="V27" i="20"/>
  <c r="T27" i="20"/>
  <c r="S27" i="20"/>
  <c r="R27" i="20"/>
  <c r="Q27" i="20"/>
  <c r="O27" i="20"/>
  <c r="N27" i="20"/>
  <c r="M27" i="20"/>
  <c r="L27" i="20"/>
  <c r="J27" i="20"/>
  <c r="I27" i="20"/>
  <c r="H27" i="20"/>
  <c r="G27" i="20"/>
  <c r="E27" i="20"/>
  <c r="D27" i="20"/>
  <c r="C27" i="20"/>
  <c r="B27" i="20"/>
  <c r="AS26" i="20"/>
  <c r="AR26" i="20"/>
  <c r="AQ26" i="20"/>
  <c r="AP26" i="20"/>
  <c r="AN26" i="20"/>
  <c r="AM26" i="20"/>
  <c r="AL26" i="20"/>
  <c r="AK26" i="20"/>
  <c r="AI26" i="20"/>
  <c r="AH26" i="20"/>
  <c r="AG26" i="20"/>
  <c r="AF26" i="20"/>
  <c r="AD26" i="20"/>
  <c r="AC26" i="20"/>
  <c r="AB26" i="20"/>
  <c r="AA26" i="20"/>
  <c r="Y26" i="20"/>
  <c r="X26" i="20"/>
  <c r="W26" i="20"/>
  <c r="V26" i="20"/>
  <c r="T26" i="20"/>
  <c r="S26" i="20"/>
  <c r="R26" i="20"/>
  <c r="Q26" i="20"/>
  <c r="O26" i="20"/>
  <c r="N26" i="20"/>
  <c r="M26" i="20"/>
  <c r="L26" i="20"/>
  <c r="J26" i="20"/>
  <c r="I26" i="20"/>
  <c r="H26" i="20"/>
  <c r="G26" i="20"/>
  <c r="E26" i="20"/>
  <c r="D26" i="20"/>
  <c r="C26" i="20"/>
  <c r="B26" i="20"/>
  <c r="AS25" i="20"/>
  <c r="AR25" i="20"/>
  <c r="AQ25" i="20"/>
  <c r="AP25" i="20"/>
  <c r="AN25" i="20"/>
  <c r="AM25" i="20"/>
  <c r="AL25" i="20"/>
  <c r="AK25" i="20"/>
  <c r="AI25" i="20"/>
  <c r="AH25" i="20"/>
  <c r="AG25" i="20"/>
  <c r="AF25" i="20"/>
  <c r="AD25" i="20"/>
  <c r="AC25" i="20"/>
  <c r="AB25" i="20"/>
  <c r="AA25" i="20"/>
  <c r="Y25" i="20"/>
  <c r="X25" i="20"/>
  <c r="W25" i="20"/>
  <c r="V25" i="20"/>
  <c r="T25" i="20"/>
  <c r="S25" i="20"/>
  <c r="R25" i="20"/>
  <c r="Q25" i="20"/>
  <c r="O25" i="20"/>
  <c r="N25" i="20"/>
  <c r="M25" i="20"/>
  <c r="L25" i="20"/>
  <c r="J25" i="20"/>
  <c r="I25" i="20"/>
  <c r="H25" i="20"/>
  <c r="G25" i="20"/>
  <c r="E25" i="20"/>
  <c r="D25" i="20"/>
  <c r="C25" i="20"/>
  <c r="B25" i="20"/>
  <c r="AS24" i="20"/>
  <c r="AR24" i="20"/>
  <c r="AQ24" i="20"/>
  <c r="AP24" i="20"/>
  <c r="AN24" i="20"/>
  <c r="AM24" i="20"/>
  <c r="AL24" i="20"/>
  <c r="AK24" i="20"/>
  <c r="AI24" i="20"/>
  <c r="AH24" i="20"/>
  <c r="AG24" i="20"/>
  <c r="AF24" i="20"/>
  <c r="AD24" i="20"/>
  <c r="AC24" i="20"/>
  <c r="AB24" i="20"/>
  <c r="AA24" i="20"/>
  <c r="Y24" i="20"/>
  <c r="X24" i="20"/>
  <c r="W24" i="20"/>
  <c r="V24" i="20"/>
  <c r="T24" i="20"/>
  <c r="S24" i="20"/>
  <c r="R24" i="20"/>
  <c r="Q24" i="20"/>
  <c r="O24" i="20"/>
  <c r="N24" i="20"/>
  <c r="M24" i="20"/>
  <c r="L24" i="20"/>
  <c r="J24" i="20"/>
  <c r="I24" i="20"/>
  <c r="H24" i="20"/>
  <c r="G24" i="20"/>
  <c r="E24" i="20"/>
  <c r="D24" i="20"/>
  <c r="C24" i="20"/>
  <c r="B24" i="20"/>
  <c r="AS23" i="20"/>
  <c r="AR23" i="20"/>
  <c r="AQ23" i="20"/>
  <c r="AP23" i="20"/>
  <c r="AN23" i="20"/>
  <c r="AM23" i="20"/>
  <c r="AL23" i="20"/>
  <c r="AK23" i="20"/>
  <c r="AI23" i="20"/>
  <c r="AH23" i="20"/>
  <c r="AG23" i="20"/>
  <c r="AF23" i="20"/>
  <c r="AD23" i="20"/>
  <c r="AC23" i="20"/>
  <c r="AB23" i="20"/>
  <c r="AA23" i="20"/>
  <c r="Y23" i="20"/>
  <c r="X23" i="20"/>
  <c r="W23" i="20"/>
  <c r="V23" i="20"/>
  <c r="T23" i="20"/>
  <c r="S23" i="20"/>
  <c r="R23" i="20"/>
  <c r="Q23" i="20"/>
  <c r="O23" i="20"/>
  <c r="N23" i="20"/>
  <c r="M23" i="20"/>
  <c r="L23" i="20"/>
  <c r="J23" i="20"/>
  <c r="I23" i="20"/>
  <c r="H23" i="20"/>
  <c r="G23" i="20"/>
  <c r="E23" i="20"/>
  <c r="D23" i="20"/>
  <c r="C23" i="20"/>
  <c r="B23" i="20"/>
  <c r="AS22" i="20"/>
  <c r="AR22" i="20"/>
  <c r="AQ22" i="20"/>
  <c r="AP22" i="20"/>
  <c r="AN22" i="20"/>
  <c r="AM22" i="20"/>
  <c r="AL22" i="20"/>
  <c r="AK22" i="20"/>
  <c r="AI22" i="20"/>
  <c r="AH22" i="20"/>
  <c r="AG22" i="20"/>
  <c r="AF22" i="20"/>
  <c r="AD22" i="20"/>
  <c r="AC22" i="20"/>
  <c r="AB22" i="20"/>
  <c r="AA22" i="20"/>
  <c r="Y22" i="20"/>
  <c r="X22" i="20"/>
  <c r="W22" i="20"/>
  <c r="V22" i="20"/>
  <c r="T22" i="20"/>
  <c r="S22" i="20"/>
  <c r="R22" i="20"/>
  <c r="Q22" i="20"/>
  <c r="O22" i="20"/>
  <c r="N22" i="20"/>
  <c r="M22" i="20"/>
  <c r="L22" i="20"/>
  <c r="J22" i="20"/>
  <c r="I22" i="20"/>
  <c r="H22" i="20"/>
  <c r="G22" i="20"/>
  <c r="E22" i="20"/>
  <c r="D22" i="20"/>
  <c r="C22" i="20"/>
  <c r="B22" i="20"/>
  <c r="AS21" i="20"/>
  <c r="AR21" i="20"/>
  <c r="AQ21" i="20"/>
  <c r="AP21" i="20"/>
  <c r="AN21" i="20"/>
  <c r="AM21" i="20"/>
  <c r="AL21" i="20"/>
  <c r="AK21" i="20"/>
  <c r="AI21" i="20"/>
  <c r="AH21" i="20"/>
  <c r="AG21" i="20"/>
  <c r="AF21" i="20"/>
  <c r="AD21" i="20"/>
  <c r="AC21" i="20"/>
  <c r="AB21" i="20"/>
  <c r="AA21" i="20"/>
  <c r="Y21" i="20"/>
  <c r="X21" i="20"/>
  <c r="W21" i="20"/>
  <c r="V21" i="20"/>
  <c r="T21" i="20"/>
  <c r="S21" i="20"/>
  <c r="R21" i="20"/>
  <c r="Q21" i="20"/>
  <c r="O21" i="20"/>
  <c r="N21" i="20"/>
  <c r="M21" i="20"/>
  <c r="L21" i="20"/>
  <c r="J21" i="20"/>
  <c r="I21" i="20"/>
  <c r="H21" i="20"/>
  <c r="G21" i="20"/>
  <c r="E21" i="20"/>
  <c r="D21" i="20"/>
  <c r="C21" i="20"/>
  <c r="B21" i="20"/>
  <c r="AS20" i="20"/>
  <c r="AR20" i="20"/>
  <c r="AQ20" i="20"/>
  <c r="AP20" i="20"/>
  <c r="AN20" i="20"/>
  <c r="AM20" i="20"/>
  <c r="AL20" i="20"/>
  <c r="AK20" i="20"/>
  <c r="AI20" i="20"/>
  <c r="AH20" i="20"/>
  <c r="AG20" i="20"/>
  <c r="AF20" i="20"/>
  <c r="AD20" i="20"/>
  <c r="AC20" i="20"/>
  <c r="AB20" i="20"/>
  <c r="AA20" i="20"/>
  <c r="Y20" i="20"/>
  <c r="X20" i="20"/>
  <c r="W20" i="20"/>
  <c r="V20" i="20"/>
  <c r="T20" i="20"/>
  <c r="S20" i="20"/>
  <c r="R20" i="20"/>
  <c r="Q20" i="20"/>
  <c r="O20" i="20"/>
  <c r="N20" i="20"/>
  <c r="M20" i="20"/>
  <c r="L20" i="20"/>
  <c r="J20" i="20"/>
  <c r="I20" i="20"/>
  <c r="H20" i="20"/>
  <c r="G20" i="20"/>
  <c r="E20" i="20"/>
  <c r="D20" i="20"/>
  <c r="C20" i="20"/>
  <c r="B20" i="20"/>
  <c r="AS19" i="20"/>
  <c r="AR19" i="20"/>
  <c r="AQ19" i="20"/>
  <c r="AP19" i="20"/>
  <c r="AN19" i="20"/>
  <c r="AM19" i="20"/>
  <c r="AL19" i="20"/>
  <c r="AK19" i="20"/>
  <c r="AI19" i="20"/>
  <c r="AH19" i="20"/>
  <c r="AG19" i="20"/>
  <c r="AF19" i="20"/>
  <c r="AD19" i="20"/>
  <c r="AC19" i="20"/>
  <c r="AB19" i="20"/>
  <c r="AA19" i="20"/>
  <c r="Y19" i="20"/>
  <c r="X19" i="20"/>
  <c r="W19" i="20"/>
  <c r="V19" i="20"/>
  <c r="T19" i="20"/>
  <c r="S19" i="20"/>
  <c r="R19" i="20"/>
  <c r="Q19" i="20"/>
  <c r="O19" i="20"/>
  <c r="N19" i="20"/>
  <c r="M19" i="20"/>
  <c r="L19" i="20"/>
  <c r="J19" i="20"/>
  <c r="I19" i="20"/>
  <c r="H19" i="20"/>
  <c r="G19" i="20"/>
  <c r="E19" i="20"/>
  <c r="D19" i="20"/>
  <c r="C19" i="20"/>
  <c r="B19" i="20"/>
  <c r="AS18" i="20"/>
  <c r="AR18" i="20"/>
  <c r="AQ18" i="20"/>
  <c r="AP18" i="20"/>
  <c r="AN18" i="20"/>
  <c r="AM18" i="20"/>
  <c r="AL18" i="20"/>
  <c r="AK18" i="20"/>
  <c r="AI18" i="20"/>
  <c r="AH18" i="20"/>
  <c r="AG18" i="20"/>
  <c r="AF18" i="20"/>
  <c r="AD18" i="20"/>
  <c r="AC18" i="20"/>
  <c r="AB18" i="20"/>
  <c r="AA18" i="20"/>
  <c r="Y18" i="20"/>
  <c r="X18" i="20"/>
  <c r="W18" i="20"/>
  <c r="V18" i="20"/>
  <c r="T18" i="20"/>
  <c r="S18" i="20"/>
  <c r="R18" i="20"/>
  <c r="Q18" i="20"/>
  <c r="O18" i="20"/>
  <c r="N18" i="20"/>
  <c r="M18" i="20"/>
  <c r="L18" i="20"/>
  <c r="J18" i="20"/>
  <c r="I18" i="20"/>
  <c r="H18" i="20"/>
  <c r="G18" i="20"/>
  <c r="E18" i="20"/>
  <c r="D18" i="20"/>
  <c r="C18" i="20"/>
  <c r="B18" i="20"/>
  <c r="AS17" i="20"/>
  <c r="AR17" i="20"/>
  <c r="AQ17" i="20"/>
  <c r="AP17" i="20"/>
  <c r="AN17" i="20"/>
  <c r="AM17" i="20"/>
  <c r="AL17" i="20"/>
  <c r="AK17" i="20"/>
  <c r="AI17" i="20"/>
  <c r="AH17" i="20"/>
  <c r="AG17" i="20"/>
  <c r="AF17" i="20"/>
  <c r="AD17" i="20"/>
  <c r="AC17" i="20"/>
  <c r="AB17" i="20"/>
  <c r="AA17" i="20"/>
  <c r="Y17" i="20"/>
  <c r="X17" i="20"/>
  <c r="W17" i="20"/>
  <c r="V17" i="20"/>
  <c r="T17" i="20"/>
  <c r="S17" i="20"/>
  <c r="R17" i="20"/>
  <c r="Q17" i="20"/>
  <c r="O17" i="20"/>
  <c r="N17" i="20"/>
  <c r="M17" i="20"/>
  <c r="L17" i="20"/>
  <c r="J17" i="20"/>
  <c r="I17" i="20"/>
  <c r="H17" i="20"/>
  <c r="G17" i="20"/>
  <c r="E17" i="20"/>
  <c r="D17" i="20"/>
  <c r="C17" i="20"/>
  <c r="B17" i="20"/>
  <c r="AS16" i="20"/>
  <c r="AR16" i="20"/>
  <c r="AQ16" i="20"/>
  <c r="AP16" i="20"/>
  <c r="AN16" i="20"/>
  <c r="AM16" i="20"/>
  <c r="AL16" i="20"/>
  <c r="AK16" i="20"/>
  <c r="AI16" i="20"/>
  <c r="AH16" i="20"/>
  <c r="AG16" i="20"/>
  <c r="AF16" i="20"/>
  <c r="AD16" i="20"/>
  <c r="AC16" i="20"/>
  <c r="AB16" i="20"/>
  <c r="AA16" i="20"/>
  <c r="Y16" i="20"/>
  <c r="X16" i="20"/>
  <c r="W16" i="20"/>
  <c r="V16" i="20"/>
  <c r="T16" i="20"/>
  <c r="S16" i="20"/>
  <c r="R16" i="20"/>
  <c r="Q16" i="20"/>
  <c r="O16" i="20"/>
  <c r="N16" i="20"/>
  <c r="M16" i="20"/>
  <c r="L16" i="20"/>
  <c r="J16" i="20"/>
  <c r="I16" i="20"/>
  <c r="H16" i="20"/>
  <c r="G16" i="20"/>
  <c r="E16" i="20"/>
  <c r="D16" i="20"/>
  <c r="C16" i="20"/>
  <c r="B16" i="20"/>
  <c r="AS15" i="20"/>
  <c r="AR15" i="20"/>
  <c r="AQ15" i="20"/>
  <c r="AP15" i="20"/>
  <c r="AN15" i="20"/>
  <c r="AM15" i="20"/>
  <c r="AL15" i="20"/>
  <c r="AK15" i="20"/>
  <c r="AI15" i="20"/>
  <c r="AH15" i="20"/>
  <c r="AG15" i="20"/>
  <c r="AF15" i="20"/>
  <c r="AD15" i="20"/>
  <c r="AC15" i="20"/>
  <c r="AB15" i="20"/>
  <c r="AA15" i="20"/>
  <c r="Y15" i="20"/>
  <c r="X15" i="20"/>
  <c r="W15" i="20"/>
  <c r="V15" i="20"/>
  <c r="T15" i="20"/>
  <c r="S15" i="20"/>
  <c r="R15" i="20"/>
  <c r="Q15" i="20"/>
  <c r="O15" i="20"/>
  <c r="N15" i="20"/>
  <c r="M15" i="20"/>
  <c r="L15" i="20"/>
  <c r="J15" i="20"/>
  <c r="I15" i="20"/>
  <c r="H15" i="20"/>
  <c r="G15" i="20"/>
  <c r="E15" i="20"/>
  <c r="D15" i="20"/>
  <c r="C15" i="20"/>
  <c r="B15" i="20"/>
  <c r="AS14" i="20"/>
  <c r="AR14" i="20"/>
  <c r="AQ14" i="20"/>
  <c r="AP14" i="20"/>
  <c r="AN14" i="20"/>
  <c r="AM14" i="20"/>
  <c r="AL14" i="20"/>
  <c r="AK14" i="20"/>
  <c r="AI14" i="20"/>
  <c r="AH14" i="20"/>
  <c r="AG14" i="20"/>
  <c r="AF14" i="20"/>
  <c r="AD14" i="20"/>
  <c r="AC14" i="20"/>
  <c r="AB14" i="20"/>
  <c r="AA14" i="20"/>
  <c r="Y14" i="20"/>
  <c r="X14" i="20"/>
  <c r="W14" i="20"/>
  <c r="V14" i="20"/>
  <c r="T14" i="20"/>
  <c r="S14" i="20"/>
  <c r="R14" i="20"/>
  <c r="Q14" i="20"/>
  <c r="O14" i="20"/>
  <c r="N14" i="20"/>
  <c r="M14" i="20"/>
  <c r="L14" i="20"/>
  <c r="J14" i="20"/>
  <c r="I14" i="20"/>
  <c r="H14" i="20"/>
  <c r="G14" i="20"/>
  <c r="E14" i="20"/>
  <c r="D14" i="20"/>
  <c r="C14" i="20"/>
  <c r="B14" i="20"/>
  <c r="AS13" i="20"/>
  <c r="AR13" i="20"/>
  <c r="AQ13" i="20"/>
  <c r="AP13" i="20"/>
  <c r="AN13" i="20"/>
  <c r="AM13" i="20"/>
  <c r="AL13" i="20"/>
  <c r="AK13" i="20"/>
  <c r="AI13" i="20"/>
  <c r="AH13" i="20"/>
  <c r="AG13" i="20"/>
  <c r="AF13" i="20"/>
  <c r="AD13" i="20"/>
  <c r="AC13" i="20"/>
  <c r="AB13" i="20"/>
  <c r="AA13" i="20"/>
  <c r="Y13" i="20"/>
  <c r="X13" i="20"/>
  <c r="W13" i="20"/>
  <c r="V13" i="20"/>
  <c r="T13" i="20"/>
  <c r="S13" i="20"/>
  <c r="R13" i="20"/>
  <c r="Q13" i="20"/>
  <c r="O13" i="20"/>
  <c r="N13" i="20"/>
  <c r="M13" i="20"/>
  <c r="L13" i="20"/>
  <c r="J13" i="20"/>
  <c r="I13" i="20"/>
  <c r="H13" i="20"/>
  <c r="G13" i="20"/>
  <c r="E13" i="20"/>
  <c r="D13" i="20"/>
  <c r="C13" i="20"/>
  <c r="B13" i="20"/>
  <c r="AS12" i="20"/>
  <c r="AR12" i="20"/>
  <c r="AQ12" i="20"/>
  <c r="AP12" i="20"/>
  <c r="AN12" i="20"/>
  <c r="AM12" i="20"/>
  <c r="AL12" i="20"/>
  <c r="AK12" i="20"/>
  <c r="AI12" i="20"/>
  <c r="AH12" i="20"/>
  <c r="AG12" i="20"/>
  <c r="AF12" i="20"/>
  <c r="AD12" i="20"/>
  <c r="AC12" i="20"/>
  <c r="AB12" i="20"/>
  <c r="AA12" i="20"/>
  <c r="Y12" i="20"/>
  <c r="X12" i="20"/>
  <c r="W12" i="20"/>
  <c r="V12" i="20"/>
  <c r="T12" i="20"/>
  <c r="S12" i="20"/>
  <c r="R12" i="20"/>
  <c r="Q12" i="20"/>
  <c r="O12" i="20"/>
  <c r="N12" i="20"/>
  <c r="M12" i="20"/>
  <c r="L12" i="20"/>
  <c r="J12" i="20"/>
  <c r="I12" i="20"/>
  <c r="H12" i="20"/>
  <c r="G12" i="20"/>
  <c r="E12" i="20"/>
  <c r="D12" i="20"/>
  <c r="C12" i="20"/>
  <c r="B12" i="20"/>
  <c r="AS11" i="20"/>
  <c r="AR11" i="20"/>
  <c r="AQ11" i="20"/>
  <c r="AP11" i="20"/>
  <c r="AN11" i="20"/>
  <c r="AM11" i="20"/>
  <c r="AL11" i="20"/>
  <c r="AK11" i="20"/>
  <c r="AI11" i="20"/>
  <c r="AH11" i="20"/>
  <c r="AG11" i="20"/>
  <c r="AF11" i="20"/>
  <c r="AD11" i="20"/>
  <c r="AC11" i="20"/>
  <c r="AB11" i="20"/>
  <c r="AA11" i="20"/>
  <c r="Y11" i="20"/>
  <c r="X11" i="20"/>
  <c r="W11" i="20"/>
  <c r="V11" i="20"/>
  <c r="T11" i="20"/>
  <c r="S11" i="20"/>
  <c r="R11" i="20"/>
  <c r="Q11" i="20"/>
  <c r="O11" i="20"/>
  <c r="N11" i="20"/>
  <c r="M11" i="20"/>
  <c r="L11" i="20"/>
  <c r="J11" i="20"/>
  <c r="I11" i="20"/>
  <c r="H11" i="20"/>
  <c r="G11" i="20"/>
  <c r="E11" i="20"/>
  <c r="D11" i="20"/>
  <c r="C11" i="20"/>
  <c r="B11" i="20"/>
  <c r="AS10" i="20"/>
  <c r="AR10" i="20"/>
  <c r="AQ10" i="20"/>
  <c r="AP10" i="20"/>
  <c r="AN10" i="20"/>
  <c r="AM10" i="20"/>
  <c r="AL10" i="20"/>
  <c r="AK10" i="20"/>
  <c r="AI10" i="20"/>
  <c r="AH10" i="20"/>
  <c r="AG10" i="20"/>
  <c r="AF10" i="20"/>
  <c r="AD10" i="20"/>
  <c r="AC10" i="20"/>
  <c r="AB10" i="20"/>
  <c r="AA10" i="20"/>
  <c r="Y10" i="20"/>
  <c r="X10" i="20"/>
  <c r="W10" i="20"/>
  <c r="V10" i="20"/>
  <c r="T10" i="20"/>
  <c r="S10" i="20"/>
  <c r="R10" i="20"/>
  <c r="Q10" i="20"/>
  <c r="O10" i="20"/>
  <c r="N10" i="20"/>
  <c r="M10" i="20"/>
  <c r="L10" i="20"/>
  <c r="J10" i="20"/>
  <c r="I10" i="20"/>
  <c r="H10" i="20"/>
  <c r="G10" i="20"/>
  <c r="E10" i="20"/>
  <c r="D10" i="20"/>
  <c r="C10" i="20"/>
  <c r="B10" i="20"/>
  <c r="AS9" i="20"/>
  <c r="AR9" i="20"/>
  <c r="AQ9" i="20"/>
  <c r="AP9" i="20"/>
  <c r="AN9" i="20"/>
  <c r="AM9" i="20"/>
  <c r="AL9" i="20"/>
  <c r="AK9" i="20"/>
  <c r="AI9" i="20"/>
  <c r="AH9" i="20"/>
  <c r="AG9" i="20"/>
  <c r="AF9" i="20"/>
  <c r="AD9" i="20"/>
  <c r="AC9" i="20"/>
  <c r="AB9" i="20"/>
  <c r="AA9" i="20"/>
  <c r="Y9" i="20"/>
  <c r="X9" i="20"/>
  <c r="W9" i="20"/>
  <c r="V9" i="20"/>
  <c r="T9" i="20"/>
  <c r="S9" i="20"/>
  <c r="R9" i="20"/>
  <c r="Q9" i="20"/>
  <c r="O9" i="20"/>
  <c r="N9" i="20"/>
  <c r="M9" i="20"/>
  <c r="L9" i="20"/>
  <c r="J9" i="20"/>
  <c r="I9" i="20"/>
  <c r="H9" i="20"/>
  <c r="G9" i="20"/>
  <c r="E9" i="20"/>
  <c r="D9" i="20"/>
  <c r="C9" i="20"/>
  <c r="B9" i="20"/>
  <c r="AS8" i="20"/>
  <c r="AR8" i="20"/>
  <c r="AQ8" i="20"/>
  <c r="AP8" i="20"/>
  <c r="AN8" i="20"/>
  <c r="AM8" i="20"/>
  <c r="AL8" i="20"/>
  <c r="AK8" i="20"/>
  <c r="AI8" i="20"/>
  <c r="AH8" i="20"/>
  <c r="AG8" i="20"/>
  <c r="AF8" i="20"/>
  <c r="AD8" i="20"/>
  <c r="AC8" i="20"/>
  <c r="AB8" i="20"/>
  <c r="AA8" i="20"/>
  <c r="Y8" i="20"/>
  <c r="X8" i="20"/>
  <c r="W8" i="20"/>
  <c r="V8" i="20"/>
  <c r="T8" i="20"/>
  <c r="S8" i="20"/>
  <c r="R8" i="20"/>
  <c r="Q8" i="20"/>
  <c r="O8" i="20"/>
  <c r="N8" i="20"/>
  <c r="M8" i="20"/>
  <c r="L8" i="20"/>
  <c r="J8" i="20"/>
  <c r="I8" i="20"/>
  <c r="H8" i="20"/>
  <c r="G8" i="20"/>
  <c r="E8" i="20"/>
  <c r="D8" i="20"/>
  <c r="C8" i="20"/>
  <c r="B8" i="20"/>
  <c r="AS7" i="20"/>
  <c r="AR7" i="20"/>
  <c r="AQ7" i="20"/>
  <c r="AP7" i="20"/>
  <c r="AN7" i="20"/>
  <c r="AM7" i="20"/>
  <c r="AL7" i="20"/>
  <c r="AK7" i="20"/>
  <c r="AI7" i="20"/>
  <c r="AH7" i="20"/>
  <c r="AG7" i="20"/>
  <c r="AF7" i="20"/>
  <c r="AD7" i="20"/>
  <c r="AC7" i="20"/>
  <c r="AB7" i="20"/>
  <c r="AA7" i="20"/>
  <c r="Y7" i="20"/>
  <c r="X7" i="20"/>
  <c r="W7" i="20"/>
  <c r="V7" i="20"/>
  <c r="T7" i="20"/>
  <c r="S7" i="20"/>
  <c r="R7" i="20"/>
  <c r="Q7" i="20"/>
  <c r="O7" i="20"/>
  <c r="N7" i="20"/>
  <c r="M7" i="20"/>
  <c r="L7" i="20"/>
  <c r="J7" i="20"/>
  <c r="I7" i="20"/>
  <c r="H7" i="20"/>
  <c r="G7" i="20"/>
  <c r="E7" i="20"/>
  <c r="D7" i="20"/>
  <c r="C7" i="20"/>
  <c r="B7" i="20"/>
  <c r="AS6" i="20"/>
  <c r="AR6" i="20"/>
  <c r="AQ6" i="20"/>
  <c r="AP6" i="20"/>
  <c r="AN6" i="20"/>
  <c r="AM6" i="20"/>
  <c r="AL6" i="20"/>
  <c r="AK6" i="20"/>
  <c r="AI6" i="20"/>
  <c r="AH6" i="20"/>
  <c r="AG6" i="20"/>
  <c r="AF6" i="20"/>
  <c r="AD6" i="20"/>
  <c r="AC6" i="20"/>
  <c r="AB6" i="20"/>
  <c r="AA6" i="20"/>
  <c r="Y6" i="20"/>
  <c r="X6" i="20"/>
  <c r="W6" i="20"/>
  <c r="V6" i="20"/>
  <c r="T6" i="20"/>
  <c r="S6" i="20"/>
  <c r="R6" i="20"/>
  <c r="Q6" i="20"/>
  <c r="O6" i="20"/>
  <c r="N6" i="20"/>
  <c r="M6" i="20"/>
  <c r="L6" i="20"/>
  <c r="J6" i="20"/>
  <c r="I6" i="20"/>
  <c r="H6" i="20"/>
  <c r="G6" i="20"/>
  <c r="E6" i="20"/>
  <c r="D6" i="20"/>
  <c r="C6" i="20"/>
  <c r="B6" i="20"/>
  <c r="AS5" i="20"/>
  <c r="AR5" i="20"/>
  <c r="AQ5" i="20"/>
  <c r="AP5" i="20"/>
  <c r="AN5" i="20"/>
  <c r="AM5" i="20"/>
  <c r="AL5" i="20"/>
  <c r="AK5" i="20"/>
  <c r="AI5" i="20"/>
  <c r="AH5" i="20"/>
  <c r="AG5" i="20"/>
  <c r="AF5" i="20"/>
  <c r="AD5" i="20"/>
  <c r="AC5" i="20"/>
  <c r="AB5" i="20"/>
  <c r="AA5" i="20"/>
  <c r="Y5" i="20"/>
  <c r="X5" i="20"/>
  <c r="W5" i="20"/>
  <c r="V5" i="20"/>
  <c r="T5" i="20"/>
  <c r="S5" i="20"/>
  <c r="R5" i="20"/>
  <c r="Q5" i="20"/>
  <c r="O5" i="20"/>
  <c r="N5" i="20"/>
  <c r="M5" i="20"/>
  <c r="L5" i="20"/>
  <c r="J5" i="20"/>
  <c r="I5" i="20"/>
  <c r="H5" i="20"/>
  <c r="G5" i="20"/>
  <c r="E5" i="20"/>
  <c r="D5" i="20"/>
  <c r="C5" i="20"/>
  <c r="B5" i="20"/>
  <c r="AS4" i="20"/>
  <c r="AR4" i="20"/>
  <c r="AQ4" i="20"/>
  <c r="AP4" i="20"/>
  <c r="AN4" i="20"/>
  <c r="AM4" i="20"/>
  <c r="AL4" i="20"/>
  <c r="AK4" i="20"/>
  <c r="AI4" i="20"/>
  <c r="AH4" i="20"/>
  <c r="AG4" i="20"/>
  <c r="AF4" i="20"/>
  <c r="AD4" i="20"/>
  <c r="AC4" i="20"/>
  <c r="AB4" i="20"/>
  <c r="AA4" i="20"/>
  <c r="Y4" i="20"/>
  <c r="X4" i="20"/>
  <c r="W4" i="20"/>
  <c r="V4" i="20"/>
  <c r="T4" i="20"/>
  <c r="S4" i="20"/>
  <c r="R4" i="20"/>
  <c r="Q4" i="20"/>
  <c r="O4" i="20"/>
  <c r="N4" i="20"/>
  <c r="M4" i="20"/>
  <c r="L4" i="20"/>
  <c r="J4" i="20"/>
  <c r="I4" i="20"/>
  <c r="H4" i="20"/>
  <c r="G4" i="20"/>
  <c r="E4" i="20"/>
  <c r="D4" i="20"/>
  <c r="C4" i="20"/>
  <c r="B4" i="20"/>
  <c r="AS3" i="20"/>
  <c r="AR3" i="20"/>
  <c r="AQ3" i="20"/>
  <c r="AP3" i="20"/>
  <c r="AN3" i="20"/>
  <c r="AM3" i="20"/>
  <c r="AL3" i="20"/>
  <c r="AK3" i="20"/>
  <c r="AI3" i="20"/>
  <c r="AH3" i="20"/>
  <c r="AG3" i="20"/>
  <c r="AF3" i="20"/>
  <c r="AD3" i="20"/>
  <c r="AC3" i="20"/>
  <c r="AB3" i="20"/>
  <c r="AA3" i="20"/>
  <c r="Y3" i="20"/>
  <c r="X3" i="20"/>
  <c r="W3" i="20"/>
  <c r="V3" i="20"/>
  <c r="T3" i="20"/>
  <c r="S3" i="20"/>
  <c r="R3" i="20"/>
  <c r="Q3" i="20"/>
  <c r="O3" i="20"/>
  <c r="N3" i="20"/>
  <c r="M3" i="20"/>
  <c r="L3" i="20"/>
  <c r="J3" i="20"/>
  <c r="I3" i="20"/>
  <c r="H3" i="20"/>
  <c r="G3" i="20"/>
  <c r="E3" i="20"/>
  <c r="D3" i="20"/>
  <c r="C3" i="20"/>
  <c r="B3" i="20"/>
  <c r="AS2" i="20"/>
  <c r="AR2" i="20"/>
  <c r="AQ2" i="20"/>
  <c r="AP2" i="20"/>
  <c r="AN2" i="20"/>
  <c r="AM2" i="20"/>
  <c r="AL2" i="20"/>
  <c r="AK2" i="20"/>
  <c r="AI2" i="20"/>
  <c r="AH2" i="20"/>
  <c r="AG2" i="20"/>
  <c r="AF2" i="20"/>
  <c r="AD2" i="20"/>
  <c r="AC2" i="20"/>
  <c r="AB2" i="20"/>
  <c r="AA2" i="20"/>
  <c r="Y2" i="20"/>
  <c r="X2" i="20"/>
  <c r="W2" i="20"/>
  <c r="V2" i="20"/>
  <c r="T2" i="20"/>
  <c r="S2" i="20"/>
  <c r="R2" i="20"/>
  <c r="Q2" i="20"/>
  <c r="O2" i="20"/>
  <c r="N2" i="20"/>
  <c r="M2" i="20"/>
  <c r="L2" i="20"/>
  <c r="J2" i="20"/>
  <c r="I2" i="20"/>
  <c r="H2" i="20"/>
  <c r="G2" i="20"/>
  <c r="E2" i="20"/>
  <c r="D2" i="20"/>
  <c r="C2" i="20"/>
  <c r="B2" i="20"/>
  <c r="AS38" i="19"/>
  <c r="AR38" i="19"/>
  <c r="AQ38" i="19"/>
  <c r="AP38" i="19"/>
  <c r="AN38" i="19"/>
  <c r="AM38" i="19"/>
  <c r="AL38" i="19"/>
  <c r="AK38" i="19"/>
  <c r="AI38" i="19"/>
  <c r="AH38" i="19"/>
  <c r="AG38" i="19"/>
  <c r="AF38" i="19"/>
  <c r="AD38" i="19"/>
  <c r="AC38" i="19"/>
  <c r="AB38" i="19"/>
  <c r="AA38" i="19"/>
  <c r="Y38" i="19"/>
  <c r="X38" i="19"/>
  <c r="W38" i="19"/>
  <c r="V38" i="19"/>
  <c r="T38" i="19"/>
  <c r="S38" i="19"/>
  <c r="R38" i="19"/>
  <c r="Q38" i="19"/>
  <c r="O38" i="19"/>
  <c r="N38" i="19"/>
  <c r="M38" i="19"/>
  <c r="L38" i="19"/>
  <c r="J38" i="19"/>
  <c r="I38" i="19"/>
  <c r="H38" i="19"/>
  <c r="G38" i="19"/>
  <c r="E38" i="19"/>
  <c r="D38" i="19"/>
  <c r="C38" i="19"/>
  <c r="B38" i="19"/>
  <c r="AS37" i="19"/>
  <c r="AR37" i="19"/>
  <c r="AQ37" i="19"/>
  <c r="AP37" i="19"/>
  <c r="AN37" i="19"/>
  <c r="AM37" i="19"/>
  <c r="AL37" i="19"/>
  <c r="AK37" i="19"/>
  <c r="AI37" i="19"/>
  <c r="AH37" i="19"/>
  <c r="AG37" i="19"/>
  <c r="AF37" i="19"/>
  <c r="AD37" i="19"/>
  <c r="AC37" i="19"/>
  <c r="AB37" i="19"/>
  <c r="AA37" i="19"/>
  <c r="Y37" i="19"/>
  <c r="X37" i="19"/>
  <c r="W37" i="19"/>
  <c r="V37" i="19"/>
  <c r="T37" i="19"/>
  <c r="S37" i="19"/>
  <c r="R37" i="19"/>
  <c r="Q37" i="19"/>
  <c r="O37" i="19"/>
  <c r="N37" i="19"/>
  <c r="M37" i="19"/>
  <c r="L37" i="19"/>
  <c r="J37" i="19"/>
  <c r="I37" i="19"/>
  <c r="H37" i="19"/>
  <c r="G37" i="19"/>
  <c r="E37" i="19"/>
  <c r="D37" i="19"/>
  <c r="C37" i="19"/>
  <c r="B37" i="19"/>
  <c r="AS36" i="19"/>
  <c r="AR36" i="19"/>
  <c r="AQ36" i="19"/>
  <c r="AP36" i="19"/>
  <c r="AN36" i="19"/>
  <c r="AM36" i="19"/>
  <c r="AL36" i="19"/>
  <c r="AK36" i="19"/>
  <c r="AI36" i="19"/>
  <c r="AH36" i="19"/>
  <c r="AG36" i="19"/>
  <c r="AF36" i="19"/>
  <c r="AD36" i="19"/>
  <c r="AC36" i="19"/>
  <c r="AB36" i="19"/>
  <c r="AA36" i="19"/>
  <c r="Y36" i="19"/>
  <c r="X36" i="19"/>
  <c r="W36" i="19"/>
  <c r="V36" i="19"/>
  <c r="T36" i="19"/>
  <c r="S36" i="19"/>
  <c r="R36" i="19"/>
  <c r="Q36" i="19"/>
  <c r="O36" i="19"/>
  <c r="N36" i="19"/>
  <c r="M36" i="19"/>
  <c r="L36" i="19"/>
  <c r="J36" i="19"/>
  <c r="I36" i="19"/>
  <c r="H36" i="19"/>
  <c r="G36" i="19"/>
  <c r="E36" i="19"/>
  <c r="D36" i="19"/>
  <c r="C36" i="19"/>
  <c r="B36" i="19"/>
  <c r="AS35" i="19"/>
  <c r="AR35" i="19"/>
  <c r="AQ35" i="19"/>
  <c r="AP35" i="19"/>
  <c r="AN35" i="19"/>
  <c r="AM35" i="19"/>
  <c r="AL35" i="19"/>
  <c r="AK35" i="19"/>
  <c r="AI35" i="19"/>
  <c r="AH35" i="19"/>
  <c r="AG35" i="19"/>
  <c r="AF35" i="19"/>
  <c r="AD35" i="19"/>
  <c r="AC35" i="19"/>
  <c r="AB35" i="19"/>
  <c r="AA35" i="19"/>
  <c r="Y35" i="19"/>
  <c r="X35" i="19"/>
  <c r="W35" i="19"/>
  <c r="V35" i="19"/>
  <c r="T35" i="19"/>
  <c r="S35" i="19"/>
  <c r="R35" i="19"/>
  <c r="Q35" i="19"/>
  <c r="O35" i="19"/>
  <c r="N35" i="19"/>
  <c r="M35" i="19"/>
  <c r="L35" i="19"/>
  <c r="J35" i="19"/>
  <c r="I35" i="19"/>
  <c r="H35" i="19"/>
  <c r="G35" i="19"/>
  <c r="E35" i="19"/>
  <c r="D35" i="19"/>
  <c r="C35" i="19"/>
  <c r="B35" i="19"/>
  <c r="AS34" i="19"/>
  <c r="AR34" i="19"/>
  <c r="AQ34" i="19"/>
  <c r="AP34" i="19"/>
  <c r="AN34" i="19"/>
  <c r="AM34" i="19"/>
  <c r="AL34" i="19"/>
  <c r="AK34" i="19"/>
  <c r="AI34" i="19"/>
  <c r="AH34" i="19"/>
  <c r="AG34" i="19"/>
  <c r="AF34" i="19"/>
  <c r="AD34" i="19"/>
  <c r="AC34" i="19"/>
  <c r="AB34" i="19"/>
  <c r="AA34" i="19"/>
  <c r="Y34" i="19"/>
  <c r="X34" i="19"/>
  <c r="W34" i="19"/>
  <c r="V34" i="19"/>
  <c r="T34" i="19"/>
  <c r="S34" i="19"/>
  <c r="R34" i="19"/>
  <c r="Q34" i="19"/>
  <c r="O34" i="19"/>
  <c r="N34" i="19"/>
  <c r="M34" i="19"/>
  <c r="L34" i="19"/>
  <c r="J34" i="19"/>
  <c r="I34" i="19"/>
  <c r="H34" i="19"/>
  <c r="G34" i="19"/>
  <c r="E34" i="19"/>
  <c r="D34" i="19"/>
  <c r="C34" i="19"/>
  <c r="B34" i="19"/>
  <c r="AS33" i="19"/>
  <c r="AR33" i="19"/>
  <c r="AQ33" i="19"/>
  <c r="AP33" i="19"/>
  <c r="AN33" i="19"/>
  <c r="AM33" i="19"/>
  <c r="AL33" i="19"/>
  <c r="AK33" i="19"/>
  <c r="AI33" i="19"/>
  <c r="AH33" i="19"/>
  <c r="AG33" i="19"/>
  <c r="AF33" i="19"/>
  <c r="AD33" i="19"/>
  <c r="AC33" i="19"/>
  <c r="AB33" i="19"/>
  <c r="AA33" i="19"/>
  <c r="Y33" i="19"/>
  <c r="X33" i="19"/>
  <c r="W33" i="19"/>
  <c r="V33" i="19"/>
  <c r="T33" i="19"/>
  <c r="S33" i="19"/>
  <c r="R33" i="19"/>
  <c r="Q33" i="19"/>
  <c r="O33" i="19"/>
  <c r="N33" i="19"/>
  <c r="M33" i="19"/>
  <c r="L33" i="19"/>
  <c r="J33" i="19"/>
  <c r="I33" i="19"/>
  <c r="H33" i="19"/>
  <c r="G33" i="19"/>
  <c r="E33" i="19"/>
  <c r="D33" i="19"/>
  <c r="C33" i="19"/>
  <c r="B33" i="19"/>
  <c r="AS32" i="19"/>
  <c r="AR32" i="19"/>
  <c r="AQ32" i="19"/>
  <c r="AP32" i="19"/>
  <c r="AN32" i="19"/>
  <c r="AM32" i="19"/>
  <c r="AL32" i="19"/>
  <c r="AK32" i="19"/>
  <c r="AI32" i="19"/>
  <c r="AH32" i="19"/>
  <c r="AG32" i="19"/>
  <c r="AF32" i="19"/>
  <c r="AD32" i="19"/>
  <c r="AC32" i="19"/>
  <c r="AB32" i="19"/>
  <c r="AA32" i="19"/>
  <c r="Y32" i="19"/>
  <c r="X32" i="19"/>
  <c r="W32" i="19"/>
  <c r="V32" i="19"/>
  <c r="T32" i="19"/>
  <c r="S32" i="19"/>
  <c r="R32" i="19"/>
  <c r="Q32" i="19"/>
  <c r="O32" i="19"/>
  <c r="N32" i="19"/>
  <c r="M32" i="19"/>
  <c r="L32" i="19"/>
  <c r="J32" i="19"/>
  <c r="I32" i="19"/>
  <c r="H32" i="19"/>
  <c r="G32" i="19"/>
  <c r="E32" i="19"/>
  <c r="D32" i="19"/>
  <c r="C32" i="19"/>
  <c r="B32" i="19"/>
  <c r="AS31" i="19"/>
  <c r="AR31" i="19"/>
  <c r="AQ31" i="19"/>
  <c r="AP31" i="19"/>
  <c r="AN31" i="19"/>
  <c r="AM31" i="19"/>
  <c r="AL31" i="19"/>
  <c r="AK31" i="19"/>
  <c r="AI31" i="19"/>
  <c r="AH31" i="19"/>
  <c r="AG31" i="19"/>
  <c r="AF31" i="19"/>
  <c r="AD31" i="19"/>
  <c r="AC31" i="19"/>
  <c r="AB31" i="19"/>
  <c r="AA31" i="19"/>
  <c r="Y31" i="19"/>
  <c r="X31" i="19"/>
  <c r="W31" i="19"/>
  <c r="V31" i="19"/>
  <c r="T31" i="19"/>
  <c r="S31" i="19"/>
  <c r="R31" i="19"/>
  <c r="Q31" i="19"/>
  <c r="O31" i="19"/>
  <c r="N31" i="19"/>
  <c r="M31" i="19"/>
  <c r="L31" i="19"/>
  <c r="J31" i="19"/>
  <c r="I31" i="19"/>
  <c r="H31" i="19"/>
  <c r="G31" i="19"/>
  <c r="E31" i="19"/>
  <c r="D31" i="19"/>
  <c r="C31" i="19"/>
  <c r="B31" i="19"/>
  <c r="AS30" i="19"/>
  <c r="AR30" i="19"/>
  <c r="AQ30" i="19"/>
  <c r="AP30" i="19"/>
  <c r="AN30" i="19"/>
  <c r="AM30" i="19"/>
  <c r="AL30" i="19"/>
  <c r="AK30" i="19"/>
  <c r="AI30" i="19"/>
  <c r="AH30" i="19"/>
  <c r="AG30" i="19"/>
  <c r="AF30" i="19"/>
  <c r="AD30" i="19"/>
  <c r="AC30" i="19"/>
  <c r="AB30" i="19"/>
  <c r="AA30" i="19"/>
  <c r="Y30" i="19"/>
  <c r="X30" i="19"/>
  <c r="W30" i="19"/>
  <c r="V30" i="19"/>
  <c r="T30" i="19"/>
  <c r="S30" i="19"/>
  <c r="R30" i="19"/>
  <c r="Q30" i="19"/>
  <c r="O30" i="19"/>
  <c r="N30" i="19"/>
  <c r="M30" i="19"/>
  <c r="L30" i="19"/>
  <c r="J30" i="19"/>
  <c r="I30" i="19"/>
  <c r="H30" i="19"/>
  <c r="G30" i="19"/>
  <c r="E30" i="19"/>
  <c r="D30" i="19"/>
  <c r="C30" i="19"/>
  <c r="B30" i="19"/>
  <c r="AS29" i="19"/>
  <c r="AR29" i="19"/>
  <c r="AQ29" i="19"/>
  <c r="AP29" i="19"/>
  <c r="AN29" i="19"/>
  <c r="AM29" i="19"/>
  <c r="AL29" i="19"/>
  <c r="AK29" i="19"/>
  <c r="AI29" i="19"/>
  <c r="AH29" i="19"/>
  <c r="AG29" i="19"/>
  <c r="AF29" i="19"/>
  <c r="AD29" i="19"/>
  <c r="AC29" i="19"/>
  <c r="AB29" i="19"/>
  <c r="AA29" i="19"/>
  <c r="Y29" i="19"/>
  <c r="X29" i="19"/>
  <c r="W29" i="19"/>
  <c r="V29" i="19"/>
  <c r="T29" i="19"/>
  <c r="S29" i="19"/>
  <c r="R29" i="19"/>
  <c r="Q29" i="19"/>
  <c r="O29" i="19"/>
  <c r="N29" i="19"/>
  <c r="M29" i="19"/>
  <c r="L29" i="19"/>
  <c r="J29" i="19"/>
  <c r="I29" i="19"/>
  <c r="H29" i="19"/>
  <c r="G29" i="19"/>
  <c r="E29" i="19"/>
  <c r="D29" i="19"/>
  <c r="C29" i="19"/>
  <c r="B29" i="19"/>
  <c r="AS28" i="19"/>
  <c r="AR28" i="19"/>
  <c r="AQ28" i="19"/>
  <c r="AP28" i="19"/>
  <c r="AN28" i="19"/>
  <c r="AM28" i="19"/>
  <c r="AL28" i="19"/>
  <c r="AK28" i="19"/>
  <c r="AI28" i="19"/>
  <c r="AH28" i="19"/>
  <c r="AG28" i="19"/>
  <c r="AF28" i="19"/>
  <c r="AD28" i="19"/>
  <c r="AC28" i="19"/>
  <c r="AB28" i="19"/>
  <c r="AA28" i="19"/>
  <c r="Y28" i="19"/>
  <c r="X28" i="19"/>
  <c r="W28" i="19"/>
  <c r="V28" i="19"/>
  <c r="T28" i="19"/>
  <c r="S28" i="19"/>
  <c r="R28" i="19"/>
  <c r="Q28" i="19"/>
  <c r="O28" i="19"/>
  <c r="N28" i="19"/>
  <c r="M28" i="19"/>
  <c r="L28" i="19"/>
  <c r="J28" i="19"/>
  <c r="I28" i="19"/>
  <c r="H28" i="19"/>
  <c r="G28" i="19"/>
  <c r="E28" i="19"/>
  <c r="D28" i="19"/>
  <c r="C28" i="19"/>
  <c r="B28" i="19"/>
  <c r="AS27" i="19"/>
  <c r="AR27" i="19"/>
  <c r="AQ27" i="19"/>
  <c r="AP27" i="19"/>
  <c r="AN27" i="19"/>
  <c r="AM27" i="19"/>
  <c r="AL27" i="19"/>
  <c r="AK27" i="19"/>
  <c r="AI27" i="19"/>
  <c r="AH27" i="19"/>
  <c r="AG27" i="19"/>
  <c r="AF27" i="19"/>
  <c r="AD27" i="19"/>
  <c r="AC27" i="19"/>
  <c r="AB27" i="19"/>
  <c r="AA27" i="19"/>
  <c r="Y27" i="19"/>
  <c r="X27" i="19"/>
  <c r="W27" i="19"/>
  <c r="V27" i="19"/>
  <c r="T27" i="19"/>
  <c r="S27" i="19"/>
  <c r="R27" i="19"/>
  <c r="Q27" i="19"/>
  <c r="O27" i="19"/>
  <c r="N27" i="19"/>
  <c r="M27" i="19"/>
  <c r="L27" i="19"/>
  <c r="J27" i="19"/>
  <c r="I27" i="19"/>
  <c r="H27" i="19"/>
  <c r="G27" i="19"/>
  <c r="E27" i="19"/>
  <c r="D27" i="19"/>
  <c r="C27" i="19"/>
  <c r="B27" i="19"/>
  <c r="AS26" i="19"/>
  <c r="AR26" i="19"/>
  <c r="AQ26" i="19"/>
  <c r="AP26" i="19"/>
  <c r="AN26" i="19"/>
  <c r="AM26" i="19"/>
  <c r="AL26" i="19"/>
  <c r="AK26" i="19"/>
  <c r="AI26" i="19"/>
  <c r="AH26" i="19"/>
  <c r="AG26" i="19"/>
  <c r="AF26" i="19"/>
  <c r="AD26" i="19"/>
  <c r="AC26" i="19"/>
  <c r="AB26" i="19"/>
  <c r="AA26" i="19"/>
  <c r="Y26" i="19"/>
  <c r="X26" i="19"/>
  <c r="W26" i="19"/>
  <c r="V26" i="19"/>
  <c r="T26" i="19"/>
  <c r="S26" i="19"/>
  <c r="R26" i="19"/>
  <c r="Q26" i="19"/>
  <c r="O26" i="19"/>
  <c r="N26" i="19"/>
  <c r="M26" i="19"/>
  <c r="L26" i="19"/>
  <c r="J26" i="19"/>
  <c r="I26" i="19"/>
  <c r="H26" i="19"/>
  <c r="G26" i="19"/>
  <c r="E26" i="19"/>
  <c r="D26" i="19"/>
  <c r="C26" i="19"/>
  <c r="B26" i="19"/>
  <c r="AS25" i="19"/>
  <c r="AR25" i="19"/>
  <c r="AQ25" i="19"/>
  <c r="AP25" i="19"/>
  <c r="AN25" i="19"/>
  <c r="AM25" i="19"/>
  <c r="AL25" i="19"/>
  <c r="AK25" i="19"/>
  <c r="AI25" i="19"/>
  <c r="AH25" i="19"/>
  <c r="AG25" i="19"/>
  <c r="AF25" i="19"/>
  <c r="AD25" i="19"/>
  <c r="AC25" i="19"/>
  <c r="AB25" i="19"/>
  <c r="AA25" i="19"/>
  <c r="Y25" i="19"/>
  <c r="X25" i="19"/>
  <c r="W25" i="19"/>
  <c r="V25" i="19"/>
  <c r="T25" i="19"/>
  <c r="S25" i="19"/>
  <c r="R25" i="19"/>
  <c r="Q25" i="19"/>
  <c r="O25" i="19"/>
  <c r="N25" i="19"/>
  <c r="M25" i="19"/>
  <c r="L25" i="19"/>
  <c r="J25" i="19"/>
  <c r="I25" i="19"/>
  <c r="H25" i="19"/>
  <c r="G25" i="19"/>
  <c r="E25" i="19"/>
  <c r="D25" i="19"/>
  <c r="C25" i="19"/>
  <c r="B25" i="19"/>
  <c r="AS24" i="19"/>
  <c r="AR24" i="19"/>
  <c r="AQ24" i="19"/>
  <c r="AP24" i="19"/>
  <c r="AN24" i="19"/>
  <c r="AM24" i="19"/>
  <c r="AL24" i="19"/>
  <c r="AK24" i="19"/>
  <c r="AI24" i="19"/>
  <c r="AH24" i="19"/>
  <c r="AG24" i="19"/>
  <c r="AF24" i="19"/>
  <c r="AD24" i="19"/>
  <c r="AC24" i="19"/>
  <c r="AB24" i="19"/>
  <c r="AA24" i="19"/>
  <c r="Y24" i="19"/>
  <c r="X24" i="19"/>
  <c r="W24" i="19"/>
  <c r="V24" i="19"/>
  <c r="T24" i="19"/>
  <c r="S24" i="19"/>
  <c r="R24" i="19"/>
  <c r="Q24" i="19"/>
  <c r="O24" i="19"/>
  <c r="N24" i="19"/>
  <c r="M24" i="19"/>
  <c r="L24" i="19"/>
  <c r="J24" i="19"/>
  <c r="I24" i="19"/>
  <c r="H24" i="19"/>
  <c r="G24" i="19"/>
  <c r="E24" i="19"/>
  <c r="D24" i="19"/>
  <c r="C24" i="19"/>
  <c r="B24" i="19"/>
  <c r="AS23" i="19"/>
  <c r="AR23" i="19"/>
  <c r="AQ23" i="19"/>
  <c r="AP23" i="19"/>
  <c r="AN23" i="19"/>
  <c r="AM23" i="19"/>
  <c r="AL23" i="19"/>
  <c r="AK23" i="19"/>
  <c r="AI23" i="19"/>
  <c r="AH23" i="19"/>
  <c r="AG23" i="19"/>
  <c r="AF23" i="19"/>
  <c r="AD23" i="19"/>
  <c r="AC23" i="19"/>
  <c r="AB23" i="19"/>
  <c r="AA23" i="19"/>
  <c r="Y23" i="19"/>
  <c r="X23" i="19"/>
  <c r="W23" i="19"/>
  <c r="V23" i="19"/>
  <c r="T23" i="19"/>
  <c r="S23" i="19"/>
  <c r="R23" i="19"/>
  <c r="Q23" i="19"/>
  <c r="O23" i="19"/>
  <c r="N23" i="19"/>
  <c r="M23" i="19"/>
  <c r="L23" i="19"/>
  <c r="J23" i="19"/>
  <c r="I23" i="19"/>
  <c r="H23" i="19"/>
  <c r="G23" i="19"/>
  <c r="E23" i="19"/>
  <c r="D23" i="19"/>
  <c r="C23" i="19"/>
  <c r="B23" i="19"/>
  <c r="AS22" i="19"/>
  <c r="AR22" i="19"/>
  <c r="AQ22" i="19"/>
  <c r="AP22" i="19"/>
  <c r="AN22" i="19"/>
  <c r="AM22" i="19"/>
  <c r="AL22" i="19"/>
  <c r="AK22" i="19"/>
  <c r="AI22" i="19"/>
  <c r="AH22" i="19"/>
  <c r="AG22" i="19"/>
  <c r="AF22" i="19"/>
  <c r="AD22" i="19"/>
  <c r="AC22" i="19"/>
  <c r="AB22" i="19"/>
  <c r="AA22" i="19"/>
  <c r="Y22" i="19"/>
  <c r="X22" i="19"/>
  <c r="W22" i="19"/>
  <c r="V22" i="19"/>
  <c r="T22" i="19"/>
  <c r="S22" i="19"/>
  <c r="R22" i="19"/>
  <c r="Q22" i="19"/>
  <c r="O22" i="19"/>
  <c r="N22" i="19"/>
  <c r="M22" i="19"/>
  <c r="L22" i="19"/>
  <c r="J22" i="19"/>
  <c r="I22" i="19"/>
  <c r="H22" i="19"/>
  <c r="G22" i="19"/>
  <c r="E22" i="19"/>
  <c r="D22" i="19"/>
  <c r="C22" i="19"/>
  <c r="B22" i="19"/>
  <c r="AS21" i="19"/>
  <c r="AR21" i="19"/>
  <c r="AQ21" i="19"/>
  <c r="AP21" i="19"/>
  <c r="AN21" i="19"/>
  <c r="AM21" i="19"/>
  <c r="AL21" i="19"/>
  <c r="AK21" i="19"/>
  <c r="AI21" i="19"/>
  <c r="AH21" i="19"/>
  <c r="AG21" i="19"/>
  <c r="AF21" i="19"/>
  <c r="AD21" i="19"/>
  <c r="AC21" i="19"/>
  <c r="AB21" i="19"/>
  <c r="AA21" i="19"/>
  <c r="Y21" i="19"/>
  <c r="X21" i="19"/>
  <c r="W21" i="19"/>
  <c r="V21" i="19"/>
  <c r="T21" i="19"/>
  <c r="S21" i="19"/>
  <c r="R21" i="19"/>
  <c r="Q21" i="19"/>
  <c r="O21" i="19"/>
  <c r="N21" i="19"/>
  <c r="M21" i="19"/>
  <c r="L21" i="19"/>
  <c r="J21" i="19"/>
  <c r="I21" i="19"/>
  <c r="H21" i="19"/>
  <c r="G21" i="19"/>
  <c r="E21" i="19"/>
  <c r="D21" i="19"/>
  <c r="C21" i="19"/>
  <c r="B21" i="19"/>
  <c r="AS20" i="19"/>
  <c r="AR20" i="19"/>
  <c r="AQ20" i="19"/>
  <c r="AP20" i="19"/>
  <c r="AN20" i="19"/>
  <c r="AM20" i="19"/>
  <c r="AL20" i="19"/>
  <c r="AK20" i="19"/>
  <c r="AI20" i="19"/>
  <c r="AH20" i="19"/>
  <c r="AG20" i="19"/>
  <c r="AF20" i="19"/>
  <c r="AD20" i="19"/>
  <c r="AC20" i="19"/>
  <c r="AB20" i="19"/>
  <c r="AA20" i="19"/>
  <c r="Y20" i="19"/>
  <c r="X20" i="19"/>
  <c r="W20" i="19"/>
  <c r="V20" i="19"/>
  <c r="T20" i="19"/>
  <c r="S20" i="19"/>
  <c r="R20" i="19"/>
  <c r="Q20" i="19"/>
  <c r="O20" i="19"/>
  <c r="N20" i="19"/>
  <c r="M20" i="19"/>
  <c r="L20" i="19"/>
  <c r="J20" i="19"/>
  <c r="I20" i="19"/>
  <c r="H20" i="19"/>
  <c r="G20" i="19"/>
  <c r="E20" i="19"/>
  <c r="D20" i="19"/>
  <c r="C20" i="19"/>
  <c r="B20" i="19"/>
  <c r="AS19" i="19"/>
  <c r="AR19" i="19"/>
  <c r="AQ19" i="19"/>
  <c r="AP19" i="19"/>
  <c r="AN19" i="19"/>
  <c r="AM19" i="19"/>
  <c r="AL19" i="19"/>
  <c r="AK19" i="19"/>
  <c r="AI19" i="19"/>
  <c r="AH19" i="19"/>
  <c r="AG19" i="19"/>
  <c r="AF19" i="19"/>
  <c r="AD19" i="19"/>
  <c r="AC19" i="19"/>
  <c r="AB19" i="19"/>
  <c r="AA19" i="19"/>
  <c r="Y19" i="19"/>
  <c r="X19" i="19"/>
  <c r="W19" i="19"/>
  <c r="V19" i="19"/>
  <c r="T19" i="19"/>
  <c r="S19" i="19"/>
  <c r="R19" i="19"/>
  <c r="Q19" i="19"/>
  <c r="O19" i="19"/>
  <c r="N19" i="19"/>
  <c r="M19" i="19"/>
  <c r="L19" i="19"/>
  <c r="J19" i="19"/>
  <c r="I19" i="19"/>
  <c r="H19" i="19"/>
  <c r="G19" i="19"/>
  <c r="E19" i="19"/>
  <c r="D19" i="19"/>
  <c r="C19" i="19"/>
  <c r="B19" i="19"/>
  <c r="AS18" i="19"/>
  <c r="AR18" i="19"/>
  <c r="AQ18" i="19"/>
  <c r="AP18" i="19"/>
  <c r="AN18" i="19"/>
  <c r="AM18" i="19"/>
  <c r="AL18" i="19"/>
  <c r="AK18" i="19"/>
  <c r="AI18" i="19"/>
  <c r="AH18" i="19"/>
  <c r="AG18" i="19"/>
  <c r="AF18" i="19"/>
  <c r="AD18" i="19"/>
  <c r="AC18" i="19"/>
  <c r="AB18" i="19"/>
  <c r="AA18" i="19"/>
  <c r="Y18" i="19"/>
  <c r="X18" i="19"/>
  <c r="W18" i="19"/>
  <c r="V18" i="19"/>
  <c r="T18" i="19"/>
  <c r="S18" i="19"/>
  <c r="R18" i="19"/>
  <c r="Q18" i="19"/>
  <c r="O18" i="19"/>
  <c r="N18" i="19"/>
  <c r="M18" i="19"/>
  <c r="L18" i="19"/>
  <c r="J18" i="19"/>
  <c r="I18" i="19"/>
  <c r="H18" i="19"/>
  <c r="G18" i="19"/>
  <c r="E18" i="19"/>
  <c r="D18" i="19"/>
  <c r="C18" i="19"/>
  <c r="B18" i="19"/>
  <c r="AS17" i="19"/>
  <c r="AR17" i="19"/>
  <c r="AQ17" i="19"/>
  <c r="AP17" i="19"/>
  <c r="AN17" i="19"/>
  <c r="AM17" i="19"/>
  <c r="AL17" i="19"/>
  <c r="AK17" i="19"/>
  <c r="AI17" i="19"/>
  <c r="AH17" i="19"/>
  <c r="AG17" i="19"/>
  <c r="AF17" i="19"/>
  <c r="AD17" i="19"/>
  <c r="AC17" i="19"/>
  <c r="AB17" i="19"/>
  <c r="AA17" i="19"/>
  <c r="Y17" i="19"/>
  <c r="X17" i="19"/>
  <c r="W17" i="19"/>
  <c r="V17" i="19"/>
  <c r="T17" i="19"/>
  <c r="S17" i="19"/>
  <c r="R17" i="19"/>
  <c r="Q17" i="19"/>
  <c r="O17" i="19"/>
  <c r="N17" i="19"/>
  <c r="M17" i="19"/>
  <c r="L17" i="19"/>
  <c r="J17" i="19"/>
  <c r="I17" i="19"/>
  <c r="H17" i="19"/>
  <c r="G17" i="19"/>
  <c r="E17" i="19"/>
  <c r="D17" i="19"/>
  <c r="C17" i="19"/>
  <c r="B17" i="19"/>
  <c r="AS16" i="19"/>
  <c r="AR16" i="19"/>
  <c r="AQ16" i="19"/>
  <c r="AP16" i="19"/>
  <c r="AN16" i="19"/>
  <c r="AM16" i="19"/>
  <c r="AL16" i="19"/>
  <c r="AK16" i="19"/>
  <c r="AI16" i="19"/>
  <c r="AH16" i="19"/>
  <c r="AG16" i="19"/>
  <c r="AF16" i="19"/>
  <c r="AD16" i="19"/>
  <c r="AC16" i="19"/>
  <c r="AB16" i="19"/>
  <c r="AA16" i="19"/>
  <c r="Y16" i="19"/>
  <c r="X16" i="19"/>
  <c r="W16" i="19"/>
  <c r="V16" i="19"/>
  <c r="T16" i="19"/>
  <c r="S16" i="19"/>
  <c r="R16" i="19"/>
  <c r="Q16" i="19"/>
  <c r="O16" i="19"/>
  <c r="N16" i="19"/>
  <c r="M16" i="19"/>
  <c r="L16" i="19"/>
  <c r="J16" i="19"/>
  <c r="I16" i="19"/>
  <c r="H16" i="19"/>
  <c r="G16" i="19"/>
  <c r="E16" i="19"/>
  <c r="D16" i="19"/>
  <c r="C16" i="19"/>
  <c r="B16" i="19"/>
  <c r="AS15" i="19"/>
  <c r="AR15" i="19"/>
  <c r="AQ15" i="19"/>
  <c r="AP15" i="19"/>
  <c r="AN15" i="19"/>
  <c r="AM15" i="19"/>
  <c r="AL15" i="19"/>
  <c r="AK15" i="19"/>
  <c r="AI15" i="19"/>
  <c r="AH15" i="19"/>
  <c r="AG15" i="19"/>
  <c r="AF15" i="19"/>
  <c r="AD15" i="19"/>
  <c r="AC15" i="19"/>
  <c r="AB15" i="19"/>
  <c r="AA15" i="19"/>
  <c r="Y15" i="19"/>
  <c r="X15" i="19"/>
  <c r="W15" i="19"/>
  <c r="V15" i="19"/>
  <c r="T15" i="19"/>
  <c r="S15" i="19"/>
  <c r="R15" i="19"/>
  <c r="Q15" i="19"/>
  <c r="O15" i="19"/>
  <c r="N15" i="19"/>
  <c r="M15" i="19"/>
  <c r="L15" i="19"/>
  <c r="J15" i="19"/>
  <c r="I15" i="19"/>
  <c r="H15" i="19"/>
  <c r="G15" i="19"/>
  <c r="E15" i="19"/>
  <c r="D15" i="19"/>
  <c r="C15" i="19"/>
  <c r="B15" i="19"/>
  <c r="AS14" i="19"/>
  <c r="AR14" i="19"/>
  <c r="AQ14" i="19"/>
  <c r="AP14" i="19"/>
  <c r="AN14" i="19"/>
  <c r="AM14" i="19"/>
  <c r="AL14" i="19"/>
  <c r="AK14" i="19"/>
  <c r="AI14" i="19"/>
  <c r="AH14" i="19"/>
  <c r="AG14" i="19"/>
  <c r="AF14" i="19"/>
  <c r="AD14" i="19"/>
  <c r="AC14" i="19"/>
  <c r="AB14" i="19"/>
  <c r="AA14" i="19"/>
  <c r="Y14" i="19"/>
  <c r="X14" i="19"/>
  <c r="W14" i="19"/>
  <c r="V14" i="19"/>
  <c r="T14" i="19"/>
  <c r="S14" i="19"/>
  <c r="R14" i="19"/>
  <c r="Q14" i="19"/>
  <c r="O14" i="19"/>
  <c r="N14" i="19"/>
  <c r="M14" i="19"/>
  <c r="L14" i="19"/>
  <c r="J14" i="19"/>
  <c r="I14" i="19"/>
  <c r="H14" i="19"/>
  <c r="G14" i="19"/>
  <c r="E14" i="19"/>
  <c r="D14" i="19"/>
  <c r="C14" i="19"/>
  <c r="B14" i="19"/>
  <c r="AS13" i="19"/>
  <c r="AR13" i="19"/>
  <c r="AQ13" i="19"/>
  <c r="AP13" i="19"/>
  <c r="AN13" i="19"/>
  <c r="AM13" i="19"/>
  <c r="AL13" i="19"/>
  <c r="AK13" i="19"/>
  <c r="AI13" i="19"/>
  <c r="AH13" i="19"/>
  <c r="AG13" i="19"/>
  <c r="AF13" i="19"/>
  <c r="AD13" i="19"/>
  <c r="AC13" i="19"/>
  <c r="AB13" i="19"/>
  <c r="AA13" i="19"/>
  <c r="Y13" i="19"/>
  <c r="X13" i="19"/>
  <c r="W13" i="19"/>
  <c r="V13" i="19"/>
  <c r="T13" i="19"/>
  <c r="S13" i="19"/>
  <c r="R13" i="19"/>
  <c r="Q13" i="19"/>
  <c r="O13" i="19"/>
  <c r="N13" i="19"/>
  <c r="M13" i="19"/>
  <c r="L13" i="19"/>
  <c r="J13" i="19"/>
  <c r="I13" i="19"/>
  <c r="H13" i="19"/>
  <c r="G13" i="19"/>
  <c r="E13" i="19"/>
  <c r="D13" i="19"/>
  <c r="C13" i="19"/>
  <c r="B13" i="19"/>
  <c r="AS12" i="19"/>
  <c r="AR12" i="19"/>
  <c r="AQ12" i="19"/>
  <c r="AP12" i="19"/>
  <c r="AN12" i="19"/>
  <c r="AM12" i="19"/>
  <c r="AL12" i="19"/>
  <c r="AK12" i="19"/>
  <c r="AI12" i="19"/>
  <c r="AH12" i="19"/>
  <c r="AG12" i="19"/>
  <c r="AF12" i="19"/>
  <c r="AD12" i="19"/>
  <c r="AC12" i="19"/>
  <c r="AB12" i="19"/>
  <c r="AA12" i="19"/>
  <c r="Y12" i="19"/>
  <c r="X12" i="19"/>
  <c r="W12" i="19"/>
  <c r="V12" i="19"/>
  <c r="T12" i="19"/>
  <c r="S12" i="19"/>
  <c r="R12" i="19"/>
  <c r="Q12" i="19"/>
  <c r="O12" i="19"/>
  <c r="N12" i="19"/>
  <c r="M12" i="19"/>
  <c r="L12" i="19"/>
  <c r="J12" i="19"/>
  <c r="I12" i="19"/>
  <c r="H12" i="19"/>
  <c r="G12" i="19"/>
  <c r="E12" i="19"/>
  <c r="D12" i="19"/>
  <c r="C12" i="19"/>
  <c r="B12" i="19"/>
  <c r="AS11" i="19"/>
  <c r="AR11" i="19"/>
  <c r="AQ11" i="19"/>
  <c r="AP11" i="19"/>
  <c r="AN11" i="19"/>
  <c r="AM11" i="19"/>
  <c r="AL11" i="19"/>
  <c r="AK11" i="19"/>
  <c r="AI11" i="19"/>
  <c r="AH11" i="19"/>
  <c r="AG11" i="19"/>
  <c r="AF11" i="19"/>
  <c r="AD11" i="19"/>
  <c r="AC11" i="19"/>
  <c r="AB11" i="19"/>
  <c r="AA11" i="19"/>
  <c r="Y11" i="19"/>
  <c r="X11" i="19"/>
  <c r="W11" i="19"/>
  <c r="V11" i="19"/>
  <c r="T11" i="19"/>
  <c r="S11" i="19"/>
  <c r="R11" i="19"/>
  <c r="Q11" i="19"/>
  <c r="O11" i="19"/>
  <c r="N11" i="19"/>
  <c r="M11" i="19"/>
  <c r="L11" i="19"/>
  <c r="J11" i="19"/>
  <c r="I11" i="19"/>
  <c r="H11" i="19"/>
  <c r="G11" i="19"/>
  <c r="E11" i="19"/>
  <c r="D11" i="19"/>
  <c r="C11" i="19"/>
  <c r="B11" i="19"/>
  <c r="AS10" i="19"/>
  <c r="AR10" i="19"/>
  <c r="AQ10" i="19"/>
  <c r="AP10" i="19"/>
  <c r="AN10" i="19"/>
  <c r="AM10" i="19"/>
  <c r="AL10" i="19"/>
  <c r="AK10" i="19"/>
  <c r="AI10" i="19"/>
  <c r="AH10" i="19"/>
  <c r="AG10" i="19"/>
  <c r="AF10" i="19"/>
  <c r="AD10" i="19"/>
  <c r="AC10" i="19"/>
  <c r="AB10" i="19"/>
  <c r="AA10" i="19"/>
  <c r="Y10" i="19"/>
  <c r="X10" i="19"/>
  <c r="W10" i="19"/>
  <c r="V10" i="19"/>
  <c r="T10" i="19"/>
  <c r="S10" i="19"/>
  <c r="R10" i="19"/>
  <c r="Q10" i="19"/>
  <c r="O10" i="19"/>
  <c r="N10" i="19"/>
  <c r="M10" i="19"/>
  <c r="L10" i="19"/>
  <c r="J10" i="19"/>
  <c r="I10" i="19"/>
  <c r="H10" i="19"/>
  <c r="G10" i="19"/>
  <c r="E10" i="19"/>
  <c r="D10" i="19"/>
  <c r="C10" i="19"/>
  <c r="B10" i="19"/>
  <c r="AS9" i="19"/>
  <c r="AR9" i="19"/>
  <c r="AQ9" i="19"/>
  <c r="AP9" i="19"/>
  <c r="AN9" i="19"/>
  <c r="AM9" i="19"/>
  <c r="AL9" i="19"/>
  <c r="AK9" i="19"/>
  <c r="AI9" i="19"/>
  <c r="AH9" i="19"/>
  <c r="AG9" i="19"/>
  <c r="AF9" i="19"/>
  <c r="AD9" i="19"/>
  <c r="AC9" i="19"/>
  <c r="AB9" i="19"/>
  <c r="AA9" i="19"/>
  <c r="Y9" i="19"/>
  <c r="X9" i="19"/>
  <c r="W9" i="19"/>
  <c r="V9" i="19"/>
  <c r="T9" i="19"/>
  <c r="S9" i="19"/>
  <c r="R9" i="19"/>
  <c r="Q9" i="19"/>
  <c r="O9" i="19"/>
  <c r="N9" i="19"/>
  <c r="M9" i="19"/>
  <c r="L9" i="19"/>
  <c r="J9" i="19"/>
  <c r="I9" i="19"/>
  <c r="H9" i="19"/>
  <c r="G9" i="19"/>
  <c r="E9" i="19"/>
  <c r="D9" i="19"/>
  <c r="C9" i="19"/>
  <c r="B9" i="19"/>
  <c r="AS8" i="19"/>
  <c r="AR8" i="19"/>
  <c r="AQ8" i="19"/>
  <c r="AP8" i="19"/>
  <c r="AN8" i="19"/>
  <c r="AM8" i="19"/>
  <c r="AL8" i="19"/>
  <c r="AK8" i="19"/>
  <c r="AI8" i="19"/>
  <c r="AH8" i="19"/>
  <c r="AG8" i="19"/>
  <c r="AF8" i="19"/>
  <c r="AD8" i="19"/>
  <c r="AC8" i="19"/>
  <c r="AB8" i="19"/>
  <c r="AA8" i="19"/>
  <c r="Y8" i="19"/>
  <c r="X8" i="19"/>
  <c r="W8" i="19"/>
  <c r="V8" i="19"/>
  <c r="T8" i="19"/>
  <c r="S8" i="19"/>
  <c r="R8" i="19"/>
  <c r="Q8" i="19"/>
  <c r="O8" i="19"/>
  <c r="N8" i="19"/>
  <c r="M8" i="19"/>
  <c r="L8" i="19"/>
  <c r="J8" i="19"/>
  <c r="I8" i="19"/>
  <c r="H8" i="19"/>
  <c r="G8" i="19"/>
  <c r="E8" i="19"/>
  <c r="D8" i="19"/>
  <c r="C8" i="19"/>
  <c r="B8" i="19"/>
  <c r="AS7" i="19"/>
  <c r="AR7" i="19"/>
  <c r="AQ7" i="19"/>
  <c r="AP7" i="19"/>
  <c r="AN7" i="19"/>
  <c r="AM7" i="19"/>
  <c r="AL7" i="19"/>
  <c r="AK7" i="19"/>
  <c r="AI7" i="19"/>
  <c r="AH7" i="19"/>
  <c r="AG7" i="19"/>
  <c r="AF7" i="19"/>
  <c r="AD7" i="19"/>
  <c r="AC7" i="19"/>
  <c r="AB7" i="19"/>
  <c r="AA7" i="19"/>
  <c r="Y7" i="19"/>
  <c r="X7" i="19"/>
  <c r="W7" i="19"/>
  <c r="V7" i="19"/>
  <c r="T7" i="19"/>
  <c r="S7" i="19"/>
  <c r="R7" i="19"/>
  <c r="Q7" i="19"/>
  <c r="O7" i="19"/>
  <c r="N7" i="19"/>
  <c r="M7" i="19"/>
  <c r="L7" i="19"/>
  <c r="J7" i="19"/>
  <c r="I7" i="19"/>
  <c r="H7" i="19"/>
  <c r="G7" i="19"/>
  <c r="E7" i="19"/>
  <c r="D7" i="19"/>
  <c r="C7" i="19"/>
  <c r="B7" i="19"/>
  <c r="AS6" i="19"/>
  <c r="AR6" i="19"/>
  <c r="AQ6" i="19"/>
  <c r="AP6" i="19"/>
  <c r="AN6" i="19"/>
  <c r="AM6" i="19"/>
  <c r="AL6" i="19"/>
  <c r="AK6" i="19"/>
  <c r="AI6" i="19"/>
  <c r="AH6" i="19"/>
  <c r="AG6" i="19"/>
  <c r="AF6" i="19"/>
  <c r="AD6" i="19"/>
  <c r="AC6" i="19"/>
  <c r="AB6" i="19"/>
  <c r="AA6" i="19"/>
  <c r="Y6" i="19"/>
  <c r="X6" i="19"/>
  <c r="W6" i="19"/>
  <c r="V6" i="19"/>
  <c r="T6" i="19"/>
  <c r="S6" i="19"/>
  <c r="R6" i="19"/>
  <c r="Q6" i="19"/>
  <c r="O6" i="19"/>
  <c r="N6" i="19"/>
  <c r="M6" i="19"/>
  <c r="L6" i="19"/>
  <c r="J6" i="19"/>
  <c r="I6" i="19"/>
  <c r="H6" i="19"/>
  <c r="G6" i="19"/>
  <c r="E6" i="19"/>
  <c r="D6" i="19"/>
  <c r="C6" i="19"/>
  <c r="B6" i="19"/>
  <c r="AS5" i="19"/>
  <c r="AR5" i="19"/>
  <c r="AQ5" i="19"/>
  <c r="AP5" i="19"/>
  <c r="AN5" i="19"/>
  <c r="AM5" i="19"/>
  <c r="AL5" i="19"/>
  <c r="AK5" i="19"/>
  <c r="AI5" i="19"/>
  <c r="AH5" i="19"/>
  <c r="AG5" i="19"/>
  <c r="AF5" i="19"/>
  <c r="AD5" i="19"/>
  <c r="AC5" i="19"/>
  <c r="AB5" i="19"/>
  <c r="AA5" i="19"/>
  <c r="Y5" i="19"/>
  <c r="X5" i="19"/>
  <c r="W5" i="19"/>
  <c r="V5" i="19"/>
  <c r="T5" i="19"/>
  <c r="S5" i="19"/>
  <c r="R5" i="19"/>
  <c r="Q5" i="19"/>
  <c r="O5" i="19"/>
  <c r="N5" i="19"/>
  <c r="M5" i="19"/>
  <c r="L5" i="19"/>
  <c r="J5" i="19"/>
  <c r="I5" i="19"/>
  <c r="H5" i="19"/>
  <c r="G5" i="19"/>
  <c r="E5" i="19"/>
  <c r="D5" i="19"/>
  <c r="C5" i="19"/>
  <c r="B5" i="19"/>
  <c r="AS4" i="19"/>
  <c r="AR4" i="19"/>
  <c r="AQ4" i="19"/>
  <c r="AP4" i="19"/>
  <c r="AN4" i="19"/>
  <c r="AM4" i="19"/>
  <c r="AL4" i="19"/>
  <c r="AK4" i="19"/>
  <c r="AI4" i="19"/>
  <c r="AH4" i="19"/>
  <c r="AG4" i="19"/>
  <c r="AF4" i="19"/>
  <c r="AD4" i="19"/>
  <c r="AC4" i="19"/>
  <c r="AB4" i="19"/>
  <c r="AA4" i="19"/>
  <c r="Y4" i="19"/>
  <c r="X4" i="19"/>
  <c r="W4" i="19"/>
  <c r="V4" i="19"/>
  <c r="T4" i="19"/>
  <c r="S4" i="19"/>
  <c r="R4" i="19"/>
  <c r="Q4" i="19"/>
  <c r="O4" i="19"/>
  <c r="N4" i="19"/>
  <c r="M4" i="19"/>
  <c r="L4" i="19"/>
  <c r="J4" i="19"/>
  <c r="I4" i="19"/>
  <c r="H4" i="19"/>
  <c r="G4" i="19"/>
  <c r="E4" i="19"/>
  <c r="D4" i="19"/>
  <c r="C4" i="19"/>
  <c r="B4" i="19"/>
  <c r="AS3" i="19"/>
  <c r="AR3" i="19"/>
  <c r="AQ3" i="19"/>
  <c r="AP3" i="19"/>
  <c r="AN3" i="19"/>
  <c r="AM3" i="19"/>
  <c r="AL3" i="19"/>
  <c r="AK3" i="19"/>
  <c r="AI3" i="19"/>
  <c r="AH3" i="19"/>
  <c r="AG3" i="19"/>
  <c r="AF3" i="19"/>
  <c r="AD3" i="19"/>
  <c r="AC3" i="19"/>
  <c r="AB3" i="19"/>
  <c r="AA3" i="19"/>
  <c r="Y3" i="19"/>
  <c r="X3" i="19"/>
  <c r="W3" i="19"/>
  <c r="V3" i="19"/>
  <c r="T3" i="19"/>
  <c r="S3" i="19"/>
  <c r="R3" i="19"/>
  <c r="Q3" i="19"/>
  <c r="O3" i="19"/>
  <c r="N3" i="19"/>
  <c r="M3" i="19"/>
  <c r="L3" i="19"/>
  <c r="J3" i="19"/>
  <c r="I3" i="19"/>
  <c r="H3" i="19"/>
  <c r="G3" i="19"/>
  <c r="E3" i="19"/>
  <c r="D3" i="19"/>
  <c r="C3" i="19"/>
  <c r="B3" i="19"/>
  <c r="AS2" i="19"/>
  <c r="AR2" i="19"/>
  <c r="AQ2" i="19"/>
  <c r="AP2" i="19"/>
  <c r="AN2" i="19"/>
  <c r="AM2" i="19"/>
  <c r="AL2" i="19"/>
  <c r="AK2" i="19"/>
  <c r="AI2" i="19"/>
  <c r="AH2" i="19"/>
  <c r="AG2" i="19"/>
  <c r="AF2" i="19"/>
  <c r="AD2" i="19"/>
  <c r="AC2" i="19"/>
  <c r="AB2" i="19"/>
  <c r="AA2" i="19"/>
  <c r="Y2" i="19"/>
  <c r="X2" i="19"/>
  <c r="W2" i="19"/>
  <c r="V2" i="19"/>
  <c r="T2" i="19"/>
  <c r="S2" i="19"/>
  <c r="R2" i="19"/>
  <c r="Q2" i="19"/>
  <c r="O2" i="19"/>
  <c r="N2" i="19"/>
  <c r="M2" i="19"/>
  <c r="L2" i="19"/>
  <c r="J2" i="19"/>
  <c r="I2" i="19"/>
  <c r="H2" i="19"/>
  <c r="G2" i="19"/>
  <c r="E2" i="19"/>
  <c r="D2" i="19"/>
  <c r="C2" i="19"/>
  <c r="B2" i="19"/>
  <c r="AS38" i="18"/>
  <c r="AR38" i="18"/>
  <c r="AQ38" i="18"/>
  <c r="AP38" i="18"/>
  <c r="AN38" i="18"/>
  <c r="AM38" i="18"/>
  <c r="AL38" i="18"/>
  <c r="AK38" i="18"/>
  <c r="AI38" i="18"/>
  <c r="AH38" i="18"/>
  <c r="AG38" i="18"/>
  <c r="AF38" i="18"/>
  <c r="AD38" i="18"/>
  <c r="AC38" i="18"/>
  <c r="AB38" i="18"/>
  <c r="AA38" i="18"/>
  <c r="Y38" i="18"/>
  <c r="X38" i="18"/>
  <c r="W38" i="18"/>
  <c r="V38" i="18"/>
  <c r="T38" i="18"/>
  <c r="S38" i="18"/>
  <c r="R38" i="18"/>
  <c r="Q38" i="18"/>
  <c r="O38" i="18"/>
  <c r="N38" i="18"/>
  <c r="M38" i="18"/>
  <c r="L38" i="18"/>
  <c r="J38" i="18"/>
  <c r="I38" i="18"/>
  <c r="H38" i="18"/>
  <c r="G38" i="18"/>
  <c r="AS37" i="18"/>
  <c r="AR37" i="18"/>
  <c r="AQ37" i="18"/>
  <c r="AP37" i="18"/>
  <c r="AN37" i="18"/>
  <c r="AM37" i="18"/>
  <c r="AL37" i="18"/>
  <c r="AK37" i="18"/>
  <c r="AI37" i="18"/>
  <c r="AH37" i="18"/>
  <c r="AG37" i="18"/>
  <c r="AF37" i="18"/>
  <c r="AD37" i="18"/>
  <c r="AC37" i="18"/>
  <c r="AB37" i="18"/>
  <c r="AA37" i="18"/>
  <c r="Y37" i="18"/>
  <c r="X37" i="18"/>
  <c r="W37" i="18"/>
  <c r="V37" i="18"/>
  <c r="T37" i="18"/>
  <c r="S37" i="18"/>
  <c r="R37" i="18"/>
  <c r="Q37" i="18"/>
  <c r="O37" i="18"/>
  <c r="N37" i="18"/>
  <c r="M37" i="18"/>
  <c r="L37" i="18"/>
  <c r="J37" i="18"/>
  <c r="I37" i="18"/>
  <c r="H37" i="18"/>
  <c r="G37" i="18"/>
  <c r="AS36" i="18"/>
  <c r="AR36" i="18"/>
  <c r="AQ36" i="18"/>
  <c r="AP36" i="18"/>
  <c r="AN36" i="18"/>
  <c r="AM36" i="18"/>
  <c r="AL36" i="18"/>
  <c r="AK36" i="18"/>
  <c r="AI36" i="18"/>
  <c r="AH36" i="18"/>
  <c r="AG36" i="18"/>
  <c r="AF36" i="18"/>
  <c r="AD36" i="18"/>
  <c r="AC36" i="18"/>
  <c r="AB36" i="18"/>
  <c r="AA36" i="18"/>
  <c r="Y36" i="18"/>
  <c r="X36" i="18"/>
  <c r="W36" i="18"/>
  <c r="V36" i="18"/>
  <c r="T36" i="18"/>
  <c r="S36" i="18"/>
  <c r="R36" i="18"/>
  <c r="Q36" i="18"/>
  <c r="O36" i="18"/>
  <c r="N36" i="18"/>
  <c r="M36" i="18"/>
  <c r="L36" i="18"/>
  <c r="J36" i="18"/>
  <c r="I36" i="18"/>
  <c r="H36" i="18"/>
  <c r="G36" i="18"/>
  <c r="AS35" i="18"/>
  <c r="AR35" i="18"/>
  <c r="AQ35" i="18"/>
  <c r="AP35" i="18"/>
  <c r="AN35" i="18"/>
  <c r="AM35" i="18"/>
  <c r="AL35" i="18"/>
  <c r="AK35" i="18"/>
  <c r="AI35" i="18"/>
  <c r="AH35" i="18"/>
  <c r="AG35" i="18"/>
  <c r="AF35" i="18"/>
  <c r="AD35" i="18"/>
  <c r="AC35" i="18"/>
  <c r="AB35" i="18"/>
  <c r="AA35" i="18"/>
  <c r="Y35" i="18"/>
  <c r="X35" i="18"/>
  <c r="W35" i="18"/>
  <c r="V35" i="18"/>
  <c r="T35" i="18"/>
  <c r="S35" i="18"/>
  <c r="R35" i="18"/>
  <c r="Q35" i="18"/>
  <c r="O35" i="18"/>
  <c r="N35" i="18"/>
  <c r="M35" i="18"/>
  <c r="L35" i="18"/>
  <c r="J35" i="18"/>
  <c r="I35" i="18"/>
  <c r="H35" i="18"/>
  <c r="G35" i="18"/>
  <c r="AS34" i="18"/>
  <c r="AR34" i="18"/>
  <c r="AQ34" i="18"/>
  <c r="AP34" i="18"/>
  <c r="AN34" i="18"/>
  <c r="AM34" i="18"/>
  <c r="AL34" i="18"/>
  <c r="AK34" i="18"/>
  <c r="AI34" i="18"/>
  <c r="AH34" i="18"/>
  <c r="AG34" i="18"/>
  <c r="AF34" i="18"/>
  <c r="AD34" i="18"/>
  <c r="AC34" i="18"/>
  <c r="AB34" i="18"/>
  <c r="AA34" i="18"/>
  <c r="Y34" i="18"/>
  <c r="X34" i="18"/>
  <c r="W34" i="18"/>
  <c r="V34" i="18"/>
  <c r="T34" i="18"/>
  <c r="S34" i="18"/>
  <c r="R34" i="18"/>
  <c r="Q34" i="18"/>
  <c r="O34" i="18"/>
  <c r="N34" i="18"/>
  <c r="M34" i="18"/>
  <c r="L34" i="18"/>
  <c r="J34" i="18"/>
  <c r="I34" i="18"/>
  <c r="H34" i="18"/>
  <c r="G34" i="18"/>
  <c r="AS33" i="18"/>
  <c r="AR33" i="18"/>
  <c r="AQ33" i="18"/>
  <c r="AP33" i="18"/>
  <c r="AN33" i="18"/>
  <c r="AM33" i="18"/>
  <c r="AL33" i="18"/>
  <c r="AK33" i="18"/>
  <c r="AI33" i="18"/>
  <c r="AH33" i="18"/>
  <c r="AG33" i="18"/>
  <c r="AF33" i="18"/>
  <c r="AD33" i="18"/>
  <c r="AC33" i="18"/>
  <c r="AB33" i="18"/>
  <c r="AA33" i="18"/>
  <c r="Y33" i="18"/>
  <c r="X33" i="18"/>
  <c r="W33" i="18"/>
  <c r="V33" i="18"/>
  <c r="T33" i="18"/>
  <c r="S33" i="18"/>
  <c r="R33" i="18"/>
  <c r="Q33" i="18"/>
  <c r="O33" i="18"/>
  <c r="N33" i="18"/>
  <c r="M33" i="18"/>
  <c r="L33" i="18"/>
  <c r="J33" i="18"/>
  <c r="I33" i="18"/>
  <c r="H33" i="18"/>
  <c r="G33" i="18"/>
  <c r="AS32" i="18"/>
  <c r="AR32" i="18"/>
  <c r="AQ32" i="18"/>
  <c r="AP32" i="18"/>
  <c r="AN32" i="18"/>
  <c r="AM32" i="18"/>
  <c r="AL32" i="18"/>
  <c r="AK32" i="18"/>
  <c r="AI32" i="18"/>
  <c r="AH32" i="18"/>
  <c r="AG32" i="18"/>
  <c r="AF32" i="18"/>
  <c r="AD32" i="18"/>
  <c r="AC32" i="18"/>
  <c r="AB32" i="18"/>
  <c r="AA32" i="18"/>
  <c r="Y32" i="18"/>
  <c r="X32" i="18"/>
  <c r="W32" i="18"/>
  <c r="V32" i="18"/>
  <c r="T32" i="18"/>
  <c r="S32" i="18"/>
  <c r="R32" i="18"/>
  <c r="Q32" i="18"/>
  <c r="O32" i="18"/>
  <c r="N32" i="18"/>
  <c r="M32" i="18"/>
  <c r="L32" i="18"/>
  <c r="J32" i="18"/>
  <c r="I32" i="18"/>
  <c r="H32" i="18"/>
  <c r="G32" i="18"/>
  <c r="AS31" i="18"/>
  <c r="AR31" i="18"/>
  <c r="AQ31" i="18"/>
  <c r="AP31" i="18"/>
  <c r="AN31" i="18"/>
  <c r="AM31" i="18"/>
  <c r="AL31" i="18"/>
  <c r="AK31" i="18"/>
  <c r="AI31" i="18"/>
  <c r="AH31" i="18"/>
  <c r="AG31" i="18"/>
  <c r="AF31" i="18"/>
  <c r="AD31" i="18"/>
  <c r="AC31" i="18"/>
  <c r="AB31" i="18"/>
  <c r="AA31" i="18"/>
  <c r="Y31" i="18"/>
  <c r="X31" i="18"/>
  <c r="W31" i="18"/>
  <c r="V31" i="18"/>
  <c r="T31" i="18"/>
  <c r="S31" i="18"/>
  <c r="R31" i="18"/>
  <c r="Q31" i="18"/>
  <c r="O31" i="18"/>
  <c r="N31" i="18"/>
  <c r="M31" i="18"/>
  <c r="L31" i="18"/>
  <c r="J31" i="18"/>
  <c r="I31" i="18"/>
  <c r="H31" i="18"/>
  <c r="G31" i="18"/>
  <c r="AS30" i="18"/>
  <c r="AR30" i="18"/>
  <c r="AQ30" i="18"/>
  <c r="AP30" i="18"/>
  <c r="AN30" i="18"/>
  <c r="AM30" i="18"/>
  <c r="AL30" i="18"/>
  <c r="AK30" i="18"/>
  <c r="AI30" i="18"/>
  <c r="AH30" i="18"/>
  <c r="AG30" i="18"/>
  <c r="AF30" i="18"/>
  <c r="AD30" i="18"/>
  <c r="AC30" i="18"/>
  <c r="AB30" i="18"/>
  <c r="AA30" i="18"/>
  <c r="Y30" i="18"/>
  <c r="X30" i="18"/>
  <c r="W30" i="18"/>
  <c r="V30" i="18"/>
  <c r="T30" i="18"/>
  <c r="S30" i="18"/>
  <c r="R30" i="18"/>
  <c r="Q30" i="18"/>
  <c r="O30" i="18"/>
  <c r="N30" i="18"/>
  <c r="M30" i="18"/>
  <c r="L30" i="18"/>
  <c r="J30" i="18"/>
  <c r="I30" i="18"/>
  <c r="H30" i="18"/>
  <c r="G30" i="18"/>
  <c r="AS29" i="18"/>
  <c r="AR29" i="18"/>
  <c r="AQ29" i="18"/>
  <c r="AP29" i="18"/>
  <c r="AN29" i="18"/>
  <c r="AM29" i="18"/>
  <c r="AL29" i="18"/>
  <c r="AK29" i="18"/>
  <c r="AI29" i="18"/>
  <c r="AH29" i="18"/>
  <c r="AG29" i="18"/>
  <c r="AF29" i="18"/>
  <c r="AD29" i="18"/>
  <c r="AC29" i="18"/>
  <c r="AB29" i="18"/>
  <c r="AA29" i="18"/>
  <c r="Y29" i="18"/>
  <c r="X29" i="18"/>
  <c r="W29" i="18"/>
  <c r="V29" i="18"/>
  <c r="T29" i="18"/>
  <c r="S29" i="18"/>
  <c r="R29" i="18"/>
  <c r="Q29" i="18"/>
  <c r="O29" i="18"/>
  <c r="N29" i="18"/>
  <c r="M29" i="18"/>
  <c r="L29" i="18"/>
  <c r="J29" i="18"/>
  <c r="I29" i="18"/>
  <c r="H29" i="18"/>
  <c r="G29" i="18"/>
  <c r="AS28" i="18"/>
  <c r="AR28" i="18"/>
  <c r="AQ28" i="18"/>
  <c r="AP28" i="18"/>
  <c r="AN28" i="18"/>
  <c r="AM28" i="18"/>
  <c r="AL28" i="18"/>
  <c r="AK28" i="18"/>
  <c r="AI28" i="18"/>
  <c r="AH28" i="18"/>
  <c r="AG28" i="18"/>
  <c r="AF28" i="18"/>
  <c r="AD28" i="18"/>
  <c r="AC28" i="18"/>
  <c r="AB28" i="18"/>
  <c r="AA28" i="18"/>
  <c r="Y28" i="18"/>
  <c r="X28" i="18"/>
  <c r="W28" i="18"/>
  <c r="V28" i="18"/>
  <c r="T28" i="18"/>
  <c r="S28" i="18"/>
  <c r="R28" i="18"/>
  <c r="Q28" i="18"/>
  <c r="O28" i="18"/>
  <c r="N28" i="18"/>
  <c r="M28" i="18"/>
  <c r="L28" i="18"/>
  <c r="J28" i="18"/>
  <c r="I28" i="18"/>
  <c r="H28" i="18"/>
  <c r="G28" i="18"/>
  <c r="AS27" i="18"/>
  <c r="AR27" i="18"/>
  <c r="AQ27" i="18"/>
  <c r="AP27" i="18"/>
  <c r="AN27" i="18"/>
  <c r="AM27" i="18"/>
  <c r="AL27" i="18"/>
  <c r="AK27" i="18"/>
  <c r="AI27" i="18"/>
  <c r="AH27" i="18"/>
  <c r="AG27" i="18"/>
  <c r="AF27" i="18"/>
  <c r="AD27" i="18"/>
  <c r="AC27" i="18"/>
  <c r="AB27" i="18"/>
  <c r="AA27" i="18"/>
  <c r="Y27" i="18"/>
  <c r="X27" i="18"/>
  <c r="W27" i="18"/>
  <c r="V27" i="18"/>
  <c r="T27" i="18"/>
  <c r="S27" i="18"/>
  <c r="R27" i="18"/>
  <c r="Q27" i="18"/>
  <c r="O27" i="18"/>
  <c r="N27" i="18"/>
  <c r="M27" i="18"/>
  <c r="L27" i="18"/>
  <c r="J27" i="18"/>
  <c r="I27" i="18"/>
  <c r="H27" i="18"/>
  <c r="G27" i="18"/>
  <c r="AS26" i="18"/>
  <c r="AR26" i="18"/>
  <c r="AQ26" i="18"/>
  <c r="AP26" i="18"/>
  <c r="AN26" i="18"/>
  <c r="AM26" i="18"/>
  <c r="AL26" i="18"/>
  <c r="AK26" i="18"/>
  <c r="AI26" i="18"/>
  <c r="AH26" i="18"/>
  <c r="AG26" i="18"/>
  <c r="AF26" i="18"/>
  <c r="AD26" i="18"/>
  <c r="AC26" i="18"/>
  <c r="AB26" i="18"/>
  <c r="AA26" i="18"/>
  <c r="Y26" i="18"/>
  <c r="X26" i="18"/>
  <c r="W26" i="18"/>
  <c r="V26" i="18"/>
  <c r="T26" i="18"/>
  <c r="S26" i="18"/>
  <c r="R26" i="18"/>
  <c r="Q26" i="18"/>
  <c r="O26" i="18"/>
  <c r="N26" i="18"/>
  <c r="M26" i="18"/>
  <c r="L26" i="18"/>
  <c r="J26" i="18"/>
  <c r="I26" i="18"/>
  <c r="H26" i="18"/>
  <c r="G26" i="18"/>
  <c r="AS25" i="18"/>
  <c r="AR25" i="18"/>
  <c r="AQ25" i="18"/>
  <c r="AP25" i="18"/>
  <c r="AN25" i="18"/>
  <c r="AM25" i="18"/>
  <c r="AL25" i="18"/>
  <c r="AK25" i="18"/>
  <c r="AI25" i="18"/>
  <c r="AH25" i="18"/>
  <c r="AG25" i="18"/>
  <c r="AF25" i="18"/>
  <c r="AD25" i="18"/>
  <c r="AC25" i="18"/>
  <c r="AB25" i="18"/>
  <c r="AA25" i="18"/>
  <c r="Y25" i="18"/>
  <c r="X25" i="18"/>
  <c r="W25" i="18"/>
  <c r="V25" i="18"/>
  <c r="T25" i="18"/>
  <c r="S25" i="18"/>
  <c r="R25" i="18"/>
  <c r="Q25" i="18"/>
  <c r="O25" i="18"/>
  <c r="N25" i="18"/>
  <c r="M25" i="18"/>
  <c r="L25" i="18"/>
  <c r="J25" i="18"/>
  <c r="I25" i="18"/>
  <c r="H25" i="18"/>
  <c r="G25" i="18"/>
  <c r="AS24" i="18"/>
  <c r="AR24" i="18"/>
  <c r="AQ24" i="18"/>
  <c r="AP24" i="18"/>
  <c r="AN24" i="18"/>
  <c r="AM24" i="18"/>
  <c r="AL24" i="18"/>
  <c r="AK24" i="18"/>
  <c r="AI24" i="18"/>
  <c r="AH24" i="18"/>
  <c r="AG24" i="18"/>
  <c r="AF24" i="18"/>
  <c r="AD24" i="18"/>
  <c r="AC24" i="18"/>
  <c r="AB24" i="18"/>
  <c r="AA24" i="18"/>
  <c r="Y24" i="18"/>
  <c r="X24" i="18"/>
  <c r="W24" i="18"/>
  <c r="V24" i="18"/>
  <c r="T24" i="18"/>
  <c r="S24" i="18"/>
  <c r="R24" i="18"/>
  <c r="Q24" i="18"/>
  <c r="O24" i="18"/>
  <c r="N24" i="18"/>
  <c r="M24" i="18"/>
  <c r="L24" i="18"/>
  <c r="J24" i="18"/>
  <c r="I24" i="18"/>
  <c r="H24" i="18"/>
  <c r="G24" i="18"/>
  <c r="AS23" i="18"/>
  <c r="AR23" i="18"/>
  <c r="AQ23" i="18"/>
  <c r="AP23" i="18"/>
  <c r="AN23" i="18"/>
  <c r="AM23" i="18"/>
  <c r="AL23" i="18"/>
  <c r="AK23" i="18"/>
  <c r="AI23" i="18"/>
  <c r="AH23" i="18"/>
  <c r="AG23" i="18"/>
  <c r="AF23" i="18"/>
  <c r="AD23" i="18"/>
  <c r="AC23" i="18"/>
  <c r="AB23" i="18"/>
  <c r="AA23" i="18"/>
  <c r="Y23" i="18"/>
  <c r="X23" i="18"/>
  <c r="W23" i="18"/>
  <c r="V23" i="18"/>
  <c r="T23" i="18"/>
  <c r="S23" i="18"/>
  <c r="R23" i="18"/>
  <c r="Q23" i="18"/>
  <c r="O23" i="18"/>
  <c r="N23" i="18"/>
  <c r="M23" i="18"/>
  <c r="L23" i="18"/>
  <c r="J23" i="18"/>
  <c r="I23" i="18"/>
  <c r="H23" i="18"/>
  <c r="G23" i="18"/>
  <c r="AS22" i="18"/>
  <c r="AR22" i="18"/>
  <c r="AQ22" i="18"/>
  <c r="AP22" i="18"/>
  <c r="AN22" i="18"/>
  <c r="AM22" i="18"/>
  <c r="AL22" i="18"/>
  <c r="AK22" i="18"/>
  <c r="AI22" i="18"/>
  <c r="AH22" i="18"/>
  <c r="AG22" i="18"/>
  <c r="AF22" i="18"/>
  <c r="AD22" i="18"/>
  <c r="AC22" i="18"/>
  <c r="AB22" i="18"/>
  <c r="AA22" i="18"/>
  <c r="Y22" i="18"/>
  <c r="X22" i="18"/>
  <c r="W22" i="18"/>
  <c r="V22" i="18"/>
  <c r="T22" i="18"/>
  <c r="S22" i="18"/>
  <c r="R22" i="18"/>
  <c r="Q22" i="18"/>
  <c r="O22" i="18"/>
  <c r="N22" i="18"/>
  <c r="M22" i="18"/>
  <c r="L22" i="18"/>
  <c r="J22" i="18"/>
  <c r="I22" i="18"/>
  <c r="H22" i="18"/>
  <c r="G22" i="18"/>
  <c r="AS21" i="18"/>
  <c r="AR21" i="18"/>
  <c r="AQ21" i="18"/>
  <c r="AP21" i="18"/>
  <c r="AN21" i="18"/>
  <c r="AM21" i="18"/>
  <c r="AL21" i="18"/>
  <c r="AK21" i="18"/>
  <c r="AI21" i="18"/>
  <c r="AH21" i="18"/>
  <c r="AG21" i="18"/>
  <c r="AF21" i="18"/>
  <c r="AD21" i="18"/>
  <c r="AC21" i="18"/>
  <c r="AB21" i="18"/>
  <c r="AA21" i="18"/>
  <c r="Y21" i="18"/>
  <c r="X21" i="18"/>
  <c r="W21" i="18"/>
  <c r="V21" i="18"/>
  <c r="T21" i="18"/>
  <c r="S21" i="18"/>
  <c r="R21" i="18"/>
  <c r="Q21" i="18"/>
  <c r="O21" i="18"/>
  <c r="N21" i="18"/>
  <c r="M21" i="18"/>
  <c r="L21" i="18"/>
  <c r="J21" i="18"/>
  <c r="I21" i="18"/>
  <c r="H21" i="18"/>
  <c r="G21" i="18"/>
  <c r="AS20" i="18"/>
  <c r="AR20" i="18"/>
  <c r="AQ20" i="18"/>
  <c r="AP20" i="18"/>
  <c r="AN20" i="18"/>
  <c r="AM20" i="18"/>
  <c r="AL20" i="18"/>
  <c r="AK20" i="18"/>
  <c r="AI20" i="18"/>
  <c r="AH20" i="18"/>
  <c r="AG20" i="18"/>
  <c r="AF20" i="18"/>
  <c r="AD20" i="18"/>
  <c r="AC20" i="18"/>
  <c r="AB20" i="18"/>
  <c r="AA20" i="18"/>
  <c r="Y20" i="18"/>
  <c r="X20" i="18"/>
  <c r="W20" i="18"/>
  <c r="V20" i="18"/>
  <c r="T20" i="18"/>
  <c r="S20" i="18"/>
  <c r="R20" i="18"/>
  <c r="Q20" i="18"/>
  <c r="O20" i="18"/>
  <c r="N20" i="18"/>
  <c r="M20" i="18"/>
  <c r="L20" i="18"/>
  <c r="J20" i="18"/>
  <c r="I20" i="18"/>
  <c r="H20" i="18"/>
  <c r="G20" i="18"/>
  <c r="AS19" i="18"/>
  <c r="AR19" i="18"/>
  <c r="AQ19" i="18"/>
  <c r="AP19" i="18"/>
  <c r="AN19" i="18"/>
  <c r="AM19" i="18"/>
  <c r="AL19" i="18"/>
  <c r="AK19" i="18"/>
  <c r="AI19" i="18"/>
  <c r="AH19" i="18"/>
  <c r="AG19" i="18"/>
  <c r="AF19" i="18"/>
  <c r="AD19" i="18"/>
  <c r="AC19" i="18"/>
  <c r="AB19" i="18"/>
  <c r="AA19" i="18"/>
  <c r="Y19" i="18"/>
  <c r="X19" i="18"/>
  <c r="W19" i="18"/>
  <c r="V19" i="18"/>
  <c r="T19" i="18"/>
  <c r="S19" i="18"/>
  <c r="R19" i="18"/>
  <c r="Q19" i="18"/>
  <c r="O19" i="18"/>
  <c r="N19" i="18"/>
  <c r="M19" i="18"/>
  <c r="L19" i="18"/>
  <c r="J19" i="18"/>
  <c r="I19" i="18"/>
  <c r="H19" i="18"/>
  <c r="G19" i="18"/>
  <c r="AS18" i="18"/>
  <c r="AR18" i="18"/>
  <c r="AQ18" i="18"/>
  <c r="AP18" i="18"/>
  <c r="AN18" i="18"/>
  <c r="AM18" i="18"/>
  <c r="AL18" i="18"/>
  <c r="AK18" i="18"/>
  <c r="AI18" i="18"/>
  <c r="AH18" i="18"/>
  <c r="AG18" i="18"/>
  <c r="AF18" i="18"/>
  <c r="AD18" i="18"/>
  <c r="AC18" i="18"/>
  <c r="AB18" i="18"/>
  <c r="AA18" i="18"/>
  <c r="Y18" i="18"/>
  <c r="X18" i="18"/>
  <c r="W18" i="18"/>
  <c r="V18" i="18"/>
  <c r="T18" i="18"/>
  <c r="S18" i="18"/>
  <c r="R18" i="18"/>
  <c r="Q18" i="18"/>
  <c r="O18" i="18"/>
  <c r="N18" i="18"/>
  <c r="M18" i="18"/>
  <c r="L18" i="18"/>
  <c r="J18" i="18"/>
  <c r="I18" i="18"/>
  <c r="H18" i="18"/>
  <c r="G18" i="18"/>
  <c r="AS17" i="18"/>
  <c r="AR17" i="18"/>
  <c r="AQ17" i="18"/>
  <c r="AP17" i="18"/>
  <c r="AN17" i="18"/>
  <c r="AM17" i="18"/>
  <c r="AL17" i="18"/>
  <c r="AK17" i="18"/>
  <c r="AI17" i="18"/>
  <c r="AH17" i="18"/>
  <c r="AG17" i="18"/>
  <c r="AF17" i="18"/>
  <c r="AD17" i="18"/>
  <c r="AC17" i="18"/>
  <c r="AB17" i="18"/>
  <c r="AA17" i="18"/>
  <c r="Y17" i="18"/>
  <c r="X17" i="18"/>
  <c r="W17" i="18"/>
  <c r="V17" i="18"/>
  <c r="T17" i="18"/>
  <c r="S17" i="18"/>
  <c r="R17" i="18"/>
  <c r="Q17" i="18"/>
  <c r="O17" i="18"/>
  <c r="N17" i="18"/>
  <c r="M17" i="18"/>
  <c r="L17" i="18"/>
  <c r="J17" i="18"/>
  <c r="I17" i="18"/>
  <c r="H17" i="18"/>
  <c r="G17" i="18"/>
  <c r="AS16" i="18"/>
  <c r="AR16" i="18"/>
  <c r="AQ16" i="18"/>
  <c r="AP16" i="18"/>
  <c r="AN16" i="18"/>
  <c r="AM16" i="18"/>
  <c r="AL16" i="18"/>
  <c r="AK16" i="18"/>
  <c r="AI16" i="18"/>
  <c r="AH16" i="18"/>
  <c r="AG16" i="18"/>
  <c r="AF16" i="18"/>
  <c r="AD16" i="18"/>
  <c r="AC16" i="18"/>
  <c r="AB16" i="18"/>
  <c r="AA16" i="18"/>
  <c r="Y16" i="18"/>
  <c r="X16" i="18"/>
  <c r="W16" i="18"/>
  <c r="V16" i="18"/>
  <c r="T16" i="18"/>
  <c r="S16" i="18"/>
  <c r="R16" i="18"/>
  <c r="Q16" i="18"/>
  <c r="O16" i="18"/>
  <c r="N16" i="18"/>
  <c r="M16" i="18"/>
  <c r="L16" i="18"/>
  <c r="J16" i="18"/>
  <c r="I16" i="18"/>
  <c r="H16" i="18"/>
  <c r="G16" i="18"/>
  <c r="AS15" i="18"/>
  <c r="AR15" i="18"/>
  <c r="AQ15" i="18"/>
  <c r="AP15" i="18"/>
  <c r="AN15" i="18"/>
  <c r="AM15" i="18"/>
  <c r="AL15" i="18"/>
  <c r="AK15" i="18"/>
  <c r="AI15" i="18"/>
  <c r="AH15" i="18"/>
  <c r="AG15" i="18"/>
  <c r="AF15" i="18"/>
  <c r="AD15" i="18"/>
  <c r="AC15" i="18"/>
  <c r="AB15" i="18"/>
  <c r="AA15" i="18"/>
  <c r="Y15" i="18"/>
  <c r="X15" i="18"/>
  <c r="W15" i="18"/>
  <c r="V15" i="18"/>
  <c r="T15" i="18"/>
  <c r="S15" i="18"/>
  <c r="R15" i="18"/>
  <c r="Q15" i="18"/>
  <c r="O15" i="18"/>
  <c r="N15" i="18"/>
  <c r="M15" i="18"/>
  <c r="L15" i="18"/>
  <c r="J15" i="18"/>
  <c r="I15" i="18"/>
  <c r="H15" i="18"/>
  <c r="G15" i="18"/>
  <c r="AS14" i="18"/>
  <c r="AR14" i="18"/>
  <c r="AQ14" i="18"/>
  <c r="AP14" i="18"/>
  <c r="AN14" i="18"/>
  <c r="AM14" i="18"/>
  <c r="AL14" i="18"/>
  <c r="AK14" i="18"/>
  <c r="AI14" i="18"/>
  <c r="AH14" i="18"/>
  <c r="AG14" i="18"/>
  <c r="AF14" i="18"/>
  <c r="AD14" i="18"/>
  <c r="AC14" i="18"/>
  <c r="AB14" i="18"/>
  <c r="AA14" i="18"/>
  <c r="Y14" i="18"/>
  <c r="X14" i="18"/>
  <c r="W14" i="18"/>
  <c r="V14" i="18"/>
  <c r="T14" i="18"/>
  <c r="S14" i="18"/>
  <c r="R14" i="18"/>
  <c r="Q14" i="18"/>
  <c r="O14" i="18"/>
  <c r="N14" i="18"/>
  <c r="M14" i="18"/>
  <c r="L14" i="18"/>
  <c r="J14" i="18"/>
  <c r="I14" i="18"/>
  <c r="H14" i="18"/>
  <c r="G14" i="18"/>
  <c r="AS13" i="18"/>
  <c r="AR13" i="18"/>
  <c r="AQ13" i="18"/>
  <c r="AP13" i="18"/>
  <c r="AN13" i="18"/>
  <c r="AM13" i="18"/>
  <c r="AL13" i="18"/>
  <c r="AK13" i="18"/>
  <c r="AI13" i="18"/>
  <c r="AH13" i="18"/>
  <c r="AG13" i="18"/>
  <c r="AF13" i="18"/>
  <c r="AD13" i="18"/>
  <c r="AC13" i="18"/>
  <c r="AB13" i="18"/>
  <c r="AA13" i="18"/>
  <c r="Y13" i="18"/>
  <c r="X13" i="18"/>
  <c r="W13" i="18"/>
  <c r="V13" i="18"/>
  <c r="T13" i="18"/>
  <c r="S13" i="18"/>
  <c r="R13" i="18"/>
  <c r="Q13" i="18"/>
  <c r="O13" i="18"/>
  <c r="N13" i="18"/>
  <c r="M13" i="18"/>
  <c r="L13" i="18"/>
  <c r="J13" i="18"/>
  <c r="I13" i="18"/>
  <c r="H13" i="18"/>
  <c r="G13" i="18"/>
  <c r="AS12" i="18"/>
  <c r="AR12" i="18"/>
  <c r="AQ12" i="18"/>
  <c r="AP12" i="18"/>
  <c r="AN12" i="18"/>
  <c r="AM12" i="18"/>
  <c r="AL12" i="18"/>
  <c r="AK12" i="18"/>
  <c r="AI12" i="18"/>
  <c r="AH12" i="18"/>
  <c r="AG12" i="18"/>
  <c r="AF12" i="18"/>
  <c r="AD12" i="18"/>
  <c r="AC12" i="18"/>
  <c r="AB12" i="18"/>
  <c r="AA12" i="18"/>
  <c r="Y12" i="18"/>
  <c r="X12" i="18"/>
  <c r="W12" i="18"/>
  <c r="V12" i="18"/>
  <c r="T12" i="18"/>
  <c r="S12" i="18"/>
  <c r="R12" i="18"/>
  <c r="Q12" i="18"/>
  <c r="O12" i="18"/>
  <c r="N12" i="18"/>
  <c r="M12" i="18"/>
  <c r="L12" i="18"/>
  <c r="J12" i="18"/>
  <c r="I12" i="18"/>
  <c r="H12" i="18"/>
  <c r="G12" i="18"/>
  <c r="AS11" i="18"/>
  <c r="AR11" i="18"/>
  <c r="AQ11" i="18"/>
  <c r="AP11" i="18"/>
  <c r="AN11" i="18"/>
  <c r="AM11" i="18"/>
  <c r="AL11" i="18"/>
  <c r="AK11" i="18"/>
  <c r="AI11" i="18"/>
  <c r="AH11" i="18"/>
  <c r="AG11" i="18"/>
  <c r="AF11" i="18"/>
  <c r="AD11" i="18"/>
  <c r="AC11" i="18"/>
  <c r="AB11" i="18"/>
  <c r="AA11" i="18"/>
  <c r="Y11" i="18"/>
  <c r="X11" i="18"/>
  <c r="W11" i="18"/>
  <c r="V11" i="18"/>
  <c r="T11" i="18"/>
  <c r="S11" i="18"/>
  <c r="R11" i="18"/>
  <c r="Q11" i="18"/>
  <c r="O11" i="18"/>
  <c r="N11" i="18"/>
  <c r="M11" i="18"/>
  <c r="L11" i="18"/>
  <c r="J11" i="18"/>
  <c r="I11" i="18"/>
  <c r="H11" i="18"/>
  <c r="G11" i="18"/>
  <c r="AS10" i="18"/>
  <c r="AR10" i="18"/>
  <c r="AQ10" i="18"/>
  <c r="AP10" i="18"/>
  <c r="AN10" i="18"/>
  <c r="AM10" i="18"/>
  <c r="AL10" i="18"/>
  <c r="AK10" i="18"/>
  <c r="AI10" i="18"/>
  <c r="AH10" i="18"/>
  <c r="AG10" i="18"/>
  <c r="AF10" i="18"/>
  <c r="AD10" i="18"/>
  <c r="AC10" i="18"/>
  <c r="AB10" i="18"/>
  <c r="AA10" i="18"/>
  <c r="Y10" i="18"/>
  <c r="X10" i="18"/>
  <c r="W10" i="18"/>
  <c r="V10" i="18"/>
  <c r="T10" i="18"/>
  <c r="S10" i="18"/>
  <c r="R10" i="18"/>
  <c r="Q10" i="18"/>
  <c r="O10" i="18"/>
  <c r="N10" i="18"/>
  <c r="M10" i="18"/>
  <c r="L10" i="18"/>
  <c r="J10" i="18"/>
  <c r="I10" i="18"/>
  <c r="H10" i="18"/>
  <c r="G10" i="18"/>
  <c r="AS9" i="18"/>
  <c r="AR9" i="18"/>
  <c r="AQ9" i="18"/>
  <c r="AP9" i="18"/>
  <c r="AN9" i="18"/>
  <c r="AM9" i="18"/>
  <c r="AL9" i="18"/>
  <c r="AK9" i="18"/>
  <c r="AI9" i="18"/>
  <c r="AH9" i="18"/>
  <c r="AG9" i="18"/>
  <c r="AF9" i="18"/>
  <c r="AD9" i="18"/>
  <c r="AC9" i="18"/>
  <c r="AB9" i="18"/>
  <c r="AA9" i="18"/>
  <c r="Y9" i="18"/>
  <c r="X9" i="18"/>
  <c r="W9" i="18"/>
  <c r="V9" i="18"/>
  <c r="T9" i="18"/>
  <c r="S9" i="18"/>
  <c r="R9" i="18"/>
  <c r="Q9" i="18"/>
  <c r="O9" i="18"/>
  <c r="N9" i="18"/>
  <c r="M9" i="18"/>
  <c r="L9" i="18"/>
  <c r="J9" i="18"/>
  <c r="I9" i="18"/>
  <c r="H9" i="18"/>
  <c r="G9" i="18"/>
  <c r="AS8" i="18"/>
  <c r="AR8" i="18"/>
  <c r="AQ8" i="18"/>
  <c r="AP8" i="18"/>
  <c r="AN8" i="18"/>
  <c r="AM8" i="18"/>
  <c r="AL8" i="18"/>
  <c r="AK8" i="18"/>
  <c r="AI8" i="18"/>
  <c r="AH8" i="18"/>
  <c r="AG8" i="18"/>
  <c r="AF8" i="18"/>
  <c r="AD8" i="18"/>
  <c r="AC8" i="18"/>
  <c r="AB8" i="18"/>
  <c r="AA8" i="18"/>
  <c r="Y8" i="18"/>
  <c r="X8" i="18"/>
  <c r="W8" i="18"/>
  <c r="V8" i="18"/>
  <c r="T8" i="18"/>
  <c r="S8" i="18"/>
  <c r="R8" i="18"/>
  <c r="Q8" i="18"/>
  <c r="O8" i="18"/>
  <c r="N8" i="18"/>
  <c r="M8" i="18"/>
  <c r="L8" i="18"/>
  <c r="J8" i="18"/>
  <c r="I8" i="18"/>
  <c r="H8" i="18"/>
  <c r="G8" i="18"/>
  <c r="AS7" i="18"/>
  <c r="AR7" i="18"/>
  <c r="AQ7" i="18"/>
  <c r="AP7" i="18"/>
  <c r="AN7" i="18"/>
  <c r="AM7" i="18"/>
  <c r="AL7" i="18"/>
  <c r="AK7" i="18"/>
  <c r="AI7" i="18"/>
  <c r="AH7" i="18"/>
  <c r="AG7" i="18"/>
  <c r="AF7" i="18"/>
  <c r="AD7" i="18"/>
  <c r="AC7" i="18"/>
  <c r="AB7" i="18"/>
  <c r="AA7" i="18"/>
  <c r="Y7" i="18"/>
  <c r="X7" i="18"/>
  <c r="W7" i="18"/>
  <c r="V7" i="18"/>
  <c r="T7" i="18"/>
  <c r="S7" i="18"/>
  <c r="R7" i="18"/>
  <c r="Q7" i="18"/>
  <c r="O7" i="18"/>
  <c r="N7" i="18"/>
  <c r="M7" i="18"/>
  <c r="L7" i="18"/>
  <c r="J7" i="18"/>
  <c r="I7" i="18"/>
  <c r="H7" i="18"/>
  <c r="G7" i="18"/>
  <c r="AS6" i="18"/>
  <c r="AR6" i="18"/>
  <c r="AQ6" i="18"/>
  <c r="AP6" i="18"/>
  <c r="AN6" i="18"/>
  <c r="AM6" i="18"/>
  <c r="AL6" i="18"/>
  <c r="AK6" i="18"/>
  <c r="AI6" i="18"/>
  <c r="AH6" i="18"/>
  <c r="AG6" i="18"/>
  <c r="AF6" i="18"/>
  <c r="AD6" i="18"/>
  <c r="AC6" i="18"/>
  <c r="AB6" i="18"/>
  <c r="AA6" i="18"/>
  <c r="Y6" i="18"/>
  <c r="X6" i="18"/>
  <c r="W6" i="18"/>
  <c r="V6" i="18"/>
  <c r="T6" i="18"/>
  <c r="S6" i="18"/>
  <c r="R6" i="18"/>
  <c r="Q6" i="18"/>
  <c r="O6" i="18"/>
  <c r="N6" i="18"/>
  <c r="M6" i="18"/>
  <c r="L6" i="18"/>
  <c r="J6" i="18"/>
  <c r="I6" i="18"/>
  <c r="H6" i="18"/>
  <c r="G6" i="18"/>
  <c r="AS5" i="18"/>
  <c r="AR5" i="18"/>
  <c r="AQ5" i="18"/>
  <c r="AP5" i="18"/>
  <c r="AN5" i="18"/>
  <c r="AM5" i="18"/>
  <c r="AL5" i="18"/>
  <c r="AK5" i="18"/>
  <c r="AI5" i="18"/>
  <c r="AH5" i="18"/>
  <c r="AG5" i="18"/>
  <c r="AF5" i="18"/>
  <c r="AD5" i="18"/>
  <c r="AC5" i="18"/>
  <c r="AB5" i="18"/>
  <c r="AA5" i="18"/>
  <c r="Y5" i="18"/>
  <c r="X5" i="18"/>
  <c r="W5" i="18"/>
  <c r="V5" i="18"/>
  <c r="T5" i="18"/>
  <c r="S5" i="18"/>
  <c r="R5" i="18"/>
  <c r="Q5" i="18"/>
  <c r="O5" i="18"/>
  <c r="N5" i="18"/>
  <c r="M5" i="18"/>
  <c r="L5" i="18"/>
  <c r="J5" i="18"/>
  <c r="I5" i="18"/>
  <c r="H5" i="18"/>
  <c r="G5" i="18"/>
  <c r="AS4" i="18"/>
  <c r="AR4" i="18"/>
  <c r="AQ4" i="18"/>
  <c r="AP4" i="18"/>
  <c r="AN4" i="18"/>
  <c r="AM4" i="18"/>
  <c r="AL4" i="18"/>
  <c r="AK4" i="18"/>
  <c r="AI4" i="18"/>
  <c r="AH4" i="18"/>
  <c r="AG4" i="18"/>
  <c r="AF4" i="18"/>
  <c r="AD4" i="18"/>
  <c r="AC4" i="18"/>
  <c r="AB4" i="18"/>
  <c r="AA4" i="18"/>
  <c r="Y4" i="18"/>
  <c r="X4" i="18"/>
  <c r="W4" i="18"/>
  <c r="V4" i="18"/>
  <c r="T4" i="18"/>
  <c r="S4" i="18"/>
  <c r="R4" i="18"/>
  <c r="Q4" i="18"/>
  <c r="O4" i="18"/>
  <c r="N4" i="18"/>
  <c r="M4" i="18"/>
  <c r="L4" i="18"/>
  <c r="J4" i="18"/>
  <c r="I4" i="18"/>
  <c r="H4" i="18"/>
  <c r="G4" i="18"/>
  <c r="AS3" i="18"/>
  <c r="AR3" i="18"/>
  <c r="AQ3" i="18"/>
  <c r="AP3" i="18"/>
  <c r="AN3" i="18"/>
  <c r="AM3" i="18"/>
  <c r="AL3" i="18"/>
  <c r="AK3" i="18"/>
  <c r="AI3" i="18"/>
  <c r="AH3" i="18"/>
  <c r="AG3" i="18"/>
  <c r="AF3" i="18"/>
  <c r="AD3" i="18"/>
  <c r="AC3" i="18"/>
  <c r="AB3" i="18"/>
  <c r="AA3" i="18"/>
  <c r="Y3" i="18"/>
  <c r="X3" i="18"/>
  <c r="W3" i="18"/>
  <c r="V3" i="18"/>
  <c r="T3" i="18"/>
  <c r="S3" i="18"/>
  <c r="R3" i="18"/>
  <c r="Q3" i="18"/>
  <c r="O3" i="18"/>
  <c r="N3" i="18"/>
  <c r="M3" i="18"/>
  <c r="L3" i="18"/>
  <c r="J3" i="18"/>
  <c r="I3" i="18"/>
  <c r="H3" i="18"/>
  <c r="G3" i="18"/>
  <c r="AS2" i="18"/>
  <c r="AR2" i="18"/>
  <c r="AQ2" i="18"/>
  <c r="AP2" i="18"/>
  <c r="AN2" i="18"/>
  <c r="AM2" i="18"/>
  <c r="AL2" i="18"/>
  <c r="AK2" i="18"/>
  <c r="AI2" i="18"/>
  <c r="AH2" i="18"/>
  <c r="AG2" i="18"/>
  <c r="AF2" i="18"/>
  <c r="AD2" i="18"/>
  <c r="AC2" i="18"/>
  <c r="AB2" i="18"/>
  <c r="AA2" i="18"/>
  <c r="Y2" i="18"/>
  <c r="X2" i="18"/>
  <c r="W2" i="18"/>
  <c r="V2" i="18"/>
  <c r="T2" i="18"/>
  <c r="S2" i="18"/>
  <c r="R2" i="18"/>
  <c r="Q2" i="18"/>
  <c r="O2" i="18"/>
  <c r="N2" i="18"/>
  <c r="M2" i="18"/>
  <c r="L2" i="18"/>
  <c r="J2" i="18"/>
  <c r="I2" i="18"/>
  <c r="H2" i="18"/>
  <c r="G2" i="18"/>
  <c r="AS38" i="8"/>
  <c r="AR38" i="8"/>
  <c r="AQ38" i="8"/>
  <c r="AP38" i="8"/>
  <c r="AS37" i="8"/>
  <c r="AR37" i="8"/>
  <c r="AQ37" i="8"/>
  <c r="AP37" i="8"/>
  <c r="AS36" i="8"/>
  <c r="AR36" i="8"/>
  <c r="AQ36" i="8"/>
  <c r="AP36" i="8"/>
  <c r="AS35" i="8"/>
  <c r="AR35" i="8"/>
  <c r="AQ35" i="8"/>
  <c r="AP35" i="8"/>
  <c r="AS34" i="8"/>
  <c r="AR34" i="8"/>
  <c r="AQ34" i="8"/>
  <c r="AP34" i="8"/>
  <c r="AS33" i="8"/>
  <c r="AR33" i="8"/>
  <c r="AQ33" i="8"/>
  <c r="AP33" i="8"/>
  <c r="AS32" i="8"/>
  <c r="AR32" i="8"/>
  <c r="AQ32" i="8"/>
  <c r="AP32" i="8"/>
  <c r="AS31" i="8"/>
  <c r="AR31" i="8"/>
  <c r="AQ31" i="8"/>
  <c r="AP31" i="8"/>
  <c r="AS30" i="8"/>
  <c r="AR30" i="8"/>
  <c r="AQ30" i="8"/>
  <c r="AP30" i="8"/>
  <c r="AS29" i="8"/>
  <c r="AR29" i="8"/>
  <c r="AQ29" i="8"/>
  <c r="AP29" i="8"/>
  <c r="AS28" i="8"/>
  <c r="AR28" i="8"/>
  <c r="AQ28" i="8"/>
  <c r="AP28" i="8"/>
  <c r="AS27" i="8"/>
  <c r="AR27" i="8"/>
  <c r="AQ27" i="8"/>
  <c r="AP27" i="8"/>
  <c r="AS26" i="8"/>
  <c r="AR26" i="8"/>
  <c r="AQ26" i="8"/>
  <c r="AP26" i="8"/>
  <c r="AS25" i="8"/>
  <c r="AR25" i="8"/>
  <c r="AQ25" i="8"/>
  <c r="AP25" i="8"/>
  <c r="AS24" i="8"/>
  <c r="AR24" i="8"/>
  <c r="AQ24" i="8"/>
  <c r="AP24" i="8"/>
  <c r="AS23" i="8"/>
  <c r="AR23" i="8"/>
  <c r="AQ23" i="8"/>
  <c r="AP23" i="8"/>
  <c r="AS22" i="8"/>
  <c r="AR22" i="8"/>
  <c r="AQ22" i="8"/>
  <c r="AP22" i="8"/>
  <c r="AS21" i="8"/>
  <c r="AR21" i="8"/>
  <c r="AQ21" i="8"/>
  <c r="AP21" i="8"/>
  <c r="AS20" i="8"/>
  <c r="AR20" i="8"/>
  <c r="AQ20" i="8"/>
  <c r="AP20" i="8"/>
  <c r="AS19" i="8"/>
  <c r="AR19" i="8"/>
  <c r="AQ19" i="8"/>
  <c r="AP19" i="8"/>
  <c r="AS18" i="8"/>
  <c r="AR18" i="8"/>
  <c r="AQ18" i="8"/>
  <c r="AP18" i="8"/>
  <c r="AS17" i="8"/>
  <c r="AR17" i="8"/>
  <c r="AQ17" i="8"/>
  <c r="AP17" i="8"/>
  <c r="AS16" i="8"/>
  <c r="AR16" i="8"/>
  <c r="AQ16" i="8"/>
  <c r="AP16" i="8"/>
  <c r="AS15" i="8"/>
  <c r="AR15" i="8"/>
  <c r="AQ15" i="8"/>
  <c r="AP15" i="8"/>
  <c r="AS14" i="8"/>
  <c r="AR14" i="8"/>
  <c r="AQ14" i="8"/>
  <c r="AP14" i="8"/>
  <c r="AS13" i="8"/>
  <c r="AR13" i="8"/>
  <c r="AQ13" i="8"/>
  <c r="AP13" i="8"/>
  <c r="AS12" i="8"/>
  <c r="AR12" i="8"/>
  <c r="AQ12" i="8"/>
  <c r="AP12" i="8"/>
  <c r="AS11" i="8"/>
  <c r="AR11" i="8"/>
  <c r="AQ11" i="8"/>
  <c r="AP11" i="8"/>
  <c r="AS10" i="8"/>
  <c r="AR10" i="8"/>
  <c r="AQ10" i="8"/>
  <c r="AP10" i="8"/>
  <c r="AS9" i="8"/>
  <c r="AR9" i="8"/>
  <c r="AQ9" i="8"/>
  <c r="AP9" i="8"/>
  <c r="AS8" i="8"/>
  <c r="AR8" i="8"/>
  <c r="AQ8" i="8"/>
  <c r="AP8" i="8"/>
  <c r="AS7" i="8"/>
  <c r="AR7" i="8"/>
  <c r="AQ7" i="8"/>
  <c r="AP7" i="8"/>
  <c r="AS6" i="8"/>
  <c r="AR6" i="8"/>
  <c r="AQ6" i="8"/>
  <c r="AP6" i="8"/>
  <c r="AS5" i="8"/>
  <c r="AR5" i="8"/>
  <c r="AQ5" i="8"/>
  <c r="AP5" i="8"/>
  <c r="AS4" i="8"/>
  <c r="AR4" i="8"/>
  <c r="AQ4" i="8"/>
  <c r="AP4" i="8"/>
  <c r="AS3" i="8"/>
  <c r="AR3" i="8"/>
  <c r="AQ3" i="8"/>
  <c r="AP3" i="8"/>
  <c r="AS2" i="8"/>
  <c r="AR2" i="8"/>
  <c r="AQ2" i="8"/>
  <c r="AP2" i="8"/>
  <c r="AN38" i="8"/>
  <c r="AM38" i="8"/>
  <c r="AL38" i="8"/>
  <c r="AK38" i="8"/>
  <c r="AN37" i="8"/>
  <c r="AM37" i="8"/>
  <c r="AL37" i="8"/>
  <c r="AK37" i="8"/>
  <c r="AN36" i="8"/>
  <c r="AM36" i="8"/>
  <c r="AL36" i="8"/>
  <c r="AK36" i="8"/>
  <c r="AN35" i="8"/>
  <c r="AM35" i="8"/>
  <c r="AL35" i="8"/>
  <c r="AK35" i="8"/>
  <c r="AN34" i="8"/>
  <c r="AM34" i="8"/>
  <c r="AL34" i="8"/>
  <c r="AK34" i="8"/>
  <c r="AN33" i="8"/>
  <c r="AM33" i="8"/>
  <c r="AL33" i="8"/>
  <c r="AK33" i="8"/>
  <c r="AN32" i="8"/>
  <c r="AM32" i="8"/>
  <c r="AL32" i="8"/>
  <c r="AK32" i="8"/>
  <c r="AN31" i="8"/>
  <c r="AM31" i="8"/>
  <c r="AL31" i="8"/>
  <c r="AK31" i="8"/>
  <c r="AN30" i="8"/>
  <c r="AM30" i="8"/>
  <c r="AL30" i="8"/>
  <c r="AK30" i="8"/>
  <c r="AN29" i="8"/>
  <c r="AM29" i="8"/>
  <c r="AL29" i="8"/>
  <c r="AK29" i="8"/>
  <c r="AN28" i="8"/>
  <c r="AM28" i="8"/>
  <c r="AL28" i="8"/>
  <c r="AK28" i="8"/>
  <c r="AN27" i="8"/>
  <c r="AM27" i="8"/>
  <c r="AL27" i="8"/>
  <c r="AK27" i="8"/>
  <c r="AN26" i="8"/>
  <c r="AM26" i="8"/>
  <c r="AL26" i="8"/>
  <c r="AK26" i="8"/>
  <c r="AN25" i="8"/>
  <c r="AM25" i="8"/>
  <c r="AL25" i="8"/>
  <c r="AK25" i="8"/>
  <c r="AN24" i="8"/>
  <c r="AM24" i="8"/>
  <c r="AL24" i="8"/>
  <c r="AK24" i="8"/>
  <c r="AN23" i="8"/>
  <c r="AM23" i="8"/>
  <c r="AL23" i="8"/>
  <c r="AK23" i="8"/>
  <c r="AN22" i="8"/>
  <c r="AM22" i="8"/>
  <c r="AL22" i="8"/>
  <c r="AK22" i="8"/>
  <c r="AN21" i="8"/>
  <c r="AM21" i="8"/>
  <c r="AL21" i="8"/>
  <c r="AK21" i="8"/>
  <c r="AN20" i="8"/>
  <c r="AM20" i="8"/>
  <c r="AL20" i="8"/>
  <c r="AK20" i="8"/>
  <c r="AN19" i="8"/>
  <c r="AM19" i="8"/>
  <c r="AL19" i="8"/>
  <c r="AK19" i="8"/>
  <c r="AN18" i="8"/>
  <c r="AM18" i="8"/>
  <c r="AL18" i="8"/>
  <c r="AK18" i="8"/>
  <c r="AN17" i="8"/>
  <c r="AM17" i="8"/>
  <c r="AL17" i="8"/>
  <c r="AK17" i="8"/>
  <c r="AN16" i="8"/>
  <c r="AM16" i="8"/>
  <c r="AL16" i="8"/>
  <c r="AK16" i="8"/>
  <c r="AN15" i="8"/>
  <c r="AM15" i="8"/>
  <c r="AL15" i="8"/>
  <c r="AK15" i="8"/>
  <c r="AN14" i="8"/>
  <c r="AM14" i="8"/>
  <c r="AL14" i="8"/>
  <c r="AK14" i="8"/>
  <c r="AN13" i="8"/>
  <c r="AM13" i="8"/>
  <c r="AL13" i="8"/>
  <c r="AK13" i="8"/>
  <c r="AN12" i="8"/>
  <c r="AM12" i="8"/>
  <c r="AL12" i="8"/>
  <c r="AK12" i="8"/>
  <c r="AN11" i="8"/>
  <c r="AM11" i="8"/>
  <c r="AL11" i="8"/>
  <c r="AK11" i="8"/>
  <c r="AN10" i="8"/>
  <c r="AM10" i="8"/>
  <c r="AL10" i="8"/>
  <c r="AK10" i="8"/>
  <c r="AN9" i="8"/>
  <c r="AM9" i="8"/>
  <c r="AL9" i="8"/>
  <c r="AK9" i="8"/>
  <c r="AN8" i="8"/>
  <c r="AM8" i="8"/>
  <c r="AL8" i="8"/>
  <c r="AK8" i="8"/>
  <c r="AN7" i="8"/>
  <c r="AM7" i="8"/>
  <c r="AL7" i="8"/>
  <c r="AK7" i="8"/>
  <c r="AN6" i="8"/>
  <c r="AM6" i="8"/>
  <c r="AL6" i="8"/>
  <c r="AK6" i="8"/>
  <c r="AN5" i="8"/>
  <c r="AM5" i="8"/>
  <c r="AL5" i="8"/>
  <c r="AK5" i="8"/>
  <c r="AN4" i="8"/>
  <c r="AM4" i="8"/>
  <c r="AL4" i="8"/>
  <c r="AK4" i="8"/>
  <c r="AN3" i="8"/>
  <c r="AM3" i="8"/>
  <c r="AL3" i="8"/>
  <c r="AK3" i="8"/>
  <c r="AN2" i="8"/>
  <c r="AM2" i="8"/>
  <c r="AL2" i="8"/>
  <c r="AK2" i="8"/>
  <c r="AI38" i="8"/>
  <c r="AH38" i="8"/>
  <c r="AG38" i="8"/>
  <c r="AF38" i="8"/>
  <c r="AI37" i="8"/>
  <c r="AH37" i="8"/>
  <c r="AG37" i="8"/>
  <c r="AF37" i="8"/>
  <c r="AI36" i="8"/>
  <c r="AH36" i="8"/>
  <c r="AG36" i="8"/>
  <c r="AF36" i="8"/>
  <c r="AI35" i="8"/>
  <c r="AH35" i="8"/>
  <c r="AG35" i="8"/>
  <c r="AF35" i="8"/>
  <c r="AI34" i="8"/>
  <c r="AH34" i="8"/>
  <c r="AG34" i="8"/>
  <c r="AF34" i="8"/>
  <c r="AI33" i="8"/>
  <c r="AH33" i="8"/>
  <c r="AG33" i="8"/>
  <c r="AF33" i="8"/>
  <c r="AI32" i="8"/>
  <c r="AH32" i="8"/>
  <c r="AG32" i="8"/>
  <c r="AF32" i="8"/>
  <c r="AI31" i="8"/>
  <c r="AH31" i="8"/>
  <c r="AG31" i="8"/>
  <c r="AF31" i="8"/>
  <c r="AI30" i="8"/>
  <c r="AH30" i="8"/>
  <c r="AG30" i="8"/>
  <c r="AF30" i="8"/>
  <c r="AI29" i="8"/>
  <c r="AH29" i="8"/>
  <c r="AG29" i="8"/>
  <c r="AF29" i="8"/>
  <c r="AI28" i="8"/>
  <c r="AH28" i="8"/>
  <c r="AG28" i="8"/>
  <c r="AF28" i="8"/>
  <c r="AI27" i="8"/>
  <c r="AH27" i="8"/>
  <c r="AG27" i="8"/>
  <c r="AF27" i="8"/>
  <c r="AI26" i="8"/>
  <c r="AH26" i="8"/>
  <c r="AG26" i="8"/>
  <c r="AF26" i="8"/>
  <c r="AI25" i="8"/>
  <c r="AH25" i="8"/>
  <c r="AG25" i="8"/>
  <c r="AF25" i="8"/>
  <c r="AI24" i="8"/>
  <c r="AH24" i="8"/>
  <c r="AG24" i="8"/>
  <c r="AF24" i="8"/>
  <c r="AI23" i="8"/>
  <c r="AH23" i="8"/>
  <c r="AG23" i="8"/>
  <c r="AF23" i="8"/>
  <c r="AI22" i="8"/>
  <c r="AH22" i="8"/>
  <c r="AG22" i="8"/>
  <c r="AF22" i="8"/>
  <c r="AI21" i="8"/>
  <c r="AH21" i="8"/>
  <c r="AG21" i="8"/>
  <c r="AF21" i="8"/>
  <c r="AI20" i="8"/>
  <c r="AH20" i="8"/>
  <c r="AG20" i="8"/>
  <c r="AF20" i="8"/>
  <c r="AI19" i="8"/>
  <c r="AH19" i="8"/>
  <c r="AG19" i="8"/>
  <c r="AF19" i="8"/>
  <c r="AI18" i="8"/>
  <c r="AH18" i="8"/>
  <c r="AG18" i="8"/>
  <c r="AF18" i="8"/>
  <c r="AI17" i="8"/>
  <c r="AH17" i="8"/>
  <c r="AG17" i="8"/>
  <c r="AF17" i="8"/>
  <c r="AI16" i="8"/>
  <c r="AH16" i="8"/>
  <c r="AG16" i="8"/>
  <c r="AF16" i="8"/>
  <c r="AI15" i="8"/>
  <c r="AH15" i="8"/>
  <c r="AG15" i="8"/>
  <c r="AF15" i="8"/>
  <c r="AI14" i="8"/>
  <c r="AH14" i="8"/>
  <c r="AG14" i="8"/>
  <c r="AF14" i="8"/>
  <c r="AI13" i="8"/>
  <c r="AH13" i="8"/>
  <c r="AG13" i="8"/>
  <c r="AF13" i="8"/>
  <c r="AI12" i="8"/>
  <c r="AH12" i="8"/>
  <c r="AG12" i="8"/>
  <c r="AF12" i="8"/>
  <c r="AI11" i="8"/>
  <c r="AH11" i="8"/>
  <c r="AG11" i="8"/>
  <c r="AF11" i="8"/>
  <c r="AI10" i="8"/>
  <c r="AH10" i="8"/>
  <c r="AG10" i="8"/>
  <c r="AF10" i="8"/>
  <c r="AI9" i="8"/>
  <c r="AH9" i="8"/>
  <c r="AG9" i="8"/>
  <c r="AF9" i="8"/>
  <c r="AI8" i="8"/>
  <c r="AH8" i="8"/>
  <c r="AG8" i="8"/>
  <c r="AF8" i="8"/>
  <c r="AI7" i="8"/>
  <c r="AH7" i="8"/>
  <c r="AG7" i="8"/>
  <c r="AF7" i="8"/>
  <c r="AI6" i="8"/>
  <c r="AH6" i="8"/>
  <c r="AG6" i="8"/>
  <c r="AF6" i="8"/>
  <c r="AI5" i="8"/>
  <c r="AH5" i="8"/>
  <c r="AG5" i="8"/>
  <c r="AF5" i="8"/>
  <c r="AI4" i="8"/>
  <c r="AH4" i="8"/>
  <c r="AG4" i="8"/>
  <c r="AF4" i="8"/>
  <c r="AI3" i="8"/>
  <c r="AH3" i="8"/>
  <c r="AG3" i="8"/>
  <c r="AF3" i="8"/>
  <c r="AI2" i="8"/>
  <c r="AH2" i="8"/>
  <c r="AG2" i="8"/>
  <c r="AF2" i="8"/>
  <c r="AD38" i="8"/>
  <c r="AC38" i="8"/>
  <c r="AB38" i="8"/>
  <c r="AA38" i="8"/>
  <c r="AD37" i="8"/>
  <c r="AC37" i="8"/>
  <c r="AB37" i="8"/>
  <c r="AA37" i="8"/>
  <c r="AD36" i="8"/>
  <c r="AC36" i="8"/>
  <c r="AB36" i="8"/>
  <c r="AA36" i="8"/>
  <c r="AD35" i="8"/>
  <c r="AC35" i="8"/>
  <c r="AB35" i="8"/>
  <c r="AA35" i="8"/>
  <c r="AD34" i="8"/>
  <c r="AC34" i="8"/>
  <c r="AB34" i="8"/>
  <c r="AA34" i="8"/>
  <c r="AD33" i="8"/>
  <c r="AC33" i="8"/>
  <c r="AB33" i="8"/>
  <c r="AA33" i="8"/>
  <c r="AD32" i="8"/>
  <c r="AC32" i="8"/>
  <c r="AB32" i="8"/>
  <c r="AA32" i="8"/>
  <c r="AD31" i="8"/>
  <c r="AC31" i="8"/>
  <c r="AB31" i="8"/>
  <c r="AA31" i="8"/>
  <c r="AD30" i="8"/>
  <c r="AC30" i="8"/>
  <c r="AB30" i="8"/>
  <c r="AA30" i="8"/>
  <c r="AD29" i="8"/>
  <c r="AC29" i="8"/>
  <c r="AB29" i="8"/>
  <c r="AA29" i="8"/>
  <c r="AD28" i="8"/>
  <c r="AC28" i="8"/>
  <c r="AB28" i="8"/>
  <c r="AA28" i="8"/>
  <c r="AD27" i="8"/>
  <c r="AC27" i="8"/>
  <c r="AB27" i="8"/>
  <c r="AA27" i="8"/>
  <c r="AD26" i="8"/>
  <c r="AC26" i="8"/>
  <c r="AB26" i="8"/>
  <c r="AA26" i="8"/>
  <c r="AD25" i="8"/>
  <c r="AC25" i="8"/>
  <c r="AB25" i="8"/>
  <c r="AA25" i="8"/>
  <c r="AD24" i="8"/>
  <c r="AC24" i="8"/>
  <c r="AB24" i="8"/>
  <c r="AA24" i="8"/>
  <c r="AD23" i="8"/>
  <c r="AC23" i="8"/>
  <c r="AB23" i="8"/>
  <c r="AA23" i="8"/>
  <c r="AD22" i="8"/>
  <c r="AC22" i="8"/>
  <c r="AB22" i="8"/>
  <c r="AA22" i="8"/>
  <c r="AD21" i="8"/>
  <c r="AC21" i="8"/>
  <c r="AB21" i="8"/>
  <c r="AA21" i="8"/>
  <c r="AD20" i="8"/>
  <c r="AC20" i="8"/>
  <c r="AB20" i="8"/>
  <c r="AA20" i="8"/>
  <c r="AD19" i="8"/>
  <c r="AC19" i="8"/>
  <c r="AB19" i="8"/>
  <c r="AA19" i="8"/>
  <c r="AD18" i="8"/>
  <c r="AC18" i="8"/>
  <c r="AB18" i="8"/>
  <c r="AA18" i="8"/>
  <c r="AD17" i="8"/>
  <c r="AC17" i="8"/>
  <c r="AB17" i="8"/>
  <c r="AA17" i="8"/>
  <c r="AD16" i="8"/>
  <c r="AC16" i="8"/>
  <c r="AB16" i="8"/>
  <c r="AA16" i="8"/>
  <c r="AD15" i="8"/>
  <c r="AC15" i="8"/>
  <c r="AB15" i="8"/>
  <c r="AA15" i="8"/>
  <c r="AD14" i="8"/>
  <c r="AC14" i="8"/>
  <c r="AB14" i="8"/>
  <c r="AA14" i="8"/>
  <c r="AD13" i="8"/>
  <c r="AC13" i="8"/>
  <c r="AB13" i="8"/>
  <c r="AA13" i="8"/>
  <c r="AD12" i="8"/>
  <c r="AC12" i="8"/>
  <c r="AB12" i="8"/>
  <c r="AA12" i="8"/>
  <c r="AD11" i="8"/>
  <c r="AC11" i="8"/>
  <c r="AB11" i="8"/>
  <c r="AA11" i="8"/>
  <c r="AD10" i="8"/>
  <c r="AC10" i="8"/>
  <c r="AB10" i="8"/>
  <c r="AA10" i="8"/>
  <c r="AD9" i="8"/>
  <c r="AC9" i="8"/>
  <c r="AB9" i="8"/>
  <c r="AA9" i="8"/>
  <c r="AD8" i="8"/>
  <c r="AC8" i="8"/>
  <c r="AB8" i="8"/>
  <c r="AA8" i="8"/>
  <c r="AD7" i="8"/>
  <c r="AC7" i="8"/>
  <c r="AB7" i="8"/>
  <c r="AA7" i="8"/>
  <c r="AD6" i="8"/>
  <c r="AC6" i="8"/>
  <c r="AB6" i="8"/>
  <c r="AA6" i="8"/>
  <c r="AD5" i="8"/>
  <c r="AC5" i="8"/>
  <c r="AB5" i="8"/>
  <c r="AA5" i="8"/>
  <c r="AD4" i="8"/>
  <c r="AC4" i="8"/>
  <c r="AB4" i="8"/>
  <c r="AA4" i="8"/>
  <c r="AD3" i="8"/>
  <c r="AC3" i="8"/>
  <c r="AB3" i="8"/>
  <c r="AA3" i="8"/>
  <c r="AD2" i="8"/>
  <c r="AC2" i="8"/>
  <c r="AB2" i="8"/>
  <c r="AA2" i="8"/>
  <c r="Y38" i="8"/>
  <c r="X38" i="8"/>
  <c r="W38" i="8"/>
  <c r="V38" i="8"/>
  <c r="Y37" i="8"/>
  <c r="X37" i="8"/>
  <c r="W37" i="8"/>
  <c r="V37" i="8"/>
  <c r="Y36" i="8"/>
  <c r="X36" i="8"/>
  <c r="W36" i="8"/>
  <c r="V36" i="8"/>
  <c r="Y35" i="8"/>
  <c r="X35" i="8"/>
  <c r="W35" i="8"/>
  <c r="V35" i="8"/>
  <c r="Y34" i="8"/>
  <c r="X34" i="8"/>
  <c r="W34" i="8"/>
  <c r="V34" i="8"/>
  <c r="Y33" i="8"/>
  <c r="X33" i="8"/>
  <c r="W33" i="8"/>
  <c r="V33" i="8"/>
  <c r="Y32" i="8"/>
  <c r="X32" i="8"/>
  <c r="W32" i="8"/>
  <c r="V32" i="8"/>
  <c r="Y31" i="8"/>
  <c r="X31" i="8"/>
  <c r="W31" i="8"/>
  <c r="V31" i="8"/>
  <c r="Y30" i="8"/>
  <c r="X30" i="8"/>
  <c r="W30" i="8"/>
  <c r="V30" i="8"/>
  <c r="Y29" i="8"/>
  <c r="X29" i="8"/>
  <c r="W29" i="8"/>
  <c r="V29" i="8"/>
  <c r="Y28" i="8"/>
  <c r="X28" i="8"/>
  <c r="W28" i="8"/>
  <c r="V28" i="8"/>
  <c r="Y27" i="8"/>
  <c r="X27" i="8"/>
  <c r="W27" i="8"/>
  <c r="V27" i="8"/>
  <c r="Y26" i="8"/>
  <c r="X26" i="8"/>
  <c r="W26" i="8"/>
  <c r="V26" i="8"/>
  <c r="Y25" i="8"/>
  <c r="X25" i="8"/>
  <c r="W25" i="8"/>
  <c r="V25" i="8"/>
  <c r="Y24" i="8"/>
  <c r="X24" i="8"/>
  <c r="W24" i="8"/>
  <c r="V24" i="8"/>
  <c r="Y23" i="8"/>
  <c r="X23" i="8"/>
  <c r="W23" i="8"/>
  <c r="V23" i="8"/>
  <c r="Y22" i="8"/>
  <c r="X22" i="8"/>
  <c r="W22" i="8"/>
  <c r="V22" i="8"/>
  <c r="Y21" i="8"/>
  <c r="X21" i="8"/>
  <c r="W21" i="8"/>
  <c r="V21" i="8"/>
  <c r="Y20" i="8"/>
  <c r="X20" i="8"/>
  <c r="W20" i="8"/>
  <c r="V20" i="8"/>
  <c r="Y19" i="8"/>
  <c r="X19" i="8"/>
  <c r="W19" i="8"/>
  <c r="V19" i="8"/>
  <c r="Y18" i="8"/>
  <c r="X18" i="8"/>
  <c r="W18" i="8"/>
  <c r="V18" i="8"/>
  <c r="Y17" i="8"/>
  <c r="X17" i="8"/>
  <c r="W17" i="8"/>
  <c r="V17" i="8"/>
  <c r="Y16" i="8"/>
  <c r="X16" i="8"/>
  <c r="W16" i="8"/>
  <c r="V16" i="8"/>
  <c r="Y15" i="8"/>
  <c r="X15" i="8"/>
  <c r="W15" i="8"/>
  <c r="V15" i="8"/>
  <c r="Y14" i="8"/>
  <c r="X14" i="8"/>
  <c r="W14" i="8"/>
  <c r="V14" i="8"/>
  <c r="Y13" i="8"/>
  <c r="X13" i="8"/>
  <c r="W13" i="8"/>
  <c r="V13" i="8"/>
  <c r="Y12" i="8"/>
  <c r="X12" i="8"/>
  <c r="W12" i="8"/>
  <c r="V12" i="8"/>
  <c r="Y11" i="8"/>
  <c r="X11" i="8"/>
  <c r="W11" i="8"/>
  <c r="V11" i="8"/>
  <c r="Y10" i="8"/>
  <c r="X10" i="8"/>
  <c r="W10" i="8"/>
  <c r="V10" i="8"/>
  <c r="Y9" i="8"/>
  <c r="X9" i="8"/>
  <c r="W9" i="8"/>
  <c r="V9" i="8"/>
  <c r="Y8" i="8"/>
  <c r="X8" i="8"/>
  <c r="W8" i="8"/>
  <c r="V8" i="8"/>
  <c r="Y7" i="8"/>
  <c r="X7" i="8"/>
  <c r="W7" i="8"/>
  <c r="V7" i="8"/>
  <c r="Y6" i="8"/>
  <c r="X6" i="8"/>
  <c r="W6" i="8"/>
  <c r="V6" i="8"/>
  <c r="Y5" i="8"/>
  <c r="X5" i="8"/>
  <c r="W5" i="8"/>
  <c r="V5" i="8"/>
  <c r="Y4" i="8"/>
  <c r="X4" i="8"/>
  <c r="W4" i="8"/>
  <c r="V4" i="8"/>
  <c r="Y3" i="8"/>
  <c r="X3" i="8"/>
  <c r="W3" i="8"/>
  <c r="V3" i="8"/>
  <c r="Y2" i="8"/>
  <c r="X2" i="8"/>
  <c r="W2" i="8"/>
  <c r="V2" i="8"/>
  <c r="T38" i="8"/>
  <c r="S38" i="8"/>
  <c r="R38" i="8"/>
  <c r="Q38" i="8"/>
  <c r="T37" i="8"/>
  <c r="S37" i="8"/>
  <c r="R37" i="8"/>
  <c r="Q37" i="8"/>
  <c r="T36" i="8"/>
  <c r="S36" i="8"/>
  <c r="R36" i="8"/>
  <c r="Q36" i="8"/>
  <c r="T35" i="8"/>
  <c r="S35" i="8"/>
  <c r="R35" i="8"/>
  <c r="Q35" i="8"/>
  <c r="T34" i="8"/>
  <c r="S34" i="8"/>
  <c r="R34" i="8"/>
  <c r="Q34" i="8"/>
  <c r="T33" i="8"/>
  <c r="S33" i="8"/>
  <c r="R33" i="8"/>
  <c r="Q33" i="8"/>
  <c r="T32" i="8"/>
  <c r="S32" i="8"/>
  <c r="R32" i="8"/>
  <c r="Q32" i="8"/>
  <c r="T31" i="8"/>
  <c r="S31" i="8"/>
  <c r="R31" i="8"/>
  <c r="Q31" i="8"/>
  <c r="T30" i="8"/>
  <c r="S30" i="8"/>
  <c r="R30" i="8"/>
  <c r="Q30" i="8"/>
  <c r="T29" i="8"/>
  <c r="S29" i="8"/>
  <c r="R29" i="8"/>
  <c r="Q29" i="8"/>
  <c r="T28" i="8"/>
  <c r="S28" i="8"/>
  <c r="R28" i="8"/>
  <c r="Q28" i="8"/>
  <c r="T27" i="8"/>
  <c r="S27" i="8"/>
  <c r="R27" i="8"/>
  <c r="Q27" i="8"/>
  <c r="T26" i="8"/>
  <c r="S26" i="8"/>
  <c r="R26" i="8"/>
  <c r="Q26" i="8"/>
  <c r="T25" i="8"/>
  <c r="S25" i="8"/>
  <c r="R25" i="8"/>
  <c r="Q25" i="8"/>
  <c r="T24" i="8"/>
  <c r="S24" i="8"/>
  <c r="R24" i="8"/>
  <c r="Q24" i="8"/>
  <c r="T23" i="8"/>
  <c r="S23" i="8"/>
  <c r="R23" i="8"/>
  <c r="Q23" i="8"/>
  <c r="T22" i="8"/>
  <c r="S22" i="8"/>
  <c r="R22" i="8"/>
  <c r="Q22" i="8"/>
  <c r="T21" i="8"/>
  <c r="S21" i="8"/>
  <c r="R21" i="8"/>
  <c r="Q21" i="8"/>
  <c r="T20" i="8"/>
  <c r="S20" i="8"/>
  <c r="R20" i="8"/>
  <c r="Q20" i="8"/>
  <c r="T19" i="8"/>
  <c r="S19" i="8"/>
  <c r="R19" i="8"/>
  <c r="Q19" i="8"/>
  <c r="T18" i="8"/>
  <c r="S18" i="8"/>
  <c r="R18" i="8"/>
  <c r="Q18" i="8"/>
  <c r="T17" i="8"/>
  <c r="S17" i="8"/>
  <c r="R17" i="8"/>
  <c r="Q17" i="8"/>
  <c r="T16" i="8"/>
  <c r="S16" i="8"/>
  <c r="R16" i="8"/>
  <c r="Q16" i="8"/>
  <c r="T15" i="8"/>
  <c r="S15" i="8"/>
  <c r="R15" i="8"/>
  <c r="Q15" i="8"/>
  <c r="T14" i="8"/>
  <c r="S14" i="8"/>
  <c r="R14" i="8"/>
  <c r="Q14" i="8"/>
  <c r="T13" i="8"/>
  <c r="S13" i="8"/>
  <c r="R13" i="8"/>
  <c r="Q13" i="8"/>
  <c r="T12" i="8"/>
  <c r="S12" i="8"/>
  <c r="R12" i="8"/>
  <c r="Q12" i="8"/>
  <c r="T11" i="8"/>
  <c r="S11" i="8"/>
  <c r="R11" i="8"/>
  <c r="Q11" i="8"/>
  <c r="T10" i="8"/>
  <c r="S10" i="8"/>
  <c r="R10" i="8"/>
  <c r="Q10" i="8"/>
  <c r="T9" i="8"/>
  <c r="S9" i="8"/>
  <c r="R9" i="8"/>
  <c r="Q9" i="8"/>
  <c r="T8" i="8"/>
  <c r="S8" i="8"/>
  <c r="R8" i="8"/>
  <c r="Q8" i="8"/>
  <c r="T7" i="8"/>
  <c r="S7" i="8"/>
  <c r="R7" i="8"/>
  <c r="Q7" i="8"/>
  <c r="T6" i="8"/>
  <c r="S6" i="8"/>
  <c r="R6" i="8"/>
  <c r="Q6" i="8"/>
  <c r="T5" i="8"/>
  <c r="S5" i="8"/>
  <c r="R5" i="8"/>
  <c r="Q5" i="8"/>
  <c r="T4" i="8"/>
  <c r="S4" i="8"/>
  <c r="R4" i="8"/>
  <c r="Q4" i="8"/>
  <c r="T3" i="8"/>
  <c r="S3" i="8"/>
  <c r="R3" i="8"/>
  <c r="Q3" i="8"/>
  <c r="T2" i="8"/>
  <c r="S2" i="8"/>
  <c r="R2" i="8"/>
  <c r="Q2" i="8"/>
  <c r="O38" i="8"/>
  <c r="N38" i="8"/>
  <c r="M38" i="8"/>
  <c r="L38" i="8"/>
  <c r="O37" i="8"/>
  <c r="N37" i="8"/>
  <c r="M37" i="8"/>
  <c r="L37" i="8"/>
  <c r="O36" i="8"/>
  <c r="N36" i="8"/>
  <c r="M36" i="8"/>
  <c r="L36" i="8"/>
  <c r="O35" i="8"/>
  <c r="N35" i="8"/>
  <c r="M35" i="8"/>
  <c r="L35" i="8"/>
  <c r="O34" i="8"/>
  <c r="N34" i="8"/>
  <c r="M34" i="8"/>
  <c r="L34" i="8"/>
  <c r="O33" i="8"/>
  <c r="N33" i="8"/>
  <c r="M33" i="8"/>
  <c r="L33" i="8"/>
  <c r="O32" i="8"/>
  <c r="N32" i="8"/>
  <c r="M32" i="8"/>
  <c r="L32" i="8"/>
  <c r="O31" i="8"/>
  <c r="N31" i="8"/>
  <c r="M31" i="8"/>
  <c r="L31" i="8"/>
  <c r="O30" i="8"/>
  <c r="N30" i="8"/>
  <c r="M30" i="8"/>
  <c r="L30" i="8"/>
  <c r="O29" i="8"/>
  <c r="N29" i="8"/>
  <c r="M29" i="8"/>
  <c r="L29" i="8"/>
  <c r="O28" i="8"/>
  <c r="N28" i="8"/>
  <c r="M28" i="8"/>
  <c r="L28" i="8"/>
  <c r="O27" i="8"/>
  <c r="N27" i="8"/>
  <c r="M27" i="8"/>
  <c r="L27" i="8"/>
  <c r="O26" i="8"/>
  <c r="N26" i="8"/>
  <c r="M26" i="8"/>
  <c r="L26" i="8"/>
  <c r="O25" i="8"/>
  <c r="N25" i="8"/>
  <c r="M25" i="8"/>
  <c r="L25" i="8"/>
  <c r="O24" i="8"/>
  <c r="N24" i="8"/>
  <c r="M24" i="8"/>
  <c r="L24" i="8"/>
  <c r="O23" i="8"/>
  <c r="N23" i="8"/>
  <c r="M23" i="8"/>
  <c r="L23" i="8"/>
  <c r="O22" i="8"/>
  <c r="N22" i="8"/>
  <c r="M22" i="8"/>
  <c r="L22" i="8"/>
  <c r="O21" i="8"/>
  <c r="N21" i="8"/>
  <c r="M21" i="8"/>
  <c r="L21" i="8"/>
  <c r="O20" i="8"/>
  <c r="N20" i="8"/>
  <c r="M20" i="8"/>
  <c r="L20" i="8"/>
  <c r="O19" i="8"/>
  <c r="N19" i="8"/>
  <c r="M19" i="8"/>
  <c r="L19" i="8"/>
  <c r="O18" i="8"/>
  <c r="N18" i="8"/>
  <c r="M18" i="8"/>
  <c r="L18" i="8"/>
  <c r="O17" i="8"/>
  <c r="N17" i="8"/>
  <c r="M17" i="8"/>
  <c r="L17" i="8"/>
  <c r="O16" i="8"/>
  <c r="N16" i="8"/>
  <c r="M16" i="8"/>
  <c r="L16" i="8"/>
  <c r="O15" i="8"/>
  <c r="N15" i="8"/>
  <c r="M15" i="8"/>
  <c r="L15" i="8"/>
  <c r="O14" i="8"/>
  <c r="N14" i="8"/>
  <c r="M14" i="8"/>
  <c r="L14" i="8"/>
  <c r="O13" i="8"/>
  <c r="N13" i="8"/>
  <c r="M13" i="8"/>
  <c r="L13" i="8"/>
  <c r="O12" i="8"/>
  <c r="N12" i="8"/>
  <c r="M12" i="8"/>
  <c r="L12" i="8"/>
  <c r="O11" i="8"/>
  <c r="N11" i="8"/>
  <c r="M11" i="8"/>
  <c r="L11" i="8"/>
  <c r="O10" i="8"/>
  <c r="N10" i="8"/>
  <c r="M10" i="8"/>
  <c r="L10" i="8"/>
  <c r="O9" i="8"/>
  <c r="N9" i="8"/>
  <c r="M9" i="8"/>
  <c r="L9" i="8"/>
  <c r="O8" i="8"/>
  <c r="N8" i="8"/>
  <c r="M8" i="8"/>
  <c r="L8" i="8"/>
  <c r="O7" i="8"/>
  <c r="N7" i="8"/>
  <c r="M7" i="8"/>
  <c r="L7" i="8"/>
  <c r="O6" i="8"/>
  <c r="N6" i="8"/>
  <c r="M6" i="8"/>
  <c r="L6" i="8"/>
  <c r="O5" i="8"/>
  <c r="N5" i="8"/>
  <c r="M5" i="8"/>
  <c r="L5" i="8"/>
  <c r="O4" i="8"/>
  <c r="N4" i="8"/>
  <c r="M4" i="8"/>
  <c r="L4" i="8"/>
  <c r="O3" i="8"/>
  <c r="N3" i="8"/>
  <c r="M3" i="8"/>
  <c r="L3" i="8"/>
  <c r="O2" i="8"/>
  <c r="N2" i="8"/>
  <c r="M2" i="8"/>
  <c r="L2" i="8"/>
  <c r="J38" i="8"/>
  <c r="I38" i="8"/>
  <c r="H38" i="8"/>
  <c r="G38" i="8"/>
  <c r="J37" i="8"/>
  <c r="I37" i="8"/>
  <c r="H37" i="8"/>
  <c r="G37" i="8"/>
  <c r="J36" i="8"/>
  <c r="I36" i="8"/>
  <c r="H36" i="8"/>
  <c r="G36" i="8"/>
  <c r="J35" i="8"/>
  <c r="I35" i="8"/>
  <c r="H35" i="8"/>
  <c r="G35" i="8"/>
  <c r="J34" i="8"/>
  <c r="I34" i="8"/>
  <c r="H34" i="8"/>
  <c r="G34" i="8"/>
  <c r="J33" i="8"/>
  <c r="I33" i="8"/>
  <c r="H33" i="8"/>
  <c r="G33" i="8"/>
  <c r="J32" i="8"/>
  <c r="I32" i="8"/>
  <c r="H32" i="8"/>
  <c r="G32" i="8"/>
  <c r="J31" i="8"/>
  <c r="I31" i="8"/>
  <c r="H31" i="8"/>
  <c r="G31" i="8"/>
  <c r="J30" i="8"/>
  <c r="I30" i="8"/>
  <c r="H30" i="8"/>
  <c r="G30" i="8"/>
  <c r="J29" i="8"/>
  <c r="I29" i="8"/>
  <c r="H29" i="8"/>
  <c r="G29" i="8"/>
  <c r="J28" i="8"/>
  <c r="I28" i="8"/>
  <c r="H28" i="8"/>
  <c r="G28" i="8"/>
  <c r="J27" i="8"/>
  <c r="I27" i="8"/>
  <c r="H27" i="8"/>
  <c r="G27" i="8"/>
  <c r="J26" i="8"/>
  <c r="I26" i="8"/>
  <c r="H26" i="8"/>
  <c r="G26" i="8"/>
  <c r="J25" i="8"/>
  <c r="I25" i="8"/>
  <c r="H25" i="8"/>
  <c r="G25" i="8"/>
  <c r="J24" i="8"/>
  <c r="I24" i="8"/>
  <c r="H24" i="8"/>
  <c r="G24" i="8"/>
  <c r="J23" i="8"/>
  <c r="I23" i="8"/>
  <c r="H23" i="8"/>
  <c r="G23" i="8"/>
  <c r="J22" i="8"/>
  <c r="I22" i="8"/>
  <c r="H22" i="8"/>
  <c r="G22" i="8"/>
  <c r="J21" i="8"/>
  <c r="I21" i="8"/>
  <c r="H21" i="8"/>
  <c r="G21" i="8"/>
  <c r="J20" i="8"/>
  <c r="I20" i="8"/>
  <c r="H20" i="8"/>
  <c r="G20" i="8"/>
  <c r="J19" i="8"/>
  <c r="I19" i="8"/>
  <c r="H19" i="8"/>
  <c r="G19" i="8"/>
  <c r="J18" i="8"/>
  <c r="I18" i="8"/>
  <c r="H18" i="8"/>
  <c r="G18" i="8"/>
  <c r="J17" i="8"/>
  <c r="I17" i="8"/>
  <c r="H17" i="8"/>
  <c r="G17" i="8"/>
  <c r="J16" i="8"/>
  <c r="I16" i="8"/>
  <c r="H16" i="8"/>
  <c r="G16" i="8"/>
  <c r="J15" i="8"/>
  <c r="I15" i="8"/>
  <c r="H15" i="8"/>
  <c r="G15" i="8"/>
  <c r="J14" i="8"/>
  <c r="I14" i="8"/>
  <c r="H14" i="8"/>
  <c r="G14" i="8"/>
  <c r="J13" i="8"/>
  <c r="I13" i="8"/>
  <c r="H13" i="8"/>
  <c r="G13" i="8"/>
  <c r="J12" i="8"/>
  <c r="I12" i="8"/>
  <c r="H12" i="8"/>
  <c r="G12" i="8"/>
  <c r="J11" i="8"/>
  <c r="I11" i="8"/>
  <c r="H11" i="8"/>
  <c r="G11" i="8"/>
  <c r="J10" i="8"/>
  <c r="I10" i="8"/>
  <c r="H10" i="8"/>
  <c r="G10" i="8"/>
  <c r="J9" i="8"/>
  <c r="I9" i="8"/>
  <c r="H9" i="8"/>
  <c r="G9" i="8"/>
  <c r="J8" i="8"/>
  <c r="I8" i="8"/>
  <c r="H8" i="8"/>
  <c r="G8" i="8"/>
  <c r="J7" i="8"/>
  <c r="I7" i="8"/>
  <c r="H7" i="8"/>
  <c r="G7" i="8"/>
  <c r="J6" i="8"/>
  <c r="I6" i="8"/>
  <c r="H6" i="8"/>
  <c r="G6" i="8"/>
  <c r="J5" i="8"/>
  <c r="I5" i="8"/>
  <c r="H5" i="8"/>
  <c r="G5" i="8"/>
  <c r="J4" i="8"/>
  <c r="I4" i="8"/>
  <c r="H4" i="8"/>
  <c r="G4" i="8"/>
  <c r="J3" i="8"/>
  <c r="I3" i="8"/>
  <c r="H3" i="8"/>
  <c r="G3" i="8"/>
  <c r="J2" i="8"/>
  <c r="I2" i="8"/>
  <c r="H2" i="8"/>
  <c r="G2" i="8"/>
  <c r="B3" i="8"/>
  <c r="C3" i="8"/>
  <c r="D3" i="8"/>
  <c r="E3" i="8"/>
  <c r="B4" i="8"/>
  <c r="C4" i="8"/>
  <c r="D4" i="8"/>
  <c r="E4" i="8"/>
  <c r="B5" i="8"/>
  <c r="C5" i="8"/>
  <c r="D5" i="8"/>
  <c r="E5" i="8"/>
  <c r="B6" i="8"/>
  <c r="C6" i="8"/>
  <c r="D6" i="8"/>
  <c r="E6" i="8"/>
  <c r="B7" i="8"/>
  <c r="C7" i="8"/>
  <c r="D7" i="8"/>
  <c r="E7" i="8"/>
  <c r="B8" i="8"/>
  <c r="C8" i="8"/>
  <c r="D8" i="8"/>
  <c r="E8" i="8"/>
  <c r="B9" i="8"/>
  <c r="C9" i="8"/>
  <c r="D9" i="8"/>
  <c r="E9" i="8"/>
  <c r="B10" i="8"/>
  <c r="C10" i="8"/>
  <c r="D10" i="8"/>
  <c r="E10" i="8"/>
  <c r="B11" i="8"/>
  <c r="C11" i="8"/>
  <c r="D11" i="8"/>
  <c r="E11" i="8"/>
  <c r="B12" i="8"/>
  <c r="C12" i="8"/>
  <c r="D12" i="8"/>
  <c r="E12" i="8"/>
  <c r="B13" i="8"/>
  <c r="C13" i="8"/>
  <c r="D13" i="8"/>
  <c r="E13" i="8"/>
  <c r="B14" i="8"/>
  <c r="C14" i="8"/>
  <c r="D14" i="8"/>
  <c r="E14" i="8"/>
  <c r="B15" i="8"/>
  <c r="C15" i="8"/>
  <c r="D15" i="8"/>
  <c r="E15" i="8"/>
  <c r="B16" i="8"/>
  <c r="C16" i="8"/>
  <c r="D16" i="8"/>
  <c r="E16" i="8"/>
  <c r="B17" i="8"/>
  <c r="C17" i="8"/>
  <c r="D17" i="8"/>
  <c r="E17" i="8"/>
  <c r="B18" i="8"/>
  <c r="C18" i="8"/>
  <c r="D18" i="8"/>
  <c r="E18" i="8"/>
  <c r="B19" i="8"/>
  <c r="C19" i="8"/>
  <c r="D19" i="8"/>
  <c r="E19" i="8"/>
  <c r="B20" i="8"/>
  <c r="C20" i="8"/>
  <c r="D20" i="8"/>
  <c r="E20" i="8"/>
  <c r="B21" i="8"/>
  <c r="C21" i="8"/>
  <c r="D21" i="8"/>
  <c r="E21" i="8"/>
  <c r="B22" i="8"/>
  <c r="C22" i="8"/>
  <c r="D22" i="8"/>
  <c r="E22" i="8"/>
  <c r="B23" i="8"/>
  <c r="C23" i="8"/>
  <c r="D23" i="8"/>
  <c r="E23" i="8"/>
  <c r="B24" i="8"/>
  <c r="C24" i="8"/>
  <c r="D24" i="8"/>
  <c r="E24" i="8"/>
  <c r="B25" i="8"/>
  <c r="C25" i="8"/>
  <c r="D25" i="8"/>
  <c r="E25" i="8"/>
  <c r="B26" i="8"/>
  <c r="C26" i="8"/>
  <c r="D26" i="8"/>
  <c r="E26" i="8"/>
  <c r="B27" i="8"/>
  <c r="C27" i="8"/>
  <c r="D27" i="8"/>
  <c r="E27" i="8"/>
  <c r="B28" i="8"/>
  <c r="C28" i="8"/>
  <c r="D28" i="8"/>
  <c r="E28" i="8"/>
  <c r="B29" i="8"/>
  <c r="C29" i="8"/>
  <c r="D29" i="8"/>
  <c r="E29" i="8"/>
  <c r="B30" i="8"/>
  <c r="C30" i="8"/>
  <c r="D30" i="8"/>
  <c r="E30" i="8"/>
  <c r="B31" i="8"/>
  <c r="C31" i="8"/>
  <c r="D31" i="8"/>
  <c r="E31" i="8"/>
  <c r="B32" i="8"/>
  <c r="C32" i="8"/>
  <c r="D32" i="8"/>
  <c r="E32" i="8"/>
  <c r="B33" i="8"/>
  <c r="C33" i="8"/>
  <c r="D33" i="8"/>
  <c r="E33" i="8"/>
  <c r="B34" i="8"/>
  <c r="C34" i="8"/>
  <c r="D34" i="8"/>
  <c r="E34" i="8"/>
  <c r="B35" i="8"/>
  <c r="C35" i="8"/>
  <c r="D35" i="8"/>
  <c r="E35" i="8"/>
  <c r="B36" i="8"/>
  <c r="C36" i="8"/>
  <c r="D36" i="8"/>
  <c r="E36" i="8"/>
  <c r="B37" i="8"/>
  <c r="C37" i="8"/>
  <c r="D37" i="8"/>
  <c r="E37" i="8"/>
  <c r="B38" i="8"/>
  <c r="C38" i="8"/>
  <c r="D38" i="8"/>
  <c r="E38" i="8"/>
  <c r="E2" i="8"/>
  <c r="D2" i="8"/>
  <c r="C2" i="8"/>
  <c r="B2" i="8"/>
  <c r="AS38" i="7"/>
  <c r="AR38" i="7"/>
  <c r="AQ38" i="7"/>
  <c r="AP38" i="7"/>
  <c r="AS37" i="7"/>
  <c r="AR37" i="7"/>
  <c r="AQ37" i="7"/>
  <c r="AP37" i="7"/>
  <c r="AS36" i="7"/>
  <c r="AR36" i="7"/>
  <c r="AQ36" i="7"/>
  <c r="AP36" i="7"/>
  <c r="AS35" i="7"/>
  <c r="AR35" i="7"/>
  <c r="AQ35" i="7"/>
  <c r="AP35" i="7"/>
  <c r="AS34" i="7"/>
  <c r="AR34" i="7"/>
  <c r="AQ34" i="7"/>
  <c r="AP34" i="7"/>
  <c r="AS33" i="7"/>
  <c r="AR33" i="7"/>
  <c r="AQ33" i="7"/>
  <c r="AP33" i="7"/>
  <c r="AS32" i="7"/>
  <c r="AR32" i="7"/>
  <c r="AQ32" i="7"/>
  <c r="AP32" i="7"/>
  <c r="AS31" i="7"/>
  <c r="AR31" i="7"/>
  <c r="AQ31" i="7"/>
  <c r="AP31" i="7"/>
  <c r="AS30" i="7"/>
  <c r="AR30" i="7"/>
  <c r="AQ30" i="7"/>
  <c r="AP30" i="7"/>
  <c r="AS29" i="7"/>
  <c r="AR29" i="7"/>
  <c r="AQ29" i="7"/>
  <c r="AP29" i="7"/>
  <c r="AS28" i="7"/>
  <c r="AR28" i="7"/>
  <c r="AQ28" i="7"/>
  <c r="AP28" i="7"/>
  <c r="AS27" i="7"/>
  <c r="AR27" i="7"/>
  <c r="AQ27" i="7"/>
  <c r="AP27" i="7"/>
  <c r="AS26" i="7"/>
  <c r="AR26" i="7"/>
  <c r="AQ26" i="7"/>
  <c r="AP26" i="7"/>
  <c r="AS25" i="7"/>
  <c r="AR25" i="7"/>
  <c r="AQ25" i="7"/>
  <c r="AP25" i="7"/>
  <c r="AS24" i="7"/>
  <c r="AR24" i="7"/>
  <c r="AQ24" i="7"/>
  <c r="AP24" i="7"/>
  <c r="AS23" i="7"/>
  <c r="AR23" i="7"/>
  <c r="AQ23" i="7"/>
  <c r="AP23" i="7"/>
  <c r="AS22" i="7"/>
  <c r="AR22" i="7"/>
  <c r="AQ22" i="7"/>
  <c r="AP22" i="7"/>
  <c r="AS21" i="7"/>
  <c r="AR21" i="7"/>
  <c r="AQ21" i="7"/>
  <c r="AP21" i="7"/>
  <c r="AS20" i="7"/>
  <c r="AR20" i="7"/>
  <c r="AQ20" i="7"/>
  <c r="AP20" i="7"/>
  <c r="AS19" i="7"/>
  <c r="AR19" i="7"/>
  <c r="AQ19" i="7"/>
  <c r="AP19" i="7"/>
  <c r="AS18" i="7"/>
  <c r="AR18" i="7"/>
  <c r="AQ18" i="7"/>
  <c r="AP18" i="7"/>
  <c r="AS17" i="7"/>
  <c r="AR17" i="7"/>
  <c r="AQ17" i="7"/>
  <c r="AP17" i="7"/>
  <c r="AS16" i="7"/>
  <c r="AR16" i="7"/>
  <c r="AQ16" i="7"/>
  <c r="AP16" i="7"/>
  <c r="AS15" i="7"/>
  <c r="AR15" i="7"/>
  <c r="AQ15" i="7"/>
  <c r="AP15" i="7"/>
  <c r="AS14" i="7"/>
  <c r="AR14" i="7"/>
  <c r="AQ14" i="7"/>
  <c r="AP14" i="7"/>
  <c r="AS13" i="7"/>
  <c r="AR13" i="7"/>
  <c r="AQ13" i="7"/>
  <c r="AP13" i="7"/>
  <c r="AS12" i="7"/>
  <c r="AR12" i="7"/>
  <c r="AQ12" i="7"/>
  <c r="AP12" i="7"/>
  <c r="AS11" i="7"/>
  <c r="AR11" i="7"/>
  <c r="AQ11" i="7"/>
  <c r="AP11" i="7"/>
  <c r="AS10" i="7"/>
  <c r="AR10" i="7"/>
  <c r="AQ10" i="7"/>
  <c r="AP10" i="7"/>
  <c r="AS9" i="7"/>
  <c r="AR9" i="7"/>
  <c r="AQ9" i="7"/>
  <c r="AP9" i="7"/>
  <c r="AS8" i="7"/>
  <c r="AR8" i="7"/>
  <c r="AQ8" i="7"/>
  <c r="AP8" i="7"/>
  <c r="AS7" i="7"/>
  <c r="AR7" i="7"/>
  <c r="AQ7" i="7"/>
  <c r="AP7" i="7"/>
  <c r="AS6" i="7"/>
  <c r="AR6" i="7"/>
  <c r="AQ6" i="7"/>
  <c r="AP6" i="7"/>
  <c r="AS5" i="7"/>
  <c r="AR5" i="7"/>
  <c r="AQ5" i="7"/>
  <c r="AP5" i="7"/>
  <c r="AS4" i="7"/>
  <c r="AR4" i="7"/>
  <c r="AQ4" i="7"/>
  <c r="AP4" i="7"/>
  <c r="AS3" i="7"/>
  <c r="AR3" i="7"/>
  <c r="AQ3" i="7"/>
  <c r="AP3" i="7"/>
  <c r="AS2" i="7"/>
  <c r="AR2" i="7"/>
  <c r="AQ2" i="7"/>
  <c r="AP2" i="7"/>
  <c r="AN38" i="7"/>
  <c r="AM38" i="7"/>
  <c r="AL38" i="7"/>
  <c r="AK38" i="7"/>
  <c r="AN37" i="7"/>
  <c r="AM37" i="7"/>
  <c r="AL37" i="7"/>
  <c r="AK37" i="7"/>
  <c r="AN36" i="7"/>
  <c r="AM36" i="7"/>
  <c r="AL36" i="7"/>
  <c r="AK36" i="7"/>
  <c r="AN35" i="7"/>
  <c r="AM35" i="7"/>
  <c r="AL35" i="7"/>
  <c r="AK35" i="7"/>
  <c r="AN34" i="7"/>
  <c r="AM34" i="7"/>
  <c r="AL34" i="7"/>
  <c r="AK34" i="7"/>
  <c r="AN33" i="7"/>
  <c r="AM33" i="7"/>
  <c r="AL33" i="7"/>
  <c r="AK33" i="7"/>
  <c r="AN32" i="7"/>
  <c r="AM32" i="7"/>
  <c r="AL32" i="7"/>
  <c r="AK32" i="7"/>
  <c r="AN31" i="7"/>
  <c r="AM31" i="7"/>
  <c r="AL31" i="7"/>
  <c r="AK31" i="7"/>
  <c r="AN30" i="7"/>
  <c r="AM30" i="7"/>
  <c r="AL30" i="7"/>
  <c r="AK30" i="7"/>
  <c r="AN29" i="7"/>
  <c r="AM29" i="7"/>
  <c r="AL29" i="7"/>
  <c r="AK29" i="7"/>
  <c r="AN28" i="7"/>
  <c r="AM28" i="7"/>
  <c r="AL28" i="7"/>
  <c r="AK28" i="7"/>
  <c r="AN27" i="7"/>
  <c r="AM27" i="7"/>
  <c r="AL27" i="7"/>
  <c r="AK27" i="7"/>
  <c r="AN26" i="7"/>
  <c r="AM26" i="7"/>
  <c r="AL26" i="7"/>
  <c r="AK26" i="7"/>
  <c r="AN25" i="7"/>
  <c r="AM25" i="7"/>
  <c r="AL25" i="7"/>
  <c r="AK25" i="7"/>
  <c r="AN24" i="7"/>
  <c r="AM24" i="7"/>
  <c r="AL24" i="7"/>
  <c r="AK24" i="7"/>
  <c r="AN23" i="7"/>
  <c r="AM23" i="7"/>
  <c r="AL23" i="7"/>
  <c r="AK23" i="7"/>
  <c r="AN22" i="7"/>
  <c r="AM22" i="7"/>
  <c r="AL22" i="7"/>
  <c r="AK22" i="7"/>
  <c r="AN21" i="7"/>
  <c r="AM21" i="7"/>
  <c r="AL21" i="7"/>
  <c r="AK21" i="7"/>
  <c r="AN20" i="7"/>
  <c r="AM20" i="7"/>
  <c r="AL20" i="7"/>
  <c r="AK20" i="7"/>
  <c r="AN19" i="7"/>
  <c r="AM19" i="7"/>
  <c r="AL19" i="7"/>
  <c r="AK19" i="7"/>
  <c r="AN18" i="7"/>
  <c r="AM18" i="7"/>
  <c r="AL18" i="7"/>
  <c r="AK18" i="7"/>
  <c r="AN17" i="7"/>
  <c r="AM17" i="7"/>
  <c r="AL17" i="7"/>
  <c r="AK17" i="7"/>
  <c r="AN16" i="7"/>
  <c r="AM16" i="7"/>
  <c r="AL16" i="7"/>
  <c r="AK16" i="7"/>
  <c r="AN15" i="7"/>
  <c r="AM15" i="7"/>
  <c r="AL15" i="7"/>
  <c r="AK15" i="7"/>
  <c r="AN14" i="7"/>
  <c r="AM14" i="7"/>
  <c r="AL14" i="7"/>
  <c r="AK14" i="7"/>
  <c r="AN13" i="7"/>
  <c r="AM13" i="7"/>
  <c r="AL13" i="7"/>
  <c r="AK13" i="7"/>
  <c r="AN12" i="7"/>
  <c r="AM12" i="7"/>
  <c r="AL12" i="7"/>
  <c r="AK12" i="7"/>
  <c r="AN11" i="7"/>
  <c r="AM11" i="7"/>
  <c r="AL11" i="7"/>
  <c r="AK11" i="7"/>
  <c r="AN10" i="7"/>
  <c r="AM10" i="7"/>
  <c r="AL10" i="7"/>
  <c r="AK10" i="7"/>
  <c r="AN9" i="7"/>
  <c r="AM9" i="7"/>
  <c r="AL9" i="7"/>
  <c r="AK9" i="7"/>
  <c r="AN8" i="7"/>
  <c r="AM8" i="7"/>
  <c r="AL8" i="7"/>
  <c r="AK8" i="7"/>
  <c r="AN7" i="7"/>
  <c r="AM7" i="7"/>
  <c r="AL7" i="7"/>
  <c r="AK7" i="7"/>
  <c r="AN6" i="7"/>
  <c r="AM6" i="7"/>
  <c r="AL6" i="7"/>
  <c r="AK6" i="7"/>
  <c r="AN5" i="7"/>
  <c r="AM5" i="7"/>
  <c r="AL5" i="7"/>
  <c r="AK5" i="7"/>
  <c r="AN4" i="7"/>
  <c r="AM4" i="7"/>
  <c r="AL4" i="7"/>
  <c r="AK4" i="7"/>
  <c r="AN3" i="7"/>
  <c r="AM3" i="7"/>
  <c r="AL3" i="7"/>
  <c r="AK3" i="7"/>
  <c r="AN2" i="7"/>
  <c r="AM2" i="7"/>
  <c r="AL2" i="7"/>
  <c r="AK2" i="7"/>
  <c r="AI38" i="7"/>
  <c r="AH38" i="7"/>
  <c r="AG38" i="7"/>
  <c r="AF38" i="7"/>
  <c r="AI37" i="7"/>
  <c r="AH37" i="7"/>
  <c r="AG37" i="7"/>
  <c r="AF37" i="7"/>
  <c r="AI36" i="7"/>
  <c r="AH36" i="7"/>
  <c r="AG36" i="7"/>
  <c r="AF36" i="7"/>
  <c r="AI35" i="7"/>
  <c r="AH35" i="7"/>
  <c r="AG35" i="7"/>
  <c r="AF35" i="7"/>
  <c r="AI34" i="7"/>
  <c r="AH34" i="7"/>
  <c r="AG34" i="7"/>
  <c r="AF34" i="7"/>
  <c r="AI33" i="7"/>
  <c r="AH33" i="7"/>
  <c r="AG33" i="7"/>
  <c r="AF33" i="7"/>
  <c r="AI32" i="7"/>
  <c r="AH32" i="7"/>
  <c r="AG32" i="7"/>
  <c r="AF32" i="7"/>
  <c r="AI31" i="7"/>
  <c r="AH31" i="7"/>
  <c r="AG31" i="7"/>
  <c r="AF31" i="7"/>
  <c r="AI30" i="7"/>
  <c r="AH30" i="7"/>
  <c r="AG30" i="7"/>
  <c r="AF30" i="7"/>
  <c r="AI29" i="7"/>
  <c r="AH29" i="7"/>
  <c r="AG29" i="7"/>
  <c r="AF29" i="7"/>
  <c r="AI28" i="7"/>
  <c r="AH28" i="7"/>
  <c r="AG28" i="7"/>
  <c r="AF28" i="7"/>
  <c r="AI27" i="7"/>
  <c r="AH27" i="7"/>
  <c r="AG27" i="7"/>
  <c r="AF27" i="7"/>
  <c r="AI26" i="7"/>
  <c r="AH26" i="7"/>
  <c r="AG26" i="7"/>
  <c r="AF26" i="7"/>
  <c r="AI25" i="7"/>
  <c r="AH25" i="7"/>
  <c r="AG25" i="7"/>
  <c r="AF25" i="7"/>
  <c r="AI24" i="7"/>
  <c r="AH24" i="7"/>
  <c r="AG24" i="7"/>
  <c r="AF24" i="7"/>
  <c r="AI23" i="7"/>
  <c r="AH23" i="7"/>
  <c r="AG23" i="7"/>
  <c r="AF23" i="7"/>
  <c r="AI22" i="7"/>
  <c r="AH22" i="7"/>
  <c r="AG22" i="7"/>
  <c r="AF22" i="7"/>
  <c r="AI21" i="7"/>
  <c r="AH21" i="7"/>
  <c r="AG21" i="7"/>
  <c r="AF21" i="7"/>
  <c r="AI20" i="7"/>
  <c r="AH20" i="7"/>
  <c r="AG20" i="7"/>
  <c r="AF20" i="7"/>
  <c r="AI19" i="7"/>
  <c r="AH19" i="7"/>
  <c r="AG19" i="7"/>
  <c r="AF19" i="7"/>
  <c r="AI18" i="7"/>
  <c r="AH18" i="7"/>
  <c r="AG18" i="7"/>
  <c r="AF18" i="7"/>
  <c r="AI17" i="7"/>
  <c r="AH17" i="7"/>
  <c r="AG17" i="7"/>
  <c r="AF17" i="7"/>
  <c r="AI16" i="7"/>
  <c r="AH16" i="7"/>
  <c r="AG16" i="7"/>
  <c r="AF16" i="7"/>
  <c r="AI15" i="7"/>
  <c r="AH15" i="7"/>
  <c r="AG15" i="7"/>
  <c r="AF15" i="7"/>
  <c r="AI14" i="7"/>
  <c r="AH14" i="7"/>
  <c r="AG14" i="7"/>
  <c r="AF14" i="7"/>
  <c r="AI13" i="7"/>
  <c r="AH13" i="7"/>
  <c r="AG13" i="7"/>
  <c r="AF13" i="7"/>
  <c r="AI12" i="7"/>
  <c r="AH12" i="7"/>
  <c r="AG12" i="7"/>
  <c r="AF12" i="7"/>
  <c r="AI11" i="7"/>
  <c r="AH11" i="7"/>
  <c r="AG11" i="7"/>
  <c r="AF11" i="7"/>
  <c r="AI10" i="7"/>
  <c r="AH10" i="7"/>
  <c r="AG10" i="7"/>
  <c r="AF10" i="7"/>
  <c r="AI9" i="7"/>
  <c r="AH9" i="7"/>
  <c r="AG9" i="7"/>
  <c r="AF9" i="7"/>
  <c r="AI8" i="7"/>
  <c r="AH8" i="7"/>
  <c r="AG8" i="7"/>
  <c r="AF8" i="7"/>
  <c r="AI7" i="7"/>
  <c r="AH7" i="7"/>
  <c r="AG7" i="7"/>
  <c r="AF7" i="7"/>
  <c r="AI6" i="7"/>
  <c r="AH6" i="7"/>
  <c r="AG6" i="7"/>
  <c r="AF6" i="7"/>
  <c r="AI5" i="7"/>
  <c r="AH5" i="7"/>
  <c r="AG5" i="7"/>
  <c r="AF5" i="7"/>
  <c r="AI4" i="7"/>
  <c r="AH4" i="7"/>
  <c r="AG4" i="7"/>
  <c r="AF4" i="7"/>
  <c r="AI3" i="7"/>
  <c r="AH3" i="7"/>
  <c r="AG3" i="7"/>
  <c r="AF3" i="7"/>
  <c r="AI2" i="7"/>
  <c r="AH2" i="7"/>
  <c r="AG2" i="7"/>
  <c r="AF2" i="7"/>
  <c r="AD38" i="7"/>
  <c r="AC38" i="7"/>
  <c r="AB38" i="7"/>
  <c r="AA38" i="7"/>
  <c r="AD37" i="7"/>
  <c r="AC37" i="7"/>
  <c r="AB37" i="7"/>
  <c r="AA37" i="7"/>
  <c r="AD36" i="7"/>
  <c r="AC36" i="7"/>
  <c r="AB36" i="7"/>
  <c r="AA36" i="7"/>
  <c r="AD35" i="7"/>
  <c r="AC35" i="7"/>
  <c r="AB35" i="7"/>
  <c r="AA35" i="7"/>
  <c r="AD34" i="7"/>
  <c r="AC34" i="7"/>
  <c r="AB34" i="7"/>
  <c r="AA34" i="7"/>
  <c r="AD33" i="7"/>
  <c r="AC33" i="7"/>
  <c r="AB33" i="7"/>
  <c r="AA33" i="7"/>
  <c r="AD32" i="7"/>
  <c r="AC32" i="7"/>
  <c r="AB32" i="7"/>
  <c r="AA32" i="7"/>
  <c r="AD31" i="7"/>
  <c r="AC31" i="7"/>
  <c r="AB31" i="7"/>
  <c r="AA31" i="7"/>
  <c r="AD30" i="7"/>
  <c r="AC30" i="7"/>
  <c r="AB30" i="7"/>
  <c r="AA30" i="7"/>
  <c r="AD29" i="7"/>
  <c r="AC29" i="7"/>
  <c r="AB29" i="7"/>
  <c r="AA29" i="7"/>
  <c r="AD28" i="7"/>
  <c r="AC28" i="7"/>
  <c r="AB28" i="7"/>
  <c r="AA28" i="7"/>
  <c r="AD27" i="7"/>
  <c r="AC27" i="7"/>
  <c r="AB27" i="7"/>
  <c r="AA27" i="7"/>
  <c r="AD26" i="7"/>
  <c r="AC26" i="7"/>
  <c r="AB26" i="7"/>
  <c r="AA26" i="7"/>
  <c r="AD25" i="7"/>
  <c r="AC25" i="7"/>
  <c r="AB25" i="7"/>
  <c r="AA25" i="7"/>
  <c r="AD24" i="7"/>
  <c r="AC24" i="7"/>
  <c r="AB24" i="7"/>
  <c r="AA24" i="7"/>
  <c r="AD23" i="7"/>
  <c r="AC23" i="7"/>
  <c r="AB23" i="7"/>
  <c r="AA23" i="7"/>
  <c r="AD22" i="7"/>
  <c r="AC22" i="7"/>
  <c r="AB22" i="7"/>
  <c r="AA22" i="7"/>
  <c r="AD21" i="7"/>
  <c r="AC21" i="7"/>
  <c r="AB21" i="7"/>
  <c r="AA21" i="7"/>
  <c r="AD20" i="7"/>
  <c r="AC20" i="7"/>
  <c r="AB20" i="7"/>
  <c r="AA20" i="7"/>
  <c r="AD19" i="7"/>
  <c r="AC19" i="7"/>
  <c r="AB19" i="7"/>
  <c r="AA19" i="7"/>
  <c r="AD18" i="7"/>
  <c r="AC18" i="7"/>
  <c r="AB18" i="7"/>
  <c r="AA18" i="7"/>
  <c r="AD17" i="7"/>
  <c r="AC17" i="7"/>
  <c r="AB17" i="7"/>
  <c r="AA17" i="7"/>
  <c r="AD16" i="7"/>
  <c r="AC16" i="7"/>
  <c r="AB16" i="7"/>
  <c r="AA16" i="7"/>
  <c r="AD15" i="7"/>
  <c r="AC15" i="7"/>
  <c r="AB15" i="7"/>
  <c r="AA15" i="7"/>
  <c r="AD14" i="7"/>
  <c r="AC14" i="7"/>
  <c r="AB14" i="7"/>
  <c r="AA14" i="7"/>
  <c r="AD13" i="7"/>
  <c r="AC13" i="7"/>
  <c r="AB13" i="7"/>
  <c r="AA13" i="7"/>
  <c r="AD12" i="7"/>
  <c r="AC12" i="7"/>
  <c r="AB12" i="7"/>
  <c r="AA12" i="7"/>
  <c r="AD11" i="7"/>
  <c r="AC11" i="7"/>
  <c r="AB11" i="7"/>
  <c r="AA11" i="7"/>
  <c r="AD10" i="7"/>
  <c r="AC10" i="7"/>
  <c r="AB10" i="7"/>
  <c r="AA10" i="7"/>
  <c r="AD9" i="7"/>
  <c r="AC9" i="7"/>
  <c r="AB9" i="7"/>
  <c r="AA9" i="7"/>
  <c r="AD8" i="7"/>
  <c r="AC8" i="7"/>
  <c r="AB8" i="7"/>
  <c r="AA8" i="7"/>
  <c r="AD7" i="7"/>
  <c r="AC7" i="7"/>
  <c r="AB7" i="7"/>
  <c r="AA7" i="7"/>
  <c r="AD6" i="7"/>
  <c r="AC6" i="7"/>
  <c r="AB6" i="7"/>
  <c r="AA6" i="7"/>
  <c r="AD5" i="7"/>
  <c r="AC5" i="7"/>
  <c r="AB5" i="7"/>
  <c r="AA5" i="7"/>
  <c r="AD4" i="7"/>
  <c r="AC4" i="7"/>
  <c r="AB4" i="7"/>
  <c r="AA4" i="7"/>
  <c r="AD3" i="7"/>
  <c r="AC3" i="7"/>
  <c r="AB3" i="7"/>
  <c r="AA3" i="7"/>
  <c r="AD2" i="7"/>
  <c r="AC2" i="7"/>
  <c r="AB2" i="7"/>
  <c r="AA2" i="7"/>
  <c r="Y38" i="7"/>
  <c r="X38" i="7"/>
  <c r="W38" i="7"/>
  <c r="V38" i="7"/>
  <c r="Y37" i="7"/>
  <c r="X37" i="7"/>
  <c r="W37" i="7"/>
  <c r="V37" i="7"/>
  <c r="Y36" i="7"/>
  <c r="X36" i="7"/>
  <c r="W36" i="7"/>
  <c r="V36" i="7"/>
  <c r="Y35" i="7"/>
  <c r="X35" i="7"/>
  <c r="W35" i="7"/>
  <c r="V35" i="7"/>
  <c r="Y34" i="7"/>
  <c r="X34" i="7"/>
  <c r="W34" i="7"/>
  <c r="V34" i="7"/>
  <c r="Y33" i="7"/>
  <c r="X33" i="7"/>
  <c r="W33" i="7"/>
  <c r="V33" i="7"/>
  <c r="Y32" i="7"/>
  <c r="X32" i="7"/>
  <c r="W32" i="7"/>
  <c r="V32" i="7"/>
  <c r="Y31" i="7"/>
  <c r="X31" i="7"/>
  <c r="W31" i="7"/>
  <c r="V31" i="7"/>
  <c r="Y30" i="7"/>
  <c r="X30" i="7"/>
  <c r="W30" i="7"/>
  <c r="V30" i="7"/>
  <c r="Y29" i="7"/>
  <c r="X29" i="7"/>
  <c r="W29" i="7"/>
  <c r="V29" i="7"/>
  <c r="Y28" i="7"/>
  <c r="X28" i="7"/>
  <c r="W28" i="7"/>
  <c r="V28" i="7"/>
  <c r="Y27" i="7"/>
  <c r="X27" i="7"/>
  <c r="W27" i="7"/>
  <c r="V27" i="7"/>
  <c r="Y26" i="7"/>
  <c r="X26" i="7"/>
  <c r="W26" i="7"/>
  <c r="V26" i="7"/>
  <c r="Y25" i="7"/>
  <c r="X25" i="7"/>
  <c r="W25" i="7"/>
  <c r="V25" i="7"/>
  <c r="Y24" i="7"/>
  <c r="X24" i="7"/>
  <c r="W24" i="7"/>
  <c r="V24" i="7"/>
  <c r="Y23" i="7"/>
  <c r="X23" i="7"/>
  <c r="W23" i="7"/>
  <c r="V23" i="7"/>
  <c r="Y22" i="7"/>
  <c r="X22" i="7"/>
  <c r="W22" i="7"/>
  <c r="V22" i="7"/>
  <c r="Y21" i="7"/>
  <c r="X21" i="7"/>
  <c r="W21" i="7"/>
  <c r="V21" i="7"/>
  <c r="Y20" i="7"/>
  <c r="X20" i="7"/>
  <c r="W20" i="7"/>
  <c r="V20" i="7"/>
  <c r="Y19" i="7"/>
  <c r="X19" i="7"/>
  <c r="W19" i="7"/>
  <c r="V19" i="7"/>
  <c r="Y18" i="7"/>
  <c r="X18" i="7"/>
  <c r="W18" i="7"/>
  <c r="V18" i="7"/>
  <c r="Y17" i="7"/>
  <c r="X17" i="7"/>
  <c r="W17" i="7"/>
  <c r="V17" i="7"/>
  <c r="Y16" i="7"/>
  <c r="X16" i="7"/>
  <c r="W16" i="7"/>
  <c r="V16" i="7"/>
  <c r="Y15" i="7"/>
  <c r="X15" i="7"/>
  <c r="W15" i="7"/>
  <c r="V15" i="7"/>
  <c r="Y14" i="7"/>
  <c r="X14" i="7"/>
  <c r="W14" i="7"/>
  <c r="V14" i="7"/>
  <c r="Y13" i="7"/>
  <c r="X13" i="7"/>
  <c r="W13" i="7"/>
  <c r="V13" i="7"/>
  <c r="Y12" i="7"/>
  <c r="X12" i="7"/>
  <c r="W12" i="7"/>
  <c r="V12" i="7"/>
  <c r="Y11" i="7"/>
  <c r="X11" i="7"/>
  <c r="W11" i="7"/>
  <c r="V11" i="7"/>
  <c r="Y10" i="7"/>
  <c r="X10" i="7"/>
  <c r="W10" i="7"/>
  <c r="V10" i="7"/>
  <c r="Y9" i="7"/>
  <c r="X9" i="7"/>
  <c r="W9" i="7"/>
  <c r="V9" i="7"/>
  <c r="Y8" i="7"/>
  <c r="X8" i="7"/>
  <c r="W8" i="7"/>
  <c r="V8" i="7"/>
  <c r="Y7" i="7"/>
  <c r="X7" i="7"/>
  <c r="W7" i="7"/>
  <c r="V7" i="7"/>
  <c r="Y6" i="7"/>
  <c r="X6" i="7"/>
  <c r="W6" i="7"/>
  <c r="V6" i="7"/>
  <c r="Y5" i="7"/>
  <c r="X5" i="7"/>
  <c r="W5" i="7"/>
  <c r="V5" i="7"/>
  <c r="Y4" i="7"/>
  <c r="X4" i="7"/>
  <c r="W4" i="7"/>
  <c r="V4" i="7"/>
  <c r="Y3" i="7"/>
  <c r="X3" i="7"/>
  <c r="W3" i="7"/>
  <c r="V3" i="7"/>
  <c r="Y2" i="7"/>
  <c r="X2" i="7"/>
  <c r="W2" i="7"/>
  <c r="V2" i="7"/>
  <c r="T38" i="7"/>
  <c r="S38" i="7"/>
  <c r="R38" i="7"/>
  <c r="Q38" i="7"/>
  <c r="T37" i="7"/>
  <c r="S37" i="7"/>
  <c r="R37" i="7"/>
  <c r="Q37" i="7"/>
  <c r="T36" i="7"/>
  <c r="S36" i="7"/>
  <c r="R36" i="7"/>
  <c r="Q36" i="7"/>
  <c r="T35" i="7"/>
  <c r="S35" i="7"/>
  <c r="R35" i="7"/>
  <c r="Q35" i="7"/>
  <c r="T34" i="7"/>
  <c r="S34" i="7"/>
  <c r="R34" i="7"/>
  <c r="Q34" i="7"/>
  <c r="T33" i="7"/>
  <c r="S33" i="7"/>
  <c r="R33" i="7"/>
  <c r="Q33" i="7"/>
  <c r="T32" i="7"/>
  <c r="S32" i="7"/>
  <c r="R32" i="7"/>
  <c r="Q32" i="7"/>
  <c r="T31" i="7"/>
  <c r="S31" i="7"/>
  <c r="R31" i="7"/>
  <c r="Q31" i="7"/>
  <c r="T30" i="7"/>
  <c r="S30" i="7"/>
  <c r="R30" i="7"/>
  <c r="Q30" i="7"/>
  <c r="T29" i="7"/>
  <c r="S29" i="7"/>
  <c r="R29" i="7"/>
  <c r="Q29" i="7"/>
  <c r="T28" i="7"/>
  <c r="S28" i="7"/>
  <c r="R28" i="7"/>
  <c r="Q28" i="7"/>
  <c r="T27" i="7"/>
  <c r="S27" i="7"/>
  <c r="R27" i="7"/>
  <c r="Q27" i="7"/>
  <c r="T26" i="7"/>
  <c r="S26" i="7"/>
  <c r="R26" i="7"/>
  <c r="Q26" i="7"/>
  <c r="T25" i="7"/>
  <c r="S25" i="7"/>
  <c r="R25" i="7"/>
  <c r="Q25" i="7"/>
  <c r="T24" i="7"/>
  <c r="S24" i="7"/>
  <c r="R24" i="7"/>
  <c r="Q24" i="7"/>
  <c r="T23" i="7"/>
  <c r="S23" i="7"/>
  <c r="R23" i="7"/>
  <c r="Q23" i="7"/>
  <c r="T22" i="7"/>
  <c r="S22" i="7"/>
  <c r="R22" i="7"/>
  <c r="Q22" i="7"/>
  <c r="T21" i="7"/>
  <c r="S21" i="7"/>
  <c r="R21" i="7"/>
  <c r="Q21" i="7"/>
  <c r="T20" i="7"/>
  <c r="S20" i="7"/>
  <c r="R20" i="7"/>
  <c r="Q20" i="7"/>
  <c r="T19" i="7"/>
  <c r="S19" i="7"/>
  <c r="R19" i="7"/>
  <c r="Q19" i="7"/>
  <c r="T18" i="7"/>
  <c r="S18" i="7"/>
  <c r="R18" i="7"/>
  <c r="Q18" i="7"/>
  <c r="T17" i="7"/>
  <c r="S17" i="7"/>
  <c r="R17" i="7"/>
  <c r="Q17" i="7"/>
  <c r="T16" i="7"/>
  <c r="S16" i="7"/>
  <c r="R16" i="7"/>
  <c r="Q16" i="7"/>
  <c r="T15" i="7"/>
  <c r="S15" i="7"/>
  <c r="R15" i="7"/>
  <c r="Q15" i="7"/>
  <c r="T14" i="7"/>
  <c r="S14" i="7"/>
  <c r="R14" i="7"/>
  <c r="Q14" i="7"/>
  <c r="T13" i="7"/>
  <c r="S13" i="7"/>
  <c r="R13" i="7"/>
  <c r="Q13" i="7"/>
  <c r="T12" i="7"/>
  <c r="S12" i="7"/>
  <c r="R12" i="7"/>
  <c r="Q12" i="7"/>
  <c r="T11" i="7"/>
  <c r="S11" i="7"/>
  <c r="R11" i="7"/>
  <c r="Q11" i="7"/>
  <c r="T10" i="7"/>
  <c r="S10" i="7"/>
  <c r="R10" i="7"/>
  <c r="Q10" i="7"/>
  <c r="T9" i="7"/>
  <c r="S9" i="7"/>
  <c r="R9" i="7"/>
  <c r="Q9" i="7"/>
  <c r="T8" i="7"/>
  <c r="S8" i="7"/>
  <c r="R8" i="7"/>
  <c r="Q8" i="7"/>
  <c r="T7" i="7"/>
  <c r="S7" i="7"/>
  <c r="R7" i="7"/>
  <c r="Q7" i="7"/>
  <c r="T6" i="7"/>
  <c r="S6" i="7"/>
  <c r="R6" i="7"/>
  <c r="Q6" i="7"/>
  <c r="T5" i="7"/>
  <c r="S5" i="7"/>
  <c r="R5" i="7"/>
  <c r="Q5" i="7"/>
  <c r="T4" i="7"/>
  <c r="S4" i="7"/>
  <c r="R4" i="7"/>
  <c r="Q4" i="7"/>
  <c r="T3" i="7"/>
  <c r="S3" i="7"/>
  <c r="R3" i="7"/>
  <c r="Q3" i="7"/>
  <c r="T2" i="7"/>
  <c r="S2" i="7"/>
  <c r="R2" i="7"/>
  <c r="Q2" i="7"/>
  <c r="O38" i="7"/>
  <c r="N38" i="7"/>
  <c r="M38" i="7"/>
  <c r="L38" i="7"/>
  <c r="O37" i="7"/>
  <c r="N37" i="7"/>
  <c r="M37" i="7"/>
  <c r="L37" i="7"/>
  <c r="O36" i="7"/>
  <c r="N36" i="7"/>
  <c r="M36" i="7"/>
  <c r="L36" i="7"/>
  <c r="O35" i="7"/>
  <c r="N35" i="7"/>
  <c r="M35" i="7"/>
  <c r="L35" i="7"/>
  <c r="O34" i="7"/>
  <c r="N34" i="7"/>
  <c r="M34" i="7"/>
  <c r="L34" i="7"/>
  <c r="O33" i="7"/>
  <c r="N33" i="7"/>
  <c r="M33" i="7"/>
  <c r="L33" i="7"/>
  <c r="O32" i="7"/>
  <c r="N32" i="7"/>
  <c r="M32" i="7"/>
  <c r="L32" i="7"/>
  <c r="O31" i="7"/>
  <c r="N31" i="7"/>
  <c r="M31" i="7"/>
  <c r="L31" i="7"/>
  <c r="O30" i="7"/>
  <c r="N30" i="7"/>
  <c r="M30" i="7"/>
  <c r="L30" i="7"/>
  <c r="O29" i="7"/>
  <c r="N29" i="7"/>
  <c r="M29" i="7"/>
  <c r="L29" i="7"/>
  <c r="O28" i="7"/>
  <c r="N28" i="7"/>
  <c r="M28" i="7"/>
  <c r="L28" i="7"/>
  <c r="O27" i="7"/>
  <c r="N27" i="7"/>
  <c r="M27" i="7"/>
  <c r="L27" i="7"/>
  <c r="O26" i="7"/>
  <c r="N26" i="7"/>
  <c r="M26" i="7"/>
  <c r="L26" i="7"/>
  <c r="O25" i="7"/>
  <c r="N25" i="7"/>
  <c r="M25" i="7"/>
  <c r="L25" i="7"/>
  <c r="O24" i="7"/>
  <c r="N24" i="7"/>
  <c r="M24" i="7"/>
  <c r="L24" i="7"/>
  <c r="O23" i="7"/>
  <c r="N23" i="7"/>
  <c r="M23" i="7"/>
  <c r="L23" i="7"/>
  <c r="O22" i="7"/>
  <c r="N22" i="7"/>
  <c r="M22" i="7"/>
  <c r="L22" i="7"/>
  <c r="O21" i="7"/>
  <c r="N21" i="7"/>
  <c r="M21" i="7"/>
  <c r="L21" i="7"/>
  <c r="O20" i="7"/>
  <c r="N20" i="7"/>
  <c r="M20" i="7"/>
  <c r="L20" i="7"/>
  <c r="O19" i="7"/>
  <c r="N19" i="7"/>
  <c r="M19" i="7"/>
  <c r="L19" i="7"/>
  <c r="O18" i="7"/>
  <c r="N18" i="7"/>
  <c r="M18" i="7"/>
  <c r="L18" i="7"/>
  <c r="O17" i="7"/>
  <c r="N17" i="7"/>
  <c r="M17" i="7"/>
  <c r="L17" i="7"/>
  <c r="O16" i="7"/>
  <c r="N16" i="7"/>
  <c r="M16" i="7"/>
  <c r="L16" i="7"/>
  <c r="O15" i="7"/>
  <c r="N15" i="7"/>
  <c r="M15" i="7"/>
  <c r="L15" i="7"/>
  <c r="O14" i="7"/>
  <c r="N14" i="7"/>
  <c r="M14" i="7"/>
  <c r="L14" i="7"/>
  <c r="O13" i="7"/>
  <c r="N13" i="7"/>
  <c r="M13" i="7"/>
  <c r="L13" i="7"/>
  <c r="O12" i="7"/>
  <c r="N12" i="7"/>
  <c r="M12" i="7"/>
  <c r="L12" i="7"/>
  <c r="O11" i="7"/>
  <c r="N11" i="7"/>
  <c r="M11" i="7"/>
  <c r="L11" i="7"/>
  <c r="O10" i="7"/>
  <c r="N10" i="7"/>
  <c r="M10" i="7"/>
  <c r="L10" i="7"/>
  <c r="O9" i="7"/>
  <c r="N9" i="7"/>
  <c r="M9" i="7"/>
  <c r="L9" i="7"/>
  <c r="O8" i="7"/>
  <c r="N8" i="7"/>
  <c r="M8" i="7"/>
  <c r="L8" i="7"/>
  <c r="O7" i="7"/>
  <c r="N7" i="7"/>
  <c r="M7" i="7"/>
  <c r="L7" i="7"/>
  <c r="O6" i="7"/>
  <c r="N6" i="7"/>
  <c r="M6" i="7"/>
  <c r="L6" i="7"/>
  <c r="O5" i="7"/>
  <c r="N5" i="7"/>
  <c r="M5" i="7"/>
  <c r="L5" i="7"/>
  <c r="O4" i="7"/>
  <c r="N4" i="7"/>
  <c r="M4" i="7"/>
  <c r="L4" i="7"/>
  <c r="O3" i="7"/>
  <c r="N3" i="7"/>
  <c r="M3" i="7"/>
  <c r="L3" i="7"/>
  <c r="O2" i="7"/>
  <c r="N2" i="7"/>
  <c r="M2" i="7"/>
  <c r="L2" i="7"/>
  <c r="J38" i="7"/>
  <c r="I38" i="7"/>
  <c r="H38" i="7"/>
  <c r="G38" i="7"/>
  <c r="J37" i="7"/>
  <c r="I37" i="7"/>
  <c r="H37" i="7"/>
  <c r="G37" i="7"/>
  <c r="J36" i="7"/>
  <c r="I36" i="7"/>
  <c r="H36" i="7"/>
  <c r="G36" i="7"/>
  <c r="J35" i="7"/>
  <c r="I35" i="7"/>
  <c r="H35" i="7"/>
  <c r="G35" i="7"/>
  <c r="J34" i="7"/>
  <c r="I34" i="7"/>
  <c r="H34" i="7"/>
  <c r="G34" i="7"/>
  <c r="J33" i="7"/>
  <c r="I33" i="7"/>
  <c r="H33" i="7"/>
  <c r="G33" i="7"/>
  <c r="J32" i="7"/>
  <c r="I32" i="7"/>
  <c r="H32" i="7"/>
  <c r="G32" i="7"/>
  <c r="J31" i="7"/>
  <c r="I31" i="7"/>
  <c r="H31" i="7"/>
  <c r="G31" i="7"/>
  <c r="J30" i="7"/>
  <c r="I30" i="7"/>
  <c r="H30" i="7"/>
  <c r="G30" i="7"/>
  <c r="J29" i="7"/>
  <c r="I29" i="7"/>
  <c r="H29" i="7"/>
  <c r="G29" i="7"/>
  <c r="J28" i="7"/>
  <c r="I28" i="7"/>
  <c r="H28" i="7"/>
  <c r="G28" i="7"/>
  <c r="J27" i="7"/>
  <c r="I27" i="7"/>
  <c r="H27" i="7"/>
  <c r="G27" i="7"/>
  <c r="J26" i="7"/>
  <c r="I26" i="7"/>
  <c r="H26" i="7"/>
  <c r="G26" i="7"/>
  <c r="J25" i="7"/>
  <c r="I25" i="7"/>
  <c r="H25" i="7"/>
  <c r="G25" i="7"/>
  <c r="J24" i="7"/>
  <c r="I24" i="7"/>
  <c r="H24" i="7"/>
  <c r="G24" i="7"/>
  <c r="J23" i="7"/>
  <c r="I23" i="7"/>
  <c r="H23" i="7"/>
  <c r="G23" i="7"/>
  <c r="J22" i="7"/>
  <c r="I22" i="7"/>
  <c r="H22" i="7"/>
  <c r="G22" i="7"/>
  <c r="J21" i="7"/>
  <c r="I21" i="7"/>
  <c r="H21" i="7"/>
  <c r="G21" i="7"/>
  <c r="J20" i="7"/>
  <c r="I20" i="7"/>
  <c r="H20" i="7"/>
  <c r="G20" i="7"/>
  <c r="J19" i="7"/>
  <c r="I19" i="7"/>
  <c r="H19" i="7"/>
  <c r="G19" i="7"/>
  <c r="J18" i="7"/>
  <c r="I18" i="7"/>
  <c r="H18" i="7"/>
  <c r="G18" i="7"/>
  <c r="J17" i="7"/>
  <c r="I17" i="7"/>
  <c r="H17" i="7"/>
  <c r="G17" i="7"/>
  <c r="J16" i="7"/>
  <c r="I16" i="7"/>
  <c r="H16" i="7"/>
  <c r="G16" i="7"/>
  <c r="J15" i="7"/>
  <c r="I15" i="7"/>
  <c r="H15" i="7"/>
  <c r="G15" i="7"/>
  <c r="J14" i="7"/>
  <c r="I14" i="7"/>
  <c r="H14" i="7"/>
  <c r="G14" i="7"/>
  <c r="J13" i="7"/>
  <c r="I13" i="7"/>
  <c r="H13" i="7"/>
  <c r="G13" i="7"/>
  <c r="J12" i="7"/>
  <c r="I12" i="7"/>
  <c r="H12" i="7"/>
  <c r="G12" i="7"/>
  <c r="J11" i="7"/>
  <c r="I11" i="7"/>
  <c r="H11" i="7"/>
  <c r="G11" i="7"/>
  <c r="J10" i="7"/>
  <c r="I10" i="7"/>
  <c r="H10" i="7"/>
  <c r="G10" i="7"/>
  <c r="J9" i="7"/>
  <c r="I9" i="7"/>
  <c r="H9" i="7"/>
  <c r="G9" i="7"/>
  <c r="J8" i="7"/>
  <c r="I8" i="7"/>
  <c r="H8" i="7"/>
  <c r="G8" i="7"/>
  <c r="J7" i="7"/>
  <c r="I7" i="7"/>
  <c r="H7" i="7"/>
  <c r="G7" i="7"/>
  <c r="J6" i="7"/>
  <c r="I6" i="7"/>
  <c r="H6" i="7"/>
  <c r="G6" i="7"/>
  <c r="J5" i="7"/>
  <c r="I5" i="7"/>
  <c r="H5" i="7"/>
  <c r="G5" i="7"/>
  <c r="J4" i="7"/>
  <c r="I4" i="7"/>
  <c r="H4" i="7"/>
  <c r="G4" i="7"/>
  <c r="J3" i="7"/>
  <c r="I3" i="7"/>
  <c r="H3" i="7"/>
  <c r="G3" i="7"/>
  <c r="J2" i="7"/>
  <c r="I2" i="7"/>
  <c r="H2" i="7"/>
  <c r="G2" i="7"/>
  <c r="B3" i="7"/>
  <c r="C3" i="7"/>
  <c r="D3" i="7"/>
  <c r="E3" i="7"/>
  <c r="B4" i="7"/>
  <c r="C4" i="7"/>
  <c r="D4" i="7"/>
  <c r="E4" i="7"/>
  <c r="B5" i="7"/>
  <c r="C5" i="7"/>
  <c r="D5" i="7"/>
  <c r="E5" i="7"/>
  <c r="B6" i="7"/>
  <c r="C6" i="7"/>
  <c r="D6" i="7"/>
  <c r="E6" i="7"/>
  <c r="B7" i="7"/>
  <c r="C7" i="7"/>
  <c r="D7" i="7"/>
  <c r="E7" i="7"/>
  <c r="B8" i="7"/>
  <c r="C8" i="7"/>
  <c r="D8" i="7"/>
  <c r="E8" i="7"/>
  <c r="B9" i="7"/>
  <c r="C9" i="7"/>
  <c r="D9" i="7"/>
  <c r="E9" i="7"/>
  <c r="B10" i="7"/>
  <c r="C10" i="7"/>
  <c r="D10" i="7"/>
  <c r="E10" i="7"/>
  <c r="B11" i="7"/>
  <c r="C11" i="7"/>
  <c r="D11" i="7"/>
  <c r="E11" i="7"/>
  <c r="B12" i="7"/>
  <c r="C12" i="7"/>
  <c r="D12" i="7"/>
  <c r="E12" i="7"/>
  <c r="B13" i="7"/>
  <c r="C13" i="7"/>
  <c r="D13" i="7"/>
  <c r="E13" i="7"/>
  <c r="B14" i="7"/>
  <c r="C14" i="7"/>
  <c r="D14" i="7"/>
  <c r="E14" i="7"/>
  <c r="B15" i="7"/>
  <c r="C15" i="7"/>
  <c r="D15" i="7"/>
  <c r="E15" i="7"/>
  <c r="B16" i="7"/>
  <c r="C16" i="7"/>
  <c r="D16" i="7"/>
  <c r="E16" i="7"/>
  <c r="B17" i="7"/>
  <c r="C17" i="7"/>
  <c r="D17" i="7"/>
  <c r="E17" i="7"/>
  <c r="B18" i="7"/>
  <c r="C18" i="7"/>
  <c r="D18" i="7"/>
  <c r="E18" i="7"/>
  <c r="B19" i="7"/>
  <c r="C19" i="7"/>
  <c r="D19" i="7"/>
  <c r="E19" i="7"/>
  <c r="B20" i="7"/>
  <c r="C20" i="7"/>
  <c r="D20" i="7"/>
  <c r="E20" i="7"/>
  <c r="B21" i="7"/>
  <c r="C21" i="7"/>
  <c r="D21" i="7"/>
  <c r="E21" i="7"/>
  <c r="B22" i="7"/>
  <c r="C22" i="7"/>
  <c r="D22" i="7"/>
  <c r="E22" i="7"/>
  <c r="B23" i="7"/>
  <c r="C23" i="7"/>
  <c r="D23" i="7"/>
  <c r="E23" i="7"/>
  <c r="B24" i="7"/>
  <c r="C24" i="7"/>
  <c r="D24" i="7"/>
  <c r="E24" i="7"/>
  <c r="B25" i="7"/>
  <c r="C25" i="7"/>
  <c r="D25" i="7"/>
  <c r="E25" i="7"/>
  <c r="B26" i="7"/>
  <c r="C26" i="7"/>
  <c r="D26" i="7"/>
  <c r="E26" i="7"/>
  <c r="B27" i="7"/>
  <c r="C27" i="7"/>
  <c r="D27" i="7"/>
  <c r="E27" i="7"/>
  <c r="B28" i="7"/>
  <c r="C28" i="7"/>
  <c r="D28" i="7"/>
  <c r="E28" i="7"/>
  <c r="B29" i="7"/>
  <c r="C29" i="7"/>
  <c r="D29" i="7"/>
  <c r="E29" i="7"/>
  <c r="B30" i="7"/>
  <c r="C30" i="7"/>
  <c r="D30" i="7"/>
  <c r="E30" i="7"/>
  <c r="B31" i="7"/>
  <c r="C31" i="7"/>
  <c r="D31" i="7"/>
  <c r="E31" i="7"/>
  <c r="B32" i="7"/>
  <c r="C32" i="7"/>
  <c r="D32" i="7"/>
  <c r="E32" i="7"/>
  <c r="B33" i="7"/>
  <c r="C33" i="7"/>
  <c r="D33" i="7"/>
  <c r="E33" i="7"/>
  <c r="B34" i="7"/>
  <c r="C34" i="7"/>
  <c r="D34" i="7"/>
  <c r="E34" i="7"/>
  <c r="B35" i="7"/>
  <c r="C35" i="7"/>
  <c r="D35" i="7"/>
  <c r="E35" i="7"/>
  <c r="B36" i="7"/>
  <c r="C36" i="7"/>
  <c r="D36" i="7"/>
  <c r="E36" i="7"/>
  <c r="B37" i="7"/>
  <c r="C37" i="7"/>
  <c r="D37" i="7"/>
  <c r="E37" i="7"/>
  <c r="B38" i="7"/>
  <c r="C38" i="7"/>
  <c r="D38" i="7"/>
  <c r="E38" i="7"/>
  <c r="E2" i="7"/>
  <c r="D2" i="7"/>
  <c r="C2" i="7"/>
  <c r="B2" i="7"/>
  <c r="AS38" i="6"/>
  <c r="AQ38" i="9" s="1"/>
  <c r="AR38" i="6"/>
  <c r="AP38" i="9" s="1"/>
  <c r="AQ38" i="6"/>
  <c r="AS38" i="9" s="1"/>
  <c r="AP38" i="6"/>
  <c r="AR38" i="9" s="1"/>
  <c r="AS37" i="6"/>
  <c r="AQ37" i="9" s="1"/>
  <c r="AR37" i="6"/>
  <c r="AP37" i="9" s="1"/>
  <c r="AQ37" i="6"/>
  <c r="AS37" i="9" s="1"/>
  <c r="AP37" i="6"/>
  <c r="AR37" i="9" s="1"/>
  <c r="AS36" i="6"/>
  <c r="AQ36" i="9" s="1"/>
  <c r="AR36" i="6"/>
  <c r="AP36" i="9" s="1"/>
  <c r="AQ36" i="6"/>
  <c r="AS36" i="9" s="1"/>
  <c r="AP36" i="6"/>
  <c r="AR36" i="9" s="1"/>
  <c r="AS35" i="6"/>
  <c r="AQ35" i="9" s="1"/>
  <c r="AR35" i="6"/>
  <c r="AP35" i="9" s="1"/>
  <c r="AQ35" i="6"/>
  <c r="AS35" i="9" s="1"/>
  <c r="AP35" i="6"/>
  <c r="AR35" i="9" s="1"/>
  <c r="AS34" i="6"/>
  <c r="AQ34" i="9" s="1"/>
  <c r="AR34" i="6"/>
  <c r="AP34" i="9" s="1"/>
  <c r="AQ34" i="6"/>
  <c r="AS34" i="9" s="1"/>
  <c r="AP34" i="6"/>
  <c r="AR34" i="9" s="1"/>
  <c r="AS33" i="6"/>
  <c r="AQ33" i="9" s="1"/>
  <c r="AR33" i="6"/>
  <c r="AP33" i="9" s="1"/>
  <c r="AQ33" i="6"/>
  <c r="AS33" i="9" s="1"/>
  <c r="AP33" i="6"/>
  <c r="AR33" i="9" s="1"/>
  <c r="AS32" i="6"/>
  <c r="AQ32" i="9" s="1"/>
  <c r="AR32" i="6"/>
  <c r="AP32" i="9" s="1"/>
  <c r="AQ32" i="6"/>
  <c r="AS32" i="9" s="1"/>
  <c r="AP32" i="6"/>
  <c r="AR32" i="9" s="1"/>
  <c r="AS31" i="6"/>
  <c r="AQ31" i="9" s="1"/>
  <c r="AR31" i="6"/>
  <c r="AP31" i="9" s="1"/>
  <c r="AQ31" i="6"/>
  <c r="AS31" i="9" s="1"/>
  <c r="AP31" i="6"/>
  <c r="AR31" i="9" s="1"/>
  <c r="AS30" i="6"/>
  <c r="AQ30" i="9" s="1"/>
  <c r="AR30" i="6"/>
  <c r="AP30" i="9" s="1"/>
  <c r="AQ30" i="6"/>
  <c r="AS30" i="9" s="1"/>
  <c r="AP30" i="6"/>
  <c r="AR30" i="9" s="1"/>
  <c r="AS29" i="6"/>
  <c r="AQ29" i="9" s="1"/>
  <c r="AR29" i="6"/>
  <c r="AP29" i="9" s="1"/>
  <c r="AQ29" i="6"/>
  <c r="AS29" i="9" s="1"/>
  <c r="AP29" i="6"/>
  <c r="AR29" i="9" s="1"/>
  <c r="AS28" i="6"/>
  <c r="AQ28" i="9" s="1"/>
  <c r="AR28" i="6"/>
  <c r="AP28" i="9" s="1"/>
  <c r="AQ28" i="6"/>
  <c r="AS28" i="9" s="1"/>
  <c r="AP28" i="6"/>
  <c r="AR28" i="9" s="1"/>
  <c r="AS27" i="6"/>
  <c r="AQ27" i="9" s="1"/>
  <c r="AR27" i="6"/>
  <c r="AP27" i="9" s="1"/>
  <c r="AQ27" i="6"/>
  <c r="AS27" i="9" s="1"/>
  <c r="AP27" i="6"/>
  <c r="AR27" i="9" s="1"/>
  <c r="AS26" i="6"/>
  <c r="AQ26" i="9" s="1"/>
  <c r="AR26" i="6"/>
  <c r="AP26" i="9" s="1"/>
  <c r="AQ26" i="6"/>
  <c r="AS26" i="9" s="1"/>
  <c r="AP26" i="6"/>
  <c r="AR26" i="9" s="1"/>
  <c r="AS25" i="6"/>
  <c r="AQ25" i="9" s="1"/>
  <c r="AR25" i="6"/>
  <c r="AP25" i="9" s="1"/>
  <c r="AQ25" i="6"/>
  <c r="AS25" i="9" s="1"/>
  <c r="AP25" i="6"/>
  <c r="AR25" i="9" s="1"/>
  <c r="AS24" i="6"/>
  <c r="AQ24" i="9" s="1"/>
  <c r="AR24" i="6"/>
  <c r="AP24" i="9" s="1"/>
  <c r="AQ24" i="6"/>
  <c r="AS24" i="9" s="1"/>
  <c r="AP24" i="6"/>
  <c r="AR24" i="9" s="1"/>
  <c r="AS23" i="6"/>
  <c r="AQ23" i="9" s="1"/>
  <c r="AR23" i="6"/>
  <c r="AP23" i="9" s="1"/>
  <c r="AQ23" i="6"/>
  <c r="AS23" i="9" s="1"/>
  <c r="AP23" i="6"/>
  <c r="AR23" i="9" s="1"/>
  <c r="AS22" i="6"/>
  <c r="AQ22" i="9" s="1"/>
  <c r="AR22" i="6"/>
  <c r="AP22" i="9" s="1"/>
  <c r="AQ22" i="6"/>
  <c r="AS22" i="9" s="1"/>
  <c r="AP22" i="6"/>
  <c r="AR22" i="9" s="1"/>
  <c r="AS21" i="6"/>
  <c r="AQ21" i="9" s="1"/>
  <c r="AR21" i="6"/>
  <c r="AP21" i="9" s="1"/>
  <c r="AQ21" i="6"/>
  <c r="AS21" i="9" s="1"/>
  <c r="AP21" i="6"/>
  <c r="AR21" i="9" s="1"/>
  <c r="AS20" i="6"/>
  <c r="AQ20" i="9" s="1"/>
  <c r="AR20" i="6"/>
  <c r="AP20" i="9" s="1"/>
  <c r="AQ20" i="6"/>
  <c r="AS20" i="9" s="1"/>
  <c r="AP20" i="6"/>
  <c r="AR20" i="9" s="1"/>
  <c r="AS19" i="6"/>
  <c r="AQ19" i="9" s="1"/>
  <c r="AR19" i="6"/>
  <c r="AP19" i="9" s="1"/>
  <c r="AQ19" i="6"/>
  <c r="AS19" i="9" s="1"/>
  <c r="AP19" i="6"/>
  <c r="AR19" i="9" s="1"/>
  <c r="AS18" i="6"/>
  <c r="AQ18" i="9" s="1"/>
  <c r="AR18" i="6"/>
  <c r="AP18" i="9" s="1"/>
  <c r="AQ18" i="6"/>
  <c r="AS18" i="9" s="1"/>
  <c r="AP18" i="6"/>
  <c r="AR18" i="9" s="1"/>
  <c r="AS17" i="6"/>
  <c r="AQ17" i="9" s="1"/>
  <c r="AR17" i="6"/>
  <c r="AP17" i="9" s="1"/>
  <c r="AQ17" i="6"/>
  <c r="AS17" i="9" s="1"/>
  <c r="AP17" i="6"/>
  <c r="AR17" i="9" s="1"/>
  <c r="AS16" i="6"/>
  <c r="AQ16" i="9" s="1"/>
  <c r="AR16" i="6"/>
  <c r="AP16" i="9" s="1"/>
  <c r="AQ16" i="6"/>
  <c r="AS16" i="9" s="1"/>
  <c r="AP16" i="6"/>
  <c r="AR16" i="9" s="1"/>
  <c r="AS15" i="6"/>
  <c r="AQ15" i="9" s="1"/>
  <c r="AR15" i="6"/>
  <c r="AP15" i="9" s="1"/>
  <c r="AQ15" i="6"/>
  <c r="AS15" i="9" s="1"/>
  <c r="AP15" i="6"/>
  <c r="AR15" i="9" s="1"/>
  <c r="AS14" i="6"/>
  <c r="AQ14" i="9" s="1"/>
  <c r="AR14" i="6"/>
  <c r="AP14" i="9" s="1"/>
  <c r="AQ14" i="6"/>
  <c r="AS14" i="9" s="1"/>
  <c r="AP14" i="6"/>
  <c r="AR14" i="9" s="1"/>
  <c r="AS13" i="6"/>
  <c r="AQ13" i="9" s="1"/>
  <c r="AR13" i="6"/>
  <c r="AP13" i="9" s="1"/>
  <c r="AQ13" i="6"/>
  <c r="AS13" i="9" s="1"/>
  <c r="AP13" i="6"/>
  <c r="AR13" i="9" s="1"/>
  <c r="AS12" i="6"/>
  <c r="AQ12" i="9" s="1"/>
  <c r="AR12" i="6"/>
  <c r="AP12" i="9" s="1"/>
  <c r="AQ12" i="6"/>
  <c r="AS12" i="9" s="1"/>
  <c r="AP12" i="6"/>
  <c r="AR12" i="9" s="1"/>
  <c r="AS11" i="6"/>
  <c r="AQ11" i="9" s="1"/>
  <c r="AR11" i="6"/>
  <c r="AP11" i="9" s="1"/>
  <c r="AQ11" i="6"/>
  <c r="AS11" i="9" s="1"/>
  <c r="AP11" i="6"/>
  <c r="AR11" i="9" s="1"/>
  <c r="AS10" i="6"/>
  <c r="AQ10" i="9" s="1"/>
  <c r="AR10" i="6"/>
  <c r="AP10" i="9" s="1"/>
  <c r="AQ10" i="6"/>
  <c r="AS10" i="9" s="1"/>
  <c r="AP10" i="6"/>
  <c r="AR10" i="9" s="1"/>
  <c r="AS9" i="6"/>
  <c r="AQ9" i="9" s="1"/>
  <c r="AR9" i="6"/>
  <c r="AP9" i="9" s="1"/>
  <c r="AQ9" i="6"/>
  <c r="AS9" i="9" s="1"/>
  <c r="AP9" i="6"/>
  <c r="AR9" i="9" s="1"/>
  <c r="AS8" i="6"/>
  <c r="AQ8" i="9" s="1"/>
  <c r="AR8" i="6"/>
  <c r="AP8" i="9" s="1"/>
  <c r="AQ8" i="6"/>
  <c r="AS8" i="9" s="1"/>
  <c r="AP8" i="6"/>
  <c r="AR8" i="9" s="1"/>
  <c r="AS7" i="6"/>
  <c r="AQ7" i="9" s="1"/>
  <c r="AR7" i="6"/>
  <c r="AP7" i="9" s="1"/>
  <c r="AQ7" i="6"/>
  <c r="AS7" i="9" s="1"/>
  <c r="AP7" i="6"/>
  <c r="AR7" i="9" s="1"/>
  <c r="AS6" i="6"/>
  <c r="AQ6" i="9" s="1"/>
  <c r="AR6" i="6"/>
  <c r="AP6" i="9" s="1"/>
  <c r="AQ6" i="6"/>
  <c r="AS6" i="9" s="1"/>
  <c r="AP6" i="6"/>
  <c r="AR6" i="9" s="1"/>
  <c r="AS5" i="6"/>
  <c r="AQ5" i="9" s="1"/>
  <c r="AR5" i="6"/>
  <c r="AP5" i="9" s="1"/>
  <c r="AQ5" i="6"/>
  <c r="AS5" i="9" s="1"/>
  <c r="AP5" i="6"/>
  <c r="AR5" i="9" s="1"/>
  <c r="AS4" i="6"/>
  <c r="AQ4" i="9" s="1"/>
  <c r="AR4" i="6"/>
  <c r="AP4" i="9" s="1"/>
  <c r="AQ4" i="6"/>
  <c r="AS4" i="9" s="1"/>
  <c r="AP4" i="6"/>
  <c r="AR4" i="9" s="1"/>
  <c r="AS3" i="6"/>
  <c r="AQ3" i="9" s="1"/>
  <c r="AR3" i="6"/>
  <c r="AP3" i="9" s="1"/>
  <c r="AQ3" i="6"/>
  <c r="AS3" i="9" s="1"/>
  <c r="AP3" i="6"/>
  <c r="AR3" i="9" s="1"/>
  <c r="AS2" i="6"/>
  <c r="AR2" i="6"/>
  <c r="AQ2" i="6"/>
  <c r="AP2" i="6"/>
  <c r="AN38" i="6"/>
  <c r="AL38" i="9" s="1"/>
  <c r="AM38" i="6"/>
  <c r="AK38" i="9" s="1"/>
  <c r="AL38" i="6"/>
  <c r="AN38" i="9" s="1"/>
  <c r="AK38" i="6"/>
  <c r="AM38" i="9" s="1"/>
  <c r="AN37" i="6"/>
  <c r="AL37" i="9" s="1"/>
  <c r="AM37" i="6"/>
  <c r="AK37" i="9" s="1"/>
  <c r="AL37" i="6"/>
  <c r="AN37" i="9" s="1"/>
  <c r="AK37" i="6"/>
  <c r="AM37" i="9" s="1"/>
  <c r="AN36" i="6"/>
  <c r="AL36" i="9" s="1"/>
  <c r="AM36" i="6"/>
  <c r="AK36" i="9" s="1"/>
  <c r="AL36" i="6"/>
  <c r="AN36" i="9" s="1"/>
  <c r="AK36" i="6"/>
  <c r="AM36" i="9" s="1"/>
  <c r="AN35" i="6"/>
  <c r="AL35" i="9" s="1"/>
  <c r="AM35" i="6"/>
  <c r="AK35" i="9" s="1"/>
  <c r="AL35" i="6"/>
  <c r="AN35" i="9" s="1"/>
  <c r="AK35" i="6"/>
  <c r="AM35" i="9" s="1"/>
  <c r="AN34" i="6"/>
  <c r="AL34" i="9" s="1"/>
  <c r="AM34" i="6"/>
  <c r="AK34" i="9" s="1"/>
  <c r="AL34" i="6"/>
  <c r="AN34" i="9" s="1"/>
  <c r="AK34" i="6"/>
  <c r="AM34" i="9" s="1"/>
  <c r="AN33" i="6"/>
  <c r="AL33" i="9" s="1"/>
  <c r="AM33" i="6"/>
  <c r="AK33" i="9" s="1"/>
  <c r="AL33" i="6"/>
  <c r="AN33" i="9" s="1"/>
  <c r="AK33" i="6"/>
  <c r="AM33" i="9" s="1"/>
  <c r="AN32" i="6"/>
  <c r="AL32" i="9" s="1"/>
  <c r="AM32" i="6"/>
  <c r="AK32" i="9" s="1"/>
  <c r="AL32" i="6"/>
  <c r="AN32" i="9" s="1"/>
  <c r="AK32" i="6"/>
  <c r="AM32" i="9" s="1"/>
  <c r="AN31" i="6"/>
  <c r="AL31" i="9" s="1"/>
  <c r="AM31" i="6"/>
  <c r="AK31" i="9" s="1"/>
  <c r="AL31" i="6"/>
  <c r="AN31" i="9" s="1"/>
  <c r="AK31" i="6"/>
  <c r="AM31" i="9" s="1"/>
  <c r="AN30" i="6"/>
  <c r="AL30" i="9" s="1"/>
  <c r="AM30" i="6"/>
  <c r="AK30" i="9" s="1"/>
  <c r="AL30" i="6"/>
  <c r="AN30" i="9" s="1"/>
  <c r="AK30" i="6"/>
  <c r="AM30" i="9" s="1"/>
  <c r="AN29" i="6"/>
  <c r="AL29" i="9" s="1"/>
  <c r="AM29" i="6"/>
  <c r="AK29" i="9" s="1"/>
  <c r="AL29" i="6"/>
  <c r="AN29" i="9" s="1"/>
  <c r="AK29" i="6"/>
  <c r="AM29" i="9" s="1"/>
  <c r="AN28" i="6"/>
  <c r="AL28" i="9" s="1"/>
  <c r="AM28" i="6"/>
  <c r="AK28" i="9" s="1"/>
  <c r="AL28" i="6"/>
  <c r="AN28" i="9" s="1"/>
  <c r="AK28" i="6"/>
  <c r="AM28" i="9" s="1"/>
  <c r="AN27" i="6"/>
  <c r="AL27" i="9" s="1"/>
  <c r="AM27" i="6"/>
  <c r="AK27" i="9" s="1"/>
  <c r="AL27" i="6"/>
  <c r="AN27" i="9" s="1"/>
  <c r="AK27" i="6"/>
  <c r="AM27" i="9" s="1"/>
  <c r="AN26" i="6"/>
  <c r="AL26" i="9" s="1"/>
  <c r="AM26" i="6"/>
  <c r="AK26" i="9" s="1"/>
  <c r="AL26" i="6"/>
  <c r="AN26" i="9" s="1"/>
  <c r="AK26" i="6"/>
  <c r="AM26" i="9" s="1"/>
  <c r="AN25" i="6"/>
  <c r="AL25" i="9" s="1"/>
  <c r="AM25" i="6"/>
  <c r="AK25" i="9" s="1"/>
  <c r="AL25" i="6"/>
  <c r="AN25" i="9" s="1"/>
  <c r="AK25" i="6"/>
  <c r="AM25" i="9" s="1"/>
  <c r="AN24" i="6"/>
  <c r="AL24" i="9" s="1"/>
  <c r="AM24" i="6"/>
  <c r="AK24" i="9" s="1"/>
  <c r="AL24" i="6"/>
  <c r="AN24" i="9" s="1"/>
  <c r="AK24" i="6"/>
  <c r="AM24" i="9" s="1"/>
  <c r="AN23" i="6"/>
  <c r="AL23" i="9" s="1"/>
  <c r="AM23" i="6"/>
  <c r="AK23" i="9" s="1"/>
  <c r="AL23" i="6"/>
  <c r="AN23" i="9" s="1"/>
  <c r="AK23" i="6"/>
  <c r="AM23" i="9" s="1"/>
  <c r="AN22" i="6"/>
  <c r="AL22" i="9" s="1"/>
  <c r="AM22" i="6"/>
  <c r="AK22" i="9" s="1"/>
  <c r="AL22" i="6"/>
  <c r="AN22" i="9" s="1"/>
  <c r="AK22" i="6"/>
  <c r="AM22" i="9" s="1"/>
  <c r="AN21" i="6"/>
  <c r="AL21" i="9" s="1"/>
  <c r="AM21" i="6"/>
  <c r="AK21" i="9" s="1"/>
  <c r="AL21" i="6"/>
  <c r="AN21" i="9" s="1"/>
  <c r="AK21" i="6"/>
  <c r="AM21" i="9" s="1"/>
  <c r="AN20" i="6"/>
  <c r="AL20" i="9" s="1"/>
  <c r="AM20" i="6"/>
  <c r="AK20" i="9" s="1"/>
  <c r="AL20" i="6"/>
  <c r="AN20" i="9" s="1"/>
  <c r="AK20" i="6"/>
  <c r="AM20" i="9" s="1"/>
  <c r="AN19" i="6"/>
  <c r="AL19" i="9" s="1"/>
  <c r="AM19" i="6"/>
  <c r="AK19" i="9" s="1"/>
  <c r="AL19" i="6"/>
  <c r="AN19" i="9" s="1"/>
  <c r="AK19" i="6"/>
  <c r="AM19" i="9" s="1"/>
  <c r="AN18" i="6"/>
  <c r="AL18" i="9" s="1"/>
  <c r="AM18" i="6"/>
  <c r="AK18" i="9" s="1"/>
  <c r="AL18" i="6"/>
  <c r="AN18" i="9" s="1"/>
  <c r="AK18" i="6"/>
  <c r="AM18" i="9" s="1"/>
  <c r="AN17" i="6"/>
  <c r="AL17" i="9" s="1"/>
  <c r="AM17" i="6"/>
  <c r="AK17" i="9" s="1"/>
  <c r="AL17" i="6"/>
  <c r="AN17" i="9" s="1"/>
  <c r="AK17" i="6"/>
  <c r="AM17" i="9" s="1"/>
  <c r="AN16" i="6"/>
  <c r="AL16" i="9" s="1"/>
  <c r="AM16" i="6"/>
  <c r="AK16" i="9" s="1"/>
  <c r="AL16" i="6"/>
  <c r="AN16" i="9" s="1"/>
  <c r="AK16" i="6"/>
  <c r="AM16" i="9" s="1"/>
  <c r="AN15" i="6"/>
  <c r="AL15" i="9" s="1"/>
  <c r="AM15" i="6"/>
  <c r="AK15" i="9" s="1"/>
  <c r="AL15" i="6"/>
  <c r="AN15" i="9" s="1"/>
  <c r="AK15" i="6"/>
  <c r="AM15" i="9" s="1"/>
  <c r="AN14" i="6"/>
  <c r="AL14" i="9" s="1"/>
  <c r="AM14" i="6"/>
  <c r="AK14" i="9" s="1"/>
  <c r="AL14" i="6"/>
  <c r="AN14" i="9" s="1"/>
  <c r="AK14" i="6"/>
  <c r="AM14" i="9" s="1"/>
  <c r="AN13" i="6"/>
  <c r="AL13" i="9" s="1"/>
  <c r="AM13" i="6"/>
  <c r="AK13" i="9" s="1"/>
  <c r="AL13" i="6"/>
  <c r="AN13" i="9" s="1"/>
  <c r="AK13" i="6"/>
  <c r="AM13" i="9" s="1"/>
  <c r="AN12" i="6"/>
  <c r="AL12" i="9" s="1"/>
  <c r="AM12" i="6"/>
  <c r="AK12" i="9" s="1"/>
  <c r="AL12" i="6"/>
  <c r="AN12" i="9" s="1"/>
  <c r="AK12" i="6"/>
  <c r="AM12" i="9" s="1"/>
  <c r="AN11" i="6"/>
  <c r="AL11" i="9" s="1"/>
  <c r="AM11" i="6"/>
  <c r="AK11" i="9" s="1"/>
  <c r="AL11" i="6"/>
  <c r="AN11" i="9" s="1"/>
  <c r="AK11" i="6"/>
  <c r="AM11" i="9" s="1"/>
  <c r="AN10" i="6"/>
  <c r="AL10" i="9" s="1"/>
  <c r="AM10" i="6"/>
  <c r="AK10" i="9" s="1"/>
  <c r="AL10" i="6"/>
  <c r="AN10" i="9" s="1"/>
  <c r="AK10" i="6"/>
  <c r="AM10" i="9" s="1"/>
  <c r="AN9" i="6"/>
  <c r="AL9" i="9" s="1"/>
  <c r="AM9" i="6"/>
  <c r="AK9" i="9" s="1"/>
  <c r="AL9" i="6"/>
  <c r="AN9" i="9" s="1"/>
  <c r="AK9" i="6"/>
  <c r="AM9" i="9" s="1"/>
  <c r="AN8" i="6"/>
  <c r="AL8" i="9" s="1"/>
  <c r="AM8" i="6"/>
  <c r="AK8" i="9" s="1"/>
  <c r="AL8" i="6"/>
  <c r="AN8" i="9" s="1"/>
  <c r="AK8" i="6"/>
  <c r="AM8" i="9" s="1"/>
  <c r="AN7" i="6"/>
  <c r="AL7" i="9" s="1"/>
  <c r="AM7" i="6"/>
  <c r="AK7" i="9" s="1"/>
  <c r="AL7" i="6"/>
  <c r="AN7" i="9" s="1"/>
  <c r="AK7" i="6"/>
  <c r="AM7" i="9" s="1"/>
  <c r="AN6" i="6"/>
  <c r="AL6" i="9" s="1"/>
  <c r="AM6" i="6"/>
  <c r="AK6" i="9" s="1"/>
  <c r="AL6" i="6"/>
  <c r="AN6" i="9" s="1"/>
  <c r="AK6" i="6"/>
  <c r="AM6" i="9" s="1"/>
  <c r="AN5" i="6"/>
  <c r="AL5" i="9" s="1"/>
  <c r="AM5" i="6"/>
  <c r="AK5" i="9" s="1"/>
  <c r="AL5" i="6"/>
  <c r="AN5" i="9" s="1"/>
  <c r="AK5" i="6"/>
  <c r="AM5" i="9" s="1"/>
  <c r="AN4" i="6"/>
  <c r="AL4" i="9" s="1"/>
  <c r="AM4" i="6"/>
  <c r="AK4" i="9" s="1"/>
  <c r="AL4" i="6"/>
  <c r="AN4" i="9" s="1"/>
  <c r="AK4" i="6"/>
  <c r="AM4" i="9" s="1"/>
  <c r="AN3" i="6"/>
  <c r="AL3" i="9" s="1"/>
  <c r="AM3" i="6"/>
  <c r="AK3" i="9" s="1"/>
  <c r="AL3" i="6"/>
  <c r="AN3" i="9" s="1"/>
  <c r="AK3" i="6"/>
  <c r="AM3" i="9" s="1"/>
  <c r="AN2" i="6"/>
  <c r="AM2" i="6"/>
  <c r="AL2" i="6"/>
  <c r="AK2" i="6"/>
  <c r="AI38" i="6"/>
  <c r="AG38" i="9" s="1"/>
  <c r="AH38" i="6"/>
  <c r="AF38" i="9" s="1"/>
  <c r="AG38" i="6"/>
  <c r="AI38" i="9" s="1"/>
  <c r="AF38" i="6"/>
  <c r="AH38" i="9" s="1"/>
  <c r="AI37" i="6"/>
  <c r="AG37" i="9" s="1"/>
  <c r="AH37" i="6"/>
  <c r="AF37" i="9" s="1"/>
  <c r="AG37" i="6"/>
  <c r="AI37" i="9" s="1"/>
  <c r="AF37" i="6"/>
  <c r="AH37" i="9" s="1"/>
  <c r="AI36" i="6"/>
  <c r="AG36" i="9" s="1"/>
  <c r="AH36" i="6"/>
  <c r="AF36" i="9" s="1"/>
  <c r="AG36" i="6"/>
  <c r="AI36" i="9" s="1"/>
  <c r="AF36" i="6"/>
  <c r="AH36" i="9" s="1"/>
  <c r="AI35" i="6"/>
  <c r="AG35" i="9" s="1"/>
  <c r="AH35" i="6"/>
  <c r="AF35" i="9" s="1"/>
  <c r="AG35" i="6"/>
  <c r="AI35" i="9" s="1"/>
  <c r="AF35" i="6"/>
  <c r="AH35" i="9" s="1"/>
  <c r="AI34" i="6"/>
  <c r="AG34" i="9" s="1"/>
  <c r="AH34" i="6"/>
  <c r="AF34" i="9" s="1"/>
  <c r="AG34" i="6"/>
  <c r="AI34" i="9" s="1"/>
  <c r="AF34" i="6"/>
  <c r="AH34" i="9" s="1"/>
  <c r="AI33" i="6"/>
  <c r="AG33" i="9" s="1"/>
  <c r="AH33" i="6"/>
  <c r="AF33" i="9" s="1"/>
  <c r="AG33" i="6"/>
  <c r="AI33" i="9" s="1"/>
  <c r="AF33" i="6"/>
  <c r="AH33" i="9" s="1"/>
  <c r="AI32" i="6"/>
  <c r="AG32" i="9" s="1"/>
  <c r="AH32" i="6"/>
  <c r="AF32" i="9" s="1"/>
  <c r="AG32" i="6"/>
  <c r="AI32" i="9" s="1"/>
  <c r="AF32" i="6"/>
  <c r="AH32" i="9" s="1"/>
  <c r="AI31" i="6"/>
  <c r="AG31" i="9" s="1"/>
  <c r="AH31" i="6"/>
  <c r="AF31" i="9" s="1"/>
  <c r="AG31" i="6"/>
  <c r="AI31" i="9" s="1"/>
  <c r="AF31" i="6"/>
  <c r="AH31" i="9" s="1"/>
  <c r="AI30" i="6"/>
  <c r="AG30" i="9" s="1"/>
  <c r="AH30" i="6"/>
  <c r="AF30" i="9" s="1"/>
  <c r="AG30" i="6"/>
  <c r="AI30" i="9" s="1"/>
  <c r="AF30" i="6"/>
  <c r="AH30" i="9" s="1"/>
  <c r="AI29" i="6"/>
  <c r="AG29" i="9" s="1"/>
  <c r="AH29" i="6"/>
  <c r="AF29" i="9" s="1"/>
  <c r="AG29" i="6"/>
  <c r="AI29" i="9" s="1"/>
  <c r="AF29" i="6"/>
  <c r="AH29" i="9" s="1"/>
  <c r="AI28" i="6"/>
  <c r="AG28" i="9" s="1"/>
  <c r="AH28" i="6"/>
  <c r="AF28" i="9" s="1"/>
  <c r="AG28" i="6"/>
  <c r="AI28" i="9" s="1"/>
  <c r="AF28" i="6"/>
  <c r="AH28" i="9" s="1"/>
  <c r="AI27" i="6"/>
  <c r="AG27" i="9" s="1"/>
  <c r="AH27" i="6"/>
  <c r="AF27" i="9" s="1"/>
  <c r="AG27" i="6"/>
  <c r="AI27" i="9" s="1"/>
  <c r="AF27" i="6"/>
  <c r="AH27" i="9" s="1"/>
  <c r="AI26" i="6"/>
  <c r="AG26" i="9" s="1"/>
  <c r="AH26" i="6"/>
  <c r="AF26" i="9" s="1"/>
  <c r="AG26" i="6"/>
  <c r="AI26" i="9" s="1"/>
  <c r="AF26" i="6"/>
  <c r="AH26" i="9" s="1"/>
  <c r="AI25" i="6"/>
  <c r="AG25" i="9" s="1"/>
  <c r="AH25" i="6"/>
  <c r="AF25" i="9" s="1"/>
  <c r="AG25" i="6"/>
  <c r="AI25" i="9" s="1"/>
  <c r="AF25" i="6"/>
  <c r="AH25" i="9" s="1"/>
  <c r="AI24" i="6"/>
  <c r="AG24" i="9" s="1"/>
  <c r="AH24" i="6"/>
  <c r="AF24" i="9" s="1"/>
  <c r="AG24" i="6"/>
  <c r="AI24" i="9" s="1"/>
  <c r="AF24" i="6"/>
  <c r="AH24" i="9" s="1"/>
  <c r="AI23" i="6"/>
  <c r="AG23" i="9" s="1"/>
  <c r="AH23" i="6"/>
  <c r="AF23" i="9" s="1"/>
  <c r="AG23" i="6"/>
  <c r="AI23" i="9" s="1"/>
  <c r="AF23" i="6"/>
  <c r="AH23" i="9" s="1"/>
  <c r="AI22" i="6"/>
  <c r="AG22" i="9" s="1"/>
  <c r="AH22" i="6"/>
  <c r="AF22" i="9" s="1"/>
  <c r="AG22" i="6"/>
  <c r="AI22" i="9" s="1"/>
  <c r="AF22" i="6"/>
  <c r="AH22" i="9" s="1"/>
  <c r="AI21" i="6"/>
  <c r="AG21" i="9" s="1"/>
  <c r="AH21" i="6"/>
  <c r="AF21" i="9" s="1"/>
  <c r="AG21" i="6"/>
  <c r="AI21" i="9" s="1"/>
  <c r="AF21" i="6"/>
  <c r="AH21" i="9" s="1"/>
  <c r="AI20" i="6"/>
  <c r="AG20" i="9" s="1"/>
  <c r="AH20" i="6"/>
  <c r="AF20" i="9" s="1"/>
  <c r="AG20" i="6"/>
  <c r="AI20" i="9" s="1"/>
  <c r="AF20" i="6"/>
  <c r="AH20" i="9" s="1"/>
  <c r="AI19" i="6"/>
  <c r="AG19" i="9" s="1"/>
  <c r="AH19" i="6"/>
  <c r="AF19" i="9" s="1"/>
  <c r="AG19" i="6"/>
  <c r="AI19" i="9" s="1"/>
  <c r="AF19" i="6"/>
  <c r="AH19" i="9" s="1"/>
  <c r="AI18" i="6"/>
  <c r="AG18" i="9" s="1"/>
  <c r="AH18" i="6"/>
  <c r="AF18" i="9" s="1"/>
  <c r="AG18" i="6"/>
  <c r="AI18" i="9" s="1"/>
  <c r="AF18" i="6"/>
  <c r="AH18" i="9" s="1"/>
  <c r="AI17" i="6"/>
  <c r="AG17" i="9" s="1"/>
  <c r="AH17" i="6"/>
  <c r="AF17" i="9" s="1"/>
  <c r="AG17" i="6"/>
  <c r="AI17" i="9" s="1"/>
  <c r="AF17" i="6"/>
  <c r="AH17" i="9" s="1"/>
  <c r="AI16" i="6"/>
  <c r="AG16" i="9" s="1"/>
  <c r="AH16" i="6"/>
  <c r="AF16" i="9" s="1"/>
  <c r="AG16" i="6"/>
  <c r="AI16" i="9" s="1"/>
  <c r="AF16" i="6"/>
  <c r="AH16" i="9" s="1"/>
  <c r="AI15" i="6"/>
  <c r="AG15" i="9" s="1"/>
  <c r="AH15" i="6"/>
  <c r="AF15" i="9" s="1"/>
  <c r="AG15" i="6"/>
  <c r="AI15" i="9" s="1"/>
  <c r="AF15" i="6"/>
  <c r="AH15" i="9" s="1"/>
  <c r="AI14" i="6"/>
  <c r="AG14" i="9" s="1"/>
  <c r="AH14" i="6"/>
  <c r="AF14" i="9" s="1"/>
  <c r="AG14" i="6"/>
  <c r="AI14" i="9" s="1"/>
  <c r="AF14" i="6"/>
  <c r="AH14" i="9" s="1"/>
  <c r="AI13" i="6"/>
  <c r="AG13" i="9" s="1"/>
  <c r="AH13" i="6"/>
  <c r="AF13" i="9" s="1"/>
  <c r="AG13" i="6"/>
  <c r="AI13" i="9" s="1"/>
  <c r="AF13" i="6"/>
  <c r="AH13" i="9" s="1"/>
  <c r="AI12" i="6"/>
  <c r="AG12" i="9" s="1"/>
  <c r="AH12" i="6"/>
  <c r="AF12" i="9" s="1"/>
  <c r="AG12" i="6"/>
  <c r="AI12" i="9" s="1"/>
  <c r="AF12" i="6"/>
  <c r="AH12" i="9" s="1"/>
  <c r="AI11" i="6"/>
  <c r="AG11" i="9" s="1"/>
  <c r="AH11" i="6"/>
  <c r="AF11" i="9" s="1"/>
  <c r="AG11" i="6"/>
  <c r="AI11" i="9" s="1"/>
  <c r="AF11" i="6"/>
  <c r="AH11" i="9" s="1"/>
  <c r="AI10" i="6"/>
  <c r="AG10" i="9" s="1"/>
  <c r="AH10" i="6"/>
  <c r="AF10" i="9" s="1"/>
  <c r="AG10" i="6"/>
  <c r="AI10" i="9" s="1"/>
  <c r="AF10" i="6"/>
  <c r="AH10" i="9" s="1"/>
  <c r="AI9" i="6"/>
  <c r="AG9" i="9" s="1"/>
  <c r="AH9" i="6"/>
  <c r="AF9" i="9" s="1"/>
  <c r="AG9" i="6"/>
  <c r="AI9" i="9" s="1"/>
  <c r="AF9" i="6"/>
  <c r="AH9" i="9" s="1"/>
  <c r="AI8" i="6"/>
  <c r="AG8" i="9" s="1"/>
  <c r="AH8" i="6"/>
  <c r="AF8" i="9" s="1"/>
  <c r="AG8" i="6"/>
  <c r="AI8" i="9" s="1"/>
  <c r="AF8" i="6"/>
  <c r="AH8" i="9" s="1"/>
  <c r="AI7" i="6"/>
  <c r="AG7" i="9" s="1"/>
  <c r="AH7" i="6"/>
  <c r="AF7" i="9" s="1"/>
  <c r="AG7" i="6"/>
  <c r="AI7" i="9" s="1"/>
  <c r="AF7" i="6"/>
  <c r="AH7" i="9" s="1"/>
  <c r="AI6" i="6"/>
  <c r="AG6" i="9" s="1"/>
  <c r="AH6" i="6"/>
  <c r="AF6" i="9" s="1"/>
  <c r="AG6" i="6"/>
  <c r="AI6" i="9" s="1"/>
  <c r="AF6" i="6"/>
  <c r="AH6" i="9" s="1"/>
  <c r="AI5" i="6"/>
  <c r="AG5" i="9" s="1"/>
  <c r="AH5" i="6"/>
  <c r="AF5" i="9" s="1"/>
  <c r="AG5" i="6"/>
  <c r="AI5" i="9" s="1"/>
  <c r="AF5" i="6"/>
  <c r="AH5" i="9" s="1"/>
  <c r="AI4" i="6"/>
  <c r="AG4" i="9" s="1"/>
  <c r="AH4" i="6"/>
  <c r="AF4" i="9" s="1"/>
  <c r="AG4" i="6"/>
  <c r="AI4" i="9" s="1"/>
  <c r="AF4" i="6"/>
  <c r="AH4" i="9" s="1"/>
  <c r="AI3" i="6"/>
  <c r="AG3" i="9" s="1"/>
  <c r="AH3" i="6"/>
  <c r="AF3" i="9" s="1"/>
  <c r="AG3" i="6"/>
  <c r="AI3" i="9" s="1"/>
  <c r="AF3" i="6"/>
  <c r="AH3" i="9" s="1"/>
  <c r="AI2" i="6"/>
  <c r="AH2" i="6"/>
  <c r="AG2" i="6"/>
  <c r="AF2" i="6"/>
  <c r="AD38" i="6"/>
  <c r="AC38" i="6"/>
  <c r="AB38" i="6"/>
  <c r="AA38" i="6"/>
  <c r="AD37" i="6"/>
  <c r="AC37" i="6"/>
  <c r="AB37" i="6"/>
  <c r="AA37" i="6"/>
  <c r="AD36" i="6"/>
  <c r="AC36" i="6"/>
  <c r="AB36" i="6"/>
  <c r="AA36" i="6"/>
  <c r="AD35" i="6"/>
  <c r="AC35" i="6"/>
  <c r="AB35" i="6"/>
  <c r="AA35" i="6"/>
  <c r="AD34" i="6"/>
  <c r="AC34" i="6"/>
  <c r="AB34" i="6"/>
  <c r="AA34" i="6"/>
  <c r="AD33" i="6"/>
  <c r="AC33" i="6"/>
  <c r="AB33" i="6"/>
  <c r="AA33" i="6"/>
  <c r="AD32" i="6"/>
  <c r="AC32" i="6"/>
  <c r="AB32" i="6"/>
  <c r="AA32" i="6"/>
  <c r="AD31" i="6"/>
  <c r="AC31" i="6"/>
  <c r="AB31" i="6"/>
  <c r="AA31" i="6"/>
  <c r="AD30" i="6"/>
  <c r="AC30" i="6"/>
  <c r="AB30" i="6"/>
  <c r="AA30" i="6"/>
  <c r="AD29" i="6"/>
  <c r="AC29" i="6"/>
  <c r="AB29" i="6"/>
  <c r="AA29" i="6"/>
  <c r="AD28" i="6"/>
  <c r="AC28" i="6"/>
  <c r="AB28" i="6"/>
  <c r="AA28" i="6"/>
  <c r="AD27" i="6"/>
  <c r="AC27" i="6"/>
  <c r="AB27" i="6"/>
  <c r="AA27" i="6"/>
  <c r="AD26" i="6"/>
  <c r="AC26" i="6"/>
  <c r="AB26" i="6"/>
  <c r="AA26" i="6"/>
  <c r="AD25" i="6"/>
  <c r="AC25" i="6"/>
  <c r="AB25" i="6"/>
  <c r="AA25" i="6"/>
  <c r="AD24" i="6"/>
  <c r="AC24" i="6"/>
  <c r="AB24" i="6"/>
  <c r="AA24" i="6"/>
  <c r="AD23" i="6"/>
  <c r="AC23" i="6"/>
  <c r="AB23" i="6"/>
  <c r="AA23" i="6"/>
  <c r="AD22" i="6"/>
  <c r="AC22" i="6"/>
  <c r="AB22" i="6"/>
  <c r="AA22" i="6"/>
  <c r="AD21" i="6"/>
  <c r="AC21" i="6"/>
  <c r="AB21" i="6"/>
  <c r="AA21" i="6"/>
  <c r="AD20" i="6"/>
  <c r="AC20" i="6"/>
  <c r="AB20" i="6"/>
  <c r="AA20" i="6"/>
  <c r="AD19" i="6"/>
  <c r="AC19" i="6"/>
  <c r="AB19" i="6"/>
  <c r="AA19" i="6"/>
  <c r="AD18" i="6"/>
  <c r="AC18" i="6"/>
  <c r="AB18" i="6"/>
  <c r="AA18" i="6"/>
  <c r="AD17" i="6"/>
  <c r="AC17" i="6"/>
  <c r="AB17" i="6"/>
  <c r="AA17" i="6"/>
  <c r="AD16" i="6"/>
  <c r="AC16" i="6"/>
  <c r="AB16" i="6"/>
  <c r="AA16" i="6"/>
  <c r="AD15" i="6"/>
  <c r="AC15" i="6"/>
  <c r="AB15" i="6"/>
  <c r="AA15" i="6"/>
  <c r="AD14" i="6"/>
  <c r="AC14" i="6"/>
  <c r="AB14" i="6"/>
  <c r="AA14" i="6"/>
  <c r="AD13" i="6"/>
  <c r="AC13" i="6"/>
  <c r="AB13" i="6"/>
  <c r="AA13" i="6"/>
  <c r="AD12" i="6"/>
  <c r="AC12" i="6"/>
  <c r="AB12" i="6"/>
  <c r="AA12" i="6"/>
  <c r="AD11" i="6"/>
  <c r="AC11" i="6"/>
  <c r="AB11" i="6"/>
  <c r="AA11" i="6"/>
  <c r="AD10" i="6"/>
  <c r="AC10" i="6"/>
  <c r="AB10" i="6"/>
  <c r="AA10" i="6"/>
  <c r="AD9" i="6"/>
  <c r="AC9" i="6"/>
  <c r="AB9" i="6"/>
  <c r="AA9" i="6"/>
  <c r="AD8" i="6"/>
  <c r="AC8" i="6"/>
  <c r="AB8" i="6"/>
  <c r="AA8" i="6"/>
  <c r="AD7" i="6"/>
  <c r="AC7" i="6"/>
  <c r="AB7" i="6"/>
  <c r="AA7" i="6"/>
  <c r="AD6" i="6"/>
  <c r="AC6" i="6"/>
  <c r="AB6" i="6"/>
  <c r="AA6" i="6"/>
  <c r="AD5" i="6"/>
  <c r="AC5" i="6"/>
  <c r="AB5" i="6"/>
  <c r="AA5" i="6"/>
  <c r="AD4" i="6"/>
  <c r="AC4" i="6"/>
  <c r="AB4" i="6"/>
  <c r="AA4" i="6"/>
  <c r="AD3" i="6"/>
  <c r="AC3" i="6"/>
  <c r="AB3" i="6"/>
  <c r="AA3" i="6"/>
  <c r="AD2" i="6"/>
  <c r="AC2" i="6"/>
  <c r="AB2" i="6"/>
  <c r="AA2" i="6"/>
  <c r="Y38" i="6"/>
  <c r="X38" i="6"/>
  <c r="W38" i="6"/>
  <c r="V38" i="6"/>
  <c r="Y37" i="6"/>
  <c r="X37" i="6"/>
  <c r="W37" i="6"/>
  <c r="V37" i="6"/>
  <c r="Y36" i="6"/>
  <c r="X36" i="6"/>
  <c r="W36" i="6"/>
  <c r="V36" i="6"/>
  <c r="Y35" i="6"/>
  <c r="X35" i="6"/>
  <c r="W35" i="6"/>
  <c r="V35" i="6"/>
  <c r="Y34" i="6"/>
  <c r="X34" i="6"/>
  <c r="W34" i="6"/>
  <c r="V34" i="6"/>
  <c r="Y33" i="6"/>
  <c r="X33" i="6"/>
  <c r="W33" i="6"/>
  <c r="V33" i="6"/>
  <c r="Y32" i="6"/>
  <c r="X32" i="6"/>
  <c r="W32" i="6"/>
  <c r="V32" i="6"/>
  <c r="Y31" i="6"/>
  <c r="X31" i="6"/>
  <c r="W31" i="6"/>
  <c r="V31" i="6"/>
  <c r="Y30" i="6"/>
  <c r="X30" i="6"/>
  <c r="W30" i="6"/>
  <c r="V30" i="6"/>
  <c r="Y29" i="6"/>
  <c r="X29" i="6"/>
  <c r="W29" i="6"/>
  <c r="V29" i="6"/>
  <c r="Y28" i="6"/>
  <c r="X28" i="6"/>
  <c r="W28" i="6"/>
  <c r="V28" i="6"/>
  <c r="Y27" i="6"/>
  <c r="X27" i="6"/>
  <c r="W27" i="6"/>
  <c r="V27" i="6"/>
  <c r="Y26" i="6"/>
  <c r="X26" i="6"/>
  <c r="W26" i="6"/>
  <c r="V26" i="6"/>
  <c r="Y25" i="6"/>
  <c r="X25" i="6"/>
  <c r="W25" i="6"/>
  <c r="V25" i="6"/>
  <c r="Y24" i="6"/>
  <c r="X24" i="6"/>
  <c r="W24" i="6"/>
  <c r="V24" i="6"/>
  <c r="Y23" i="6"/>
  <c r="X23" i="6"/>
  <c r="W23" i="6"/>
  <c r="V23" i="6"/>
  <c r="Y22" i="6"/>
  <c r="X22" i="6"/>
  <c r="W22" i="6"/>
  <c r="V22" i="6"/>
  <c r="Y21" i="6"/>
  <c r="X21" i="6"/>
  <c r="W21" i="6"/>
  <c r="V21" i="6"/>
  <c r="Y20" i="6"/>
  <c r="X20" i="6"/>
  <c r="W20" i="6"/>
  <c r="V20" i="6"/>
  <c r="Y19" i="6"/>
  <c r="X19" i="6"/>
  <c r="W19" i="6"/>
  <c r="V19" i="6"/>
  <c r="Y18" i="6"/>
  <c r="X18" i="6"/>
  <c r="W18" i="6"/>
  <c r="V18" i="6"/>
  <c r="Y17" i="6"/>
  <c r="X17" i="6"/>
  <c r="W17" i="6"/>
  <c r="V17" i="6"/>
  <c r="Y16" i="6"/>
  <c r="X16" i="6"/>
  <c r="W16" i="6"/>
  <c r="V16" i="6"/>
  <c r="Y15" i="6"/>
  <c r="X15" i="6"/>
  <c r="W15" i="6"/>
  <c r="V15" i="6"/>
  <c r="Y14" i="6"/>
  <c r="X14" i="6"/>
  <c r="W14" i="6"/>
  <c r="V14" i="6"/>
  <c r="Y13" i="6"/>
  <c r="X13" i="6"/>
  <c r="W13" i="6"/>
  <c r="V13" i="6"/>
  <c r="Y12" i="6"/>
  <c r="X12" i="6"/>
  <c r="W12" i="6"/>
  <c r="V12" i="6"/>
  <c r="Y11" i="6"/>
  <c r="X11" i="6"/>
  <c r="W11" i="6"/>
  <c r="V11" i="6"/>
  <c r="Y10" i="6"/>
  <c r="X10" i="6"/>
  <c r="W10" i="6"/>
  <c r="V10" i="6"/>
  <c r="Y9" i="6"/>
  <c r="X9" i="6"/>
  <c r="W9" i="6"/>
  <c r="V9" i="6"/>
  <c r="Y8" i="6"/>
  <c r="X8" i="6"/>
  <c r="W8" i="6"/>
  <c r="V8" i="6"/>
  <c r="Y7" i="6"/>
  <c r="X7" i="6"/>
  <c r="W7" i="6"/>
  <c r="V7" i="6"/>
  <c r="Y6" i="6"/>
  <c r="X6" i="6"/>
  <c r="W6" i="6"/>
  <c r="V6" i="6"/>
  <c r="Y5" i="6"/>
  <c r="X5" i="6"/>
  <c r="W5" i="6"/>
  <c r="V5" i="6"/>
  <c r="Y4" i="6"/>
  <c r="X4" i="6"/>
  <c r="W4" i="6"/>
  <c r="V4" i="6"/>
  <c r="Y3" i="6"/>
  <c r="X3" i="6"/>
  <c r="W3" i="6"/>
  <c r="V3" i="6"/>
  <c r="Y2" i="6"/>
  <c r="X2" i="6"/>
  <c r="W2" i="6"/>
  <c r="V2" i="6"/>
  <c r="T38" i="6"/>
  <c r="R38" i="9" s="1"/>
  <c r="S38" i="6"/>
  <c r="Q38" i="9" s="1"/>
  <c r="R38" i="6"/>
  <c r="T38" i="9" s="1"/>
  <c r="Q38" i="6"/>
  <c r="S38" i="9" s="1"/>
  <c r="T37" i="6"/>
  <c r="R37" i="9" s="1"/>
  <c r="S37" i="6"/>
  <c r="Q37" i="9" s="1"/>
  <c r="R37" i="6"/>
  <c r="T37" i="9" s="1"/>
  <c r="Q37" i="6"/>
  <c r="S37" i="9" s="1"/>
  <c r="T36" i="6"/>
  <c r="R36" i="9" s="1"/>
  <c r="S36" i="6"/>
  <c r="Q36" i="9" s="1"/>
  <c r="R36" i="6"/>
  <c r="T36" i="9" s="1"/>
  <c r="Q36" i="6"/>
  <c r="S36" i="9" s="1"/>
  <c r="T35" i="6"/>
  <c r="R35" i="9" s="1"/>
  <c r="S35" i="6"/>
  <c r="Q35" i="9" s="1"/>
  <c r="R35" i="6"/>
  <c r="T35" i="9" s="1"/>
  <c r="Q35" i="6"/>
  <c r="S35" i="9" s="1"/>
  <c r="T34" i="6"/>
  <c r="R34" i="9" s="1"/>
  <c r="S34" i="6"/>
  <c r="Q34" i="9" s="1"/>
  <c r="R34" i="6"/>
  <c r="T34" i="9" s="1"/>
  <c r="Q34" i="6"/>
  <c r="S34" i="9" s="1"/>
  <c r="T33" i="6"/>
  <c r="R33" i="9" s="1"/>
  <c r="S33" i="6"/>
  <c r="Q33" i="9" s="1"/>
  <c r="R33" i="6"/>
  <c r="T33" i="9" s="1"/>
  <c r="Q33" i="6"/>
  <c r="S33" i="9" s="1"/>
  <c r="T32" i="6"/>
  <c r="R32" i="9" s="1"/>
  <c r="S32" i="6"/>
  <c r="Q32" i="9" s="1"/>
  <c r="R32" i="6"/>
  <c r="T32" i="9" s="1"/>
  <c r="Q32" i="6"/>
  <c r="S32" i="9" s="1"/>
  <c r="T31" i="6"/>
  <c r="R31" i="9" s="1"/>
  <c r="S31" i="6"/>
  <c r="Q31" i="9" s="1"/>
  <c r="R31" i="6"/>
  <c r="T31" i="9" s="1"/>
  <c r="Q31" i="6"/>
  <c r="S31" i="9" s="1"/>
  <c r="T30" i="6"/>
  <c r="R30" i="9" s="1"/>
  <c r="S30" i="6"/>
  <c r="Q30" i="9" s="1"/>
  <c r="R30" i="6"/>
  <c r="T30" i="9" s="1"/>
  <c r="Q30" i="6"/>
  <c r="S30" i="9" s="1"/>
  <c r="T29" i="6"/>
  <c r="R29" i="9" s="1"/>
  <c r="S29" i="6"/>
  <c r="Q29" i="9" s="1"/>
  <c r="R29" i="6"/>
  <c r="T29" i="9" s="1"/>
  <c r="Q29" i="6"/>
  <c r="S29" i="9" s="1"/>
  <c r="T28" i="6"/>
  <c r="R28" i="9" s="1"/>
  <c r="S28" i="6"/>
  <c r="Q28" i="9" s="1"/>
  <c r="R28" i="6"/>
  <c r="T28" i="9" s="1"/>
  <c r="Q28" i="6"/>
  <c r="S28" i="9" s="1"/>
  <c r="T27" i="6"/>
  <c r="R27" i="9" s="1"/>
  <c r="S27" i="6"/>
  <c r="Q27" i="9" s="1"/>
  <c r="R27" i="6"/>
  <c r="T27" i="9" s="1"/>
  <c r="Q27" i="6"/>
  <c r="S27" i="9" s="1"/>
  <c r="T26" i="6"/>
  <c r="R26" i="9" s="1"/>
  <c r="S26" i="6"/>
  <c r="Q26" i="9" s="1"/>
  <c r="R26" i="6"/>
  <c r="T26" i="9" s="1"/>
  <c r="Q26" i="6"/>
  <c r="S26" i="9" s="1"/>
  <c r="T25" i="6"/>
  <c r="R25" i="9" s="1"/>
  <c r="S25" i="6"/>
  <c r="Q25" i="9" s="1"/>
  <c r="R25" i="6"/>
  <c r="T25" i="9" s="1"/>
  <c r="Q25" i="6"/>
  <c r="S25" i="9" s="1"/>
  <c r="T24" i="6"/>
  <c r="R24" i="9" s="1"/>
  <c r="S24" i="6"/>
  <c r="Q24" i="9" s="1"/>
  <c r="R24" i="6"/>
  <c r="T24" i="9" s="1"/>
  <c r="Q24" i="6"/>
  <c r="S24" i="9" s="1"/>
  <c r="T23" i="6"/>
  <c r="R23" i="9" s="1"/>
  <c r="S23" i="6"/>
  <c r="Q23" i="9" s="1"/>
  <c r="R23" i="6"/>
  <c r="T23" i="9" s="1"/>
  <c r="Q23" i="6"/>
  <c r="S23" i="9" s="1"/>
  <c r="T22" i="6"/>
  <c r="R22" i="9" s="1"/>
  <c r="S22" i="6"/>
  <c r="Q22" i="9" s="1"/>
  <c r="R22" i="6"/>
  <c r="T22" i="9" s="1"/>
  <c r="Q22" i="6"/>
  <c r="S22" i="9" s="1"/>
  <c r="T21" i="6"/>
  <c r="R21" i="9" s="1"/>
  <c r="S21" i="6"/>
  <c r="Q21" i="9" s="1"/>
  <c r="R21" i="6"/>
  <c r="T21" i="9" s="1"/>
  <c r="Q21" i="6"/>
  <c r="S21" i="9" s="1"/>
  <c r="T20" i="6"/>
  <c r="R20" i="9" s="1"/>
  <c r="S20" i="6"/>
  <c r="Q20" i="9" s="1"/>
  <c r="R20" i="6"/>
  <c r="T20" i="9" s="1"/>
  <c r="Q20" i="6"/>
  <c r="S20" i="9" s="1"/>
  <c r="T19" i="6"/>
  <c r="R19" i="9" s="1"/>
  <c r="S19" i="6"/>
  <c r="Q19" i="9" s="1"/>
  <c r="R19" i="6"/>
  <c r="T19" i="9" s="1"/>
  <c r="Q19" i="6"/>
  <c r="S19" i="9" s="1"/>
  <c r="T18" i="6"/>
  <c r="R18" i="9" s="1"/>
  <c r="S18" i="6"/>
  <c r="Q18" i="9" s="1"/>
  <c r="R18" i="6"/>
  <c r="T18" i="9" s="1"/>
  <c r="Q18" i="6"/>
  <c r="S18" i="9" s="1"/>
  <c r="T17" i="6"/>
  <c r="R17" i="9" s="1"/>
  <c r="S17" i="6"/>
  <c r="Q17" i="9" s="1"/>
  <c r="R17" i="6"/>
  <c r="T17" i="9" s="1"/>
  <c r="Q17" i="6"/>
  <c r="S17" i="9" s="1"/>
  <c r="T16" i="6"/>
  <c r="R16" i="9" s="1"/>
  <c r="S16" i="6"/>
  <c r="Q16" i="9" s="1"/>
  <c r="R16" i="6"/>
  <c r="T16" i="9" s="1"/>
  <c r="Q16" i="6"/>
  <c r="S16" i="9" s="1"/>
  <c r="T15" i="6"/>
  <c r="R15" i="9" s="1"/>
  <c r="S15" i="6"/>
  <c r="Q15" i="9" s="1"/>
  <c r="R15" i="6"/>
  <c r="T15" i="9" s="1"/>
  <c r="Q15" i="6"/>
  <c r="S15" i="9" s="1"/>
  <c r="T14" i="6"/>
  <c r="R14" i="9" s="1"/>
  <c r="S14" i="6"/>
  <c r="Q14" i="9" s="1"/>
  <c r="R14" i="6"/>
  <c r="T14" i="9" s="1"/>
  <c r="Q14" i="6"/>
  <c r="S14" i="9" s="1"/>
  <c r="T13" i="6"/>
  <c r="R13" i="9" s="1"/>
  <c r="S13" i="6"/>
  <c r="Q13" i="9" s="1"/>
  <c r="R13" i="6"/>
  <c r="T13" i="9" s="1"/>
  <c r="Q13" i="6"/>
  <c r="S13" i="9" s="1"/>
  <c r="T12" i="6"/>
  <c r="R12" i="9" s="1"/>
  <c r="S12" i="6"/>
  <c r="Q12" i="9" s="1"/>
  <c r="R12" i="6"/>
  <c r="T12" i="9" s="1"/>
  <c r="Q12" i="6"/>
  <c r="S12" i="9" s="1"/>
  <c r="T11" i="6"/>
  <c r="R11" i="9" s="1"/>
  <c r="S11" i="6"/>
  <c r="Q11" i="9" s="1"/>
  <c r="R11" i="6"/>
  <c r="T11" i="9" s="1"/>
  <c r="Q11" i="6"/>
  <c r="S11" i="9" s="1"/>
  <c r="T10" i="6"/>
  <c r="R10" i="9" s="1"/>
  <c r="S10" i="6"/>
  <c r="Q10" i="9" s="1"/>
  <c r="R10" i="6"/>
  <c r="T10" i="9" s="1"/>
  <c r="Q10" i="6"/>
  <c r="S10" i="9" s="1"/>
  <c r="T9" i="6"/>
  <c r="R9" i="9" s="1"/>
  <c r="S9" i="6"/>
  <c r="Q9" i="9" s="1"/>
  <c r="R9" i="6"/>
  <c r="T9" i="9" s="1"/>
  <c r="Q9" i="6"/>
  <c r="S9" i="9" s="1"/>
  <c r="T8" i="6"/>
  <c r="R8" i="9" s="1"/>
  <c r="S8" i="6"/>
  <c r="Q8" i="9" s="1"/>
  <c r="R8" i="6"/>
  <c r="T8" i="9" s="1"/>
  <c r="Q8" i="6"/>
  <c r="S8" i="9" s="1"/>
  <c r="T7" i="6"/>
  <c r="R7" i="9" s="1"/>
  <c r="S7" i="6"/>
  <c r="Q7" i="9" s="1"/>
  <c r="R7" i="6"/>
  <c r="T7" i="9" s="1"/>
  <c r="Q7" i="6"/>
  <c r="S7" i="9" s="1"/>
  <c r="T6" i="6"/>
  <c r="R6" i="9" s="1"/>
  <c r="S6" i="6"/>
  <c r="Q6" i="9" s="1"/>
  <c r="R6" i="6"/>
  <c r="T6" i="9" s="1"/>
  <c r="Q6" i="6"/>
  <c r="S6" i="9" s="1"/>
  <c r="T5" i="6"/>
  <c r="R5" i="9" s="1"/>
  <c r="S5" i="6"/>
  <c r="Q5" i="9" s="1"/>
  <c r="R5" i="6"/>
  <c r="T5" i="9" s="1"/>
  <c r="Q5" i="6"/>
  <c r="S5" i="9" s="1"/>
  <c r="T4" i="6"/>
  <c r="R4" i="9" s="1"/>
  <c r="S4" i="6"/>
  <c r="Q4" i="9" s="1"/>
  <c r="R4" i="6"/>
  <c r="T4" i="9" s="1"/>
  <c r="Q4" i="6"/>
  <c r="S4" i="9" s="1"/>
  <c r="T3" i="6"/>
  <c r="R3" i="9" s="1"/>
  <c r="S3" i="6"/>
  <c r="Q3" i="9" s="1"/>
  <c r="R3" i="6"/>
  <c r="T3" i="9" s="1"/>
  <c r="Q3" i="6"/>
  <c r="S3" i="9" s="1"/>
  <c r="T2" i="6"/>
  <c r="S2" i="6"/>
  <c r="R2" i="6"/>
  <c r="Q2" i="6"/>
  <c r="O38" i="6"/>
  <c r="M38" i="9" s="1"/>
  <c r="N38" i="6"/>
  <c r="L38" i="9" s="1"/>
  <c r="M38" i="6"/>
  <c r="O38" i="9" s="1"/>
  <c r="L38" i="6"/>
  <c r="N38" i="9" s="1"/>
  <c r="O37" i="6"/>
  <c r="M37" i="9" s="1"/>
  <c r="N37" i="6"/>
  <c r="L37" i="9" s="1"/>
  <c r="M37" i="6"/>
  <c r="O37" i="9" s="1"/>
  <c r="L37" i="6"/>
  <c r="N37" i="9" s="1"/>
  <c r="O36" i="6"/>
  <c r="M36" i="9" s="1"/>
  <c r="N36" i="6"/>
  <c r="L36" i="9" s="1"/>
  <c r="M36" i="6"/>
  <c r="O36" i="9" s="1"/>
  <c r="L36" i="6"/>
  <c r="N36" i="9" s="1"/>
  <c r="O35" i="6"/>
  <c r="M35" i="9" s="1"/>
  <c r="N35" i="6"/>
  <c r="L35" i="9" s="1"/>
  <c r="M35" i="6"/>
  <c r="O35" i="9" s="1"/>
  <c r="L35" i="6"/>
  <c r="N35" i="9" s="1"/>
  <c r="O34" i="6"/>
  <c r="M34" i="9" s="1"/>
  <c r="N34" i="6"/>
  <c r="L34" i="9" s="1"/>
  <c r="M34" i="6"/>
  <c r="O34" i="9" s="1"/>
  <c r="L34" i="6"/>
  <c r="N34" i="9" s="1"/>
  <c r="O33" i="6"/>
  <c r="M33" i="9" s="1"/>
  <c r="N33" i="6"/>
  <c r="L33" i="9" s="1"/>
  <c r="M33" i="6"/>
  <c r="O33" i="9" s="1"/>
  <c r="L33" i="6"/>
  <c r="N33" i="9" s="1"/>
  <c r="O32" i="6"/>
  <c r="M32" i="9" s="1"/>
  <c r="N32" i="6"/>
  <c r="L32" i="9" s="1"/>
  <c r="M32" i="6"/>
  <c r="O32" i="9" s="1"/>
  <c r="L32" i="6"/>
  <c r="N32" i="9" s="1"/>
  <c r="O31" i="6"/>
  <c r="M31" i="9" s="1"/>
  <c r="N31" i="6"/>
  <c r="L31" i="9" s="1"/>
  <c r="M31" i="6"/>
  <c r="O31" i="9" s="1"/>
  <c r="L31" i="6"/>
  <c r="N31" i="9" s="1"/>
  <c r="O30" i="6"/>
  <c r="M30" i="9" s="1"/>
  <c r="N30" i="6"/>
  <c r="L30" i="9" s="1"/>
  <c r="M30" i="6"/>
  <c r="O30" i="9" s="1"/>
  <c r="L30" i="6"/>
  <c r="N30" i="9" s="1"/>
  <c r="O29" i="6"/>
  <c r="M29" i="9" s="1"/>
  <c r="N29" i="6"/>
  <c r="L29" i="9" s="1"/>
  <c r="M29" i="6"/>
  <c r="O29" i="9" s="1"/>
  <c r="L29" i="6"/>
  <c r="N29" i="9" s="1"/>
  <c r="O28" i="6"/>
  <c r="M28" i="9" s="1"/>
  <c r="N28" i="6"/>
  <c r="L28" i="9" s="1"/>
  <c r="M28" i="6"/>
  <c r="O28" i="9" s="1"/>
  <c r="L28" i="6"/>
  <c r="N28" i="9" s="1"/>
  <c r="O27" i="6"/>
  <c r="M27" i="9" s="1"/>
  <c r="N27" i="6"/>
  <c r="L27" i="9" s="1"/>
  <c r="M27" i="6"/>
  <c r="O27" i="9" s="1"/>
  <c r="L27" i="6"/>
  <c r="N27" i="9" s="1"/>
  <c r="O26" i="6"/>
  <c r="M26" i="9" s="1"/>
  <c r="N26" i="6"/>
  <c r="L26" i="9" s="1"/>
  <c r="M26" i="6"/>
  <c r="O26" i="9" s="1"/>
  <c r="L26" i="6"/>
  <c r="N26" i="9" s="1"/>
  <c r="O25" i="6"/>
  <c r="M25" i="9" s="1"/>
  <c r="N25" i="6"/>
  <c r="L25" i="9" s="1"/>
  <c r="M25" i="6"/>
  <c r="O25" i="9" s="1"/>
  <c r="L25" i="6"/>
  <c r="N25" i="9" s="1"/>
  <c r="O24" i="6"/>
  <c r="M24" i="9" s="1"/>
  <c r="N24" i="6"/>
  <c r="L24" i="9" s="1"/>
  <c r="M24" i="6"/>
  <c r="O24" i="9" s="1"/>
  <c r="L24" i="6"/>
  <c r="N24" i="9" s="1"/>
  <c r="O23" i="6"/>
  <c r="M23" i="9" s="1"/>
  <c r="N23" i="6"/>
  <c r="L23" i="9" s="1"/>
  <c r="M23" i="6"/>
  <c r="O23" i="9" s="1"/>
  <c r="L23" i="6"/>
  <c r="N23" i="9" s="1"/>
  <c r="O22" i="6"/>
  <c r="M22" i="9" s="1"/>
  <c r="N22" i="6"/>
  <c r="L22" i="9" s="1"/>
  <c r="M22" i="6"/>
  <c r="O22" i="9" s="1"/>
  <c r="L22" i="6"/>
  <c r="N22" i="9" s="1"/>
  <c r="O21" i="6"/>
  <c r="M21" i="9" s="1"/>
  <c r="N21" i="6"/>
  <c r="L21" i="9" s="1"/>
  <c r="M21" i="6"/>
  <c r="O21" i="9" s="1"/>
  <c r="L21" i="6"/>
  <c r="N21" i="9" s="1"/>
  <c r="O20" i="6"/>
  <c r="M20" i="9" s="1"/>
  <c r="N20" i="6"/>
  <c r="L20" i="9" s="1"/>
  <c r="M20" i="6"/>
  <c r="O20" i="9" s="1"/>
  <c r="L20" i="6"/>
  <c r="N20" i="9" s="1"/>
  <c r="O19" i="6"/>
  <c r="M19" i="9" s="1"/>
  <c r="N19" i="6"/>
  <c r="L19" i="9" s="1"/>
  <c r="M19" i="6"/>
  <c r="O19" i="9" s="1"/>
  <c r="L19" i="6"/>
  <c r="N19" i="9" s="1"/>
  <c r="O18" i="6"/>
  <c r="M18" i="9" s="1"/>
  <c r="N18" i="6"/>
  <c r="L18" i="9" s="1"/>
  <c r="M18" i="6"/>
  <c r="O18" i="9" s="1"/>
  <c r="L18" i="6"/>
  <c r="N18" i="9" s="1"/>
  <c r="O17" i="6"/>
  <c r="M17" i="9" s="1"/>
  <c r="N17" i="6"/>
  <c r="L17" i="9" s="1"/>
  <c r="M17" i="6"/>
  <c r="O17" i="9" s="1"/>
  <c r="L17" i="6"/>
  <c r="N17" i="9" s="1"/>
  <c r="O16" i="6"/>
  <c r="M16" i="9" s="1"/>
  <c r="N16" i="6"/>
  <c r="L16" i="9" s="1"/>
  <c r="M16" i="6"/>
  <c r="O16" i="9" s="1"/>
  <c r="L16" i="6"/>
  <c r="N16" i="9" s="1"/>
  <c r="O15" i="6"/>
  <c r="M15" i="9" s="1"/>
  <c r="N15" i="6"/>
  <c r="L15" i="9" s="1"/>
  <c r="M15" i="6"/>
  <c r="O15" i="9" s="1"/>
  <c r="L15" i="6"/>
  <c r="N15" i="9" s="1"/>
  <c r="O14" i="6"/>
  <c r="M14" i="9" s="1"/>
  <c r="N14" i="6"/>
  <c r="L14" i="9" s="1"/>
  <c r="M14" i="6"/>
  <c r="O14" i="9" s="1"/>
  <c r="L14" i="6"/>
  <c r="N14" i="9" s="1"/>
  <c r="O13" i="6"/>
  <c r="M13" i="9" s="1"/>
  <c r="N13" i="6"/>
  <c r="L13" i="9" s="1"/>
  <c r="M13" i="6"/>
  <c r="O13" i="9" s="1"/>
  <c r="L13" i="6"/>
  <c r="N13" i="9" s="1"/>
  <c r="O12" i="6"/>
  <c r="M12" i="9" s="1"/>
  <c r="N12" i="6"/>
  <c r="L12" i="9" s="1"/>
  <c r="M12" i="6"/>
  <c r="O12" i="9" s="1"/>
  <c r="L12" i="6"/>
  <c r="N12" i="9" s="1"/>
  <c r="O11" i="6"/>
  <c r="M11" i="9" s="1"/>
  <c r="N11" i="6"/>
  <c r="L11" i="9" s="1"/>
  <c r="M11" i="6"/>
  <c r="O11" i="9" s="1"/>
  <c r="L11" i="6"/>
  <c r="N11" i="9" s="1"/>
  <c r="O10" i="6"/>
  <c r="M10" i="9" s="1"/>
  <c r="N10" i="6"/>
  <c r="L10" i="9" s="1"/>
  <c r="M10" i="6"/>
  <c r="O10" i="9" s="1"/>
  <c r="L10" i="6"/>
  <c r="N10" i="9" s="1"/>
  <c r="O9" i="6"/>
  <c r="M9" i="9" s="1"/>
  <c r="N9" i="6"/>
  <c r="L9" i="9" s="1"/>
  <c r="M9" i="6"/>
  <c r="O9" i="9" s="1"/>
  <c r="L9" i="6"/>
  <c r="N9" i="9" s="1"/>
  <c r="O8" i="6"/>
  <c r="M8" i="9" s="1"/>
  <c r="N8" i="6"/>
  <c r="L8" i="9" s="1"/>
  <c r="M8" i="6"/>
  <c r="O8" i="9" s="1"/>
  <c r="L8" i="6"/>
  <c r="N8" i="9" s="1"/>
  <c r="O7" i="6"/>
  <c r="M7" i="9" s="1"/>
  <c r="N7" i="6"/>
  <c r="L7" i="9" s="1"/>
  <c r="M7" i="6"/>
  <c r="O7" i="9" s="1"/>
  <c r="L7" i="6"/>
  <c r="N7" i="9" s="1"/>
  <c r="O6" i="6"/>
  <c r="M6" i="9" s="1"/>
  <c r="N6" i="6"/>
  <c r="L6" i="9" s="1"/>
  <c r="M6" i="6"/>
  <c r="O6" i="9" s="1"/>
  <c r="L6" i="6"/>
  <c r="N6" i="9" s="1"/>
  <c r="O5" i="6"/>
  <c r="M5" i="9" s="1"/>
  <c r="N5" i="6"/>
  <c r="L5" i="9" s="1"/>
  <c r="M5" i="6"/>
  <c r="O5" i="9" s="1"/>
  <c r="L5" i="6"/>
  <c r="N5" i="9" s="1"/>
  <c r="O4" i="6"/>
  <c r="M4" i="9" s="1"/>
  <c r="N4" i="6"/>
  <c r="L4" i="9" s="1"/>
  <c r="M4" i="6"/>
  <c r="O4" i="9" s="1"/>
  <c r="L4" i="6"/>
  <c r="N4" i="9" s="1"/>
  <c r="O3" i="6"/>
  <c r="M3" i="9" s="1"/>
  <c r="N3" i="6"/>
  <c r="L3" i="9" s="1"/>
  <c r="M3" i="6"/>
  <c r="O3" i="9" s="1"/>
  <c r="L3" i="6"/>
  <c r="N3" i="9" s="1"/>
  <c r="O2" i="6"/>
  <c r="N2" i="6"/>
  <c r="M2" i="6"/>
  <c r="L2" i="6"/>
  <c r="EW7" i="19" l="1"/>
  <c r="EW15" i="19"/>
  <c r="EW23" i="19"/>
  <c r="EW31" i="19"/>
  <c r="EV10" i="20"/>
  <c r="EV26" i="20"/>
  <c r="EW15" i="7"/>
  <c r="EW10" i="8"/>
  <c r="EW18" i="8"/>
  <c r="EW26" i="8"/>
  <c r="EW34" i="8"/>
  <c r="EX6" i="19"/>
  <c r="EX22" i="19"/>
  <c r="EX30" i="19"/>
  <c r="EX38" i="19"/>
  <c r="EW9" i="20"/>
  <c r="EW17" i="20"/>
  <c r="EW25" i="20"/>
  <c r="EW33" i="20"/>
  <c r="EW7" i="7"/>
  <c r="EW23" i="7"/>
  <c r="EX7" i="7"/>
  <c r="EX15" i="7"/>
  <c r="EX23" i="7"/>
  <c r="EX31" i="7"/>
  <c r="EY6" i="19"/>
  <c r="EY22" i="19"/>
  <c r="EY30" i="19"/>
  <c r="EY38" i="19"/>
  <c r="EX9" i="20"/>
  <c r="EX17" i="20"/>
  <c r="EX25" i="20"/>
  <c r="EX33" i="20"/>
  <c r="EW31" i="7"/>
  <c r="EW2" i="8"/>
  <c r="EY7" i="7"/>
  <c r="EY15" i="7"/>
  <c r="EY23" i="7"/>
  <c r="EY31" i="7"/>
  <c r="EY2" i="8"/>
  <c r="EZ6" i="19"/>
  <c r="EZ14" i="19"/>
  <c r="EZ22" i="19"/>
  <c r="EZ30" i="19"/>
  <c r="EY9" i="20"/>
  <c r="EY17" i="20"/>
  <c r="EY25" i="20"/>
  <c r="EY33" i="20"/>
  <c r="EV2" i="20"/>
  <c r="EV18" i="20"/>
  <c r="AR40" i="6"/>
  <c r="EV34" i="20"/>
  <c r="EY10" i="8"/>
  <c r="EY18" i="8"/>
  <c r="EY26" i="8"/>
  <c r="EY34" i="8"/>
  <c r="EV8" i="7"/>
  <c r="EV16" i="7"/>
  <c r="EV24" i="7"/>
  <c r="EV32" i="7"/>
  <c r="EV3" i="8"/>
  <c r="EV11" i="8"/>
  <c r="EV19" i="8"/>
  <c r="EV27" i="8"/>
  <c r="EV35" i="8"/>
  <c r="EW3" i="8"/>
  <c r="EW11" i="8"/>
  <c r="EW19" i="8"/>
  <c r="EW27" i="8"/>
  <c r="EW35" i="8"/>
  <c r="EX8" i="7"/>
  <c r="EX16" i="7"/>
  <c r="EX24" i="7"/>
  <c r="EX32" i="7"/>
  <c r="EX3" i="8"/>
  <c r="EX11" i="8"/>
  <c r="EX19" i="8"/>
  <c r="EX27" i="8"/>
  <c r="EX35" i="8"/>
  <c r="EX2" i="20"/>
  <c r="EX10" i="20"/>
  <c r="EX18" i="20"/>
  <c r="EX26" i="20"/>
  <c r="EX34" i="20"/>
  <c r="EV4" i="20"/>
  <c r="EV12" i="20"/>
  <c r="EV20" i="20"/>
  <c r="EV28" i="20"/>
  <c r="AP40" i="6"/>
  <c r="AQ40" i="6"/>
  <c r="AS40" i="6"/>
  <c r="EV9" i="7"/>
  <c r="EV17" i="7"/>
  <c r="EV25" i="7"/>
  <c r="EV33" i="7"/>
  <c r="EV4" i="8"/>
  <c r="EV12" i="8"/>
  <c r="EV20" i="8"/>
  <c r="EV28" i="8"/>
  <c r="EV36" i="8"/>
  <c r="EX2" i="8"/>
  <c r="EX10" i="8"/>
  <c r="EX18" i="8"/>
  <c r="EX26" i="8"/>
  <c r="EX34" i="8"/>
  <c r="EW8" i="7"/>
  <c r="EW16" i="7"/>
  <c r="EW24" i="7"/>
  <c r="EW32" i="7"/>
  <c r="EW2" i="20"/>
  <c r="EW10" i="20"/>
  <c r="EW18" i="20"/>
  <c r="EW26" i="20"/>
  <c r="EW34" i="20"/>
  <c r="EY8" i="7"/>
  <c r="EY16" i="7"/>
  <c r="EY24" i="7"/>
  <c r="EY32" i="7"/>
  <c r="EY3" i="8"/>
  <c r="EY11" i="8"/>
  <c r="EY19" i="8"/>
  <c r="EY27" i="8"/>
  <c r="EY35" i="8"/>
  <c r="EY2" i="20"/>
  <c r="EY10" i="20"/>
  <c r="EY18" i="20"/>
  <c r="EY26" i="20"/>
  <c r="EY34" i="20"/>
  <c r="EV36" i="20"/>
  <c r="EV2" i="18"/>
  <c r="EV6" i="18"/>
  <c r="EV10" i="18"/>
  <c r="EV14" i="18"/>
  <c r="EV18" i="18"/>
  <c r="EV22" i="18"/>
  <c r="EV26" i="18"/>
  <c r="EV30" i="18"/>
  <c r="EV34" i="18"/>
  <c r="EV38" i="18"/>
  <c r="EX13" i="8"/>
  <c r="EY18" i="7"/>
  <c r="EY29" i="8"/>
  <c r="EV19" i="7"/>
  <c r="EV30" i="8"/>
  <c r="EW19" i="7"/>
  <c r="EW38" i="8"/>
  <c r="EV28" i="7"/>
  <c r="EW24" i="8"/>
  <c r="EX5" i="7"/>
  <c r="EX24" i="8"/>
  <c r="EY29" i="7"/>
  <c r="EX10" i="7"/>
  <c r="EX5" i="8"/>
  <c r="EY34" i="7"/>
  <c r="EV3" i="7"/>
  <c r="EV22" i="8"/>
  <c r="EW3" i="7"/>
  <c r="EW35" i="7"/>
  <c r="EW30" i="8"/>
  <c r="EV20" i="7"/>
  <c r="EV31" i="8"/>
  <c r="EW5" i="7"/>
  <c r="EW16" i="8"/>
  <c r="EX13" i="7"/>
  <c r="EX8" i="8"/>
  <c r="EY37" i="7"/>
  <c r="EY32" i="8"/>
  <c r="EX2" i="7"/>
  <c r="EX18" i="7"/>
  <c r="EX37" i="8"/>
  <c r="EY10" i="7"/>
  <c r="EY21" i="8"/>
  <c r="EV11" i="7"/>
  <c r="EV27" i="7"/>
  <c r="EV38" i="8"/>
  <c r="EW22" i="8"/>
  <c r="EV12" i="7"/>
  <c r="EV15" i="8"/>
  <c r="EW21" i="7"/>
  <c r="EX29" i="7"/>
  <c r="EX32" i="8"/>
  <c r="EY13" i="7"/>
  <c r="EY16" i="8"/>
  <c r="EX26" i="7"/>
  <c r="EX21" i="8"/>
  <c r="EY2" i="7"/>
  <c r="EY13" i="8"/>
  <c r="EV6" i="8"/>
  <c r="EW27" i="7"/>
  <c r="EW6" i="8"/>
  <c r="EV36" i="7"/>
  <c r="EV7" i="8"/>
  <c r="EW13" i="7"/>
  <c r="EW37" i="7"/>
  <c r="EW32" i="8"/>
  <c r="EX21" i="7"/>
  <c r="EX16" i="8"/>
  <c r="EY21" i="7"/>
  <c r="EY24" i="8"/>
  <c r="EX34" i="7"/>
  <c r="EX29" i="8"/>
  <c r="EY26" i="7"/>
  <c r="EY5" i="8"/>
  <c r="EY37" i="8"/>
  <c r="EV35" i="7"/>
  <c r="EV14" i="8"/>
  <c r="EW11" i="7"/>
  <c r="EW14" i="8"/>
  <c r="EV4" i="7"/>
  <c r="EV23" i="8"/>
  <c r="EW29" i="7"/>
  <c r="EW8" i="8"/>
  <c r="EX37" i="7"/>
  <c r="EY5" i="7"/>
  <c r="EY8" i="8"/>
  <c r="EV3" i="20"/>
  <c r="EV11" i="20"/>
  <c r="EV19" i="20"/>
  <c r="EV27" i="20"/>
  <c r="EV35" i="20"/>
  <c r="EW9" i="7"/>
  <c r="EW17" i="7"/>
  <c r="EW25" i="7"/>
  <c r="EW33" i="7"/>
  <c r="EW4" i="8"/>
  <c r="EW12" i="8"/>
  <c r="EW20" i="8"/>
  <c r="EW28" i="8"/>
  <c r="EW36" i="8"/>
  <c r="EW3" i="20"/>
  <c r="EW11" i="20"/>
  <c r="EW19" i="20"/>
  <c r="EW27" i="20"/>
  <c r="EW35" i="20"/>
  <c r="EX9" i="7"/>
  <c r="EX17" i="7"/>
  <c r="EX25" i="7"/>
  <c r="EX33" i="7"/>
  <c r="EX4" i="8"/>
  <c r="EX12" i="8"/>
  <c r="EX20" i="8"/>
  <c r="EX28" i="8"/>
  <c r="EX36" i="8"/>
  <c r="EX3" i="20"/>
  <c r="EX11" i="20"/>
  <c r="EX19" i="20"/>
  <c r="EX27" i="20"/>
  <c r="EX35" i="20"/>
  <c r="EY9" i="7"/>
  <c r="EY17" i="7"/>
  <c r="EY25" i="7"/>
  <c r="EY33" i="7"/>
  <c r="EY4" i="8"/>
  <c r="EY12" i="8"/>
  <c r="EY20" i="8"/>
  <c r="EY28" i="8"/>
  <c r="EY36" i="8"/>
  <c r="EY3" i="20"/>
  <c r="EY11" i="20"/>
  <c r="EY19" i="20"/>
  <c r="EY27" i="20"/>
  <c r="EY35" i="20"/>
  <c r="EV2" i="7"/>
  <c r="EV10" i="7"/>
  <c r="EV18" i="7"/>
  <c r="EV26" i="7"/>
  <c r="EV34" i="7"/>
  <c r="EV5" i="8"/>
  <c r="EV13" i="8"/>
  <c r="EV21" i="8"/>
  <c r="EV29" i="8"/>
  <c r="EV37" i="8"/>
  <c r="EW2" i="7"/>
  <c r="EW26" i="7"/>
  <c r="EW5" i="8"/>
  <c r="EW21" i="8"/>
  <c r="EW37" i="8"/>
  <c r="EX3" i="7"/>
  <c r="EX11" i="7"/>
  <c r="EX19" i="7"/>
  <c r="EX27" i="7"/>
  <c r="EX35" i="7"/>
  <c r="EX6" i="8"/>
  <c r="EX14" i="8"/>
  <c r="EX22" i="8"/>
  <c r="EX30" i="8"/>
  <c r="EX38" i="8"/>
  <c r="EY3" i="7"/>
  <c r="EY11" i="7"/>
  <c r="EY19" i="7"/>
  <c r="EY27" i="7"/>
  <c r="EY35" i="7"/>
  <c r="EY6" i="8"/>
  <c r="EY14" i="8"/>
  <c r="EY22" i="8"/>
  <c r="EY30" i="8"/>
  <c r="EY38" i="8"/>
  <c r="EX20" i="7"/>
  <c r="EX28" i="7"/>
  <c r="EX36" i="7"/>
  <c r="EX7" i="8"/>
  <c r="EX15" i="8"/>
  <c r="EX23" i="8"/>
  <c r="EX31" i="8"/>
  <c r="EY4" i="7"/>
  <c r="EY12" i="7"/>
  <c r="EY20" i="7"/>
  <c r="EY28" i="7"/>
  <c r="EY36" i="7"/>
  <c r="EY7" i="8"/>
  <c r="EY15" i="8"/>
  <c r="EY23" i="8"/>
  <c r="EY31" i="8"/>
  <c r="EV5" i="7"/>
  <c r="EV13" i="7"/>
  <c r="EV21" i="7"/>
  <c r="EV29" i="7"/>
  <c r="EV37" i="7"/>
  <c r="EV8" i="8"/>
  <c r="EV16" i="8"/>
  <c r="EV24" i="8"/>
  <c r="EV32" i="8"/>
  <c r="EX4" i="7"/>
  <c r="EX12" i="7"/>
  <c r="EV6" i="7"/>
  <c r="EV14" i="7"/>
  <c r="EV22" i="7"/>
  <c r="EV30" i="7"/>
  <c r="EV38" i="7"/>
  <c r="EV9" i="8"/>
  <c r="EV17" i="8"/>
  <c r="EV25" i="8"/>
  <c r="EV33" i="8"/>
  <c r="EW6" i="7"/>
  <c r="EW14" i="7"/>
  <c r="EW22" i="7"/>
  <c r="EW30" i="7"/>
  <c r="EW38" i="7"/>
  <c r="EW9" i="8"/>
  <c r="EW17" i="8"/>
  <c r="EW25" i="8"/>
  <c r="EW33" i="8"/>
  <c r="EW31" i="8"/>
  <c r="EX6" i="7"/>
  <c r="EX14" i="7"/>
  <c r="EX22" i="7"/>
  <c r="EX30" i="7"/>
  <c r="EX38" i="7"/>
  <c r="EX9" i="8"/>
  <c r="EX17" i="8"/>
  <c r="EX25" i="8"/>
  <c r="EX33" i="8"/>
  <c r="EY6" i="7"/>
  <c r="EY14" i="7"/>
  <c r="EY22" i="7"/>
  <c r="EY30" i="7"/>
  <c r="EY38" i="7"/>
  <c r="EY9" i="8"/>
  <c r="EY17" i="8"/>
  <c r="EY25" i="8"/>
  <c r="EY33" i="8"/>
  <c r="EW10" i="7"/>
  <c r="EW18" i="7"/>
  <c r="EW34" i="7"/>
  <c r="EW13" i="8"/>
  <c r="EW29" i="8"/>
  <c r="EW4" i="7"/>
  <c r="EW12" i="7"/>
  <c r="EW20" i="7"/>
  <c r="EW28" i="7"/>
  <c r="EW36" i="7"/>
  <c r="EW7" i="8"/>
  <c r="EW15" i="8"/>
  <c r="EW23" i="8"/>
  <c r="EV7" i="7"/>
  <c r="EV15" i="7"/>
  <c r="EV23" i="7"/>
  <c r="EV31" i="7"/>
  <c r="EV2" i="8"/>
  <c r="EV10" i="8"/>
  <c r="EV18" i="8"/>
  <c r="EV26" i="8"/>
  <c r="EV34" i="8"/>
  <c r="AB5" i="9"/>
  <c r="AB13" i="9"/>
  <c r="AB21" i="9"/>
  <c r="AB29" i="9"/>
  <c r="AB37" i="9"/>
  <c r="AC6" i="9"/>
  <c r="AC14" i="9"/>
  <c r="AC22" i="9"/>
  <c r="AC30" i="9"/>
  <c r="AC38" i="9"/>
  <c r="AD6" i="9"/>
  <c r="AD14" i="9"/>
  <c r="AD22" i="9"/>
  <c r="AD30" i="9"/>
  <c r="AD38" i="9"/>
  <c r="AD12" i="9"/>
  <c r="AB20" i="9"/>
  <c r="AC13" i="9"/>
  <c r="AD13" i="9"/>
  <c r="AA37" i="9"/>
  <c r="AA6" i="9"/>
  <c r="AB38" i="9"/>
  <c r="AD23" i="9"/>
  <c r="EW4" i="20"/>
  <c r="AB31" i="9"/>
  <c r="EY20" i="20"/>
  <c r="AC24" i="9"/>
  <c r="EV5" i="20"/>
  <c r="EV13" i="20"/>
  <c r="EV21" i="20"/>
  <c r="EV29" i="20"/>
  <c r="EV37" i="20"/>
  <c r="AD8" i="9"/>
  <c r="AD16" i="9"/>
  <c r="AD24" i="9"/>
  <c r="AD32" i="9"/>
  <c r="EX2" i="19"/>
  <c r="EX10" i="19"/>
  <c r="EX18" i="19"/>
  <c r="EX26" i="19"/>
  <c r="EX34" i="19"/>
  <c r="EW5" i="20"/>
  <c r="EW13" i="20"/>
  <c r="EW21" i="20"/>
  <c r="EW29" i="20"/>
  <c r="EW37" i="20"/>
  <c r="AA8" i="9"/>
  <c r="EY2" i="19"/>
  <c r="EY10" i="19"/>
  <c r="EY18" i="19"/>
  <c r="EY26" i="19"/>
  <c r="EY34" i="19"/>
  <c r="EX5" i="20"/>
  <c r="EX13" i="20"/>
  <c r="EX21" i="20"/>
  <c r="EX29" i="20"/>
  <c r="EX37" i="20"/>
  <c r="AA31" i="9"/>
  <c r="EX28" i="20"/>
  <c r="AA24" i="9"/>
  <c r="AB8" i="9"/>
  <c r="AB16" i="9"/>
  <c r="AB24" i="9"/>
  <c r="AB32" i="9"/>
  <c r="EZ2" i="19"/>
  <c r="EZ10" i="19"/>
  <c r="EZ18" i="19"/>
  <c r="EZ26" i="19"/>
  <c r="EZ34" i="19"/>
  <c r="EY5" i="20"/>
  <c r="EY13" i="20"/>
  <c r="EY21" i="20"/>
  <c r="EY29" i="20"/>
  <c r="EY37" i="20"/>
  <c r="AC32" i="9"/>
  <c r="AC33" i="9"/>
  <c r="EW11" i="19"/>
  <c r="EW19" i="19"/>
  <c r="EW27" i="19"/>
  <c r="EW35" i="19"/>
  <c r="EV6" i="20"/>
  <c r="EV14" i="20"/>
  <c r="EV22" i="20"/>
  <c r="EV30" i="20"/>
  <c r="EV38" i="20"/>
  <c r="AC5" i="9"/>
  <c r="AD9" i="9"/>
  <c r="AD17" i="9"/>
  <c r="AD25" i="9"/>
  <c r="AD33" i="9"/>
  <c r="EW9" i="18"/>
  <c r="EW13" i="18"/>
  <c r="EW21" i="18"/>
  <c r="EW25" i="18"/>
  <c r="EW29" i="18"/>
  <c r="EW33" i="18"/>
  <c r="EW6" i="20"/>
  <c r="EW14" i="20"/>
  <c r="EW22" i="20"/>
  <c r="EW30" i="20"/>
  <c r="EW38" i="20"/>
  <c r="AA25" i="9"/>
  <c r="EX5" i="18"/>
  <c r="EX9" i="18"/>
  <c r="EX13" i="18"/>
  <c r="EX17" i="18"/>
  <c r="EX21" i="18"/>
  <c r="EX29" i="18"/>
  <c r="EX33" i="18"/>
  <c r="EX37" i="18"/>
  <c r="EX6" i="20"/>
  <c r="EX14" i="20"/>
  <c r="EX22" i="20"/>
  <c r="EX30" i="20"/>
  <c r="EX38" i="20"/>
  <c r="AA15" i="9"/>
  <c r="AC16" i="9"/>
  <c r="EY5" i="18"/>
  <c r="EY9" i="18"/>
  <c r="EY13" i="18"/>
  <c r="EY17" i="18"/>
  <c r="EY21" i="18"/>
  <c r="EY25" i="18"/>
  <c r="EY33" i="18"/>
  <c r="EY37" i="18"/>
  <c r="EY6" i="20"/>
  <c r="EY14" i="20"/>
  <c r="EY22" i="20"/>
  <c r="EY30" i="20"/>
  <c r="EY38" i="20"/>
  <c r="EW28" i="20"/>
  <c r="AC8" i="9"/>
  <c r="AA32" i="9"/>
  <c r="AA33" i="9"/>
  <c r="AC10" i="9"/>
  <c r="AC18" i="9"/>
  <c r="AC26" i="9"/>
  <c r="AC34" i="9"/>
  <c r="EV7" i="20"/>
  <c r="EV15" i="20"/>
  <c r="EV23" i="20"/>
  <c r="EV31" i="20"/>
  <c r="AC37" i="9"/>
  <c r="AA13" i="9"/>
  <c r="AA7" i="9"/>
  <c r="AA16" i="9"/>
  <c r="EW7" i="20"/>
  <c r="EW15" i="20"/>
  <c r="EW23" i="20"/>
  <c r="EW31" i="20"/>
  <c r="AD20" i="9"/>
  <c r="AB28" i="9"/>
  <c r="AD37" i="9"/>
  <c r="AA30" i="9"/>
  <c r="AB14" i="9"/>
  <c r="AC7" i="9"/>
  <c r="AD7" i="9"/>
  <c r="EW20" i="20"/>
  <c r="EY36" i="20"/>
  <c r="AA9" i="9"/>
  <c r="AA10" i="9"/>
  <c r="AA18" i="9"/>
  <c r="AA26" i="9"/>
  <c r="AA34" i="9"/>
  <c r="EX7" i="20"/>
  <c r="EX15" i="20"/>
  <c r="EX23" i="20"/>
  <c r="EX31" i="20"/>
  <c r="AA28" i="9"/>
  <c r="AB4" i="9"/>
  <c r="AC29" i="9"/>
  <c r="AA5" i="9"/>
  <c r="AA22" i="9"/>
  <c r="AB30" i="9"/>
  <c r="EX12" i="20"/>
  <c r="AB15" i="9"/>
  <c r="EY4" i="20"/>
  <c r="AC17" i="9"/>
  <c r="AB33" i="9"/>
  <c r="AD26" i="9"/>
  <c r="AB10" i="9"/>
  <c r="AB18" i="9"/>
  <c r="AB26" i="9"/>
  <c r="AB34" i="9"/>
  <c r="EY7" i="20"/>
  <c r="EY15" i="20"/>
  <c r="EY23" i="20"/>
  <c r="EY31" i="20"/>
  <c r="AA20" i="9"/>
  <c r="AB36" i="9"/>
  <c r="AA29" i="9"/>
  <c r="AB6" i="9"/>
  <c r="AC31" i="9"/>
  <c r="EW12" i="20"/>
  <c r="EY28" i="20"/>
  <c r="AD34" i="9"/>
  <c r="AC3" i="9"/>
  <c r="AC11" i="9"/>
  <c r="AC19" i="9"/>
  <c r="AC27" i="9"/>
  <c r="AC35" i="9"/>
  <c r="EV8" i="20"/>
  <c r="EV16" i="20"/>
  <c r="EV24" i="20"/>
  <c r="EV32" i="20"/>
  <c r="AD36" i="9"/>
  <c r="AD21" i="9"/>
  <c r="AA21" i="9"/>
  <c r="AB22" i="9"/>
  <c r="AC15" i="9"/>
  <c r="AA23" i="9"/>
  <c r="EX20" i="20"/>
  <c r="EY12" i="20"/>
  <c r="AB9" i="9"/>
  <c r="AD3" i="9"/>
  <c r="AD11" i="9"/>
  <c r="AD19" i="9"/>
  <c r="AD27" i="9"/>
  <c r="AD35" i="9"/>
  <c r="EW8" i="20"/>
  <c r="EW16" i="20"/>
  <c r="EW24" i="20"/>
  <c r="EW32" i="20"/>
  <c r="AD28" i="9"/>
  <c r="AA12" i="9"/>
  <c r="AD29" i="9"/>
  <c r="AA14" i="9"/>
  <c r="AC23" i="9"/>
  <c r="AD31" i="9"/>
  <c r="EW36" i="20"/>
  <c r="EX36" i="20"/>
  <c r="AC9" i="9"/>
  <c r="AB25" i="9"/>
  <c r="AD10" i="9"/>
  <c r="AA3" i="9"/>
  <c r="AA11" i="9"/>
  <c r="AA19" i="9"/>
  <c r="AA27" i="9"/>
  <c r="AA35" i="9"/>
  <c r="EX8" i="20"/>
  <c r="EX16" i="20"/>
  <c r="EX24" i="20"/>
  <c r="EX32" i="20"/>
  <c r="AD4" i="9"/>
  <c r="AA36" i="9"/>
  <c r="AC21" i="9"/>
  <c r="AA38" i="9"/>
  <c r="AD15" i="9"/>
  <c r="EX4" i="20"/>
  <c r="AB7" i="9"/>
  <c r="AA17" i="9"/>
  <c r="AB3" i="9"/>
  <c r="AB11" i="9"/>
  <c r="AB19" i="9"/>
  <c r="AB27" i="9"/>
  <c r="AB35" i="9"/>
  <c r="EY8" i="20"/>
  <c r="EY16" i="20"/>
  <c r="EY24" i="20"/>
  <c r="EY32" i="20"/>
  <c r="AA4" i="9"/>
  <c r="AB12" i="9"/>
  <c r="AD5" i="9"/>
  <c r="AB23" i="9"/>
  <c r="AC25" i="9"/>
  <c r="AB17" i="9"/>
  <c r="AD18" i="9"/>
  <c r="AC4" i="9"/>
  <c r="AC12" i="9"/>
  <c r="AC20" i="9"/>
  <c r="AC28" i="9"/>
  <c r="AC36" i="9"/>
  <c r="EV9" i="20"/>
  <c r="EV17" i="20"/>
  <c r="EV25" i="20"/>
  <c r="EV33" i="20"/>
  <c r="EY14" i="19"/>
  <c r="EZ38" i="19"/>
  <c r="EW3" i="19"/>
  <c r="EX12" i="19"/>
  <c r="EW37" i="18"/>
  <c r="EX14" i="19"/>
  <c r="EY3" i="19"/>
  <c r="EY7" i="19"/>
  <c r="EY11" i="19"/>
  <c r="EY15" i="19"/>
  <c r="EY19" i="19"/>
  <c r="EY23" i="19"/>
  <c r="EY27" i="19"/>
  <c r="EY31" i="19"/>
  <c r="EY35" i="19"/>
  <c r="EX3" i="19"/>
  <c r="EX15" i="19"/>
  <c r="EX23" i="19"/>
  <c r="EX31" i="19"/>
  <c r="EX35" i="19"/>
  <c r="EZ7" i="19"/>
  <c r="EZ23" i="19"/>
  <c r="EX7" i="19"/>
  <c r="EX11" i="19"/>
  <c r="EX19" i="19"/>
  <c r="EX27" i="19"/>
  <c r="EZ11" i="19"/>
  <c r="EZ15" i="19"/>
  <c r="EZ31" i="19"/>
  <c r="EY4" i="19"/>
  <c r="EY8" i="19"/>
  <c r="EY12" i="19"/>
  <c r="EY16" i="19"/>
  <c r="EY20" i="19"/>
  <c r="EY24" i="19"/>
  <c r="EY28" i="19"/>
  <c r="EY32" i="19"/>
  <c r="EY36" i="19"/>
  <c r="EZ4" i="19"/>
  <c r="EZ8" i="19"/>
  <c r="EZ12" i="19"/>
  <c r="EZ16" i="19"/>
  <c r="EZ20" i="19"/>
  <c r="EZ24" i="19"/>
  <c r="EZ28" i="19"/>
  <c r="EZ32" i="19"/>
  <c r="EZ36" i="19"/>
  <c r="EW5" i="19"/>
  <c r="EW9" i="19"/>
  <c r="EW13" i="19"/>
  <c r="EW17" i="19"/>
  <c r="EW21" i="19"/>
  <c r="EW25" i="19"/>
  <c r="EW29" i="19"/>
  <c r="EW33" i="19"/>
  <c r="EW37" i="19"/>
  <c r="EY5" i="19"/>
  <c r="EY9" i="19"/>
  <c r="EY13" i="19"/>
  <c r="EY17" i="19"/>
  <c r="EY21" i="19"/>
  <c r="EY25" i="19"/>
  <c r="EY29" i="19"/>
  <c r="EY33" i="19"/>
  <c r="EY37" i="19"/>
  <c r="EZ3" i="19"/>
  <c r="EZ19" i="19"/>
  <c r="EZ27" i="19"/>
  <c r="EZ35" i="19"/>
  <c r="EW4" i="19"/>
  <c r="EW8" i="19"/>
  <c r="EW12" i="19"/>
  <c r="EW16" i="19"/>
  <c r="EW20" i="19"/>
  <c r="EW24" i="19"/>
  <c r="EW28" i="19"/>
  <c r="EW32" i="19"/>
  <c r="EW36" i="19"/>
  <c r="EX4" i="19"/>
  <c r="EX8" i="19"/>
  <c r="EX16" i="19"/>
  <c r="EX20" i="19"/>
  <c r="EX24" i="19"/>
  <c r="EX28" i="19"/>
  <c r="EX32" i="19"/>
  <c r="EX36" i="19"/>
  <c r="EX5" i="19"/>
  <c r="EX9" i="19"/>
  <c r="EX13" i="19"/>
  <c r="EX17" i="19"/>
  <c r="EX21" i="19"/>
  <c r="EX25" i="19"/>
  <c r="EX29" i="19"/>
  <c r="EX33" i="19"/>
  <c r="EX37" i="19"/>
  <c r="EZ5" i="19"/>
  <c r="EZ9" i="19"/>
  <c r="EZ13" i="19"/>
  <c r="EZ17" i="19"/>
  <c r="EZ21" i="19"/>
  <c r="EZ25" i="19"/>
  <c r="EZ29" i="19"/>
  <c r="EZ33" i="19"/>
  <c r="EZ37" i="19"/>
  <c r="EW2" i="19"/>
  <c r="EW6" i="19"/>
  <c r="EW10" i="19"/>
  <c r="EW14" i="19"/>
  <c r="EW18" i="19"/>
  <c r="EW22" i="19"/>
  <c r="EW26" i="19"/>
  <c r="EW30" i="19"/>
  <c r="EW34" i="19"/>
  <c r="EW38" i="19"/>
  <c r="EY29" i="18"/>
  <c r="EW5" i="18"/>
  <c r="EW2" i="18"/>
  <c r="EW6" i="18"/>
  <c r="EW10" i="18"/>
  <c r="EW14" i="18"/>
  <c r="EW18" i="18"/>
  <c r="EW22" i="18"/>
  <c r="EW26" i="18"/>
  <c r="EW30" i="18"/>
  <c r="EW34" i="18"/>
  <c r="EW38" i="18"/>
  <c r="EX2" i="18"/>
  <c r="EX6" i="18"/>
  <c r="EX10" i="18"/>
  <c r="EX14" i="18"/>
  <c r="EX18" i="18"/>
  <c r="EX22" i="18"/>
  <c r="EX26" i="18"/>
  <c r="EX30" i="18"/>
  <c r="EX34" i="18"/>
  <c r="EX38" i="18"/>
  <c r="EY2" i="18"/>
  <c r="EY6" i="18"/>
  <c r="EY10" i="18"/>
  <c r="EY14" i="18"/>
  <c r="EY18" i="18"/>
  <c r="EY22" i="18"/>
  <c r="EY26" i="18"/>
  <c r="EY30" i="18"/>
  <c r="EY34" i="18"/>
  <c r="EY38" i="18"/>
  <c r="EV3" i="18"/>
  <c r="EV7" i="18"/>
  <c r="EV11" i="18"/>
  <c r="EV15" i="18"/>
  <c r="EV19" i="18"/>
  <c r="EV23" i="18"/>
  <c r="EV27" i="18"/>
  <c r="EV31" i="18"/>
  <c r="EV35" i="18"/>
  <c r="EW7" i="18"/>
  <c r="EW11" i="18"/>
  <c r="EW15" i="18"/>
  <c r="EW19" i="18"/>
  <c r="EW23" i="18"/>
  <c r="EW27" i="18"/>
  <c r="EW31" i="18"/>
  <c r="EW35" i="18"/>
  <c r="EX3" i="18"/>
  <c r="EX7" i="18"/>
  <c r="EX19" i="18"/>
  <c r="EX23" i="18"/>
  <c r="EY15" i="18"/>
  <c r="EY27" i="18"/>
  <c r="EY35" i="18"/>
  <c r="EV12" i="18"/>
  <c r="EW4" i="18"/>
  <c r="EW8" i="18"/>
  <c r="EW12" i="18"/>
  <c r="EW16" i="18"/>
  <c r="EW20" i="18"/>
  <c r="EW24" i="18"/>
  <c r="EW28" i="18"/>
  <c r="EW32" i="18"/>
  <c r="EW36" i="18"/>
  <c r="EW17" i="18"/>
  <c r="EX25" i="18"/>
  <c r="EX11" i="18"/>
  <c r="EX15" i="18"/>
  <c r="EX27" i="18"/>
  <c r="EX31" i="18"/>
  <c r="EX35" i="18"/>
  <c r="EY3" i="18"/>
  <c r="EY7" i="18"/>
  <c r="EY11" i="18"/>
  <c r="EY19" i="18"/>
  <c r="EY23" i="18"/>
  <c r="EV4" i="18"/>
  <c r="EV8" i="18"/>
  <c r="EV24" i="18"/>
  <c r="EV28" i="18"/>
  <c r="EV32" i="18"/>
  <c r="EX4" i="18"/>
  <c r="EX8" i="18"/>
  <c r="EX12" i="18"/>
  <c r="EX16" i="18"/>
  <c r="EX20" i="18"/>
  <c r="EX24" i="18"/>
  <c r="EX28" i="18"/>
  <c r="EX32" i="18"/>
  <c r="EX36" i="18"/>
  <c r="EW3" i="18"/>
  <c r="EY31" i="18"/>
  <c r="EV16" i="18"/>
  <c r="EV20" i="18"/>
  <c r="EV36" i="18"/>
  <c r="EY4" i="18"/>
  <c r="EY8" i="18"/>
  <c r="EY12" i="18"/>
  <c r="EY16" i="18"/>
  <c r="EY20" i="18"/>
  <c r="EY24" i="18"/>
  <c r="EY28" i="18"/>
  <c r="EY32" i="18"/>
  <c r="EY36" i="18"/>
  <c r="EV5" i="18"/>
  <c r="EV9" i="18"/>
  <c r="EV13" i="18"/>
  <c r="EV17" i="18"/>
  <c r="EV21" i="18"/>
  <c r="EV25" i="18"/>
  <c r="EV29" i="18"/>
  <c r="EV33" i="18"/>
  <c r="EV37" i="18"/>
  <c r="Y38" i="9"/>
  <c r="X16" i="9"/>
  <c r="Y17" i="9"/>
  <c r="X26" i="9"/>
  <c r="W34" i="9"/>
  <c r="W5" i="9"/>
  <c r="W29" i="9"/>
  <c r="X6" i="9"/>
  <c r="X22" i="9"/>
  <c r="X38" i="9"/>
  <c r="Y6" i="9"/>
  <c r="Y14" i="9"/>
  <c r="Y22" i="9"/>
  <c r="Y30" i="9"/>
  <c r="V6" i="9"/>
  <c r="V14" i="9"/>
  <c r="V22" i="9"/>
  <c r="V30" i="9"/>
  <c r="V38" i="9"/>
  <c r="Y9" i="9"/>
  <c r="W14" i="9"/>
  <c r="W22" i="9"/>
  <c r="W38" i="9"/>
  <c r="X7" i="9"/>
  <c r="X15" i="9"/>
  <c r="X23" i="9"/>
  <c r="X31" i="9"/>
  <c r="Y33" i="9"/>
  <c r="W6" i="9"/>
  <c r="W30" i="9"/>
  <c r="Y7" i="9"/>
  <c r="Y15" i="9"/>
  <c r="Y23" i="9"/>
  <c r="Y31" i="9"/>
  <c r="Y32" i="9"/>
  <c r="V8" i="9"/>
  <c r="V16" i="9"/>
  <c r="V24" i="9"/>
  <c r="V32" i="9"/>
  <c r="V15" i="9"/>
  <c r="V23" i="9"/>
  <c r="V31" i="9"/>
  <c r="W7" i="9"/>
  <c r="W15" i="9"/>
  <c r="W31" i="9"/>
  <c r="Y8" i="9"/>
  <c r="Y16" i="9"/>
  <c r="Y24" i="9"/>
  <c r="W8" i="9"/>
  <c r="W16" i="9"/>
  <c r="W24" i="9"/>
  <c r="W32" i="9"/>
  <c r="X9" i="9"/>
  <c r="X17" i="9"/>
  <c r="X25" i="9"/>
  <c r="X33" i="9"/>
  <c r="Y25" i="9"/>
  <c r="V25" i="9"/>
  <c r="W9" i="9"/>
  <c r="W17" i="9"/>
  <c r="W25" i="9"/>
  <c r="W33" i="9"/>
  <c r="V10" i="9"/>
  <c r="V18" i="9"/>
  <c r="V26" i="9"/>
  <c r="V34" i="9"/>
  <c r="X18" i="9"/>
  <c r="X11" i="9"/>
  <c r="X19" i="9"/>
  <c r="X35" i="9"/>
  <c r="W26" i="9"/>
  <c r="X3" i="9"/>
  <c r="Y3" i="9"/>
  <c r="Y11" i="9"/>
  <c r="Y19" i="9"/>
  <c r="Y27" i="9"/>
  <c r="Y35" i="9"/>
  <c r="W10" i="9"/>
  <c r="V3" i="9"/>
  <c r="V11" i="9"/>
  <c r="V19" i="9"/>
  <c r="V27" i="9"/>
  <c r="V35" i="9"/>
  <c r="V7" i="9"/>
  <c r="W23" i="9"/>
  <c r="X27" i="9"/>
  <c r="W3" i="9"/>
  <c r="W11" i="9"/>
  <c r="W19" i="9"/>
  <c r="W27" i="9"/>
  <c r="W35" i="9"/>
  <c r="X32" i="9"/>
  <c r="V17" i="9"/>
  <c r="X4" i="9"/>
  <c r="X12" i="9"/>
  <c r="X20" i="9"/>
  <c r="X28" i="9"/>
  <c r="X36" i="9"/>
  <c r="X24" i="9"/>
  <c r="Y18" i="9"/>
  <c r="Y4" i="9"/>
  <c r="Y36" i="9"/>
  <c r="Y26" i="9"/>
  <c r="V4" i="9"/>
  <c r="V12" i="9"/>
  <c r="V20" i="9"/>
  <c r="V28" i="9"/>
  <c r="V36" i="9"/>
  <c r="X8" i="9"/>
  <c r="V9" i="9"/>
  <c r="X34" i="9"/>
  <c r="Y34" i="9"/>
  <c r="Y28" i="9"/>
  <c r="W28" i="9"/>
  <c r="Y12" i="9"/>
  <c r="W4" i="9"/>
  <c r="W12" i="9"/>
  <c r="W20" i="9"/>
  <c r="W36" i="9"/>
  <c r="X5" i="9"/>
  <c r="X13" i="9"/>
  <c r="X21" i="9"/>
  <c r="X29" i="9"/>
  <c r="X37" i="9"/>
  <c r="V33" i="9"/>
  <c r="X10" i="9"/>
  <c r="Y10" i="9"/>
  <c r="Y20" i="9"/>
  <c r="Y5" i="9"/>
  <c r="Y13" i="9"/>
  <c r="Y21" i="9"/>
  <c r="Y29" i="9"/>
  <c r="Y37" i="9"/>
  <c r="V5" i="9"/>
  <c r="V13" i="9"/>
  <c r="V21" i="9"/>
  <c r="V29" i="9"/>
  <c r="V37" i="9"/>
  <c r="W18" i="9"/>
  <c r="W13" i="9"/>
  <c r="W37" i="9"/>
  <c r="W21" i="9"/>
  <c r="X14" i="9"/>
  <c r="X30" i="9"/>
  <c r="AC2" i="3"/>
  <c r="J38" i="6"/>
  <c r="H38" i="9" s="1"/>
  <c r="I38" i="6"/>
  <c r="G38" i="9" s="1"/>
  <c r="H38" i="6"/>
  <c r="J38" i="9" s="1"/>
  <c r="G38" i="6"/>
  <c r="I38" i="9" s="1"/>
  <c r="J37" i="6"/>
  <c r="H37" i="9" s="1"/>
  <c r="I37" i="6"/>
  <c r="G37" i="9" s="1"/>
  <c r="H37" i="6"/>
  <c r="J37" i="9" s="1"/>
  <c r="G37" i="6"/>
  <c r="I37" i="9" s="1"/>
  <c r="J36" i="6"/>
  <c r="H36" i="9" s="1"/>
  <c r="I36" i="6"/>
  <c r="G36" i="9" s="1"/>
  <c r="H36" i="6"/>
  <c r="J36" i="9" s="1"/>
  <c r="G36" i="6"/>
  <c r="I36" i="9" s="1"/>
  <c r="J35" i="6"/>
  <c r="H35" i="9" s="1"/>
  <c r="I35" i="6"/>
  <c r="G35" i="9" s="1"/>
  <c r="H35" i="6"/>
  <c r="J35" i="9" s="1"/>
  <c r="G35" i="6"/>
  <c r="I35" i="9" s="1"/>
  <c r="J34" i="6"/>
  <c r="H34" i="9" s="1"/>
  <c r="I34" i="6"/>
  <c r="G34" i="9" s="1"/>
  <c r="H34" i="6"/>
  <c r="J34" i="9" s="1"/>
  <c r="G34" i="6"/>
  <c r="I34" i="9" s="1"/>
  <c r="J33" i="6"/>
  <c r="H33" i="9" s="1"/>
  <c r="I33" i="6"/>
  <c r="G33" i="9" s="1"/>
  <c r="H33" i="6"/>
  <c r="J33" i="9" s="1"/>
  <c r="G33" i="6"/>
  <c r="I33" i="9" s="1"/>
  <c r="J32" i="6"/>
  <c r="H32" i="9" s="1"/>
  <c r="I32" i="6"/>
  <c r="G32" i="9" s="1"/>
  <c r="H32" i="6"/>
  <c r="J32" i="9" s="1"/>
  <c r="G32" i="6"/>
  <c r="I32" i="9" s="1"/>
  <c r="J31" i="6"/>
  <c r="H31" i="9" s="1"/>
  <c r="I31" i="6"/>
  <c r="G31" i="9" s="1"/>
  <c r="H31" i="6"/>
  <c r="J31" i="9" s="1"/>
  <c r="G31" i="6"/>
  <c r="I31" i="9" s="1"/>
  <c r="J30" i="6"/>
  <c r="H30" i="9" s="1"/>
  <c r="I30" i="6"/>
  <c r="G30" i="9" s="1"/>
  <c r="H30" i="6"/>
  <c r="J30" i="9" s="1"/>
  <c r="G30" i="6"/>
  <c r="I30" i="9" s="1"/>
  <c r="J29" i="6"/>
  <c r="H29" i="9" s="1"/>
  <c r="I29" i="6"/>
  <c r="G29" i="9" s="1"/>
  <c r="H29" i="6"/>
  <c r="J29" i="9" s="1"/>
  <c r="G29" i="6"/>
  <c r="I29" i="9" s="1"/>
  <c r="J28" i="6"/>
  <c r="H28" i="9" s="1"/>
  <c r="I28" i="6"/>
  <c r="G28" i="9" s="1"/>
  <c r="H28" i="6"/>
  <c r="J28" i="9" s="1"/>
  <c r="G28" i="6"/>
  <c r="I28" i="9" s="1"/>
  <c r="J27" i="6"/>
  <c r="H27" i="9" s="1"/>
  <c r="I27" i="6"/>
  <c r="G27" i="9" s="1"/>
  <c r="H27" i="6"/>
  <c r="J27" i="9" s="1"/>
  <c r="G27" i="6"/>
  <c r="I27" i="9" s="1"/>
  <c r="J26" i="6"/>
  <c r="H26" i="9" s="1"/>
  <c r="I26" i="6"/>
  <c r="G26" i="9" s="1"/>
  <c r="H26" i="6"/>
  <c r="J26" i="9" s="1"/>
  <c r="G26" i="6"/>
  <c r="I26" i="9" s="1"/>
  <c r="J25" i="6"/>
  <c r="H25" i="9" s="1"/>
  <c r="I25" i="6"/>
  <c r="G25" i="9" s="1"/>
  <c r="H25" i="6"/>
  <c r="J25" i="9" s="1"/>
  <c r="G25" i="6"/>
  <c r="I25" i="9" s="1"/>
  <c r="J24" i="6"/>
  <c r="H24" i="9" s="1"/>
  <c r="I24" i="6"/>
  <c r="G24" i="9" s="1"/>
  <c r="H24" i="6"/>
  <c r="J24" i="9" s="1"/>
  <c r="G24" i="6"/>
  <c r="I24" i="9" s="1"/>
  <c r="J23" i="6"/>
  <c r="H23" i="9" s="1"/>
  <c r="I23" i="6"/>
  <c r="G23" i="9" s="1"/>
  <c r="H23" i="6"/>
  <c r="J23" i="9" s="1"/>
  <c r="G23" i="6"/>
  <c r="I23" i="9" s="1"/>
  <c r="J22" i="6"/>
  <c r="H22" i="9" s="1"/>
  <c r="I22" i="6"/>
  <c r="G22" i="9" s="1"/>
  <c r="H22" i="6"/>
  <c r="J22" i="9" s="1"/>
  <c r="G22" i="6"/>
  <c r="I22" i="9" s="1"/>
  <c r="J21" i="6"/>
  <c r="H21" i="9" s="1"/>
  <c r="I21" i="6"/>
  <c r="G21" i="9" s="1"/>
  <c r="H21" i="6"/>
  <c r="J21" i="9" s="1"/>
  <c r="G21" i="6"/>
  <c r="I21" i="9" s="1"/>
  <c r="J20" i="6"/>
  <c r="H20" i="9" s="1"/>
  <c r="I20" i="6"/>
  <c r="G20" i="9" s="1"/>
  <c r="H20" i="6"/>
  <c r="J20" i="9" s="1"/>
  <c r="G20" i="6"/>
  <c r="I20" i="9" s="1"/>
  <c r="J19" i="6"/>
  <c r="H19" i="9" s="1"/>
  <c r="I19" i="6"/>
  <c r="G19" i="9" s="1"/>
  <c r="H19" i="6"/>
  <c r="J19" i="9" s="1"/>
  <c r="G19" i="6"/>
  <c r="I19" i="9" s="1"/>
  <c r="J18" i="6"/>
  <c r="H18" i="9" s="1"/>
  <c r="I18" i="6"/>
  <c r="G18" i="9" s="1"/>
  <c r="H18" i="6"/>
  <c r="J18" i="9" s="1"/>
  <c r="G18" i="6"/>
  <c r="I18" i="9" s="1"/>
  <c r="J17" i="6"/>
  <c r="H17" i="9" s="1"/>
  <c r="I17" i="6"/>
  <c r="G17" i="9" s="1"/>
  <c r="H17" i="6"/>
  <c r="J17" i="9" s="1"/>
  <c r="G17" i="6"/>
  <c r="I17" i="9" s="1"/>
  <c r="J16" i="6"/>
  <c r="H16" i="9" s="1"/>
  <c r="I16" i="6"/>
  <c r="G16" i="9" s="1"/>
  <c r="H16" i="6"/>
  <c r="J16" i="9" s="1"/>
  <c r="G16" i="6"/>
  <c r="I16" i="9" s="1"/>
  <c r="J15" i="6"/>
  <c r="H15" i="9" s="1"/>
  <c r="I15" i="6"/>
  <c r="G15" i="9" s="1"/>
  <c r="H15" i="6"/>
  <c r="J15" i="9" s="1"/>
  <c r="G15" i="6"/>
  <c r="I15" i="9" s="1"/>
  <c r="J14" i="6"/>
  <c r="H14" i="9" s="1"/>
  <c r="I14" i="6"/>
  <c r="G14" i="9" s="1"/>
  <c r="H14" i="6"/>
  <c r="J14" i="9" s="1"/>
  <c r="G14" i="6"/>
  <c r="I14" i="9" s="1"/>
  <c r="J13" i="6"/>
  <c r="H13" i="9" s="1"/>
  <c r="I13" i="6"/>
  <c r="G13" i="9" s="1"/>
  <c r="H13" i="6"/>
  <c r="J13" i="9" s="1"/>
  <c r="G13" i="6"/>
  <c r="I13" i="9" s="1"/>
  <c r="J12" i="6"/>
  <c r="H12" i="9" s="1"/>
  <c r="I12" i="6"/>
  <c r="G12" i="9" s="1"/>
  <c r="H12" i="6"/>
  <c r="J12" i="9" s="1"/>
  <c r="G12" i="6"/>
  <c r="I12" i="9" s="1"/>
  <c r="J11" i="6"/>
  <c r="H11" i="9" s="1"/>
  <c r="I11" i="6"/>
  <c r="G11" i="9" s="1"/>
  <c r="H11" i="6"/>
  <c r="J11" i="9" s="1"/>
  <c r="G11" i="6"/>
  <c r="I11" i="9" s="1"/>
  <c r="J10" i="6"/>
  <c r="H10" i="9" s="1"/>
  <c r="I10" i="6"/>
  <c r="G10" i="9" s="1"/>
  <c r="H10" i="6"/>
  <c r="J10" i="9" s="1"/>
  <c r="G10" i="6"/>
  <c r="I10" i="9" s="1"/>
  <c r="J9" i="6"/>
  <c r="H9" i="9" s="1"/>
  <c r="I9" i="6"/>
  <c r="G9" i="9" s="1"/>
  <c r="H9" i="6"/>
  <c r="J9" i="9" s="1"/>
  <c r="G9" i="6"/>
  <c r="I9" i="9" s="1"/>
  <c r="J8" i="6"/>
  <c r="H8" i="9" s="1"/>
  <c r="I8" i="6"/>
  <c r="G8" i="9" s="1"/>
  <c r="H8" i="6"/>
  <c r="J8" i="9" s="1"/>
  <c r="G8" i="6"/>
  <c r="I8" i="9" s="1"/>
  <c r="J7" i="6"/>
  <c r="H7" i="9" s="1"/>
  <c r="I7" i="6"/>
  <c r="G7" i="9" s="1"/>
  <c r="H7" i="6"/>
  <c r="J7" i="9" s="1"/>
  <c r="G7" i="6"/>
  <c r="I7" i="9" s="1"/>
  <c r="J6" i="6"/>
  <c r="H6" i="9" s="1"/>
  <c r="I6" i="6"/>
  <c r="G6" i="9" s="1"/>
  <c r="H6" i="6"/>
  <c r="J6" i="9" s="1"/>
  <c r="G6" i="6"/>
  <c r="I6" i="9" s="1"/>
  <c r="J5" i="6"/>
  <c r="H5" i="9" s="1"/>
  <c r="I5" i="6"/>
  <c r="G5" i="9" s="1"/>
  <c r="H5" i="6"/>
  <c r="J5" i="9" s="1"/>
  <c r="G5" i="6"/>
  <c r="I5" i="9" s="1"/>
  <c r="J4" i="6"/>
  <c r="H4" i="9" s="1"/>
  <c r="I4" i="6"/>
  <c r="G4" i="9" s="1"/>
  <c r="H4" i="6"/>
  <c r="J4" i="9" s="1"/>
  <c r="G4" i="6"/>
  <c r="I4" i="9" s="1"/>
  <c r="J3" i="6"/>
  <c r="H3" i="9" s="1"/>
  <c r="I3" i="6"/>
  <c r="G3" i="9" s="1"/>
  <c r="H3" i="6"/>
  <c r="J3" i="9" s="1"/>
  <c r="G3" i="6"/>
  <c r="I3" i="9" s="1"/>
  <c r="J2" i="6"/>
  <c r="I2" i="6"/>
  <c r="H2" i="6"/>
  <c r="G2" i="6" l="1"/>
  <c r="D5" i="6" l="1"/>
  <c r="EX5" i="6" s="1"/>
  <c r="C14" i="6"/>
  <c r="EW14" i="6" s="1"/>
  <c r="B28" i="6"/>
  <c r="EV28" i="6" s="1"/>
  <c r="E29" i="6"/>
  <c r="EY29" i="6" s="1"/>
  <c r="E16" i="6"/>
  <c r="EY16" i="6" s="1"/>
  <c r="D30" i="6"/>
  <c r="EX30" i="6" s="1"/>
  <c r="C13" i="6"/>
  <c r="EW13" i="6" s="1"/>
  <c r="E22" i="6"/>
  <c r="EY22" i="6" s="1"/>
  <c r="B2" i="6"/>
  <c r="EV2" i="6" s="1"/>
  <c r="D23" i="6"/>
  <c r="EX23" i="6" s="1"/>
  <c r="C6" i="6"/>
  <c r="EW6" i="6" s="1"/>
  <c r="C38" i="6"/>
  <c r="EW38" i="6" s="1"/>
  <c r="D9" i="6"/>
  <c r="EX9" i="6" s="1"/>
  <c r="B32" i="6"/>
  <c r="EV32" i="6" s="1"/>
  <c r="B6" i="6"/>
  <c r="EV6" i="6" s="1"/>
  <c r="D15" i="6"/>
  <c r="EX15" i="6" s="1"/>
  <c r="E33" i="6"/>
  <c r="EY33" i="6" s="1"/>
  <c r="C30" i="6"/>
  <c r="EW30" i="6" s="1"/>
  <c r="E13" i="6"/>
  <c r="EY13" i="6" s="1"/>
  <c r="D14" i="6"/>
  <c r="EX14" i="6" s="1"/>
  <c r="E32" i="6"/>
  <c r="EY32" i="6" s="1"/>
  <c r="E19" i="6"/>
  <c r="EY19" i="6" s="1"/>
  <c r="E6" i="6"/>
  <c r="EY6" i="6" s="1"/>
  <c r="C3" i="6"/>
  <c r="EW3" i="6" s="1"/>
  <c r="B17" i="6"/>
  <c r="EV17" i="6" s="1"/>
  <c r="C35" i="6"/>
  <c r="EW35" i="6" s="1"/>
  <c r="E31" i="6"/>
  <c r="EY31" i="6" s="1"/>
  <c r="C9" i="6"/>
  <c r="EW9" i="6" s="1"/>
  <c r="E18" i="6"/>
  <c r="EY18" i="6" s="1"/>
  <c r="B23" i="6"/>
  <c r="EV23" i="6" s="1"/>
  <c r="D32" i="6"/>
  <c r="EX32" i="6" s="1"/>
  <c r="E23" i="6"/>
  <c r="EY23" i="6" s="1"/>
  <c r="E10" i="6"/>
  <c r="EY10" i="6" s="1"/>
  <c r="D24" i="6"/>
  <c r="EX24" i="6" s="1"/>
  <c r="C7" i="6"/>
  <c r="EW7" i="6" s="1"/>
  <c r="C26" i="6"/>
  <c r="EW26" i="6" s="1"/>
  <c r="D4" i="6"/>
  <c r="EX4" i="6" s="1"/>
  <c r="B14" i="6"/>
  <c r="EV14" i="6" s="1"/>
  <c r="D29" i="6"/>
  <c r="EX29" i="6" s="1"/>
  <c r="B7" i="6"/>
  <c r="EV7" i="6" s="1"/>
  <c r="C12" i="6"/>
  <c r="EW12" i="6" s="1"/>
  <c r="D35" i="6"/>
  <c r="EX35" i="6" s="1"/>
  <c r="C31" i="6"/>
  <c r="EW31" i="6" s="1"/>
  <c r="C18" i="6"/>
  <c r="EW18" i="6" s="1"/>
  <c r="B38" i="6"/>
  <c r="EV38" i="6" s="1"/>
  <c r="C11" i="6"/>
  <c r="EW11" i="6" s="1"/>
  <c r="B12" i="6"/>
  <c r="EV12" i="6" s="1"/>
  <c r="D8" i="6"/>
  <c r="EX8" i="6" s="1"/>
  <c r="C36" i="6"/>
  <c r="EW36" i="6" s="1"/>
  <c r="C23" i="6"/>
  <c r="EW23" i="6" s="1"/>
  <c r="D20" i="6"/>
  <c r="EX20" i="6" s="1"/>
  <c r="C29" i="6"/>
  <c r="EW29" i="6" s="1"/>
  <c r="E38" i="6"/>
  <c r="EY38" i="6" s="1"/>
  <c r="D7" i="6"/>
  <c r="EX7" i="6" s="1"/>
  <c r="B36" i="6"/>
  <c r="EV36" i="6" s="1"/>
  <c r="E5" i="6"/>
  <c r="EY5" i="6" s="1"/>
  <c r="B10" i="6"/>
  <c r="EV10" i="6" s="1"/>
  <c r="D19" i="6"/>
  <c r="EX19" i="6" s="1"/>
  <c r="C28" i="6"/>
  <c r="EW28" i="6" s="1"/>
  <c r="E37" i="6"/>
  <c r="EY37" i="6" s="1"/>
  <c r="E9" i="6"/>
  <c r="EY9" i="6" s="1"/>
  <c r="B29" i="6"/>
  <c r="EV29" i="6" s="1"/>
  <c r="C5" i="6"/>
  <c r="EW5" i="6" s="1"/>
  <c r="B5" i="6"/>
  <c r="EV5" i="6" s="1"/>
  <c r="B16" i="6"/>
  <c r="EV16" i="6" s="1"/>
  <c r="D25" i="6"/>
  <c r="EX25" i="6" s="1"/>
  <c r="C34" i="6"/>
  <c r="EW34" i="6" s="1"/>
  <c r="C33" i="6"/>
  <c r="EW33" i="6" s="1"/>
  <c r="C20" i="6"/>
  <c r="EW20" i="6" s="1"/>
  <c r="B34" i="6"/>
  <c r="EV34" i="6" s="1"/>
  <c r="C32" i="6"/>
  <c r="EW32" i="6" s="1"/>
  <c r="C19" i="6"/>
  <c r="EW19" i="6" s="1"/>
  <c r="C25" i="6"/>
  <c r="EW25" i="6" s="1"/>
  <c r="E27" i="6"/>
  <c r="EY27" i="6" s="1"/>
  <c r="D28" i="6"/>
  <c r="EX28" i="6" s="1"/>
  <c r="C4" i="6"/>
  <c r="EW4" i="6" s="1"/>
  <c r="B18" i="6"/>
  <c r="EV18" i="6" s="1"/>
  <c r="B24" i="6"/>
  <c r="EV24" i="6" s="1"/>
  <c r="C16" i="6"/>
  <c r="EW16" i="6" s="1"/>
  <c r="E25" i="6"/>
  <c r="EY25" i="6" s="1"/>
  <c r="B30" i="6"/>
  <c r="EV30" i="6" s="1"/>
  <c r="D26" i="6"/>
  <c r="EX26" i="6" s="1"/>
  <c r="C15" i="6"/>
  <c r="EW15" i="6" s="1"/>
  <c r="E24" i="6"/>
  <c r="EY24" i="6" s="1"/>
  <c r="D38" i="6"/>
  <c r="EX38" i="6" s="1"/>
  <c r="E11" i="6"/>
  <c r="EY11" i="6" s="1"/>
  <c r="B3" i="6"/>
  <c r="EV3" i="6" s="1"/>
  <c r="D12" i="6"/>
  <c r="EX12" i="6" s="1"/>
  <c r="C21" i="6"/>
  <c r="EW21" i="6" s="1"/>
  <c r="E30" i="6"/>
  <c r="EY30" i="6" s="1"/>
  <c r="B35" i="6"/>
  <c r="EV35" i="6" s="1"/>
  <c r="D11" i="6"/>
  <c r="EX11" i="6" s="1"/>
  <c r="B21" i="6"/>
  <c r="EV21" i="6" s="1"/>
  <c r="E3" i="6"/>
  <c r="EY3" i="6" s="1"/>
  <c r="B8" i="6"/>
  <c r="EV8" i="6" s="1"/>
  <c r="B27" i="6"/>
  <c r="EV27" i="6" s="1"/>
  <c r="D36" i="6"/>
  <c r="EX36" i="6" s="1"/>
  <c r="B20" i="6"/>
  <c r="EV20" i="6" s="1"/>
  <c r="E34" i="6"/>
  <c r="EY34" i="6" s="1"/>
  <c r="E21" i="6"/>
  <c r="EY21" i="6" s="1"/>
  <c r="D22" i="6"/>
  <c r="EX22" i="6" s="1"/>
  <c r="E14" i="6"/>
  <c r="EY14" i="6" s="1"/>
  <c r="B19" i="6"/>
  <c r="EV19" i="6" s="1"/>
  <c r="C24" i="6"/>
  <c r="EW24" i="6" s="1"/>
  <c r="E20" i="6"/>
  <c r="EY20" i="6" s="1"/>
  <c r="B25" i="6"/>
  <c r="EV25" i="6" s="1"/>
  <c r="D34" i="6"/>
  <c r="EX34" i="6" s="1"/>
  <c r="E7" i="6"/>
  <c r="EY7" i="6" s="1"/>
  <c r="D21" i="6"/>
  <c r="EX21" i="6" s="1"/>
  <c r="D2" i="6"/>
  <c r="EX2" i="6" s="1"/>
  <c r="C17" i="6"/>
  <c r="EW17" i="6" s="1"/>
  <c r="D33" i="6"/>
  <c r="EX33" i="6" s="1"/>
  <c r="B11" i="6"/>
  <c r="EV11" i="6" s="1"/>
  <c r="E12" i="6"/>
  <c r="EY12" i="6" s="1"/>
  <c r="B4" i="6"/>
  <c r="EV4" i="6" s="1"/>
  <c r="D6" i="6"/>
  <c r="EX6" i="6" s="1"/>
  <c r="C8" i="6"/>
  <c r="EW8" i="6" s="1"/>
  <c r="D37" i="6"/>
  <c r="EX37" i="6" s="1"/>
  <c r="B15" i="6"/>
  <c r="EV15" i="6" s="1"/>
  <c r="D17" i="6"/>
  <c r="EX17" i="6" s="1"/>
  <c r="E35" i="6"/>
  <c r="EY35" i="6" s="1"/>
  <c r="D10" i="6"/>
  <c r="EX10" i="6" s="1"/>
  <c r="E28" i="6"/>
  <c r="EY28" i="6" s="1"/>
  <c r="B33" i="6"/>
  <c r="EV33" i="6" s="1"/>
  <c r="E15" i="6"/>
  <c r="EY15" i="6" s="1"/>
  <c r="D16" i="6"/>
  <c r="EX16" i="6" s="1"/>
  <c r="D3" i="6"/>
  <c r="EX3" i="6" s="1"/>
  <c r="B26" i="6"/>
  <c r="EV26" i="6" s="1"/>
  <c r="E8" i="6"/>
  <c r="EY8" i="6" s="1"/>
  <c r="B13" i="6"/>
  <c r="EV13" i="6" s="1"/>
  <c r="E2" i="6"/>
  <c r="EY2" i="6" s="1"/>
  <c r="C37" i="6"/>
  <c r="EW37" i="6" s="1"/>
  <c r="E26" i="6"/>
  <c r="EY26" i="6" s="1"/>
  <c r="B31" i="6"/>
  <c r="EV31" i="6" s="1"/>
  <c r="D27" i="6"/>
  <c r="EX27" i="6" s="1"/>
  <c r="B37" i="6"/>
  <c r="EV37" i="6" s="1"/>
  <c r="C10" i="6"/>
  <c r="EW10" i="6" s="1"/>
  <c r="D13" i="6"/>
  <c r="EX13" i="6" s="1"/>
  <c r="C22" i="6"/>
  <c r="EW22" i="6" s="1"/>
  <c r="E17" i="6"/>
  <c r="EY17" i="6" s="1"/>
  <c r="B22" i="6"/>
  <c r="EV22" i="6" s="1"/>
  <c r="D31" i="6"/>
  <c r="EX31" i="6" s="1"/>
  <c r="C2" i="6"/>
  <c r="EW2" i="6" s="1"/>
  <c r="E4" i="6"/>
  <c r="EY4" i="6" s="1"/>
  <c r="B9" i="6"/>
  <c r="EV9" i="6" s="1"/>
  <c r="D18" i="6"/>
  <c r="EX18" i="6" s="1"/>
  <c r="C27" i="6"/>
  <c r="EW27" i="6" s="1"/>
  <c r="E36" i="6"/>
  <c r="EY36" i="6" s="1"/>
  <c r="B2" i="3" l="1"/>
  <c r="C2" i="3"/>
  <c r="C33" i="3"/>
  <c r="C33" i="9"/>
  <c r="EW33" i="9" s="1"/>
  <c r="C25" i="9"/>
  <c r="EW25" i="9" s="1"/>
  <c r="C25" i="3"/>
  <c r="D5" i="9"/>
  <c r="EX5" i="9" s="1"/>
  <c r="D5" i="3"/>
  <c r="B8" i="3"/>
  <c r="B8" i="9"/>
  <c r="EV8" i="9" s="1"/>
  <c r="C23" i="9"/>
  <c r="EW23" i="9" s="1"/>
  <c r="C23" i="3"/>
  <c r="B15" i="9"/>
  <c r="EV15" i="9" s="1"/>
  <c r="B15" i="3"/>
  <c r="D27" i="3"/>
  <c r="D27" i="9"/>
  <c r="EX27" i="9" s="1"/>
  <c r="E17" i="3"/>
  <c r="E17" i="9"/>
  <c r="EY17" i="9" s="1"/>
  <c r="D6" i="3"/>
  <c r="D6" i="9"/>
  <c r="EX6" i="9" s="1"/>
  <c r="D2" i="3"/>
  <c r="E2" i="3"/>
  <c r="E16" i="3"/>
  <c r="E16" i="9"/>
  <c r="EY16" i="9" s="1"/>
  <c r="E11" i="9"/>
  <c r="EY11" i="9" s="1"/>
  <c r="E11" i="3"/>
  <c r="D32" i="9"/>
  <c r="EX32" i="9" s="1"/>
  <c r="D32" i="3"/>
  <c r="C3" i="9"/>
  <c r="EW3" i="9" s="1"/>
  <c r="C15" i="9"/>
  <c r="EW15" i="9" s="1"/>
  <c r="C15" i="3"/>
  <c r="D18" i="3"/>
  <c r="D18" i="9"/>
  <c r="EX18" i="9" s="1"/>
  <c r="C9" i="9"/>
  <c r="EW9" i="9" s="1"/>
  <c r="C9" i="3"/>
  <c r="D38" i="3"/>
  <c r="D38" i="9"/>
  <c r="EX38" i="9" s="1"/>
  <c r="C18" i="3"/>
  <c r="C18" i="9"/>
  <c r="EW18" i="9" s="1"/>
  <c r="B9" i="9"/>
  <c r="EV9" i="9" s="1"/>
  <c r="B9" i="3"/>
  <c r="B21" i="9"/>
  <c r="EV21" i="9" s="1"/>
  <c r="B21" i="3"/>
  <c r="D21" i="3"/>
  <c r="D21" i="9"/>
  <c r="EX21" i="9" s="1"/>
  <c r="C7" i="9"/>
  <c r="EW7" i="9" s="1"/>
  <c r="C7" i="3"/>
  <c r="B11" i="9"/>
  <c r="EV11" i="9" s="1"/>
  <c r="B11" i="3"/>
  <c r="E4" i="9"/>
  <c r="EY4" i="9" s="1"/>
  <c r="E4" i="3"/>
  <c r="C37" i="3"/>
  <c r="C37" i="9"/>
  <c r="EW37" i="9" s="1"/>
  <c r="E38" i="9"/>
  <c r="EY38" i="9" s="1"/>
  <c r="E38" i="3"/>
  <c r="C17" i="3"/>
  <c r="C17" i="9"/>
  <c r="EW17" i="9" s="1"/>
  <c r="D33" i="3"/>
  <c r="D33" i="9"/>
  <c r="EX33" i="9" s="1"/>
  <c r="E18" i="9"/>
  <c r="EY18" i="9" s="1"/>
  <c r="E18" i="3"/>
  <c r="E9" i="3"/>
  <c r="E9" i="9"/>
  <c r="EY9" i="9" s="1"/>
  <c r="E22" i="9"/>
  <c r="EY22" i="9" s="1"/>
  <c r="E22" i="3"/>
  <c r="D35" i="3"/>
  <c r="D35" i="9"/>
  <c r="EX35" i="9" s="1"/>
  <c r="B28" i="9"/>
  <c r="EV28" i="9" s="1"/>
  <c r="B28" i="3"/>
  <c r="E28" i="9"/>
  <c r="EY28" i="9" s="1"/>
  <c r="E28" i="3"/>
  <c r="E31" i="3"/>
  <c r="E31" i="9"/>
  <c r="EY31" i="9" s="1"/>
  <c r="C31" i="9"/>
  <c r="EW31" i="9" s="1"/>
  <c r="C31" i="3"/>
  <c r="E6" i="3"/>
  <c r="E6" i="9"/>
  <c r="EY6" i="9" s="1"/>
  <c r="C28" i="9"/>
  <c r="EW28" i="9" s="1"/>
  <c r="C28" i="3"/>
  <c r="B34" i="3"/>
  <c r="B34" i="9"/>
  <c r="EV34" i="9" s="1"/>
  <c r="B13" i="9"/>
  <c r="EV13" i="9" s="1"/>
  <c r="B13" i="3"/>
  <c r="B10" i="9"/>
  <c r="EV10" i="9" s="1"/>
  <c r="B10" i="3"/>
  <c r="C30" i="9"/>
  <c r="EW30" i="9" s="1"/>
  <c r="C30" i="3"/>
  <c r="C27" i="3"/>
  <c r="C27" i="9"/>
  <c r="EW27" i="9" s="1"/>
  <c r="B19" i="9"/>
  <c r="EV19" i="9" s="1"/>
  <c r="B19" i="3"/>
  <c r="D25" i="3"/>
  <c r="D25" i="9"/>
  <c r="EX25" i="9" s="1"/>
  <c r="B35" i="9"/>
  <c r="EV35" i="9" s="1"/>
  <c r="B35" i="3"/>
  <c r="E35" i="3"/>
  <c r="E35" i="9"/>
  <c r="EY35" i="9" s="1"/>
  <c r="B23" i="9"/>
  <c r="EV23" i="9" s="1"/>
  <c r="B23" i="3"/>
  <c r="D26" i="3"/>
  <c r="D26" i="9"/>
  <c r="EX26" i="9" s="1"/>
  <c r="B32" i="9"/>
  <c r="EV32" i="9" s="1"/>
  <c r="B32" i="3"/>
  <c r="B3" i="9"/>
  <c r="EV3" i="9" s="1"/>
  <c r="D23" i="9"/>
  <c r="EX23" i="9" s="1"/>
  <c r="D23" i="3"/>
  <c r="B16" i="9"/>
  <c r="EV16" i="9" s="1"/>
  <c r="B16" i="3"/>
  <c r="D22" i="3"/>
  <c r="D22" i="9"/>
  <c r="EX22" i="9" s="1"/>
  <c r="C20" i="9"/>
  <c r="EW20" i="9" s="1"/>
  <c r="C20" i="3"/>
  <c r="E25" i="3"/>
  <c r="E25" i="9"/>
  <c r="EY25" i="9" s="1"/>
  <c r="E19" i="9"/>
  <c r="EY19" i="9" s="1"/>
  <c r="E19" i="3"/>
  <c r="C5" i="9"/>
  <c r="EW5" i="9" s="1"/>
  <c r="C5" i="3"/>
  <c r="E3" i="9"/>
  <c r="EY3" i="9" s="1"/>
  <c r="B27" i="9"/>
  <c r="EV27" i="9" s="1"/>
  <c r="B27" i="3"/>
  <c r="D36" i="9"/>
  <c r="EX36" i="9" s="1"/>
  <c r="D36" i="3"/>
  <c r="E13" i="9"/>
  <c r="EY13" i="9" s="1"/>
  <c r="E13" i="3"/>
  <c r="D3" i="9"/>
  <c r="EX3" i="9" s="1"/>
  <c r="D31" i="9"/>
  <c r="EX31" i="9" s="1"/>
  <c r="D31" i="3"/>
  <c r="B37" i="3"/>
  <c r="B37" i="9"/>
  <c r="EV37" i="9" s="1"/>
  <c r="C14" i="9"/>
  <c r="EW14" i="9" s="1"/>
  <c r="C14" i="3"/>
  <c r="D34" i="9"/>
  <c r="EX34" i="9" s="1"/>
  <c r="D34" i="3"/>
  <c r="B7" i="9"/>
  <c r="EV7" i="9" s="1"/>
  <c r="B7" i="3"/>
  <c r="B30" i="9"/>
  <c r="EV30" i="9" s="1"/>
  <c r="B30" i="3"/>
  <c r="C16" i="9"/>
  <c r="EW16" i="9" s="1"/>
  <c r="C16" i="3"/>
  <c r="E8" i="3"/>
  <c r="E8" i="9"/>
  <c r="EY8" i="9" s="1"/>
  <c r="C38" i="9"/>
  <c r="EW38" i="9" s="1"/>
  <c r="C38" i="3"/>
  <c r="C24" i="9"/>
  <c r="EW24" i="9" s="1"/>
  <c r="C24" i="3"/>
  <c r="C29" i="9"/>
  <c r="EW29" i="9" s="1"/>
  <c r="C29" i="3"/>
  <c r="E37" i="9"/>
  <c r="EY37" i="9" s="1"/>
  <c r="E37" i="3"/>
  <c r="C21" i="9"/>
  <c r="EW21" i="9" s="1"/>
  <c r="C21" i="3"/>
  <c r="E33" i="3"/>
  <c r="E33" i="9"/>
  <c r="EY33" i="9" s="1"/>
  <c r="E29" i="3"/>
  <c r="E29" i="9"/>
  <c r="EY29" i="9" s="1"/>
  <c r="E34" i="3"/>
  <c r="E34" i="9"/>
  <c r="EY34" i="9" s="1"/>
  <c r="E7" i="9"/>
  <c r="EY7" i="9" s="1"/>
  <c r="E7" i="3"/>
  <c r="E14" i="9"/>
  <c r="EY14" i="9" s="1"/>
  <c r="E14" i="3"/>
  <c r="B18" i="3"/>
  <c r="B18" i="9"/>
  <c r="EV18" i="9" s="1"/>
  <c r="C12" i="3"/>
  <c r="C12" i="9"/>
  <c r="EW12" i="9" s="1"/>
  <c r="D20" i="3"/>
  <c r="D20" i="9"/>
  <c r="EX20" i="9" s="1"/>
  <c r="B25" i="9"/>
  <c r="EV25" i="9" s="1"/>
  <c r="B25" i="3"/>
  <c r="B24" i="3"/>
  <c r="B24" i="9"/>
  <c r="EV24" i="9" s="1"/>
  <c r="E30" i="3"/>
  <c r="E30" i="9"/>
  <c r="EY30" i="9" s="1"/>
  <c r="D9" i="3"/>
  <c r="D9" i="9"/>
  <c r="EX9" i="9" s="1"/>
  <c r="D16" i="3"/>
  <c r="D16" i="9"/>
  <c r="EX16" i="9" s="1"/>
  <c r="B33" i="3"/>
  <c r="B33" i="9"/>
  <c r="EV33" i="9" s="1"/>
  <c r="D12" i="9"/>
  <c r="EX12" i="9" s="1"/>
  <c r="D12" i="3"/>
  <c r="E5" i="3"/>
  <c r="E5" i="9"/>
  <c r="EY5" i="9" s="1"/>
  <c r="D29" i="3"/>
  <c r="D29" i="9"/>
  <c r="EX29" i="9" s="1"/>
  <c r="E12" i="9"/>
  <c r="EY12" i="9" s="1"/>
  <c r="E12" i="3"/>
  <c r="C35" i="9"/>
  <c r="EW35" i="9" s="1"/>
  <c r="C35" i="3"/>
  <c r="D17" i="3"/>
  <c r="D17" i="9"/>
  <c r="EX17" i="9" s="1"/>
  <c r="B12" i="3"/>
  <c r="B12" i="9"/>
  <c r="EV12" i="9" s="1"/>
  <c r="D19" i="9"/>
  <c r="EX19" i="9" s="1"/>
  <c r="D19" i="3"/>
  <c r="B29" i="9"/>
  <c r="EV29" i="9" s="1"/>
  <c r="B29" i="3"/>
  <c r="D14" i="9"/>
  <c r="EX14" i="9" s="1"/>
  <c r="D14" i="3"/>
  <c r="C26" i="3"/>
  <c r="C26" i="9"/>
  <c r="EW26" i="9" s="1"/>
  <c r="E20" i="3"/>
  <c r="E20" i="9"/>
  <c r="EY20" i="9" s="1"/>
  <c r="B22" i="3"/>
  <c r="B22" i="9"/>
  <c r="EV22" i="9" s="1"/>
  <c r="B6" i="9"/>
  <c r="EV6" i="9" s="1"/>
  <c r="B6" i="3"/>
  <c r="D28" i="9"/>
  <c r="EX28" i="9" s="1"/>
  <c r="D28" i="3"/>
  <c r="E27" i="3"/>
  <c r="E27" i="9"/>
  <c r="EY27" i="9" s="1"/>
  <c r="B26" i="3"/>
  <c r="B26" i="9"/>
  <c r="EV26" i="9" s="1"/>
  <c r="E23" i="9"/>
  <c r="EY23" i="9" s="1"/>
  <c r="E23" i="3"/>
  <c r="C4" i="3"/>
  <c r="C4" i="9"/>
  <c r="EW4" i="9" s="1"/>
  <c r="D8" i="3"/>
  <c r="D8" i="9"/>
  <c r="EX8" i="9" s="1"/>
  <c r="B31" i="9"/>
  <c r="EV31" i="9" s="1"/>
  <c r="B31" i="3"/>
  <c r="D24" i="3"/>
  <c r="D24" i="9"/>
  <c r="EX24" i="9" s="1"/>
  <c r="E10" i="9"/>
  <c r="EY10" i="9" s="1"/>
  <c r="E10" i="3"/>
  <c r="E21" i="9"/>
  <c r="EY21" i="9" s="1"/>
  <c r="E21" i="3"/>
  <c r="D10" i="9"/>
  <c r="EX10" i="9" s="1"/>
  <c r="D10" i="3"/>
  <c r="C22" i="3"/>
  <c r="C22" i="9"/>
  <c r="EW22" i="9" s="1"/>
  <c r="D37" i="3"/>
  <c r="D37" i="9"/>
  <c r="EX37" i="9" s="1"/>
  <c r="B17" i="9"/>
  <c r="EV17" i="9" s="1"/>
  <c r="B17" i="3"/>
  <c r="E24" i="3"/>
  <c r="E24" i="9"/>
  <c r="EY24" i="9" s="1"/>
  <c r="D7" i="9"/>
  <c r="EX7" i="9" s="1"/>
  <c r="D7" i="3"/>
  <c r="D15" i="3"/>
  <c r="D15" i="9"/>
  <c r="EX15" i="9" s="1"/>
  <c r="E32" i="9"/>
  <c r="EY32" i="9" s="1"/>
  <c r="E32" i="3"/>
  <c r="C6" i="3"/>
  <c r="C6" i="9"/>
  <c r="EW6" i="9" s="1"/>
  <c r="C11" i="9"/>
  <c r="EW11" i="9" s="1"/>
  <c r="C11" i="3"/>
  <c r="C19" i="9"/>
  <c r="EW19" i="9" s="1"/>
  <c r="C19" i="3"/>
  <c r="B38" i="9"/>
  <c r="EV38" i="9" s="1"/>
  <c r="B38" i="3"/>
  <c r="C32" i="9"/>
  <c r="EW32" i="9" s="1"/>
  <c r="C32" i="3"/>
  <c r="B4" i="9"/>
  <c r="EV4" i="9" s="1"/>
  <c r="B4" i="3"/>
  <c r="C36" i="9"/>
  <c r="EW36" i="9" s="1"/>
  <c r="C36" i="3"/>
  <c r="B14" i="9"/>
  <c r="EV14" i="9" s="1"/>
  <c r="B14" i="3"/>
  <c r="E26" i="9"/>
  <c r="EY26" i="9" s="1"/>
  <c r="E26" i="3"/>
  <c r="C34" i="9"/>
  <c r="EW34" i="9" s="1"/>
  <c r="C34" i="3"/>
  <c r="E15" i="3"/>
  <c r="E15" i="9"/>
  <c r="EY15" i="9" s="1"/>
  <c r="B20" i="3"/>
  <c r="B20" i="9"/>
  <c r="EV20" i="9" s="1"/>
  <c r="D4" i="9"/>
  <c r="EX4" i="9" s="1"/>
  <c r="D4" i="3"/>
  <c r="C13" i="9"/>
  <c r="EW13" i="9" s="1"/>
  <c r="C13" i="3"/>
  <c r="D13" i="3"/>
  <c r="D13" i="9"/>
  <c r="EX13" i="9" s="1"/>
  <c r="C8" i="3"/>
  <c r="C8" i="9"/>
  <c r="EW8" i="9" s="1"/>
  <c r="D11" i="9"/>
  <c r="EX11" i="9" s="1"/>
  <c r="D11" i="3"/>
  <c r="B36" i="9"/>
  <c r="EV36" i="9" s="1"/>
  <c r="B36" i="3"/>
  <c r="D30" i="9"/>
  <c r="EX30" i="9" s="1"/>
  <c r="D30" i="3"/>
  <c r="E36" i="9"/>
  <c r="EY36" i="9" s="1"/>
  <c r="E36" i="3"/>
  <c r="C10" i="9"/>
  <c r="EW10" i="9" s="1"/>
  <c r="C10" i="3"/>
  <c r="B5" i="3"/>
  <c r="B5" i="9"/>
  <c r="EV5" i="9" s="1"/>
  <c r="Y2" i="2"/>
  <c r="Y22" i="2"/>
  <c r="Y30" i="2"/>
  <c r="Y34" i="2"/>
  <c r="X2" i="2"/>
  <c r="T2" i="2"/>
  <c r="T4" i="2"/>
  <c r="T5" i="2"/>
  <c r="T6" i="2"/>
  <c r="T7" i="2"/>
  <c r="T10" i="2"/>
  <c r="T20" i="2"/>
  <c r="T21" i="2"/>
  <c r="T25" i="2"/>
  <c r="T27" i="2"/>
  <c r="T28" i="2"/>
  <c r="T29" i="2"/>
  <c r="T30" i="2"/>
  <c r="T35" i="2"/>
  <c r="T36" i="2"/>
  <c r="T37" i="2"/>
  <c r="T38" i="2"/>
  <c r="O2" i="2"/>
  <c r="O3" i="2"/>
  <c r="O4" i="2"/>
  <c r="O5" i="2"/>
  <c r="O6" i="2"/>
  <c r="O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J2" i="2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L3" i="31"/>
  <c r="M3" i="31"/>
  <c r="N3" i="31"/>
  <c r="O3" i="31"/>
  <c r="L4" i="31"/>
  <c r="M4" i="31"/>
  <c r="N4" i="31"/>
  <c r="O4" i="31"/>
  <c r="L5" i="31"/>
  <c r="M5" i="31"/>
  <c r="N5" i="31"/>
  <c r="O5" i="31"/>
  <c r="L6" i="31"/>
  <c r="M6" i="31"/>
  <c r="N6" i="31"/>
  <c r="O6" i="31"/>
  <c r="L7" i="31"/>
  <c r="M7" i="31"/>
  <c r="N7" i="31"/>
  <c r="O7" i="31"/>
  <c r="L8" i="31"/>
  <c r="M8" i="31"/>
  <c r="N8" i="31"/>
  <c r="O8" i="31"/>
  <c r="L9" i="31"/>
  <c r="M9" i="31"/>
  <c r="N9" i="31"/>
  <c r="O9" i="31"/>
  <c r="L10" i="31"/>
  <c r="M10" i="31"/>
  <c r="N10" i="31"/>
  <c r="O10" i="31"/>
  <c r="L11" i="31"/>
  <c r="M11" i="31"/>
  <c r="N11" i="31"/>
  <c r="O11" i="31"/>
  <c r="L12" i="31"/>
  <c r="M12" i="31"/>
  <c r="N12" i="31"/>
  <c r="O12" i="31"/>
  <c r="L13" i="31"/>
  <c r="M13" i="31"/>
  <c r="N13" i="31"/>
  <c r="O13" i="31"/>
  <c r="L14" i="31"/>
  <c r="M14" i="31"/>
  <c r="N14" i="31"/>
  <c r="O14" i="31"/>
  <c r="L15" i="31"/>
  <c r="M15" i="31"/>
  <c r="N15" i="31"/>
  <c r="O15" i="31"/>
  <c r="L16" i="31"/>
  <c r="M16" i="31"/>
  <c r="N16" i="31"/>
  <c r="O16" i="31"/>
  <c r="L17" i="31"/>
  <c r="M17" i="31"/>
  <c r="N17" i="31"/>
  <c r="O17" i="31"/>
  <c r="L18" i="31"/>
  <c r="M18" i="31"/>
  <c r="N18" i="31"/>
  <c r="O18" i="31"/>
  <c r="L19" i="31"/>
  <c r="M19" i="31"/>
  <c r="N19" i="31"/>
  <c r="O19" i="31"/>
  <c r="L20" i="31"/>
  <c r="M20" i="31"/>
  <c r="N20" i="31"/>
  <c r="O20" i="31"/>
  <c r="L21" i="31"/>
  <c r="M21" i="31"/>
  <c r="N21" i="31"/>
  <c r="O21" i="31"/>
  <c r="L22" i="31"/>
  <c r="M22" i="31"/>
  <c r="N22" i="31"/>
  <c r="O22" i="31"/>
  <c r="L23" i="31"/>
  <c r="M23" i="31"/>
  <c r="N23" i="31"/>
  <c r="O23" i="31"/>
  <c r="L24" i="31"/>
  <c r="M24" i="31"/>
  <c r="N24" i="31"/>
  <c r="O24" i="31"/>
  <c r="L25" i="31"/>
  <c r="M25" i="31"/>
  <c r="N25" i="31"/>
  <c r="O25" i="31"/>
  <c r="L26" i="31"/>
  <c r="M26" i="31"/>
  <c r="N26" i="31"/>
  <c r="O26" i="31"/>
  <c r="L27" i="31"/>
  <c r="M27" i="31"/>
  <c r="N27" i="31"/>
  <c r="O27" i="31"/>
  <c r="L28" i="31"/>
  <c r="M28" i="31"/>
  <c r="N28" i="31"/>
  <c r="O28" i="31"/>
  <c r="L29" i="31"/>
  <c r="M29" i="31"/>
  <c r="N29" i="31"/>
  <c r="O29" i="31"/>
  <c r="L30" i="31"/>
  <c r="M30" i="31"/>
  <c r="N30" i="31"/>
  <c r="O30" i="31"/>
  <c r="L31" i="31"/>
  <c r="M31" i="31"/>
  <c r="N31" i="31"/>
  <c r="O31" i="31"/>
  <c r="L32" i="31"/>
  <c r="M32" i="31"/>
  <c r="N32" i="31"/>
  <c r="O32" i="31"/>
  <c r="L33" i="31"/>
  <c r="M33" i="31"/>
  <c r="N33" i="31"/>
  <c r="O33" i="31"/>
  <c r="L34" i="31"/>
  <c r="M34" i="31"/>
  <c r="N34" i="31"/>
  <c r="O34" i="31"/>
  <c r="L35" i="31"/>
  <c r="M35" i="31"/>
  <c r="N35" i="31"/>
  <c r="O35" i="31"/>
  <c r="L36" i="31"/>
  <c r="M36" i="31"/>
  <c r="N36" i="31"/>
  <c r="O36" i="31"/>
  <c r="L37" i="31"/>
  <c r="M37" i="31"/>
  <c r="N37" i="31"/>
  <c r="O37" i="31"/>
  <c r="L38" i="31"/>
  <c r="M38" i="31"/>
  <c r="N38" i="31"/>
  <c r="O38" i="31"/>
  <c r="M2" i="31"/>
  <c r="N2" i="31"/>
  <c r="O2" i="31"/>
  <c r="L2" i="31"/>
  <c r="Q3" i="31"/>
  <c r="R3" i="31"/>
  <c r="S3" i="31"/>
  <c r="T3" i="31"/>
  <c r="Q4" i="31"/>
  <c r="R4" i="31"/>
  <c r="S4" i="31"/>
  <c r="T4" i="31"/>
  <c r="Q5" i="31"/>
  <c r="R5" i="31"/>
  <c r="S5" i="31"/>
  <c r="T5" i="31"/>
  <c r="Q6" i="31"/>
  <c r="R6" i="31"/>
  <c r="S6" i="31"/>
  <c r="T6" i="31"/>
  <c r="Q7" i="31"/>
  <c r="R7" i="31"/>
  <c r="S7" i="31"/>
  <c r="T7" i="31"/>
  <c r="Q8" i="31"/>
  <c r="T8" i="2" s="1"/>
  <c r="R8" i="31"/>
  <c r="S8" i="31"/>
  <c r="T8" i="31"/>
  <c r="Q9" i="31"/>
  <c r="R9" i="31"/>
  <c r="S9" i="31"/>
  <c r="T9" i="2" s="1"/>
  <c r="T9" i="31"/>
  <c r="Q10" i="31"/>
  <c r="R10" i="31"/>
  <c r="S10" i="31"/>
  <c r="T10" i="31"/>
  <c r="Q11" i="31"/>
  <c r="T11" i="2" s="1"/>
  <c r="R11" i="31"/>
  <c r="S11" i="31"/>
  <c r="T11" i="31"/>
  <c r="Q12" i="31"/>
  <c r="T12" i="2" s="1"/>
  <c r="R12" i="31"/>
  <c r="S12" i="31"/>
  <c r="T12" i="31"/>
  <c r="Q13" i="31"/>
  <c r="T13" i="2" s="1"/>
  <c r="R13" i="31"/>
  <c r="S13" i="31"/>
  <c r="T13" i="31"/>
  <c r="Q14" i="31"/>
  <c r="T14" i="2" s="1"/>
  <c r="R14" i="31"/>
  <c r="S14" i="31"/>
  <c r="T14" i="31"/>
  <c r="Q15" i="31"/>
  <c r="T15" i="2" s="1"/>
  <c r="R15" i="31"/>
  <c r="S15" i="31"/>
  <c r="T15" i="31"/>
  <c r="Q16" i="31"/>
  <c r="T16" i="2" s="1"/>
  <c r="R16" i="31"/>
  <c r="S16" i="31"/>
  <c r="T16" i="31"/>
  <c r="Q17" i="31"/>
  <c r="T17" i="2" s="1"/>
  <c r="R17" i="31"/>
  <c r="S17" i="31"/>
  <c r="T17" i="31"/>
  <c r="Q18" i="31"/>
  <c r="T18" i="2" s="1"/>
  <c r="R18" i="31"/>
  <c r="S18" i="31"/>
  <c r="T18" i="31"/>
  <c r="Q19" i="31"/>
  <c r="T19" i="2" s="1"/>
  <c r="R19" i="31"/>
  <c r="S19" i="31"/>
  <c r="T19" i="31"/>
  <c r="Q20" i="31"/>
  <c r="R20" i="31"/>
  <c r="S20" i="31"/>
  <c r="T20" i="31"/>
  <c r="Q21" i="31"/>
  <c r="R21" i="31"/>
  <c r="S21" i="31"/>
  <c r="T21" i="31"/>
  <c r="Q22" i="31"/>
  <c r="R22" i="31"/>
  <c r="T22" i="2" s="1"/>
  <c r="S22" i="31"/>
  <c r="T22" i="31"/>
  <c r="Q23" i="31"/>
  <c r="T23" i="2" s="1"/>
  <c r="R23" i="31"/>
  <c r="S23" i="31"/>
  <c r="T23" i="31"/>
  <c r="Q24" i="31"/>
  <c r="T24" i="2" s="1"/>
  <c r="R24" i="31"/>
  <c r="S24" i="31"/>
  <c r="T24" i="31"/>
  <c r="Q25" i="31"/>
  <c r="R25" i="31"/>
  <c r="S25" i="31"/>
  <c r="T25" i="31"/>
  <c r="Q26" i="31"/>
  <c r="R26" i="31"/>
  <c r="S26" i="31"/>
  <c r="T26" i="2" s="1"/>
  <c r="T26" i="31"/>
  <c r="Q27" i="31"/>
  <c r="R27" i="31"/>
  <c r="S27" i="31"/>
  <c r="T27" i="31"/>
  <c r="Q28" i="31"/>
  <c r="R28" i="31"/>
  <c r="S28" i="31"/>
  <c r="T28" i="31"/>
  <c r="Q29" i="31"/>
  <c r="R29" i="31"/>
  <c r="S29" i="31"/>
  <c r="T29" i="31"/>
  <c r="Q30" i="31"/>
  <c r="R30" i="31"/>
  <c r="S30" i="31"/>
  <c r="T30" i="31"/>
  <c r="Q31" i="31"/>
  <c r="T31" i="2" s="1"/>
  <c r="R31" i="31"/>
  <c r="S31" i="31"/>
  <c r="T31" i="31"/>
  <c r="Q32" i="31"/>
  <c r="T32" i="2" s="1"/>
  <c r="R32" i="31"/>
  <c r="S32" i="31"/>
  <c r="T32" i="31"/>
  <c r="Q33" i="31"/>
  <c r="T33" i="2" s="1"/>
  <c r="R33" i="31"/>
  <c r="S33" i="31"/>
  <c r="T33" i="31"/>
  <c r="Q34" i="31"/>
  <c r="T34" i="2" s="1"/>
  <c r="R34" i="31"/>
  <c r="S34" i="31"/>
  <c r="T34" i="31"/>
  <c r="Q35" i="31"/>
  <c r="R35" i="31"/>
  <c r="S35" i="31"/>
  <c r="T35" i="31"/>
  <c r="Q36" i="31"/>
  <c r="R36" i="31"/>
  <c r="S36" i="31"/>
  <c r="T36" i="31"/>
  <c r="Q37" i="31"/>
  <c r="R37" i="31"/>
  <c r="S37" i="31"/>
  <c r="T37" i="31"/>
  <c r="Q38" i="31"/>
  <c r="R38" i="31"/>
  <c r="S38" i="31"/>
  <c r="T38" i="31"/>
  <c r="R2" i="31"/>
  <c r="S2" i="31"/>
  <c r="T2" i="31"/>
  <c r="Q2" i="31"/>
  <c r="AZ40" i="35"/>
  <c r="AZ40" i="36"/>
  <c r="V5" i="31"/>
  <c r="Y5" i="2" s="1"/>
  <c r="W5" i="31"/>
  <c r="X5" i="31"/>
  <c r="Y5" i="31"/>
  <c r="V9" i="31"/>
  <c r="V10" i="31"/>
  <c r="W10" i="31"/>
  <c r="Y10" i="2" s="1"/>
  <c r="X10" i="31"/>
  <c r="Y10" i="31"/>
  <c r="W13" i="31"/>
  <c r="X13" i="31"/>
  <c r="Y13" i="31"/>
  <c r="V14" i="31"/>
  <c r="W14" i="31"/>
  <c r="X14" i="31"/>
  <c r="Y14" i="2" s="1"/>
  <c r="Y14" i="31"/>
  <c r="V15" i="31"/>
  <c r="Y15" i="2" s="1"/>
  <c r="W15" i="31"/>
  <c r="W18" i="31"/>
  <c r="X18" i="31"/>
  <c r="Y18" i="31"/>
  <c r="Y22" i="31"/>
  <c r="V23" i="31"/>
  <c r="W23" i="31"/>
  <c r="X23" i="31"/>
  <c r="Y23" i="31"/>
  <c r="Y23" i="2" s="1"/>
  <c r="V25" i="31"/>
  <c r="V26" i="31"/>
  <c r="Y26" i="2" s="1"/>
  <c r="W26" i="31"/>
  <c r="X26" i="31"/>
  <c r="Y26" i="31"/>
  <c r="V28" i="31"/>
  <c r="W28" i="31"/>
  <c r="X28" i="31"/>
  <c r="V33" i="31"/>
  <c r="V34" i="31"/>
  <c r="W34" i="31"/>
  <c r="X34" i="31"/>
  <c r="Y34" i="31"/>
  <c r="X37" i="31"/>
  <c r="Y37" i="31"/>
  <c r="V38" i="31"/>
  <c r="Y38" i="2" s="1"/>
  <c r="W38" i="31"/>
  <c r="X38" i="31"/>
  <c r="Y38" i="31"/>
  <c r="W37" i="31"/>
  <c r="V37" i="31"/>
  <c r="Y37" i="2" s="1"/>
  <c r="Y35" i="31"/>
  <c r="W35" i="31"/>
  <c r="V35" i="31"/>
  <c r="Y31" i="31"/>
  <c r="Y31" i="2" s="1"/>
  <c r="X31" i="31"/>
  <c r="W31" i="31"/>
  <c r="V31" i="31"/>
  <c r="Y30" i="31"/>
  <c r="X30" i="31"/>
  <c r="W30" i="31"/>
  <c r="V30" i="31"/>
  <c r="Y29" i="31"/>
  <c r="X29" i="31"/>
  <c r="W29" i="31"/>
  <c r="V29" i="31"/>
  <c r="Y29" i="2" s="1"/>
  <c r="Y27" i="31"/>
  <c r="V27" i="31"/>
  <c r="X22" i="31"/>
  <c r="W22" i="31"/>
  <c r="V22" i="31"/>
  <c r="Y21" i="31"/>
  <c r="X21" i="31"/>
  <c r="W21" i="31"/>
  <c r="V21" i="31"/>
  <c r="Y21" i="2" s="1"/>
  <c r="Y19" i="31"/>
  <c r="W19" i="31"/>
  <c r="V19" i="31"/>
  <c r="V18" i="31"/>
  <c r="Y18" i="2" s="1"/>
  <c r="V17" i="31"/>
  <c r="Y15" i="31"/>
  <c r="X15" i="31"/>
  <c r="V13" i="31"/>
  <c r="Y13" i="2" s="1"/>
  <c r="X12" i="31"/>
  <c r="V12" i="31"/>
  <c r="Y11" i="31"/>
  <c r="X11" i="31"/>
  <c r="Y11" i="2" s="1"/>
  <c r="W11" i="31"/>
  <c r="V11" i="31"/>
  <c r="X7" i="31"/>
  <c r="W7" i="31"/>
  <c r="V7" i="31"/>
  <c r="T40" i="36"/>
  <c r="R40" i="36"/>
  <c r="Y6" i="31"/>
  <c r="X6" i="31"/>
  <c r="W6" i="31"/>
  <c r="V6" i="31"/>
  <c r="Y6" i="2" s="1"/>
  <c r="AD40" i="36"/>
  <c r="AB40" i="36"/>
  <c r="AA40" i="36"/>
  <c r="AN40" i="36"/>
  <c r="AM40" i="36"/>
  <c r="AL40" i="36"/>
  <c r="AK40" i="36"/>
  <c r="AI40" i="36"/>
  <c r="AH40" i="36"/>
  <c r="AX40" i="36"/>
  <c r="AW40" i="36"/>
  <c r="AV40" i="36"/>
  <c r="AQ40" i="36"/>
  <c r="AP40" i="36"/>
  <c r="J40" i="36"/>
  <c r="I40" i="36"/>
  <c r="H40" i="36"/>
  <c r="G40" i="36"/>
  <c r="E40" i="36"/>
  <c r="D40" i="36"/>
  <c r="W3" i="31"/>
  <c r="B40" i="36"/>
  <c r="T40" i="35"/>
  <c r="S40" i="35"/>
  <c r="R40" i="35"/>
  <c r="Q40" i="35"/>
  <c r="AD40" i="35"/>
  <c r="AN40" i="35"/>
  <c r="AK40" i="35"/>
  <c r="AH40" i="35"/>
  <c r="AG40" i="35"/>
  <c r="AF40" i="35"/>
  <c r="AX40" i="35"/>
  <c r="AW40" i="35"/>
  <c r="AV40" i="35"/>
  <c r="AU40" i="35"/>
  <c r="AS40" i="35"/>
  <c r="AR40" i="35"/>
  <c r="AQ40" i="35"/>
  <c r="AP40" i="35"/>
  <c r="J40" i="35"/>
  <c r="I40" i="35"/>
  <c r="H40" i="35"/>
  <c r="G40" i="35"/>
  <c r="E40" i="35"/>
  <c r="D40" i="35"/>
  <c r="C40" i="35"/>
  <c r="B40" i="35"/>
  <c r="AZ40" i="34"/>
  <c r="E13" i="31"/>
  <c r="E14" i="31"/>
  <c r="E15" i="31"/>
  <c r="E17" i="31"/>
  <c r="E19" i="31"/>
  <c r="E26" i="31"/>
  <c r="E27" i="31"/>
  <c r="E28" i="31"/>
  <c r="E32" i="31"/>
  <c r="E36" i="31"/>
  <c r="BD40" i="32"/>
  <c r="J38" i="31"/>
  <c r="I38" i="31"/>
  <c r="H38" i="31"/>
  <c r="G38" i="31"/>
  <c r="D38" i="31"/>
  <c r="C38" i="31"/>
  <c r="B38" i="31"/>
  <c r="J37" i="31"/>
  <c r="I37" i="31"/>
  <c r="H37" i="31"/>
  <c r="G37" i="31"/>
  <c r="E37" i="31"/>
  <c r="D37" i="31"/>
  <c r="C37" i="31"/>
  <c r="B37" i="31"/>
  <c r="G36" i="31"/>
  <c r="D36" i="31"/>
  <c r="C36" i="31"/>
  <c r="B36" i="31"/>
  <c r="G35" i="31"/>
  <c r="E35" i="31"/>
  <c r="C35" i="31"/>
  <c r="B35" i="31"/>
  <c r="G34" i="31"/>
  <c r="G33" i="31"/>
  <c r="E33" i="31"/>
  <c r="G32" i="31"/>
  <c r="B32" i="31"/>
  <c r="G31" i="31"/>
  <c r="E31" i="31"/>
  <c r="J30" i="31"/>
  <c r="I30" i="31"/>
  <c r="G30" i="31"/>
  <c r="D30" i="31"/>
  <c r="C30" i="31"/>
  <c r="B30" i="31"/>
  <c r="G29" i="31"/>
  <c r="J28" i="31"/>
  <c r="I28" i="31"/>
  <c r="H28" i="31"/>
  <c r="G28" i="31"/>
  <c r="D28" i="31"/>
  <c r="C28" i="31"/>
  <c r="B28" i="31"/>
  <c r="J27" i="31"/>
  <c r="I27" i="31"/>
  <c r="H27" i="31"/>
  <c r="G27" i="31"/>
  <c r="J26" i="31"/>
  <c r="I26" i="31"/>
  <c r="H26" i="31"/>
  <c r="G26" i="31"/>
  <c r="D26" i="31"/>
  <c r="C26" i="31"/>
  <c r="B26" i="31"/>
  <c r="G25" i="31"/>
  <c r="G24" i="31"/>
  <c r="B24" i="31"/>
  <c r="H23" i="31"/>
  <c r="G23" i="31"/>
  <c r="G22" i="31"/>
  <c r="E22" i="31"/>
  <c r="D22" i="31"/>
  <c r="C22" i="31"/>
  <c r="B22" i="31"/>
  <c r="J21" i="31"/>
  <c r="I21" i="31"/>
  <c r="H21" i="31"/>
  <c r="G21" i="31"/>
  <c r="E21" i="31"/>
  <c r="D21" i="31"/>
  <c r="C21" i="31"/>
  <c r="B21" i="31"/>
  <c r="G20" i="31"/>
  <c r="E20" i="31"/>
  <c r="D20" i="31"/>
  <c r="C20" i="31"/>
  <c r="G19" i="31"/>
  <c r="D19" i="31"/>
  <c r="C19" i="31"/>
  <c r="B19" i="31"/>
  <c r="H18" i="31"/>
  <c r="G18" i="31"/>
  <c r="E18" i="31"/>
  <c r="D18" i="31"/>
  <c r="C18" i="31"/>
  <c r="J17" i="31"/>
  <c r="I17" i="31"/>
  <c r="H17" i="31"/>
  <c r="G17" i="31"/>
  <c r="G16" i="31"/>
  <c r="E16" i="31"/>
  <c r="G15" i="31"/>
  <c r="D15" i="31"/>
  <c r="C15" i="31"/>
  <c r="J14" i="31"/>
  <c r="G14" i="31"/>
  <c r="D14" i="31"/>
  <c r="C14" i="31"/>
  <c r="B14" i="31"/>
  <c r="G13" i="31"/>
  <c r="D13" i="31"/>
  <c r="C13" i="31"/>
  <c r="B13" i="31"/>
  <c r="G12" i="31"/>
  <c r="J11" i="31"/>
  <c r="I11" i="31"/>
  <c r="G11" i="31"/>
  <c r="E11" i="31"/>
  <c r="D11" i="31"/>
  <c r="C11" i="31"/>
  <c r="J10" i="31"/>
  <c r="I10" i="31"/>
  <c r="H10" i="31"/>
  <c r="G10" i="31"/>
  <c r="G9" i="31"/>
  <c r="E9" i="31"/>
  <c r="D9" i="31"/>
  <c r="C9" i="31"/>
  <c r="G8" i="31"/>
  <c r="I7" i="31"/>
  <c r="H7" i="31"/>
  <c r="G7" i="31"/>
  <c r="E7" i="31"/>
  <c r="D7" i="31"/>
  <c r="C7" i="31"/>
  <c r="J6" i="31"/>
  <c r="I6" i="31"/>
  <c r="H6" i="31"/>
  <c r="G6" i="31"/>
  <c r="D6" i="31"/>
  <c r="C6" i="31"/>
  <c r="B6" i="31"/>
  <c r="J5" i="31"/>
  <c r="I5" i="31"/>
  <c r="H5" i="31"/>
  <c r="G5" i="31"/>
  <c r="G4" i="31"/>
  <c r="E4" i="31"/>
  <c r="D4" i="31"/>
  <c r="C4" i="31"/>
  <c r="B4" i="31"/>
  <c r="G3" i="31"/>
  <c r="J2" i="31"/>
  <c r="I2" i="31"/>
  <c r="H2" i="31"/>
  <c r="G2" i="31"/>
  <c r="E2" i="31"/>
  <c r="D2" i="31"/>
  <c r="C2" i="31"/>
  <c r="B2" i="31"/>
  <c r="E2" i="2" s="1"/>
  <c r="BD40" i="36"/>
  <c r="Y2" i="31"/>
  <c r="X2" i="31"/>
  <c r="W2" i="31"/>
  <c r="V2" i="31"/>
  <c r="BD40" i="35"/>
  <c r="BD40" i="34"/>
  <c r="BC40" i="34"/>
  <c r="BB40" i="34"/>
  <c r="BA40" i="34"/>
  <c r="AX40" i="33"/>
  <c r="AW40" i="33"/>
  <c r="AV40" i="33"/>
  <c r="AU40" i="33"/>
  <c r="AS40" i="33"/>
  <c r="AR40" i="33"/>
  <c r="AQ40" i="33"/>
  <c r="AP40" i="33"/>
  <c r="AN40" i="33"/>
  <c r="AM40" i="33"/>
  <c r="AL40" i="33"/>
  <c r="AK40" i="33"/>
  <c r="AI40" i="33"/>
  <c r="AH40" i="33"/>
  <c r="AG40" i="33"/>
  <c r="AF40" i="33"/>
  <c r="AD40" i="33"/>
  <c r="AC40" i="33"/>
  <c r="AB40" i="33"/>
  <c r="AA40" i="33"/>
  <c r="Y40" i="33"/>
  <c r="X40" i="33"/>
  <c r="W40" i="33"/>
  <c r="V40" i="33"/>
  <c r="T40" i="33"/>
  <c r="S40" i="33"/>
  <c r="R40" i="33"/>
  <c r="Q40" i="33"/>
  <c r="O40" i="33"/>
  <c r="N40" i="33"/>
  <c r="M40" i="33"/>
  <c r="L40" i="33"/>
  <c r="J40" i="33"/>
  <c r="I40" i="33"/>
  <c r="H40" i="33"/>
  <c r="G40" i="33"/>
  <c r="E40" i="33"/>
  <c r="D40" i="33"/>
  <c r="C40" i="33"/>
  <c r="B40" i="33"/>
  <c r="J36" i="31"/>
  <c r="I36" i="31"/>
  <c r="H36" i="31"/>
  <c r="J35" i="31"/>
  <c r="I35" i="31"/>
  <c r="H35" i="31"/>
  <c r="J34" i="31"/>
  <c r="I34" i="31"/>
  <c r="H34" i="31"/>
  <c r="J33" i="31"/>
  <c r="I33" i="31"/>
  <c r="H33" i="31"/>
  <c r="J32" i="31"/>
  <c r="I32" i="31"/>
  <c r="H32" i="31"/>
  <c r="J31" i="31"/>
  <c r="I31" i="31"/>
  <c r="H31" i="31"/>
  <c r="H30" i="31"/>
  <c r="J29" i="31"/>
  <c r="I29" i="31"/>
  <c r="H29" i="31"/>
  <c r="J25" i="31"/>
  <c r="I25" i="31"/>
  <c r="H25" i="31"/>
  <c r="J24" i="31"/>
  <c r="I24" i="31"/>
  <c r="H24" i="31"/>
  <c r="J23" i="31"/>
  <c r="I23" i="31"/>
  <c r="J22" i="31"/>
  <c r="I22" i="31"/>
  <c r="H22" i="31"/>
  <c r="J20" i="31"/>
  <c r="I20" i="31"/>
  <c r="H20" i="31"/>
  <c r="J19" i="31"/>
  <c r="I19" i="31"/>
  <c r="H19" i="31"/>
  <c r="J18" i="31"/>
  <c r="I18" i="31"/>
  <c r="J16" i="31"/>
  <c r="I16" i="31"/>
  <c r="H16" i="31"/>
  <c r="J15" i="31"/>
  <c r="I15" i="31"/>
  <c r="H15" i="31"/>
  <c r="I14" i="31"/>
  <c r="H14" i="31"/>
  <c r="J13" i="31"/>
  <c r="I13" i="31"/>
  <c r="H13" i="31"/>
  <c r="J12" i="31"/>
  <c r="I12" i="31"/>
  <c r="H12" i="31"/>
  <c r="H11" i="31"/>
  <c r="J9" i="31"/>
  <c r="I9" i="31"/>
  <c r="H9" i="31"/>
  <c r="J8" i="31"/>
  <c r="I8" i="31"/>
  <c r="H8" i="31"/>
  <c r="J7" i="31"/>
  <c r="J4" i="31"/>
  <c r="I4" i="31"/>
  <c r="H4" i="31"/>
  <c r="J3" i="31"/>
  <c r="I3" i="31"/>
  <c r="H3" i="31"/>
  <c r="BD40" i="33"/>
  <c r="BC40" i="33"/>
  <c r="BB40" i="33"/>
  <c r="BA40" i="33"/>
  <c r="E38" i="31"/>
  <c r="D35" i="31"/>
  <c r="E34" i="31"/>
  <c r="D34" i="31"/>
  <c r="C34" i="31"/>
  <c r="B34" i="31"/>
  <c r="D33" i="31"/>
  <c r="C33" i="31"/>
  <c r="B33" i="31"/>
  <c r="D32" i="31"/>
  <c r="C32" i="31"/>
  <c r="D31" i="31"/>
  <c r="C31" i="31"/>
  <c r="B31" i="31"/>
  <c r="E30" i="31"/>
  <c r="E29" i="31"/>
  <c r="D29" i="31"/>
  <c r="C29" i="31"/>
  <c r="B29" i="31"/>
  <c r="D27" i="31"/>
  <c r="C27" i="31"/>
  <c r="B27" i="31"/>
  <c r="E25" i="31"/>
  <c r="D25" i="31"/>
  <c r="C25" i="31"/>
  <c r="B25" i="31"/>
  <c r="E24" i="31"/>
  <c r="D24" i="31"/>
  <c r="C24" i="31"/>
  <c r="E23" i="31"/>
  <c r="D23" i="31"/>
  <c r="C23" i="31"/>
  <c r="B23" i="31"/>
  <c r="B20" i="31"/>
  <c r="B18" i="31"/>
  <c r="D17" i="31"/>
  <c r="C17" i="31"/>
  <c r="B17" i="31"/>
  <c r="D16" i="31"/>
  <c r="C16" i="31"/>
  <c r="B16" i="31"/>
  <c r="B15" i="31"/>
  <c r="E12" i="31"/>
  <c r="D12" i="31"/>
  <c r="C12" i="31"/>
  <c r="B12" i="31"/>
  <c r="B11" i="31"/>
  <c r="E10" i="31"/>
  <c r="D10" i="31"/>
  <c r="C10" i="31"/>
  <c r="B10" i="31"/>
  <c r="B9" i="31"/>
  <c r="E8" i="31"/>
  <c r="D8" i="31"/>
  <c r="C8" i="31"/>
  <c r="B8" i="31"/>
  <c r="B7" i="31"/>
  <c r="E6" i="31"/>
  <c r="E5" i="31"/>
  <c r="D5" i="31"/>
  <c r="C5" i="31"/>
  <c r="B5" i="31"/>
  <c r="Y19" i="2" l="1"/>
  <c r="T3" i="2"/>
  <c r="EY40" i="6"/>
  <c r="C3" i="3"/>
  <c r="EW40" i="6"/>
  <c r="E3" i="3"/>
  <c r="EV40" i="6"/>
  <c r="D3" i="3"/>
  <c r="EX40" i="6"/>
  <c r="B3" i="3"/>
  <c r="AA2" i="31"/>
  <c r="AB2" i="31"/>
  <c r="AC2" i="31"/>
  <c r="AD2" i="31"/>
  <c r="X36" i="31"/>
  <c r="AF40" i="36"/>
  <c r="AR40" i="36"/>
  <c r="X27" i="31"/>
  <c r="AU40" i="36"/>
  <c r="Q40" i="36"/>
  <c r="AC40" i="36"/>
  <c r="AS40" i="36"/>
  <c r="V20" i="31"/>
  <c r="M40" i="36"/>
  <c r="W20" i="31"/>
  <c r="N40" i="36"/>
  <c r="X20" i="31"/>
  <c r="AG40" i="36"/>
  <c r="W27" i="31"/>
  <c r="X19" i="31"/>
  <c r="X35" i="31"/>
  <c r="Y35" i="2" s="1"/>
  <c r="Y7" i="31"/>
  <c r="Y7" i="2" s="1"/>
  <c r="S40" i="36"/>
  <c r="W12" i="31"/>
  <c r="Y12" i="2" s="1"/>
  <c r="W36" i="31"/>
  <c r="V36" i="31"/>
  <c r="V16" i="31"/>
  <c r="V24" i="31"/>
  <c r="V32" i="31"/>
  <c r="W8" i="31"/>
  <c r="W16" i="31"/>
  <c r="X4" i="31"/>
  <c r="Y8" i="31"/>
  <c r="Y16" i="31"/>
  <c r="Y24" i="31"/>
  <c r="Y32" i="31"/>
  <c r="W40" i="36"/>
  <c r="L40" i="36"/>
  <c r="V8" i="31"/>
  <c r="W4" i="31"/>
  <c r="W24" i="31"/>
  <c r="W32" i="31"/>
  <c r="X8" i="31"/>
  <c r="X24" i="31"/>
  <c r="X32" i="31"/>
  <c r="O40" i="36"/>
  <c r="Y12" i="31"/>
  <c r="Y20" i="31"/>
  <c r="Y28" i="31"/>
  <c r="Y28" i="2" s="1"/>
  <c r="V40" i="36"/>
  <c r="W9" i="31"/>
  <c r="W17" i="31"/>
  <c r="Y17" i="2" s="1"/>
  <c r="W25" i="31"/>
  <c r="Y25" i="2" s="1"/>
  <c r="W33" i="31"/>
  <c r="X40" i="36"/>
  <c r="X9" i="31"/>
  <c r="X17" i="31"/>
  <c r="X25" i="31"/>
  <c r="X33" i="31"/>
  <c r="Y40" i="36"/>
  <c r="Y9" i="31"/>
  <c r="Y17" i="31"/>
  <c r="Y25" i="31"/>
  <c r="Y33" i="31"/>
  <c r="X16" i="31"/>
  <c r="Y4" i="31"/>
  <c r="Y36" i="31"/>
  <c r="AA3" i="31"/>
  <c r="AI40" i="35"/>
  <c r="L40" i="35"/>
  <c r="N40" i="35"/>
  <c r="AL40" i="35"/>
  <c r="AM40" i="35"/>
  <c r="M40" i="35"/>
  <c r="O40" i="35"/>
  <c r="X40" i="35"/>
  <c r="AA40" i="35"/>
  <c r="V40" i="35"/>
  <c r="Y40" i="35"/>
  <c r="AB40" i="35"/>
  <c r="AC40" i="35"/>
  <c r="W40" i="35"/>
  <c r="BA40" i="32"/>
  <c r="BB40" i="32"/>
  <c r="BC40" i="32"/>
  <c r="B3" i="31"/>
  <c r="C3" i="31"/>
  <c r="D3" i="31"/>
  <c r="E3" i="31"/>
  <c r="V3" i="31"/>
  <c r="C40" i="36"/>
  <c r="V4" i="31"/>
  <c r="Y20" i="2" l="1"/>
  <c r="Y24" i="2"/>
  <c r="Y8" i="2"/>
  <c r="Y32" i="2"/>
  <c r="Y4" i="2"/>
  <c r="Y16" i="2"/>
  <c r="Y36" i="2"/>
  <c r="Y33" i="2"/>
  <c r="Y9" i="2"/>
  <c r="Y27" i="2"/>
  <c r="AD2" i="2"/>
  <c r="AA4" i="31"/>
  <c r="AB3" i="31"/>
  <c r="AB4" i="31" s="1"/>
  <c r="AB5" i="31" s="1"/>
  <c r="AB6" i="31" s="1"/>
  <c r="AB7" i="31" s="1"/>
  <c r="AB8" i="31" s="1"/>
  <c r="AB9" i="31" s="1"/>
  <c r="AB10" i="31" s="1"/>
  <c r="AB11" i="31" s="1"/>
  <c r="AB12" i="31" s="1"/>
  <c r="AB13" i="31" s="1"/>
  <c r="AB14" i="31" s="1"/>
  <c r="AB15" i="31" s="1"/>
  <c r="AB16" i="31" s="1"/>
  <c r="AB17" i="31" s="1"/>
  <c r="AB18" i="31" s="1"/>
  <c r="AB19" i="31" s="1"/>
  <c r="AB20" i="31" s="1"/>
  <c r="AB21" i="31" s="1"/>
  <c r="AB22" i="31" s="1"/>
  <c r="AB23" i="31" s="1"/>
  <c r="AB24" i="31" s="1"/>
  <c r="AB25" i="31" s="1"/>
  <c r="AB26" i="31" s="1"/>
  <c r="AB27" i="31" s="1"/>
  <c r="AB28" i="31" s="1"/>
  <c r="AB29" i="31" s="1"/>
  <c r="AB30" i="31" s="1"/>
  <c r="AB31" i="31" s="1"/>
  <c r="AB32" i="31" s="1"/>
  <c r="AB33" i="31" s="1"/>
  <c r="AB34" i="31" s="1"/>
  <c r="AB35" i="31" s="1"/>
  <c r="AB36" i="31" s="1"/>
  <c r="AB37" i="31" s="1"/>
  <c r="AB38" i="31" s="1"/>
  <c r="BB40" i="36"/>
  <c r="X3" i="31"/>
  <c r="Y3" i="2" s="1"/>
  <c r="BC40" i="36"/>
  <c r="Y3" i="31"/>
  <c r="BA40" i="36"/>
  <c r="BC40" i="35"/>
  <c r="BB40" i="35"/>
  <c r="AD3" i="31"/>
  <c r="AD4" i="31" s="1"/>
  <c r="AD5" i="31" s="1"/>
  <c r="AD6" i="31" s="1"/>
  <c r="AD7" i="31" s="1"/>
  <c r="AD8" i="31" s="1"/>
  <c r="AD9" i="31" s="1"/>
  <c r="AD10" i="31" s="1"/>
  <c r="AD11" i="31" s="1"/>
  <c r="AD12" i="31" s="1"/>
  <c r="AD13" i="31" s="1"/>
  <c r="AD14" i="31" s="1"/>
  <c r="AD15" i="31" s="1"/>
  <c r="AD16" i="31" s="1"/>
  <c r="AD17" i="31" s="1"/>
  <c r="AD18" i="31" s="1"/>
  <c r="AD19" i="31" s="1"/>
  <c r="AD20" i="31" s="1"/>
  <c r="AD21" i="31" s="1"/>
  <c r="AD22" i="31" s="1"/>
  <c r="AD23" i="31" s="1"/>
  <c r="AD24" i="31" s="1"/>
  <c r="AD25" i="31" s="1"/>
  <c r="AD26" i="31" s="1"/>
  <c r="AD27" i="31" s="1"/>
  <c r="AD28" i="31" s="1"/>
  <c r="AD29" i="31" s="1"/>
  <c r="AD30" i="31" s="1"/>
  <c r="AD31" i="31" s="1"/>
  <c r="AD32" i="31" s="1"/>
  <c r="AD33" i="31" s="1"/>
  <c r="AD34" i="31" s="1"/>
  <c r="AD35" i="31" s="1"/>
  <c r="AD36" i="31" s="1"/>
  <c r="AD37" i="31" s="1"/>
  <c r="AD38" i="31" s="1"/>
  <c r="BA40" i="35"/>
  <c r="AC3" i="31"/>
  <c r="AC4" i="31" s="1"/>
  <c r="AC5" i="31" s="1"/>
  <c r="AC6" i="31" s="1"/>
  <c r="AC7" i="31" s="1"/>
  <c r="AC8" i="31" s="1"/>
  <c r="AC9" i="31" s="1"/>
  <c r="AC10" i="31" s="1"/>
  <c r="AC11" i="31" s="1"/>
  <c r="AC12" i="31" s="1"/>
  <c r="AC13" i="31" s="1"/>
  <c r="AC14" i="31" s="1"/>
  <c r="AC15" i="31" s="1"/>
  <c r="AC16" i="31" s="1"/>
  <c r="AC17" i="31" s="1"/>
  <c r="AC18" i="31" s="1"/>
  <c r="AC19" i="31" s="1"/>
  <c r="AC20" i="31" s="1"/>
  <c r="AC21" i="31" s="1"/>
  <c r="AC22" i="31" s="1"/>
  <c r="AC23" i="31" s="1"/>
  <c r="AC24" i="31" s="1"/>
  <c r="AC25" i="31" s="1"/>
  <c r="AC26" i="31" s="1"/>
  <c r="AC27" i="31" s="1"/>
  <c r="AC28" i="31" s="1"/>
  <c r="AC29" i="31" s="1"/>
  <c r="AC30" i="31" s="1"/>
  <c r="AC31" i="31" s="1"/>
  <c r="AC32" i="31" s="1"/>
  <c r="AC33" i="31" s="1"/>
  <c r="AC34" i="31" s="1"/>
  <c r="AC35" i="31" s="1"/>
  <c r="AC36" i="31" s="1"/>
  <c r="AC37" i="31" s="1"/>
  <c r="AC38" i="31" s="1"/>
  <c r="EZ40" i="16"/>
  <c r="FA40" i="15"/>
  <c r="EZ40" i="15"/>
  <c r="EZ40" i="14"/>
  <c r="AX40" i="14"/>
  <c r="AW40" i="14"/>
  <c r="AV40" i="14"/>
  <c r="AU40" i="14"/>
  <c r="AS40" i="14"/>
  <c r="AR40" i="14"/>
  <c r="AQ40" i="14"/>
  <c r="AP40" i="14"/>
  <c r="AN40" i="14"/>
  <c r="AM40" i="14"/>
  <c r="AL40" i="14"/>
  <c r="AK40" i="14"/>
  <c r="AI40" i="14"/>
  <c r="AH40" i="14"/>
  <c r="AG40" i="14"/>
  <c r="AF40" i="14"/>
  <c r="AD40" i="14"/>
  <c r="AC40" i="14"/>
  <c r="AB40" i="14"/>
  <c r="AA40" i="14"/>
  <c r="Y40" i="14"/>
  <c r="X40" i="14"/>
  <c r="W40" i="14"/>
  <c r="V40" i="14"/>
  <c r="T40" i="14"/>
  <c r="S40" i="14"/>
  <c r="R40" i="14"/>
  <c r="Q40" i="14"/>
  <c r="O40" i="14"/>
  <c r="N40" i="14"/>
  <c r="M40" i="14"/>
  <c r="L40" i="14"/>
  <c r="J40" i="14"/>
  <c r="I40" i="14"/>
  <c r="H40" i="14"/>
  <c r="G40" i="14"/>
  <c r="E40" i="14"/>
  <c r="D40" i="14"/>
  <c r="C40" i="14"/>
  <c r="B40" i="14"/>
  <c r="FE40" i="13"/>
  <c r="FD40" i="13"/>
  <c r="FC40" i="13"/>
  <c r="FB40" i="13"/>
  <c r="AX40" i="13"/>
  <c r="AW40" i="13"/>
  <c r="AV40" i="13"/>
  <c r="AU40" i="13"/>
  <c r="AS40" i="13"/>
  <c r="AR40" i="13"/>
  <c r="AQ40" i="13"/>
  <c r="AP40" i="13"/>
  <c r="AN40" i="13"/>
  <c r="AM40" i="13"/>
  <c r="AL40" i="13"/>
  <c r="AK40" i="13"/>
  <c r="AI40" i="13"/>
  <c r="AH40" i="13"/>
  <c r="AG40" i="13"/>
  <c r="AF40" i="13"/>
  <c r="AD40" i="13"/>
  <c r="AC40" i="13"/>
  <c r="AB40" i="13"/>
  <c r="AA40" i="13"/>
  <c r="Y40" i="13"/>
  <c r="X40" i="13"/>
  <c r="W40" i="13"/>
  <c r="V40" i="13"/>
  <c r="T40" i="13"/>
  <c r="S40" i="13"/>
  <c r="R40" i="13"/>
  <c r="Q40" i="13"/>
  <c r="O40" i="13"/>
  <c r="N40" i="13"/>
  <c r="M40" i="13"/>
  <c r="L40" i="13"/>
  <c r="J40" i="13"/>
  <c r="I40" i="13"/>
  <c r="H40" i="13"/>
  <c r="G40" i="13"/>
  <c r="E40" i="13"/>
  <c r="D40" i="13"/>
  <c r="C40" i="13"/>
  <c r="B40" i="13"/>
  <c r="AX40" i="12"/>
  <c r="AW40" i="12"/>
  <c r="AV40" i="12"/>
  <c r="AU40" i="12"/>
  <c r="AS40" i="12"/>
  <c r="AR40" i="12"/>
  <c r="AQ40" i="12"/>
  <c r="AP40" i="12"/>
  <c r="AN40" i="12"/>
  <c r="AM40" i="12"/>
  <c r="AL40" i="12"/>
  <c r="AK40" i="12"/>
  <c r="AI40" i="12"/>
  <c r="AH40" i="12"/>
  <c r="AG40" i="12"/>
  <c r="AF40" i="12"/>
  <c r="AD40" i="12"/>
  <c r="AC40" i="12"/>
  <c r="AB40" i="12"/>
  <c r="AA40" i="12"/>
  <c r="Y40" i="12"/>
  <c r="X40" i="12"/>
  <c r="W40" i="12"/>
  <c r="V40" i="12"/>
  <c r="T40" i="12"/>
  <c r="S40" i="12"/>
  <c r="R40" i="12"/>
  <c r="Q40" i="12"/>
  <c r="O40" i="12"/>
  <c r="N40" i="12"/>
  <c r="M40" i="12"/>
  <c r="L40" i="12"/>
  <c r="J40" i="12"/>
  <c r="I40" i="12"/>
  <c r="H40" i="12"/>
  <c r="G40" i="12"/>
  <c r="E40" i="12"/>
  <c r="D40" i="12"/>
  <c r="C40" i="12"/>
  <c r="B40" i="12"/>
  <c r="EZ40" i="22"/>
  <c r="EZ40" i="20"/>
  <c r="AP40" i="20"/>
  <c r="AK40" i="20"/>
  <c r="AF40" i="20"/>
  <c r="AA40" i="20"/>
  <c r="V40" i="20"/>
  <c r="T40" i="20"/>
  <c r="S40" i="20"/>
  <c r="R40" i="20"/>
  <c r="Q40" i="20"/>
  <c r="O40" i="20"/>
  <c r="N40" i="20"/>
  <c r="M40" i="20"/>
  <c r="L40" i="20"/>
  <c r="J40" i="20"/>
  <c r="I40" i="20"/>
  <c r="H40" i="20"/>
  <c r="G40" i="20"/>
  <c r="E40" i="20"/>
  <c r="D40" i="20"/>
  <c r="C40" i="20"/>
  <c r="B40" i="20"/>
  <c r="T40" i="19"/>
  <c r="S40" i="19"/>
  <c r="R40" i="19"/>
  <c r="Q40" i="19"/>
  <c r="O40" i="19"/>
  <c r="N40" i="19"/>
  <c r="M40" i="19"/>
  <c r="L40" i="19"/>
  <c r="J40" i="19"/>
  <c r="I40" i="19"/>
  <c r="H40" i="19"/>
  <c r="G40" i="19"/>
  <c r="E40" i="19"/>
  <c r="D40" i="19"/>
  <c r="C40" i="19"/>
  <c r="B40" i="19"/>
  <c r="T40" i="18"/>
  <c r="S40" i="18"/>
  <c r="R40" i="18"/>
  <c r="Q40" i="18"/>
  <c r="O40" i="18"/>
  <c r="N40" i="18"/>
  <c r="M40" i="18"/>
  <c r="L40" i="18"/>
  <c r="J40" i="18"/>
  <c r="I40" i="18"/>
  <c r="H40" i="18"/>
  <c r="G40" i="18"/>
  <c r="E40" i="18"/>
  <c r="D40" i="18"/>
  <c r="C40" i="18"/>
  <c r="B40" i="18"/>
  <c r="FA40" i="9"/>
  <c r="EZ40" i="9"/>
  <c r="EZ40" i="8"/>
  <c r="AP40" i="8"/>
  <c r="AK40" i="8"/>
  <c r="AF40" i="8"/>
  <c r="AA40" i="8"/>
  <c r="V40" i="8"/>
  <c r="Q40" i="8"/>
  <c r="O40" i="8"/>
  <c r="N40" i="8"/>
  <c r="M40" i="8"/>
  <c r="L40" i="8"/>
  <c r="J40" i="8"/>
  <c r="I40" i="8"/>
  <c r="H40" i="8"/>
  <c r="G40" i="8"/>
  <c r="E40" i="8"/>
  <c r="D40" i="8"/>
  <c r="C40" i="8"/>
  <c r="B40" i="8"/>
  <c r="O40" i="7"/>
  <c r="N40" i="7"/>
  <c r="M40" i="7"/>
  <c r="L40" i="7"/>
  <c r="J40" i="7"/>
  <c r="I40" i="7"/>
  <c r="H40" i="7"/>
  <c r="G40" i="7"/>
  <c r="E40" i="7"/>
  <c r="D40" i="7"/>
  <c r="C40" i="7"/>
  <c r="B40" i="7"/>
  <c r="O40" i="6"/>
  <c r="N40" i="6"/>
  <c r="M40" i="6"/>
  <c r="L40" i="6"/>
  <c r="J40" i="6"/>
  <c r="I40" i="6"/>
  <c r="H40" i="6"/>
  <c r="G40" i="6"/>
  <c r="C40" i="6"/>
  <c r="D40" i="6"/>
  <c r="E40" i="6"/>
  <c r="B40" i="6"/>
  <c r="AX38" i="16"/>
  <c r="AW38" i="16"/>
  <c r="AV38" i="16"/>
  <c r="AU38" i="16"/>
  <c r="AX37" i="16"/>
  <c r="AW37" i="16"/>
  <c r="AV37" i="16"/>
  <c r="AU37" i="16"/>
  <c r="AX36" i="16"/>
  <c r="AW36" i="16"/>
  <c r="AV36" i="16"/>
  <c r="AU36" i="16"/>
  <c r="AX35" i="16"/>
  <c r="AW35" i="16"/>
  <c r="AV35" i="16"/>
  <c r="AU35" i="16"/>
  <c r="AX34" i="16"/>
  <c r="AW34" i="16"/>
  <c r="AV34" i="16"/>
  <c r="AU34" i="16"/>
  <c r="AX33" i="16"/>
  <c r="AW33" i="16"/>
  <c r="AV33" i="16"/>
  <c r="AU33" i="16"/>
  <c r="AX32" i="16"/>
  <c r="AW32" i="16"/>
  <c r="AV32" i="16"/>
  <c r="AU32" i="16"/>
  <c r="AX31" i="16"/>
  <c r="AW31" i="16"/>
  <c r="AV31" i="16"/>
  <c r="AU31" i="16"/>
  <c r="AX30" i="16"/>
  <c r="AW30" i="16"/>
  <c r="AV30" i="16"/>
  <c r="AU30" i="16"/>
  <c r="AX29" i="16"/>
  <c r="AW29" i="16"/>
  <c r="AV29" i="16"/>
  <c r="AU29" i="16"/>
  <c r="AX28" i="16"/>
  <c r="AW28" i="16"/>
  <c r="AV28" i="16"/>
  <c r="AU28" i="16"/>
  <c r="AX27" i="16"/>
  <c r="AW27" i="16"/>
  <c r="AV27" i="16"/>
  <c r="AU27" i="16"/>
  <c r="AX26" i="16"/>
  <c r="AW26" i="16"/>
  <c r="AV26" i="16"/>
  <c r="AU26" i="16"/>
  <c r="AX25" i="16"/>
  <c r="AW25" i="16"/>
  <c r="AV25" i="16"/>
  <c r="AU25" i="16"/>
  <c r="AX24" i="16"/>
  <c r="AW24" i="16"/>
  <c r="AV24" i="16"/>
  <c r="AU24" i="16"/>
  <c r="AX23" i="16"/>
  <c r="AW23" i="16"/>
  <c r="AV23" i="16"/>
  <c r="AU23" i="16"/>
  <c r="AX22" i="16"/>
  <c r="AW22" i="16"/>
  <c r="AV22" i="16"/>
  <c r="AU22" i="16"/>
  <c r="AX21" i="16"/>
  <c r="AW21" i="16"/>
  <c r="AV21" i="16"/>
  <c r="AU21" i="16"/>
  <c r="AX20" i="16"/>
  <c r="AW20" i="16"/>
  <c r="AV20" i="16"/>
  <c r="AU20" i="16"/>
  <c r="AX19" i="16"/>
  <c r="AW19" i="16"/>
  <c r="AV19" i="16"/>
  <c r="AU19" i="16"/>
  <c r="AX18" i="16"/>
  <c r="AW18" i="16"/>
  <c r="AV18" i="16"/>
  <c r="AU18" i="16"/>
  <c r="AX17" i="16"/>
  <c r="AW17" i="16"/>
  <c r="AV17" i="16"/>
  <c r="AU17" i="16"/>
  <c r="AX16" i="16"/>
  <c r="AW16" i="16"/>
  <c r="AV16" i="16"/>
  <c r="AU16" i="16"/>
  <c r="AX15" i="16"/>
  <c r="AW15" i="16"/>
  <c r="AV15" i="16"/>
  <c r="AU15" i="16"/>
  <c r="AX14" i="16"/>
  <c r="AW14" i="16"/>
  <c r="AV14" i="16"/>
  <c r="AU14" i="16"/>
  <c r="AX13" i="16"/>
  <c r="AW13" i="16"/>
  <c r="AV13" i="16"/>
  <c r="AU13" i="16"/>
  <c r="AX12" i="16"/>
  <c r="AW12" i="16"/>
  <c r="AV12" i="16"/>
  <c r="AU12" i="16"/>
  <c r="AX11" i="16"/>
  <c r="AW11" i="16"/>
  <c r="AV11" i="16"/>
  <c r="AU11" i="16"/>
  <c r="AX10" i="16"/>
  <c r="AW10" i="16"/>
  <c r="AV10" i="16"/>
  <c r="AU10" i="16"/>
  <c r="AX9" i="16"/>
  <c r="AW9" i="16"/>
  <c r="AV9" i="16"/>
  <c r="AU9" i="16"/>
  <c r="AX8" i="16"/>
  <c r="AW8" i="16"/>
  <c r="AV8" i="16"/>
  <c r="AU8" i="16"/>
  <c r="AX7" i="16"/>
  <c r="AW7" i="16"/>
  <c r="AV7" i="16"/>
  <c r="AU7" i="16"/>
  <c r="AX6" i="16"/>
  <c r="AW6" i="16"/>
  <c r="AV6" i="16"/>
  <c r="AU6" i="16"/>
  <c r="AX5" i="16"/>
  <c r="AW5" i="16"/>
  <c r="AV5" i="16"/>
  <c r="AU5" i="16"/>
  <c r="AX4" i="16"/>
  <c r="AW4" i="16"/>
  <c r="AV4" i="16"/>
  <c r="AU4" i="16"/>
  <c r="AX3" i="16"/>
  <c r="AW3" i="16"/>
  <c r="AV3" i="16"/>
  <c r="AU3" i="16"/>
  <c r="AS38" i="16"/>
  <c r="AR38" i="16"/>
  <c r="AQ38" i="16"/>
  <c r="AP38" i="16"/>
  <c r="AS37" i="16"/>
  <c r="AR37" i="16"/>
  <c r="AQ37" i="16"/>
  <c r="AP37" i="16"/>
  <c r="AS36" i="16"/>
  <c r="AR36" i="16"/>
  <c r="AQ36" i="16"/>
  <c r="AP36" i="16"/>
  <c r="AS35" i="16"/>
  <c r="AR35" i="16"/>
  <c r="AQ35" i="16"/>
  <c r="AP35" i="16"/>
  <c r="AS34" i="16"/>
  <c r="AR34" i="16"/>
  <c r="AQ34" i="16"/>
  <c r="AP34" i="16"/>
  <c r="AS33" i="16"/>
  <c r="AR33" i="16"/>
  <c r="AQ33" i="16"/>
  <c r="AP33" i="16"/>
  <c r="AS32" i="16"/>
  <c r="AR32" i="16"/>
  <c r="AQ32" i="16"/>
  <c r="AP32" i="16"/>
  <c r="AS31" i="16"/>
  <c r="AR31" i="16"/>
  <c r="AQ31" i="16"/>
  <c r="AP31" i="16"/>
  <c r="AS30" i="16"/>
  <c r="AR30" i="16"/>
  <c r="AQ30" i="16"/>
  <c r="AP30" i="16"/>
  <c r="AS29" i="16"/>
  <c r="AR29" i="16"/>
  <c r="AQ29" i="16"/>
  <c r="AP29" i="16"/>
  <c r="AS28" i="16"/>
  <c r="AR28" i="16"/>
  <c r="AQ28" i="16"/>
  <c r="AP28" i="16"/>
  <c r="AS27" i="16"/>
  <c r="AR27" i="16"/>
  <c r="AQ27" i="16"/>
  <c r="AP27" i="16"/>
  <c r="AS26" i="16"/>
  <c r="AR26" i="16"/>
  <c r="AQ26" i="16"/>
  <c r="AP26" i="16"/>
  <c r="AS25" i="16"/>
  <c r="AR25" i="16"/>
  <c r="AQ25" i="16"/>
  <c r="AP25" i="16"/>
  <c r="AS24" i="16"/>
  <c r="AR24" i="16"/>
  <c r="AQ24" i="16"/>
  <c r="AP24" i="16"/>
  <c r="AS23" i="16"/>
  <c r="AR23" i="16"/>
  <c r="AQ23" i="16"/>
  <c r="AP23" i="16"/>
  <c r="AS22" i="16"/>
  <c r="AR22" i="16"/>
  <c r="AQ22" i="16"/>
  <c r="AP22" i="16"/>
  <c r="AS21" i="16"/>
  <c r="AR21" i="16"/>
  <c r="AQ21" i="16"/>
  <c r="AP21" i="16"/>
  <c r="AS20" i="16"/>
  <c r="AR20" i="16"/>
  <c r="AQ20" i="16"/>
  <c r="AP20" i="16"/>
  <c r="AS19" i="16"/>
  <c r="AR19" i="16"/>
  <c r="AQ19" i="16"/>
  <c r="AP19" i="16"/>
  <c r="AS18" i="16"/>
  <c r="AR18" i="16"/>
  <c r="AQ18" i="16"/>
  <c r="AP18" i="16"/>
  <c r="AS17" i="16"/>
  <c r="AR17" i="16"/>
  <c r="AQ17" i="16"/>
  <c r="AP17" i="16"/>
  <c r="AS16" i="16"/>
  <c r="AR16" i="16"/>
  <c r="AQ16" i="16"/>
  <c r="AP16" i="16"/>
  <c r="AS15" i="16"/>
  <c r="AR15" i="16"/>
  <c r="AQ15" i="16"/>
  <c r="AP15" i="16"/>
  <c r="AS14" i="16"/>
  <c r="AR14" i="16"/>
  <c r="AQ14" i="16"/>
  <c r="AP14" i="16"/>
  <c r="AS13" i="16"/>
  <c r="AR13" i="16"/>
  <c r="AQ13" i="16"/>
  <c r="AP13" i="16"/>
  <c r="AS12" i="16"/>
  <c r="AR12" i="16"/>
  <c r="AQ12" i="16"/>
  <c r="AP12" i="16"/>
  <c r="AS11" i="16"/>
  <c r="AR11" i="16"/>
  <c r="AQ11" i="16"/>
  <c r="AP11" i="16"/>
  <c r="AS10" i="16"/>
  <c r="AR10" i="16"/>
  <c r="AQ10" i="16"/>
  <c r="AP10" i="16"/>
  <c r="AS9" i="16"/>
  <c r="AR9" i="16"/>
  <c r="AQ9" i="16"/>
  <c r="AP9" i="16"/>
  <c r="AS8" i="16"/>
  <c r="AR8" i="16"/>
  <c r="AQ8" i="16"/>
  <c r="AP8" i="16"/>
  <c r="AS7" i="16"/>
  <c r="AR7" i="16"/>
  <c r="AQ7" i="16"/>
  <c r="AP7" i="16"/>
  <c r="AS6" i="16"/>
  <c r="AR6" i="16"/>
  <c r="AQ6" i="16"/>
  <c r="AP6" i="16"/>
  <c r="AS5" i="16"/>
  <c r="AR5" i="16"/>
  <c r="AQ5" i="16"/>
  <c r="AP5" i="16"/>
  <c r="AS4" i="16"/>
  <c r="AR4" i="16"/>
  <c r="AQ4" i="16"/>
  <c r="AP4" i="16"/>
  <c r="AS3" i="16"/>
  <c r="AR3" i="16"/>
  <c r="AQ3" i="16"/>
  <c r="AP3" i="16"/>
  <c r="AN38" i="16"/>
  <c r="AM38" i="16"/>
  <c r="AL38" i="16"/>
  <c r="AK38" i="16"/>
  <c r="AN37" i="16"/>
  <c r="AM37" i="16"/>
  <c r="AL37" i="16"/>
  <c r="AK37" i="16"/>
  <c r="AN36" i="16"/>
  <c r="AM36" i="16"/>
  <c r="AL36" i="16"/>
  <c r="AK36" i="16"/>
  <c r="AN35" i="16"/>
  <c r="AM35" i="16"/>
  <c r="AL35" i="16"/>
  <c r="AK35" i="16"/>
  <c r="AN34" i="16"/>
  <c r="AM34" i="16"/>
  <c r="AL34" i="16"/>
  <c r="AK34" i="16"/>
  <c r="AN33" i="16"/>
  <c r="AM33" i="16"/>
  <c r="AL33" i="16"/>
  <c r="AK33" i="16"/>
  <c r="AN32" i="16"/>
  <c r="AM32" i="16"/>
  <c r="AL32" i="16"/>
  <c r="AK32" i="16"/>
  <c r="AN31" i="16"/>
  <c r="AM31" i="16"/>
  <c r="AL31" i="16"/>
  <c r="AK31" i="16"/>
  <c r="AN30" i="16"/>
  <c r="AM30" i="16"/>
  <c r="AL30" i="16"/>
  <c r="AK30" i="16"/>
  <c r="AN29" i="16"/>
  <c r="AM29" i="16"/>
  <c r="AL29" i="16"/>
  <c r="AK29" i="16"/>
  <c r="AN28" i="16"/>
  <c r="AM28" i="16"/>
  <c r="AL28" i="16"/>
  <c r="AK28" i="16"/>
  <c r="AN27" i="16"/>
  <c r="AM27" i="16"/>
  <c r="AL27" i="16"/>
  <c r="AK27" i="16"/>
  <c r="AN26" i="16"/>
  <c r="AM26" i="16"/>
  <c r="AL26" i="16"/>
  <c r="AK26" i="16"/>
  <c r="AN25" i="16"/>
  <c r="AM25" i="16"/>
  <c r="AL25" i="16"/>
  <c r="AK25" i="16"/>
  <c r="AN24" i="16"/>
  <c r="AM24" i="16"/>
  <c r="AL24" i="16"/>
  <c r="AK24" i="16"/>
  <c r="AN23" i="16"/>
  <c r="AM23" i="16"/>
  <c r="AL23" i="16"/>
  <c r="AK23" i="16"/>
  <c r="AN22" i="16"/>
  <c r="AM22" i="16"/>
  <c r="AL22" i="16"/>
  <c r="AK22" i="16"/>
  <c r="AN21" i="16"/>
  <c r="AM21" i="16"/>
  <c r="AL21" i="16"/>
  <c r="AK21" i="16"/>
  <c r="AN20" i="16"/>
  <c r="AM20" i="16"/>
  <c r="AL20" i="16"/>
  <c r="AK20" i="16"/>
  <c r="AN19" i="16"/>
  <c r="AM19" i="16"/>
  <c r="AL19" i="16"/>
  <c r="AK19" i="16"/>
  <c r="AN18" i="16"/>
  <c r="AM18" i="16"/>
  <c r="AL18" i="16"/>
  <c r="AK18" i="16"/>
  <c r="AN17" i="16"/>
  <c r="AM17" i="16"/>
  <c r="AL17" i="16"/>
  <c r="AK17" i="16"/>
  <c r="AN16" i="16"/>
  <c r="AM16" i="16"/>
  <c r="AL16" i="16"/>
  <c r="AK16" i="16"/>
  <c r="AN15" i="16"/>
  <c r="AM15" i="16"/>
  <c r="AL15" i="16"/>
  <c r="AK15" i="16"/>
  <c r="AN14" i="16"/>
  <c r="AM14" i="16"/>
  <c r="AL14" i="16"/>
  <c r="AK14" i="16"/>
  <c r="AN13" i="16"/>
  <c r="AM13" i="16"/>
  <c r="AL13" i="16"/>
  <c r="AK13" i="16"/>
  <c r="AN12" i="16"/>
  <c r="AM12" i="16"/>
  <c r="AL12" i="16"/>
  <c r="AK12" i="16"/>
  <c r="AN11" i="16"/>
  <c r="AM11" i="16"/>
  <c r="AL11" i="16"/>
  <c r="AK11" i="16"/>
  <c r="AN10" i="16"/>
  <c r="AM10" i="16"/>
  <c r="AL10" i="16"/>
  <c r="AK10" i="16"/>
  <c r="AN9" i="16"/>
  <c r="AM9" i="16"/>
  <c r="AL9" i="16"/>
  <c r="AK9" i="16"/>
  <c r="AN8" i="16"/>
  <c r="AM8" i="16"/>
  <c r="AL8" i="16"/>
  <c r="AK8" i="16"/>
  <c r="AN7" i="16"/>
  <c r="AM7" i="16"/>
  <c r="AL7" i="16"/>
  <c r="AK7" i="16"/>
  <c r="AN6" i="16"/>
  <c r="AM6" i="16"/>
  <c r="AL6" i="16"/>
  <c r="AK6" i="16"/>
  <c r="AN5" i="16"/>
  <c r="AM5" i="16"/>
  <c r="AL5" i="16"/>
  <c r="AK5" i="16"/>
  <c r="AN4" i="16"/>
  <c r="AM4" i="16"/>
  <c r="AL4" i="16"/>
  <c r="AK4" i="16"/>
  <c r="AN3" i="16"/>
  <c r="AM3" i="16"/>
  <c r="AL3" i="16"/>
  <c r="AK3" i="16"/>
  <c r="AI38" i="16"/>
  <c r="AH38" i="16"/>
  <c r="AG38" i="16"/>
  <c r="AF38" i="16"/>
  <c r="AI37" i="16"/>
  <c r="AH37" i="16"/>
  <c r="AG37" i="16"/>
  <c r="AF37" i="16"/>
  <c r="AI36" i="16"/>
  <c r="AH36" i="16"/>
  <c r="AG36" i="16"/>
  <c r="AF36" i="16"/>
  <c r="AI35" i="16"/>
  <c r="AH35" i="16"/>
  <c r="AG35" i="16"/>
  <c r="AF35" i="16"/>
  <c r="AI34" i="16"/>
  <c r="AH34" i="16"/>
  <c r="AG34" i="16"/>
  <c r="AF34" i="16"/>
  <c r="AI33" i="16"/>
  <c r="AH33" i="16"/>
  <c r="AG33" i="16"/>
  <c r="AF33" i="16"/>
  <c r="AI32" i="16"/>
  <c r="AH32" i="16"/>
  <c r="AG32" i="16"/>
  <c r="AF32" i="16"/>
  <c r="AI31" i="16"/>
  <c r="AH31" i="16"/>
  <c r="AG31" i="16"/>
  <c r="AF31" i="16"/>
  <c r="AI30" i="16"/>
  <c r="AH30" i="16"/>
  <c r="AG30" i="16"/>
  <c r="AF30" i="16"/>
  <c r="AI29" i="16"/>
  <c r="AH29" i="16"/>
  <c r="AG29" i="16"/>
  <c r="AF29" i="16"/>
  <c r="AI28" i="16"/>
  <c r="AH28" i="16"/>
  <c r="AG28" i="16"/>
  <c r="AF28" i="16"/>
  <c r="AI27" i="16"/>
  <c r="AH27" i="16"/>
  <c r="AG27" i="16"/>
  <c r="AF27" i="16"/>
  <c r="AI26" i="16"/>
  <c r="AH26" i="16"/>
  <c r="AG26" i="16"/>
  <c r="AF26" i="16"/>
  <c r="AI25" i="16"/>
  <c r="AH25" i="16"/>
  <c r="AG25" i="16"/>
  <c r="AF25" i="16"/>
  <c r="AI24" i="16"/>
  <c r="AH24" i="16"/>
  <c r="AG24" i="16"/>
  <c r="AF24" i="16"/>
  <c r="AI23" i="16"/>
  <c r="AH23" i="16"/>
  <c r="AG23" i="16"/>
  <c r="AF23" i="16"/>
  <c r="AI22" i="16"/>
  <c r="AH22" i="16"/>
  <c r="AG22" i="16"/>
  <c r="AF22" i="16"/>
  <c r="AI21" i="16"/>
  <c r="AH21" i="16"/>
  <c r="AG21" i="16"/>
  <c r="AF21" i="16"/>
  <c r="AI20" i="16"/>
  <c r="AH20" i="16"/>
  <c r="AG20" i="16"/>
  <c r="AF20" i="16"/>
  <c r="AI19" i="16"/>
  <c r="AH19" i="16"/>
  <c r="AG19" i="16"/>
  <c r="AF19" i="16"/>
  <c r="AI18" i="16"/>
  <c r="AH18" i="16"/>
  <c r="AG18" i="16"/>
  <c r="AF18" i="16"/>
  <c r="AI17" i="16"/>
  <c r="AH17" i="16"/>
  <c r="AG17" i="16"/>
  <c r="AF17" i="16"/>
  <c r="AI16" i="16"/>
  <c r="AH16" i="16"/>
  <c r="AG16" i="16"/>
  <c r="AF16" i="16"/>
  <c r="AI15" i="16"/>
  <c r="AH15" i="16"/>
  <c r="AG15" i="16"/>
  <c r="AF15" i="16"/>
  <c r="AI14" i="16"/>
  <c r="AH14" i="16"/>
  <c r="AG14" i="16"/>
  <c r="AF14" i="16"/>
  <c r="AI13" i="16"/>
  <c r="AH13" i="16"/>
  <c r="AG13" i="16"/>
  <c r="AF13" i="16"/>
  <c r="AI12" i="16"/>
  <c r="AH12" i="16"/>
  <c r="AG12" i="16"/>
  <c r="AF12" i="16"/>
  <c r="AI11" i="16"/>
  <c r="AH11" i="16"/>
  <c r="AG11" i="16"/>
  <c r="AF11" i="16"/>
  <c r="AI10" i="16"/>
  <c r="AH10" i="16"/>
  <c r="AG10" i="16"/>
  <c r="AF10" i="16"/>
  <c r="AI9" i="16"/>
  <c r="AH9" i="16"/>
  <c r="AG9" i="16"/>
  <c r="AF9" i="16"/>
  <c r="AI8" i="16"/>
  <c r="AH8" i="16"/>
  <c r="AG8" i="16"/>
  <c r="AF8" i="16"/>
  <c r="AI7" i="16"/>
  <c r="AH7" i="16"/>
  <c r="AG7" i="16"/>
  <c r="AF7" i="16"/>
  <c r="AI6" i="16"/>
  <c r="AH6" i="16"/>
  <c r="AG6" i="16"/>
  <c r="AF6" i="16"/>
  <c r="AI5" i="16"/>
  <c r="AH5" i="16"/>
  <c r="AG5" i="16"/>
  <c r="AF5" i="16"/>
  <c r="AI4" i="16"/>
  <c r="AH4" i="16"/>
  <c r="AG4" i="16"/>
  <c r="AF4" i="16"/>
  <c r="AI3" i="16"/>
  <c r="AH3" i="16"/>
  <c r="AG3" i="16"/>
  <c r="AF3" i="16"/>
  <c r="AD38" i="16"/>
  <c r="AC38" i="16"/>
  <c r="AB38" i="16"/>
  <c r="AA38" i="16"/>
  <c r="AD37" i="16"/>
  <c r="AC37" i="16"/>
  <c r="AB37" i="16"/>
  <c r="AA37" i="16"/>
  <c r="AD36" i="16"/>
  <c r="AC36" i="16"/>
  <c r="AB36" i="16"/>
  <c r="AA36" i="16"/>
  <c r="AD35" i="16"/>
  <c r="AC35" i="16"/>
  <c r="AB35" i="16"/>
  <c r="AA35" i="16"/>
  <c r="AD34" i="16"/>
  <c r="AC34" i="16"/>
  <c r="AB34" i="16"/>
  <c r="AA34" i="16"/>
  <c r="AD33" i="16"/>
  <c r="AC33" i="16"/>
  <c r="AB33" i="16"/>
  <c r="AA33" i="16"/>
  <c r="AD32" i="16"/>
  <c r="AC32" i="16"/>
  <c r="AB32" i="16"/>
  <c r="AA32" i="16"/>
  <c r="AD31" i="16"/>
  <c r="AC31" i="16"/>
  <c r="AB31" i="16"/>
  <c r="AA31" i="16"/>
  <c r="AD30" i="16"/>
  <c r="AC30" i="16"/>
  <c r="AB30" i="16"/>
  <c r="AA30" i="16"/>
  <c r="AD29" i="16"/>
  <c r="AC29" i="16"/>
  <c r="AB29" i="16"/>
  <c r="AA29" i="16"/>
  <c r="AD28" i="16"/>
  <c r="AC28" i="16"/>
  <c r="AB28" i="16"/>
  <c r="AA28" i="16"/>
  <c r="AD27" i="16"/>
  <c r="AC27" i="16"/>
  <c r="AB27" i="16"/>
  <c r="AA27" i="16"/>
  <c r="AD26" i="16"/>
  <c r="AC26" i="16"/>
  <c r="AB26" i="16"/>
  <c r="AA26" i="16"/>
  <c r="AD25" i="16"/>
  <c r="AC25" i="16"/>
  <c r="AB25" i="16"/>
  <c r="AA25" i="16"/>
  <c r="AD24" i="16"/>
  <c r="AC24" i="16"/>
  <c r="AB24" i="16"/>
  <c r="AA24" i="16"/>
  <c r="AD23" i="16"/>
  <c r="AC23" i="16"/>
  <c r="AB23" i="16"/>
  <c r="AA23" i="16"/>
  <c r="AD22" i="16"/>
  <c r="AC22" i="16"/>
  <c r="AB22" i="16"/>
  <c r="AA22" i="16"/>
  <c r="AD21" i="16"/>
  <c r="AC21" i="16"/>
  <c r="AB21" i="16"/>
  <c r="AA21" i="16"/>
  <c r="AD20" i="16"/>
  <c r="AC20" i="16"/>
  <c r="AB20" i="16"/>
  <c r="AA20" i="16"/>
  <c r="AD19" i="16"/>
  <c r="AC19" i="16"/>
  <c r="AB19" i="16"/>
  <c r="AA19" i="16"/>
  <c r="AD18" i="16"/>
  <c r="AC18" i="16"/>
  <c r="AB18" i="16"/>
  <c r="AA18" i="16"/>
  <c r="AD17" i="16"/>
  <c r="AC17" i="16"/>
  <c r="AB17" i="16"/>
  <c r="AA17" i="16"/>
  <c r="AD16" i="16"/>
  <c r="AC16" i="16"/>
  <c r="AB16" i="16"/>
  <c r="AA16" i="16"/>
  <c r="AD15" i="16"/>
  <c r="AC15" i="16"/>
  <c r="AB15" i="16"/>
  <c r="AA15" i="16"/>
  <c r="AD14" i="16"/>
  <c r="AC14" i="16"/>
  <c r="AB14" i="16"/>
  <c r="AA14" i="16"/>
  <c r="AD13" i="16"/>
  <c r="AC13" i="16"/>
  <c r="AB13" i="16"/>
  <c r="AA13" i="16"/>
  <c r="AD12" i="16"/>
  <c r="AC12" i="16"/>
  <c r="AB12" i="16"/>
  <c r="AA12" i="16"/>
  <c r="AD11" i="16"/>
  <c r="AC11" i="16"/>
  <c r="AB11" i="16"/>
  <c r="AA11" i="16"/>
  <c r="AD10" i="16"/>
  <c r="AC10" i="16"/>
  <c r="AB10" i="16"/>
  <c r="AA10" i="16"/>
  <c r="AD9" i="16"/>
  <c r="AC9" i="16"/>
  <c r="AB9" i="16"/>
  <c r="AA9" i="16"/>
  <c r="AD8" i="16"/>
  <c r="AC8" i="16"/>
  <c r="AB8" i="16"/>
  <c r="AA8" i="16"/>
  <c r="AD7" i="16"/>
  <c r="AC7" i="16"/>
  <c r="AB7" i="16"/>
  <c r="AA7" i="16"/>
  <c r="AD6" i="16"/>
  <c r="AC6" i="16"/>
  <c r="AB6" i="16"/>
  <c r="AA6" i="16"/>
  <c r="AD5" i="16"/>
  <c r="AC5" i="16"/>
  <c r="AB5" i="16"/>
  <c r="AA5" i="16"/>
  <c r="AD4" i="16"/>
  <c r="AC4" i="16"/>
  <c r="AB4" i="16"/>
  <c r="AA4" i="16"/>
  <c r="AD3" i="16"/>
  <c r="AC3" i="16"/>
  <c r="AB3" i="16"/>
  <c r="AA3" i="16"/>
  <c r="AR40" i="18"/>
  <c r="AD40" i="20"/>
  <c r="AC40" i="20"/>
  <c r="V40" i="19"/>
  <c r="W40" i="19"/>
  <c r="Y40" i="18"/>
  <c r="X40" i="18"/>
  <c r="W40" i="18"/>
  <c r="V40" i="18"/>
  <c r="AR40" i="16" l="1"/>
  <c r="AI40" i="16"/>
  <c r="AG40" i="16"/>
  <c r="AW40" i="16"/>
  <c r="AA40" i="16"/>
  <c r="AK40" i="16"/>
  <c r="AB40" i="16"/>
  <c r="AL40" i="16"/>
  <c r="AN40" i="16"/>
  <c r="AU40" i="16"/>
  <c r="AC40" i="16"/>
  <c r="AQ40" i="16"/>
  <c r="AX40" i="16"/>
  <c r="AM40" i="16"/>
  <c r="AV40" i="16"/>
  <c r="AD40" i="16"/>
  <c r="AH40" i="16"/>
  <c r="AS40" i="16"/>
  <c r="AF40" i="16"/>
  <c r="AP40" i="16"/>
  <c r="AD3" i="2"/>
  <c r="AA5" i="31"/>
  <c r="AD4" i="2"/>
  <c r="AS40" i="20"/>
  <c r="AR40" i="20"/>
  <c r="AQ40" i="8"/>
  <c r="AR40" i="8"/>
  <c r="AQ40" i="20"/>
  <c r="AS40" i="8"/>
  <c r="AH40" i="8"/>
  <c r="AK40" i="19"/>
  <c r="AL40" i="19"/>
  <c r="AM40" i="18"/>
  <c r="AH40" i="18"/>
  <c r="AH40" i="20"/>
  <c r="AI40" i="8"/>
  <c r="AH40" i="6"/>
  <c r="AG40" i="20"/>
  <c r="AI40" i="20"/>
  <c r="AG40" i="8"/>
  <c r="X40" i="20"/>
  <c r="AR40" i="19"/>
  <c r="AS40" i="19"/>
  <c r="AQ40" i="19"/>
  <c r="AP40" i="19"/>
  <c r="AF40" i="19"/>
  <c r="AG40" i="19"/>
  <c r="AH40" i="19"/>
  <c r="AN40" i="20"/>
  <c r="AM40" i="6"/>
  <c r="AI40" i="19"/>
  <c r="AM40" i="8"/>
  <c r="AN40" i="8"/>
  <c r="AN40" i="19"/>
  <c r="AM40" i="19"/>
  <c r="Y40" i="8"/>
  <c r="AL40" i="8"/>
  <c r="AL40" i="20"/>
  <c r="AM40" i="20"/>
  <c r="X40" i="8"/>
  <c r="AS40" i="7"/>
  <c r="AD40" i="8"/>
  <c r="AC40" i="8"/>
  <c r="AB40" i="8"/>
  <c r="AC40" i="19"/>
  <c r="AD40" i="19"/>
  <c r="AI40" i="7"/>
  <c r="W40" i="20"/>
  <c r="X40" i="6"/>
  <c r="Y40" i="20"/>
  <c r="AA40" i="19"/>
  <c r="AC40" i="6"/>
  <c r="AC40" i="18"/>
  <c r="W40" i="8"/>
  <c r="AN40" i="7"/>
  <c r="AQ40" i="7"/>
  <c r="AH40" i="7"/>
  <c r="Y40" i="7"/>
  <c r="W40" i="7"/>
  <c r="AP40" i="7"/>
  <c r="AK40" i="7"/>
  <c r="AR40" i="7"/>
  <c r="AG40" i="7"/>
  <c r="AL40" i="7"/>
  <c r="AM40" i="7"/>
  <c r="AF40" i="7"/>
  <c r="X40" i="7"/>
  <c r="AC40" i="7"/>
  <c r="AB40" i="7"/>
  <c r="AP40" i="18"/>
  <c r="AQ40" i="18"/>
  <c r="AF40" i="18"/>
  <c r="AL40" i="18"/>
  <c r="AG40" i="18"/>
  <c r="AK40" i="6"/>
  <c r="AF40" i="6"/>
  <c r="AK40" i="18"/>
  <c r="AA40" i="6"/>
  <c r="V40" i="6"/>
  <c r="Y40" i="6"/>
  <c r="AS40" i="18"/>
  <c r="AI40" i="18"/>
  <c r="AG40" i="6"/>
  <c r="AN40" i="6"/>
  <c r="X40" i="19"/>
  <c r="Y40" i="19"/>
  <c r="AD40" i="7"/>
  <c r="AI40" i="6"/>
  <c r="AA40" i="18"/>
  <c r="AL40" i="6"/>
  <c r="AD40" i="18"/>
  <c r="AB40" i="6"/>
  <c r="AA40" i="7"/>
  <c r="AB40" i="19"/>
  <c r="AD40" i="6"/>
  <c r="V40" i="7"/>
  <c r="AB40" i="18"/>
  <c r="AN40" i="18"/>
  <c r="W40" i="6"/>
  <c r="AB40" i="20"/>
  <c r="AA6" i="31" l="1"/>
  <c r="AD5" i="2"/>
  <c r="Q40" i="7"/>
  <c r="S40" i="7"/>
  <c r="T40" i="7"/>
  <c r="Q40" i="6"/>
  <c r="R40" i="6"/>
  <c r="T40" i="6"/>
  <c r="R40" i="8"/>
  <c r="R40" i="7"/>
  <c r="S40" i="6"/>
  <c r="S40" i="8"/>
  <c r="T40" i="8"/>
  <c r="T6" i="1"/>
  <c r="T7" i="1"/>
  <c r="T8" i="1"/>
  <c r="T5" i="1"/>
  <c r="S6" i="1"/>
  <c r="S7" i="1"/>
  <c r="S8" i="1"/>
  <c r="S4" i="1"/>
  <c r="S5" i="1"/>
  <c r="Q6" i="1"/>
  <c r="Q7" i="1"/>
  <c r="Q8" i="1"/>
  <c r="Q5" i="1"/>
  <c r="P6" i="1"/>
  <c r="P7" i="1"/>
  <c r="P8" i="1"/>
  <c r="P5" i="1"/>
  <c r="AA7" i="31" l="1"/>
  <c r="AD6" i="2"/>
  <c r="AI38" i="22"/>
  <c r="AH38" i="22"/>
  <c r="AG38" i="22"/>
  <c r="AF38" i="22"/>
  <c r="AI37" i="22"/>
  <c r="AH37" i="22"/>
  <c r="AG37" i="22"/>
  <c r="AF37" i="22"/>
  <c r="AI36" i="22"/>
  <c r="AH36" i="22"/>
  <c r="AG36" i="22"/>
  <c r="AF36" i="22"/>
  <c r="AI35" i="22"/>
  <c r="AH35" i="22"/>
  <c r="AG35" i="22"/>
  <c r="AF35" i="22"/>
  <c r="AI34" i="22"/>
  <c r="AH34" i="22"/>
  <c r="AG34" i="22"/>
  <c r="AF34" i="22"/>
  <c r="AI33" i="22"/>
  <c r="AH33" i="22"/>
  <c r="AG33" i="22"/>
  <c r="AF33" i="22"/>
  <c r="AI32" i="22"/>
  <c r="AH32" i="22"/>
  <c r="AG32" i="22"/>
  <c r="AF32" i="22"/>
  <c r="AI31" i="22"/>
  <c r="AH31" i="22"/>
  <c r="AG31" i="22"/>
  <c r="AF31" i="22"/>
  <c r="AI30" i="22"/>
  <c r="AH30" i="22"/>
  <c r="AG30" i="22"/>
  <c r="AF30" i="22"/>
  <c r="AI29" i="22"/>
  <c r="AH29" i="22"/>
  <c r="AG29" i="22"/>
  <c r="AF29" i="22"/>
  <c r="AI28" i="22"/>
  <c r="AH28" i="22"/>
  <c r="AG28" i="22"/>
  <c r="AF28" i="22"/>
  <c r="AI27" i="22"/>
  <c r="AH27" i="22"/>
  <c r="AG27" i="22"/>
  <c r="AF27" i="22"/>
  <c r="AI26" i="22"/>
  <c r="AH26" i="22"/>
  <c r="AG26" i="22"/>
  <c r="AF26" i="22"/>
  <c r="AI25" i="22"/>
  <c r="AH25" i="22"/>
  <c r="AG25" i="22"/>
  <c r="AF25" i="22"/>
  <c r="AI24" i="22"/>
  <c r="AH24" i="22"/>
  <c r="AG24" i="22"/>
  <c r="AF24" i="22"/>
  <c r="AI23" i="22"/>
  <c r="AH23" i="22"/>
  <c r="AG23" i="22"/>
  <c r="AF23" i="22"/>
  <c r="AI22" i="22"/>
  <c r="AH22" i="22"/>
  <c r="AG22" i="22"/>
  <c r="AF22" i="22"/>
  <c r="AI21" i="22"/>
  <c r="AH21" i="22"/>
  <c r="AG21" i="22"/>
  <c r="AF21" i="22"/>
  <c r="AI20" i="22"/>
  <c r="AH20" i="22"/>
  <c r="AG20" i="22"/>
  <c r="AF20" i="22"/>
  <c r="AI19" i="22"/>
  <c r="AH19" i="22"/>
  <c r="AG19" i="22"/>
  <c r="AF19" i="22"/>
  <c r="AI18" i="22"/>
  <c r="AH18" i="22"/>
  <c r="AG18" i="22"/>
  <c r="AF18" i="22"/>
  <c r="AI17" i="22"/>
  <c r="AH17" i="22"/>
  <c r="AG17" i="22"/>
  <c r="AF17" i="22"/>
  <c r="AI16" i="22"/>
  <c r="AH16" i="22"/>
  <c r="AG16" i="22"/>
  <c r="AF16" i="22"/>
  <c r="AI15" i="22"/>
  <c r="AH15" i="22"/>
  <c r="AG15" i="22"/>
  <c r="AF15" i="22"/>
  <c r="AI14" i="22"/>
  <c r="AH14" i="22"/>
  <c r="AG14" i="22"/>
  <c r="AF14" i="22"/>
  <c r="AI13" i="22"/>
  <c r="AH13" i="22"/>
  <c r="AG13" i="22"/>
  <c r="AF13" i="22"/>
  <c r="AI12" i="22"/>
  <c r="AH12" i="22"/>
  <c r="AG12" i="22"/>
  <c r="AF12" i="22"/>
  <c r="AI11" i="22"/>
  <c r="AH11" i="22"/>
  <c r="AG11" i="22"/>
  <c r="AF11" i="22"/>
  <c r="AI10" i="22"/>
  <c r="AH10" i="22"/>
  <c r="AG10" i="22"/>
  <c r="AF10" i="22"/>
  <c r="AI9" i="22"/>
  <c r="AH9" i="22"/>
  <c r="AG9" i="22"/>
  <c r="AF9" i="22"/>
  <c r="AI8" i="22"/>
  <c r="AH8" i="22"/>
  <c r="AG8" i="22"/>
  <c r="AF8" i="22"/>
  <c r="AI7" i="22"/>
  <c r="AH7" i="22"/>
  <c r="AG7" i="22"/>
  <c r="AF7" i="22"/>
  <c r="AI6" i="22"/>
  <c r="AH6" i="22"/>
  <c r="AG6" i="22"/>
  <c r="AF6" i="22"/>
  <c r="AI5" i="22"/>
  <c r="AH5" i="22"/>
  <c r="AG5" i="22"/>
  <c r="AF5" i="22"/>
  <c r="AI4" i="22"/>
  <c r="AH4" i="22"/>
  <c r="AG4" i="22"/>
  <c r="AF4" i="22"/>
  <c r="AI3" i="22"/>
  <c r="AH3" i="22"/>
  <c r="AG3" i="22"/>
  <c r="AF3" i="22"/>
  <c r="AI38" i="21"/>
  <c r="AH38" i="21"/>
  <c r="AG38" i="21"/>
  <c r="AF38" i="21"/>
  <c r="AI37" i="21"/>
  <c r="AH37" i="21"/>
  <c r="AG37" i="21"/>
  <c r="AF37" i="21"/>
  <c r="AI36" i="21"/>
  <c r="AH36" i="21"/>
  <c r="AG36" i="21"/>
  <c r="AF36" i="21"/>
  <c r="AI35" i="21"/>
  <c r="AH35" i="21"/>
  <c r="AG35" i="21"/>
  <c r="AF35" i="21"/>
  <c r="AI34" i="21"/>
  <c r="AH34" i="21"/>
  <c r="AG34" i="21"/>
  <c r="AF34" i="21"/>
  <c r="AI33" i="21"/>
  <c r="AH33" i="21"/>
  <c r="AG33" i="21"/>
  <c r="AF33" i="21"/>
  <c r="AI32" i="21"/>
  <c r="AH32" i="21"/>
  <c r="AG32" i="21"/>
  <c r="AF32" i="21"/>
  <c r="AI31" i="21"/>
  <c r="AH31" i="21"/>
  <c r="AG31" i="21"/>
  <c r="AF31" i="21"/>
  <c r="AI30" i="21"/>
  <c r="AH30" i="21"/>
  <c r="AG30" i="21"/>
  <c r="AF30" i="21"/>
  <c r="AI29" i="21"/>
  <c r="AH29" i="21"/>
  <c r="AG29" i="21"/>
  <c r="AF29" i="21"/>
  <c r="AI28" i="21"/>
  <c r="AH28" i="21"/>
  <c r="AG28" i="21"/>
  <c r="AF28" i="21"/>
  <c r="AI27" i="21"/>
  <c r="AH27" i="21"/>
  <c r="AG27" i="21"/>
  <c r="AF27" i="21"/>
  <c r="AI26" i="21"/>
  <c r="AH26" i="21"/>
  <c r="AG26" i="21"/>
  <c r="AF26" i="21"/>
  <c r="AI25" i="21"/>
  <c r="AH25" i="21"/>
  <c r="AG25" i="21"/>
  <c r="AF25" i="21"/>
  <c r="AI24" i="21"/>
  <c r="AH24" i="21"/>
  <c r="AG24" i="21"/>
  <c r="AF24" i="21"/>
  <c r="AI23" i="21"/>
  <c r="AH23" i="21"/>
  <c r="AG23" i="21"/>
  <c r="AF23" i="21"/>
  <c r="AI22" i="21"/>
  <c r="AH22" i="21"/>
  <c r="AG22" i="21"/>
  <c r="AF22" i="21"/>
  <c r="AI21" i="21"/>
  <c r="AH21" i="21"/>
  <c r="AG21" i="21"/>
  <c r="AF21" i="21"/>
  <c r="AI20" i="21"/>
  <c r="AH20" i="21"/>
  <c r="AG20" i="21"/>
  <c r="AF20" i="21"/>
  <c r="AI19" i="21"/>
  <c r="AH19" i="21"/>
  <c r="AG19" i="21"/>
  <c r="AF19" i="21"/>
  <c r="AI18" i="21"/>
  <c r="AH18" i="21"/>
  <c r="AG18" i="21"/>
  <c r="AF18" i="21"/>
  <c r="AI17" i="21"/>
  <c r="AH17" i="21"/>
  <c r="AG17" i="21"/>
  <c r="AF17" i="21"/>
  <c r="AI16" i="21"/>
  <c r="AH16" i="21"/>
  <c r="AG16" i="21"/>
  <c r="AF16" i="21"/>
  <c r="AI15" i="21"/>
  <c r="AH15" i="21"/>
  <c r="AG15" i="21"/>
  <c r="AF15" i="21"/>
  <c r="AI14" i="21"/>
  <c r="AH14" i="21"/>
  <c r="AG14" i="21"/>
  <c r="AF14" i="21"/>
  <c r="AI13" i="21"/>
  <c r="AH13" i="21"/>
  <c r="AG13" i="21"/>
  <c r="AF13" i="21"/>
  <c r="AI12" i="21"/>
  <c r="AH12" i="21"/>
  <c r="AG12" i="21"/>
  <c r="AF12" i="21"/>
  <c r="AI11" i="21"/>
  <c r="AH11" i="21"/>
  <c r="AG11" i="21"/>
  <c r="AF11" i="21"/>
  <c r="AI10" i="21"/>
  <c r="AH10" i="21"/>
  <c r="AG10" i="21"/>
  <c r="AF10" i="21"/>
  <c r="AI9" i="21"/>
  <c r="AH9" i="21"/>
  <c r="AG9" i="21"/>
  <c r="AF9" i="21"/>
  <c r="AI8" i="21"/>
  <c r="AH8" i="21"/>
  <c r="AG8" i="21"/>
  <c r="AF8" i="21"/>
  <c r="AI7" i="21"/>
  <c r="AH7" i="21"/>
  <c r="AG7" i="21"/>
  <c r="AF7" i="21"/>
  <c r="AI6" i="21"/>
  <c r="AH6" i="21"/>
  <c r="AG6" i="21"/>
  <c r="AF6" i="21"/>
  <c r="AI5" i="21"/>
  <c r="AH5" i="21"/>
  <c r="AG5" i="21"/>
  <c r="AF5" i="21"/>
  <c r="AI4" i="21"/>
  <c r="AH4" i="21"/>
  <c r="AG4" i="21"/>
  <c r="AF4" i="21"/>
  <c r="AI3" i="21"/>
  <c r="AH3" i="21"/>
  <c r="AG3" i="21"/>
  <c r="AF3" i="21"/>
  <c r="AX38" i="22"/>
  <c r="AW38" i="22"/>
  <c r="AV38" i="22"/>
  <c r="AU38" i="22"/>
  <c r="AX37" i="22"/>
  <c r="AW37" i="22"/>
  <c r="AV37" i="22"/>
  <c r="AU37" i="22"/>
  <c r="AX36" i="22"/>
  <c r="AW36" i="22"/>
  <c r="AV36" i="22"/>
  <c r="AU36" i="22"/>
  <c r="AX35" i="22"/>
  <c r="AW35" i="22"/>
  <c r="AV35" i="22"/>
  <c r="AU35" i="22"/>
  <c r="AX34" i="22"/>
  <c r="AW34" i="22"/>
  <c r="AV34" i="22"/>
  <c r="AU34" i="22"/>
  <c r="AX33" i="22"/>
  <c r="AW33" i="22"/>
  <c r="AV33" i="22"/>
  <c r="AU33" i="22"/>
  <c r="AX32" i="22"/>
  <c r="AW32" i="22"/>
  <c r="AV32" i="22"/>
  <c r="AU32" i="22"/>
  <c r="AX31" i="22"/>
  <c r="AW31" i="22"/>
  <c r="AV31" i="22"/>
  <c r="AU31" i="22"/>
  <c r="AX30" i="22"/>
  <c r="AW30" i="22"/>
  <c r="AV30" i="22"/>
  <c r="AU30" i="22"/>
  <c r="AX29" i="22"/>
  <c r="AW29" i="22"/>
  <c r="AV29" i="22"/>
  <c r="AU29" i="22"/>
  <c r="AX28" i="22"/>
  <c r="AW28" i="22"/>
  <c r="AV28" i="22"/>
  <c r="AU28" i="22"/>
  <c r="AX27" i="22"/>
  <c r="AW27" i="22"/>
  <c r="AV27" i="22"/>
  <c r="AU27" i="22"/>
  <c r="AX26" i="22"/>
  <c r="AW26" i="22"/>
  <c r="AV26" i="22"/>
  <c r="AU26" i="22"/>
  <c r="AX25" i="22"/>
  <c r="AW25" i="22"/>
  <c r="AV25" i="22"/>
  <c r="AU25" i="22"/>
  <c r="AX24" i="22"/>
  <c r="AW24" i="22"/>
  <c r="AV24" i="22"/>
  <c r="AU24" i="22"/>
  <c r="AX23" i="22"/>
  <c r="AW23" i="22"/>
  <c r="AV23" i="22"/>
  <c r="AU23" i="22"/>
  <c r="AX22" i="22"/>
  <c r="AW22" i="22"/>
  <c r="AV22" i="22"/>
  <c r="AU22" i="22"/>
  <c r="AX21" i="22"/>
  <c r="AW21" i="22"/>
  <c r="AV21" i="22"/>
  <c r="AU21" i="22"/>
  <c r="AX20" i="22"/>
  <c r="AW20" i="22"/>
  <c r="AV20" i="22"/>
  <c r="AU20" i="22"/>
  <c r="AX19" i="22"/>
  <c r="AW19" i="22"/>
  <c r="AV19" i="22"/>
  <c r="AU19" i="22"/>
  <c r="AX18" i="22"/>
  <c r="AW18" i="22"/>
  <c r="AV18" i="22"/>
  <c r="AU18" i="22"/>
  <c r="AX17" i="22"/>
  <c r="AW17" i="22"/>
  <c r="AV17" i="22"/>
  <c r="AU17" i="22"/>
  <c r="AX16" i="22"/>
  <c r="AW16" i="22"/>
  <c r="AV16" i="22"/>
  <c r="AU16" i="22"/>
  <c r="AX15" i="22"/>
  <c r="AW15" i="22"/>
  <c r="AV15" i="22"/>
  <c r="AU15" i="22"/>
  <c r="AX14" i="22"/>
  <c r="AW14" i="22"/>
  <c r="AV14" i="22"/>
  <c r="AU14" i="22"/>
  <c r="AX13" i="22"/>
  <c r="AW13" i="22"/>
  <c r="AV13" i="22"/>
  <c r="AU13" i="22"/>
  <c r="AX12" i="22"/>
  <c r="AW12" i="22"/>
  <c r="AV12" i="22"/>
  <c r="AU12" i="22"/>
  <c r="AX11" i="22"/>
  <c r="AW11" i="22"/>
  <c r="AV11" i="22"/>
  <c r="AU11" i="22"/>
  <c r="AX10" i="22"/>
  <c r="AW10" i="22"/>
  <c r="AV10" i="22"/>
  <c r="AU10" i="22"/>
  <c r="AX9" i="22"/>
  <c r="AW9" i="22"/>
  <c r="AV9" i="22"/>
  <c r="AU9" i="22"/>
  <c r="AX8" i="22"/>
  <c r="AW8" i="22"/>
  <c r="AV8" i="22"/>
  <c r="AU8" i="22"/>
  <c r="AX7" i="22"/>
  <c r="AW7" i="22"/>
  <c r="AV7" i="22"/>
  <c r="AU7" i="22"/>
  <c r="AX6" i="22"/>
  <c r="AW6" i="22"/>
  <c r="AV6" i="22"/>
  <c r="AU6" i="22"/>
  <c r="AX5" i="22"/>
  <c r="AW5" i="22"/>
  <c r="AV5" i="22"/>
  <c r="AU5" i="22"/>
  <c r="AX4" i="22"/>
  <c r="AW4" i="22"/>
  <c r="AV4" i="22"/>
  <c r="AU4" i="22"/>
  <c r="AX3" i="22"/>
  <c r="AW3" i="22"/>
  <c r="AV3" i="22"/>
  <c r="AU3" i="22"/>
  <c r="AN38" i="22"/>
  <c r="AM38" i="22"/>
  <c r="AL38" i="22"/>
  <c r="AK38" i="22"/>
  <c r="AN37" i="22"/>
  <c r="AM37" i="22"/>
  <c r="AL37" i="22"/>
  <c r="AK37" i="22"/>
  <c r="AN36" i="22"/>
  <c r="AM36" i="22"/>
  <c r="AL36" i="22"/>
  <c r="AK36" i="22"/>
  <c r="AN35" i="22"/>
  <c r="AM35" i="22"/>
  <c r="AL35" i="22"/>
  <c r="AK35" i="22"/>
  <c r="AN34" i="22"/>
  <c r="AM34" i="22"/>
  <c r="AL34" i="22"/>
  <c r="AK34" i="22"/>
  <c r="AN33" i="22"/>
  <c r="AM33" i="22"/>
  <c r="AL33" i="22"/>
  <c r="AK33" i="22"/>
  <c r="AN32" i="22"/>
  <c r="AM32" i="22"/>
  <c r="AL32" i="22"/>
  <c r="AK32" i="22"/>
  <c r="AN31" i="22"/>
  <c r="AM31" i="22"/>
  <c r="AL31" i="22"/>
  <c r="AK31" i="22"/>
  <c r="AN30" i="22"/>
  <c r="AM30" i="22"/>
  <c r="AL30" i="22"/>
  <c r="AK30" i="22"/>
  <c r="AN29" i="22"/>
  <c r="AM29" i="22"/>
  <c r="AL29" i="22"/>
  <c r="AK29" i="22"/>
  <c r="AN28" i="22"/>
  <c r="AM28" i="22"/>
  <c r="AL28" i="22"/>
  <c r="AK28" i="22"/>
  <c r="AN27" i="22"/>
  <c r="AM27" i="22"/>
  <c r="AL27" i="22"/>
  <c r="AK27" i="22"/>
  <c r="AN26" i="22"/>
  <c r="AM26" i="22"/>
  <c r="AL26" i="22"/>
  <c r="AK26" i="22"/>
  <c r="AN25" i="22"/>
  <c r="AM25" i="22"/>
  <c r="AL25" i="22"/>
  <c r="AK25" i="22"/>
  <c r="AN24" i="22"/>
  <c r="AM24" i="22"/>
  <c r="AL24" i="22"/>
  <c r="AK24" i="22"/>
  <c r="AN23" i="22"/>
  <c r="AM23" i="22"/>
  <c r="AL23" i="22"/>
  <c r="AK23" i="22"/>
  <c r="AN22" i="22"/>
  <c r="AM22" i="22"/>
  <c r="AL22" i="22"/>
  <c r="AK22" i="22"/>
  <c r="AN21" i="22"/>
  <c r="AM21" i="22"/>
  <c r="AL21" i="22"/>
  <c r="AK21" i="22"/>
  <c r="AN20" i="22"/>
  <c r="AM20" i="22"/>
  <c r="AL20" i="22"/>
  <c r="AK20" i="22"/>
  <c r="AN19" i="22"/>
  <c r="AM19" i="22"/>
  <c r="AL19" i="22"/>
  <c r="AK19" i="22"/>
  <c r="AN18" i="22"/>
  <c r="AM18" i="22"/>
  <c r="AL18" i="22"/>
  <c r="AK18" i="22"/>
  <c r="AN17" i="22"/>
  <c r="AM17" i="22"/>
  <c r="AL17" i="22"/>
  <c r="AK17" i="22"/>
  <c r="AN16" i="22"/>
  <c r="AM16" i="22"/>
  <c r="AL16" i="22"/>
  <c r="AK16" i="22"/>
  <c r="AN15" i="22"/>
  <c r="AM15" i="22"/>
  <c r="AL15" i="22"/>
  <c r="AK15" i="22"/>
  <c r="AN14" i="22"/>
  <c r="AM14" i="22"/>
  <c r="AL14" i="22"/>
  <c r="AK14" i="22"/>
  <c r="AN13" i="22"/>
  <c r="AM13" i="22"/>
  <c r="AL13" i="22"/>
  <c r="AK13" i="22"/>
  <c r="AN12" i="22"/>
  <c r="AM12" i="22"/>
  <c r="AL12" i="22"/>
  <c r="AK12" i="22"/>
  <c r="AN11" i="22"/>
  <c r="AM11" i="22"/>
  <c r="AL11" i="22"/>
  <c r="AK11" i="22"/>
  <c r="AN10" i="22"/>
  <c r="AM10" i="22"/>
  <c r="AL10" i="22"/>
  <c r="AK10" i="22"/>
  <c r="AN9" i="22"/>
  <c r="AM9" i="22"/>
  <c r="AL9" i="22"/>
  <c r="AK9" i="22"/>
  <c r="AN8" i="22"/>
  <c r="AM8" i="22"/>
  <c r="AL8" i="22"/>
  <c r="AK8" i="22"/>
  <c r="AN7" i="22"/>
  <c r="AM7" i="22"/>
  <c r="AL7" i="22"/>
  <c r="AK7" i="22"/>
  <c r="AN6" i="22"/>
  <c r="AM6" i="22"/>
  <c r="AL6" i="22"/>
  <c r="AK6" i="22"/>
  <c r="AN5" i="22"/>
  <c r="AM5" i="22"/>
  <c r="AL5" i="22"/>
  <c r="AK5" i="22"/>
  <c r="AN4" i="22"/>
  <c r="AM4" i="22"/>
  <c r="AL4" i="22"/>
  <c r="AK4" i="22"/>
  <c r="AN3" i="22"/>
  <c r="AM3" i="22"/>
  <c r="AL3" i="22"/>
  <c r="AK3" i="22"/>
  <c r="AA12" i="22"/>
  <c r="AX38" i="21"/>
  <c r="AW38" i="21"/>
  <c r="AV38" i="21"/>
  <c r="AU38" i="21"/>
  <c r="AX37" i="21"/>
  <c r="AW37" i="21"/>
  <c r="AV37" i="21"/>
  <c r="AU37" i="21"/>
  <c r="AX36" i="21"/>
  <c r="AW36" i="21"/>
  <c r="AV36" i="21"/>
  <c r="AU36" i="21"/>
  <c r="AX35" i="21"/>
  <c r="AW35" i="21"/>
  <c r="AV35" i="21"/>
  <c r="AU35" i="21"/>
  <c r="AX34" i="21"/>
  <c r="AW34" i="21"/>
  <c r="AV34" i="21"/>
  <c r="AU34" i="21"/>
  <c r="AX33" i="21"/>
  <c r="AW33" i="21"/>
  <c r="AV33" i="21"/>
  <c r="AU33" i="21"/>
  <c r="AX32" i="21"/>
  <c r="AW32" i="21"/>
  <c r="AV32" i="21"/>
  <c r="AU32" i="21"/>
  <c r="AX31" i="21"/>
  <c r="AW31" i="21"/>
  <c r="AV31" i="21"/>
  <c r="AU31" i="21"/>
  <c r="AX30" i="21"/>
  <c r="AW30" i="21"/>
  <c r="AV30" i="21"/>
  <c r="AU30" i="21"/>
  <c r="AX29" i="21"/>
  <c r="AW29" i="21"/>
  <c r="AV29" i="21"/>
  <c r="AU29" i="21"/>
  <c r="AX28" i="21"/>
  <c r="AW28" i="21"/>
  <c r="AV28" i="21"/>
  <c r="AU28" i="21"/>
  <c r="AX27" i="21"/>
  <c r="AW27" i="21"/>
  <c r="AV27" i="21"/>
  <c r="AU27" i="21"/>
  <c r="AX26" i="21"/>
  <c r="AW26" i="21"/>
  <c r="AV26" i="21"/>
  <c r="AU26" i="21"/>
  <c r="AX25" i="21"/>
  <c r="AW25" i="21"/>
  <c r="AV25" i="21"/>
  <c r="AU25" i="21"/>
  <c r="AX24" i="21"/>
  <c r="AW24" i="21"/>
  <c r="AV24" i="21"/>
  <c r="AU24" i="21"/>
  <c r="AX23" i="21"/>
  <c r="AW23" i="21"/>
  <c r="AV23" i="21"/>
  <c r="AU23" i="21"/>
  <c r="AX22" i="21"/>
  <c r="AW22" i="21"/>
  <c r="AV22" i="21"/>
  <c r="AU22" i="21"/>
  <c r="AX21" i="21"/>
  <c r="AW21" i="21"/>
  <c r="AV21" i="21"/>
  <c r="AU21" i="21"/>
  <c r="AX20" i="21"/>
  <c r="AW20" i="21"/>
  <c r="AV20" i="21"/>
  <c r="AU20" i="21"/>
  <c r="AX19" i="21"/>
  <c r="AW19" i="21"/>
  <c r="AV19" i="21"/>
  <c r="AU19" i="21"/>
  <c r="AX18" i="21"/>
  <c r="AW18" i="21"/>
  <c r="AV18" i="21"/>
  <c r="AU18" i="21"/>
  <c r="AX17" i="21"/>
  <c r="AW17" i="21"/>
  <c r="AV17" i="21"/>
  <c r="AU17" i="21"/>
  <c r="AX16" i="21"/>
  <c r="AW16" i="21"/>
  <c r="AV16" i="21"/>
  <c r="AU16" i="21"/>
  <c r="AX15" i="21"/>
  <c r="AW15" i="21"/>
  <c r="AV15" i="21"/>
  <c r="AU15" i="21"/>
  <c r="AX14" i="21"/>
  <c r="AW14" i="21"/>
  <c r="AV14" i="21"/>
  <c r="AU14" i="21"/>
  <c r="AX13" i="21"/>
  <c r="AW13" i="21"/>
  <c r="AV13" i="21"/>
  <c r="AU13" i="21"/>
  <c r="AX12" i="21"/>
  <c r="AW12" i="21"/>
  <c r="AV12" i="21"/>
  <c r="AU12" i="21"/>
  <c r="AX11" i="21"/>
  <c r="AW11" i="21"/>
  <c r="AV11" i="21"/>
  <c r="AU11" i="21"/>
  <c r="AX10" i="21"/>
  <c r="AW10" i="21"/>
  <c r="AV10" i="21"/>
  <c r="AU10" i="21"/>
  <c r="AX9" i="21"/>
  <c r="AW9" i="21"/>
  <c r="AV9" i="21"/>
  <c r="AU9" i="21"/>
  <c r="AX8" i="21"/>
  <c r="AW8" i="21"/>
  <c r="AV8" i="21"/>
  <c r="AU8" i="21"/>
  <c r="AX7" i="21"/>
  <c r="AW7" i="21"/>
  <c r="AV7" i="21"/>
  <c r="AU7" i="21"/>
  <c r="AX6" i="21"/>
  <c r="AW6" i="21"/>
  <c r="AV6" i="21"/>
  <c r="AU6" i="21"/>
  <c r="AX5" i="21"/>
  <c r="AW5" i="21"/>
  <c r="AV5" i="21"/>
  <c r="AU5" i="21"/>
  <c r="AX4" i="21"/>
  <c r="AW4" i="21"/>
  <c r="AV4" i="21"/>
  <c r="AU4" i="21"/>
  <c r="AX3" i="21"/>
  <c r="AW3" i="21"/>
  <c r="AV3" i="21"/>
  <c r="AU3" i="21"/>
  <c r="AN38" i="21"/>
  <c r="AM38" i="21"/>
  <c r="AL38" i="21"/>
  <c r="AK38" i="21"/>
  <c r="AN37" i="21"/>
  <c r="AM37" i="21"/>
  <c r="AL37" i="21"/>
  <c r="AK37" i="21"/>
  <c r="AN36" i="21"/>
  <c r="AM36" i="21"/>
  <c r="AL36" i="21"/>
  <c r="AK36" i="21"/>
  <c r="AN35" i="21"/>
  <c r="AM35" i="21"/>
  <c r="AL35" i="21"/>
  <c r="AK35" i="21"/>
  <c r="AN34" i="21"/>
  <c r="AM34" i="21"/>
  <c r="AL34" i="21"/>
  <c r="AK34" i="21"/>
  <c r="AN33" i="21"/>
  <c r="AM33" i="21"/>
  <c r="AL33" i="21"/>
  <c r="AK33" i="21"/>
  <c r="AN32" i="21"/>
  <c r="AM32" i="21"/>
  <c r="AL32" i="21"/>
  <c r="AK32" i="21"/>
  <c r="AN31" i="21"/>
  <c r="AM31" i="21"/>
  <c r="AL31" i="21"/>
  <c r="AK31" i="21"/>
  <c r="AN30" i="21"/>
  <c r="AM30" i="21"/>
  <c r="AL30" i="21"/>
  <c r="AK30" i="21"/>
  <c r="AN29" i="21"/>
  <c r="AM29" i="21"/>
  <c r="AL29" i="21"/>
  <c r="AK29" i="21"/>
  <c r="AN28" i="21"/>
  <c r="AM28" i="21"/>
  <c r="AL28" i="21"/>
  <c r="AK28" i="21"/>
  <c r="AN27" i="21"/>
  <c r="AM27" i="21"/>
  <c r="AL27" i="21"/>
  <c r="AK27" i="21"/>
  <c r="AN26" i="21"/>
  <c r="AM26" i="21"/>
  <c r="AL26" i="21"/>
  <c r="AK26" i="21"/>
  <c r="AN25" i="21"/>
  <c r="AM25" i="21"/>
  <c r="AL25" i="21"/>
  <c r="AK25" i="21"/>
  <c r="AN24" i="21"/>
  <c r="AM24" i="21"/>
  <c r="AL24" i="21"/>
  <c r="AK24" i="21"/>
  <c r="AN23" i="21"/>
  <c r="AM23" i="21"/>
  <c r="AL23" i="21"/>
  <c r="AK23" i="21"/>
  <c r="AN22" i="21"/>
  <c r="AM22" i="21"/>
  <c r="AL22" i="21"/>
  <c r="AK22" i="21"/>
  <c r="AN21" i="21"/>
  <c r="AM21" i="21"/>
  <c r="AL21" i="21"/>
  <c r="AK21" i="21"/>
  <c r="AN20" i="21"/>
  <c r="AM20" i="21"/>
  <c r="AL20" i="21"/>
  <c r="AK20" i="21"/>
  <c r="AN19" i="21"/>
  <c r="AM19" i="21"/>
  <c r="AL19" i="21"/>
  <c r="AK19" i="21"/>
  <c r="AN18" i="21"/>
  <c r="AM18" i="21"/>
  <c r="AL18" i="21"/>
  <c r="AK18" i="21"/>
  <c r="AN17" i="21"/>
  <c r="AM17" i="21"/>
  <c r="AL17" i="21"/>
  <c r="AK17" i="21"/>
  <c r="AN16" i="21"/>
  <c r="AM16" i="21"/>
  <c r="AL16" i="21"/>
  <c r="AK16" i="21"/>
  <c r="AN15" i="21"/>
  <c r="AM15" i="21"/>
  <c r="AL15" i="21"/>
  <c r="AK15" i="21"/>
  <c r="AN14" i="21"/>
  <c r="AM14" i="21"/>
  <c r="AL14" i="21"/>
  <c r="AK14" i="21"/>
  <c r="AN13" i="21"/>
  <c r="AM13" i="21"/>
  <c r="AL13" i="21"/>
  <c r="AK13" i="21"/>
  <c r="AN12" i="21"/>
  <c r="AM12" i="21"/>
  <c r="AL12" i="21"/>
  <c r="AK12" i="21"/>
  <c r="AN11" i="21"/>
  <c r="AM11" i="21"/>
  <c r="AL11" i="21"/>
  <c r="AK11" i="21"/>
  <c r="AN10" i="21"/>
  <c r="AM10" i="21"/>
  <c r="AL10" i="21"/>
  <c r="AK10" i="21"/>
  <c r="AN9" i="21"/>
  <c r="AM9" i="21"/>
  <c r="AL9" i="21"/>
  <c r="AK9" i="21"/>
  <c r="AN8" i="21"/>
  <c r="AM8" i="21"/>
  <c r="AL8" i="21"/>
  <c r="AK8" i="21"/>
  <c r="AN7" i="21"/>
  <c r="AM7" i="21"/>
  <c r="AL7" i="21"/>
  <c r="AK7" i="21"/>
  <c r="AN6" i="21"/>
  <c r="AM6" i="21"/>
  <c r="AL6" i="21"/>
  <c r="AK6" i="21"/>
  <c r="AN5" i="21"/>
  <c r="AM5" i="21"/>
  <c r="AL5" i="21"/>
  <c r="AK5" i="21"/>
  <c r="AN4" i="21"/>
  <c r="AM4" i="21"/>
  <c r="AL4" i="21"/>
  <c r="AK4" i="21"/>
  <c r="AN3" i="21"/>
  <c r="AM3" i="21"/>
  <c r="AL3" i="21"/>
  <c r="AK3" i="21"/>
  <c r="AD38" i="22"/>
  <c r="AC38" i="22"/>
  <c r="AB38" i="22"/>
  <c r="AA38" i="22"/>
  <c r="AD37" i="22"/>
  <c r="AC37" i="22"/>
  <c r="AB37" i="22"/>
  <c r="AA37" i="22"/>
  <c r="AD36" i="22"/>
  <c r="AC36" i="22"/>
  <c r="AB36" i="22"/>
  <c r="AA36" i="22"/>
  <c r="AD35" i="22"/>
  <c r="AC35" i="22"/>
  <c r="AB35" i="22"/>
  <c r="AA35" i="22"/>
  <c r="AD34" i="22"/>
  <c r="AC34" i="22"/>
  <c r="AB34" i="22"/>
  <c r="AA34" i="22"/>
  <c r="AD33" i="22"/>
  <c r="AC33" i="22"/>
  <c r="AB33" i="22"/>
  <c r="AA33" i="22"/>
  <c r="AD32" i="22"/>
  <c r="AC32" i="22"/>
  <c r="AB32" i="22"/>
  <c r="AA32" i="22"/>
  <c r="AD31" i="22"/>
  <c r="AC31" i="22"/>
  <c r="AB31" i="22"/>
  <c r="AA31" i="22"/>
  <c r="AD30" i="22"/>
  <c r="AC30" i="22"/>
  <c r="AB30" i="22"/>
  <c r="AA30" i="22"/>
  <c r="AD29" i="22"/>
  <c r="AC29" i="22"/>
  <c r="AB29" i="22"/>
  <c r="AA29" i="22"/>
  <c r="AD28" i="22"/>
  <c r="AC28" i="22"/>
  <c r="AB28" i="22"/>
  <c r="AA28" i="22"/>
  <c r="AD27" i="22"/>
  <c r="AC27" i="22"/>
  <c r="AB27" i="22"/>
  <c r="AA27" i="22"/>
  <c r="AD26" i="22"/>
  <c r="AC26" i="22"/>
  <c r="AB26" i="22"/>
  <c r="AA26" i="22"/>
  <c r="AD25" i="22"/>
  <c r="AC25" i="22"/>
  <c r="AB25" i="22"/>
  <c r="AA25" i="22"/>
  <c r="AD24" i="22"/>
  <c r="AC24" i="22"/>
  <c r="AB24" i="22"/>
  <c r="AA24" i="22"/>
  <c r="AD23" i="22"/>
  <c r="AC23" i="22"/>
  <c r="AB23" i="22"/>
  <c r="AA23" i="22"/>
  <c r="AD22" i="22"/>
  <c r="AC22" i="22"/>
  <c r="AB22" i="22"/>
  <c r="AA22" i="22"/>
  <c r="AD21" i="22"/>
  <c r="AC21" i="22"/>
  <c r="AB21" i="22"/>
  <c r="AA21" i="22"/>
  <c r="AD20" i="22"/>
  <c r="AC20" i="22"/>
  <c r="AB20" i="22"/>
  <c r="AA20" i="22"/>
  <c r="AD19" i="22"/>
  <c r="AC19" i="22"/>
  <c r="AB19" i="22"/>
  <c r="AA19" i="22"/>
  <c r="AD18" i="22"/>
  <c r="AC18" i="22"/>
  <c r="AB18" i="22"/>
  <c r="AA18" i="22"/>
  <c r="AD17" i="22"/>
  <c r="AC17" i="22"/>
  <c r="AB17" i="22"/>
  <c r="AA17" i="22"/>
  <c r="AD16" i="22"/>
  <c r="AC16" i="22"/>
  <c r="AB16" i="22"/>
  <c r="AA16" i="22"/>
  <c r="AD15" i="22"/>
  <c r="AC15" i="22"/>
  <c r="AB15" i="22"/>
  <c r="AA15" i="22"/>
  <c r="AD14" i="22"/>
  <c r="AC14" i="22"/>
  <c r="AB14" i="22"/>
  <c r="AA14" i="22"/>
  <c r="AD13" i="22"/>
  <c r="AC13" i="22"/>
  <c r="AB13" i="22"/>
  <c r="AA13" i="22"/>
  <c r="AD12" i="22"/>
  <c r="AC12" i="22"/>
  <c r="AB12" i="22"/>
  <c r="AD11" i="22"/>
  <c r="AC11" i="22"/>
  <c r="AB11" i="22"/>
  <c r="AA11" i="22"/>
  <c r="AD10" i="22"/>
  <c r="AC10" i="22"/>
  <c r="AB10" i="22"/>
  <c r="AA10" i="22"/>
  <c r="AD9" i="22"/>
  <c r="AC9" i="22"/>
  <c r="AB9" i="22"/>
  <c r="AA9" i="22"/>
  <c r="AD8" i="22"/>
  <c r="AC8" i="22"/>
  <c r="AB8" i="22"/>
  <c r="AA8" i="22"/>
  <c r="AD7" i="22"/>
  <c r="AC7" i="22"/>
  <c r="AB7" i="22"/>
  <c r="AA7" i="22"/>
  <c r="AD6" i="22"/>
  <c r="AC6" i="22"/>
  <c r="AB6" i="22"/>
  <c r="AA6" i="22"/>
  <c r="AD5" i="22"/>
  <c r="AC5" i="22"/>
  <c r="AB5" i="22"/>
  <c r="AA5" i="22"/>
  <c r="AD4" i="22"/>
  <c r="AC4" i="22"/>
  <c r="AB4" i="22"/>
  <c r="AA4" i="22"/>
  <c r="AD3" i="22"/>
  <c r="AC3" i="22"/>
  <c r="AB3" i="22"/>
  <c r="AA3" i="22"/>
  <c r="AD38" i="21"/>
  <c r="AC38" i="21"/>
  <c r="AB38" i="21"/>
  <c r="AA38" i="21"/>
  <c r="AD37" i="21"/>
  <c r="AC37" i="21"/>
  <c r="AB37" i="21"/>
  <c r="AA37" i="21"/>
  <c r="AD36" i="21"/>
  <c r="AC36" i="21"/>
  <c r="AB36" i="21"/>
  <c r="AA36" i="21"/>
  <c r="AD35" i="21"/>
  <c r="AC35" i="21"/>
  <c r="AB35" i="21"/>
  <c r="AA35" i="21"/>
  <c r="AD34" i="21"/>
  <c r="AC34" i="21"/>
  <c r="AB34" i="21"/>
  <c r="AA34" i="21"/>
  <c r="AD33" i="21"/>
  <c r="AC33" i="21"/>
  <c r="AB33" i="21"/>
  <c r="AA33" i="21"/>
  <c r="AD32" i="21"/>
  <c r="AC32" i="21"/>
  <c r="AB32" i="21"/>
  <c r="AA32" i="21"/>
  <c r="AD31" i="21"/>
  <c r="AC31" i="21"/>
  <c r="AB31" i="21"/>
  <c r="AA31" i="21"/>
  <c r="AD30" i="21"/>
  <c r="AC30" i="21"/>
  <c r="AB30" i="21"/>
  <c r="AA30" i="21"/>
  <c r="AD29" i="21"/>
  <c r="AC29" i="21"/>
  <c r="AB29" i="21"/>
  <c r="AA29" i="21"/>
  <c r="AD28" i="21"/>
  <c r="AC28" i="21"/>
  <c r="AB28" i="21"/>
  <c r="AA28" i="21"/>
  <c r="AD27" i="21"/>
  <c r="AC27" i="21"/>
  <c r="AB27" i="21"/>
  <c r="AA27" i="21"/>
  <c r="AD26" i="21"/>
  <c r="AC26" i="21"/>
  <c r="AB26" i="21"/>
  <c r="AA26" i="21"/>
  <c r="AD25" i="21"/>
  <c r="AC25" i="21"/>
  <c r="AB25" i="21"/>
  <c r="AA25" i="21"/>
  <c r="AD24" i="21"/>
  <c r="AC24" i="21"/>
  <c r="AB24" i="21"/>
  <c r="AA24" i="21"/>
  <c r="AD23" i="21"/>
  <c r="AC23" i="21"/>
  <c r="AB23" i="21"/>
  <c r="AA23" i="21"/>
  <c r="AD22" i="21"/>
  <c r="AC22" i="21"/>
  <c r="AB22" i="21"/>
  <c r="AA22" i="21"/>
  <c r="AD21" i="21"/>
  <c r="AC21" i="21"/>
  <c r="AB21" i="21"/>
  <c r="AA21" i="21"/>
  <c r="AD20" i="21"/>
  <c r="AC20" i="21"/>
  <c r="AB20" i="21"/>
  <c r="AA20" i="21"/>
  <c r="AD19" i="21"/>
  <c r="AC19" i="21"/>
  <c r="AB19" i="21"/>
  <c r="AA19" i="21"/>
  <c r="AD18" i="21"/>
  <c r="AC18" i="21"/>
  <c r="AB18" i="21"/>
  <c r="AA18" i="21"/>
  <c r="AD17" i="21"/>
  <c r="AC17" i="21"/>
  <c r="AB17" i="21"/>
  <c r="AA17" i="21"/>
  <c r="AD16" i="21"/>
  <c r="AC16" i="21"/>
  <c r="AB16" i="21"/>
  <c r="AA16" i="21"/>
  <c r="AD15" i="21"/>
  <c r="AC15" i="21"/>
  <c r="AB15" i="21"/>
  <c r="AA15" i="21"/>
  <c r="AD14" i="21"/>
  <c r="AC14" i="21"/>
  <c r="AB14" i="21"/>
  <c r="AA14" i="21"/>
  <c r="AD13" i="21"/>
  <c r="AC13" i="21"/>
  <c r="AB13" i="21"/>
  <c r="AA13" i="21"/>
  <c r="AD12" i="21"/>
  <c r="AC12" i="21"/>
  <c r="AB12" i="21"/>
  <c r="AA12" i="21"/>
  <c r="AD11" i="21"/>
  <c r="AC11" i="21"/>
  <c r="AB11" i="21"/>
  <c r="AA11" i="21"/>
  <c r="AD10" i="21"/>
  <c r="AC10" i="21"/>
  <c r="AB10" i="21"/>
  <c r="AA10" i="21"/>
  <c r="AD9" i="21"/>
  <c r="AC9" i="21"/>
  <c r="AB9" i="21"/>
  <c r="AA9" i="21"/>
  <c r="AD8" i="21"/>
  <c r="AC8" i="21"/>
  <c r="AB8" i="21"/>
  <c r="AA8" i="21"/>
  <c r="AD7" i="21"/>
  <c r="AC7" i="21"/>
  <c r="AB7" i="21"/>
  <c r="AA7" i="21"/>
  <c r="AD6" i="21"/>
  <c r="AC6" i="21"/>
  <c r="AB6" i="21"/>
  <c r="AA6" i="21"/>
  <c r="AD5" i="21"/>
  <c r="AC5" i="21"/>
  <c r="AB5" i="21"/>
  <c r="AA5" i="21"/>
  <c r="AD4" i="21"/>
  <c r="AC4" i="21"/>
  <c r="AB4" i="21"/>
  <c r="AA4" i="21"/>
  <c r="AD3" i="21"/>
  <c r="AC3" i="21"/>
  <c r="AB3" i="21"/>
  <c r="AA3" i="21"/>
  <c r="AA8" i="31" l="1"/>
  <c r="AD7" i="2"/>
  <c r="AL40" i="21"/>
  <c r="AK40" i="22"/>
  <c r="AL40" i="22"/>
  <c r="AF40" i="21"/>
  <c r="AM40" i="21"/>
  <c r="AM40" i="22"/>
  <c r="AH40" i="21"/>
  <c r="AF40" i="22"/>
  <c r="AG40" i="22"/>
  <c r="AH40" i="22"/>
  <c r="AI40" i="22"/>
  <c r="AN40" i="22"/>
  <c r="AG40" i="21"/>
  <c r="AK40" i="21"/>
  <c r="AU40" i="21"/>
  <c r="AV40" i="21"/>
  <c r="AU40" i="22"/>
  <c r="AW40" i="21"/>
  <c r="AV40" i="22"/>
  <c r="AW40" i="22"/>
  <c r="AX40" i="22"/>
  <c r="AI40" i="21"/>
  <c r="AC40" i="22"/>
  <c r="AD40" i="21"/>
  <c r="AD40" i="22"/>
  <c r="AA40" i="22"/>
  <c r="AB40" i="22"/>
  <c r="AA40" i="21"/>
  <c r="AB40" i="21"/>
  <c r="AX40" i="21"/>
  <c r="AC40" i="21"/>
  <c r="AN40" i="21"/>
  <c r="AX38" i="11"/>
  <c r="AW38" i="11"/>
  <c r="AV38" i="11"/>
  <c r="AU38" i="11"/>
  <c r="AX37" i="11"/>
  <c r="AW37" i="11"/>
  <c r="AV37" i="11"/>
  <c r="AU37" i="11"/>
  <c r="AX36" i="11"/>
  <c r="AW36" i="11"/>
  <c r="AV36" i="11"/>
  <c r="AU36" i="11"/>
  <c r="AX35" i="11"/>
  <c r="AW35" i="11"/>
  <c r="AV35" i="11"/>
  <c r="AU35" i="11"/>
  <c r="AX34" i="11"/>
  <c r="AW34" i="11"/>
  <c r="AV34" i="11"/>
  <c r="AU34" i="11"/>
  <c r="AX33" i="11"/>
  <c r="AW33" i="11"/>
  <c r="AV33" i="11"/>
  <c r="AU33" i="11"/>
  <c r="AX32" i="11"/>
  <c r="AW32" i="11"/>
  <c r="AV32" i="11"/>
  <c r="AU32" i="11"/>
  <c r="AX31" i="11"/>
  <c r="AW31" i="11"/>
  <c r="AV31" i="11"/>
  <c r="AU31" i="11"/>
  <c r="AX30" i="11"/>
  <c r="AW30" i="11"/>
  <c r="AV30" i="11"/>
  <c r="AU30" i="11"/>
  <c r="AX29" i="11"/>
  <c r="AW29" i="11"/>
  <c r="AV29" i="11"/>
  <c r="AU29" i="11"/>
  <c r="AX28" i="11"/>
  <c r="AW28" i="11"/>
  <c r="AV28" i="11"/>
  <c r="AU28" i="11"/>
  <c r="AX27" i="11"/>
  <c r="AW27" i="11"/>
  <c r="AV27" i="11"/>
  <c r="AU27" i="11"/>
  <c r="AX26" i="11"/>
  <c r="AW26" i="11"/>
  <c r="AV26" i="11"/>
  <c r="AU26" i="11"/>
  <c r="AX25" i="11"/>
  <c r="AW25" i="11"/>
  <c r="AV25" i="11"/>
  <c r="AU25" i="11"/>
  <c r="AX24" i="11"/>
  <c r="AW24" i="11"/>
  <c r="AV24" i="11"/>
  <c r="AU24" i="11"/>
  <c r="AX23" i="11"/>
  <c r="AW23" i="11"/>
  <c r="AV23" i="11"/>
  <c r="AU23" i="11"/>
  <c r="AX22" i="11"/>
  <c r="AW22" i="11"/>
  <c r="AV22" i="11"/>
  <c r="AU22" i="11"/>
  <c r="AX21" i="11"/>
  <c r="AW21" i="11"/>
  <c r="AV21" i="11"/>
  <c r="AU21" i="11"/>
  <c r="AX20" i="11"/>
  <c r="AW20" i="11"/>
  <c r="AV20" i="11"/>
  <c r="AU20" i="11"/>
  <c r="AX19" i="11"/>
  <c r="AW19" i="11"/>
  <c r="AV19" i="11"/>
  <c r="AU19" i="11"/>
  <c r="AX18" i="11"/>
  <c r="AW18" i="11"/>
  <c r="AV18" i="11"/>
  <c r="AU18" i="11"/>
  <c r="AX17" i="11"/>
  <c r="AW17" i="11"/>
  <c r="AV17" i="11"/>
  <c r="AU17" i="11"/>
  <c r="AX16" i="11"/>
  <c r="AW16" i="11"/>
  <c r="AV16" i="11"/>
  <c r="AU16" i="11"/>
  <c r="AX15" i="11"/>
  <c r="AW15" i="11"/>
  <c r="AV15" i="11"/>
  <c r="AU15" i="11"/>
  <c r="AX14" i="11"/>
  <c r="AW14" i="11"/>
  <c r="AV14" i="11"/>
  <c r="AU14" i="11"/>
  <c r="AX13" i="11"/>
  <c r="AW13" i="11"/>
  <c r="AV13" i="11"/>
  <c r="AU13" i="11"/>
  <c r="AX12" i="11"/>
  <c r="AW12" i="11"/>
  <c r="AV12" i="11"/>
  <c r="AU12" i="11"/>
  <c r="AX11" i="11"/>
  <c r="AW11" i="11"/>
  <c r="AV11" i="11"/>
  <c r="AU11" i="11"/>
  <c r="AX10" i="11"/>
  <c r="AW10" i="11"/>
  <c r="AV10" i="11"/>
  <c r="AU10" i="11"/>
  <c r="AX9" i="11"/>
  <c r="AW9" i="11"/>
  <c r="AV9" i="11"/>
  <c r="AU9" i="11"/>
  <c r="AX8" i="11"/>
  <c r="AW8" i="11"/>
  <c r="AV8" i="11"/>
  <c r="AU8" i="11"/>
  <c r="AX7" i="11"/>
  <c r="AW7" i="11"/>
  <c r="AV7" i="11"/>
  <c r="AU7" i="11"/>
  <c r="AX6" i="11"/>
  <c r="AW6" i="11"/>
  <c r="AV6" i="11"/>
  <c r="AU6" i="11"/>
  <c r="AX5" i="11"/>
  <c r="AW5" i="11"/>
  <c r="AV5" i="11"/>
  <c r="AU5" i="11"/>
  <c r="AX4" i="11"/>
  <c r="AW4" i="11"/>
  <c r="AV4" i="11"/>
  <c r="AU4" i="11"/>
  <c r="AX3" i="11"/>
  <c r="AW3" i="11"/>
  <c r="AV3" i="11"/>
  <c r="AU3" i="11"/>
  <c r="AS38" i="11"/>
  <c r="AR38" i="11"/>
  <c r="AQ38" i="11"/>
  <c r="AP38" i="11"/>
  <c r="AS37" i="11"/>
  <c r="AR37" i="11"/>
  <c r="AQ37" i="11"/>
  <c r="AP37" i="11"/>
  <c r="AS36" i="11"/>
  <c r="AR36" i="11"/>
  <c r="AQ36" i="11"/>
  <c r="AP36" i="11"/>
  <c r="AS35" i="11"/>
  <c r="AR35" i="11"/>
  <c r="AQ35" i="11"/>
  <c r="AP35" i="11"/>
  <c r="AS34" i="11"/>
  <c r="AR34" i="11"/>
  <c r="AQ34" i="11"/>
  <c r="AP34" i="11"/>
  <c r="AS33" i="11"/>
  <c r="AR33" i="11"/>
  <c r="AQ33" i="11"/>
  <c r="AP33" i="11"/>
  <c r="AS32" i="11"/>
  <c r="AR32" i="11"/>
  <c r="AQ32" i="11"/>
  <c r="AP32" i="11"/>
  <c r="AS31" i="11"/>
  <c r="AR31" i="11"/>
  <c r="AQ31" i="11"/>
  <c r="AP31" i="11"/>
  <c r="AS30" i="11"/>
  <c r="AR30" i="11"/>
  <c r="AQ30" i="11"/>
  <c r="AP30" i="11"/>
  <c r="AS29" i="11"/>
  <c r="AR29" i="11"/>
  <c r="AQ29" i="11"/>
  <c r="AP29" i="11"/>
  <c r="AS28" i="11"/>
  <c r="AR28" i="11"/>
  <c r="AQ28" i="11"/>
  <c r="AP28" i="11"/>
  <c r="AS27" i="11"/>
  <c r="AR27" i="11"/>
  <c r="AQ27" i="11"/>
  <c r="AP27" i="11"/>
  <c r="AS26" i="11"/>
  <c r="AR26" i="11"/>
  <c r="AQ26" i="11"/>
  <c r="AP26" i="11"/>
  <c r="AS25" i="11"/>
  <c r="AR25" i="11"/>
  <c r="AQ25" i="11"/>
  <c r="AP25" i="11"/>
  <c r="AS24" i="11"/>
  <c r="AR24" i="11"/>
  <c r="AQ24" i="11"/>
  <c r="AP24" i="11"/>
  <c r="AS23" i="11"/>
  <c r="AR23" i="11"/>
  <c r="AQ23" i="11"/>
  <c r="AP23" i="11"/>
  <c r="AS22" i="11"/>
  <c r="AR22" i="11"/>
  <c r="AQ22" i="11"/>
  <c r="AP22" i="11"/>
  <c r="AS21" i="11"/>
  <c r="AR21" i="11"/>
  <c r="AQ21" i="11"/>
  <c r="AP21" i="11"/>
  <c r="AS20" i="11"/>
  <c r="AR20" i="11"/>
  <c r="AQ20" i="11"/>
  <c r="AP20" i="11"/>
  <c r="AS19" i="11"/>
  <c r="AR19" i="11"/>
  <c r="AQ19" i="11"/>
  <c r="AP19" i="11"/>
  <c r="AS18" i="11"/>
  <c r="AR18" i="11"/>
  <c r="AQ18" i="11"/>
  <c r="AP18" i="11"/>
  <c r="AS17" i="11"/>
  <c r="AR17" i="11"/>
  <c r="AQ17" i="11"/>
  <c r="AP17" i="11"/>
  <c r="AS16" i="11"/>
  <c r="AR16" i="11"/>
  <c r="AQ16" i="11"/>
  <c r="AP16" i="11"/>
  <c r="AS15" i="11"/>
  <c r="AR15" i="11"/>
  <c r="AQ15" i="11"/>
  <c r="AP15" i="11"/>
  <c r="AS14" i="11"/>
  <c r="AR14" i="11"/>
  <c r="AQ14" i="11"/>
  <c r="AP14" i="11"/>
  <c r="AS13" i="11"/>
  <c r="AR13" i="11"/>
  <c r="AQ13" i="11"/>
  <c r="AP13" i="11"/>
  <c r="AS12" i="11"/>
  <c r="AR12" i="11"/>
  <c r="AQ12" i="11"/>
  <c r="AP12" i="11"/>
  <c r="AS11" i="11"/>
  <c r="AR11" i="11"/>
  <c r="AQ11" i="11"/>
  <c r="AP11" i="11"/>
  <c r="AS10" i="11"/>
  <c r="AR10" i="11"/>
  <c r="AQ10" i="11"/>
  <c r="AP10" i="11"/>
  <c r="AS9" i="11"/>
  <c r="AR9" i="11"/>
  <c r="AQ9" i="11"/>
  <c r="AP9" i="11"/>
  <c r="AS8" i="11"/>
  <c r="AR8" i="11"/>
  <c r="AQ8" i="11"/>
  <c r="AP8" i="11"/>
  <c r="AS7" i="11"/>
  <c r="AR7" i="11"/>
  <c r="AQ7" i="11"/>
  <c r="AP7" i="11"/>
  <c r="AS6" i="11"/>
  <c r="AR6" i="11"/>
  <c r="AQ6" i="11"/>
  <c r="AP6" i="11"/>
  <c r="AS5" i="11"/>
  <c r="AR5" i="11"/>
  <c r="AQ5" i="11"/>
  <c r="AP5" i="11"/>
  <c r="AS4" i="11"/>
  <c r="AR4" i="11"/>
  <c r="AQ4" i="11"/>
  <c r="AP4" i="11"/>
  <c r="AS3" i="11"/>
  <c r="AR3" i="11"/>
  <c r="AQ3" i="11"/>
  <c r="AP3" i="11"/>
  <c r="AN38" i="11"/>
  <c r="AM38" i="11"/>
  <c r="AL38" i="11"/>
  <c r="AK38" i="11"/>
  <c r="AN37" i="11"/>
  <c r="AM37" i="11"/>
  <c r="AL37" i="11"/>
  <c r="AK37" i="11"/>
  <c r="AN36" i="11"/>
  <c r="AM36" i="11"/>
  <c r="AL36" i="11"/>
  <c r="AK36" i="11"/>
  <c r="AN35" i="11"/>
  <c r="AM35" i="11"/>
  <c r="AL35" i="11"/>
  <c r="AK35" i="11"/>
  <c r="AN34" i="11"/>
  <c r="AM34" i="11"/>
  <c r="AL34" i="11"/>
  <c r="AK34" i="11"/>
  <c r="AN33" i="11"/>
  <c r="AM33" i="11"/>
  <c r="AL33" i="11"/>
  <c r="AK33" i="11"/>
  <c r="AN32" i="11"/>
  <c r="AM32" i="11"/>
  <c r="AL32" i="11"/>
  <c r="AK32" i="11"/>
  <c r="AN31" i="11"/>
  <c r="AM31" i="11"/>
  <c r="AL31" i="11"/>
  <c r="AK31" i="11"/>
  <c r="AN30" i="11"/>
  <c r="AM30" i="11"/>
  <c r="AL30" i="11"/>
  <c r="AK30" i="11"/>
  <c r="AN29" i="11"/>
  <c r="AM29" i="11"/>
  <c r="AL29" i="11"/>
  <c r="AK29" i="11"/>
  <c r="AN28" i="11"/>
  <c r="AM28" i="11"/>
  <c r="AL28" i="11"/>
  <c r="AK28" i="11"/>
  <c r="AN27" i="11"/>
  <c r="AM27" i="11"/>
  <c r="AL27" i="11"/>
  <c r="AK27" i="11"/>
  <c r="AN26" i="11"/>
  <c r="AM26" i="11"/>
  <c r="AL26" i="11"/>
  <c r="AK26" i="11"/>
  <c r="AN25" i="11"/>
  <c r="AM25" i="11"/>
  <c r="AL25" i="11"/>
  <c r="AK25" i="11"/>
  <c r="AN24" i="11"/>
  <c r="AM24" i="11"/>
  <c r="AL24" i="11"/>
  <c r="AK24" i="11"/>
  <c r="AN23" i="11"/>
  <c r="AM23" i="11"/>
  <c r="AL23" i="11"/>
  <c r="AK23" i="11"/>
  <c r="AN22" i="11"/>
  <c r="AM22" i="11"/>
  <c r="AL22" i="11"/>
  <c r="AK22" i="11"/>
  <c r="AN21" i="11"/>
  <c r="AM21" i="11"/>
  <c r="AL21" i="11"/>
  <c r="AK21" i="11"/>
  <c r="AN20" i="11"/>
  <c r="AM20" i="11"/>
  <c r="AL20" i="11"/>
  <c r="AK20" i="11"/>
  <c r="AN19" i="11"/>
  <c r="AM19" i="11"/>
  <c r="AL19" i="11"/>
  <c r="AK19" i="11"/>
  <c r="AN18" i="11"/>
  <c r="AM18" i="11"/>
  <c r="AL18" i="11"/>
  <c r="AK18" i="11"/>
  <c r="AN17" i="11"/>
  <c r="AM17" i="11"/>
  <c r="AL17" i="11"/>
  <c r="AK17" i="11"/>
  <c r="AN16" i="11"/>
  <c r="AM16" i="11"/>
  <c r="AL16" i="11"/>
  <c r="AK16" i="11"/>
  <c r="AN15" i="11"/>
  <c r="AM15" i="11"/>
  <c r="AL15" i="11"/>
  <c r="AK15" i="11"/>
  <c r="AN14" i="11"/>
  <c r="AM14" i="11"/>
  <c r="AL14" i="11"/>
  <c r="AK14" i="11"/>
  <c r="AN13" i="11"/>
  <c r="AM13" i="11"/>
  <c r="AL13" i="11"/>
  <c r="AK13" i="11"/>
  <c r="AN12" i="11"/>
  <c r="AM12" i="11"/>
  <c r="AL12" i="11"/>
  <c r="AK12" i="11"/>
  <c r="AN11" i="11"/>
  <c r="AM11" i="11"/>
  <c r="AL11" i="11"/>
  <c r="AK11" i="11"/>
  <c r="AN10" i="11"/>
  <c r="AM10" i="11"/>
  <c r="AL10" i="11"/>
  <c r="AK10" i="11"/>
  <c r="AN9" i="11"/>
  <c r="AM9" i="11"/>
  <c r="AL9" i="11"/>
  <c r="AK9" i="11"/>
  <c r="AN8" i="11"/>
  <c r="AM8" i="11"/>
  <c r="AL8" i="11"/>
  <c r="AK8" i="11"/>
  <c r="AN7" i="11"/>
  <c r="AM7" i="11"/>
  <c r="AL7" i="11"/>
  <c r="AK7" i="11"/>
  <c r="AN6" i="11"/>
  <c r="AM6" i="11"/>
  <c r="AL6" i="11"/>
  <c r="AK6" i="11"/>
  <c r="AN5" i="11"/>
  <c r="AM5" i="11"/>
  <c r="AL5" i="11"/>
  <c r="AK5" i="11"/>
  <c r="AN4" i="11"/>
  <c r="AM4" i="11"/>
  <c r="AL4" i="11"/>
  <c r="AK4" i="11"/>
  <c r="AN3" i="11"/>
  <c r="AM3" i="11"/>
  <c r="AL3" i="11"/>
  <c r="AK3" i="11"/>
  <c r="AI38" i="11"/>
  <c r="AH38" i="11"/>
  <c r="AG38" i="11"/>
  <c r="AF38" i="11"/>
  <c r="AI37" i="11"/>
  <c r="AH37" i="11"/>
  <c r="AG37" i="11"/>
  <c r="AF37" i="11"/>
  <c r="AI36" i="11"/>
  <c r="AH36" i="11"/>
  <c r="AG36" i="11"/>
  <c r="AF36" i="11"/>
  <c r="AI35" i="11"/>
  <c r="AH35" i="11"/>
  <c r="AG35" i="11"/>
  <c r="AF35" i="11"/>
  <c r="AI34" i="11"/>
  <c r="AH34" i="11"/>
  <c r="AG34" i="11"/>
  <c r="AF34" i="11"/>
  <c r="AI33" i="11"/>
  <c r="AH33" i="11"/>
  <c r="AG33" i="11"/>
  <c r="AF33" i="11"/>
  <c r="AI32" i="11"/>
  <c r="AH32" i="11"/>
  <c r="AG32" i="11"/>
  <c r="AF32" i="11"/>
  <c r="AI31" i="11"/>
  <c r="AH31" i="11"/>
  <c r="AG31" i="11"/>
  <c r="AF31" i="11"/>
  <c r="AI30" i="11"/>
  <c r="AH30" i="11"/>
  <c r="AG30" i="11"/>
  <c r="AF30" i="11"/>
  <c r="AI29" i="11"/>
  <c r="AH29" i="11"/>
  <c r="AG29" i="11"/>
  <c r="AF29" i="11"/>
  <c r="AI28" i="11"/>
  <c r="AH28" i="11"/>
  <c r="AG28" i="11"/>
  <c r="AF28" i="11"/>
  <c r="AI27" i="11"/>
  <c r="AH27" i="11"/>
  <c r="AG27" i="11"/>
  <c r="AF27" i="11"/>
  <c r="AI26" i="11"/>
  <c r="AH26" i="11"/>
  <c r="AG26" i="11"/>
  <c r="AF26" i="11"/>
  <c r="AI25" i="11"/>
  <c r="AH25" i="11"/>
  <c r="AG25" i="11"/>
  <c r="AF25" i="11"/>
  <c r="AI24" i="11"/>
  <c r="AH24" i="11"/>
  <c r="AG24" i="11"/>
  <c r="AF24" i="11"/>
  <c r="AI23" i="11"/>
  <c r="AH23" i="11"/>
  <c r="AG23" i="11"/>
  <c r="AF23" i="11"/>
  <c r="AI22" i="11"/>
  <c r="AH22" i="11"/>
  <c r="AG22" i="11"/>
  <c r="AF22" i="11"/>
  <c r="AI21" i="11"/>
  <c r="AH21" i="11"/>
  <c r="AG21" i="11"/>
  <c r="AF21" i="11"/>
  <c r="AI20" i="11"/>
  <c r="AH20" i="11"/>
  <c r="AG20" i="11"/>
  <c r="AF20" i="11"/>
  <c r="AI19" i="11"/>
  <c r="AH19" i="11"/>
  <c r="AG19" i="11"/>
  <c r="AF19" i="11"/>
  <c r="AI18" i="11"/>
  <c r="AH18" i="11"/>
  <c r="AG18" i="11"/>
  <c r="AF18" i="11"/>
  <c r="AI17" i="11"/>
  <c r="AH17" i="11"/>
  <c r="AG17" i="11"/>
  <c r="AF17" i="11"/>
  <c r="AI16" i="11"/>
  <c r="AH16" i="11"/>
  <c r="AG16" i="11"/>
  <c r="AF16" i="11"/>
  <c r="AI15" i="11"/>
  <c r="AH15" i="11"/>
  <c r="AG15" i="11"/>
  <c r="AF15" i="11"/>
  <c r="AI14" i="11"/>
  <c r="AH14" i="11"/>
  <c r="AG14" i="11"/>
  <c r="AF14" i="11"/>
  <c r="AI13" i="11"/>
  <c r="AH13" i="11"/>
  <c r="AG13" i="11"/>
  <c r="AF13" i="11"/>
  <c r="AI12" i="11"/>
  <c r="AH12" i="11"/>
  <c r="AG12" i="11"/>
  <c r="AF12" i="11"/>
  <c r="AI11" i="11"/>
  <c r="AH11" i="11"/>
  <c r="AG11" i="11"/>
  <c r="AF11" i="11"/>
  <c r="AI10" i="11"/>
  <c r="AH10" i="11"/>
  <c r="AG10" i="11"/>
  <c r="AF10" i="11"/>
  <c r="AI9" i="11"/>
  <c r="AH9" i="11"/>
  <c r="AG9" i="11"/>
  <c r="AF9" i="11"/>
  <c r="AI8" i="11"/>
  <c r="AH8" i="11"/>
  <c r="AG8" i="11"/>
  <c r="AF8" i="11"/>
  <c r="AI7" i="11"/>
  <c r="AH7" i="11"/>
  <c r="AG7" i="11"/>
  <c r="AF7" i="11"/>
  <c r="AI6" i="11"/>
  <c r="AH6" i="11"/>
  <c r="AG6" i="11"/>
  <c r="AF6" i="11"/>
  <c r="AI5" i="11"/>
  <c r="AH5" i="11"/>
  <c r="AG5" i="11"/>
  <c r="AF5" i="11"/>
  <c r="AI4" i="11"/>
  <c r="AH4" i="11"/>
  <c r="AG4" i="11"/>
  <c r="AF4" i="11"/>
  <c r="AI3" i="11"/>
  <c r="AH3" i="11"/>
  <c r="AG3" i="11"/>
  <c r="AF3" i="11"/>
  <c r="AD24" i="11"/>
  <c r="AD38" i="11"/>
  <c r="AC38" i="11"/>
  <c r="AB38" i="11"/>
  <c r="AA38" i="11"/>
  <c r="AD37" i="11"/>
  <c r="AC37" i="11"/>
  <c r="AB37" i="11"/>
  <c r="AA37" i="11"/>
  <c r="AD36" i="11"/>
  <c r="AC36" i="11"/>
  <c r="AB36" i="11"/>
  <c r="AA36" i="11"/>
  <c r="AD35" i="11"/>
  <c r="AC35" i="11"/>
  <c r="AB35" i="11"/>
  <c r="AA35" i="11"/>
  <c r="AD34" i="11"/>
  <c r="AC34" i="11"/>
  <c r="AB34" i="11"/>
  <c r="AA34" i="11"/>
  <c r="AD33" i="11"/>
  <c r="AC33" i="11"/>
  <c r="AB33" i="11"/>
  <c r="AA33" i="11"/>
  <c r="AD32" i="11"/>
  <c r="AC32" i="11"/>
  <c r="AB32" i="11"/>
  <c r="AA32" i="11"/>
  <c r="AD31" i="11"/>
  <c r="AC31" i="11"/>
  <c r="AB31" i="11"/>
  <c r="AA31" i="11"/>
  <c r="AD30" i="11"/>
  <c r="AC30" i="11"/>
  <c r="AB30" i="11"/>
  <c r="AA30" i="11"/>
  <c r="AD29" i="11"/>
  <c r="AC29" i="11"/>
  <c r="AB29" i="11"/>
  <c r="AA29" i="11"/>
  <c r="AD28" i="11"/>
  <c r="AC28" i="11"/>
  <c r="AB28" i="11"/>
  <c r="AA28" i="11"/>
  <c r="AD27" i="11"/>
  <c r="AC27" i="11"/>
  <c r="AB27" i="11"/>
  <c r="AA27" i="11"/>
  <c r="AD26" i="11"/>
  <c r="AC26" i="11"/>
  <c r="AB26" i="11"/>
  <c r="AA26" i="11"/>
  <c r="AD25" i="11"/>
  <c r="AC25" i="11"/>
  <c r="AB25" i="11"/>
  <c r="AA25" i="11"/>
  <c r="AC24" i="11"/>
  <c r="AB24" i="11"/>
  <c r="AA24" i="11"/>
  <c r="AD23" i="11"/>
  <c r="AC23" i="11"/>
  <c r="AB23" i="11"/>
  <c r="AA23" i="11"/>
  <c r="AD22" i="11"/>
  <c r="AC22" i="11"/>
  <c r="AB22" i="11"/>
  <c r="AA22" i="11"/>
  <c r="AD21" i="11"/>
  <c r="AC21" i="11"/>
  <c r="AB21" i="11"/>
  <c r="AA21" i="11"/>
  <c r="AD20" i="11"/>
  <c r="AC20" i="11"/>
  <c r="AB20" i="11"/>
  <c r="AA20" i="11"/>
  <c r="AD19" i="11"/>
  <c r="AC19" i="11"/>
  <c r="AB19" i="11"/>
  <c r="AA19" i="11"/>
  <c r="AD18" i="11"/>
  <c r="AC18" i="11"/>
  <c r="AB18" i="11"/>
  <c r="AA18" i="11"/>
  <c r="AD17" i="11"/>
  <c r="AC17" i="11"/>
  <c r="AB17" i="11"/>
  <c r="AA17" i="11"/>
  <c r="AD16" i="11"/>
  <c r="AC16" i="11"/>
  <c r="AB16" i="11"/>
  <c r="AA16" i="11"/>
  <c r="AD15" i="11"/>
  <c r="AC15" i="11"/>
  <c r="AB15" i="11"/>
  <c r="AA15" i="11"/>
  <c r="AD14" i="11"/>
  <c r="AC14" i="11"/>
  <c r="AB14" i="11"/>
  <c r="AA14" i="11"/>
  <c r="AD13" i="11"/>
  <c r="AC13" i="11"/>
  <c r="AB13" i="11"/>
  <c r="AA13" i="11"/>
  <c r="AD12" i="11"/>
  <c r="AC12" i="11"/>
  <c r="AB12" i="11"/>
  <c r="AA12" i="11"/>
  <c r="AD11" i="11"/>
  <c r="AC11" i="11"/>
  <c r="AB11" i="11"/>
  <c r="AA11" i="11"/>
  <c r="AD10" i="11"/>
  <c r="AC10" i="11"/>
  <c r="AB10" i="11"/>
  <c r="AA10" i="11"/>
  <c r="AD9" i="11"/>
  <c r="AC9" i="11"/>
  <c r="AB9" i="11"/>
  <c r="AA9" i="11"/>
  <c r="AD8" i="11"/>
  <c r="AC8" i="11"/>
  <c r="AB8" i="11"/>
  <c r="AA8" i="11"/>
  <c r="AD7" i="11"/>
  <c r="AC7" i="11"/>
  <c r="AB7" i="11"/>
  <c r="AA7" i="11"/>
  <c r="AD6" i="11"/>
  <c r="AC6" i="11"/>
  <c r="AB6" i="11"/>
  <c r="AA6" i="11"/>
  <c r="AD5" i="11"/>
  <c r="AC5" i="11"/>
  <c r="AB5" i="11"/>
  <c r="AA5" i="11"/>
  <c r="AD4" i="11"/>
  <c r="AC4" i="11"/>
  <c r="AB4" i="11"/>
  <c r="AA4" i="11"/>
  <c r="AD3" i="11"/>
  <c r="AC3" i="11"/>
  <c r="AB3" i="11"/>
  <c r="AA3" i="11"/>
  <c r="H33" i="30" l="1"/>
  <c r="H28" i="30"/>
  <c r="H29" i="30"/>
  <c r="H38" i="30"/>
  <c r="AA9" i="31"/>
  <c r="AD8" i="2"/>
  <c r="H51" i="30"/>
  <c r="AK12" i="38" s="1" a="1"/>
  <c r="AK12" i="38" s="1"/>
  <c r="H41" i="30"/>
  <c r="AK10" i="38" s="1" a="1"/>
  <c r="AK10" i="38" s="1"/>
  <c r="H36" i="30"/>
  <c r="AK9" i="38" s="1" a="1"/>
  <c r="AK9" i="38" s="1"/>
  <c r="AH40" i="9"/>
  <c r="AR40" i="9"/>
  <c r="H30" i="30"/>
  <c r="H31" i="30"/>
  <c r="AK8" i="38" s="1" a="1"/>
  <c r="AK8" i="38" s="1"/>
  <c r="AM40" i="9"/>
  <c r="H34" i="30"/>
  <c r="H35" i="30"/>
  <c r="H40" i="30"/>
  <c r="H39" i="30"/>
  <c r="AI40" i="11"/>
  <c r="AS40" i="11"/>
  <c r="AN40" i="11"/>
  <c r="AK40" i="11"/>
  <c r="AF40" i="11"/>
  <c r="AP40" i="11"/>
  <c r="AG40" i="11"/>
  <c r="AQ40" i="11"/>
  <c r="AH40" i="11"/>
  <c r="F35" i="30" s="1"/>
  <c r="AL40" i="11"/>
  <c r="AR40" i="11"/>
  <c r="AM40" i="11"/>
  <c r="H50" i="30"/>
  <c r="AW40" i="11"/>
  <c r="H49" i="30"/>
  <c r="AX40" i="11"/>
  <c r="AF40" i="9"/>
  <c r="AP40" i="9"/>
  <c r="AK40" i="9"/>
  <c r="AU40" i="9"/>
  <c r="AU40" i="11"/>
  <c r="AW40" i="9"/>
  <c r="AV40" i="11"/>
  <c r="H48" i="30"/>
  <c r="AA40" i="11"/>
  <c r="AA40" i="9"/>
  <c r="AG40" i="9"/>
  <c r="AQ40" i="9"/>
  <c r="AV40" i="9"/>
  <c r="AI40" i="9"/>
  <c r="AS40" i="9"/>
  <c r="AB40" i="11"/>
  <c r="AC40" i="11"/>
  <c r="AB40" i="9"/>
  <c r="AL40" i="9"/>
  <c r="AX40" i="9"/>
  <c r="AN40" i="9"/>
  <c r="AD40" i="11"/>
  <c r="AC40" i="9"/>
  <c r="AD40" i="9"/>
  <c r="W2" i="2"/>
  <c r="G3" i="2"/>
  <c r="G4" i="2"/>
  <c r="G16" i="2"/>
  <c r="Y38" i="22"/>
  <c r="X38" i="22"/>
  <c r="W38" i="22"/>
  <c r="V38" i="22"/>
  <c r="T38" i="22"/>
  <c r="S38" i="22"/>
  <c r="R38" i="22"/>
  <c r="Q38" i="22"/>
  <c r="O38" i="22"/>
  <c r="N38" i="22"/>
  <c r="M38" i="22"/>
  <c r="L38" i="22"/>
  <c r="J38" i="22"/>
  <c r="I38" i="22"/>
  <c r="H38" i="22"/>
  <c r="G38" i="22"/>
  <c r="E38" i="22"/>
  <c r="D38" i="22"/>
  <c r="C38" i="22"/>
  <c r="B38" i="22"/>
  <c r="Y37" i="22"/>
  <c r="X37" i="22"/>
  <c r="W37" i="22"/>
  <c r="V37" i="22"/>
  <c r="T37" i="22"/>
  <c r="S37" i="22"/>
  <c r="R37" i="22"/>
  <c r="Q37" i="22"/>
  <c r="O37" i="22"/>
  <c r="N37" i="22"/>
  <c r="M37" i="22"/>
  <c r="L37" i="22"/>
  <c r="J37" i="22"/>
  <c r="I37" i="22"/>
  <c r="H37" i="22"/>
  <c r="G37" i="22"/>
  <c r="E37" i="22"/>
  <c r="D37" i="22"/>
  <c r="C37" i="22"/>
  <c r="B37" i="22"/>
  <c r="Y36" i="22"/>
  <c r="X36" i="22"/>
  <c r="W36" i="22"/>
  <c r="V36" i="22"/>
  <c r="T36" i="22"/>
  <c r="S36" i="22"/>
  <c r="R36" i="22"/>
  <c r="Q36" i="22"/>
  <c r="O36" i="22"/>
  <c r="N36" i="22"/>
  <c r="M36" i="22"/>
  <c r="L36" i="22"/>
  <c r="J36" i="22"/>
  <c r="I36" i="22"/>
  <c r="H36" i="22"/>
  <c r="G36" i="22"/>
  <c r="E36" i="22"/>
  <c r="D36" i="22"/>
  <c r="C36" i="22"/>
  <c r="B36" i="22"/>
  <c r="Y35" i="22"/>
  <c r="X35" i="22"/>
  <c r="W35" i="22"/>
  <c r="V35" i="22"/>
  <c r="T35" i="22"/>
  <c r="S35" i="22"/>
  <c r="R35" i="22"/>
  <c r="Q35" i="22"/>
  <c r="O35" i="22"/>
  <c r="N35" i="22"/>
  <c r="M35" i="22"/>
  <c r="L35" i="22"/>
  <c r="J35" i="22"/>
  <c r="I35" i="22"/>
  <c r="H35" i="22"/>
  <c r="G35" i="22"/>
  <c r="E35" i="22"/>
  <c r="D35" i="22"/>
  <c r="C35" i="22"/>
  <c r="B35" i="22"/>
  <c r="Y34" i="22"/>
  <c r="X34" i="22"/>
  <c r="W34" i="22"/>
  <c r="V34" i="22"/>
  <c r="T34" i="22"/>
  <c r="S34" i="22"/>
  <c r="R34" i="22"/>
  <c r="Q34" i="22"/>
  <c r="O34" i="22"/>
  <c r="N34" i="22"/>
  <c r="M34" i="22"/>
  <c r="L34" i="22"/>
  <c r="J34" i="22"/>
  <c r="I34" i="22"/>
  <c r="H34" i="22"/>
  <c r="G34" i="22"/>
  <c r="E34" i="22"/>
  <c r="D34" i="22"/>
  <c r="C34" i="22"/>
  <c r="B34" i="22"/>
  <c r="Y33" i="22"/>
  <c r="X33" i="22"/>
  <c r="W33" i="22"/>
  <c r="V33" i="22"/>
  <c r="T33" i="22"/>
  <c r="S33" i="22"/>
  <c r="R33" i="22"/>
  <c r="Q33" i="22"/>
  <c r="O33" i="22"/>
  <c r="N33" i="22"/>
  <c r="M33" i="22"/>
  <c r="L33" i="22"/>
  <c r="J33" i="22"/>
  <c r="I33" i="22"/>
  <c r="H33" i="22"/>
  <c r="G33" i="22"/>
  <c r="E33" i="22"/>
  <c r="D33" i="22"/>
  <c r="C33" i="22"/>
  <c r="B33" i="22"/>
  <c r="Y32" i="22"/>
  <c r="X32" i="22"/>
  <c r="W32" i="22"/>
  <c r="V32" i="22"/>
  <c r="T32" i="22"/>
  <c r="S32" i="22"/>
  <c r="R32" i="22"/>
  <c r="Q32" i="22"/>
  <c r="O32" i="22"/>
  <c r="N32" i="22"/>
  <c r="M32" i="22"/>
  <c r="L32" i="22"/>
  <c r="J32" i="22"/>
  <c r="I32" i="22"/>
  <c r="H32" i="22"/>
  <c r="G32" i="22"/>
  <c r="E32" i="22"/>
  <c r="D32" i="22"/>
  <c r="C32" i="22"/>
  <c r="B32" i="22"/>
  <c r="Y31" i="22"/>
  <c r="X31" i="22"/>
  <c r="W31" i="22"/>
  <c r="V31" i="22"/>
  <c r="T31" i="22"/>
  <c r="S31" i="22"/>
  <c r="R31" i="22"/>
  <c r="Q31" i="22"/>
  <c r="O31" i="22"/>
  <c r="N31" i="22"/>
  <c r="M31" i="22"/>
  <c r="L31" i="22"/>
  <c r="J31" i="22"/>
  <c r="I31" i="22"/>
  <c r="H31" i="22"/>
  <c r="G31" i="22"/>
  <c r="E31" i="22"/>
  <c r="D31" i="22"/>
  <c r="C31" i="22"/>
  <c r="B31" i="22"/>
  <c r="Y30" i="22"/>
  <c r="X30" i="22"/>
  <c r="W30" i="22"/>
  <c r="V30" i="22"/>
  <c r="T30" i="22"/>
  <c r="S30" i="22"/>
  <c r="R30" i="22"/>
  <c r="Q30" i="22"/>
  <c r="O30" i="22"/>
  <c r="N30" i="22"/>
  <c r="M30" i="22"/>
  <c r="L30" i="22"/>
  <c r="J30" i="22"/>
  <c r="I30" i="22"/>
  <c r="H30" i="22"/>
  <c r="G30" i="22"/>
  <c r="E30" i="22"/>
  <c r="D30" i="22"/>
  <c r="C30" i="22"/>
  <c r="B30" i="22"/>
  <c r="Y29" i="22"/>
  <c r="X29" i="22"/>
  <c r="W29" i="22"/>
  <c r="V29" i="22"/>
  <c r="T29" i="22"/>
  <c r="S29" i="22"/>
  <c r="R29" i="22"/>
  <c r="Q29" i="22"/>
  <c r="O29" i="22"/>
  <c r="N29" i="22"/>
  <c r="M29" i="22"/>
  <c r="L29" i="22"/>
  <c r="J29" i="22"/>
  <c r="I29" i="22"/>
  <c r="H29" i="22"/>
  <c r="G29" i="22"/>
  <c r="E29" i="22"/>
  <c r="D29" i="22"/>
  <c r="C29" i="22"/>
  <c r="B29" i="22"/>
  <c r="Y28" i="22"/>
  <c r="X28" i="22"/>
  <c r="W28" i="22"/>
  <c r="V28" i="22"/>
  <c r="T28" i="22"/>
  <c r="S28" i="22"/>
  <c r="R28" i="22"/>
  <c r="Q28" i="22"/>
  <c r="O28" i="22"/>
  <c r="N28" i="22"/>
  <c r="M28" i="22"/>
  <c r="L28" i="22"/>
  <c r="J28" i="22"/>
  <c r="I28" i="22"/>
  <c r="H28" i="22"/>
  <c r="G28" i="22"/>
  <c r="E28" i="22"/>
  <c r="D28" i="22"/>
  <c r="C28" i="22"/>
  <c r="B28" i="22"/>
  <c r="Y27" i="22"/>
  <c r="X27" i="22"/>
  <c r="W27" i="22"/>
  <c r="V27" i="22"/>
  <c r="T27" i="22"/>
  <c r="S27" i="22"/>
  <c r="R27" i="22"/>
  <c r="Q27" i="22"/>
  <c r="O27" i="22"/>
  <c r="N27" i="22"/>
  <c r="M27" i="22"/>
  <c r="L27" i="22"/>
  <c r="J27" i="22"/>
  <c r="I27" i="22"/>
  <c r="H27" i="22"/>
  <c r="G27" i="22"/>
  <c r="E27" i="22"/>
  <c r="D27" i="22"/>
  <c r="C27" i="22"/>
  <c r="B27" i="22"/>
  <c r="Y26" i="22"/>
  <c r="X26" i="22"/>
  <c r="W26" i="22"/>
  <c r="V26" i="22"/>
  <c r="T26" i="22"/>
  <c r="S26" i="22"/>
  <c r="R26" i="22"/>
  <c r="Q26" i="22"/>
  <c r="O26" i="22"/>
  <c r="N26" i="22"/>
  <c r="M26" i="22"/>
  <c r="L26" i="22"/>
  <c r="J26" i="22"/>
  <c r="I26" i="22"/>
  <c r="H26" i="22"/>
  <c r="G26" i="22"/>
  <c r="E26" i="22"/>
  <c r="D26" i="22"/>
  <c r="C26" i="22"/>
  <c r="B26" i="22"/>
  <c r="Y25" i="22"/>
  <c r="X25" i="22"/>
  <c r="W25" i="22"/>
  <c r="V25" i="22"/>
  <c r="T25" i="22"/>
  <c r="S25" i="22"/>
  <c r="R25" i="22"/>
  <c r="Q25" i="22"/>
  <c r="O25" i="22"/>
  <c r="N25" i="22"/>
  <c r="M25" i="22"/>
  <c r="L25" i="22"/>
  <c r="J25" i="22"/>
  <c r="I25" i="22"/>
  <c r="H25" i="22"/>
  <c r="G25" i="22"/>
  <c r="E25" i="22"/>
  <c r="D25" i="22"/>
  <c r="C25" i="22"/>
  <c r="B25" i="22"/>
  <c r="Y24" i="22"/>
  <c r="X24" i="22"/>
  <c r="W24" i="22"/>
  <c r="V24" i="22"/>
  <c r="T24" i="22"/>
  <c r="S24" i="22"/>
  <c r="R24" i="22"/>
  <c r="Q24" i="22"/>
  <c r="O24" i="22"/>
  <c r="N24" i="22"/>
  <c r="M24" i="22"/>
  <c r="L24" i="22"/>
  <c r="J24" i="22"/>
  <c r="I24" i="22"/>
  <c r="H24" i="22"/>
  <c r="G24" i="22"/>
  <c r="E24" i="22"/>
  <c r="D24" i="22"/>
  <c r="C24" i="22"/>
  <c r="B24" i="22"/>
  <c r="Y23" i="22"/>
  <c r="X23" i="22"/>
  <c r="W23" i="22"/>
  <c r="V23" i="22"/>
  <c r="T23" i="22"/>
  <c r="S23" i="22"/>
  <c r="R23" i="22"/>
  <c r="Q23" i="22"/>
  <c r="O23" i="22"/>
  <c r="N23" i="22"/>
  <c r="M23" i="22"/>
  <c r="L23" i="22"/>
  <c r="J23" i="22"/>
  <c r="I23" i="22"/>
  <c r="H23" i="22"/>
  <c r="G23" i="22"/>
  <c r="E23" i="22"/>
  <c r="D23" i="22"/>
  <c r="C23" i="22"/>
  <c r="B23" i="22"/>
  <c r="Y22" i="22"/>
  <c r="X22" i="22"/>
  <c r="W22" i="22"/>
  <c r="V22" i="22"/>
  <c r="T22" i="22"/>
  <c r="S22" i="22"/>
  <c r="R22" i="22"/>
  <c r="Q22" i="22"/>
  <c r="O22" i="22"/>
  <c r="N22" i="22"/>
  <c r="M22" i="22"/>
  <c r="L22" i="22"/>
  <c r="J22" i="22"/>
  <c r="I22" i="22"/>
  <c r="H22" i="22"/>
  <c r="G22" i="22"/>
  <c r="E22" i="22"/>
  <c r="D22" i="22"/>
  <c r="C22" i="22"/>
  <c r="B22" i="22"/>
  <c r="Y21" i="22"/>
  <c r="X21" i="22"/>
  <c r="W21" i="22"/>
  <c r="V21" i="22"/>
  <c r="T21" i="22"/>
  <c r="S21" i="22"/>
  <c r="R21" i="22"/>
  <c r="Q21" i="22"/>
  <c r="O21" i="22"/>
  <c r="N21" i="22"/>
  <c r="M21" i="22"/>
  <c r="L21" i="22"/>
  <c r="J21" i="22"/>
  <c r="I21" i="22"/>
  <c r="H21" i="22"/>
  <c r="G21" i="22"/>
  <c r="E21" i="22"/>
  <c r="D21" i="22"/>
  <c r="C21" i="22"/>
  <c r="B21" i="22"/>
  <c r="Y20" i="22"/>
  <c r="X20" i="22"/>
  <c r="W20" i="22"/>
  <c r="V20" i="22"/>
  <c r="T20" i="22"/>
  <c r="S20" i="22"/>
  <c r="R20" i="22"/>
  <c r="Q20" i="22"/>
  <c r="O20" i="22"/>
  <c r="N20" i="22"/>
  <c r="M20" i="22"/>
  <c r="L20" i="22"/>
  <c r="J20" i="22"/>
  <c r="I20" i="22"/>
  <c r="H20" i="22"/>
  <c r="G20" i="22"/>
  <c r="E20" i="22"/>
  <c r="D20" i="22"/>
  <c r="C20" i="22"/>
  <c r="B20" i="22"/>
  <c r="Y19" i="22"/>
  <c r="X19" i="22"/>
  <c r="W19" i="22"/>
  <c r="V19" i="22"/>
  <c r="T19" i="22"/>
  <c r="S19" i="22"/>
  <c r="R19" i="22"/>
  <c r="Q19" i="22"/>
  <c r="O19" i="22"/>
  <c r="N19" i="22"/>
  <c r="M19" i="22"/>
  <c r="L19" i="22"/>
  <c r="J19" i="22"/>
  <c r="I19" i="22"/>
  <c r="H19" i="22"/>
  <c r="G19" i="22"/>
  <c r="E19" i="22"/>
  <c r="D19" i="22"/>
  <c r="C19" i="22"/>
  <c r="B19" i="22"/>
  <c r="Y18" i="22"/>
  <c r="X18" i="22"/>
  <c r="W18" i="22"/>
  <c r="V18" i="22"/>
  <c r="T18" i="22"/>
  <c r="S18" i="22"/>
  <c r="R18" i="22"/>
  <c r="Q18" i="22"/>
  <c r="O18" i="22"/>
  <c r="N18" i="22"/>
  <c r="M18" i="22"/>
  <c r="L18" i="22"/>
  <c r="J18" i="22"/>
  <c r="I18" i="22"/>
  <c r="H18" i="22"/>
  <c r="G18" i="22"/>
  <c r="E18" i="22"/>
  <c r="D18" i="22"/>
  <c r="C18" i="22"/>
  <c r="B18" i="22"/>
  <c r="Y17" i="22"/>
  <c r="X17" i="22"/>
  <c r="W17" i="22"/>
  <c r="V17" i="22"/>
  <c r="T17" i="22"/>
  <c r="S17" i="22"/>
  <c r="R17" i="22"/>
  <c r="Q17" i="22"/>
  <c r="O17" i="22"/>
  <c r="N17" i="22"/>
  <c r="M17" i="22"/>
  <c r="L17" i="22"/>
  <c r="J17" i="22"/>
  <c r="I17" i="22"/>
  <c r="H17" i="22"/>
  <c r="G17" i="22"/>
  <c r="E17" i="22"/>
  <c r="D17" i="22"/>
  <c r="C17" i="22"/>
  <c r="B17" i="22"/>
  <c r="Y16" i="22"/>
  <c r="X16" i="22"/>
  <c r="W16" i="22"/>
  <c r="V16" i="22"/>
  <c r="T16" i="22"/>
  <c r="S16" i="22"/>
  <c r="R16" i="22"/>
  <c r="Q16" i="22"/>
  <c r="O16" i="22"/>
  <c r="N16" i="22"/>
  <c r="M16" i="22"/>
  <c r="L16" i="22"/>
  <c r="J16" i="22"/>
  <c r="I16" i="22"/>
  <c r="H16" i="22"/>
  <c r="G16" i="22"/>
  <c r="E16" i="22"/>
  <c r="D16" i="22"/>
  <c r="C16" i="22"/>
  <c r="B16" i="22"/>
  <c r="Y15" i="22"/>
  <c r="X15" i="22"/>
  <c r="W15" i="22"/>
  <c r="V15" i="22"/>
  <c r="T15" i="22"/>
  <c r="S15" i="22"/>
  <c r="R15" i="22"/>
  <c r="Q15" i="22"/>
  <c r="O15" i="22"/>
  <c r="N15" i="22"/>
  <c r="M15" i="22"/>
  <c r="L15" i="22"/>
  <c r="J15" i="22"/>
  <c r="I15" i="22"/>
  <c r="H15" i="22"/>
  <c r="G15" i="22"/>
  <c r="E15" i="22"/>
  <c r="D15" i="22"/>
  <c r="C15" i="22"/>
  <c r="B15" i="22"/>
  <c r="Y14" i="22"/>
  <c r="X14" i="22"/>
  <c r="W14" i="22"/>
  <c r="V14" i="22"/>
  <c r="T14" i="22"/>
  <c r="S14" i="22"/>
  <c r="R14" i="22"/>
  <c r="Q14" i="22"/>
  <c r="O14" i="22"/>
  <c r="N14" i="22"/>
  <c r="M14" i="22"/>
  <c r="L14" i="22"/>
  <c r="J14" i="22"/>
  <c r="I14" i="22"/>
  <c r="H14" i="22"/>
  <c r="G14" i="22"/>
  <c r="E14" i="22"/>
  <c r="D14" i="22"/>
  <c r="C14" i="22"/>
  <c r="B14" i="22"/>
  <c r="Y13" i="22"/>
  <c r="X13" i="22"/>
  <c r="W13" i="22"/>
  <c r="V13" i="22"/>
  <c r="T13" i="22"/>
  <c r="S13" i="22"/>
  <c r="R13" i="22"/>
  <c r="Q13" i="22"/>
  <c r="O13" i="22"/>
  <c r="N13" i="22"/>
  <c r="M13" i="22"/>
  <c r="L13" i="22"/>
  <c r="J13" i="22"/>
  <c r="I13" i="22"/>
  <c r="H13" i="22"/>
  <c r="G13" i="22"/>
  <c r="E13" i="22"/>
  <c r="D13" i="22"/>
  <c r="C13" i="22"/>
  <c r="B13" i="22"/>
  <c r="Y12" i="22"/>
  <c r="X12" i="22"/>
  <c r="W12" i="22"/>
  <c r="V12" i="22"/>
  <c r="T12" i="22"/>
  <c r="S12" i="22"/>
  <c r="R12" i="22"/>
  <c r="Q12" i="22"/>
  <c r="O12" i="22"/>
  <c r="N12" i="22"/>
  <c r="M12" i="22"/>
  <c r="L12" i="22"/>
  <c r="J12" i="22"/>
  <c r="I12" i="22"/>
  <c r="H12" i="22"/>
  <c r="G12" i="22"/>
  <c r="E12" i="22"/>
  <c r="D12" i="22"/>
  <c r="C12" i="22"/>
  <c r="B12" i="22"/>
  <c r="Y11" i="22"/>
  <c r="X11" i="22"/>
  <c r="W11" i="22"/>
  <c r="V11" i="22"/>
  <c r="T11" i="22"/>
  <c r="S11" i="22"/>
  <c r="R11" i="22"/>
  <c r="Q11" i="22"/>
  <c r="O11" i="22"/>
  <c r="N11" i="22"/>
  <c r="M11" i="22"/>
  <c r="L11" i="22"/>
  <c r="J11" i="22"/>
  <c r="I11" i="22"/>
  <c r="H11" i="22"/>
  <c r="G11" i="22"/>
  <c r="E11" i="22"/>
  <c r="D11" i="22"/>
  <c r="C11" i="22"/>
  <c r="B11" i="22"/>
  <c r="Y10" i="22"/>
  <c r="X10" i="22"/>
  <c r="W10" i="22"/>
  <c r="V10" i="22"/>
  <c r="T10" i="22"/>
  <c r="S10" i="22"/>
  <c r="R10" i="22"/>
  <c r="Q10" i="22"/>
  <c r="O10" i="22"/>
  <c r="N10" i="22"/>
  <c r="M10" i="22"/>
  <c r="L10" i="22"/>
  <c r="J10" i="22"/>
  <c r="I10" i="22"/>
  <c r="H10" i="22"/>
  <c r="G10" i="22"/>
  <c r="E10" i="22"/>
  <c r="D10" i="22"/>
  <c r="C10" i="22"/>
  <c r="B10" i="22"/>
  <c r="Y9" i="22"/>
  <c r="X9" i="22"/>
  <c r="W9" i="22"/>
  <c r="V9" i="22"/>
  <c r="T9" i="22"/>
  <c r="S9" i="22"/>
  <c r="R9" i="22"/>
  <c r="Q9" i="22"/>
  <c r="O9" i="22"/>
  <c r="N9" i="22"/>
  <c r="M9" i="22"/>
  <c r="L9" i="22"/>
  <c r="J9" i="22"/>
  <c r="I9" i="22"/>
  <c r="H9" i="22"/>
  <c r="G9" i="22"/>
  <c r="E9" i="22"/>
  <c r="D9" i="22"/>
  <c r="C9" i="22"/>
  <c r="B9" i="22"/>
  <c r="Y8" i="22"/>
  <c r="X8" i="22"/>
  <c r="W8" i="22"/>
  <c r="V8" i="22"/>
  <c r="T8" i="22"/>
  <c r="S8" i="22"/>
  <c r="R8" i="22"/>
  <c r="Q8" i="22"/>
  <c r="O8" i="22"/>
  <c r="N8" i="22"/>
  <c r="M8" i="22"/>
  <c r="L8" i="22"/>
  <c r="J8" i="22"/>
  <c r="I8" i="22"/>
  <c r="H8" i="22"/>
  <c r="G8" i="22"/>
  <c r="E8" i="22"/>
  <c r="D8" i="22"/>
  <c r="C8" i="22"/>
  <c r="B8" i="22"/>
  <c r="Y7" i="22"/>
  <c r="X7" i="22"/>
  <c r="W7" i="22"/>
  <c r="V7" i="22"/>
  <c r="T7" i="22"/>
  <c r="S7" i="22"/>
  <c r="R7" i="22"/>
  <c r="Q7" i="22"/>
  <c r="O7" i="22"/>
  <c r="N7" i="22"/>
  <c r="M7" i="22"/>
  <c r="L7" i="22"/>
  <c r="J7" i="22"/>
  <c r="I7" i="22"/>
  <c r="H7" i="22"/>
  <c r="G7" i="22"/>
  <c r="E7" i="22"/>
  <c r="D7" i="22"/>
  <c r="C7" i="22"/>
  <c r="B7" i="22"/>
  <c r="Y6" i="22"/>
  <c r="X6" i="22"/>
  <c r="W6" i="22"/>
  <c r="V6" i="22"/>
  <c r="T6" i="22"/>
  <c r="S6" i="22"/>
  <c r="R6" i="22"/>
  <c r="Q6" i="22"/>
  <c r="O6" i="22"/>
  <c r="N6" i="22"/>
  <c r="M6" i="22"/>
  <c r="L6" i="22"/>
  <c r="J6" i="22"/>
  <c r="I6" i="22"/>
  <c r="H6" i="22"/>
  <c r="G6" i="22"/>
  <c r="E6" i="22"/>
  <c r="D6" i="22"/>
  <c r="C6" i="22"/>
  <c r="B6" i="22"/>
  <c r="Y5" i="22"/>
  <c r="X5" i="22"/>
  <c r="W5" i="22"/>
  <c r="V5" i="22"/>
  <c r="T5" i="22"/>
  <c r="S5" i="22"/>
  <c r="R5" i="22"/>
  <c r="Q5" i="22"/>
  <c r="O5" i="22"/>
  <c r="N5" i="22"/>
  <c r="M5" i="22"/>
  <c r="L5" i="22"/>
  <c r="J5" i="22"/>
  <c r="I5" i="22"/>
  <c r="H5" i="22"/>
  <c r="G5" i="22"/>
  <c r="E5" i="22"/>
  <c r="D5" i="22"/>
  <c r="C5" i="22"/>
  <c r="B5" i="22"/>
  <c r="Y4" i="22"/>
  <c r="X4" i="22"/>
  <c r="W4" i="22"/>
  <c r="V4" i="22"/>
  <c r="T4" i="22"/>
  <c r="S4" i="22"/>
  <c r="R4" i="22"/>
  <c r="Q4" i="22"/>
  <c r="O4" i="22"/>
  <c r="N4" i="22"/>
  <c r="M4" i="22"/>
  <c r="L4" i="22"/>
  <c r="J4" i="22"/>
  <c r="I4" i="22"/>
  <c r="H4" i="22"/>
  <c r="G4" i="22"/>
  <c r="E4" i="22"/>
  <c r="D4" i="22"/>
  <c r="C4" i="22"/>
  <c r="B4" i="22"/>
  <c r="Y3" i="22"/>
  <c r="X3" i="22"/>
  <c r="W3" i="22"/>
  <c r="V3" i="22"/>
  <c r="T3" i="22"/>
  <c r="S3" i="22"/>
  <c r="R3" i="22"/>
  <c r="Q3" i="22"/>
  <c r="O3" i="22"/>
  <c r="N3" i="22"/>
  <c r="M3" i="22"/>
  <c r="L3" i="22"/>
  <c r="J3" i="22"/>
  <c r="I3" i="22"/>
  <c r="H3" i="22"/>
  <c r="G3" i="22"/>
  <c r="E3" i="22"/>
  <c r="D3" i="22"/>
  <c r="C3" i="22"/>
  <c r="B3" i="22"/>
  <c r="Y38" i="11"/>
  <c r="X38" i="11"/>
  <c r="W38" i="11"/>
  <c r="V38" i="11"/>
  <c r="T38" i="11"/>
  <c r="S38" i="11"/>
  <c r="R38" i="11"/>
  <c r="Q38" i="11"/>
  <c r="O38" i="11"/>
  <c r="N38" i="11"/>
  <c r="M38" i="11"/>
  <c r="L38" i="11"/>
  <c r="J38" i="11"/>
  <c r="I38" i="11"/>
  <c r="H38" i="11"/>
  <c r="G38" i="11"/>
  <c r="E38" i="11"/>
  <c r="D38" i="11"/>
  <c r="C38" i="11"/>
  <c r="B38" i="11"/>
  <c r="Y37" i="11"/>
  <c r="X37" i="11"/>
  <c r="W37" i="11"/>
  <c r="V37" i="11"/>
  <c r="T37" i="11"/>
  <c r="S37" i="11"/>
  <c r="R37" i="11"/>
  <c r="Q37" i="11"/>
  <c r="O37" i="11"/>
  <c r="N37" i="11"/>
  <c r="M37" i="11"/>
  <c r="L37" i="11"/>
  <c r="J37" i="11"/>
  <c r="I37" i="11"/>
  <c r="H37" i="11"/>
  <c r="G37" i="11"/>
  <c r="E37" i="11"/>
  <c r="D37" i="11"/>
  <c r="C37" i="11"/>
  <c r="B37" i="11"/>
  <c r="Y36" i="11"/>
  <c r="X36" i="11"/>
  <c r="W36" i="11"/>
  <c r="V36" i="11"/>
  <c r="T36" i="11"/>
  <c r="S36" i="11"/>
  <c r="R36" i="11"/>
  <c r="Q36" i="11"/>
  <c r="O36" i="11"/>
  <c r="N36" i="11"/>
  <c r="M36" i="11"/>
  <c r="L36" i="11"/>
  <c r="J36" i="11"/>
  <c r="I36" i="11"/>
  <c r="H36" i="11"/>
  <c r="G36" i="11"/>
  <c r="E36" i="11"/>
  <c r="D36" i="11"/>
  <c r="C36" i="11"/>
  <c r="B36" i="11"/>
  <c r="Y35" i="11"/>
  <c r="X35" i="11"/>
  <c r="W35" i="11"/>
  <c r="V35" i="11"/>
  <c r="T35" i="11"/>
  <c r="S35" i="11"/>
  <c r="R35" i="11"/>
  <c r="Q35" i="11"/>
  <c r="O35" i="11"/>
  <c r="N35" i="11"/>
  <c r="M35" i="11"/>
  <c r="L35" i="11"/>
  <c r="J35" i="11"/>
  <c r="I35" i="11"/>
  <c r="H35" i="11"/>
  <c r="G35" i="11"/>
  <c r="E35" i="11"/>
  <c r="D35" i="11"/>
  <c r="C35" i="11"/>
  <c r="B35" i="11"/>
  <c r="Y34" i="11"/>
  <c r="X34" i="11"/>
  <c r="W34" i="11"/>
  <c r="V34" i="11"/>
  <c r="T34" i="11"/>
  <c r="S34" i="11"/>
  <c r="R34" i="11"/>
  <c r="Q34" i="11"/>
  <c r="O34" i="11"/>
  <c r="N34" i="11"/>
  <c r="M34" i="11"/>
  <c r="L34" i="11"/>
  <c r="J34" i="11"/>
  <c r="I34" i="11"/>
  <c r="H34" i="11"/>
  <c r="G34" i="11"/>
  <c r="E34" i="11"/>
  <c r="D34" i="11"/>
  <c r="C34" i="11"/>
  <c r="B34" i="11"/>
  <c r="Y33" i="11"/>
  <c r="X33" i="11"/>
  <c r="W33" i="11"/>
  <c r="V33" i="11"/>
  <c r="T33" i="11"/>
  <c r="S33" i="11"/>
  <c r="R33" i="11"/>
  <c r="Q33" i="11"/>
  <c r="O33" i="11"/>
  <c r="N33" i="11"/>
  <c r="M33" i="11"/>
  <c r="L33" i="11"/>
  <c r="J33" i="11"/>
  <c r="I33" i="11"/>
  <c r="H33" i="11"/>
  <c r="G33" i="11"/>
  <c r="E33" i="11"/>
  <c r="D33" i="11"/>
  <c r="C33" i="11"/>
  <c r="B33" i="11"/>
  <c r="Y32" i="11"/>
  <c r="X32" i="11"/>
  <c r="W32" i="11"/>
  <c r="V32" i="11"/>
  <c r="T32" i="11"/>
  <c r="S32" i="11"/>
  <c r="R32" i="11"/>
  <c r="Q32" i="11"/>
  <c r="O32" i="11"/>
  <c r="N32" i="11"/>
  <c r="M32" i="11"/>
  <c r="L32" i="11"/>
  <c r="J32" i="11"/>
  <c r="I32" i="11"/>
  <c r="H32" i="11"/>
  <c r="G32" i="11"/>
  <c r="E32" i="11"/>
  <c r="D32" i="11"/>
  <c r="C32" i="11"/>
  <c r="B32" i="11"/>
  <c r="Y31" i="11"/>
  <c r="X31" i="11"/>
  <c r="W31" i="11"/>
  <c r="V31" i="11"/>
  <c r="T31" i="11"/>
  <c r="S31" i="11"/>
  <c r="R31" i="11"/>
  <c r="Q31" i="11"/>
  <c r="O31" i="11"/>
  <c r="N31" i="11"/>
  <c r="M31" i="11"/>
  <c r="L31" i="11"/>
  <c r="J31" i="11"/>
  <c r="I31" i="11"/>
  <c r="H31" i="11"/>
  <c r="G31" i="11"/>
  <c r="E31" i="11"/>
  <c r="D31" i="11"/>
  <c r="C31" i="11"/>
  <c r="B31" i="11"/>
  <c r="Y30" i="11"/>
  <c r="X30" i="11"/>
  <c r="W30" i="11"/>
  <c r="V30" i="11"/>
  <c r="T30" i="11"/>
  <c r="S30" i="11"/>
  <c r="R30" i="11"/>
  <c r="Q30" i="11"/>
  <c r="O30" i="11"/>
  <c r="N30" i="11"/>
  <c r="M30" i="11"/>
  <c r="L30" i="11"/>
  <c r="J30" i="11"/>
  <c r="I30" i="11"/>
  <c r="H30" i="11"/>
  <c r="G30" i="11"/>
  <c r="E30" i="11"/>
  <c r="D30" i="11"/>
  <c r="C30" i="11"/>
  <c r="B30" i="11"/>
  <c r="Y29" i="11"/>
  <c r="X29" i="11"/>
  <c r="W29" i="11"/>
  <c r="V29" i="11"/>
  <c r="T29" i="11"/>
  <c r="S29" i="11"/>
  <c r="R29" i="11"/>
  <c r="Q29" i="11"/>
  <c r="O29" i="11"/>
  <c r="N29" i="11"/>
  <c r="M29" i="11"/>
  <c r="L29" i="11"/>
  <c r="J29" i="11"/>
  <c r="I29" i="11"/>
  <c r="H29" i="11"/>
  <c r="G29" i="11"/>
  <c r="E29" i="11"/>
  <c r="D29" i="11"/>
  <c r="C29" i="11"/>
  <c r="B29" i="11"/>
  <c r="Y28" i="11"/>
  <c r="X28" i="11"/>
  <c r="W28" i="11"/>
  <c r="V28" i="11"/>
  <c r="T28" i="11"/>
  <c r="S28" i="11"/>
  <c r="R28" i="11"/>
  <c r="Q28" i="11"/>
  <c r="O28" i="11"/>
  <c r="N28" i="11"/>
  <c r="M28" i="11"/>
  <c r="L28" i="11"/>
  <c r="J28" i="11"/>
  <c r="I28" i="11"/>
  <c r="H28" i="11"/>
  <c r="G28" i="11"/>
  <c r="E28" i="11"/>
  <c r="D28" i="11"/>
  <c r="C28" i="11"/>
  <c r="B28" i="11"/>
  <c r="Y27" i="11"/>
  <c r="X27" i="11"/>
  <c r="W27" i="11"/>
  <c r="V27" i="11"/>
  <c r="T27" i="11"/>
  <c r="S27" i="11"/>
  <c r="R27" i="11"/>
  <c r="Q27" i="11"/>
  <c r="O27" i="11"/>
  <c r="N27" i="11"/>
  <c r="M27" i="11"/>
  <c r="L27" i="11"/>
  <c r="J27" i="11"/>
  <c r="I27" i="11"/>
  <c r="H27" i="11"/>
  <c r="G27" i="11"/>
  <c r="E27" i="11"/>
  <c r="D27" i="11"/>
  <c r="C27" i="11"/>
  <c r="B27" i="11"/>
  <c r="Y26" i="11"/>
  <c r="X26" i="11"/>
  <c r="W26" i="11"/>
  <c r="V26" i="11"/>
  <c r="T26" i="11"/>
  <c r="S26" i="11"/>
  <c r="R26" i="11"/>
  <c r="Q26" i="11"/>
  <c r="O26" i="11"/>
  <c r="N26" i="11"/>
  <c r="M26" i="11"/>
  <c r="L26" i="11"/>
  <c r="J26" i="11"/>
  <c r="I26" i="11"/>
  <c r="H26" i="11"/>
  <c r="G26" i="11"/>
  <c r="E26" i="11"/>
  <c r="D26" i="11"/>
  <c r="C26" i="11"/>
  <c r="B26" i="11"/>
  <c r="Y25" i="11"/>
  <c r="X25" i="11"/>
  <c r="W25" i="11"/>
  <c r="V25" i="11"/>
  <c r="T25" i="11"/>
  <c r="S25" i="11"/>
  <c r="R25" i="11"/>
  <c r="Q25" i="11"/>
  <c r="O25" i="11"/>
  <c r="N25" i="11"/>
  <c r="M25" i="11"/>
  <c r="L25" i="11"/>
  <c r="J25" i="11"/>
  <c r="I25" i="11"/>
  <c r="H25" i="11"/>
  <c r="G25" i="11"/>
  <c r="E25" i="11"/>
  <c r="D25" i="11"/>
  <c r="C25" i="11"/>
  <c r="B25" i="11"/>
  <c r="Y24" i="11"/>
  <c r="X24" i="11"/>
  <c r="W24" i="11"/>
  <c r="V24" i="11"/>
  <c r="T24" i="11"/>
  <c r="S24" i="11"/>
  <c r="R24" i="11"/>
  <c r="Q24" i="11"/>
  <c r="O24" i="11"/>
  <c r="N24" i="11"/>
  <c r="M24" i="11"/>
  <c r="L24" i="11"/>
  <c r="J24" i="11"/>
  <c r="I24" i="11"/>
  <c r="H24" i="11"/>
  <c r="G24" i="11"/>
  <c r="E24" i="11"/>
  <c r="D24" i="11"/>
  <c r="C24" i="11"/>
  <c r="B24" i="11"/>
  <c r="Y23" i="11"/>
  <c r="X23" i="11"/>
  <c r="W23" i="11"/>
  <c r="V23" i="11"/>
  <c r="T23" i="11"/>
  <c r="S23" i="11"/>
  <c r="R23" i="11"/>
  <c r="Q23" i="11"/>
  <c r="O23" i="11"/>
  <c r="N23" i="11"/>
  <c r="M23" i="11"/>
  <c r="L23" i="11"/>
  <c r="J23" i="11"/>
  <c r="I23" i="11"/>
  <c r="H23" i="11"/>
  <c r="G23" i="11"/>
  <c r="E23" i="11"/>
  <c r="D23" i="11"/>
  <c r="C23" i="11"/>
  <c r="B23" i="11"/>
  <c r="Y22" i="11"/>
  <c r="X22" i="11"/>
  <c r="W22" i="11"/>
  <c r="V22" i="11"/>
  <c r="T22" i="11"/>
  <c r="S22" i="11"/>
  <c r="R22" i="11"/>
  <c r="Q22" i="11"/>
  <c r="O22" i="11"/>
  <c r="N22" i="11"/>
  <c r="M22" i="11"/>
  <c r="L22" i="11"/>
  <c r="J22" i="11"/>
  <c r="I22" i="11"/>
  <c r="H22" i="11"/>
  <c r="G22" i="11"/>
  <c r="E22" i="11"/>
  <c r="D22" i="11"/>
  <c r="C22" i="11"/>
  <c r="B22" i="11"/>
  <c r="Y21" i="11"/>
  <c r="X21" i="11"/>
  <c r="W21" i="11"/>
  <c r="V21" i="11"/>
  <c r="T21" i="11"/>
  <c r="S21" i="11"/>
  <c r="R21" i="11"/>
  <c r="Q21" i="11"/>
  <c r="O21" i="11"/>
  <c r="N21" i="11"/>
  <c r="M21" i="11"/>
  <c r="L21" i="11"/>
  <c r="J21" i="11"/>
  <c r="I21" i="11"/>
  <c r="H21" i="11"/>
  <c r="G21" i="11"/>
  <c r="E21" i="11"/>
  <c r="D21" i="11"/>
  <c r="C21" i="11"/>
  <c r="B21" i="11"/>
  <c r="Y20" i="11"/>
  <c r="X20" i="11"/>
  <c r="W20" i="11"/>
  <c r="V20" i="11"/>
  <c r="T20" i="11"/>
  <c r="S20" i="11"/>
  <c r="R20" i="11"/>
  <c r="Q20" i="11"/>
  <c r="O20" i="11"/>
  <c r="N20" i="11"/>
  <c r="M20" i="11"/>
  <c r="L20" i="11"/>
  <c r="J20" i="11"/>
  <c r="I20" i="11"/>
  <c r="H20" i="11"/>
  <c r="G20" i="11"/>
  <c r="E20" i="11"/>
  <c r="D20" i="11"/>
  <c r="C20" i="11"/>
  <c r="B20" i="11"/>
  <c r="Y19" i="11"/>
  <c r="X19" i="11"/>
  <c r="W19" i="11"/>
  <c r="V19" i="11"/>
  <c r="T19" i="11"/>
  <c r="S19" i="11"/>
  <c r="R19" i="11"/>
  <c r="Q19" i="11"/>
  <c r="O19" i="11"/>
  <c r="N19" i="11"/>
  <c r="M19" i="11"/>
  <c r="L19" i="11"/>
  <c r="J19" i="11"/>
  <c r="I19" i="11"/>
  <c r="H19" i="11"/>
  <c r="G19" i="11"/>
  <c r="E19" i="11"/>
  <c r="D19" i="11"/>
  <c r="C19" i="11"/>
  <c r="B19" i="11"/>
  <c r="Y18" i="11"/>
  <c r="X18" i="11"/>
  <c r="W18" i="11"/>
  <c r="V18" i="11"/>
  <c r="T18" i="11"/>
  <c r="S18" i="11"/>
  <c r="R18" i="11"/>
  <c r="Q18" i="11"/>
  <c r="O18" i="11"/>
  <c r="N18" i="11"/>
  <c r="M18" i="11"/>
  <c r="L18" i="11"/>
  <c r="J18" i="11"/>
  <c r="I18" i="11"/>
  <c r="H18" i="11"/>
  <c r="G18" i="11"/>
  <c r="E18" i="11"/>
  <c r="D18" i="11"/>
  <c r="C18" i="11"/>
  <c r="B18" i="11"/>
  <c r="Y17" i="11"/>
  <c r="X17" i="11"/>
  <c r="W17" i="11"/>
  <c r="V17" i="11"/>
  <c r="T17" i="11"/>
  <c r="S17" i="11"/>
  <c r="R17" i="11"/>
  <c r="Q17" i="11"/>
  <c r="O17" i="11"/>
  <c r="N17" i="11"/>
  <c r="M17" i="11"/>
  <c r="L17" i="11"/>
  <c r="J17" i="11"/>
  <c r="I17" i="11"/>
  <c r="H17" i="11"/>
  <c r="G17" i="11"/>
  <c r="E17" i="11"/>
  <c r="D17" i="11"/>
  <c r="C17" i="11"/>
  <c r="B17" i="11"/>
  <c r="Y16" i="11"/>
  <c r="X16" i="11"/>
  <c r="W16" i="11"/>
  <c r="V16" i="11"/>
  <c r="T16" i="11"/>
  <c r="S16" i="11"/>
  <c r="R16" i="11"/>
  <c r="Q16" i="11"/>
  <c r="O16" i="11"/>
  <c r="N16" i="11"/>
  <c r="M16" i="11"/>
  <c r="L16" i="11"/>
  <c r="J16" i="11"/>
  <c r="I16" i="11"/>
  <c r="H16" i="11"/>
  <c r="G16" i="11"/>
  <c r="E16" i="11"/>
  <c r="D16" i="11"/>
  <c r="C16" i="11"/>
  <c r="B16" i="11"/>
  <c r="Y15" i="11"/>
  <c r="X15" i="11"/>
  <c r="W15" i="11"/>
  <c r="V15" i="11"/>
  <c r="T15" i="11"/>
  <c r="S15" i="11"/>
  <c r="R15" i="11"/>
  <c r="Q15" i="11"/>
  <c r="O15" i="11"/>
  <c r="N15" i="11"/>
  <c r="M15" i="11"/>
  <c r="L15" i="11"/>
  <c r="J15" i="11"/>
  <c r="I15" i="11"/>
  <c r="H15" i="11"/>
  <c r="G15" i="11"/>
  <c r="E15" i="11"/>
  <c r="D15" i="11"/>
  <c r="C15" i="11"/>
  <c r="B15" i="11"/>
  <c r="Y14" i="11"/>
  <c r="X14" i="11"/>
  <c r="W14" i="11"/>
  <c r="V14" i="11"/>
  <c r="T14" i="11"/>
  <c r="S14" i="11"/>
  <c r="R14" i="11"/>
  <c r="Q14" i="11"/>
  <c r="O14" i="11"/>
  <c r="N14" i="11"/>
  <c r="M14" i="11"/>
  <c r="L14" i="11"/>
  <c r="J14" i="11"/>
  <c r="I14" i="11"/>
  <c r="H14" i="11"/>
  <c r="G14" i="11"/>
  <c r="E14" i="11"/>
  <c r="D14" i="11"/>
  <c r="C14" i="11"/>
  <c r="B14" i="11"/>
  <c r="Y13" i="11"/>
  <c r="X13" i="11"/>
  <c r="W13" i="11"/>
  <c r="V13" i="11"/>
  <c r="T13" i="11"/>
  <c r="S13" i="11"/>
  <c r="R13" i="11"/>
  <c r="Q13" i="11"/>
  <c r="O13" i="11"/>
  <c r="N13" i="11"/>
  <c r="M13" i="11"/>
  <c r="L13" i="11"/>
  <c r="J13" i="11"/>
  <c r="I13" i="11"/>
  <c r="H13" i="11"/>
  <c r="G13" i="11"/>
  <c r="E13" i="11"/>
  <c r="D13" i="11"/>
  <c r="C13" i="11"/>
  <c r="B13" i="11"/>
  <c r="Y12" i="11"/>
  <c r="X12" i="11"/>
  <c r="W12" i="11"/>
  <c r="V12" i="11"/>
  <c r="T12" i="11"/>
  <c r="S12" i="11"/>
  <c r="R12" i="11"/>
  <c r="Q12" i="11"/>
  <c r="O12" i="11"/>
  <c r="N12" i="11"/>
  <c r="M12" i="11"/>
  <c r="L12" i="11"/>
  <c r="J12" i="11"/>
  <c r="I12" i="11"/>
  <c r="H12" i="11"/>
  <c r="G12" i="11"/>
  <c r="E12" i="11"/>
  <c r="D12" i="11"/>
  <c r="C12" i="11"/>
  <c r="B12" i="11"/>
  <c r="Y11" i="11"/>
  <c r="X11" i="11"/>
  <c r="W11" i="11"/>
  <c r="V11" i="11"/>
  <c r="T11" i="11"/>
  <c r="S11" i="11"/>
  <c r="R11" i="11"/>
  <c r="Q11" i="11"/>
  <c r="O11" i="11"/>
  <c r="N11" i="11"/>
  <c r="M11" i="11"/>
  <c r="L11" i="11"/>
  <c r="J11" i="11"/>
  <c r="I11" i="11"/>
  <c r="H11" i="11"/>
  <c r="G11" i="11"/>
  <c r="E11" i="11"/>
  <c r="D11" i="11"/>
  <c r="C11" i="11"/>
  <c r="B11" i="11"/>
  <c r="Y10" i="11"/>
  <c r="X10" i="11"/>
  <c r="W10" i="11"/>
  <c r="V10" i="11"/>
  <c r="T10" i="11"/>
  <c r="S10" i="11"/>
  <c r="R10" i="11"/>
  <c r="Q10" i="11"/>
  <c r="O10" i="11"/>
  <c r="N10" i="11"/>
  <c r="M10" i="11"/>
  <c r="L10" i="11"/>
  <c r="J10" i="11"/>
  <c r="I10" i="11"/>
  <c r="H10" i="11"/>
  <c r="G10" i="11"/>
  <c r="E10" i="11"/>
  <c r="D10" i="11"/>
  <c r="C10" i="11"/>
  <c r="B10" i="11"/>
  <c r="Y9" i="11"/>
  <c r="X9" i="11"/>
  <c r="W9" i="11"/>
  <c r="V9" i="11"/>
  <c r="T9" i="11"/>
  <c r="S9" i="11"/>
  <c r="R9" i="11"/>
  <c r="Q9" i="11"/>
  <c r="O9" i="11"/>
  <c r="N9" i="11"/>
  <c r="M9" i="11"/>
  <c r="L9" i="11"/>
  <c r="J9" i="11"/>
  <c r="I9" i="11"/>
  <c r="H9" i="11"/>
  <c r="G9" i="11"/>
  <c r="E9" i="11"/>
  <c r="D9" i="11"/>
  <c r="C9" i="11"/>
  <c r="B9" i="11"/>
  <c r="Y8" i="11"/>
  <c r="X8" i="11"/>
  <c r="W8" i="11"/>
  <c r="V8" i="11"/>
  <c r="T8" i="11"/>
  <c r="S8" i="11"/>
  <c r="R8" i="11"/>
  <c r="Q8" i="11"/>
  <c r="O8" i="11"/>
  <c r="N8" i="11"/>
  <c r="M8" i="11"/>
  <c r="L8" i="11"/>
  <c r="J8" i="11"/>
  <c r="I8" i="11"/>
  <c r="H8" i="11"/>
  <c r="G8" i="11"/>
  <c r="E8" i="11"/>
  <c r="D8" i="11"/>
  <c r="C8" i="11"/>
  <c r="B8" i="11"/>
  <c r="Y7" i="11"/>
  <c r="X7" i="11"/>
  <c r="W7" i="11"/>
  <c r="V7" i="11"/>
  <c r="T7" i="11"/>
  <c r="S7" i="11"/>
  <c r="R7" i="11"/>
  <c r="Q7" i="11"/>
  <c r="O7" i="11"/>
  <c r="N7" i="11"/>
  <c r="M7" i="11"/>
  <c r="L7" i="11"/>
  <c r="J7" i="11"/>
  <c r="I7" i="11"/>
  <c r="H7" i="11"/>
  <c r="G7" i="11"/>
  <c r="E7" i="11"/>
  <c r="D7" i="11"/>
  <c r="C7" i="11"/>
  <c r="B7" i="11"/>
  <c r="Y6" i="11"/>
  <c r="X6" i="11"/>
  <c r="W6" i="11"/>
  <c r="V6" i="11"/>
  <c r="T6" i="11"/>
  <c r="S6" i="11"/>
  <c r="R6" i="11"/>
  <c r="Q6" i="11"/>
  <c r="O6" i="11"/>
  <c r="N6" i="11"/>
  <c r="M6" i="11"/>
  <c r="L6" i="11"/>
  <c r="J6" i="11"/>
  <c r="I6" i="11"/>
  <c r="H6" i="11"/>
  <c r="G6" i="11"/>
  <c r="E6" i="11"/>
  <c r="D6" i="11"/>
  <c r="C6" i="11"/>
  <c r="B6" i="11"/>
  <c r="Y5" i="11"/>
  <c r="X5" i="11"/>
  <c r="W5" i="11"/>
  <c r="V5" i="11"/>
  <c r="T5" i="11"/>
  <c r="S5" i="11"/>
  <c r="R5" i="11"/>
  <c r="Q5" i="11"/>
  <c r="O5" i="11"/>
  <c r="N5" i="11"/>
  <c r="M5" i="11"/>
  <c r="L5" i="11"/>
  <c r="J5" i="11"/>
  <c r="I5" i="11"/>
  <c r="H5" i="11"/>
  <c r="G5" i="11"/>
  <c r="E5" i="11"/>
  <c r="D5" i="11"/>
  <c r="C5" i="11"/>
  <c r="B5" i="11"/>
  <c r="Y4" i="11"/>
  <c r="X4" i="11"/>
  <c r="W4" i="11"/>
  <c r="V4" i="11"/>
  <c r="T4" i="11"/>
  <c r="S4" i="11"/>
  <c r="R4" i="11"/>
  <c r="Q4" i="11"/>
  <c r="O4" i="11"/>
  <c r="N4" i="11"/>
  <c r="M4" i="11"/>
  <c r="L4" i="11"/>
  <c r="J4" i="11"/>
  <c r="I4" i="11"/>
  <c r="H4" i="11"/>
  <c r="G4" i="11"/>
  <c r="E4" i="11"/>
  <c r="D4" i="11"/>
  <c r="C4" i="11"/>
  <c r="B4" i="11"/>
  <c r="Y3" i="11"/>
  <c r="X3" i="11"/>
  <c r="W3" i="11"/>
  <c r="V3" i="11"/>
  <c r="T3" i="11"/>
  <c r="S3" i="11"/>
  <c r="R3" i="11"/>
  <c r="Q3" i="11"/>
  <c r="O3" i="11"/>
  <c r="N3" i="11"/>
  <c r="M3" i="11"/>
  <c r="L3" i="11"/>
  <c r="J3" i="11"/>
  <c r="I3" i="11"/>
  <c r="H3" i="11"/>
  <c r="G3" i="11"/>
  <c r="E3" i="11"/>
  <c r="D3" i="11"/>
  <c r="C3" i="11"/>
  <c r="B3" i="11"/>
  <c r="Y38" i="16"/>
  <c r="X38" i="16"/>
  <c r="W38" i="16"/>
  <c r="V38" i="16"/>
  <c r="T38" i="16"/>
  <c r="S38" i="16"/>
  <c r="R38" i="16"/>
  <c r="Q38" i="16"/>
  <c r="O38" i="16"/>
  <c r="N38" i="16"/>
  <c r="M38" i="16"/>
  <c r="L38" i="16"/>
  <c r="J38" i="16"/>
  <c r="I38" i="16"/>
  <c r="H38" i="16"/>
  <c r="G38" i="16"/>
  <c r="E38" i="16"/>
  <c r="D38" i="16"/>
  <c r="C38" i="16"/>
  <c r="B38" i="16"/>
  <c r="Y37" i="16"/>
  <c r="X37" i="16"/>
  <c r="W37" i="16"/>
  <c r="V37" i="16"/>
  <c r="T37" i="16"/>
  <c r="S37" i="16"/>
  <c r="R37" i="16"/>
  <c r="Q37" i="16"/>
  <c r="O37" i="16"/>
  <c r="N37" i="16"/>
  <c r="M37" i="16"/>
  <c r="L37" i="16"/>
  <c r="J37" i="16"/>
  <c r="I37" i="16"/>
  <c r="H37" i="16"/>
  <c r="G37" i="16"/>
  <c r="E37" i="16"/>
  <c r="D37" i="16"/>
  <c r="C37" i="16"/>
  <c r="B37" i="16"/>
  <c r="Y36" i="16"/>
  <c r="X36" i="16"/>
  <c r="W36" i="16"/>
  <c r="V36" i="16"/>
  <c r="T36" i="16"/>
  <c r="S36" i="16"/>
  <c r="R36" i="16"/>
  <c r="Q36" i="16"/>
  <c r="O36" i="16"/>
  <c r="N36" i="16"/>
  <c r="M36" i="16"/>
  <c r="L36" i="16"/>
  <c r="J36" i="16"/>
  <c r="I36" i="16"/>
  <c r="H36" i="16"/>
  <c r="G36" i="16"/>
  <c r="E36" i="16"/>
  <c r="D36" i="16"/>
  <c r="C36" i="16"/>
  <c r="B36" i="16"/>
  <c r="Y35" i="16"/>
  <c r="X35" i="16"/>
  <c r="W35" i="16"/>
  <c r="V35" i="16"/>
  <c r="T35" i="16"/>
  <c r="S35" i="16"/>
  <c r="R35" i="16"/>
  <c r="Q35" i="16"/>
  <c r="O35" i="16"/>
  <c r="N35" i="16"/>
  <c r="M35" i="16"/>
  <c r="L35" i="16"/>
  <c r="J35" i="16"/>
  <c r="I35" i="16"/>
  <c r="H35" i="16"/>
  <c r="G35" i="16"/>
  <c r="E35" i="16"/>
  <c r="D35" i="16"/>
  <c r="C35" i="16"/>
  <c r="B35" i="16"/>
  <c r="Y34" i="16"/>
  <c r="X34" i="16"/>
  <c r="W34" i="16"/>
  <c r="V34" i="16"/>
  <c r="T34" i="16"/>
  <c r="S34" i="16"/>
  <c r="R34" i="16"/>
  <c r="Q34" i="16"/>
  <c r="O34" i="16"/>
  <c r="N34" i="16"/>
  <c r="M34" i="16"/>
  <c r="L34" i="16"/>
  <c r="J34" i="16"/>
  <c r="I34" i="16"/>
  <c r="H34" i="16"/>
  <c r="G34" i="16"/>
  <c r="E34" i="16"/>
  <c r="D34" i="16"/>
  <c r="C34" i="16"/>
  <c r="B34" i="16"/>
  <c r="Y33" i="16"/>
  <c r="X33" i="16"/>
  <c r="W33" i="16"/>
  <c r="V33" i="16"/>
  <c r="T33" i="16"/>
  <c r="S33" i="16"/>
  <c r="R33" i="16"/>
  <c r="Q33" i="16"/>
  <c r="O33" i="16"/>
  <c r="N33" i="16"/>
  <c r="M33" i="16"/>
  <c r="L33" i="16"/>
  <c r="J33" i="16"/>
  <c r="I33" i="16"/>
  <c r="H33" i="16"/>
  <c r="G33" i="16"/>
  <c r="E33" i="16"/>
  <c r="D33" i="16"/>
  <c r="C33" i="16"/>
  <c r="B33" i="16"/>
  <c r="Y32" i="16"/>
  <c r="X32" i="16"/>
  <c r="W32" i="16"/>
  <c r="V32" i="16"/>
  <c r="T32" i="16"/>
  <c r="S32" i="16"/>
  <c r="R32" i="16"/>
  <c r="Q32" i="16"/>
  <c r="O32" i="16"/>
  <c r="N32" i="16"/>
  <c r="M32" i="16"/>
  <c r="L32" i="16"/>
  <c r="J32" i="16"/>
  <c r="I32" i="16"/>
  <c r="H32" i="16"/>
  <c r="G32" i="16"/>
  <c r="E32" i="16"/>
  <c r="D32" i="16"/>
  <c r="C32" i="16"/>
  <c r="B32" i="16"/>
  <c r="Y31" i="16"/>
  <c r="X31" i="16"/>
  <c r="W31" i="16"/>
  <c r="V31" i="16"/>
  <c r="T31" i="16"/>
  <c r="S31" i="16"/>
  <c r="R31" i="16"/>
  <c r="Q31" i="16"/>
  <c r="O31" i="16"/>
  <c r="N31" i="16"/>
  <c r="M31" i="16"/>
  <c r="L31" i="16"/>
  <c r="J31" i="16"/>
  <c r="I31" i="16"/>
  <c r="H31" i="16"/>
  <c r="G31" i="16"/>
  <c r="E31" i="16"/>
  <c r="D31" i="16"/>
  <c r="C31" i="16"/>
  <c r="B31" i="16"/>
  <c r="Y30" i="16"/>
  <c r="X30" i="16"/>
  <c r="W30" i="16"/>
  <c r="V30" i="16"/>
  <c r="T30" i="16"/>
  <c r="S30" i="16"/>
  <c r="R30" i="16"/>
  <c r="Q30" i="16"/>
  <c r="O30" i="16"/>
  <c r="N30" i="16"/>
  <c r="M30" i="16"/>
  <c r="L30" i="16"/>
  <c r="J30" i="16"/>
  <c r="I30" i="16"/>
  <c r="H30" i="16"/>
  <c r="G30" i="16"/>
  <c r="E30" i="16"/>
  <c r="D30" i="16"/>
  <c r="C30" i="16"/>
  <c r="B30" i="16"/>
  <c r="Y29" i="16"/>
  <c r="X29" i="16"/>
  <c r="W29" i="16"/>
  <c r="V29" i="16"/>
  <c r="T29" i="16"/>
  <c r="S29" i="16"/>
  <c r="R29" i="16"/>
  <c r="Q29" i="16"/>
  <c r="O29" i="16"/>
  <c r="N29" i="16"/>
  <c r="M29" i="16"/>
  <c r="L29" i="16"/>
  <c r="J29" i="16"/>
  <c r="I29" i="16"/>
  <c r="H29" i="16"/>
  <c r="G29" i="16"/>
  <c r="E29" i="16"/>
  <c r="D29" i="16"/>
  <c r="C29" i="16"/>
  <c r="B29" i="16"/>
  <c r="Y28" i="16"/>
  <c r="X28" i="16"/>
  <c r="W28" i="16"/>
  <c r="V28" i="16"/>
  <c r="T28" i="16"/>
  <c r="S28" i="16"/>
  <c r="R28" i="16"/>
  <c r="Q28" i="16"/>
  <c r="O28" i="16"/>
  <c r="N28" i="16"/>
  <c r="M28" i="16"/>
  <c r="L28" i="16"/>
  <c r="J28" i="16"/>
  <c r="I28" i="16"/>
  <c r="H28" i="16"/>
  <c r="G28" i="16"/>
  <c r="E28" i="16"/>
  <c r="D28" i="16"/>
  <c r="C28" i="16"/>
  <c r="B28" i="16"/>
  <c r="Y27" i="16"/>
  <c r="X27" i="16"/>
  <c r="W27" i="16"/>
  <c r="V27" i="16"/>
  <c r="T27" i="16"/>
  <c r="S27" i="16"/>
  <c r="R27" i="16"/>
  <c r="Q27" i="16"/>
  <c r="O27" i="16"/>
  <c r="N27" i="16"/>
  <c r="M27" i="16"/>
  <c r="L27" i="16"/>
  <c r="J27" i="16"/>
  <c r="I27" i="16"/>
  <c r="H27" i="16"/>
  <c r="G27" i="16"/>
  <c r="E27" i="16"/>
  <c r="D27" i="16"/>
  <c r="C27" i="16"/>
  <c r="B27" i="16"/>
  <c r="Y26" i="16"/>
  <c r="X26" i="16"/>
  <c r="W26" i="16"/>
  <c r="V26" i="16"/>
  <c r="T26" i="16"/>
  <c r="S26" i="16"/>
  <c r="R26" i="16"/>
  <c r="Q26" i="16"/>
  <c r="O26" i="16"/>
  <c r="N26" i="16"/>
  <c r="M26" i="16"/>
  <c r="L26" i="16"/>
  <c r="J26" i="16"/>
  <c r="I26" i="16"/>
  <c r="H26" i="16"/>
  <c r="G26" i="16"/>
  <c r="E26" i="16"/>
  <c r="D26" i="16"/>
  <c r="C26" i="16"/>
  <c r="B26" i="16"/>
  <c r="Y25" i="16"/>
  <c r="X25" i="16"/>
  <c r="W25" i="16"/>
  <c r="V25" i="16"/>
  <c r="T25" i="16"/>
  <c r="S25" i="16"/>
  <c r="R25" i="16"/>
  <c r="Q25" i="16"/>
  <c r="O25" i="16"/>
  <c r="N25" i="16"/>
  <c r="M25" i="16"/>
  <c r="L25" i="16"/>
  <c r="J25" i="16"/>
  <c r="I25" i="16"/>
  <c r="H25" i="16"/>
  <c r="G25" i="16"/>
  <c r="E25" i="16"/>
  <c r="D25" i="16"/>
  <c r="C25" i="16"/>
  <c r="B25" i="16"/>
  <c r="Y24" i="16"/>
  <c r="X24" i="16"/>
  <c r="W24" i="16"/>
  <c r="V24" i="16"/>
  <c r="T24" i="16"/>
  <c r="S24" i="16"/>
  <c r="R24" i="16"/>
  <c r="Q24" i="16"/>
  <c r="O24" i="16"/>
  <c r="N24" i="16"/>
  <c r="M24" i="16"/>
  <c r="L24" i="16"/>
  <c r="J24" i="16"/>
  <c r="I24" i="16"/>
  <c r="H24" i="16"/>
  <c r="G24" i="16"/>
  <c r="E24" i="16"/>
  <c r="D24" i="16"/>
  <c r="C24" i="16"/>
  <c r="B24" i="16"/>
  <c r="Y23" i="16"/>
  <c r="X23" i="16"/>
  <c r="W23" i="16"/>
  <c r="V23" i="16"/>
  <c r="T23" i="16"/>
  <c r="S23" i="16"/>
  <c r="R23" i="16"/>
  <c r="Q23" i="16"/>
  <c r="O23" i="16"/>
  <c r="N23" i="16"/>
  <c r="M23" i="16"/>
  <c r="L23" i="16"/>
  <c r="J23" i="16"/>
  <c r="I23" i="16"/>
  <c r="H23" i="16"/>
  <c r="G23" i="16"/>
  <c r="E23" i="16"/>
  <c r="D23" i="16"/>
  <c r="C23" i="16"/>
  <c r="B23" i="16"/>
  <c r="Y22" i="16"/>
  <c r="X22" i="16"/>
  <c r="W22" i="16"/>
  <c r="V22" i="16"/>
  <c r="T22" i="16"/>
  <c r="S22" i="16"/>
  <c r="R22" i="16"/>
  <c r="Q22" i="16"/>
  <c r="O22" i="16"/>
  <c r="N22" i="16"/>
  <c r="M22" i="16"/>
  <c r="L22" i="16"/>
  <c r="J22" i="16"/>
  <c r="I22" i="16"/>
  <c r="H22" i="16"/>
  <c r="G22" i="16"/>
  <c r="E22" i="16"/>
  <c r="D22" i="16"/>
  <c r="C22" i="16"/>
  <c r="B22" i="16"/>
  <c r="Y21" i="16"/>
  <c r="X21" i="16"/>
  <c r="W21" i="16"/>
  <c r="V21" i="16"/>
  <c r="T21" i="16"/>
  <c r="S21" i="16"/>
  <c r="R21" i="16"/>
  <c r="Q21" i="16"/>
  <c r="O21" i="16"/>
  <c r="N21" i="16"/>
  <c r="M21" i="16"/>
  <c r="L21" i="16"/>
  <c r="J21" i="16"/>
  <c r="I21" i="16"/>
  <c r="H21" i="16"/>
  <c r="G21" i="16"/>
  <c r="E21" i="16"/>
  <c r="D21" i="16"/>
  <c r="C21" i="16"/>
  <c r="B21" i="16"/>
  <c r="Y20" i="16"/>
  <c r="X20" i="16"/>
  <c r="W20" i="16"/>
  <c r="V20" i="16"/>
  <c r="T20" i="16"/>
  <c r="S20" i="16"/>
  <c r="R20" i="16"/>
  <c r="Q20" i="16"/>
  <c r="O20" i="16"/>
  <c r="N20" i="16"/>
  <c r="M20" i="16"/>
  <c r="L20" i="16"/>
  <c r="J20" i="16"/>
  <c r="I20" i="16"/>
  <c r="H20" i="16"/>
  <c r="G20" i="16"/>
  <c r="E20" i="16"/>
  <c r="D20" i="16"/>
  <c r="C20" i="16"/>
  <c r="B20" i="16"/>
  <c r="Y19" i="16"/>
  <c r="X19" i="16"/>
  <c r="W19" i="16"/>
  <c r="V19" i="16"/>
  <c r="T19" i="16"/>
  <c r="S19" i="16"/>
  <c r="R19" i="16"/>
  <c r="Q19" i="16"/>
  <c r="O19" i="16"/>
  <c r="N19" i="16"/>
  <c r="M19" i="16"/>
  <c r="L19" i="16"/>
  <c r="J19" i="16"/>
  <c r="I19" i="16"/>
  <c r="H19" i="16"/>
  <c r="G19" i="16"/>
  <c r="E19" i="16"/>
  <c r="D19" i="16"/>
  <c r="C19" i="16"/>
  <c r="B19" i="16"/>
  <c r="Y18" i="16"/>
  <c r="X18" i="16"/>
  <c r="W18" i="16"/>
  <c r="V18" i="16"/>
  <c r="T18" i="16"/>
  <c r="S18" i="16"/>
  <c r="R18" i="16"/>
  <c r="Q18" i="16"/>
  <c r="O18" i="16"/>
  <c r="N18" i="16"/>
  <c r="M18" i="16"/>
  <c r="L18" i="16"/>
  <c r="J18" i="16"/>
  <c r="I18" i="16"/>
  <c r="H18" i="16"/>
  <c r="G18" i="16"/>
  <c r="E18" i="16"/>
  <c r="D18" i="16"/>
  <c r="C18" i="16"/>
  <c r="B18" i="16"/>
  <c r="Y17" i="16"/>
  <c r="X17" i="16"/>
  <c r="W17" i="16"/>
  <c r="V17" i="16"/>
  <c r="T17" i="16"/>
  <c r="S17" i="16"/>
  <c r="R17" i="16"/>
  <c r="Q17" i="16"/>
  <c r="O17" i="16"/>
  <c r="N17" i="16"/>
  <c r="M17" i="16"/>
  <c r="L17" i="16"/>
  <c r="J17" i="16"/>
  <c r="I17" i="16"/>
  <c r="H17" i="16"/>
  <c r="G17" i="16"/>
  <c r="E17" i="16"/>
  <c r="D17" i="16"/>
  <c r="C17" i="16"/>
  <c r="B17" i="16"/>
  <c r="Y16" i="16"/>
  <c r="X16" i="16"/>
  <c r="W16" i="16"/>
  <c r="V16" i="16"/>
  <c r="T16" i="16"/>
  <c r="S16" i="16"/>
  <c r="R16" i="16"/>
  <c r="Q16" i="16"/>
  <c r="O16" i="16"/>
  <c r="N16" i="16"/>
  <c r="M16" i="16"/>
  <c r="L16" i="16"/>
  <c r="J16" i="16"/>
  <c r="I16" i="16"/>
  <c r="H16" i="16"/>
  <c r="G16" i="16"/>
  <c r="E16" i="16"/>
  <c r="D16" i="16"/>
  <c r="C16" i="16"/>
  <c r="B16" i="16"/>
  <c r="Y15" i="16"/>
  <c r="X15" i="16"/>
  <c r="W15" i="16"/>
  <c r="V15" i="16"/>
  <c r="T15" i="16"/>
  <c r="S15" i="16"/>
  <c r="R15" i="16"/>
  <c r="Q15" i="16"/>
  <c r="O15" i="16"/>
  <c r="N15" i="16"/>
  <c r="M15" i="16"/>
  <c r="L15" i="16"/>
  <c r="J15" i="16"/>
  <c r="I15" i="16"/>
  <c r="H15" i="16"/>
  <c r="G15" i="16"/>
  <c r="E15" i="16"/>
  <c r="D15" i="16"/>
  <c r="C15" i="16"/>
  <c r="B15" i="16"/>
  <c r="Y14" i="16"/>
  <c r="X14" i="16"/>
  <c r="W14" i="16"/>
  <c r="V14" i="16"/>
  <c r="T14" i="16"/>
  <c r="S14" i="16"/>
  <c r="R14" i="16"/>
  <c r="Q14" i="16"/>
  <c r="O14" i="16"/>
  <c r="N14" i="16"/>
  <c r="M14" i="16"/>
  <c r="L14" i="16"/>
  <c r="J14" i="16"/>
  <c r="I14" i="16"/>
  <c r="H14" i="16"/>
  <c r="G14" i="16"/>
  <c r="E14" i="16"/>
  <c r="D14" i="16"/>
  <c r="C14" i="16"/>
  <c r="B14" i="16"/>
  <c r="Y13" i="16"/>
  <c r="X13" i="16"/>
  <c r="W13" i="16"/>
  <c r="V13" i="16"/>
  <c r="T13" i="16"/>
  <c r="S13" i="16"/>
  <c r="R13" i="16"/>
  <c r="Q13" i="16"/>
  <c r="O13" i="16"/>
  <c r="N13" i="16"/>
  <c r="M13" i="16"/>
  <c r="L13" i="16"/>
  <c r="J13" i="16"/>
  <c r="I13" i="16"/>
  <c r="H13" i="16"/>
  <c r="G13" i="16"/>
  <c r="E13" i="16"/>
  <c r="D13" i="16"/>
  <c r="C13" i="16"/>
  <c r="B13" i="16"/>
  <c r="Y12" i="16"/>
  <c r="X12" i="16"/>
  <c r="W12" i="16"/>
  <c r="V12" i="16"/>
  <c r="T12" i="16"/>
  <c r="S12" i="16"/>
  <c r="R12" i="16"/>
  <c r="Q12" i="16"/>
  <c r="O12" i="16"/>
  <c r="N12" i="16"/>
  <c r="M12" i="16"/>
  <c r="L12" i="16"/>
  <c r="J12" i="16"/>
  <c r="I12" i="16"/>
  <c r="H12" i="16"/>
  <c r="G12" i="16"/>
  <c r="E12" i="16"/>
  <c r="D12" i="16"/>
  <c r="C12" i="16"/>
  <c r="B12" i="16"/>
  <c r="Y11" i="16"/>
  <c r="X11" i="16"/>
  <c r="W11" i="16"/>
  <c r="V11" i="16"/>
  <c r="T11" i="16"/>
  <c r="S11" i="16"/>
  <c r="R11" i="16"/>
  <c r="Q11" i="16"/>
  <c r="O11" i="16"/>
  <c r="N11" i="16"/>
  <c r="M11" i="16"/>
  <c r="L11" i="16"/>
  <c r="J11" i="16"/>
  <c r="I11" i="16"/>
  <c r="H11" i="16"/>
  <c r="G11" i="16"/>
  <c r="E11" i="16"/>
  <c r="D11" i="16"/>
  <c r="C11" i="16"/>
  <c r="B11" i="16"/>
  <c r="Y10" i="16"/>
  <c r="X10" i="16"/>
  <c r="W10" i="16"/>
  <c r="V10" i="16"/>
  <c r="T10" i="16"/>
  <c r="S10" i="16"/>
  <c r="R10" i="16"/>
  <c r="Q10" i="16"/>
  <c r="O10" i="16"/>
  <c r="N10" i="16"/>
  <c r="M10" i="16"/>
  <c r="L10" i="16"/>
  <c r="J10" i="16"/>
  <c r="I10" i="16"/>
  <c r="H10" i="16"/>
  <c r="G10" i="16"/>
  <c r="E10" i="16"/>
  <c r="D10" i="16"/>
  <c r="C10" i="16"/>
  <c r="B10" i="16"/>
  <c r="Y9" i="16"/>
  <c r="X9" i="16"/>
  <c r="W9" i="16"/>
  <c r="V9" i="16"/>
  <c r="T9" i="16"/>
  <c r="S9" i="16"/>
  <c r="R9" i="16"/>
  <c r="Q9" i="16"/>
  <c r="O9" i="16"/>
  <c r="N9" i="16"/>
  <c r="M9" i="16"/>
  <c r="L9" i="16"/>
  <c r="J9" i="16"/>
  <c r="I9" i="16"/>
  <c r="H9" i="16"/>
  <c r="G9" i="16"/>
  <c r="E9" i="16"/>
  <c r="D9" i="16"/>
  <c r="C9" i="16"/>
  <c r="B9" i="16"/>
  <c r="Y8" i="16"/>
  <c r="X8" i="16"/>
  <c r="W8" i="16"/>
  <c r="V8" i="16"/>
  <c r="T8" i="16"/>
  <c r="S8" i="16"/>
  <c r="R8" i="16"/>
  <c r="Q8" i="16"/>
  <c r="O8" i="16"/>
  <c r="N8" i="16"/>
  <c r="M8" i="16"/>
  <c r="L8" i="16"/>
  <c r="J8" i="16"/>
  <c r="I8" i="16"/>
  <c r="H8" i="16"/>
  <c r="G8" i="16"/>
  <c r="E8" i="16"/>
  <c r="D8" i="16"/>
  <c r="C8" i="16"/>
  <c r="B8" i="16"/>
  <c r="Y7" i="16"/>
  <c r="X7" i="16"/>
  <c r="W7" i="16"/>
  <c r="V7" i="16"/>
  <c r="T7" i="16"/>
  <c r="S7" i="16"/>
  <c r="R7" i="16"/>
  <c r="Q7" i="16"/>
  <c r="O7" i="16"/>
  <c r="N7" i="16"/>
  <c r="M7" i="16"/>
  <c r="L7" i="16"/>
  <c r="J7" i="16"/>
  <c r="I7" i="16"/>
  <c r="H7" i="16"/>
  <c r="G7" i="16"/>
  <c r="E7" i="16"/>
  <c r="D7" i="16"/>
  <c r="C7" i="16"/>
  <c r="B7" i="16"/>
  <c r="Y6" i="16"/>
  <c r="X6" i="16"/>
  <c r="W6" i="16"/>
  <c r="V6" i="16"/>
  <c r="T6" i="16"/>
  <c r="S6" i="16"/>
  <c r="R6" i="16"/>
  <c r="Q6" i="16"/>
  <c r="O6" i="16"/>
  <c r="N6" i="16"/>
  <c r="M6" i="16"/>
  <c r="L6" i="16"/>
  <c r="J6" i="16"/>
  <c r="I6" i="16"/>
  <c r="H6" i="16"/>
  <c r="G6" i="16"/>
  <c r="E6" i="16"/>
  <c r="D6" i="16"/>
  <c r="C6" i="16"/>
  <c r="B6" i="16"/>
  <c r="Y5" i="16"/>
  <c r="X5" i="16"/>
  <c r="W5" i="16"/>
  <c r="V5" i="16"/>
  <c r="T5" i="16"/>
  <c r="S5" i="16"/>
  <c r="R5" i="16"/>
  <c r="Q5" i="16"/>
  <c r="O5" i="16"/>
  <c r="N5" i="16"/>
  <c r="M5" i="16"/>
  <c r="L5" i="16"/>
  <c r="J5" i="16"/>
  <c r="I5" i="16"/>
  <c r="H5" i="16"/>
  <c r="G5" i="16"/>
  <c r="E5" i="16"/>
  <c r="D5" i="16"/>
  <c r="C5" i="16"/>
  <c r="B5" i="16"/>
  <c r="Y4" i="16"/>
  <c r="X4" i="16"/>
  <c r="W4" i="16"/>
  <c r="V4" i="16"/>
  <c r="T4" i="16"/>
  <c r="S4" i="16"/>
  <c r="R4" i="16"/>
  <c r="Q4" i="16"/>
  <c r="O4" i="16"/>
  <c r="N4" i="16"/>
  <c r="M4" i="16"/>
  <c r="L4" i="16"/>
  <c r="J4" i="16"/>
  <c r="I4" i="16"/>
  <c r="H4" i="16"/>
  <c r="G4" i="16"/>
  <c r="E4" i="16"/>
  <c r="D4" i="16"/>
  <c r="C4" i="16"/>
  <c r="B4" i="16"/>
  <c r="Y3" i="16"/>
  <c r="X3" i="16"/>
  <c r="W3" i="16"/>
  <c r="V3" i="16"/>
  <c r="T3" i="16"/>
  <c r="S3" i="16"/>
  <c r="R3" i="16"/>
  <c r="Q3" i="16"/>
  <c r="O3" i="16"/>
  <c r="N3" i="16"/>
  <c r="M3" i="16"/>
  <c r="L3" i="16"/>
  <c r="J3" i="16"/>
  <c r="I3" i="16"/>
  <c r="H3" i="16"/>
  <c r="G3" i="16"/>
  <c r="E3" i="16"/>
  <c r="D3" i="16"/>
  <c r="C3" i="16"/>
  <c r="B3" i="16"/>
  <c r="Q2" i="23"/>
  <c r="S2" i="23"/>
  <c r="R2" i="3"/>
  <c r="AB2" i="3" s="1"/>
  <c r="Q2" i="3"/>
  <c r="AA2" i="3" s="1"/>
  <c r="AX38" i="15"/>
  <c r="AW38" i="15"/>
  <c r="AV38" i="15"/>
  <c r="AU38" i="15"/>
  <c r="AX37" i="15"/>
  <c r="AW37" i="15"/>
  <c r="AV37" i="15"/>
  <c r="AU37" i="15"/>
  <c r="AX36" i="15"/>
  <c r="AW36" i="15"/>
  <c r="AV36" i="15"/>
  <c r="AU36" i="15"/>
  <c r="AX35" i="15"/>
  <c r="AW35" i="15"/>
  <c r="AV35" i="15"/>
  <c r="AU35" i="15"/>
  <c r="AX34" i="15"/>
  <c r="AW34" i="15"/>
  <c r="AV34" i="15"/>
  <c r="AU34" i="15"/>
  <c r="AX33" i="15"/>
  <c r="AW33" i="15"/>
  <c r="AV33" i="15"/>
  <c r="AU33" i="15"/>
  <c r="AX32" i="15"/>
  <c r="AW32" i="15"/>
  <c r="AV32" i="15"/>
  <c r="AU32" i="15"/>
  <c r="AX31" i="15"/>
  <c r="AW31" i="15"/>
  <c r="AV31" i="15"/>
  <c r="AU31" i="15"/>
  <c r="AX30" i="15"/>
  <c r="AW30" i="15"/>
  <c r="AV30" i="15"/>
  <c r="AU30" i="15"/>
  <c r="AX29" i="15"/>
  <c r="AW29" i="15"/>
  <c r="AV29" i="15"/>
  <c r="AU29" i="15"/>
  <c r="AX28" i="15"/>
  <c r="AW28" i="15"/>
  <c r="AV28" i="15"/>
  <c r="AU28" i="15"/>
  <c r="AX27" i="15"/>
  <c r="AW27" i="15"/>
  <c r="AV27" i="15"/>
  <c r="AU27" i="15"/>
  <c r="AX26" i="15"/>
  <c r="AW26" i="15"/>
  <c r="AV26" i="15"/>
  <c r="AU26" i="15"/>
  <c r="AX25" i="15"/>
  <c r="AW25" i="15"/>
  <c r="AV25" i="15"/>
  <c r="AU25" i="15"/>
  <c r="AX24" i="15"/>
  <c r="AW24" i="15"/>
  <c r="AV24" i="15"/>
  <c r="AU24" i="15"/>
  <c r="AX23" i="15"/>
  <c r="AW23" i="15"/>
  <c r="AV23" i="15"/>
  <c r="AU23" i="15"/>
  <c r="AX22" i="15"/>
  <c r="AW22" i="15"/>
  <c r="AV22" i="15"/>
  <c r="AU22" i="15"/>
  <c r="AX21" i="15"/>
  <c r="AW21" i="15"/>
  <c r="AV21" i="15"/>
  <c r="AU21" i="15"/>
  <c r="AX20" i="15"/>
  <c r="AW20" i="15"/>
  <c r="AV20" i="15"/>
  <c r="AU20" i="15"/>
  <c r="AX19" i="15"/>
  <c r="AW19" i="15"/>
  <c r="AV19" i="15"/>
  <c r="AU19" i="15"/>
  <c r="AX18" i="15"/>
  <c r="AW18" i="15"/>
  <c r="AV18" i="15"/>
  <c r="AU18" i="15"/>
  <c r="AX17" i="15"/>
  <c r="AW17" i="15"/>
  <c r="AV17" i="15"/>
  <c r="AU17" i="15"/>
  <c r="AX16" i="15"/>
  <c r="AW16" i="15"/>
  <c r="AV16" i="15"/>
  <c r="AU16" i="15"/>
  <c r="AX15" i="15"/>
  <c r="AW15" i="15"/>
  <c r="AV15" i="15"/>
  <c r="AU15" i="15"/>
  <c r="AX14" i="15"/>
  <c r="AW14" i="15"/>
  <c r="AV14" i="15"/>
  <c r="AU14" i="15"/>
  <c r="AX13" i="15"/>
  <c r="AW13" i="15"/>
  <c r="AV13" i="15"/>
  <c r="AU13" i="15"/>
  <c r="AX12" i="15"/>
  <c r="AW12" i="15"/>
  <c r="AV12" i="15"/>
  <c r="AU12" i="15"/>
  <c r="AX11" i="15"/>
  <c r="AW11" i="15"/>
  <c r="AV11" i="15"/>
  <c r="AU11" i="15"/>
  <c r="AX10" i="15"/>
  <c r="AW10" i="15"/>
  <c r="AV10" i="15"/>
  <c r="AU10" i="15"/>
  <c r="AX9" i="15"/>
  <c r="AW9" i="15"/>
  <c r="AV9" i="15"/>
  <c r="AU9" i="15"/>
  <c r="AX8" i="15"/>
  <c r="AW8" i="15"/>
  <c r="AV8" i="15"/>
  <c r="AU8" i="15"/>
  <c r="AX7" i="15"/>
  <c r="AW7" i="15"/>
  <c r="AV7" i="15"/>
  <c r="AU7" i="15"/>
  <c r="AX6" i="15"/>
  <c r="AW6" i="15"/>
  <c r="AV6" i="15"/>
  <c r="AU6" i="15"/>
  <c r="AX5" i="15"/>
  <c r="AW5" i="15"/>
  <c r="AV5" i="15"/>
  <c r="AU5" i="15"/>
  <c r="AX4" i="15"/>
  <c r="AW4" i="15"/>
  <c r="AV4" i="15"/>
  <c r="AU4" i="15"/>
  <c r="AX3" i="15"/>
  <c r="AW3" i="15"/>
  <c r="AV3" i="15"/>
  <c r="AU3" i="15"/>
  <c r="AS38" i="15"/>
  <c r="AR38" i="15"/>
  <c r="AQ38" i="15"/>
  <c r="AP38" i="15"/>
  <c r="AS37" i="15"/>
  <c r="AR37" i="15"/>
  <c r="AQ37" i="15"/>
  <c r="AP37" i="15"/>
  <c r="AS36" i="15"/>
  <c r="AR36" i="15"/>
  <c r="AQ36" i="15"/>
  <c r="AP36" i="15"/>
  <c r="AS35" i="15"/>
  <c r="AR35" i="15"/>
  <c r="AQ35" i="15"/>
  <c r="AP35" i="15"/>
  <c r="AS34" i="15"/>
  <c r="AR34" i="15"/>
  <c r="AQ34" i="15"/>
  <c r="AP34" i="15"/>
  <c r="AS33" i="15"/>
  <c r="AR33" i="15"/>
  <c r="AQ33" i="15"/>
  <c r="AP33" i="15"/>
  <c r="AS32" i="15"/>
  <c r="AR32" i="15"/>
  <c r="AQ32" i="15"/>
  <c r="AP32" i="15"/>
  <c r="AS31" i="15"/>
  <c r="AR31" i="15"/>
  <c r="AQ31" i="15"/>
  <c r="AP31" i="15"/>
  <c r="AS30" i="15"/>
  <c r="AR30" i="15"/>
  <c r="AQ30" i="15"/>
  <c r="AP30" i="15"/>
  <c r="AS29" i="15"/>
  <c r="AR29" i="15"/>
  <c r="AQ29" i="15"/>
  <c r="AP29" i="15"/>
  <c r="AS28" i="15"/>
  <c r="AR28" i="15"/>
  <c r="AQ28" i="15"/>
  <c r="AP28" i="15"/>
  <c r="AS27" i="15"/>
  <c r="AR27" i="15"/>
  <c r="AQ27" i="15"/>
  <c r="AP27" i="15"/>
  <c r="AS26" i="15"/>
  <c r="AR26" i="15"/>
  <c r="AQ26" i="15"/>
  <c r="AP26" i="15"/>
  <c r="AS25" i="15"/>
  <c r="AR25" i="15"/>
  <c r="AQ25" i="15"/>
  <c r="AP25" i="15"/>
  <c r="AS24" i="15"/>
  <c r="AR24" i="15"/>
  <c r="AQ24" i="15"/>
  <c r="AP24" i="15"/>
  <c r="AS23" i="15"/>
  <c r="AR23" i="15"/>
  <c r="AQ23" i="15"/>
  <c r="AP23" i="15"/>
  <c r="AS22" i="15"/>
  <c r="AR22" i="15"/>
  <c r="AQ22" i="15"/>
  <c r="AP22" i="15"/>
  <c r="AS21" i="15"/>
  <c r="AR21" i="15"/>
  <c r="AQ21" i="15"/>
  <c r="AP21" i="15"/>
  <c r="AS20" i="15"/>
  <c r="AR20" i="15"/>
  <c r="AQ20" i="15"/>
  <c r="AP20" i="15"/>
  <c r="AS19" i="15"/>
  <c r="AR19" i="15"/>
  <c r="AQ19" i="15"/>
  <c r="AP19" i="15"/>
  <c r="AS18" i="15"/>
  <c r="AR18" i="15"/>
  <c r="AQ18" i="15"/>
  <c r="AP18" i="15"/>
  <c r="AS17" i="15"/>
  <c r="AR17" i="15"/>
  <c r="AQ17" i="15"/>
  <c r="AP17" i="15"/>
  <c r="AS16" i="15"/>
  <c r="AR16" i="15"/>
  <c r="AQ16" i="15"/>
  <c r="AP16" i="15"/>
  <c r="AS15" i="15"/>
  <c r="AR15" i="15"/>
  <c r="AQ15" i="15"/>
  <c r="AP15" i="15"/>
  <c r="AS14" i="15"/>
  <c r="AR14" i="15"/>
  <c r="AQ14" i="15"/>
  <c r="AP14" i="15"/>
  <c r="AS13" i="15"/>
  <c r="AR13" i="15"/>
  <c r="AQ13" i="15"/>
  <c r="AP13" i="15"/>
  <c r="AS12" i="15"/>
  <c r="AR12" i="15"/>
  <c r="AQ12" i="15"/>
  <c r="AP12" i="15"/>
  <c r="AS11" i="15"/>
  <c r="AR11" i="15"/>
  <c r="AQ11" i="15"/>
  <c r="AP11" i="15"/>
  <c r="AS10" i="15"/>
  <c r="AR10" i="15"/>
  <c r="AQ10" i="15"/>
  <c r="AP10" i="15"/>
  <c r="AS9" i="15"/>
  <c r="AR9" i="15"/>
  <c r="AQ9" i="15"/>
  <c r="AP9" i="15"/>
  <c r="AS8" i="15"/>
  <c r="AR8" i="15"/>
  <c r="AQ8" i="15"/>
  <c r="AP8" i="15"/>
  <c r="AS7" i="15"/>
  <c r="AR7" i="15"/>
  <c r="AQ7" i="15"/>
  <c r="AP7" i="15"/>
  <c r="AS6" i="15"/>
  <c r="AR6" i="15"/>
  <c r="AQ6" i="15"/>
  <c r="AP6" i="15"/>
  <c r="AS5" i="15"/>
  <c r="AR5" i="15"/>
  <c r="AQ5" i="15"/>
  <c r="AP5" i="15"/>
  <c r="AS4" i="15"/>
  <c r="AR4" i="15"/>
  <c r="AQ4" i="15"/>
  <c r="AP4" i="15"/>
  <c r="AS3" i="15"/>
  <c r="AR3" i="15"/>
  <c r="AQ3" i="15"/>
  <c r="AP3" i="15"/>
  <c r="Y38" i="21"/>
  <c r="X38" i="21"/>
  <c r="W38" i="21"/>
  <c r="V38" i="21"/>
  <c r="T38" i="21"/>
  <c r="S38" i="21"/>
  <c r="R38" i="21"/>
  <c r="Q38" i="21"/>
  <c r="O38" i="21"/>
  <c r="N38" i="21"/>
  <c r="M38" i="21"/>
  <c r="L38" i="21"/>
  <c r="J38" i="21"/>
  <c r="I38" i="21"/>
  <c r="H38" i="21"/>
  <c r="G38" i="21"/>
  <c r="E38" i="21"/>
  <c r="D38" i="21"/>
  <c r="C38" i="21"/>
  <c r="B38" i="21"/>
  <c r="Y37" i="21"/>
  <c r="X37" i="21"/>
  <c r="W37" i="21"/>
  <c r="V37" i="21"/>
  <c r="T37" i="21"/>
  <c r="S37" i="21"/>
  <c r="R37" i="21"/>
  <c r="Q37" i="21"/>
  <c r="O37" i="21"/>
  <c r="N37" i="21"/>
  <c r="M37" i="21"/>
  <c r="L37" i="21"/>
  <c r="J37" i="21"/>
  <c r="I37" i="21"/>
  <c r="H37" i="21"/>
  <c r="G37" i="21"/>
  <c r="E37" i="21"/>
  <c r="D37" i="21"/>
  <c r="C37" i="21"/>
  <c r="B37" i="21"/>
  <c r="Y36" i="21"/>
  <c r="X36" i="21"/>
  <c r="W36" i="21"/>
  <c r="V36" i="21"/>
  <c r="T36" i="21"/>
  <c r="S36" i="21"/>
  <c r="R36" i="21"/>
  <c r="Q36" i="21"/>
  <c r="O36" i="21"/>
  <c r="N36" i="21"/>
  <c r="M36" i="21"/>
  <c r="L36" i="21"/>
  <c r="J36" i="21"/>
  <c r="I36" i="21"/>
  <c r="H36" i="21"/>
  <c r="G36" i="21"/>
  <c r="E36" i="21"/>
  <c r="D36" i="21"/>
  <c r="C36" i="21"/>
  <c r="B36" i="21"/>
  <c r="Y35" i="21"/>
  <c r="X35" i="21"/>
  <c r="W35" i="21"/>
  <c r="V35" i="21"/>
  <c r="T35" i="21"/>
  <c r="S35" i="21"/>
  <c r="R35" i="21"/>
  <c r="Q35" i="21"/>
  <c r="O35" i="21"/>
  <c r="N35" i="21"/>
  <c r="M35" i="21"/>
  <c r="L35" i="21"/>
  <c r="J35" i="21"/>
  <c r="I35" i="21"/>
  <c r="H35" i="21"/>
  <c r="G35" i="21"/>
  <c r="E35" i="21"/>
  <c r="D35" i="21"/>
  <c r="C35" i="21"/>
  <c r="B35" i="21"/>
  <c r="Y34" i="21"/>
  <c r="X34" i="21"/>
  <c r="W34" i="21"/>
  <c r="V34" i="21"/>
  <c r="T34" i="21"/>
  <c r="S34" i="21"/>
  <c r="R34" i="21"/>
  <c r="Q34" i="21"/>
  <c r="O34" i="21"/>
  <c r="N34" i="21"/>
  <c r="M34" i="21"/>
  <c r="L34" i="21"/>
  <c r="J34" i="21"/>
  <c r="I34" i="21"/>
  <c r="H34" i="21"/>
  <c r="G34" i="21"/>
  <c r="E34" i="21"/>
  <c r="D34" i="21"/>
  <c r="C34" i="21"/>
  <c r="B34" i="21"/>
  <c r="Y33" i="21"/>
  <c r="X33" i="21"/>
  <c r="W33" i="21"/>
  <c r="V33" i="21"/>
  <c r="T33" i="21"/>
  <c r="S33" i="21"/>
  <c r="R33" i="21"/>
  <c r="Q33" i="21"/>
  <c r="O33" i="21"/>
  <c r="N33" i="21"/>
  <c r="M33" i="21"/>
  <c r="L33" i="21"/>
  <c r="J33" i="21"/>
  <c r="I33" i="21"/>
  <c r="H33" i="21"/>
  <c r="G33" i="21"/>
  <c r="E33" i="21"/>
  <c r="D33" i="21"/>
  <c r="C33" i="21"/>
  <c r="B33" i="21"/>
  <c r="Y32" i="21"/>
  <c r="X32" i="21"/>
  <c r="W32" i="21"/>
  <c r="V32" i="21"/>
  <c r="T32" i="21"/>
  <c r="S32" i="21"/>
  <c r="R32" i="21"/>
  <c r="Q32" i="21"/>
  <c r="O32" i="21"/>
  <c r="N32" i="21"/>
  <c r="M32" i="21"/>
  <c r="L32" i="21"/>
  <c r="J32" i="21"/>
  <c r="I32" i="21"/>
  <c r="H32" i="21"/>
  <c r="G32" i="21"/>
  <c r="E32" i="21"/>
  <c r="D32" i="21"/>
  <c r="C32" i="21"/>
  <c r="B32" i="21"/>
  <c r="Y31" i="21"/>
  <c r="X31" i="21"/>
  <c r="W31" i="21"/>
  <c r="V31" i="21"/>
  <c r="T31" i="21"/>
  <c r="S31" i="21"/>
  <c r="R31" i="21"/>
  <c r="Q31" i="21"/>
  <c r="O31" i="21"/>
  <c r="N31" i="21"/>
  <c r="M31" i="21"/>
  <c r="L31" i="21"/>
  <c r="J31" i="21"/>
  <c r="I31" i="21"/>
  <c r="H31" i="21"/>
  <c r="G31" i="21"/>
  <c r="E31" i="21"/>
  <c r="D31" i="21"/>
  <c r="C31" i="21"/>
  <c r="B31" i="21"/>
  <c r="Y30" i="21"/>
  <c r="X30" i="21"/>
  <c r="W30" i="21"/>
  <c r="V30" i="21"/>
  <c r="T30" i="21"/>
  <c r="S30" i="21"/>
  <c r="R30" i="21"/>
  <c r="Q30" i="21"/>
  <c r="O30" i="21"/>
  <c r="N30" i="21"/>
  <c r="M30" i="21"/>
  <c r="L30" i="21"/>
  <c r="J30" i="21"/>
  <c r="I30" i="21"/>
  <c r="H30" i="21"/>
  <c r="G30" i="21"/>
  <c r="E30" i="21"/>
  <c r="D30" i="21"/>
  <c r="C30" i="21"/>
  <c r="B30" i="21"/>
  <c r="Y29" i="21"/>
  <c r="X29" i="21"/>
  <c r="W29" i="21"/>
  <c r="V29" i="21"/>
  <c r="T29" i="21"/>
  <c r="S29" i="21"/>
  <c r="R29" i="21"/>
  <c r="Q29" i="21"/>
  <c r="O29" i="21"/>
  <c r="N29" i="21"/>
  <c r="M29" i="21"/>
  <c r="L29" i="21"/>
  <c r="J29" i="21"/>
  <c r="I29" i="21"/>
  <c r="H29" i="21"/>
  <c r="G29" i="21"/>
  <c r="E29" i="21"/>
  <c r="D29" i="21"/>
  <c r="C29" i="21"/>
  <c r="B29" i="21"/>
  <c r="Y28" i="21"/>
  <c r="X28" i="21"/>
  <c r="W28" i="21"/>
  <c r="V28" i="21"/>
  <c r="T28" i="21"/>
  <c r="S28" i="21"/>
  <c r="R28" i="21"/>
  <c r="Q28" i="21"/>
  <c r="O28" i="21"/>
  <c r="N28" i="21"/>
  <c r="M28" i="21"/>
  <c r="L28" i="21"/>
  <c r="J28" i="21"/>
  <c r="I28" i="21"/>
  <c r="H28" i="21"/>
  <c r="G28" i="21"/>
  <c r="E28" i="21"/>
  <c r="D28" i="21"/>
  <c r="C28" i="21"/>
  <c r="B28" i="21"/>
  <c r="Y27" i="21"/>
  <c r="X27" i="21"/>
  <c r="W27" i="21"/>
  <c r="V27" i="21"/>
  <c r="T27" i="21"/>
  <c r="S27" i="21"/>
  <c r="R27" i="21"/>
  <c r="Q27" i="21"/>
  <c r="O27" i="21"/>
  <c r="N27" i="21"/>
  <c r="M27" i="21"/>
  <c r="L27" i="21"/>
  <c r="J27" i="21"/>
  <c r="I27" i="21"/>
  <c r="H27" i="21"/>
  <c r="G27" i="21"/>
  <c r="E27" i="21"/>
  <c r="D27" i="21"/>
  <c r="C27" i="21"/>
  <c r="B27" i="21"/>
  <c r="Y26" i="21"/>
  <c r="X26" i="21"/>
  <c r="W26" i="21"/>
  <c r="V26" i="21"/>
  <c r="T26" i="21"/>
  <c r="S26" i="21"/>
  <c r="R26" i="21"/>
  <c r="Q26" i="21"/>
  <c r="O26" i="21"/>
  <c r="N26" i="21"/>
  <c r="M26" i="21"/>
  <c r="L26" i="21"/>
  <c r="J26" i="21"/>
  <c r="I26" i="21"/>
  <c r="H26" i="21"/>
  <c r="G26" i="21"/>
  <c r="E26" i="21"/>
  <c r="D26" i="21"/>
  <c r="C26" i="21"/>
  <c r="B26" i="21"/>
  <c r="Y25" i="21"/>
  <c r="X25" i="21"/>
  <c r="W25" i="21"/>
  <c r="V25" i="21"/>
  <c r="T25" i="21"/>
  <c r="S25" i="21"/>
  <c r="R25" i="21"/>
  <c r="Q25" i="21"/>
  <c r="O25" i="21"/>
  <c r="N25" i="21"/>
  <c r="M25" i="21"/>
  <c r="L25" i="21"/>
  <c r="J25" i="21"/>
  <c r="I25" i="21"/>
  <c r="H25" i="21"/>
  <c r="G25" i="21"/>
  <c r="E25" i="21"/>
  <c r="D25" i="21"/>
  <c r="C25" i="21"/>
  <c r="B25" i="21"/>
  <c r="Y24" i="21"/>
  <c r="X24" i="21"/>
  <c r="W24" i="21"/>
  <c r="V24" i="21"/>
  <c r="T24" i="21"/>
  <c r="S24" i="21"/>
  <c r="R24" i="21"/>
  <c r="Q24" i="21"/>
  <c r="O24" i="21"/>
  <c r="N24" i="21"/>
  <c r="M24" i="21"/>
  <c r="L24" i="21"/>
  <c r="J24" i="21"/>
  <c r="I24" i="21"/>
  <c r="H24" i="21"/>
  <c r="G24" i="21"/>
  <c r="E24" i="21"/>
  <c r="D24" i="21"/>
  <c r="C24" i="21"/>
  <c r="B24" i="21"/>
  <c r="Y23" i="21"/>
  <c r="X23" i="21"/>
  <c r="W23" i="21"/>
  <c r="V23" i="21"/>
  <c r="T23" i="21"/>
  <c r="S23" i="21"/>
  <c r="R23" i="21"/>
  <c r="Q23" i="21"/>
  <c r="O23" i="21"/>
  <c r="N23" i="21"/>
  <c r="M23" i="21"/>
  <c r="L23" i="21"/>
  <c r="J23" i="21"/>
  <c r="I23" i="21"/>
  <c r="H23" i="21"/>
  <c r="G23" i="21"/>
  <c r="E23" i="21"/>
  <c r="D23" i="21"/>
  <c r="C23" i="21"/>
  <c r="B23" i="21"/>
  <c r="Y22" i="21"/>
  <c r="X22" i="21"/>
  <c r="W22" i="21"/>
  <c r="V22" i="21"/>
  <c r="T22" i="21"/>
  <c r="S22" i="21"/>
  <c r="R22" i="21"/>
  <c r="Q22" i="21"/>
  <c r="O22" i="21"/>
  <c r="N22" i="21"/>
  <c r="M22" i="21"/>
  <c r="L22" i="21"/>
  <c r="J22" i="21"/>
  <c r="I22" i="21"/>
  <c r="H22" i="21"/>
  <c r="G22" i="21"/>
  <c r="E22" i="21"/>
  <c r="D22" i="21"/>
  <c r="C22" i="21"/>
  <c r="B22" i="21"/>
  <c r="Y21" i="21"/>
  <c r="X21" i="21"/>
  <c r="W21" i="21"/>
  <c r="V21" i="21"/>
  <c r="T21" i="21"/>
  <c r="S21" i="21"/>
  <c r="R21" i="21"/>
  <c r="Q21" i="21"/>
  <c r="O21" i="21"/>
  <c r="N21" i="21"/>
  <c r="M21" i="21"/>
  <c r="L21" i="21"/>
  <c r="J21" i="21"/>
  <c r="I21" i="21"/>
  <c r="H21" i="21"/>
  <c r="G21" i="21"/>
  <c r="E21" i="21"/>
  <c r="D21" i="21"/>
  <c r="C21" i="21"/>
  <c r="B21" i="21"/>
  <c r="Y20" i="21"/>
  <c r="X20" i="21"/>
  <c r="W20" i="21"/>
  <c r="V20" i="21"/>
  <c r="T20" i="21"/>
  <c r="S20" i="21"/>
  <c r="R20" i="21"/>
  <c r="Q20" i="21"/>
  <c r="O20" i="21"/>
  <c r="N20" i="21"/>
  <c r="M20" i="21"/>
  <c r="L20" i="21"/>
  <c r="J20" i="21"/>
  <c r="I20" i="21"/>
  <c r="H20" i="21"/>
  <c r="G20" i="21"/>
  <c r="E20" i="21"/>
  <c r="D20" i="21"/>
  <c r="C20" i="21"/>
  <c r="B20" i="21"/>
  <c r="Y19" i="21"/>
  <c r="X19" i="21"/>
  <c r="W19" i="21"/>
  <c r="V19" i="21"/>
  <c r="T19" i="21"/>
  <c r="S19" i="21"/>
  <c r="R19" i="21"/>
  <c r="Q19" i="21"/>
  <c r="O19" i="21"/>
  <c r="N19" i="21"/>
  <c r="M19" i="21"/>
  <c r="L19" i="21"/>
  <c r="J19" i="21"/>
  <c r="I19" i="21"/>
  <c r="H19" i="21"/>
  <c r="G19" i="21"/>
  <c r="E19" i="21"/>
  <c r="D19" i="21"/>
  <c r="C19" i="21"/>
  <c r="B19" i="21"/>
  <c r="Y18" i="21"/>
  <c r="X18" i="21"/>
  <c r="W18" i="21"/>
  <c r="V18" i="21"/>
  <c r="T18" i="21"/>
  <c r="S18" i="21"/>
  <c r="R18" i="21"/>
  <c r="Q18" i="21"/>
  <c r="O18" i="21"/>
  <c r="N18" i="21"/>
  <c r="M18" i="21"/>
  <c r="L18" i="21"/>
  <c r="J18" i="21"/>
  <c r="I18" i="21"/>
  <c r="H18" i="21"/>
  <c r="G18" i="21"/>
  <c r="E18" i="21"/>
  <c r="D18" i="21"/>
  <c r="C18" i="21"/>
  <c r="B18" i="21"/>
  <c r="Y17" i="21"/>
  <c r="X17" i="21"/>
  <c r="W17" i="21"/>
  <c r="V17" i="21"/>
  <c r="T17" i="21"/>
  <c r="S17" i="21"/>
  <c r="R17" i="21"/>
  <c r="Q17" i="21"/>
  <c r="O17" i="21"/>
  <c r="N17" i="21"/>
  <c r="M17" i="21"/>
  <c r="L17" i="21"/>
  <c r="J17" i="21"/>
  <c r="I17" i="21"/>
  <c r="H17" i="21"/>
  <c r="G17" i="21"/>
  <c r="E17" i="21"/>
  <c r="D17" i="21"/>
  <c r="C17" i="21"/>
  <c r="B17" i="21"/>
  <c r="Y16" i="21"/>
  <c r="X16" i="21"/>
  <c r="W16" i="21"/>
  <c r="V16" i="21"/>
  <c r="T16" i="21"/>
  <c r="S16" i="21"/>
  <c r="R16" i="21"/>
  <c r="Q16" i="21"/>
  <c r="O16" i="21"/>
  <c r="N16" i="21"/>
  <c r="M16" i="21"/>
  <c r="L16" i="21"/>
  <c r="J16" i="21"/>
  <c r="I16" i="21"/>
  <c r="H16" i="21"/>
  <c r="G16" i="21"/>
  <c r="E16" i="21"/>
  <c r="D16" i="21"/>
  <c r="C16" i="21"/>
  <c r="B16" i="21"/>
  <c r="Y15" i="21"/>
  <c r="X15" i="21"/>
  <c r="W15" i="21"/>
  <c r="V15" i="21"/>
  <c r="T15" i="21"/>
  <c r="S15" i="21"/>
  <c r="R15" i="21"/>
  <c r="Q15" i="21"/>
  <c r="O15" i="21"/>
  <c r="N15" i="21"/>
  <c r="M15" i="21"/>
  <c r="L15" i="21"/>
  <c r="J15" i="21"/>
  <c r="I15" i="21"/>
  <c r="H15" i="21"/>
  <c r="G15" i="21"/>
  <c r="E15" i="21"/>
  <c r="D15" i="21"/>
  <c r="C15" i="21"/>
  <c r="B15" i="21"/>
  <c r="Y14" i="21"/>
  <c r="X14" i="21"/>
  <c r="W14" i="21"/>
  <c r="V14" i="21"/>
  <c r="T14" i="21"/>
  <c r="S14" i="21"/>
  <c r="R14" i="21"/>
  <c r="Q14" i="21"/>
  <c r="O14" i="21"/>
  <c r="N14" i="21"/>
  <c r="M14" i="21"/>
  <c r="L14" i="21"/>
  <c r="J14" i="21"/>
  <c r="I14" i="21"/>
  <c r="H14" i="21"/>
  <c r="G14" i="21"/>
  <c r="E14" i="21"/>
  <c r="D14" i="21"/>
  <c r="C14" i="21"/>
  <c r="B14" i="21"/>
  <c r="Y13" i="21"/>
  <c r="X13" i="21"/>
  <c r="W13" i="21"/>
  <c r="V13" i="21"/>
  <c r="T13" i="21"/>
  <c r="S13" i="21"/>
  <c r="R13" i="21"/>
  <c r="Q13" i="21"/>
  <c r="O13" i="21"/>
  <c r="N13" i="21"/>
  <c r="M13" i="21"/>
  <c r="L13" i="21"/>
  <c r="J13" i="21"/>
  <c r="I13" i="21"/>
  <c r="H13" i="21"/>
  <c r="G13" i="21"/>
  <c r="E13" i="21"/>
  <c r="D13" i="21"/>
  <c r="C13" i="21"/>
  <c r="B13" i="21"/>
  <c r="Y12" i="21"/>
  <c r="X12" i="21"/>
  <c r="W12" i="21"/>
  <c r="V12" i="21"/>
  <c r="T12" i="21"/>
  <c r="S12" i="21"/>
  <c r="R12" i="21"/>
  <c r="Q12" i="21"/>
  <c r="O12" i="21"/>
  <c r="N12" i="21"/>
  <c r="M12" i="21"/>
  <c r="L12" i="21"/>
  <c r="J12" i="21"/>
  <c r="I12" i="21"/>
  <c r="H12" i="21"/>
  <c r="G12" i="21"/>
  <c r="E12" i="21"/>
  <c r="D12" i="21"/>
  <c r="C12" i="21"/>
  <c r="B12" i="21"/>
  <c r="Y11" i="21"/>
  <c r="X11" i="21"/>
  <c r="W11" i="21"/>
  <c r="V11" i="21"/>
  <c r="T11" i="21"/>
  <c r="S11" i="21"/>
  <c r="R11" i="21"/>
  <c r="Q11" i="21"/>
  <c r="O11" i="21"/>
  <c r="N11" i="21"/>
  <c r="M11" i="21"/>
  <c r="L11" i="21"/>
  <c r="J11" i="21"/>
  <c r="I11" i="21"/>
  <c r="H11" i="21"/>
  <c r="G11" i="21"/>
  <c r="E11" i="21"/>
  <c r="D11" i="21"/>
  <c r="C11" i="21"/>
  <c r="B11" i="21"/>
  <c r="Y10" i="21"/>
  <c r="X10" i="21"/>
  <c r="W10" i="21"/>
  <c r="V10" i="21"/>
  <c r="T10" i="21"/>
  <c r="S10" i="21"/>
  <c r="R10" i="21"/>
  <c r="Q10" i="21"/>
  <c r="O10" i="21"/>
  <c r="N10" i="21"/>
  <c r="M10" i="21"/>
  <c r="L10" i="21"/>
  <c r="J10" i="21"/>
  <c r="I10" i="21"/>
  <c r="H10" i="21"/>
  <c r="G10" i="21"/>
  <c r="E10" i="21"/>
  <c r="D10" i="21"/>
  <c r="C10" i="21"/>
  <c r="B10" i="21"/>
  <c r="Y9" i="21"/>
  <c r="X9" i="21"/>
  <c r="W9" i="21"/>
  <c r="V9" i="21"/>
  <c r="T9" i="21"/>
  <c r="S9" i="21"/>
  <c r="R9" i="21"/>
  <c r="Q9" i="21"/>
  <c r="O9" i="21"/>
  <c r="N9" i="21"/>
  <c r="M9" i="21"/>
  <c r="L9" i="21"/>
  <c r="J9" i="21"/>
  <c r="I9" i="21"/>
  <c r="H9" i="21"/>
  <c r="G9" i="21"/>
  <c r="E9" i="21"/>
  <c r="D9" i="21"/>
  <c r="C9" i="21"/>
  <c r="B9" i="21"/>
  <c r="Y8" i="21"/>
  <c r="X8" i="21"/>
  <c r="W8" i="21"/>
  <c r="V8" i="21"/>
  <c r="T8" i="21"/>
  <c r="S8" i="21"/>
  <c r="R8" i="21"/>
  <c r="Q8" i="21"/>
  <c r="O8" i="21"/>
  <c r="N8" i="21"/>
  <c r="M8" i="21"/>
  <c r="L8" i="21"/>
  <c r="J8" i="21"/>
  <c r="I8" i="21"/>
  <c r="H8" i="21"/>
  <c r="G8" i="21"/>
  <c r="E8" i="21"/>
  <c r="D8" i="21"/>
  <c r="C8" i="21"/>
  <c r="B8" i="21"/>
  <c r="Y7" i="21"/>
  <c r="X7" i="21"/>
  <c r="W7" i="21"/>
  <c r="V7" i="21"/>
  <c r="T7" i="21"/>
  <c r="S7" i="21"/>
  <c r="R7" i="21"/>
  <c r="Q7" i="21"/>
  <c r="O7" i="21"/>
  <c r="N7" i="21"/>
  <c r="M7" i="21"/>
  <c r="L7" i="21"/>
  <c r="J7" i="21"/>
  <c r="I7" i="21"/>
  <c r="H7" i="21"/>
  <c r="G7" i="21"/>
  <c r="E7" i="21"/>
  <c r="D7" i="21"/>
  <c r="C7" i="21"/>
  <c r="B7" i="21"/>
  <c r="Y6" i="21"/>
  <c r="X6" i="21"/>
  <c r="W6" i="21"/>
  <c r="V6" i="21"/>
  <c r="T6" i="21"/>
  <c r="S6" i="21"/>
  <c r="R6" i="21"/>
  <c r="Q6" i="21"/>
  <c r="O6" i="21"/>
  <c r="N6" i="21"/>
  <c r="M6" i="21"/>
  <c r="L6" i="21"/>
  <c r="J6" i="21"/>
  <c r="I6" i="21"/>
  <c r="H6" i="21"/>
  <c r="G6" i="21"/>
  <c r="E6" i="21"/>
  <c r="D6" i="21"/>
  <c r="C6" i="21"/>
  <c r="B6" i="21"/>
  <c r="Y5" i="21"/>
  <c r="X5" i="21"/>
  <c r="W5" i="21"/>
  <c r="V5" i="21"/>
  <c r="T5" i="21"/>
  <c r="S5" i="21"/>
  <c r="R5" i="21"/>
  <c r="Q5" i="21"/>
  <c r="O5" i="21"/>
  <c r="N5" i="21"/>
  <c r="M5" i="21"/>
  <c r="L5" i="21"/>
  <c r="J5" i="21"/>
  <c r="I5" i="21"/>
  <c r="H5" i="21"/>
  <c r="G5" i="21"/>
  <c r="E5" i="21"/>
  <c r="D5" i="21"/>
  <c r="C5" i="21"/>
  <c r="B5" i="21"/>
  <c r="Y4" i="21"/>
  <c r="X4" i="21"/>
  <c r="W4" i="21"/>
  <c r="V4" i="21"/>
  <c r="T4" i="21"/>
  <c r="S4" i="21"/>
  <c r="R4" i="21"/>
  <c r="Q4" i="21"/>
  <c r="O4" i="21"/>
  <c r="N4" i="21"/>
  <c r="M4" i="21"/>
  <c r="L4" i="21"/>
  <c r="J4" i="21"/>
  <c r="I4" i="21"/>
  <c r="H4" i="21"/>
  <c r="G4" i="21"/>
  <c r="E4" i="21"/>
  <c r="D4" i="21"/>
  <c r="C4" i="21"/>
  <c r="B4" i="21"/>
  <c r="Y3" i="21"/>
  <c r="X3" i="21"/>
  <c r="W3" i="21"/>
  <c r="V3" i="21"/>
  <c r="T3" i="21"/>
  <c r="S3" i="21"/>
  <c r="R3" i="21"/>
  <c r="Q3" i="21"/>
  <c r="O3" i="21"/>
  <c r="N3" i="21"/>
  <c r="M3" i="21"/>
  <c r="L3" i="21"/>
  <c r="J3" i="21"/>
  <c r="I3" i="21"/>
  <c r="H3" i="21"/>
  <c r="G3" i="21"/>
  <c r="E3" i="21"/>
  <c r="D3" i="21"/>
  <c r="C3" i="21"/>
  <c r="B3" i="21"/>
  <c r="N38" i="23"/>
  <c r="N37" i="23"/>
  <c r="N36" i="23"/>
  <c r="N35" i="23"/>
  <c r="N34" i="23"/>
  <c r="N33" i="23"/>
  <c r="N32" i="23"/>
  <c r="N31" i="23"/>
  <c r="N30" i="23"/>
  <c r="N29" i="23"/>
  <c r="N28" i="23"/>
  <c r="N27" i="23"/>
  <c r="N26" i="23"/>
  <c r="N25" i="23"/>
  <c r="N24" i="23"/>
  <c r="N23" i="23"/>
  <c r="N22" i="23"/>
  <c r="N21" i="23"/>
  <c r="N20" i="23"/>
  <c r="N19" i="23"/>
  <c r="N18" i="23"/>
  <c r="N17" i="23"/>
  <c r="N16" i="23"/>
  <c r="N15" i="23"/>
  <c r="N14" i="23"/>
  <c r="N13" i="23"/>
  <c r="N12" i="23"/>
  <c r="N11" i="23"/>
  <c r="N10" i="23"/>
  <c r="N9" i="23"/>
  <c r="N8" i="23"/>
  <c r="N7" i="23"/>
  <c r="N6" i="23"/>
  <c r="N5" i="23"/>
  <c r="N4" i="23"/>
  <c r="N3" i="23"/>
  <c r="M2" i="23"/>
  <c r="L2" i="23"/>
  <c r="O2" i="23"/>
  <c r="J38" i="17"/>
  <c r="I38" i="17"/>
  <c r="H38" i="17"/>
  <c r="G38" i="17"/>
  <c r="J37" i="17"/>
  <c r="I37" i="17"/>
  <c r="H37" i="17"/>
  <c r="G37" i="17"/>
  <c r="J36" i="17"/>
  <c r="I36" i="17"/>
  <c r="H36" i="17"/>
  <c r="G36" i="17"/>
  <c r="J35" i="17"/>
  <c r="I35" i="17"/>
  <c r="H35" i="17"/>
  <c r="G35" i="17"/>
  <c r="J34" i="17"/>
  <c r="I34" i="17"/>
  <c r="H34" i="17"/>
  <c r="G34" i="17"/>
  <c r="J33" i="17"/>
  <c r="I33" i="17"/>
  <c r="H33" i="17"/>
  <c r="G33" i="17"/>
  <c r="J32" i="17"/>
  <c r="I32" i="17"/>
  <c r="H32" i="17"/>
  <c r="G32" i="17"/>
  <c r="J31" i="17"/>
  <c r="I31" i="17"/>
  <c r="H31" i="17"/>
  <c r="G31" i="17"/>
  <c r="J30" i="17"/>
  <c r="I30" i="17"/>
  <c r="H30" i="17"/>
  <c r="G30" i="17"/>
  <c r="J29" i="17"/>
  <c r="I29" i="17"/>
  <c r="H29" i="17"/>
  <c r="G29" i="17"/>
  <c r="J28" i="17"/>
  <c r="I28" i="17"/>
  <c r="H28" i="17"/>
  <c r="G28" i="17"/>
  <c r="J27" i="17"/>
  <c r="I27" i="17"/>
  <c r="H27" i="17"/>
  <c r="G27" i="17"/>
  <c r="J26" i="17"/>
  <c r="I26" i="17"/>
  <c r="H26" i="17"/>
  <c r="G26" i="17"/>
  <c r="J25" i="17"/>
  <c r="I25" i="17"/>
  <c r="H25" i="17"/>
  <c r="G25" i="17"/>
  <c r="J24" i="17"/>
  <c r="I24" i="17"/>
  <c r="H24" i="17"/>
  <c r="G24" i="17"/>
  <c r="J23" i="17"/>
  <c r="I23" i="17"/>
  <c r="H23" i="17"/>
  <c r="G23" i="17"/>
  <c r="J22" i="17"/>
  <c r="I22" i="17"/>
  <c r="H22" i="17"/>
  <c r="G22" i="17"/>
  <c r="J21" i="17"/>
  <c r="I21" i="17"/>
  <c r="H21" i="17"/>
  <c r="G21" i="17"/>
  <c r="J20" i="17"/>
  <c r="I20" i="17"/>
  <c r="H20" i="17"/>
  <c r="G20" i="17"/>
  <c r="J19" i="17"/>
  <c r="I19" i="17"/>
  <c r="H19" i="17"/>
  <c r="G19" i="17"/>
  <c r="J18" i="17"/>
  <c r="I18" i="17"/>
  <c r="H18" i="17"/>
  <c r="G18" i="17"/>
  <c r="J17" i="17"/>
  <c r="I17" i="17"/>
  <c r="H17" i="17"/>
  <c r="G17" i="17"/>
  <c r="J16" i="17"/>
  <c r="I16" i="17"/>
  <c r="H16" i="17"/>
  <c r="G16" i="17"/>
  <c r="J15" i="17"/>
  <c r="I15" i="17"/>
  <c r="H15" i="17"/>
  <c r="G15" i="17"/>
  <c r="J14" i="17"/>
  <c r="I14" i="17"/>
  <c r="H14" i="17"/>
  <c r="G14" i="17"/>
  <c r="J13" i="17"/>
  <c r="I13" i="17"/>
  <c r="H13" i="17"/>
  <c r="G13" i="17"/>
  <c r="J12" i="17"/>
  <c r="I12" i="17"/>
  <c r="H12" i="17"/>
  <c r="G12" i="17"/>
  <c r="J11" i="17"/>
  <c r="I11" i="17"/>
  <c r="H11" i="17"/>
  <c r="G11" i="17"/>
  <c r="J10" i="17"/>
  <c r="I10" i="17"/>
  <c r="H10" i="17"/>
  <c r="G10" i="17"/>
  <c r="J9" i="17"/>
  <c r="I9" i="17"/>
  <c r="H9" i="17"/>
  <c r="G9" i="17"/>
  <c r="J8" i="17"/>
  <c r="I8" i="17"/>
  <c r="H8" i="17"/>
  <c r="G8" i="17"/>
  <c r="J7" i="17"/>
  <c r="I7" i="17"/>
  <c r="H7" i="17"/>
  <c r="G7" i="17"/>
  <c r="J6" i="17"/>
  <c r="I6" i="17"/>
  <c r="H6" i="17"/>
  <c r="G6" i="17"/>
  <c r="J5" i="17"/>
  <c r="I5" i="17"/>
  <c r="H5" i="17"/>
  <c r="G5" i="17"/>
  <c r="J4" i="17"/>
  <c r="I4" i="17"/>
  <c r="H4" i="17"/>
  <c r="G4" i="17"/>
  <c r="J3" i="17"/>
  <c r="I3" i="17"/>
  <c r="H3" i="17"/>
  <c r="G3" i="17"/>
  <c r="J2" i="17"/>
  <c r="I2" i="17"/>
  <c r="H2" i="17"/>
  <c r="G2" i="17"/>
  <c r="Y2" i="17"/>
  <c r="X2" i="17"/>
  <c r="W2" i="17"/>
  <c r="V2" i="17"/>
  <c r="AN38" i="15"/>
  <c r="AM38" i="15"/>
  <c r="AL38" i="15"/>
  <c r="AK38" i="15"/>
  <c r="AI38" i="15"/>
  <c r="AH38" i="15"/>
  <c r="AG38" i="15"/>
  <c r="AF38" i="15"/>
  <c r="AD38" i="15"/>
  <c r="AC38" i="15"/>
  <c r="AB38" i="15"/>
  <c r="AA38" i="15"/>
  <c r="Y38" i="15"/>
  <c r="X38" i="15"/>
  <c r="W38" i="15"/>
  <c r="V38" i="15"/>
  <c r="T38" i="15"/>
  <c r="S38" i="15"/>
  <c r="R38" i="15"/>
  <c r="Q38" i="15"/>
  <c r="O38" i="15"/>
  <c r="N38" i="15"/>
  <c r="M38" i="15"/>
  <c r="L38" i="15"/>
  <c r="J38" i="15"/>
  <c r="I38" i="15"/>
  <c r="H38" i="15"/>
  <c r="G38" i="15"/>
  <c r="E38" i="15"/>
  <c r="D38" i="15"/>
  <c r="C38" i="15"/>
  <c r="B38" i="15"/>
  <c r="AN37" i="15"/>
  <c r="AM37" i="15"/>
  <c r="AL37" i="15"/>
  <c r="AK37" i="15"/>
  <c r="AI37" i="15"/>
  <c r="AH37" i="15"/>
  <c r="AG37" i="15"/>
  <c r="AF37" i="15"/>
  <c r="AD37" i="15"/>
  <c r="AC37" i="15"/>
  <c r="AB37" i="15"/>
  <c r="AA37" i="15"/>
  <c r="Y37" i="15"/>
  <c r="X37" i="15"/>
  <c r="W37" i="15"/>
  <c r="V37" i="15"/>
  <c r="T37" i="15"/>
  <c r="S37" i="15"/>
  <c r="R37" i="15"/>
  <c r="Q37" i="15"/>
  <c r="O37" i="15"/>
  <c r="N37" i="15"/>
  <c r="M37" i="15"/>
  <c r="L37" i="15"/>
  <c r="J37" i="15"/>
  <c r="I37" i="15"/>
  <c r="H37" i="15"/>
  <c r="G37" i="15"/>
  <c r="E37" i="15"/>
  <c r="D37" i="15"/>
  <c r="C37" i="15"/>
  <c r="B37" i="15"/>
  <c r="AN36" i="15"/>
  <c r="AM36" i="15"/>
  <c r="AL36" i="15"/>
  <c r="AK36" i="15"/>
  <c r="AI36" i="15"/>
  <c r="AH36" i="15"/>
  <c r="AG36" i="15"/>
  <c r="AF36" i="15"/>
  <c r="AD36" i="15"/>
  <c r="AC36" i="15"/>
  <c r="AB36" i="15"/>
  <c r="AA36" i="15"/>
  <c r="Y36" i="15"/>
  <c r="X36" i="15"/>
  <c r="W36" i="15"/>
  <c r="V36" i="15"/>
  <c r="T36" i="15"/>
  <c r="S36" i="15"/>
  <c r="R36" i="15"/>
  <c r="Q36" i="15"/>
  <c r="O36" i="15"/>
  <c r="N36" i="15"/>
  <c r="M36" i="15"/>
  <c r="L36" i="15"/>
  <c r="J36" i="15"/>
  <c r="I36" i="15"/>
  <c r="H36" i="15"/>
  <c r="G36" i="15"/>
  <c r="E36" i="15"/>
  <c r="D36" i="15"/>
  <c r="C36" i="15"/>
  <c r="B36" i="15"/>
  <c r="AN35" i="15"/>
  <c r="AM35" i="15"/>
  <c r="AL35" i="15"/>
  <c r="AK35" i="15"/>
  <c r="AI35" i="15"/>
  <c r="AH35" i="15"/>
  <c r="AG35" i="15"/>
  <c r="AF35" i="15"/>
  <c r="AD35" i="15"/>
  <c r="AC35" i="15"/>
  <c r="AB35" i="15"/>
  <c r="AA35" i="15"/>
  <c r="Y35" i="15"/>
  <c r="X35" i="15"/>
  <c r="W35" i="15"/>
  <c r="V35" i="15"/>
  <c r="T35" i="15"/>
  <c r="S35" i="15"/>
  <c r="R35" i="15"/>
  <c r="Q35" i="15"/>
  <c r="O35" i="15"/>
  <c r="N35" i="15"/>
  <c r="M35" i="15"/>
  <c r="L35" i="15"/>
  <c r="J35" i="15"/>
  <c r="I35" i="15"/>
  <c r="H35" i="15"/>
  <c r="G35" i="15"/>
  <c r="E35" i="15"/>
  <c r="D35" i="15"/>
  <c r="C35" i="15"/>
  <c r="B35" i="15"/>
  <c r="AN34" i="15"/>
  <c r="AM34" i="15"/>
  <c r="AL34" i="15"/>
  <c r="AK34" i="15"/>
  <c r="AI34" i="15"/>
  <c r="AH34" i="15"/>
  <c r="AG34" i="15"/>
  <c r="AF34" i="15"/>
  <c r="AD34" i="15"/>
  <c r="AC34" i="15"/>
  <c r="AB34" i="15"/>
  <c r="AA34" i="15"/>
  <c r="Y34" i="15"/>
  <c r="X34" i="15"/>
  <c r="W34" i="15"/>
  <c r="V34" i="15"/>
  <c r="T34" i="15"/>
  <c r="S34" i="15"/>
  <c r="R34" i="15"/>
  <c r="Q34" i="15"/>
  <c r="O34" i="15"/>
  <c r="N34" i="15"/>
  <c r="M34" i="15"/>
  <c r="L34" i="15"/>
  <c r="J34" i="15"/>
  <c r="I34" i="15"/>
  <c r="H34" i="15"/>
  <c r="G34" i="15"/>
  <c r="E34" i="15"/>
  <c r="D34" i="15"/>
  <c r="C34" i="15"/>
  <c r="B34" i="15"/>
  <c r="AN33" i="15"/>
  <c r="AM33" i="15"/>
  <c r="AL33" i="15"/>
  <c r="AK33" i="15"/>
  <c r="AI33" i="15"/>
  <c r="AH33" i="15"/>
  <c r="AG33" i="15"/>
  <c r="AF33" i="15"/>
  <c r="AD33" i="15"/>
  <c r="AC33" i="15"/>
  <c r="AB33" i="15"/>
  <c r="AA33" i="15"/>
  <c r="Y33" i="15"/>
  <c r="X33" i="15"/>
  <c r="W33" i="15"/>
  <c r="V33" i="15"/>
  <c r="T33" i="15"/>
  <c r="S33" i="15"/>
  <c r="R33" i="15"/>
  <c r="Q33" i="15"/>
  <c r="O33" i="15"/>
  <c r="N33" i="15"/>
  <c r="M33" i="15"/>
  <c r="L33" i="15"/>
  <c r="J33" i="15"/>
  <c r="I33" i="15"/>
  <c r="H33" i="15"/>
  <c r="G33" i="15"/>
  <c r="E33" i="15"/>
  <c r="D33" i="15"/>
  <c r="C33" i="15"/>
  <c r="B33" i="15"/>
  <c r="AN32" i="15"/>
  <c r="AM32" i="15"/>
  <c r="AL32" i="15"/>
  <c r="AK32" i="15"/>
  <c r="AI32" i="15"/>
  <c r="AH32" i="15"/>
  <c r="AG32" i="15"/>
  <c r="AF32" i="15"/>
  <c r="AD32" i="15"/>
  <c r="AC32" i="15"/>
  <c r="AB32" i="15"/>
  <c r="AA32" i="15"/>
  <c r="Y32" i="15"/>
  <c r="X32" i="15"/>
  <c r="W32" i="15"/>
  <c r="V32" i="15"/>
  <c r="T32" i="15"/>
  <c r="S32" i="15"/>
  <c r="R32" i="15"/>
  <c r="Q32" i="15"/>
  <c r="O32" i="15"/>
  <c r="N32" i="15"/>
  <c r="M32" i="15"/>
  <c r="L32" i="15"/>
  <c r="J32" i="15"/>
  <c r="I32" i="15"/>
  <c r="H32" i="15"/>
  <c r="G32" i="15"/>
  <c r="E32" i="15"/>
  <c r="D32" i="15"/>
  <c r="C32" i="15"/>
  <c r="B32" i="15"/>
  <c r="AN31" i="15"/>
  <c r="AM31" i="15"/>
  <c r="AL31" i="15"/>
  <c r="AK31" i="15"/>
  <c r="AI31" i="15"/>
  <c r="AH31" i="15"/>
  <c r="AG31" i="15"/>
  <c r="AF31" i="15"/>
  <c r="AD31" i="15"/>
  <c r="AC31" i="15"/>
  <c r="AB31" i="15"/>
  <c r="AA31" i="15"/>
  <c r="Y31" i="15"/>
  <c r="X31" i="15"/>
  <c r="W31" i="15"/>
  <c r="V31" i="15"/>
  <c r="T31" i="15"/>
  <c r="S31" i="15"/>
  <c r="R31" i="15"/>
  <c r="Q31" i="15"/>
  <c r="O31" i="15"/>
  <c r="N31" i="15"/>
  <c r="M31" i="15"/>
  <c r="L31" i="15"/>
  <c r="J31" i="15"/>
  <c r="I31" i="15"/>
  <c r="H31" i="15"/>
  <c r="G31" i="15"/>
  <c r="E31" i="15"/>
  <c r="D31" i="15"/>
  <c r="C31" i="15"/>
  <c r="B31" i="15"/>
  <c r="AN30" i="15"/>
  <c r="AM30" i="15"/>
  <c r="AL30" i="15"/>
  <c r="AK30" i="15"/>
  <c r="AI30" i="15"/>
  <c r="AH30" i="15"/>
  <c r="AG30" i="15"/>
  <c r="AF30" i="15"/>
  <c r="AD30" i="15"/>
  <c r="AC30" i="15"/>
  <c r="AB30" i="15"/>
  <c r="AA30" i="15"/>
  <c r="Y30" i="15"/>
  <c r="X30" i="15"/>
  <c r="W30" i="15"/>
  <c r="V30" i="15"/>
  <c r="T30" i="15"/>
  <c r="S30" i="15"/>
  <c r="R30" i="15"/>
  <c r="Q30" i="15"/>
  <c r="O30" i="15"/>
  <c r="N30" i="15"/>
  <c r="M30" i="15"/>
  <c r="L30" i="15"/>
  <c r="J30" i="15"/>
  <c r="I30" i="15"/>
  <c r="H30" i="15"/>
  <c r="G30" i="15"/>
  <c r="E30" i="15"/>
  <c r="D30" i="15"/>
  <c r="C30" i="15"/>
  <c r="B30" i="15"/>
  <c r="AN29" i="15"/>
  <c r="AM29" i="15"/>
  <c r="AL29" i="15"/>
  <c r="AK29" i="15"/>
  <c r="AI29" i="15"/>
  <c r="AH29" i="15"/>
  <c r="AG29" i="15"/>
  <c r="AF29" i="15"/>
  <c r="AD29" i="15"/>
  <c r="AC29" i="15"/>
  <c r="AB29" i="15"/>
  <c r="AA29" i="15"/>
  <c r="Y29" i="15"/>
  <c r="X29" i="15"/>
  <c r="W29" i="15"/>
  <c r="V29" i="15"/>
  <c r="T29" i="15"/>
  <c r="S29" i="15"/>
  <c r="R29" i="15"/>
  <c r="Q29" i="15"/>
  <c r="O29" i="15"/>
  <c r="N29" i="15"/>
  <c r="M29" i="15"/>
  <c r="L29" i="15"/>
  <c r="J29" i="15"/>
  <c r="I29" i="15"/>
  <c r="H29" i="15"/>
  <c r="G29" i="15"/>
  <c r="E29" i="15"/>
  <c r="D29" i="15"/>
  <c r="C29" i="15"/>
  <c r="B29" i="15"/>
  <c r="AN28" i="15"/>
  <c r="AM28" i="15"/>
  <c r="AL28" i="15"/>
  <c r="AK28" i="15"/>
  <c r="AI28" i="15"/>
  <c r="AH28" i="15"/>
  <c r="AG28" i="15"/>
  <c r="AF28" i="15"/>
  <c r="AD28" i="15"/>
  <c r="AC28" i="15"/>
  <c r="AB28" i="15"/>
  <c r="AA28" i="15"/>
  <c r="Y28" i="15"/>
  <c r="X28" i="15"/>
  <c r="W28" i="15"/>
  <c r="V28" i="15"/>
  <c r="T28" i="15"/>
  <c r="S28" i="15"/>
  <c r="R28" i="15"/>
  <c r="Q28" i="15"/>
  <c r="O28" i="15"/>
  <c r="N28" i="15"/>
  <c r="M28" i="15"/>
  <c r="L28" i="15"/>
  <c r="J28" i="15"/>
  <c r="I28" i="15"/>
  <c r="H28" i="15"/>
  <c r="G28" i="15"/>
  <c r="E28" i="15"/>
  <c r="D28" i="15"/>
  <c r="C28" i="15"/>
  <c r="B28" i="15"/>
  <c r="AN27" i="15"/>
  <c r="AM27" i="15"/>
  <c r="AL27" i="15"/>
  <c r="AK27" i="15"/>
  <c r="AI27" i="15"/>
  <c r="AH27" i="15"/>
  <c r="AG27" i="15"/>
  <c r="AF27" i="15"/>
  <c r="AD27" i="15"/>
  <c r="AC27" i="15"/>
  <c r="AB27" i="15"/>
  <c r="AA27" i="15"/>
  <c r="Y27" i="15"/>
  <c r="X27" i="15"/>
  <c r="W27" i="15"/>
  <c r="V27" i="15"/>
  <c r="T27" i="15"/>
  <c r="S27" i="15"/>
  <c r="R27" i="15"/>
  <c r="Q27" i="15"/>
  <c r="O27" i="15"/>
  <c r="N27" i="15"/>
  <c r="M27" i="15"/>
  <c r="L27" i="15"/>
  <c r="J27" i="15"/>
  <c r="I27" i="15"/>
  <c r="H27" i="15"/>
  <c r="G27" i="15"/>
  <c r="E27" i="15"/>
  <c r="D27" i="15"/>
  <c r="C27" i="15"/>
  <c r="B27" i="15"/>
  <c r="AN26" i="15"/>
  <c r="AM26" i="15"/>
  <c r="AL26" i="15"/>
  <c r="AK26" i="15"/>
  <c r="AI26" i="15"/>
  <c r="AH26" i="15"/>
  <c r="AG26" i="15"/>
  <c r="AF26" i="15"/>
  <c r="AD26" i="15"/>
  <c r="AC26" i="15"/>
  <c r="AB26" i="15"/>
  <c r="AA26" i="15"/>
  <c r="Y26" i="15"/>
  <c r="X26" i="15"/>
  <c r="W26" i="15"/>
  <c r="V26" i="15"/>
  <c r="T26" i="15"/>
  <c r="S26" i="15"/>
  <c r="R26" i="15"/>
  <c r="Q26" i="15"/>
  <c r="O26" i="15"/>
  <c r="N26" i="15"/>
  <c r="M26" i="15"/>
  <c r="L26" i="15"/>
  <c r="J26" i="15"/>
  <c r="I26" i="15"/>
  <c r="H26" i="15"/>
  <c r="G26" i="15"/>
  <c r="E26" i="15"/>
  <c r="D26" i="15"/>
  <c r="C26" i="15"/>
  <c r="B26" i="15"/>
  <c r="AN25" i="15"/>
  <c r="AM25" i="15"/>
  <c r="AL25" i="15"/>
  <c r="AK25" i="15"/>
  <c r="AI25" i="15"/>
  <c r="AH25" i="15"/>
  <c r="AG25" i="15"/>
  <c r="AF25" i="15"/>
  <c r="AD25" i="15"/>
  <c r="AC25" i="15"/>
  <c r="AB25" i="15"/>
  <c r="AA25" i="15"/>
  <c r="Y25" i="15"/>
  <c r="X25" i="15"/>
  <c r="W25" i="15"/>
  <c r="V25" i="15"/>
  <c r="T25" i="15"/>
  <c r="S25" i="15"/>
  <c r="R25" i="15"/>
  <c r="Q25" i="15"/>
  <c r="O25" i="15"/>
  <c r="N25" i="15"/>
  <c r="M25" i="15"/>
  <c r="L25" i="15"/>
  <c r="J25" i="15"/>
  <c r="I25" i="15"/>
  <c r="H25" i="15"/>
  <c r="G25" i="15"/>
  <c r="E25" i="15"/>
  <c r="D25" i="15"/>
  <c r="C25" i="15"/>
  <c r="B25" i="15"/>
  <c r="AN24" i="15"/>
  <c r="AM24" i="15"/>
  <c r="AL24" i="15"/>
  <c r="AK24" i="15"/>
  <c r="AI24" i="15"/>
  <c r="AH24" i="15"/>
  <c r="AG24" i="15"/>
  <c r="AF24" i="15"/>
  <c r="AD24" i="15"/>
  <c r="AC24" i="15"/>
  <c r="AB24" i="15"/>
  <c r="AA24" i="15"/>
  <c r="Y24" i="15"/>
  <c r="X24" i="15"/>
  <c r="W24" i="15"/>
  <c r="V24" i="15"/>
  <c r="T24" i="15"/>
  <c r="S24" i="15"/>
  <c r="R24" i="15"/>
  <c r="Q24" i="15"/>
  <c r="O24" i="15"/>
  <c r="N24" i="15"/>
  <c r="M24" i="15"/>
  <c r="L24" i="15"/>
  <c r="J24" i="15"/>
  <c r="I24" i="15"/>
  <c r="H24" i="15"/>
  <c r="G24" i="15"/>
  <c r="E24" i="15"/>
  <c r="D24" i="15"/>
  <c r="C24" i="15"/>
  <c r="B24" i="15"/>
  <c r="AN23" i="15"/>
  <c r="AM23" i="15"/>
  <c r="AL23" i="15"/>
  <c r="AK23" i="15"/>
  <c r="AI23" i="15"/>
  <c r="AH23" i="15"/>
  <c r="AG23" i="15"/>
  <c r="AF23" i="15"/>
  <c r="AD23" i="15"/>
  <c r="AC23" i="15"/>
  <c r="AB23" i="15"/>
  <c r="AA23" i="15"/>
  <c r="Y23" i="15"/>
  <c r="X23" i="15"/>
  <c r="W23" i="15"/>
  <c r="V23" i="15"/>
  <c r="T23" i="15"/>
  <c r="S23" i="15"/>
  <c r="R23" i="15"/>
  <c r="Q23" i="15"/>
  <c r="O23" i="15"/>
  <c r="N23" i="15"/>
  <c r="M23" i="15"/>
  <c r="L23" i="15"/>
  <c r="J23" i="15"/>
  <c r="I23" i="15"/>
  <c r="H23" i="15"/>
  <c r="G23" i="15"/>
  <c r="E23" i="15"/>
  <c r="D23" i="15"/>
  <c r="C23" i="15"/>
  <c r="B23" i="15"/>
  <c r="AN22" i="15"/>
  <c r="AM22" i="15"/>
  <c r="AL22" i="15"/>
  <c r="AK22" i="15"/>
  <c r="AI22" i="15"/>
  <c r="AH22" i="15"/>
  <c r="AG22" i="15"/>
  <c r="AF22" i="15"/>
  <c r="AD22" i="15"/>
  <c r="AC22" i="15"/>
  <c r="AB22" i="15"/>
  <c r="AA22" i="15"/>
  <c r="Y22" i="15"/>
  <c r="X22" i="15"/>
  <c r="W22" i="15"/>
  <c r="V22" i="15"/>
  <c r="T22" i="15"/>
  <c r="S22" i="15"/>
  <c r="R22" i="15"/>
  <c r="Q22" i="15"/>
  <c r="O22" i="15"/>
  <c r="N22" i="15"/>
  <c r="M22" i="15"/>
  <c r="L22" i="15"/>
  <c r="J22" i="15"/>
  <c r="I22" i="15"/>
  <c r="H22" i="15"/>
  <c r="G22" i="15"/>
  <c r="E22" i="15"/>
  <c r="D22" i="15"/>
  <c r="C22" i="15"/>
  <c r="B22" i="15"/>
  <c r="AN21" i="15"/>
  <c r="AM21" i="15"/>
  <c r="AL21" i="15"/>
  <c r="AK21" i="15"/>
  <c r="AI21" i="15"/>
  <c r="AH21" i="15"/>
  <c r="AG21" i="15"/>
  <c r="AF21" i="15"/>
  <c r="AD21" i="15"/>
  <c r="AC21" i="15"/>
  <c r="AB21" i="15"/>
  <c r="AA21" i="15"/>
  <c r="Y21" i="15"/>
  <c r="X21" i="15"/>
  <c r="W21" i="15"/>
  <c r="V21" i="15"/>
  <c r="T21" i="15"/>
  <c r="S21" i="15"/>
  <c r="R21" i="15"/>
  <c r="Q21" i="15"/>
  <c r="O21" i="15"/>
  <c r="N21" i="15"/>
  <c r="M21" i="15"/>
  <c r="L21" i="15"/>
  <c r="J21" i="15"/>
  <c r="I21" i="15"/>
  <c r="H21" i="15"/>
  <c r="G21" i="15"/>
  <c r="E21" i="15"/>
  <c r="D21" i="15"/>
  <c r="C21" i="15"/>
  <c r="B21" i="15"/>
  <c r="AN20" i="15"/>
  <c r="AM20" i="15"/>
  <c r="AL20" i="15"/>
  <c r="AK20" i="15"/>
  <c r="AI20" i="15"/>
  <c r="AH20" i="15"/>
  <c r="AG20" i="15"/>
  <c r="AF20" i="15"/>
  <c r="AD20" i="15"/>
  <c r="AC20" i="15"/>
  <c r="AB20" i="15"/>
  <c r="AA20" i="15"/>
  <c r="Y20" i="15"/>
  <c r="X20" i="15"/>
  <c r="W20" i="15"/>
  <c r="V20" i="15"/>
  <c r="T20" i="15"/>
  <c r="S20" i="15"/>
  <c r="R20" i="15"/>
  <c r="Q20" i="15"/>
  <c r="O20" i="15"/>
  <c r="N20" i="15"/>
  <c r="M20" i="15"/>
  <c r="L20" i="15"/>
  <c r="J20" i="15"/>
  <c r="I20" i="15"/>
  <c r="H20" i="15"/>
  <c r="G20" i="15"/>
  <c r="E20" i="15"/>
  <c r="D20" i="15"/>
  <c r="C20" i="15"/>
  <c r="B20" i="15"/>
  <c r="AN19" i="15"/>
  <c r="AM19" i="15"/>
  <c r="AL19" i="15"/>
  <c r="AK19" i="15"/>
  <c r="AI19" i="15"/>
  <c r="AH19" i="15"/>
  <c r="AG19" i="15"/>
  <c r="AF19" i="15"/>
  <c r="AD19" i="15"/>
  <c r="AC19" i="15"/>
  <c r="AB19" i="15"/>
  <c r="AA19" i="15"/>
  <c r="Y19" i="15"/>
  <c r="X19" i="15"/>
  <c r="W19" i="15"/>
  <c r="V19" i="15"/>
  <c r="T19" i="15"/>
  <c r="S19" i="15"/>
  <c r="R19" i="15"/>
  <c r="Q19" i="15"/>
  <c r="O19" i="15"/>
  <c r="N19" i="15"/>
  <c r="M19" i="15"/>
  <c r="L19" i="15"/>
  <c r="J19" i="15"/>
  <c r="I19" i="15"/>
  <c r="H19" i="15"/>
  <c r="G19" i="15"/>
  <c r="E19" i="15"/>
  <c r="D19" i="15"/>
  <c r="C19" i="15"/>
  <c r="B19" i="15"/>
  <c r="AN18" i="15"/>
  <c r="AM18" i="15"/>
  <c r="AL18" i="15"/>
  <c r="AK18" i="15"/>
  <c r="AI18" i="15"/>
  <c r="AH18" i="15"/>
  <c r="AG18" i="15"/>
  <c r="AF18" i="15"/>
  <c r="AD18" i="15"/>
  <c r="AC18" i="15"/>
  <c r="AB18" i="15"/>
  <c r="AA18" i="15"/>
  <c r="Y18" i="15"/>
  <c r="X18" i="15"/>
  <c r="W18" i="15"/>
  <c r="V18" i="15"/>
  <c r="T18" i="15"/>
  <c r="S18" i="15"/>
  <c r="R18" i="15"/>
  <c r="Q18" i="15"/>
  <c r="O18" i="15"/>
  <c r="N18" i="15"/>
  <c r="M18" i="15"/>
  <c r="L18" i="15"/>
  <c r="J18" i="15"/>
  <c r="I18" i="15"/>
  <c r="H18" i="15"/>
  <c r="G18" i="15"/>
  <c r="E18" i="15"/>
  <c r="D18" i="15"/>
  <c r="C18" i="15"/>
  <c r="B18" i="15"/>
  <c r="AN17" i="15"/>
  <c r="AM17" i="15"/>
  <c r="AL17" i="15"/>
  <c r="AK17" i="15"/>
  <c r="AI17" i="15"/>
  <c r="AH17" i="15"/>
  <c r="AG17" i="15"/>
  <c r="AF17" i="15"/>
  <c r="AD17" i="15"/>
  <c r="AC17" i="15"/>
  <c r="AB17" i="15"/>
  <c r="AA17" i="15"/>
  <c r="Y17" i="15"/>
  <c r="X17" i="15"/>
  <c r="W17" i="15"/>
  <c r="V17" i="15"/>
  <c r="T17" i="15"/>
  <c r="S17" i="15"/>
  <c r="R17" i="15"/>
  <c r="Q17" i="15"/>
  <c r="O17" i="15"/>
  <c r="N17" i="15"/>
  <c r="M17" i="15"/>
  <c r="L17" i="15"/>
  <c r="J17" i="15"/>
  <c r="I17" i="15"/>
  <c r="H17" i="15"/>
  <c r="G17" i="15"/>
  <c r="E17" i="15"/>
  <c r="D17" i="15"/>
  <c r="C17" i="15"/>
  <c r="B17" i="15"/>
  <c r="AN16" i="15"/>
  <c r="AM16" i="15"/>
  <c r="AL16" i="15"/>
  <c r="AK16" i="15"/>
  <c r="AI16" i="15"/>
  <c r="AH16" i="15"/>
  <c r="AG16" i="15"/>
  <c r="AF16" i="15"/>
  <c r="AD16" i="15"/>
  <c r="AC16" i="15"/>
  <c r="AB16" i="15"/>
  <c r="AA16" i="15"/>
  <c r="Y16" i="15"/>
  <c r="X16" i="15"/>
  <c r="W16" i="15"/>
  <c r="V16" i="15"/>
  <c r="T16" i="15"/>
  <c r="S16" i="15"/>
  <c r="R16" i="15"/>
  <c r="Q16" i="15"/>
  <c r="O16" i="15"/>
  <c r="N16" i="15"/>
  <c r="M16" i="15"/>
  <c r="L16" i="15"/>
  <c r="J16" i="15"/>
  <c r="I16" i="15"/>
  <c r="H16" i="15"/>
  <c r="G16" i="15"/>
  <c r="E16" i="15"/>
  <c r="D16" i="15"/>
  <c r="C16" i="15"/>
  <c r="B16" i="15"/>
  <c r="AN15" i="15"/>
  <c r="AM15" i="15"/>
  <c r="AL15" i="15"/>
  <c r="AK15" i="15"/>
  <c r="AI15" i="15"/>
  <c r="AH15" i="15"/>
  <c r="AG15" i="15"/>
  <c r="AF15" i="15"/>
  <c r="AD15" i="15"/>
  <c r="AC15" i="15"/>
  <c r="AB15" i="15"/>
  <c r="AA15" i="15"/>
  <c r="Y15" i="15"/>
  <c r="X15" i="15"/>
  <c r="W15" i="15"/>
  <c r="V15" i="15"/>
  <c r="T15" i="15"/>
  <c r="S15" i="15"/>
  <c r="R15" i="15"/>
  <c r="Q15" i="15"/>
  <c r="O15" i="15"/>
  <c r="N15" i="15"/>
  <c r="M15" i="15"/>
  <c r="L15" i="15"/>
  <c r="J15" i="15"/>
  <c r="I15" i="15"/>
  <c r="H15" i="15"/>
  <c r="G15" i="15"/>
  <c r="E15" i="15"/>
  <c r="D15" i="15"/>
  <c r="C15" i="15"/>
  <c r="B15" i="15"/>
  <c r="AN14" i="15"/>
  <c r="AM14" i="15"/>
  <c r="AL14" i="15"/>
  <c r="AK14" i="15"/>
  <c r="AI14" i="15"/>
  <c r="AH14" i="15"/>
  <c r="AG14" i="15"/>
  <c r="AF14" i="15"/>
  <c r="AD14" i="15"/>
  <c r="AC14" i="15"/>
  <c r="AB14" i="15"/>
  <c r="AA14" i="15"/>
  <c r="Y14" i="15"/>
  <c r="X14" i="15"/>
  <c r="W14" i="15"/>
  <c r="V14" i="15"/>
  <c r="T14" i="15"/>
  <c r="S14" i="15"/>
  <c r="R14" i="15"/>
  <c r="Q14" i="15"/>
  <c r="O14" i="15"/>
  <c r="N14" i="15"/>
  <c r="M14" i="15"/>
  <c r="L14" i="15"/>
  <c r="J14" i="15"/>
  <c r="I14" i="15"/>
  <c r="H14" i="15"/>
  <c r="G14" i="15"/>
  <c r="E14" i="15"/>
  <c r="D14" i="15"/>
  <c r="C14" i="15"/>
  <c r="B14" i="15"/>
  <c r="AN13" i="15"/>
  <c r="AM13" i="15"/>
  <c r="AL13" i="15"/>
  <c r="AK13" i="15"/>
  <c r="AI13" i="15"/>
  <c r="AH13" i="15"/>
  <c r="AG13" i="15"/>
  <c r="AF13" i="15"/>
  <c r="AD13" i="15"/>
  <c r="AC13" i="15"/>
  <c r="AB13" i="15"/>
  <c r="AA13" i="15"/>
  <c r="Y13" i="15"/>
  <c r="X13" i="15"/>
  <c r="W13" i="15"/>
  <c r="V13" i="15"/>
  <c r="T13" i="15"/>
  <c r="S13" i="15"/>
  <c r="R13" i="15"/>
  <c r="Q13" i="15"/>
  <c r="O13" i="15"/>
  <c r="N13" i="15"/>
  <c r="M13" i="15"/>
  <c r="L13" i="15"/>
  <c r="J13" i="15"/>
  <c r="I13" i="15"/>
  <c r="H13" i="15"/>
  <c r="G13" i="15"/>
  <c r="E13" i="15"/>
  <c r="D13" i="15"/>
  <c r="C13" i="15"/>
  <c r="B13" i="15"/>
  <c r="AN12" i="15"/>
  <c r="AM12" i="15"/>
  <c r="AL12" i="15"/>
  <c r="AK12" i="15"/>
  <c r="AI12" i="15"/>
  <c r="AH12" i="15"/>
  <c r="AG12" i="15"/>
  <c r="AF12" i="15"/>
  <c r="AD12" i="15"/>
  <c r="AC12" i="15"/>
  <c r="AB12" i="15"/>
  <c r="AA12" i="15"/>
  <c r="Y12" i="15"/>
  <c r="X12" i="15"/>
  <c r="W12" i="15"/>
  <c r="V12" i="15"/>
  <c r="T12" i="15"/>
  <c r="S12" i="15"/>
  <c r="R12" i="15"/>
  <c r="Q12" i="15"/>
  <c r="O12" i="15"/>
  <c r="N12" i="15"/>
  <c r="M12" i="15"/>
  <c r="L12" i="15"/>
  <c r="J12" i="15"/>
  <c r="I12" i="15"/>
  <c r="H12" i="15"/>
  <c r="G12" i="15"/>
  <c r="E12" i="15"/>
  <c r="D12" i="15"/>
  <c r="C12" i="15"/>
  <c r="B12" i="15"/>
  <c r="AN11" i="15"/>
  <c r="AM11" i="15"/>
  <c r="AL11" i="15"/>
  <c r="AK11" i="15"/>
  <c r="AI11" i="15"/>
  <c r="AH11" i="15"/>
  <c r="AG11" i="15"/>
  <c r="AF11" i="15"/>
  <c r="AD11" i="15"/>
  <c r="AC11" i="15"/>
  <c r="AB11" i="15"/>
  <c r="AA11" i="15"/>
  <c r="Y11" i="15"/>
  <c r="X11" i="15"/>
  <c r="W11" i="15"/>
  <c r="V11" i="15"/>
  <c r="T11" i="15"/>
  <c r="S11" i="15"/>
  <c r="R11" i="15"/>
  <c r="Q11" i="15"/>
  <c r="O11" i="15"/>
  <c r="N11" i="15"/>
  <c r="M11" i="15"/>
  <c r="L11" i="15"/>
  <c r="J11" i="15"/>
  <c r="I11" i="15"/>
  <c r="H11" i="15"/>
  <c r="G11" i="15"/>
  <c r="E11" i="15"/>
  <c r="D11" i="15"/>
  <c r="C11" i="15"/>
  <c r="B11" i="15"/>
  <c r="AN10" i="15"/>
  <c r="AM10" i="15"/>
  <c r="AL10" i="15"/>
  <c r="AK10" i="15"/>
  <c r="AI10" i="15"/>
  <c r="AH10" i="15"/>
  <c r="AG10" i="15"/>
  <c r="AF10" i="15"/>
  <c r="AD10" i="15"/>
  <c r="AC10" i="15"/>
  <c r="AB10" i="15"/>
  <c r="AA10" i="15"/>
  <c r="Y10" i="15"/>
  <c r="X10" i="15"/>
  <c r="W10" i="15"/>
  <c r="V10" i="15"/>
  <c r="T10" i="15"/>
  <c r="S10" i="15"/>
  <c r="R10" i="15"/>
  <c r="Q10" i="15"/>
  <c r="O10" i="15"/>
  <c r="N10" i="15"/>
  <c r="M10" i="15"/>
  <c r="L10" i="15"/>
  <c r="J10" i="15"/>
  <c r="I10" i="15"/>
  <c r="H10" i="15"/>
  <c r="G10" i="15"/>
  <c r="E10" i="15"/>
  <c r="D10" i="15"/>
  <c r="C10" i="15"/>
  <c r="B10" i="15"/>
  <c r="AN9" i="15"/>
  <c r="AM9" i="15"/>
  <c r="AL9" i="15"/>
  <c r="AK9" i="15"/>
  <c r="AI9" i="15"/>
  <c r="AH9" i="15"/>
  <c r="AG9" i="15"/>
  <c r="AF9" i="15"/>
  <c r="AD9" i="15"/>
  <c r="AC9" i="15"/>
  <c r="AB9" i="15"/>
  <c r="AA9" i="15"/>
  <c r="Y9" i="15"/>
  <c r="X9" i="15"/>
  <c r="W9" i="15"/>
  <c r="V9" i="15"/>
  <c r="T9" i="15"/>
  <c r="S9" i="15"/>
  <c r="R9" i="15"/>
  <c r="Q9" i="15"/>
  <c r="O9" i="15"/>
  <c r="N9" i="15"/>
  <c r="M9" i="15"/>
  <c r="L9" i="15"/>
  <c r="J9" i="15"/>
  <c r="I9" i="15"/>
  <c r="H9" i="15"/>
  <c r="G9" i="15"/>
  <c r="E9" i="15"/>
  <c r="D9" i="15"/>
  <c r="C9" i="15"/>
  <c r="B9" i="15"/>
  <c r="AN8" i="15"/>
  <c r="AM8" i="15"/>
  <c r="AL8" i="15"/>
  <c r="AK8" i="15"/>
  <c r="AI8" i="15"/>
  <c r="AH8" i="15"/>
  <c r="AG8" i="15"/>
  <c r="AF8" i="15"/>
  <c r="AD8" i="15"/>
  <c r="AC8" i="15"/>
  <c r="AB8" i="15"/>
  <c r="AA8" i="15"/>
  <c r="Y8" i="15"/>
  <c r="X8" i="15"/>
  <c r="W8" i="15"/>
  <c r="V8" i="15"/>
  <c r="T8" i="15"/>
  <c r="S8" i="15"/>
  <c r="R8" i="15"/>
  <c r="Q8" i="15"/>
  <c r="O8" i="15"/>
  <c r="N8" i="15"/>
  <c r="M8" i="15"/>
  <c r="L8" i="15"/>
  <c r="J8" i="15"/>
  <c r="I8" i="15"/>
  <c r="H8" i="15"/>
  <c r="G8" i="15"/>
  <c r="E8" i="15"/>
  <c r="D8" i="15"/>
  <c r="C8" i="15"/>
  <c r="B8" i="15"/>
  <c r="AN7" i="15"/>
  <c r="AM7" i="15"/>
  <c r="AL7" i="15"/>
  <c r="AK7" i="15"/>
  <c r="AI7" i="15"/>
  <c r="AH7" i="15"/>
  <c r="AG7" i="15"/>
  <c r="AF7" i="15"/>
  <c r="AD7" i="15"/>
  <c r="AC7" i="15"/>
  <c r="AB7" i="15"/>
  <c r="AA7" i="15"/>
  <c r="Y7" i="15"/>
  <c r="X7" i="15"/>
  <c r="W7" i="15"/>
  <c r="V7" i="15"/>
  <c r="T7" i="15"/>
  <c r="S7" i="15"/>
  <c r="R7" i="15"/>
  <c r="Q7" i="15"/>
  <c r="O7" i="15"/>
  <c r="N7" i="15"/>
  <c r="M7" i="15"/>
  <c r="L7" i="15"/>
  <c r="J7" i="15"/>
  <c r="I7" i="15"/>
  <c r="H7" i="15"/>
  <c r="G7" i="15"/>
  <c r="E7" i="15"/>
  <c r="D7" i="15"/>
  <c r="C7" i="15"/>
  <c r="B7" i="15"/>
  <c r="AN6" i="15"/>
  <c r="AM6" i="15"/>
  <c r="AL6" i="15"/>
  <c r="AK6" i="15"/>
  <c r="AI6" i="15"/>
  <c r="AH6" i="15"/>
  <c r="AG6" i="15"/>
  <c r="AF6" i="15"/>
  <c r="AD6" i="15"/>
  <c r="AC6" i="15"/>
  <c r="AB6" i="15"/>
  <c r="AA6" i="15"/>
  <c r="Y6" i="15"/>
  <c r="X6" i="15"/>
  <c r="W6" i="15"/>
  <c r="V6" i="15"/>
  <c r="T6" i="15"/>
  <c r="S6" i="15"/>
  <c r="R6" i="15"/>
  <c r="Q6" i="15"/>
  <c r="O6" i="15"/>
  <c r="N6" i="15"/>
  <c r="M6" i="15"/>
  <c r="L6" i="15"/>
  <c r="J6" i="15"/>
  <c r="I6" i="15"/>
  <c r="H6" i="15"/>
  <c r="G6" i="15"/>
  <c r="E6" i="15"/>
  <c r="D6" i="15"/>
  <c r="C6" i="15"/>
  <c r="B6" i="15"/>
  <c r="AN5" i="15"/>
  <c r="AM5" i="15"/>
  <c r="AL5" i="15"/>
  <c r="AK5" i="15"/>
  <c r="AI5" i="15"/>
  <c r="AH5" i="15"/>
  <c r="AG5" i="15"/>
  <c r="AF5" i="15"/>
  <c r="AD5" i="15"/>
  <c r="AC5" i="15"/>
  <c r="AB5" i="15"/>
  <c r="AA5" i="15"/>
  <c r="Y5" i="15"/>
  <c r="X5" i="15"/>
  <c r="W5" i="15"/>
  <c r="V5" i="15"/>
  <c r="T5" i="15"/>
  <c r="S5" i="15"/>
  <c r="R5" i="15"/>
  <c r="Q5" i="15"/>
  <c r="O5" i="15"/>
  <c r="N5" i="15"/>
  <c r="M5" i="15"/>
  <c r="L5" i="15"/>
  <c r="J5" i="15"/>
  <c r="I5" i="15"/>
  <c r="H5" i="15"/>
  <c r="G5" i="15"/>
  <c r="E5" i="15"/>
  <c r="D5" i="15"/>
  <c r="C5" i="15"/>
  <c r="B5" i="15"/>
  <c r="AN4" i="15"/>
  <c r="AM4" i="15"/>
  <c r="AL4" i="15"/>
  <c r="AK4" i="15"/>
  <c r="AI4" i="15"/>
  <c r="AH4" i="15"/>
  <c r="AG4" i="15"/>
  <c r="AF4" i="15"/>
  <c r="AD4" i="15"/>
  <c r="AC4" i="15"/>
  <c r="AB4" i="15"/>
  <c r="AA4" i="15"/>
  <c r="Y4" i="15"/>
  <c r="X4" i="15"/>
  <c r="W4" i="15"/>
  <c r="V4" i="15"/>
  <c r="T4" i="15"/>
  <c r="S4" i="15"/>
  <c r="R4" i="15"/>
  <c r="Q4" i="15"/>
  <c r="O4" i="15"/>
  <c r="N4" i="15"/>
  <c r="M4" i="15"/>
  <c r="L4" i="15"/>
  <c r="J4" i="15"/>
  <c r="I4" i="15"/>
  <c r="H4" i="15"/>
  <c r="G4" i="15"/>
  <c r="E4" i="15"/>
  <c r="D4" i="15"/>
  <c r="C4" i="15"/>
  <c r="B4" i="15"/>
  <c r="AN3" i="15"/>
  <c r="AM3" i="15"/>
  <c r="AL3" i="15"/>
  <c r="AK3" i="15"/>
  <c r="AK40" i="15" s="1"/>
  <c r="C38" i="30" s="1"/>
  <c r="AI3" i="15"/>
  <c r="AH3" i="15"/>
  <c r="AG3" i="15"/>
  <c r="AF3" i="15"/>
  <c r="AD3" i="15"/>
  <c r="AC3" i="15"/>
  <c r="AB3" i="15"/>
  <c r="AA3" i="15"/>
  <c r="Y3" i="15"/>
  <c r="X3" i="15"/>
  <c r="W3" i="15"/>
  <c r="V3" i="15"/>
  <c r="T3" i="15"/>
  <c r="S3" i="15"/>
  <c r="R3" i="15"/>
  <c r="Q3" i="15"/>
  <c r="O3" i="15"/>
  <c r="N3" i="15"/>
  <c r="M3" i="15"/>
  <c r="L3" i="15"/>
  <c r="J3" i="15"/>
  <c r="I3" i="15"/>
  <c r="H3" i="15"/>
  <c r="G3" i="15"/>
  <c r="E3" i="15"/>
  <c r="D3" i="15"/>
  <c r="C3" i="15"/>
  <c r="B3" i="15"/>
  <c r="T2" i="17"/>
  <c r="S2" i="17"/>
  <c r="R2" i="17"/>
  <c r="Q2" i="17"/>
  <c r="O38" i="17"/>
  <c r="N38" i="17"/>
  <c r="M38" i="17"/>
  <c r="L38" i="17"/>
  <c r="O37" i="17"/>
  <c r="N37" i="17"/>
  <c r="M37" i="17"/>
  <c r="L37" i="17"/>
  <c r="O36" i="17"/>
  <c r="N36" i="17"/>
  <c r="M36" i="17"/>
  <c r="L36" i="17"/>
  <c r="O35" i="17"/>
  <c r="N35" i="17"/>
  <c r="M35" i="17"/>
  <c r="L35" i="17"/>
  <c r="O34" i="17"/>
  <c r="N34" i="17"/>
  <c r="M34" i="17"/>
  <c r="L34" i="17"/>
  <c r="O33" i="17"/>
  <c r="N33" i="17"/>
  <c r="M33" i="17"/>
  <c r="L33" i="17"/>
  <c r="O32" i="17"/>
  <c r="N32" i="17"/>
  <c r="M32" i="17"/>
  <c r="L32" i="17"/>
  <c r="O31" i="17"/>
  <c r="N31" i="17"/>
  <c r="M31" i="17"/>
  <c r="L31" i="17"/>
  <c r="O30" i="17"/>
  <c r="N30" i="17"/>
  <c r="M30" i="17"/>
  <c r="L30" i="17"/>
  <c r="O29" i="17"/>
  <c r="N29" i="17"/>
  <c r="M29" i="17"/>
  <c r="L29" i="17"/>
  <c r="O28" i="17"/>
  <c r="N28" i="17"/>
  <c r="M28" i="17"/>
  <c r="L28" i="17"/>
  <c r="O27" i="17"/>
  <c r="N27" i="17"/>
  <c r="M27" i="17"/>
  <c r="L27" i="17"/>
  <c r="O26" i="17"/>
  <c r="N26" i="17"/>
  <c r="M26" i="17"/>
  <c r="L26" i="17"/>
  <c r="O25" i="17"/>
  <c r="N25" i="17"/>
  <c r="M25" i="17"/>
  <c r="L25" i="17"/>
  <c r="O24" i="17"/>
  <c r="N24" i="17"/>
  <c r="M24" i="17"/>
  <c r="L24" i="17"/>
  <c r="O23" i="17"/>
  <c r="N23" i="17"/>
  <c r="M23" i="17"/>
  <c r="L23" i="17"/>
  <c r="O22" i="17"/>
  <c r="N22" i="17"/>
  <c r="M22" i="17"/>
  <c r="L22" i="17"/>
  <c r="O21" i="17"/>
  <c r="N21" i="17"/>
  <c r="M21" i="17"/>
  <c r="L21" i="17"/>
  <c r="O20" i="17"/>
  <c r="N20" i="17"/>
  <c r="M20" i="17"/>
  <c r="L20" i="17"/>
  <c r="O19" i="17"/>
  <c r="N19" i="17"/>
  <c r="M19" i="17"/>
  <c r="L19" i="17"/>
  <c r="O18" i="17"/>
  <c r="N18" i="17"/>
  <c r="M18" i="17"/>
  <c r="L18" i="17"/>
  <c r="O17" i="17"/>
  <c r="N17" i="17"/>
  <c r="M17" i="17"/>
  <c r="L17" i="17"/>
  <c r="O16" i="17"/>
  <c r="N16" i="17"/>
  <c r="M16" i="17"/>
  <c r="L16" i="17"/>
  <c r="O15" i="17"/>
  <c r="N15" i="17"/>
  <c r="M15" i="17"/>
  <c r="L15" i="17"/>
  <c r="O14" i="17"/>
  <c r="N14" i="17"/>
  <c r="M14" i="17"/>
  <c r="L14" i="17"/>
  <c r="O13" i="17"/>
  <c r="N13" i="17"/>
  <c r="M13" i="17"/>
  <c r="L13" i="17"/>
  <c r="O12" i="17"/>
  <c r="N12" i="17"/>
  <c r="M12" i="17"/>
  <c r="L12" i="17"/>
  <c r="O11" i="17"/>
  <c r="N11" i="17"/>
  <c r="M11" i="17"/>
  <c r="L11" i="17"/>
  <c r="O10" i="17"/>
  <c r="N10" i="17"/>
  <c r="M10" i="17"/>
  <c r="L10" i="17"/>
  <c r="O9" i="17"/>
  <c r="N9" i="17"/>
  <c r="M9" i="17"/>
  <c r="L9" i="17"/>
  <c r="O8" i="17"/>
  <c r="N8" i="17"/>
  <c r="M8" i="17"/>
  <c r="L8" i="17"/>
  <c r="O7" i="17"/>
  <c r="N7" i="17"/>
  <c r="M7" i="17"/>
  <c r="L7" i="17"/>
  <c r="O6" i="17"/>
  <c r="N6" i="17"/>
  <c r="M6" i="17"/>
  <c r="L6" i="17"/>
  <c r="O5" i="17"/>
  <c r="N5" i="17"/>
  <c r="M5" i="17"/>
  <c r="L5" i="17"/>
  <c r="O4" i="17"/>
  <c r="N4" i="17"/>
  <c r="M4" i="17"/>
  <c r="L4" i="17"/>
  <c r="O3" i="17"/>
  <c r="N3" i="17"/>
  <c r="M3" i="17"/>
  <c r="L3" i="17"/>
  <c r="O2" i="17"/>
  <c r="N2" i="17"/>
  <c r="M2" i="17"/>
  <c r="E38" i="17"/>
  <c r="D38" i="17"/>
  <c r="C38" i="17"/>
  <c r="B38" i="17"/>
  <c r="E37" i="17"/>
  <c r="D37" i="17"/>
  <c r="C37" i="17"/>
  <c r="B37" i="17"/>
  <c r="E36" i="17"/>
  <c r="D36" i="17"/>
  <c r="C36" i="17"/>
  <c r="B36" i="17"/>
  <c r="E35" i="17"/>
  <c r="D35" i="17"/>
  <c r="C35" i="17"/>
  <c r="B35" i="17"/>
  <c r="E34" i="17"/>
  <c r="D34" i="17"/>
  <c r="C34" i="17"/>
  <c r="B34" i="17"/>
  <c r="E33" i="17"/>
  <c r="D33" i="17"/>
  <c r="C33" i="17"/>
  <c r="B33" i="17"/>
  <c r="E32" i="17"/>
  <c r="D32" i="17"/>
  <c r="C32" i="17"/>
  <c r="B32" i="17"/>
  <c r="E31" i="17"/>
  <c r="D31" i="17"/>
  <c r="C31" i="17"/>
  <c r="B31" i="17"/>
  <c r="E30" i="17"/>
  <c r="D30" i="17"/>
  <c r="C30" i="17"/>
  <c r="B30" i="17"/>
  <c r="E29" i="17"/>
  <c r="D29" i="17"/>
  <c r="C29" i="17"/>
  <c r="B29" i="17"/>
  <c r="E28" i="17"/>
  <c r="D28" i="17"/>
  <c r="C28" i="17"/>
  <c r="B28" i="17"/>
  <c r="E27" i="17"/>
  <c r="D27" i="17"/>
  <c r="C27" i="17"/>
  <c r="B27" i="17"/>
  <c r="E26" i="17"/>
  <c r="D26" i="17"/>
  <c r="C26" i="17"/>
  <c r="B26" i="17"/>
  <c r="E25" i="17"/>
  <c r="D25" i="17"/>
  <c r="C25" i="17"/>
  <c r="B25" i="17"/>
  <c r="E24" i="17"/>
  <c r="D24" i="17"/>
  <c r="C24" i="17"/>
  <c r="B24" i="17"/>
  <c r="E23" i="17"/>
  <c r="D23" i="17"/>
  <c r="C23" i="17"/>
  <c r="B23" i="17"/>
  <c r="E22" i="17"/>
  <c r="D22" i="17"/>
  <c r="C22" i="17"/>
  <c r="B22" i="17"/>
  <c r="E21" i="17"/>
  <c r="D21" i="17"/>
  <c r="C21" i="17"/>
  <c r="B21" i="17"/>
  <c r="E20" i="17"/>
  <c r="D20" i="17"/>
  <c r="C20" i="17"/>
  <c r="B20" i="17"/>
  <c r="E19" i="17"/>
  <c r="D19" i="17"/>
  <c r="C19" i="17"/>
  <c r="B19" i="17"/>
  <c r="E18" i="17"/>
  <c r="D18" i="17"/>
  <c r="C18" i="17"/>
  <c r="B18" i="17"/>
  <c r="E17" i="17"/>
  <c r="D17" i="17"/>
  <c r="C17" i="17"/>
  <c r="B17" i="17"/>
  <c r="E16" i="17"/>
  <c r="D16" i="17"/>
  <c r="C16" i="17"/>
  <c r="B16" i="17"/>
  <c r="E15" i="17"/>
  <c r="D15" i="17"/>
  <c r="C15" i="17"/>
  <c r="B15" i="17"/>
  <c r="E14" i="17"/>
  <c r="D14" i="17"/>
  <c r="C14" i="17"/>
  <c r="B14" i="17"/>
  <c r="E13" i="17"/>
  <c r="D13" i="17"/>
  <c r="C13" i="17"/>
  <c r="B13" i="17"/>
  <c r="E12" i="17"/>
  <c r="D12" i="17"/>
  <c r="C12" i="17"/>
  <c r="B12" i="17"/>
  <c r="E11" i="17"/>
  <c r="D11" i="17"/>
  <c r="C11" i="17"/>
  <c r="B11" i="17"/>
  <c r="E10" i="17"/>
  <c r="D10" i="17"/>
  <c r="C10" i="17"/>
  <c r="B10" i="17"/>
  <c r="E9" i="17"/>
  <c r="D9" i="17"/>
  <c r="C9" i="17"/>
  <c r="B9" i="17"/>
  <c r="E8" i="17"/>
  <c r="D8" i="17"/>
  <c r="C8" i="17"/>
  <c r="B8" i="17"/>
  <c r="E7" i="17"/>
  <c r="D7" i="17"/>
  <c r="C7" i="17"/>
  <c r="B7" i="17"/>
  <c r="E6" i="17"/>
  <c r="D6" i="17"/>
  <c r="C6" i="17"/>
  <c r="B6" i="17"/>
  <c r="E5" i="17"/>
  <c r="D5" i="17"/>
  <c r="C5" i="17"/>
  <c r="B5" i="17"/>
  <c r="E4" i="17"/>
  <c r="D4" i="17"/>
  <c r="C4" i="17"/>
  <c r="B4" i="17"/>
  <c r="E3" i="17"/>
  <c r="D3" i="17"/>
  <c r="C3" i="17"/>
  <c r="B3" i="17"/>
  <c r="E2" i="17"/>
  <c r="D2" i="17"/>
  <c r="C2" i="17"/>
  <c r="B2" i="17"/>
  <c r="H38" i="3"/>
  <c r="G38" i="3"/>
  <c r="J38" i="3"/>
  <c r="I38" i="3"/>
  <c r="H37" i="3"/>
  <c r="G37" i="3"/>
  <c r="J37" i="3"/>
  <c r="I37" i="3"/>
  <c r="H36" i="3"/>
  <c r="G36" i="3"/>
  <c r="J36" i="3"/>
  <c r="I36" i="3"/>
  <c r="H35" i="3"/>
  <c r="G35" i="3"/>
  <c r="J35" i="3"/>
  <c r="I35" i="3"/>
  <c r="H34" i="3"/>
  <c r="G34" i="3"/>
  <c r="J34" i="3"/>
  <c r="I34" i="3"/>
  <c r="H33" i="3"/>
  <c r="G33" i="3"/>
  <c r="J33" i="3"/>
  <c r="I33" i="3"/>
  <c r="H32" i="3"/>
  <c r="G32" i="3"/>
  <c r="J32" i="3"/>
  <c r="I32" i="3"/>
  <c r="H31" i="3"/>
  <c r="G31" i="3"/>
  <c r="J31" i="3"/>
  <c r="I31" i="3"/>
  <c r="H30" i="3"/>
  <c r="G30" i="3"/>
  <c r="J30" i="3"/>
  <c r="I30" i="3"/>
  <c r="H29" i="3"/>
  <c r="G29" i="3"/>
  <c r="J29" i="3"/>
  <c r="I29" i="3"/>
  <c r="H28" i="3"/>
  <c r="G28" i="3"/>
  <c r="J28" i="3"/>
  <c r="I28" i="3"/>
  <c r="H27" i="3"/>
  <c r="G27" i="3"/>
  <c r="J27" i="3"/>
  <c r="I27" i="3"/>
  <c r="H26" i="3"/>
  <c r="G26" i="3"/>
  <c r="J26" i="3"/>
  <c r="I26" i="3"/>
  <c r="H25" i="3"/>
  <c r="G25" i="3"/>
  <c r="J25" i="3"/>
  <c r="I25" i="3"/>
  <c r="H24" i="3"/>
  <c r="G24" i="3"/>
  <c r="J24" i="3"/>
  <c r="I24" i="3"/>
  <c r="H23" i="3"/>
  <c r="G23" i="3"/>
  <c r="J23" i="3"/>
  <c r="I23" i="3"/>
  <c r="H22" i="3"/>
  <c r="G22" i="3"/>
  <c r="J22" i="3"/>
  <c r="I22" i="3"/>
  <c r="H21" i="3"/>
  <c r="G21" i="3"/>
  <c r="J21" i="3"/>
  <c r="I21" i="3"/>
  <c r="H20" i="3"/>
  <c r="G20" i="3"/>
  <c r="J20" i="3"/>
  <c r="I20" i="3"/>
  <c r="H19" i="3"/>
  <c r="G19" i="3"/>
  <c r="J19" i="3"/>
  <c r="I19" i="3"/>
  <c r="H18" i="3"/>
  <c r="G18" i="3"/>
  <c r="J18" i="3"/>
  <c r="I18" i="3"/>
  <c r="H17" i="3"/>
  <c r="G17" i="3"/>
  <c r="J17" i="3"/>
  <c r="I17" i="3"/>
  <c r="H16" i="3"/>
  <c r="G16" i="3"/>
  <c r="J16" i="3"/>
  <c r="I16" i="3"/>
  <c r="H15" i="3"/>
  <c r="G15" i="3"/>
  <c r="J15" i="3"/>
  <c r="I15" i="3"/>
  <c r="H14" i="3"/>
  <c r="G14" i="3"/>
  <c r="J14" i="3"/>
  <c r="I14" i="3"/>
  <c r="H13" i="3"/>
  <c r="G13" i="3"/>
  <c r="J13" i="3"/>
  <c r="I13" i="3"/>
  <c r="H12" i="3"/>
  <c r="G12" i="3"/>
  <c r="J12" i="3"/>
  <c r="I12" i="3"/>
  <c r="H11" i="3"/>
  <c r="G11" i="3"/>
  <c r="J11" i="3"/>
  <c r="I11" i="3"/>
  <c r="H10" i="3"/>
  <c r="G10" i="3"/>
  <c r="J10" i="3"/>
  <c r="I10" i="3"/>
  <c r="H9" i="3"/>
  <c r="G9" i="3"/>
  <c r="J9" i="3"/>
  <c r="I9" i="3"/>
  <c r="H8" i="3"/>
  <c r="G8" i="3"/>
  <c r="J8" i="3"/>
  <c r="I8" i="3"/>
  <c r="H7" i="3"/>
  <c r="G7" i="3"/>
  <c r="J7" i="3"/>
  <c r="I7" i="3"/>
  <c r="H6" i="3"/>
  <c r="G6" i="3"/>
  <c r="J6" i="3"/>
  <c r="I6" i="3"/>
  <c r="H5" i="3"/>
  <c r="G5" i="3"/>
  <c r="J5" i="3"/>
  <c r="I5" i="3"/>
  <c r="H4" i="3"/>
  <c r="G4" i="3"/>
  <c r="J4" i="3"/>
  <c r="I4" i="3"/>
  <c r="H3" i="3"/>
  <c r="G3" i="3"/>
  <c r="J3" i="3"/>
  <c r="I3" i="3"/>
  <c r="H2" i="3"/>
  <c r="G2" i="3"/>
  <c r="J2" i="3"/>
  <c r="I2" i="3"/>
  <c r="M38" i="3"/>
  <c r="M37" i="3"/>
  <c r="M36" i="3"/>
  <c r="M35" i="3"/>
  <c r="M34" i="3"/>
  <c r="M33" i="3"/>
  <c r="M32" i="3"/>
  <c r="M31" i="3"/>
  <c r="M30" i="3"/>
  <c r="M29" i="3"/>
  <c r="M28" i="3"/>
  <c r="M27" i="3"/>
  <c r="M26" i="3"/>
  <c r="M25" i="3"/>
  <c r="M24" i="3"/>
  <c r="M23" i="3"/>
  <c r="M22" i="3"/>
  <c r="M21" i="3"/>
  <c r="M20" i="3"/>
  <c r="M19" i="3"/>
  <c r="M18" i="3"/>
  <c r="M17" i="3"/>
  <c r="M16" i="3"/>
  <c r="M15" i="3"/>
  <c r="M14" i="3"/>
  <c r="M13" i="3"/>
  <c r="M12" i="3"/>
  <c r="M11" i="3"/>
  <c r="M10" i="3"/>
  <c r="M9" i="3"/>
  <c r="M8" i="3"/>
  <c r="M7" i="3"/>
  <c r="M6" i="3"/>
  <c r="M5" i="3"/>
  <c r="M4" i="3"/>
  <c r="M3" i="3"/>
  <c r="M2" i="3"/>
  <c r="L38" i="3"/>
  <c r="L37" i="3"/>
  <c r="L36" i="3"/>
  <c r="L35" i="3"/>
  <c r="L34" i="3"/>
  <c r="L33" i="3"/>
  <c r="L32" i="3"/>
  <c r="L31" i="3"/>
  <c r="L30" i="3"/>
  <c r="L29" i="3"/>
  <c r="L28" i="3"/>
  <c r="L27" i="3"/>
  <c r="L26" i="3"/>
  <c r="L25" i="3"/>
  <c r="L24" i="3"/>
  <c r="L23" i="3"/>
  <c r="L22" i="3"/>
  <c r="L21" i="3"/>
  <c r="L20" i="3"/>
  <c r="L19" i="3"/>
  <c r="L18" i="3"/>
  <c r="L17" i="3"/>
  <c r="L16" i="3"/>
  <c r="L15" i="3"/>
  <c r="L14" i="3"/>
  <c r="L13" i="3"/>
  <c r="L12" i="3"/>
  <c r="L11" i="3"/>
  <c r="L10" i="3"/>
  <c r="L9" i="3"/>
  <c r="L8" i="3"/>
  <c r="L7" i="3"/>
  <c r="L6" i="3"/>
  <c r="L5" i="3"/>
  <c r="L4" i="3"/>
  <c r="L3" i="3"/>
  <c r="L2" i="3"/>
  <c r="O38" i="3"/>
  <c r="O37" i="3"/>
  <c r="O36" i="3"/>
  <c r="O35" i="3"/>
  <c r="O34" i="3"/>
  <c r="O33" i="3"/>
  <c r="O32" i="3"/>
  <c r="O31" i="3"/>
  <c r="O30" i="3"/>
  <c r="O29" i="3"/>
  <c r="O28" i="3"/>
  <c r="O27" i="3"/>
  <c r="O26" i="3"/>
  <c r="O25" i="3"/>
  <c r="O24" i="3"/>
  <c r="O23" i="3"/>
  <c r="O22" i="3"/>
  <c r="O21" i="3"/>
  <c r="O20" i="3"/>
  <c r="O19" i="3"/>
  <c r="O18" i="3"/>
  <c r="O17" i="3"/>
  <c r="O16" i="3"/>
  <c r="O15" i="3"/>
  <c r="O14" i="3"/>
  <c r="O13" i="3"/>
  <c r="O12" i="3"/>
  <c r="O11" i="3"/>
  <c r="O10" i="3"/>
  <c r="O9" i="3"/>
  <c r="O8" i="3"/>
  <c r="O7" i="3"/>
  <c r="O6" i="3"/>
  <c r="O5" i="3"/>
  <c r="O4" i="3"/>
  <c r="O3" i="3"/>
  <c r="O2" i="3"/>
  <c r="N3" i="3"/>
  <c r="N4" i="3"/>
  <c r="N5" i="3"/>
  <c r="N6" i="3"/>
  <c r="N7" i="3"/>
  <c r="N8" i="3"/>
  <c r="N9" i="3"/>
  <c r="N10" i="3"/>
  <c r="N11" i="3"/>
  <c r="N12" i="3"/>
  <c r="N13" i="3"/>
  <c r="N14" i="3"/>
  <c r="N15" i="3"/>
  <c r="N16" i="3"/>
  <c r="N17" i="3"/>
  <c r="N18" i="3"/>
  <c r="N19" i="3"/>
  <c r="N20" i="3"/>
  <c r="N21" i="3"/>
  <c r="N22" i="3"/>
  <c r="N23" i="3"/>
  <c r="N24" i="3"/>
  <c r="N25" i="3"/>
  <c r="N26" i="3"/>
  <c r="N27" i="3"/>
  <c r="N28" i="3"/>
  <c r="N29" i="3"/>
  <c r="N30" i="3"/>
  <c r="N31" i="3"/>
  <c r="N32" i="3"/>
  <c r="N33" i="3"/>
  <c r="N34" i="3"/>
  <c r="N35" i="3"/>
  <c r="N36" i="3"/>
  <c r="N37" i="3"/>
  <c r="N38" i="3"/>
  <c r="EW4" i="11" l="1"/>
  <c r="EW20" i="11"/>
  <c r="EV7" i="11"/>
  <c r="EV15" i="11"/>
  <c r="EV23" i="11"/>
  <c r="EV31" i="11"/>
  <c r="EW31" i="11"/>
  <c r="EX4" i="11"/>
  <c r="V4" i="3" s="1"/>
  <c r="EX12" i="11"/>
  <c r="EX20" i="11"/>
  <c r="V20" i="3" s="1"/>
  <c r="EX23" i="11"/>
  <c r="EV4" i="11"/>
  <c r="EW3" i="11"/>
  <c r="EW11" i="11"/>
  <c r="EW19" i="11"/>
  <c r="Y19" i="3" s="1"/>
  <c r="EW27" i="11"/>
  <c r="Y27" i="3" s="1"/>
  <c r="EW35" i="11"/>
  <c r="EV9" i="11"/>
  <c r="EV25" i="11"/>
  <c r="EX22" i="11"/>
  <c r="EV11" i="11"/>
  <c r="X11" i="3" s="1"/>
  <c r="EV27" i="11"/>
  <c r="X27" i="3" s="1"/>
  <c r="EX6" i="11"/>
  <c r="V6" i="3" s="1"/>
  <c r="EX30" i="11"/>
  <c r="EX38" i="11"/>
  <c r="V38" i="3" s="1"/>
  <c r="EV3" i="11"/>
  <c r="EV19" i="11"/>
  <c r="X19" i="3" s="1"/>
  <c r="EV35" i="11"/>
  <c r="EX14" i="11"/>
  <c r="F33" i="30"/>
  <c r="H9" i="38" s="1" a="1"/>
  <c r="H9" i="38" s="1"/>
  <c r="AJ12" i="38" a="1"/>
  <c r="AJ12" i="38" s="1"/>
  <c r="Q47" i="30"/>
  <c r="AI10" i="38" a="1"/>
  <c r="AI10" i="38" s="1"/>
  <c r="P37" i="30"/>
  <c r="AJ10" i="38" a="1"/>
  <c r="AJ10" i="38" s="1"/>
  <c r="Q37" i="30"/>
  <c r="AJ9" i="38" a="1"/>
  <c r="AJ9" i="38" s="1"/>
  <c r="Q32" i="30"/>
  <c r="AI9" i="38" a="1"/>
  <c r="AI9" i="38" s="1"/>
  <c r="P32" i="30"/>
  <c r="AJ8" i="38" a="1"/>
  <c r="AJ8" i="38" s="1"/>
  <c r="Q27" i="30"/>
  <c r="AH12" i="38" a="1"/>
  <c r="AH12" i="38" s="1"/>
  <c r="O47" i="30"/>
  <c r="AH10" i="38" a="1"/>
  <c r="AH10" i="38" s="1"/>
  <c r="O37" i="30"/>
  <c r="AI8" i="38" a="1"/>
  <c r="AI8" i="38" s="1"/>
  <c r="P27" i="30"/>
  <c r="AH8" i="38" a="1"/>
  <c r="AH8" i="38" s="1"/>
  <c r="O27" i="30"/>
  <c r="AI12" i="38" a="1"/>
  <c r="AI12" i="38" s="1"/>
  <c r="P47" i="30"/>
  <c r="AH9" i="38" a="1"/>
  <c r="AH9" i="38" s="1"/>
  <c r="O32" i="30"/>
  <c r="EV12" i="11"/>
  <c r="X12" i="3" s="1"/>
  <c r="EV20" i="11"/>
  <c r="EV28" i="11"/>
  <c r="X28" i="3" s="1"/>
  <c r="EV36" i="11"/>
  <c r="X36" i="3" s="1"/>
  <c r="EY4" i="11"/>
  <c r="W4" i="3" s="1"/>
  <c r="EY12" i="11"/>
  <c r="W12" i="3" s="1"/>
  <c r="EY20" i="11"/>
  <c r="EY28" i="11"/>
  <c r="EY36" i="11"/>
  <c r="W36" i="3" s="1"/>
  <c r="EV17" i="11"/>
  <c r="X17" i="3" s="1"/>
  <c r="EV33" i="11"/>
  <c r="X33" i="3" s="1"/>
  <c r="EW9" i="11"/>
  <c r="Y9" i="3" s="1"/>
  <c r="EW12" i="11"/>
  <c r="Y12" i="3" s="1"/>
  <c r="EW28" i="11"/>
  <c r="EW36" i="11"/>
  <c r="EX28" i="11"/>
  <c r="V28" i="3" s="1"/>
  <c r="EX36" i="11"/>
  <c r="V36" i="3" s="1"/>
  <c r="EW6" i="11"/>
  <c r="Y6" i="3" s="1"/>
  <c r="EW14" i="11"/>
  <c r="Y14" i="3" s="1"/>
  <c r="EW17" i="11"/>
  <c r="Y17" i="3" s="1"/>
  <c r="EW22" i="11"/>
  <c r="Y22" i="3" s="1"/>
  <c r="EW25" i="11"/>
  <c r="EW30" i="11"/>
  <c r="Y30" i="3" s="1"/>
  <c r="EW33" i="11"/>
  <c r="Y33" i="3" s="1"/>
  <c r="EW38" i="11"/>
  <c r="Y38" i="3" s="1"/>
  <c r="EY6" i="11"/>
  <c r="W6" i="3" s="1"/>
  <c r="EY14" i="11"/>
  <c r="W14" i="3" s="1"/>
  <c r="EY22" i="11"/>
  <c r="W22" i="3" s="1"/>
  <c r="EY30" i="11"/>
  <c r="W30" i="3" s="1"/>
  <c r="EY38" i="11"/>
  <c r="EX3" i="11"/>
  <c r="V3" i="3" s="1"/>
  <c r="EX11" i="11"/>
  <c r="EX19" i="11"/>
  <c r="V19" i="3" s="1"/>
  <c r="EX27" i="11"/>
  <c r="EX35" i="11"/>
  <c r="V35" i="3" s="1"/>
  <c r="EY8" i="11"/>
  <c r="W8" i="3" s="1"/>
  <c r="EY16" i="11"/>
  <c r="W16" i="3" s="1"/>
  <c r="EY24" i="11"/>
  <c r="EY32" i="11"/>
  <c r="EV26" i="11"/>
  <c r="X26" i="3" s="1"/>
  <c r="EW26" i="11"/>
  <c r="EW34" i="11"/>
  <c r="Y34" i="3" s="1"/>
  <c r="EX10" i="11"/>
  <c r="V10" i="3" s="1"/>
  <c r="EX18" i="11"/>
  <c r="V18" i="3" s="1"/>
  <c r="EX21" i="11"/>
  <c r="V21" i="3" s="1"/>
  <c r="EX26" i="11"/>
  <c r="V26" i="3" s="1"/>
  <c r="EX29" i="11"/>
  <c r="V29" i="3" s="1"/>
  <c r="EX34" i="11"/>
  <c r="V34" i="3" s="1"/>
  <c r="EY13" i="11"/>
  <c r="W13" i="3" s="1"/>
  <c r="EY29" i="11"/>
  <c r="W29" i="3" s="1"/>
  <c r="EY37" i="11"/>
  <c r="W37" i="3" s="1"/>
  <c r="EV10" i="11"/>
  <c r="X10" i="3" s="1"/>
  <c r="EV18" i="11"/>
  <c r="X18" i="3" s="1"/>
  <c r="EV34" i="11"/>
  <c r="EW10" i="11"/>
  <c r="Y10" i="3" s="1"/>
  <c r="EW18" i="11"/>
  <c r="Y18" i="3" s="1"/>
  <c r="EX17" i="11"/>
  <c r="V17" i="3" s="1"/>
  <c r="EX33" i="11"/>
  <c r="V33" i="3" s="1"/>
  <c r="EY9" i="11"/>
  <c r="W9" i="3" s="1"/>
  <c r="EX9" i="11"/>
  <c r="V9" i="3" s="1"/>
  <c r="EX25" i="11"/>
  <c r="V25" i="3" s="1"/>
  <c r="EY17" i="11"/>
  <c r="W17" i="3" s="1"/>
  <c r="EY25" i="11"/>
  <c r="W25" i="3" s="1"/>
  <c r="EY33" i="11"/>
  <c r="W33" i="3" s="1"/>
  <c r="EV6" i="11"/>
  <c r="EV14" i="11"/>
  <c r="X14" i="3" s="1"/>
  <c r="EV22" i="11"/>
  <c r="X22" i="3" s="1"/>
  <c r="EV30" i="11"/>
  <c r="X30" i="3" s="1"/>
  <c r="EV38" i="11"/>
  <c r="X38" i="3" s="1"/>
  <c r="EY3" i="11"/>
  <c r="W3" i="3" s="1"/>
  <c r="EY11" i="11"/>
  <c r="W11" i="3" s="1"/>
  <c r="EY19" i="11"/>
  <c r="W19" i="3" s="1"/>
  <c r="EY27" i="11"/>
  <c r="W27" i="3" s="1"/>
  <c r="EY35" i="11"/>
  <c r="W35" i="3" s="1"/>
  <c r="EV8" i="11"/>
  <c r="X8" i="3" s="1"/>
  <c r="EV16" i="11"/>
  <c r="X16" i="3" s="1"/>
  <c r="EV24" i="11"/>
  <c r="X24" i="3" s="1"/>
  <c r="EV32" i="11"/>
  <c r="X32" i="3" s="1"/>
  <c r="EW8" i="11"/>
  <c r="Y8" i="3" s="1"/>
  <c r="EW16" i="11"/>
  <c r="Y16" i="3" s="1"/>
  <c r="EW24" i="11"/>
  <c r="Y24" i="3" s="1"/>
  <c r="EW32" i="11"/>
  <c r="Y32" i="3" s="1"/>
  <c r="EX8" i="11"/>
  <c r="V8" i="3" s="1"/>
  <c r="EX16" i="11"/>
  <c r="V16" i="3" s="1"/>
  <c r="EX24" i="11"/>
  <c r="V24" i="3" s="1"/>
  <c r="EX32" i="11"/>
  <c r="V32" i="3" s="1"/>
  <c r="EY10" i="11"/>
  <c r="W10" i="3" s="1"/>
  <c r="EY18" i="11"/>
  <c r="W18" i="3" s="1"/>
  <c r="EY26" i="11"/>
  <c r="W26" i="3" s="1"/>
  <c r="EY34" i="11"/>
  <c r="W34" i="3" s="1"/>
  <c r="EW7" i="11"/>
  <c r="Y7" i="3" s="1"/>
  <c r="EW15" i="11"/>
  <c r="Y15" i="3" s="1"/>
  <c r="EW23" i="11"/>
  <c r="Y23" i="3" s="1"/>
  <c r="EX7" i="11"/>
  <c r="V7" i="3" s="1"/>
  <c r="EX15" i="11"/>
  <c r="V15" i="3" s="1"/>
  <c r="EX31" i="11"/>
  <c r="V31" i="3" s="1"/>
  <c r="EY7" i="11"/>
  <c r="W7" i="3" s="1"/>
  <c r="EY15" i="11"/>
  <c r="W15" i="3" s="1"/>
  <c r="EY23" i="11"/>
  <c r="W23" i="3" s="1"/>
  <c r="EY31" i="11"/>
  <c r="W31" i="3" s="1"/>
  <c r="EV5" i="11"/>
  <c r="X5" i="3" s="1"/>
  <c r="EV13" i="11"/>
  <c r="X13" i="3" s="1"/>
  <c r="EV21" i="11"/>
  <c r="X21" i="3" s="1"/>
  <c r="EV29" i="11"/>
  <c r="X29" i="3" s="1"/>
  <c r="EV37" i="11"/>
  <c r="X37" i="3" s="1"/>
  <c r="EW5" i="11"/>
  <c r="Y5" i="3" s="1"/>
  <c r="EW13" i="11"/>
  <c r="Y13" i="3" s="1"/>
  <c r="EW21" i="11"/>
  <c r="Y21" i="3" s="1"/>
  <c r="EW29" i="11"/>
  <c r="Y29" i="3" s="1"/>
  <c r="EW37" i="11"/>
  <c r="Y37" i="3" s="1"/>
  <c r="EX5" i="11"/>
  <c r="V5" i="3" s="1"/>
  <c r="EX13" i="11"/>
  <c r="V13" i="3" s="1"/>
  <c r="EX37" i="11"/>
  <c r="V37" i="3" s="1"/>
  <c r="EY5" i="11"/>
  <c r="W5" i="3" s="1"/>
  <c r="EY21" i="11"/>
  <c r="W21" i="3" s="1"/>
  <c r="J9" i="38" a="1"/>
  <c r="J9" i="38" s="1"/>
  <c r="W20" i="17"/>
  <c r="W24" i="17"/>
  <c r="W28" i="17"/>
  <c r="W32" i="17"/>
  <c r="W36" i="17"/>
  <c r="X4" i="17"/>
  <c r="X12" i="17"/>
  <c r="X24" i="17"/>
  <c r="X28" i="17"/>
  <c r="V8" i="17"/>
  <c r="Y12" i="17"/>
  <c r="Y16" i="17"/>
  <c r="Y20" i="17"/>
  <c r="Y24" i="17"/>
  <c r="Y28" i="17"/>
  <c r="V25" i="17"/>
  <c r="V33" i="17"/>
  <c r="Y22" i="17"/>
  <c r="V11" i="17"/>
  <c r="W5" i="17"/>
  <c r="W25" i="17"/>
  <c r="W29" i="17"/>
  <c r="W33" i="17"/>
  <c r="W37" i="17"/>
  <c r="Y19" i="17"/>
  <c r="X5" i="17"/>
  <c r="X25" i="17"/>
  <c r="X29" i="17"/>
  <c r="Y7" i="17"/>
  <c r="Y27" i="17"/>
  <c r="Y5" i="17"/>
  <c r="Y9" i="17"/>
  <c r="Y13" i="17"/>
  <c r="Y37" i="17"/>
  <c r="Y4" i="17"/>
  <c r="V6" i="17"/>
  <c r="V10" i="17"/>
  <c r="V14" i="17"/>
  <c r="V24" i="17"/>
  <c r="G5" i="2"/>
  <c r="G9" i="2"/>
  <c r="G13" i="2"/>
  <c r="G17" i="2"/>
  <c r="G21" i="2"/>
  <c r="G25" i="2"/>
  <c r="G29" i="2"/>
  <c r="G33" i="2"/>
  <c r="G37" i="2"/>
  <c r="W30" i="17"/>
  <c r="W34" i="17"/>
  <c r="W38" i="17"/>
  <c r="R3" i="17"/>
  <c r="R4" i="17"/>
  <c r="R5" i="17"/>
  <c r="R6" i="17"/>
  <c r="R7" i="17"/>
  <c r="R11" i="17"/>
  <c r="R12" i="17"/>
  <c r="R15" i="17"/>
  <c r="R16" i="17"/>
  <c r="R18" i="17"/>
  <c r="R19" i="17"/>
  <c r="R20" i="17"/>
  <c r="R23" i="17"/>
  <c r="R25" i="17"/>
  <c r="R29" i="17"/>
  <c r="R30" i="17"/>
  <c r="R31" i="17"/>
  <c r="R32" i="17"/>
  <c r="R37" i="17"/>
  <c r="R38" i="17"/>
  <c r="S5" i="17"/>
  <c r="S8" i="17"/>
  <c r="S10" i="17"/>
  <c r="S11" i="17"/>
  <c r="S12" i="17"/>
  <c r="S14" i="17"/>
  <c r="S15" i="17"/>
  <c r="S17" i="17"/>
  <c r="S18" i="17"/>
  <c r="S19" i="17"/>
  <c r="S22" i="17"/>
  <c r="S25" i="17"/>
  <c r="S26" i="17"/>
  <c r="S27" i="17"/>
  <c r="S28" i="17"/>
  <c r="S30" i="17"/>
  <c r="S31" i="17"/>
  <c r="S32" i="17"/>
  <c r="S33" i="17"/>
  <c r="S34" i="17"/>
  <c r="S35" i="17"/>
  <c r="S37" i="17"/>
  <c r="T18" i="17"/>
  <c r="Q3" i="17"/>
  <c r="Q4" i="17"/>
  <c r="Q5" i="17"/>
  <c r="Q6" i="17"/>
  <c r="Q8" i="17"/>
  <c r="Q9" i="17"/>
  <c r="Q10" i="17"/>
  <c r="Q11" i="17"/>
  <c r="Q12" i="17"/>
  <c r="Q13" i="17"/>
  <c r="Q15" i="17"/>
  <c r="Q19" i="17"/>
  <c r="Q20" i="17"/>
  <c r="Q21" i="17"/>
  <c r="Q22" i="17"/>
  <c r="Q25" i="17"/>
  <c r="Q26" i="17"/>
  <c r="Q29" i="17"/>
  <c r="Q31" i="17"/>
  <c r="Q33" i="17"/>
  <c r="Q35" i="17"/>
  <c r="Q37" i="17"/>
  <c r="Q38" i="17"/>
  <c r="V27" i="3"/>
  <c r="W24" i="3"/>
  <c r="W32" i="3"/>
  <c r="X35" i="3"/>
  <c r="V11" i="3"/>
  <c r="X34" i="3"/>
  <c r="Y26" i="3"/>
  <c r="X7" i="3"/>
  <c r="X15" i="3"/>
  <c r="V23" i="3"/>
  <c r="X20" i="3"/>
  <c r="Y28" i="3"/>
  <c r="Y36" i="3"/>
  <c r="W20" i="3"/>
  <c r="X9" i="3"/>
  <c r="X25" i="3"/>
  <c r="Y4" i="3"/>
  <c r="V12" i="3"/>
  <c r="X6" i="3"/>
  <c r="X23" i="3"/>
  <c r="X31" i="3"/>
  <c r="X4" i="3"/>
  <c r="Y20" i="3"/>
  <c r="W28" i="3"/>
  <c r="Y25" i="3"/>
  <c r="Y35" i="3"/>
  <c r="F45" i="30"/>
  <c r="W9" i="17"/>
  <c r="W17" i="17"/>
  <c r="AL40" i="15"/>
  <c r="C39" i="30" s="1"/>
  <c r="Q2" i="2"/>
  <c r="L18" i="2"/>
  <c r="L20" i="2"/>
  <c r="L36" i="2"/>
  <c r="L9" i="2"/>
  <c r="L17" i="2"/>
  <c r="L25" i="2"/>
  <c r="L33" i="2"/>
  <c r="L28" i="2"/>
  <c r="L34" i="2"/>
  <c r="L27" i="2"/>
  <c r="L3" i="2"/>
  <c r="L11" i="2"/>
  <c r="L19" i="2"/>
  <c r="L35" i="2"/>
  <c r="L12" i="2"/>
  <c r="L21" i="2"/>
  <c r="L6" i="2"/>
  <c r="L30" i="2"/>
  <c r="L4" i="2"/>
  <c r="L10" i="2"/>
  <c r="L26" i="2"/>
  <c r="L13" i="2"/>
  <c r="L5" i="2"/>
  <c r="L29" i="2"/>
  <c r="L37" i="2"/>
  <c r="L38" i="2"/>
  <c r="L14" i="2"/>
  <c r="L22" i="2"/>
  <c r="L24" i="2"/>
  <c r="L8" i="2"/>
  <c r="L32" i="2"/>
  <c r="L16" i="2"/>
  <c r="L7" i="2"/>
  <c r="L15" i="2"/>
  <c r="L23" i="2"/>
  <c r="L31" i="2"/>
  <c r="EW40" i="14"/>
  <c r="EX40" i="14"/>
  <c r="EY40" i="14"/>
  <c r="G20" i="2"/>
  <c r="G24" i="2"/>
  <c r="G28" i="2"/>
  <c r="G32" i="2"/>
  <c r="G36" i="2"/>
  <c r="G6" i="2"/>
  <c r="G14" i="2"/>
  <c r="G26" i="2"/>
  <c r="G38" i="2"/>
  <c r="G10" i="2"/>
  <c r="G18" i="2"/>
  <c r="G22" i="2"/>
  <c r="G30" i="2"/>
  <c r="G34" i="2"/>
  <c r="G7" i="2"/>
  <c r="G11" i="2"/>
  <c r="G15" i="2"/>
  <c r="G19" i="2"/>
  <c r="G23" i="2"/>
  <c r="G27" i="2"/>
  <c r="G31" i="2"/>
  <c r="G35" i="2"/>
  <c r="G2" i="2"/>
  <c r="B40" i="16"/>
  <c r="C40" i="16"/>
  <c r="D40" i="16"/>
  <c r="E40" i="16"/>
  <c r="H40" i="16"/>
  <c r="I40" i="16"/>
  <c r="J40" i="16"/>
  <c r="L40" i="16"/>
  <c r="G40" i="16"/>
  <c r="M40" i="16"/>
  <c r="N40" i="16"/>
  <c r="O40" i="16"/>
  <c r="Y6" i="17"/>
  <c r="G8" i="2"/>
  <c r="G12" i="2"/>
  <c r="Q40" i="16"/>
  <c r="V30" i="17"/>
  <c r="S40" i="16"/>
  <c r="T40" i="16"/>
  <c r="X6" i="17"/>
  <c r="V40" i="16"/>
  <c r="V7" i="17"/>
  <c r="V15" i="17"/>
  <c r="V23" i="17"/>
  <c r="X40" i="16"/>
  <c r="R40" i="16"/>
  <c r="W40" i="16"/>
  <c r="Y40" i="16"/>
  <c r="X17" i="17"/>
  <c r="R40" i="15"/>
  <c r="O40" i="15"/>
  <c r="AM40" i="15"/>
  <c r="C40" i="30" s="1"/>
  <c r="B14" i="2"/>
  <c r="B22" i="2"/>
  <c r="J40" i="15"/>
  <c r="L40" i="15"/>
  <c r="N40" i="15"/>
  <c r="Q40" i="15"/>
  <c r="AD40" i="15"/>
  <c r="C31" i="30" s="1"/>
  <c r="B38" i="2"/>
  <c r="AG40" i="15"/>
  <c r="C34" i="30" s="1"/>
  <c r="AI40" i="15"/>
  <c r="C36" i="30" s="1"/>
  <c r="AN40" i="15"/>
  <c r="C41" i="30" s="1"/>
  <c r="S6" i="17"/>
  <c r="S9" i="17"/>
  <c r="S13" i="17"/>
  <c r="S21" i="17"/>
  <c r="S29" i="17"/>
  <c r="S38" i="17"/>
  <c r="B27" i="2"/>
  <c r="B35" i="2"/>
  <c r="I40" i="15"/>
  <c r="B15" i="2"/>
  <c r="B13" i="2"/>
  <c r="B5" i="2"/>
  <c r="B23" i="2"/>
  <c r="T5" i="17"/>
  <c r="T6" i="17"/>
  <c r="T9" i="17"/>
  <c r="T13" i="17"/>
  <c r="T14" i="17"/>
  <c r="T17" i="17"/>
  <c r="T21" i="17"/>
  <c r="T22" i="17"/>
  <c r="T25" i="17"/>
  <c r="T29" i="17"/>
  <c r="T30" i="17"/>
  <c r="T33" i="17"/>
  <c r="T37" i="17"/>
  <c r="T38" i="17"/>
  <c r="B11" i="2"/>
  <c r="B19" i="2"/>
  <c r="B40" i="15"/>
  <c r="B21" i="2"/>
  <c r="B29" i="2"/>
  <c r="B37" i="2"/>
  <c r="B30" i="2"/>
  <c r="B3" i="2"/>
  <c r="B6" i="2"/>
  <c r="B7" i="2"/>
  <c r="B31" i="2"/>
  <c r="B4" i="2"/>
  <c r="B12" i="2"/>
  <c r="B20" i="2"/>
  <c r="B28" i="2"/>
  <c r="B36" i="2"/>
  <c r="S40" i="15"/>
  <c r="AB40" i="15"/>
  <c r="C29" i="30" s="1"/>
  <c r="B32" i="2"/>
  <c r="B24" i="2"/>
  <c r="B8" i="2"/>
  <c r="T40" i="15"/>
  <c r="Y40" i="15"/>
  <c r="AC40" i="15"/>
  <c r="C30" i="30" s="1"/>
  <c r="B16" i="2"/>
  <c r="R9" i="17"/>
  <c r="R13" i="17"/>
  <c r="R14" i="17"/>
  <c r="R17" i="17"/>
  <c r="R21" i="17"/>
  <c r="R22" i="17"/>
  <c r="R33" i="17"/>
  <c r="B2" i="2"/>
  <c r="B26" i="2"/>
  <c r="B10" i="2"/>
  <c r="B17" i="2"/>
  <c r="B25" i="2"/>
  <c r="B33" i="2"/>
  <c r="B9" i="2"/>
  <c r="B34" i="2"/>
  <c r="B18" i="2"/>
  <c r="G40" i="15"/>
  <c r="H40" i="15"/>
  <c r="M40" i="15"/>
  <c r="Q7" i="17"/>
  <c r="Q23" i="17"/>
  <c r="AU40" i="15"/>
  <c r="AV40" i="15"/>
  <c r="S7" i="17"/>
  <c r="S23" i="17"/>
  <c r="AW40" i="15"/>
  <c r="T7" i="17"/>
  <c r="T15" i="17"/>
  <c r="T23" i="17"/>
  <c r="T31" i="17"/>
  <c r="AX40" i="15"/>
  <c r="AA40" i="15"/>
  <c r="C28" i="30" s="1"/>
  <c r="AP40" i="15"/>
  <c r="C43" i="30" s="1"/>
  <c r="E38" i="30"/>
  <c r="AQ40" i="15"/>
  <c r="C44" i="30" s="1"/>
  <c r="EX40" i="12"/>
  <c r="C40" i="15"/>
  <c r="X40" i="15"/>
  <c r="AR40" i="15"/>
  <c r="C45" i="30" s="1"/>
  <c r="AS40" i="15"/>
  <c r="C46" i="30" s="1"/>
  <c r="V40" i="15"/>
  <c r="W40" i="15"/>
  <c r="AF40" i="15"/>
  <c r="I33" i="30" s="1"/>
  <c r="AH40" i="15"/>
  <c r="C35" i="30" s="1"/>
  <c r="I38" i="30"/>
  <c r="EY40" i="12"/>
  <c r="D40" i="15"/>
  <c r="EZ40" i="12"/>
  <c r="E40" i="15"/>
  <c r="EW40" i="12"/>
  <c r="Q14" i="17"/>
  <c r="Q17" i="17"/>
  <c r="Q30" i="17"/>
  <c r="Y31" i="3"/>
  <c r="W38" i="3"/>
  <c r="V14" i="3"/>
  <c r="V22" i="3"/>
  <c r="V30" i="3"/>
  <c r="AA10" i="31"/>
  <c r="AD9" i="2"/>
  <c r="F40" i="30"/>
  <c r="T2" i="23"/>
  <c r="S2" i="2" s="1"/>
  <c r="F43" i="30"/>
  <c r="N2" i="23"/>
  <c r="N2" i="2" s="1"/>
  <c r="EV40" i="20"/>
  <c r="EV40" i="8"/>
  <c r="N2" i="3"/>
  <c r="M2" i="2" s="1"/>
  <c r="T2" i="3"/>
  <c r="AD2" i="3" s="1"/>
  <c r="B40" i="22"/>
  <c r="H40" i="21"/>
  <c r="G40" i="21"/>
  <c r="H32" i="30"/>
  <c r="N9" i="38" s="1" a="1"/>
  <c r="N9" i="38" s="1"/>
  <c r="F38" i="30"/>
  <c r="F31" i="30"/>
  <c r="F28" i="30"/>
  <c r="L40" i="22"/>
  <c r="M40" i="22"/>
  <c r="N40" i="22"/>
  <c r="O40" i="22"/>
  <c r="O40" i="21"/>
  <c r="L40" i="21"/>
  <c r="M40" i="21"/>
  <c r="N40" i="21"/>
  <c r="L40" i="11"/>
  <c r="M40" i="11"/>
  <c r="N40" i="11"/>
  <c r="O40" i="11"/>
  <c r="O40" i="9"/>
  <c r="N40" i="9"/>
  <c r="M40" i="9"/>
  <c r="L40" i="9"/>
  <c r="H27" i="30"/>
  <c r="N8" i="38" s="1" a="1"/>
  <c r="N8" i="38" s="1"/>
  <c r="H40" i="22"/>
  <c r="J40" i="22"/>
  <c r="G40" i="22"/>
  <c r="I40" i="22"/>
  <c r="I40" i="21"/>
  <c r="J40" i="21"/>
  <c r="H40" i="11"/>
  <c r="I40" i="11"/>
  <c r="J40" i="11"/>
  <c r="G40" i="11"/>
  <c r="J40" i="9"/>
  <c r="I40" i="9"/>
  <c r="H40" i="9"/>
  <c r="G40" i="9"/>
  <c r="D40" i="22"/>
  <c r="C40" i="22"/>
  <c r="E40" i="22"/>
  <c r="F41" i="30"/>
  <c r="C40" i="21"/>
  <c r="D40" i="21"/>
  <c r="E40" i="21"/>
  <c r="B40" i="21"/>
  <c r="F29" i="30"/>
  <c r="H47" i="30"/>
  <c r="N12" i="38" s="1" a="1"/>
  <c r="N12" i="38" s="1"/>
  <c r="H37" i="30"/>
  <c r="N10" i="38" s="1" a="1"/>
  <c r="N10" i="38" s="1"/>
  <c r="F44" i="30"/>
  <c r="F36" i="30"/>
  <c r="N32" i="30" s="1"/>
  <c r="F34" i="30"/>
  <c r="M32" i="30" s="1"/>
  <c r="F50" i="30"/>
  <c r="F51" i="30"/>
  <c r="D40" i="11"/>
  <c r="E40" i="11"/>
  <c r="F46" i="30"/>
  <c r="F48" i="30"/>
  <c r="F39" i="30"/>
  <c r="M37" i="30" s="1"/>
  <c r="B40" i="11"/>
  <c r="C40" i="11"/>
  <c r="E40" i="9"/>
  <c r="D40" i="9"/>
  <c r="C40" i="9"/>
  <c r="B40" i="9"/>
  <c r="S11" i="3"/>
  <c r="Q40" i="22"/>
  <c r="R40" i="22"/>
  <c r="S40" i="22"/>
  <c r="T40" i="22"/>
  <c r="Q40" i="21"/>
  <c r="R40" i="21"/>
  <c r="S40" i="21"/>
  <c r="T40" i="21"/>
  <c r="Q40" i="11"/>
  <c r="F49" i="30"/>
  <c r="R40" i="11"/>
  <c r="Q40" i="9"/>
  <c r="S40" i="11"/>
  <c r="T40" i="11"/>
  <c r="S40" i="9"/>
  <c r="W40" i="21"/>
  <c r="EX40" i="7"/>
  <c r="Y40" i="21"/>
  <c r="F30" i="30"/>
  <c r="EX40" i="8"/>
  <c r="EY40" i="7"/>
  <c r="V40" i="22"/>
  <c r="EW40" i="8"/>
  <c r="V40" i="21"/>
  <c r="EV40" i="7"/>
  <c r="EW40" i="7"/>
  <c r="X40" i="21"/>
  <c r="W40" i="22"/>
  <c r="X40" i="22"/>
  <c r="Y40" i="22"/>
  <c r="Y40" i="9"/>
  <c r="X40" i="9"/>
  <c r="W40" i="9"/>
  <c r="V40" i="9"/>
  <c r="T40" i="9"/>
  <c r="V40" i="11"/>
  <c r="W40" i="11"/>
  <c r="EY40" i="8"/>
  <c r="R40" i="9"/>
  <c r="X40" i="11"/>
  <c r="Y40" i="11"/>
  <c r="V13" i="17"/>
  <c r="V9" i="17"/>
  <c r="V17" i="17"/>
  <c r="W6" i="17"/>
  <c r="V18" i="17"/>
  <c r="V19" i="17"/>
  <c r="X14" i="17"/>
  <c r="X22" i="17"/>
  <c r="X38" i="17"/>
  <c r="Y14" i="17"/>
  <c r="Y30" i="17"/>
  <c r="Y38" i="17"/>
  <c r="V26" i="17"/>
  <c r="W7" i="17"/>
  <c r="W10" i="17"/>
  <c r="W11" i="17"/>
  <c r="W13" i="17"/>
  <c r="W18" i="17"/>
  <c r="W19" i="17"/>
  <c r="W21" i="17"/>
  <c r="W23" i="17"/>
  <c r="W26" i="17"/>
  <c r="W27" i="17"/>
  <c r="W31" i="17"/>
  <c r="X10" i="17"/>
  <c r="X11" i="17"/>
  <c r="X13" i="17"/>
  <c r="X15" i="17"/>
  <c r="X16" i="17"/>
  <c r="X21" i="17"/>
  <c r="X27" i="17"/>
  <c r="X31" i="17"/>
  <c r="X32" i="17"/>
  <c r="X34" i="17"/>
  <c r="X37" i="17"/>
  <c r="Y10" i="17"/>
  <c r="Y11" i="17"/>
  <c r="Y15" i="17"/>
  <c r="Y18" i="17"/>
  <c r="Y21" i="17"/>
  <c r="Y23" i="17"/>
  <c r="Y26" i="17"/>
  <c r="Y29" i="17"/>
  <c r="Y31" i="17"/>
  <c r="Y32" i="17"/>
  <c r="Y34" i="17"/>
  <c r="V12" i="17"/>
  <c r="W4" i="17"/>
  <c r="W12" i="17"/>
  <c r="X20" i="17"/>
  <c r="X36" i="17"/>
  <c r="Y36" i="17"/>
  <c r="X33" i="17"/>
  <c r="Y33" i="17"/>
  <c r="W22" i="17"/>
  <c r="V2" i="2"/>
  <c r="Q19" i="3"/>
  <c r="Q34" i="3"/>
  <c r="Q26" i="3"/>
  <c r="Q18" i="3"/>
  <c r="Q10" i="3"/>
  <c r="T34" i="3"/>
  <c r="T26" i="3"/>
  <c r="T18" i="3"/>
  <c r="T10" i="3"/>
  <c r="Q11" i="3"/>
  <c r="Q35" i="3"/>
  <c r="Q27" i="3"/>
  <c r="Q3" i="3"/>
  <c r="S35" i="3"/>
  <c r="S27" i="3"/>
  <c r="S19" i="3"/>
  <c r="R34" i="3"/>
  <c r="R26" i="3"/>
  <c r="R18" i="3"/>
  <c r="R10" i="3"/>
  <c r="S34" i="3"/>
  <c r="S26" i="3"/>
  <c r="S18" i="3"/>
  <c r="S10" i="3"/>
  <c r="R30" i="3"/>
  <c r="R6" i="3"/>
  <c r="Q38" i="3"/>
  <c r="Q30" i="3"/>
  <c r="Q22" i="3"/>
  <c r="Q14" i="3"/>
  <c r="Q6" i="3"/>
  <c r="T38" i="3"/>
  <c r="T30" i="3"/>
  <c r="T22" i="3"/>
  <c r="T14" i="3"/>
  <c r="T6" i="3"/>
  <c r="R38" i="3"/>
  <c r="Q31" i="3"/>
  <c r="Q23" i="3"/>
  <c r="Q15" i="3"/>
  <c r="Q7" i="3"/>
  <c r="T31" i="3"/>
  <c r="T23" i="3"/>
  <c r="T15" i="3"/>
  <c r="T7" i="3"/>
  <c r="R14" i="3"/>
  <c r="R22" i="3"/>
  <c r="S33" i="3"/>
  <c r="S25" i="3"/>
  <c r="S17" i="3"/>
  <c r="S9" i="3"/>
  <c r="R4" i="3"/>
  <c r="Q36" i="3"/>
  <c r="Q28" i="3"/>
  <c r="Q20" i="3"/>
  <c r="Q12" i="3"/>
  <c r="Q4" i="3"/>
  <c r="T36" i="3"/>
  <c r="T28" i="3"/>
  <c r="T20" i="3"/>
  <c r="T12" i="3"/>
  <c r="T4" i="3"/>
  <c r="S36" i="3"/>
  <c r="S28" i="3"/>
  <c r="S20" i="3"/>
  <c r="S12" i="3"/>
  <c r="S4" i="3"/>
  <c r="S38" i="3"/>
  <c r="S30" i="3"/>
  <c r="S22" i="3"/>
  <c r="S14" i="3"/>
  <c r="S6" i="3"/>
  <c r="R33" i="3"/>
  <c r="R25" i="3"/>
  <c r="R17" i="3"/>
  <c r="R9" i="3"/>
  <c r="Q33" i="3"/>
  <c r="Q25" i="3"/>
  <c r="Q17" i="3"/>
  <c r="Q9" i="3"/>
  <c r="T33" i="3"/>
  <c r="T25" i="3"/>
  <c r="T17" i="3"/>
  <c r="T9" i="3"/>
  <c r="R36" i="3"/>
  <c r="R28" i="3"/>
  <c r="R20" i="3"/>
  <c r="R12" i="3"/>
  <c r="R31" i="3"/>
  <c r="R23" i="3"/>
  <c r="R15" i="3"/>
  <c r="R7" i="3"/>
  <c r="S31" i="3"/>
  <c r="S23" i="3"/>
  <c r="S15" i="3"/>
  <c r="S7" i="3"/>
  <c r="R32" i="3"/>
  <c r="R24" i="3"/>
  <c r="R16" i="3"/>
  <c r="R8" i="3"/>
  <c r="Q32" i="3"/>
  <c r="Q24" i="3"/>
  <c r="Q16" i="3"/>
  <c r="Q8" i="3"/>
  <c r="T32" i="3"/>
  <c r="T24" i="3"/>
  <c r="T16" i="3"/>
  <c r="T8" i="3"/>
  <c r="R35" i="3"/>
  <c r="R27" i="3"/>
  <c r="R19" i="3"/>
  <c r="R11" i="3"/>
  <c r="R3" i="3"/>
  <c r="R37" i="3"/>
  <c r="R29" i="3"/>
  <c r="R21" i="3"/>
  <c r="R13" i="3"/>
  <c r="R5" i="3"/>
  <c r="Q37" i="3"/>
  <c r="Q29" i="3"/>
  <c r="Q21" i="3"/>
  <c r="Q13" i="3"/>
  <c r="Q5" i="3"/>
  <c r="T37" i="3"/>
  <c r="T29" i="3"/>
  <c r="T21" i="3"/>
  <c r="T13" i="3"/>
  <c r="T5" i="3"/>
  <c r="S37" i="3"/>
  <c r="S29" i="3"/>
  <c r="S21" i="3"/>
  <c r="S13" i="3"/>
  <c r="S5" i="3"/>
  <c r="S32" i="3"/>
  <c r="S24" i="3"/>
  <c r="S16" i="3"/>
  <c r="S8" i="3"/>
  <c r="T35" i="3"/>
  <c r="T27" i="3"/>
  <c r="T19" i="3"/>
  <c r="T11" i="3"/>
  <c r="T3" i="3"/>
  <c r="Y11" i="3"/>
  <c r="AD2" i="23"/>
  <c r="AC2" i="23"/>
  <c r="H29" i="2"/>
  <c r="C32" i="2"/>
  <c r="C24" i="2"/>
  <c r="AA2" i="23"/>
  <c r="C23" i="2"/>
  <c r="C31" i="2"/>
  <c r="H28" i="2"/>
  <c r="C21" i="2"/>
  <c r="H3" i="2"/>
  <c r="M11" i="2"/>
  <c r="H30" i="2"/>
  <c r="C29" i="2"/>
  <c r="H34" i="2"/>
  <c r="M16" i="2"/>
  <c r="M15" i="2"/>
  <c r="M14" i="2"/>
  <c r="C30" i="2"/>
  <c r="C22" i="2"/>
  <c r="C14" i="2"/>
  <c r="H35" i="2"/>
  <c r="H27" i="2"/>
  <c r="H19" i="2"/>
  <c r="M21" i="2"/>
  <c r="C13" i="2"/>
  <c r="H26" i="2"/>
  <c r="H18" i="2"/>
  <c r="C33" i="2"/>
  <c r="H38" i="2"/>
  <c r="H6" i="2"/>
  <c r="M8" i="2"/>
  <c r="H4" i="2"/>
  <c r="C34" i="2"/>
  <c r="H7" i="2"/>
  <c r="C25" i="2"/>
  <c r="M10" i="2"/>
  <c r="M35" i="2"/>
  <c r="M9" i="2"/>
  <c r="H37" i="2"/>
  <c r="H5" i="2"/>
  <c r="H36" i="2"/>
  <c r="C27" i="2"/>
  <c r="C19" i="2"/>
  <c r="C11" i="2"/>
  <c r="H32" i="2"/>
  <c r="H24" i="2"/>
  <c r="H16" i="2"/>
  <c r="M33" i="2"/>
  <c r="C26" i="2"/>
  <c r="C18" i="2"/>
  <c r="C10" i="2"/>
  <c r="H31" i="2"/>
  <c r="H23" i="2"/>
  <c r="H15" i="2"/>
  <c r="C38" i="2"/>
  <c r="C6" i="2"/>
  <c r="H11" i="2"/>
  <c r="C37" i="2"/>
  <c r="C5" i="2"/>
  <c r="H10" i="2"/>
  <c r="M22" i="2"/>
  <c r="M12" i="2"/>
  <c r="C36" i="2"/>
  <c r="C4" i="2"/>
  <c r="H9" i="2"/>
  <c r="M37" i="2"/>
  <c r="M23" i="2"/>
  <c r="M13" i="2"/>
  <c r="M36" i="2"/>
  <c r="M19" i="2"/>
  <c r="M24" i="2"/>
  <c r="C28" i="2"/>
  <c r="C20" i="2"/>
  <c r="C12" i="2"/>
  <c r="H33" i="2"/>
  <c r="H25" i="2"/>
  <c r="H17" i="2"/>
  <c r="M20" i="2"/>
  <c r="C35" i="2"/>
  <c r="C3" i="2"/>
  <c r="H8" i="2"/>
  <c r="M18" i="2"/>
  <c r="M34" i="2"/>
  <c r="M17" i="2"/>
  <c r="M32" i="2"/>
  <c r="M31" i="2"/>
  <c r="M30" i="2"/>
  <c r="C17" i="2"/>
  <c r="C9" i="2"/>
  <c r="H22" i="2"/>
  <c r="H14" i="2"/>
  <c r="M7" i="2"/>
  <c r="M38" i="2"/>
  <c r="M6" i="2"/>
  <c r="C16" i="2"/>
  <c r="C8" i="2"/>
  <c r="H21" i="2"/>
  <c r="H13" i="2"/>
  <c r="M28" i="2"/>
  <c r="M27" i="2"/>
  <c r="M5" i="2"/>
  <c r="C15" i="2"/>
  <c r="C7" i="2"/>
  <c r="H20" i="2"/>
  <c r="H12" i="2"/>
  <c r="M26" i="2"/>
  <c r="M25" i="2"/>
  <c r="M4" i="2"/>
  <c r="M29" i="2"/>
  <c r="X35" i="17"/>
  <c r="V3" i="17"/>
  <c r="V35" i="17"/>
  <c r="V16" i="17"/>
  <c r="W8" i="17"/>
  <c r="W16" i="17"/>
  <c r="X8" i="17"/>
  <c r="Y8" i="17"/>
  <c r="Y35" i="17"/>
  <c r="W35" i="17"/>
  <c r="AD2" i="17"/>
  <c r="AC2" i="17"/>
  <c r="AB2" i="17"/>
  <c r="AA2" i="17"/>
  <c r="Q34" i="17"/>
  <c r="Q18" i="17"/>
  <c r="Q16" i="17"/>
  <c r="Q24" i="17"/>
  <c r="Q27" i="17"/>
  <c r="Q28" i="17"/>
  <c r="Q32" i="17"/>
  <c r="Q36" i="17"/>
  <c r="R8" i="17"/>
  <c r="R10" i="17"/>
  <c r="R24" i="17"/>
  <c r="R26" i="17"/>
  <c r="R27" i="17"/>
  <c r="R28" i="17"/>
  <c r="R34" i="17"/>
  <c r="R35" i="17"/>
  <c r="R36" i="17"/>
  <c r="S4" i="17"/>
  <c r="S16" i="17"/>
  <c r="S20" i="17"/>
  <c r="S24" i="17"/>
  <c r="S36" i="17"/>
  <c r="T4" i="17"/>
  <c r="T8" i="17"/>
  <c r="T10" i="17"/>
  <c r="T11" i="17"/>
  <c r="T12" i="17"/>
  <c r="T16" i="17"/>
  <c r="T19" i="17"/>
  <c r="T20" i="17"/>
  <c r="T24" i="17"/>
  <c r="T26" i="17"/>
  <c r="T27" i="17"/>
  <c r="T28" i="17"/>
  <c r="T32" i="17"/>
  <c r="T34" i="17"/>
  <c r="T35" i="17"/>
  <c r="T36" i="17"/>
  <c r="V4" i="1"/>
  <c r="V5" i="1"/>
  <c r="V6" i="1"/>
  <c r="V7" i="1"/>
  <c r="V8" i="1"/>
  <c r="H11" i="30" l="1"/>
  <c r="AK4" i="38" s="1" a="1"/>
  <c r="AK4" i="38" s="1"/>
  <c r="N37" i="30"/>
  <c r="N27" i="30"/>
  <c r="G33" i="30"/>
  <c r="M42" i="30"/>
  <c r="N47" i="30"/>
  <c r="H12" i="38" a="1"/>
  <c r="H12" i="38" s="1"/>
  <c r="L47" i="30"/>
  <c r="M27" i="30"/>
  <c r="M47" i="30"/>
  <c r="L32" i="30"/>
  <c r="H10" i="38" a="1"/>
  <c r="H10" i="38" s="1"/>
  <c r="L37" i="30"/>
  <c r="H11" i="38" a="1"/>
  <c r="H11" i="38" s="1"/>
  <c r="L42" i="30"/>
  <c r="N42" i="30"/>
  <c r="H8" i="38" a="1"/>
  <c r="H8" i="38" s="1"/>
  <c r="L27" i="30"/>
  <c r="F3" i="30"/>
  <c r="K12" i="38" a="1"/>
  <c r="K12" i="38" s="1"/>
  <c r="J12" i="38" a="1"/>
  <c r="J12" i="38" s="1"/>
  <c r="I9" i="38" a="1"/>
  <c r="I9" i="38" s="1"/>
  <c r="K9" i="38" a="1"/>
  <c r="K9" i="38" s="1"/>
  <c r="I11" i="38" a="1"/>
  <c r="I11" i="38" s="1"/>
  <c r="I10" i="38" a="1"/>
  <c r="I10" i="38" s="1"/>
  <c r="K11" i="38" a="1"/>
  <c r="K11" i="38" s="1"/>
  <c r="I12" i="38" a="1"/>
  <c r="I12" i="38" s="1"/>
  <c r="K10" i="38" a="1"/>
  <c r="K10" i="38" s="1"/>
  <c r="J11" i="38" a="1"/>
  <c r="J11" i="38" s="1"/>
  <c r="J10" i="38" a="1"/>
  <c r="J10" i="38" s="1"/>
  <c r="I8" i="38" a="1"/>
  <c r="I8" i="38" s="1"/>
  <c r="G28" i="30"/>
  <c r="K8" i="38" a="1"/>
  <c r="K8" i="38" s="1"/>
  <c r="J8" i="38" a="1"/>
  <c r="J8" i="38" s="1"/>
  <c r="G43" i="30"/>
  <c r="E39" i="30"/>
  <c r="G39" i="30"/>
  <c r="E40" i="30"/>
  <c r="G40" i="30"/>
  <c r="F32" i="30"/>
  <c r="E35" i="30"/>
  <c r="G35" i="30"/>
  <c r="E31" i="30"/>
  <c r="G31" i="30"/>
  <c r="E45" i="30"/>
  <c r="G45" i="30"/>
  <c r="F27" i="30"/>
  <c r="E30" i="30"/>
  <c r="G30" i="30"/>
  <c r="F37" i="30"/>
  <c r="G36" i="30"/>
  <c r="E34" i="30"/>
  <c r="G34" i="30"/>
  <c r="E46" i="30"/>
  <c r="G46" i="30"/>
  <c r="E44" i="30"/>
  <c r="G44" i="30"/>
  <c r="E29" i="30"/>
  <c r="G29" i="30"/>
  <c r="F47" i="30"/>
  <c r="E41" i="30"/>
  <c r="G41" i="30"/>
  <c r="F42" i="30"/>
  <c r="G38" i="30"/>
  <c r="J38" i="30" s="1"/>
  <c r="H8" i="30"/>
  <c r="H9" i="30"/>
  <c r="H6" i="30"/>
  <c r="AK3" i="38" s="1" a="1"/>
  <c r="AK3" i="38" s="1"/>
  <c r="H10" i="30"/>
  <c r="H4" i="30"/>
  <c r="H5" i="30"/>
  <c r="F13" i="30"/>
  <c r="H3" i="30"/>
  <c r="F8" i="30"/>
  <c r="F9" i="30"/>
  <c r="F11" i="30"/>
  <c r="F10" i="30"/>
  <c r="F4" i="30"/>
  <c r="F5" i="30"/>
  <c r="F6" i="30"/>
  <c r="I39" i="30"/>
  <c r="C6" i="30"/>
  <c r="C5" i="30"/>
  <c r="C4" i="30"/>
  <c r="C3" i="30"/>
  <c r="I40" i="30"/>
  <c r="V6" i="2"/>
  <c r="C10" i="30"/>
  <c r="V10" i="2"/>
  <c r="C13" i="30"/>
  <c r="V12" i="2"/>
  <c r="V11" i="2"/>
  <c r="V13" i="2"/>
  <c r="C15" i="30"/>
  <c r="C9" i="30"/>
  <c r="C8" i="30"/>
  <c r="V33" i="2"/>
  <c r="C16" i="30"/>
  <c r="C19" i="30"/>
  <c r="V36" i="17"/>
  <c r="V36" i="2" s="1"/>
  <c r="V28" i="17"/>
  <c r="V28" i="2" s="1"/>
  <c r="X19" i="17"/>
  <c r="V19" i="2" s="1"/>
  <c r="V20" i="17"/>
  <c r="V20" i="2" s="1"/>
  <c r="X18" i="17"/>
  <c r="V18" i="2" s="1"/>
  <c r="V21" i="17"/>
  <c r="V21" i="2" s="1"/>
  <c r="X26" i="17"/>
  <c r="V26" i="2" s="1"/>
  <c r="W3" i="17"/>
  <c r="AB3" i="17" s="1"/>
  <c r="EW40" i="16"/>
  <c r="V22" i="17"/>
  <c r="V22" i="2" s="1"/>
  <c r="V32" i="17"/>
  <c r="V32" i="2" s="1"/>
  <c r="X23" i="17"/>
  <c r="V23" i="2" s="1"/>
  <c r="V4" i="17"/>
  <c r="V4" i="2" s="1"/>
  <c r="X30" i="17"/>
  <c r="V30" i="2" s="1"/>
  <c r="V37" i="17"/>
  <c r="V37" i="2" s="1"/>
  <c r="V29" i="17"/>
  <c r="V29" i="2" s="1"/>
  <c r="V38" i="17"/>
  <c r="V38" i="2" s="1"/>
  <c r="W14" i="17"/>
  <c r="V14" i="2" s="1"/>
  <c r="C14" i="30"/>
  <c r="C26" i="30"/>
  <c r="C18" i="30"/>
  <c r="Y3" i="17"/>
  <c r="EY40" i="16"/>
  <c r="V34" i="17"/>
  <c r="V34" i="2" s="1"/>
  <c r="V5" i="17"/>
  <c r="V5" i="2" s="1"/>
  <c r="C23" i="30"/>
  <c r="C11" i="30"/>
  <c r="X3" i="17"/>
  <c r="EX40" i="16"/>
  <c r="X7" i="17"/>
  <c r="V7" i="2" s="1"/>
  <c r="X9" i="17"/>
  <c r="V9" i="2" s="1"/>
  <c r="C24" i="30"/>
  <c r="Y17" i="17"/>
  <c r="V17" i="2" s="1"/>
  <c r="Y25" i="17"/>
  <c r="V25" i="2" s="1"/>
  <c r="W15" i="17"/>
  <c r="V15" i="2" s="1"/>
  <c r="V31" i="17"/>
  <c r="V31" i="2" s="1"/>
  <c r="V27" i="17"/>
  <c r="V27" i="2" s="1"/>
  <c r="C21" i="30"/>
  <c r="C25" i="30"/>
  <c r="C20" i="30"/>
  <c r="C37" i="30"/>
  <c r="Q37" i="2"/>
  <c r="I34" i="30"/>
  <c r="I41" i="30"/>
  <c r="I31" i="30"/>
  <c r="K31" i="30" s="1"/>
  <c r="Q33" i="2"/>
  <c r="I29" i="30"/>
  <c r="E36" i="30"/>
  <c r="I36" i="30"/>
  <c r="Q13" i="2"/>
  <c r="Q38" i="2"/>
  <c r="Q8" i="2"/>
  <c r="Q18" i="2"/>
  <c r="Q30" i="2"/>
  <c r="Q22" i="2"/>
  <c r="Q26" i="2"/>
  <c r="Q21" i="2"/>
  <c r="Q10" i="2"/>
  <c r="Q17" i="2"/>
  <c r="Q25" i="2"/>
  <c r="Q14" i="2"/>
  <c r="Q29" i="2"/>
  <c r="Q9" i="2"/>
  <c r="I30" i="30"/>
  <c r="Q6" i="2"/>
  <c r="Q5" i="2"/>
  <c r="C49" i="30"/>
  <c r="G49" i="30" s="1"/>
  <c r="C48" i="30"/>
  <c r="G48" i="30" s="1"/>
  <c r="Q23" i="2"/>
  <c r="I35" i="30"/>
  <c r="Q35" i="2"/>
  <c r="T3" i="17"/>
  <c r="EY40" i="15"/>
  <c r="Q32" i="2"/>
  <c r="E28" i="30"/>
  <c r="C27" i="30"/>
  <c r="I28" i="30"/>
  <c r="S3" i="17"/>
  <c r="EX40" i="15"/>
  <c r="Q7" i="2"/>
  <c r="Q28" i="2"/>
  <c r="Q24" i="2"/>
  <c r="C51" i="30"/>
  <c r="G51" i="30" s="1"/>
  <c r="Q4" i="2"/>
  <c r="E43" i="30"/>
  <c r="C42" i="30"/>
  <c r="J33" i="30"/>
  <c r="Q19" i="2"/>
  <c r="Q20" i="2"/>
  <c r="Q16" i="2"/>
  <c r="Q31" i="2"/>
  <c r="K38" i="30"/>
  <c r="Q27" i="2"/>
  <c r="Q15" i="2"/>
  <c r="E33" i="30"/>
  <c r="K33" i="30" s="1"/>
  <c r="C32" i="30"/>
  <c r="Q36" i="2"/>
  <c r="Q12" i="2"/>
  <c r="C50" i="30"/>
  <c r="G50" i="30" s="1"/>
  <c r="Q34" i="2"/>
  <c r="Q11" i="2"/>
  <c r="F20" i="30"/>
  <c r="F16" i="30"/>
  <c r="H21" i="30"/>
  <c r="F21" i="30"/>
  <c r="H20" i="30"/>
  <c r="F14" i="30"/>
  <c r="AA11" i="31"/>
  <c r="AD10" i="2"/>
  <c r="R2" i="2"/>
  <c r="AB2" i="23"/>
  <c r="AC2" i="2" s="1"/>
  <c r="AB3" i="3"/>
  <c r="H14" i="30"/>
  <c r="H15" i="30"/>
  <c r="H13" i="30"/>
  <c r="Y3" i="3"/>
  <c r="AD3" i="3" s="1"/>
  <c r="AD4" i="3" s="1"/>
  <c r="AD5" i="3" s="1"/>
  <c r="AD6" i="3" s="1"/>
  <c r="AD7" i="3" s="1"/>
  <c r="AD8" i="3" s="1"/>
  <c r="AD9" i="3" s="1"/>
  <c r="AD10" i="3" s="1"/>
  <c r="AD11" i="3" s="1"/>
  <c r="AD12" i="3" s="1"/>
  <c r="AD13" i="3" s="1"/>
  <c r="AD14" i="3" s="1"/>
  <c r="AD15" i="3" s="1"/>
  <c r="AD16" i="3" s="1"/>
  <c r="AD17" i="3" s="1"/>
  <c r="AD18" i="3" s="1"/>
  <c r="AD19" i="3" s="1"/>
  <c r="AD20" i="3" s="1"/>
  <c r="AD21" i="3" s="1"/>
  <c r="AD22" i="3" s="1"/>
  <c r="AD23" i="3" s="1"/>
  <c r="AD24" i="3" s="1"/>
  <c r="AD25" i="3" s="1"/>
  <c r="AD26" i="3" s="1"/>
  <c r="AD27" i="3" s="1"/>
  <c r="AD28" i="3" s="1"/>
  <c r="AD29" i="3" s="1"/>
  <c r="AD30" i="3" s="1"/>
  <c r="AD31" i="3" s="1"/>
  <c r="AD32" i="3" s="1"/>
  <c r="AD33" i="3" s="1"/>
  <c r="AD34" i="3" s="1"/>
  <c r="AD35" i="3" s="1"/>
  <c r="AD36" i="3" s="1"/>
  <c r="AD37" i="3" s="1"/>
  <c r="AD38" i="3" s="1"/>
  <c r="EW40" i="11"/>
  <c r="X3" i="3"/>
  <c r="EV40" i="11"/>
  <c r="AA3" i="3"/>
  <c r="EV40" i="9"/>
  <c r="S3" i="3"/>
  <c r="EW40" i="9"/>
  <c r="H16" i="30"/>
  <c r="AK5" i="38" s="1" a="1"/>
  <c r="AK5" i="38" s="1"/>
  <c r="F15" i="30"/>
  <c r="H18" i="30"/>
  <c r="H19" i="30"/>
  <c r="H23" i="30"/>
  <c r="F26" i="30"/>
  <c r="F19" i="30"/>
  <c r="M3" i="2"/>
  <c r="F18" i="30"/>
  <c r="H2" i="2"/>
  <c r="C2" i="2"/>
  <c r="EY40" i="9"/>
  <c r="H25" i="30"/>
  <c r="EY40" i="11"/>
  <c r="EX40" i="11"/>
  <c r="EX40" i="9"/>
  <c r="F23" i="30"/>
  <c r="H26" i="30"/>
  <c r="AK7" i="38" s="1" a="1"/>
  <c r="AK7" i="38" s="1"/>
  <c r="F24" i="30"/>
  <c r="F25" i="30"/>
  <c r="H24" i="30"/>
  <c r="V24" i="2"/>
  <c r="AA3" i="17"/>
  <c r="V16" i="2"/>
  <c r="V8" i="2"/>
  <c r="V35" i="2"/>
  <c r="W21" i="2"/>
  <c r="R10" i="2"/>
  <c r="R18" i="2"/>
  <c r="R26" i="2"/>
  <c r="W33" i="2"/>
  <c r="R34" i="2"/>
  <c r="R38" i="2"/>
  <c r="R6" i="2"/>
  <c r="R14" i="2"/>
  <c r="R22" i="2"/>
  <c r="R30" i="2"/>
  <c r="W26" i="2"/>
  <c r="R31" i="2"/>
  <c r="R37" i="2"/>
  <c r="R17" i="2"/>
  <c r="R35" i="2"/>
  <c r="W13" i="2"/>
  <c r="W5" i="2"/>
  <c r="R20" i="2"/>
  <c r="W7" i="2"/>
  <c r="R5" i="2"/>
  <c r="R19" i="2"/>
  <c r="R21" i="2"/>
  <c r="R4" i="2"/>
  <c r="R33" i="2"/>
  <c r="W29" i="2"/>
  <c r="R12" i="2"/>
  <c r="R11" i="2"/>
  <c r="R13" i="2"/>
  <c r="R15" i="2"/>
  <c r="W9" i="2"/>
  <c r="R7" i="2"/>
  <c r="R25" i="2"/>
  <c r="W19" i="2"/>
  <c r="R27" i="2"/>
  <c r="W18" i="2"/>
  <c r="R8" i="2"/>
  <c r="R16" i="2"/>
  <c r="R24" i="2"/>
  <c r="R32" i="2"/>
  <c r="W34" i="2"/>
  <c r="R28" i="2"/>
  <c r="W10" i="2"/>
  <c r="R23" i="2"/>
  <c r="R29" i="2"/>
  <c r="W14" i="2"/>
  <c r="R36" i="2"/>
  <c r="R9" i="2"/>
  <c r="W4" i="2"/>
  <c r="W35" i="2"/>
  <c r="W30" i="2"/>
  <c r="W31" i="2"/>
  <c r="W22" i="2"/>
  <c r="W11" i="2"/>
  <c r="W38" i="2"/>
  <c r="W6" i="2"/>
  <c r="W15" i="2"/>
  <c r="W37" i="2"/>
  <c r="W27" i="2"/>
  <c r="W23" i="2"/>
  <c r="W17" i="2"/>
  <c r="W12" i="2"/>
  <c r="W36" i="2"/>
  <c r="W28" i="2"/>
  <c r="W25" i="2"/>
  <c r="W20" i="2"/>
  <c r="R8" i="1"/>
  <c r="W32" i="2"/>
  <c r="W24" i="2"/>
  <c r="W8" i="2"/>
  <c r="W16" i="2"/>
  <c r="AB2" i="2"/>
  <c r="AA2" i="2"/>
  <c r="R7" i="1"/>
  <c r="R6" i="1"/>
  <c r="P4" i="1"/>
  <c r="Q4" i="1"/>
  <c r="R5" i="1"/>
  <c r="U8" i="1"/>
  <c r="U5" i="1"/>
  <c r="U6" i="1"/>
  <c r="W6" i="1" s="1"/>
  <c r="U7" i="1"/>
  <c r="T4" i="1"/>
  <c r="N7" i="30" l="1"/>
  <c r="N12" i="30"/>
  <c r="M17" i="30"/>
  <c r="Q17" i="30"/>
  <c r="P17" i="30"/>
  <c r="L2" i="30"/>
  <c r="AB4" i="3"/>
  <c r="AA4" i="3"/>
  <c r="T16" i="30"/>
  <c r="H3" i="38" a="1"/>
  <c r="H3" i="38" s="1"/>
  <c r="AI3" i="38" a="1"/>
  <c r="AI3" i="38" s="1"/>
  <c r="P2" i="30"/>
  <c r="AH5" i="38" a="1"/>
  <c r="AH5" i="38" s="1"/>
  <c r="O12" i="30"/>
  <c r="N2" i="30"/>
  <c r="M2" i="30"/>
  <c r="AJ7" i="38" a="1"/>
  <c r="AJ7" i="38" s="1"/>
  <c r="Q22" i="30"/>
  <c r="M7" i="30"/>
  <c r="AJ4" i="38" a="1"/>
  <c r="AJ4" i="38" s="1"/>
  <c r="Q7" i="30"/>
  <c r="AH7" i="38" a="1"/>
  <c r="AH7" i="38" s="1"/>
  <c r="O22" i="30"/>
  <c r="AH4" i="38" a="1"/>
  <c r="AH4" i="38" s="1"/>
  <c r="O7" i="30"/>
  <c r="AH3" i="38" a="1"/>
  <c r="AH3" i="38" s="1"/>
  <c r="O2" i="30"/>
  <c r="AJ5" i="38" a="1"/>
  <c r="AJ5" i="38" s="1"/>
  <c r="Q12" i="30"/>
  <c r="AI7" i="38" a="1"/>
  <c r="AI7" i="38" s="1"/>
  <c r="P22" i="30"/>
  <c r="N22" i="30"/>
  <c r="N17" i="30"/>
  <c r="H5" i="38" a="1"/>
  <c r="H5" i="38" s="1"/>
  <c r="L12" i="30"/>
  <c r="AI4" i="38" a="1"/>
  <c r="AI4" i="38" s="1"/>
  <c r="P7" i="30"/>
  <c r="O17" i="30"/>
  <c r="AI5" i="38" a="1"/>
  <c r="AI5" i="38" s="1"/>
  <c r="P12" i="30"/>
  <c r="M22" i="30"/>
  <c r="H7" i="38" a="1"/>
  <c r="H7" i="38" s="1"/>
  <c r="L22" i="30"/>
  <c r="M12" i="30"/>
  <c r="H4" i="38" a="1"/>
  <c r="H4" i="38" s="1"/>
  <c r="L7" i="30"/>
  <c r="L17" i="30"/>
  <c r="AJ3" i="38" a="1"/>
  <c r="AJ3" i="38" s="1"/>
  <c r="Q2" i="30"/>
  <c r="C17" i="30"/>
  <c r="K35" i="30"/>
  <c r="X8" i="30"/>
  <c r="G32" i="30"/>
  <c r="X7" i="30"/>
  <c r="X6" i="30"/>
  <c r="F17" i="30"/>
  <c r="H17" i="30"/>
  <c r="N6" i="38" s="1" a="1"/>
  <c r="N6" i="38" s="1"/>
  <c r="AJ6" i="38" a="1"/>
  <c r="AJ6" i="38" s="1"/>
  <c r="AK6" i="38" a="1"/>
  <c r="AK6" i="38" s="1"/>
  <c r="AI6" i="38" a="1"/>
  <c r="AI6" i="38" s="1"/>
  <c r="H6" i="38" a="1"/>
  <c r="H6" i="38" s="1"/>
  <c r="X5" i="30"/>
  <c r="AH6" i="38" a="1"/>
  <c r="AH6" i="38" s="1"/>
  <c r="K3" i="38" a="1"/>
  <c r="K3" i="38" s="1"/>
  <c r="J3" i="38" a="1"/>
  <c r="J3" i="38" s="1"/>
  <c r="I3" i="38" a="1"/>
  <c r="I3" i="38" s="1"/>
  <c r="K39" i="30"/>
  <c r="B11" i="38" a="1"/>
  <c r="B11" i="38" s="1"/>
  <c r="K6" i="38" a="1"/>
  <c r="K6" i="38" s="1"/>
  <c r="K4" i="38" a="1"/>
  <c r="K4" i="38" s="1"/>
  <c r="I4" i="38" a="1"/>
  <c r="I4" i="38" s="1"/>
  <c r="K7" i="38" a="1"/>
  <c r="K7" i="38" s="1"/>
  <c r="J7" i="38" a="1"/>
  <c r="J7" i="38" s="1"/>
  <c r="I7" i="38" a="1"/>
  <c r="I7" i="38" s="1"/>
  <c r="J4" i="38" a="1"/>
  <c r="J4" i="38" s="1"/>
  <c r="B9" i="38" a="1"/>
  <c r="B9" i="38" s="1"/>
  <c r="K5" i="38" a="1"/>
  <c r="K5" i="38" s="1"/>
  <c r="I6" i="38" a="1"/>
  <c r="I6" i="38" s="1"/>
  <c r="I5" i="38" a="1"/>
  <c r="I5" i="38" s="1"/>
  <c r="B10" i="38" a="1"/>
  <c r="B10" i="38" s="1"/>
  <c r="B12" i="38" a="1"/>
  <c r="B12" i="38" s="1"/>
  <c r="J6" i="38" a="1"/>
  <c r="J6" i="38" s="1"/>
  <c r="J5" i="38" a="1"/>
  <c r="J5" i="38" s="1"/>
  <c r="B8" i="38" a="1"/>
  <c r="B8" i="38" s="1"/>
  <c r="K40" i="30"/>
  <c r="G11" i="30"/>
  <c r="F2" i="30"/>
  <c r="G4" i="30"/>
  <c r="E23" i="30"/>
  <c r="G23" i="30"/>
  <c r="I10" i="30"/>
  <c r="G10" i="30"/>
  <c r="K41" i="30"/>
  <c r="E14" i="30"/>
  <c r="G14" i="30"/>
  <c r="E3" i="30"/>
  <c r="G3" i="30"/>
  <c r="E27" i="30"/>
  <c r="G27" i="30"/>
  <c r="E21" i="30"/>
  <c r="G21" i="30"/>
  <c r="F7" i="30"/>
  <c r="B4" i="38" s="1" a="1"/>
  <c r="B4" i="38" s="1"/>
  <c r="E15" i="30"/>
  <c r="G15" i="30"/>
  <c r="E18" i="30"/>
  <c r="G18" i="30"/>
  <c r="E26" i="30"/>
  <c r="G26" i="30"/>
  <c r="K29" i="30"/>
  <c r="E6" i="30"/>
  <c r="G6" i="30"/>
  <c r="E37" i="30"/>
  <c r="G37" i="30"/>
  <c r="F12" i="30"/>
  <c r="E16" i="30"/>
  <c r="G16" i="30"/>
  <c r="W8" i="30"/>
  <c r="W7" i="30"/>
  <c r="W6" i="30"/>
  <c r="W5" i="30"/>
  <c r="K30" i="30"/>
  <c r="E13" i="30"/>
  <c r="G13" i="30"/>
  <c r="E42" i="30"/>
  <c r="G42" i="30"/>
  <c r="E5" i="30"/>
  <c r="G5" i="30"/>
  <c r="K34" i="30"/>
  <c r="E25" i="30"/>
  <c r="G25" i="30"/>
  <c r="E19" i="30"/>
  <c r="G19" i="30"/>
  <c r="G8" i="30"/>
  <c r="F22" i="30"/>
  <c r="E20" i="30"/>
  <c r="G20" i="30"/>
  <c r="E24" i="30"/>
  <c r="G24" i="30"/>
  <c r="G9" i="30"/>
  <c r="E32" i="30"/>
  <c r="I23" i="30"/>
  <c r="H2" i="30"/>
  <c r="H7" i="30"/>
  <c r="N4" i="38" s="1" a="1"/>
  <c r="N4" i="38" s="1"/>
  <c r="I4" i="30"/>
  <c r="I6" i="30"/>
  <c r="I5" i="30"/>
  <c r="E4" i="30"/>
  <c r="C2" i="30"/>
  <c r="I3" i="30"/>
  <c r="AC3" i="3"/>
  <c r="J39" i="30"/>
  <c r="E9" i="30"/>
  <c r="I9" i="30"/>
  <c r="J40" i="30"/>
  <c r="E10" i="30"/>
  <c r="C7" i="30"/>
  <c r="I27" i="30"/>
  <c r="E8" i="30"/>
  <c r="I8" i="30"/>
  <c r="AD3" i="17"/>
  <c r="AD4" i="17" s="1"/>
  <c r="AD5" i="17" s="1"/>
  <c r="AD6" i="17" s="1"/>
  <c r="AD7" i="17" s="1"/>
  <c r="AD8" i="17" s="1"/>
  <c r="AD9" i="17" s="1"/>
  <c r="AD10" i="17" s="1"/>
  <c r="AD11" i="17" s="1"/>
  <c r="AD12" i="17" s="1"/>
  <c r="AD13" i="17" s="1"/>
  <c r="AD14" i="17" s="1"/>
  <c r="AD15" i="17" s="1"/>
  <c r="AD16" i="17" s="1"/>
  <c r="AD17" i="17" s="1"/>
  <c r="AD18" i="17" s="1"/>
  <c r="AD19" i="17" s="1"/>
  <c r="AD20" i="17" s="1"/>
  <c r="AD21" i="17" s="1"/>
  <c r="AD22" i="17" s="1"/>
  <c r="AD23" i="17" s="1"/>
  <c r="AD24" i="17" s="1"/>
  <c r="AD25" i="17" s="1"/>
  <c r="AD26" i="17" s="1"/>
  <c r="AD27" i="17" s="1"/>
  <c r="AD28" i="17" s="1"/>
  <c r="AD29" i="17" s="1"/>
  <c r="AD30" i="17" s="1"/>
  <c r="AD31" i="17" s="1"/>
  <c r="AD32" i="17" s="1"/>
  <c r="AD33" i="17" s="1"/>
  <c r="AD34" i="17" s="1"/>
  <c r="AD35" i="17" s="1"/>
  <c r="AD36" i="17" s="1"/>
  <c r="AD37" i="17" s="1"/>
  <c r="AD38" i="17" s="1"/>
  <c r="J29" i="30"/>
  <c r="J34" i="30"/>
  <c r="I37" i="30"/>
  <c r="I20" i="30"/>
  <c r="I19" i="30"/>
  <c r="J36" i="30"/>
  <c r="I18" i="30"/>
  <c r="AC3" i="17"/>
  <c r="AC4" i="17" s="1"/>
  <c r="AC5" i="17" s="1"/>
  <c r="AC6" i="17" s="1"/>
  <c r="AC7" i="17" s="1"/>
  <c r="AC8" i="17" s="1"/>
  <c r="AC9" i="17" s="1"/>
  <c r="AC10" i="17" s="1"/>
  <c r="AC11" i="17" s="1"/>
  <c r="AC12" i="17" s="1"/>
  <c r="AC13" i="17" s="1"/>
  <c r="AC14" i="17" s="1"/>
  <c r="AC15" i="17" s="1"/>
  <c r="AC16" i="17" s="1"/>
  <c r="AC17" i="17" s="1"/>
  <c r="AC18" i="17" s="1"/>
  <c r="AC19" i="17" s="1"/>
  <c r="AC20" i="17" s="1"/>
  <c r="AC21" i="17" s="1"/>
  <c r="AC22" i="17" s="1"/>
  <c r="AC23" i="17" s="1"/>
  <c r="AC24" i="17" s="1"/>
  <c r="AC25" i="17" s="1"/>
  <c r="AC26" i="17" s="1"/>
  <c r="AC27" i="17" s="1"/>
  <c r="AC28" i="17" s="1"/>
  <c r="AC29" i="17" s="1"/>
  <c r="AC30" i="17" s="1"/>
  <c r="AC31" i="17" s="1"/>
  <c r="AC32" i="17" s="1"/>
  <c r="AC33" i="17" s="1"/>
  <c r="AC34" i="17" s="1"/>
  <c r="AC35" i="17" s="1"/>
  <c r="AC36" i="17" s="1"/>
  <c r="AC37" i="17" s="1"/>
  <c r="AC38" i="17" s="1"/>
  <c r="J31" i="30"/>
  <c r="C12" i="30"/>
  <c r="E11" i="30"/>
  <c r="I11" i="30"/>
  <c r="I21" i="30"/>
  <c r="AA4" i="17"/>
  <c r="AA5" i="17" s="1"/>
  <c r="AA6" i="17" s="1"/>
  <c r="C22" i="30"/>
  <c r="J41" i="30"/>
  <c r="J30" i="30"/>
  <c r="T8" i="30"/>
  <c r="T6" i="30"/>
  <c r="K36" i="30"/>
  <c r="Q3" i="2"/>
  <c r="I83" i="30"/>
  <c r="E83" i="30"/>
  <c r="C82" i="30"/>
  <c r="G82" i="30" s="1"/>
  <c r="I91" i="30"/>
  <c r="E91" i="30"/>
  <c r="C72" i="30"/>
  <c r="G72" i="30" s="1"/>
  <c r="I73" i="30"/>
  <c r="E73" i="30"/>
  <c r="C52" i="30"/>
  <c r="G52" i="30" s="1"/>
  <c r="E53" i="30"/>
  <c r="I70" i="30"/>
  <c r="E70" i="30"/>
  <c r="E59" i="30"/>
  <c r="I59" i="30"/>
  <c r="I64" i="30"/>
  <c r="E64" i="30"/>
  <c r="E90" i="30"/>
  <c r="I90" i="30"/>
  <c r="K28" i="30"/>
  <c r="E99" i="30"/>
  <c r="I99" i="30"/>
  <c r="I86" i="30"/>
  <c r="E86" i="30"/>
  <c r="E98" i="30"/>
  <c r="C97" i="30"/>
  <c r="G97" i="30" s="1"/>
  <c r="I98" i="30"/>
  <c r="I80" i="30"/>
  <c r="E80" i="30"/>
  <c r="E85" i="30"/>
  <c r="I85" i="30"/>
  <c r="E79" i="30"/>
  <c r="I79" i="30"/>
  <c r="E71" i="30"/>
  <c r="I71" i="30"/>
  <c r="E61" i="30"/>
  <c r="I61" i="30"/>
  <c r="C62" i="30"/>
  <c r="G62" i="30" s="1"/>
  <c r="E63" i="30"/>
  <c r="I63" i="30"/>
  <c r="E95" i="30"/>
  <c r="I95" i="30"/>
  <c r="I89" i="30"/>
  <c r="E89" i="30"/>
  <c r="E88" i="30"/>
  <c r="I88" i="30"/>
  <c r="C87" i="30"/>
  <c r="G87" i="30" s="1"/>
  <c r="C67" i="30"/>
  <c r="G67" i="30" s="1"/>
  <c r="I68" i="30"/>
  <c r="E68" i="30"/>
  <c r="E54" i="30"/>
  <c r="J28" i="30"/>
  <c r="E48" i="30"/>
  <c r="C47" i="30"/>
  <c r="G47" i="30" s="1"/>
  <c r="I48" i="30"/>
  <c r="J48" i="30" s="1"/>
  <c r="E58" i="30"/>
  <c r="C57" i="30"/>
  <c r="G57" i="30" s="1"/>
  <c r="I58" i="30"/>
  <c r="I69" i="30"/>
  <c r="E69" i="30"/>
  <c r="I75" i="30"/>
  <c r="E75" i="30"/>
  <c r="E51" i="30"/>
  <c r="I51" i="30"/>
  <c r="J51" i="30" s="1"/>
  <c r="I96" i="30"/>
  <c r="E96" i="30"/>
  <c r="C92" i="30"/>
  <c r="G92" i="30" s="1"/>
  <c r="I93" i="30"/>
  <c r="E93" i="30"/>
  <c r="I66" i="30"/>
  <c r="E66" i="30"/>
  <c r="I78" i="30"/>
  <c r="E78" i="30"/>
  <c r="C77" i="30"/>
  <c r="G77" i="30" s="1"/>
  <c r="E50" i="30"/>
  <c r="I50" i="30"/>
  <c r="J50" i="30" s="1"/>
  <c r="I94" i="30"/>
  <c r="E94" i="30"/>
  <c r="E84" i="30"/>
  <c r="I84" i="30"/>
  <c r="I100" i="30"/>
  <c r="E100" i="30"/>
  <c r="I65" i="30"/>
  <c r="E65" i="30"/>
  <c r="T7" i="30"/>
  <c r="I32" i="30"/>
  <c r="T5" i="30"/>
  <c r="E56" i="30"/>
  <c r="I76" i="30"/>
  <c r="E76" i="30"/>
  <c r="I101" i="30"/>
  <c r="E101" i="30"/>
  <c r="E49" i="30"/>
  <c r="I49" i="30"/>
  <c r="J49" i="30" s="1"/>
  <c r="E55" i="30"/>
  <c r="E74" i="30"/>
  <c r="I74" i="30"/>
  <c r="I60" i="30"/>
  <c r="E60" i="30"/>
  <c r="I81" i="30"/>
  <c r="E81" i="30"/>
  <c r="J35" i="30"/>
  <c r="I15" i="30"/>
  <c r="I14" i="30"/>
  <c r="I16" i="30"/>
  <c r="H12" i="30"/>
  <c r="N5" i="38" s="1" a="1"/>
  <c r="N5" i="38" s="1"/>
  <c r="AA12" i="31"/>
  <c r="AD11" i="2"/>
  <c r="W3" i="2"/>
  <c r="I13" i="30"/>
  <c r="R3" i="2"/>
  <c r="I26" i="30"/>
  <c r="I24" i="30"/>
  <c r="I25" i="30"/>
  <c r="H22" i="30"/>
  <c r="N7" i="38" s="1" a="1"/>
  <c r="N7" i="38" s="1"/>
  <c r="V3" i="2"/>
  <c r="AB4" i="17"/>
  <c r="AB5" i="17" s="1"/>
  <c r="AB6" i="17" s="1"/>
  <c r="AB7" i="17" s="1"/>
  <c r="AB8" i="17" s="1"/>
  <c r="AB9" i="17" s="1"/>
  <c r="AB10" i="17" s="1"/>
  <c r="AB11" i="17" s="1"/>
  <c r="AB12" i="17" s="1"/>
  <c r="AB13" i="17" s="1"/>
  <c r="AB14" i="17" s="1"/>
  <c r="AB15" i="17" s="1"/>
  <c r="AB16" i="17" s="1"/>
  <c r="AB17" i="17" s="1"/>
  <c r="AB18" i="17" s="1"/>
  <c r="AB19" i="17" s="1"/>
  <c r="AB20" i="17" s="1"/>
  <c r="AB21" i="17" s="1"/>
  <c r="AB22" i="17" s="1"/>
  <c r="AB23" i="17" s="1"/>
  <c r="AB24" i="17" s="1"/>
  <c r="AB25" i="17" s="1"/>
  <c r="AB26" i="17" s="1"/>
  <c r="AB27" i="17" s="1"/>
  <c r="AB28" i="17" s="1"/>
  <c r="AB29" i="17" s="1"/>
  <c r="AB30" i="17" s="1"/>
  <c r="AB31" i="17" s="1"/>
  <c r="AB32" i="17" s="1"/>
  <c r="AB33" i="17" s="1"/>
  <c r="AB34" i="17" s="1"/>
  <c r="AB35" i="17" s="1"/>
  <c r="AB36" i="17" s="1"/>
  <c r="AB37" i="17" s="1"/>
  <c r="AB38" i="17" s="1"/>
  <c r="W8" i="1"/>
  <c r="W7" i="1"/>
  <c r="W5" i="1"/>
  <c r="U4" i="1"/>
  <c r="R4" i="1"/>
  <c r="AB5" i="3" l="1"/>
  <c r="AC4" i="3"/>
  <c r="V16" i="30"/>
  <c r="AF16" i="30"/>
  <c r="AA5" i="3"/>
  <c r="T17" i="30"/>
  <c r="U16" i="30"/>
  <c r="T13" i="30"/>
  <c r="T12" i="30"/>
  <c r="U12" i="30"/>
  <c r="U13" i="30"/>
  <c r="V12" i="30"/>
  <c r="V13" i="30"/>
  <c r="V14" i="30" s="1"/>
  <c r="X4" i="30"/>
  <c r="N3" i="38" a="1"/>
  <c r="N3" i="38" s="1"/>
  <c r="B3" i="38" a="1"/>
  <c r="B3" i="38" s="1"/>
  <c r="B7" i="38" a="1"/>
  <c r="B7" i="38" s="1"/>
  <c r="B6" i="38" a="1"/>
  <c r="B6" i="38" s="1"/>
  <c r="B5" i="38" a="1"/>
  <c r="B5" i="38" s="1"/>
  <c r="J10" i="30"/>
  <c r="K32" i="30"/>
  <c r="K3" i="30"/>
  <c r="K23" i="30"/>
  <c r="K20" i="30"/>
  <c r="K15" i="30"/>
  <c r="I7" i="30"/>
  <c r="J23" i="30"/>
  <c r="K37" i="30"/>
  <c r="K13" i="30"/>
  <c r="K14" i="30"/>
  <c r="K27" i="30"/>
  <c r="K10" i="30"/>
  <c r="V6" i="30"/>
  <c r="E17" i="30"/>
  <c r="G17" i="30"/>
  <c r="E2" i="30"/>
  <c r="G2" i="30"/>
  <c r="G7" i="30"/>
  <c r="V7" i="30"/>
  <c r="V8" i="30"/>
  <c r="K6" i="30"/>
  <c r="K18" i="30"/>
  <c r="T62" i="30"/>
  <c r="K5" i="30"/>
  <c r="E22" i="30"/>
  <c r="G22" i="30"/>
  <c r="K21" i="30"/>
  <c r="E12" i="30"/>
  <c r="G12" i="30"/>
  <c r="J9" i="30"/>
  <c r="J4" i="30"/>
  <c r="K4" i="30"/>
  <c r="J3" i="30"/>
  <c r="J5" i="30"/>
  <c r="J6" i="30"/>
  <c r="J27" i="30"/>
  <c r="E7" i="30"/>
  <c r="I2" i="30"/>
  <c r="K9" i="30"/>
  <c r="J19" i="30"/>
  <c r="Y6" i="30"/>
  <c r="J98" i="30"/>
  <c r="K96" i="30"/>
  <c r="J88" i="30"/>
  <c r="J85" i="30"/>
  <c r="K76" i="30"/>
  <c r="J78" i="30"/>
  <c r="J66" i="30"/>
  <c r="K83" i="30"/>
  <c r="J95" i="30"/>
  <c r="J20" i="30"/>
  <c r="K73" i="30"/>
  <c r="J83" i="30"/>
  <c r="K66" i="30"/>
  <c r="J11" i="30"/>
  <c r="J80" i="30"/>
  <c r="K70" i="30"/>
  <c r="K8" i="30"/>
  <c r="J18" i="30"/>
  <c r="K78" i="30"/>
  <c r="J99" i="30"/>
  <c r="AA3" i="2"/>
  <c r="J21" i="30"/>
  <c r="I17" i="30"/>
  <c r="K19" i="30"/>
  <c r="J8" i="30"/>
  <c r="J64" i="30"/>
  <c r="J37" i="30"/>
  <c r="K11" i="30"/>
  <c r="Y8" i="30"/>
  <c r="T4" i="30"/>
  <c r="J101" i="30"/>
  <c r="K101" i="30"/>
  <c r="J68" i="30"/>
  <c r="AA5" i="2"/>
  <c r="K93" i="30"/>
  <c r="J76" i="30"/>
  <c r="K80" i="30"/>
  <c r="J91" i="30"/>
  <c r="K91" i="30"/>
  <c r="K68" i="30"/>
  <c r="J74" i="30"/>
  <c r="K100" i="30"/>
  <c r="K94" i="30"/>
  <c r="J90" i="30"/>
  <c r="K64" i="30"/>
  <c r="K60" i="30"/>
  <c r="J94" i="30"/>
  <c r="K89" i="30"/>
  <c r="K86" i="30"/>
  <c r="J86" i="30"/>
  <c r="J81" i="30"/>
  <c r="J32" i="30"/>
  <c r="K81" i="30"/>
  <c r="J63" i="30"/>
  <c r="J15" i="30"/>
  <c r="J75" i="30"/>
  <c r="J100" i="30"/>
  <c r="K75" i="30"/>
  <c r="K90" i="30"/>
  <c r="I77" i="30"/>
  <c r="E77" i="30"/>
  <c r="J70" i="30"/>
  <c r="K59" i="30"/>
  <c r="J59" i="30"/>
  <c r="K50" i="30"/>
  <c r="K79" i="30"/>
  <c r="E52" i="30"/>
  <c r="J73" i="30"/>
  <c r="K84" i="30"/>
  <c r="J60" i="30"/>
  <c r="K74" i="30"/>
  <c r="J79" i="30"/>
  <c r="E87" i="30"/>
  <c r="I87" i="30"/>
  <c r="K88" i="30"/>
  <c r="J96" i="30"/>
  <c r="K98" i="30"/>
  <c r="K51" i="30"/>
  <c r="J89" i="30"/>
  <c r="K63" i="30"/>
  <c r="I92" i="30"/>
  <c r="E92" i="30"/>
  <c r="I82" i="30"/>
  <c r="E82" i="30"/>
  <c r="I57" i="30"/>
  <c r="E57" i="30"/>
  <c r="K61" i="30"/>
  <c r="J61" i="30"/>
  <c r="K49" i="30"/>
  <c r="I72" i="30"/>
  <c r="E72" i="30"/>
  <c r="K65" i="30"/>
  <c r="J84" i="30"/>
  <c r="K58" i="30"/>
  <c r="J71" i="30"/>
  <c r="Y7" i="30"/>
  <c r="J65" i="30"/>
  <c r="K69" i="30"/>
  <c r="K95" i="30"/>
  <c r="K99" i="30"/>
  <c r="J58" i="30"/>
  <c r="I62" i="30"/>
  <c r="E62" i="30"/>
  <c r="E47" i="30"/>
  <c r="I47" i="30"/>
  <c r="J47" i="30" s="1"/>
  <c r="K48" i="30"/>
  <c r="K71" i="30"/>
  <c r="K85" i="30"/>
  <c r="E67" i="30"/>
  <c r="I67" i="30"/>
  <c r="J93" i="30"/>
  <c r="I97" i="30"/>
  <c r="E97" i="30"/>
  <c r="J69" i="30"/>
  <c r="J16" i="30"/>
  <c r="I12" i="30"/>
  <c r="J14" i="30"/>
  <c r="K16" i="30"/>
  <c r="J13" i="30"/>
  <c r="AA13" i="31"/>
  <c r="AD12" i="2"/>
  <c r="J25" i="30"/>
  <c r="K25" i="30"/>
  <c r="J24" i="30"/>
  <c r="K24" i="30"/>
  <c r="J26" i="30"/>
  <c r="K26" i="30"/>
  <c r="AB4" i="2"/>
  <c r="AB3" i="2"/>
  <c r="I22" i="30"/>
  <c r="AA4" i="2"/>
  <c r="W4" i="1"/>
  <c r="AA7" i="17"/>
  <c r="AA6" i="2"/>
  <c r="Q3" i="38"/>
  <c r="E25" i="38"/>
  <c r="C28" i="38"/>
  <c r="C25" i="38"/>
  <c r="E7" i="38"/>
  <c r="E26" i="38"/>
  <c r="C6" i="38"/>
  <c r="E3" i="38"/>
  <c r="C3" i="38"/>
  <c r="C29" i="38"/>
  <c r="C26" i="38"/>
  <c r="E9" i="38"/>
  <c r="C30" i="38"/>
  <c r="C19" i="38"/>
  <c r="C4" i="38"/>
  <c r="C27" i="38"/>
  <c r="E19" i="38"/>
  <c r="C12" i="38"/>
  <c r="C5" i="38"/>
  <c r="Q9" i="38"/>
  <c r="C17" i="38"/>
  <c r="Q7" i="38"/>
  <c r="E13" i="38"/>
  <c r="E10" i="38"/>
  <c r="E5" i="38"/>
  <c r="E4" i="38"/>
  <c r="E30" i="38"/>
  <c r="C15" i="38"/>
  <c r="O6" i="38"/>
  <c r="E23" i="38"/>
  <c r="C11" i="38"/>
  <c r="E31" i="38"/>
  <c r="O10" i="38"/>
  <c r="C24" i="38"/>
  <c r="C21" i="38"/>
  <c r="E17" i="38"/>
  <c r="Q8" i="38"/>
  <c r="Q6" i="38"/>
  <c r="C32" i="38"/>
  <c r="E21" i="38"/>
  <c r="C16" i="38"/>
  <c r="E12" i="38"/>
  <c r="E29" i="38"/>
  <c r="E11" i="38"/>
  <c r="E6" i="38"/>
  <c r="C13" i="38"/>
  <c r="Q5" i="38"/>
  <c r="Q4" i="38"/>
  <c r="O5" i="38"/>
  <c r="E32" i="38"/>
  <c r="C23" i="38"/>
  <c r="C18" i="38"/>
  <c r="E28" i="38"/>
  <c r="E15" i="38"/>
  <c r="C14" i="38"/>
  <c r="C9" i="38"/>
  <c r="O7" i="38"/>
  <c r="E16" i="38"/>
  <c r="E14" i="38"/>
  <c r="E27" i="38"/>
  <c r="C8" i="38"/>
  <c r="E8" i="38"/>
  <c r="E22" i="38"/>
  <c r="O9" i="38"/>
  <c r="C7" i="38"/>
  <c r="E18" i="38"/>
  <c r="Q10" i="38"/>
  <c r="C10" i="38"/>
  <c r="E20" i="38"/>
  <c r="C31" i="38"/>
  <c r="E24" i="38"/>
  <c r="C22" i="38"/>
  <c r="O4" i="38"/>
  <c r="O8" i="38"/>
  <c r="C20" i="38"/>
  <c r="AG16" i="30" l="1"/>
  <c r="AA6" i="3"/>
  <c r="T18" i="30"/>
  <c r="K7" i="30"/>
  <c r="AF17" i="30"/>
  <c r="AH16" i="30"/>
  <c r="AC5" i="3"/>
  <c r="AB5" i="2" s="1"/>
  <c r="V17" i="30"/>
  <c r="U17" i="30"/>
  <c r="AB6" i="3"/>
  <c r="T14" i="30"/>
  <c r="U14" i="30"/>
  <c r="S9" i="38"/>
  <c r="S8" i="38"/>
  <c r="S6" i="38"/>
  <c r="S10" i="38"/>
  <c r="S5" i="38"/>
  <c r="S7" i="38"/>
  <c r="S4" i="38"/>
  <c r="J7" i="30"/>
  <c r="J17" i="30"/>
  <c r="D4" i="38"/>
  <c r="F4" i="38" s="1"/>
  <c r="D5" i="38"/>
  <c r="F5" i="38" s="1"/>
  <c r="D7" i="38"/>
  <c r="F7" i="38" s="1"/>
  <c r="D6" i="38"/>
  <c r="F6" i="38" s="1"/>
  <c r="D12" i="38"/>
  <c r="F12" i="38" s="1"/>
  <c r="D25" i="38"/>
  <c r="F25" i="38" s="1"/>
  <c r="D18" i="38"/>
  <c r="F18" i="38" s="1"/>
  <c r="D11" i="38"/>
  <c r="F11" i="38" s="1"/>
  <c r="D32" i="38"/>
  <c r="F32" i="38" s="1"/>
  <c r="D29" i="38"/>
  <c r="F29" i="38" s="1"/>
  <c r="D31" i="38"/>
  <c r="F31" i="38" s="1"/>
  <c r="D17" i="38"/>
  <c r="F17" i="38" s="1"/>
  <c r="D30" i="38"/>
  <c r="F30" i="38" s="1"/>
  <c r="D19" i="38"/>
  <c r="F19" i="38" s="1"/>
  <c r="D22" i="38"/>
  <c r="F22" i="38" s="1"/>
  <c r="D24" i="38"/>
  <c r="F24" i="38" s="1"/>
  <c r="D26" i="38"/>
  <c r="F26" i="38" s="1"/>
  <c r="D28" i="38"/>
  <c r="F28" i="38" s="1"/>
  <c r="D21" i="38"/>
  <c r="F21" i="38" s="1"/>
  <c r="D20" i="38"/>
  <c r="F20" i="38" s="1"/>
  <c r="D27" i="38"/>
  <c r="F27" i="38" s="1"/>
  <c r="D10" i="38"/>
  <c r="F10" i="38" s="1"/>
  <c r="D23" i="38"/>
  <c r="F23" i="38" s="1"/>
  <c r="D8" i="38"/>
  <c r="F8" i="38" s="1"/>
  <c r="D9" i="38"/>
  <c r="F9" i="38" s="1"/>
  <c r="D16" i="38"/>
  <c r="F16" i="38" s="1"/>
  <c r="D14" i="38"/>
  <c r="F14" i="38" s="1"/>
  <c r="D15" i="38"/>
  <c r="F15" i="38" s="1"/>
  <c r="D13" i="38"/>
  <c r="F13" i="38" s="1"/>
  <c r="K12" i="30"/>
  <c r="K2" i="30"/>
  <c r="K17" i="30"/>
  <c r="T63" i="30"/>
  <c r="T64" i="30"/>
  <c r="T65" i="30" s="1"/>
  <c r="T67" i="30" s="1"/>
  <c r="J2" i="30"/>
  <c r="J12" i="30"/>
  <c r="K97" i="30"/>
  <c r="K82" i="30"/>
  <c r="K62" i="30"/>
  <c r="K92" i="30"/>
  <c r="K57" i="30"/>
  <c r="K77" i="30"/>
  <c r="K72" i="30"/>
  <c r="J62" i="30"/>
  <c r="J57" i="30"/>
  <c r="J82" i="30"/>
  <c r="K87" i="30"/>
  <c r="J72" i="30"/>
  <c r="K47" i="30"/>
  <c r="J77" i="30"/>
  <c r="J87" i="30"/>
  <c r="J92" i="30"/>
  <c r="J97" i="30"/>
  <c r="J67" i="30"/>
  <c r="K67" i="30"/>
  <c r="AA14" i="31"/>
  <c r="AD13" i="2"/>
  <c r="J22" i="30"/>
  <c r="K22" i="30"/>
  <c r="AA8" i="17"/>
  <c r="AA7" i="2"/>
  <c r="U18" i="30" l="1"/>
  <c r="AG17" i="30"/>
  <c r="AH17" i="30"/>
  <c r="AC6" i="3"/>
  <c r="V18" i="30"/>
  <c r="AB7" i="3"/>
  <c r="U19" i="30"/>
  <c r="AG18" i="30"/>
  <c r="AF18" i="30"/>
  <c r="AA7" i="3"/>
  <c r="T19" i="30"/>
  <c r="AA15" i="31"/>
  <c r="AD14" i="2"/>
  <c r="AA9" i="17"/>
  <c r="AA8" i="2"/>
  <c r="AA8" i="3" l="1"/>
  <c r="T20" i="30"/>
  <c r="AB8" i="3"/>
  <c r="AF19" i="30"/>
  <c r="AG19" i="30"/>
  <c r="AH18" i="30"/>
  <c r="AC7" i="3"/>
  <c r="V19" i="30"/>
  <c r="AB6" i="2"/>
  <c r="AA16" i="31"/>
  <c r="AD15" i="2"/>
  <c r="AA10" i="17"/>
  <c r="AA9" i="2"/>
  <c r="AH19" i="30" l="1"/>
  <c r="AC8" i="3"/>
  <c r="V20" i="30"/>
  <c r="AB7" i="2"/>
  <c r="U20" i="30"/>
  <c r="AB9" i="3"/>
  <c r="U21" i="30"/>
  <c r="AF20" i="30"/>
  <c r="AA9" i="3"/>
  <c r="T21" i="30"/>
  <c r="AA17" i="31"/>
  <c r="AD16" i="2"/>
  <c r="AA11" i="17"/>
  <c r="AA10" i="2"/>
  <c r="AF21" i="30" l="1"/>
  <c r="AA10" i="3"/>
  <c r="T22" i="30"/>
  <c r="AG21" i="30"/>
  <c r="AB10" i="3"/>
  <c r="AG20" i="30"/>
  <c r="AH20" i="30"/>
  <c r="AC9" i="3"/>
  <c r="V21" i="30"/>
  <c r="AB8" i="2"/>
  <c r="AA18" i="31"/>
  <c r="AD17" i="2"/>
  <c r="AA12" i="17"/>
  <c r="AA11" i="2"/>
  <c r="AF22" i="30" l="1"/>
  <c r="AH21" i="30"/>
  <c r="AC10" i="3"/>
  <c r="V22" i="30"/>
  <c r="AB9" i="2"/>
  <c r="U22" i="30"/>
  <c r="AB11" i="3"/>
  <c r="U23" i="30"/>
  <c r="AA11" i="3"/>
  <c r="T23" i="30"/>
  <c r="AA19" i="31"/>
  <c r="AD18" i="2"/>
  <c r="AA13" i="17"/>
  <c r="AA12" i="2"/>
  <c r="AB12" i="3" l="1"/>
  <c r="AH22" i="30"/>
  <c r="AF23" i="30"/>
  <c r="AA12" i="3"/>
  <c r="T24" i="30"/>
  <c r="AG23" i="30"/>
  <c r="AG22" i="30"/>
  <c r="AC11" i="3"/>
  <c r="V23" i="30"/>
  <c r="AB10" i="2"/>
  <c r="AA20" i="31"/>
  <c r="AD19" i="2"/>
  <c r="AA14" i="17"/>
  <c r="AA13" i="2"/>
  <c r="AH23" i="30" l="1"/>
  <c r="AA13" i="3"/>
  <c r="T25" i="30"/>
  <c r="AB13" i="3"/>
  <c r="AC12" i="3"/>
  <c r="V24" i="30"/>
  <c r="AB11" i="2"/>
  <c r="AF24" i="30"/>
  <c r="U24" i="30"/>
  <c r="AA21" i="31"/>
  <c r="AD20" i="2"/>
  <c r="AA15" i="17"/>
  <c r="AA14" i="2"/>
  <c r="AH24" i="30" l="1"/>
  <c r="AG24" i="30"/>
  <c r="AA14" i="3"/>
  <c r="T26" i="30"/>
  <c r="AF26" i="30" s="1"/>
  <c r="AC13" i="3"/>
  <c r="V25" i="30"/>
  <c r="AB14" i="3"/>
  <c r="U26" i="30"/>
  <c r="AF25" i="30"/>
  <c r="U25" i="30"/>
  <c r="AB12" i="2"/>
  <c r="AA22" i="31"/>
  <c r="AD21" i="2"/>
  <c r="AA16" i="17"/>
  <c r="AA15" i="2"/>
  <c r="AG25" i="30" l="1"/>
  <c r="AH25" i="30"/>
  <c r="AG26" i="30"/>
  <c r="AB15" i="3"/>
  <c r="AC14" i="3"/>
  <c r="U27" i="30" s="1"/>
  <c r="V26" i="30"/>
  <c r="AB13" i="2"/>
  <c r="AA15" i="3"/>
  <c r="T27" i="30"/>
  <c r="AA23" i="31"/>
  <c r="AD22" i="2"/>
  <c r="AA17" i="17"/>
  <c r="AA16" i="2"/>
  <c r="AG27" i="30" l="1"/>
  <c r="AF27" i="30"/>
  <c r="AA16" i="3"/>
  <c r="T28" i="30"/>
  <c r="AH26" i="30"/>
  <c r="AC15" i="3"/>
  <c r="V27" i="30"/>
  <c r="AH27" i="30" s="1"/>
  <c r="AB14" i="2"/>
  <c r="AB16" i="3"/>
  <c r="U28" i="30"/>
  <c r="AA24" i="31"/>
  <c r="AD23" i="2"/>
  <c r="AA18" i="17"/>
  <c r="AA17" i="2"/>
  <c r="AB17" i="3" l="1"/>
  <c r="AG28" i="30"/>
  <c r="AC16" i="3"/>
  <c r="AB16" i="2" s="1"/>
  <c r="V28" i="30"/>
  <c r="AB15" i="2"/>
  <c r="AF28" i="30"/>
  <c r="AA17" i="3"/>
  <c r="T29" i="30"/>
  <c r="AA25" i="31"/>
  <c r="AD24" i="2"/>
  <c r="AA19" i="17"/>
  <c r="AA18" i="2"/>
  <c r="AF29" i="30" l="1"/>
  <c r="AH28" i="30"/>
  <c r="AA18" i="3"/>
  <c r="T30" i="30"/>
  <c r="AC17" i="3"/>
  <c r="V29" i="30"/>
  <c r="U29" i="30"/>
  <c r="AB18" i="3"/>
  <c r="U30" i="30"/>
  <c r="AA26" i="31"/>
  <c r="AD25" i="2"/>
  <c r="AA20" i="17"/>
  <c r="AA19" i="2"/>
  <c r="AB19" i="3" l="1"/>
  <c r="AF30" i="30"/>
  <c r="AG30" i="30"/>
  <c r="AG29" i="30"/>
  <c r="AC18" i="3"/>
  <c r="V30" i="30"/>
  <c r="AH30" i="30" s="1"/>
  <c r="AB17" i="2"/>
  <c r="AH29" i="30"/>
  <c r="AA19" i="3"/>
  <c r="T31" i="30"/>
  <c r="AA27" i="31"/>
  <c r="AD26" i="2"/>
  <c r="AA21" i="17"/>
  <c r="AA20" i="2"/>
  <c r="AA20" i="3" l="1"/>
  <c r="T32" i="30"/>
  <c r="AC19" i="3"/>
  <c r="V31" i="30"/>
  <c r="AH31" i="30" s="1"/>
  <c r="AF31" i="30"/>
  <c r="U31" i="30"/>
  <c r="AB18" i="2"/>
  <c r="AB20" i="3"/>
  <c r="U32" i="30"/>
  <c r="AA28" i="31"/>
  <c r="AD27" i="2"/>
  <c r="AA22" i="17"/>
  <c r="AA21" i="2"/>
  <c r="AB21" i="3" l="1"/>
  <c r="AG32" i="30"/>
  <c r="AG31" i="30"/>
  <c r="AC20" i="3"/>
  <c r="V32" i="30"/>
  <c r="AH32" i="30" s="1"/>
  <c r="AB19" i="2"/>
  <c r="AF32" i="30"/>
  <c r="AA21" i="3"/>
  <c r="T33" i="30"/>
  <c r="AA29" i="31"/>
  <c r="AD28" i="2"/>
  <c r="AA23" i="17"/>
  <c r="AA22" i="2"/>
  <c r="AA22" i="3" l="1"/>
  <c r="T34" i="30"/>
  <c r="AF33" i="30"/>
  <c r="AC21" i="3"/>
  <c r="V33" i="30"/>
  <c r="AB20" i="2"/>
  <c r="U33" i="30"/>
  <c r="AB22" i="3"/>
  <c r="U34" i="30"/>
  <c r="AA30" i="31"/>
  <c r="AD29" i="2"/>
  <c r="AA24" i="17"/>
  <c r="AA23" i="2"/>
  <c r="AA23" i="3" l="1"/>
  <c r="T35" i="30"/>
  <c r="AB23" i="3"/>
  <c r="AG34" i="30"/>
  <c r="AG33" i="30"/>
  <c r="AH33" i="30"/>
  <c r="AC22" i="3"/>
  <c r="AB22" i="2" s="1"/>
  <c r="V34" i="30"/>
  <c r="AB21" i="2"/>
  <c r="AF34" i="30"/>
  <c r="AA31" i="31"/>
  <c r="AD30" i="2"/>
  <c r="AA25" i="17"/>
  <c r="AA24" i="2"/>
  <c r="AH34" i="30" l="1"/>
  <c r="AB24" i="3"/>
  <c r="AA24" i="3"/>
  <c r="T36" i="30"/>
  <c r="AC23" i="3"/>
  <c r="AB23" i="2" s="1"/>
  <c r="V35" i="30"/>
  <c r="U35" i="30"/>
  <c r="AF35" i="30"/>
  <c r="AA32" i="31"/>
  <c r="AD31" i="2"/>
  <c r="AA26" i="17"/>
  <c r="AA25" i="2"/>
  <c r="AH35" i="30" l="1"/>
  <c r="AG35" i="30"/>
  <c r="AA25" i="3"/>
  <c r="T37" i="30"/>
  <c r="AC24" i="3"/>
  <c r="V36" i="30"/>
  <c r="AF36" i="30"/>
  <c r="U36" i="30"/>
  <c r="AB25" i="3"/>
  <c r="U37" i="30"/>
  <c r="AA33" i="31"/>
  <c r="AD32" i="2"/>
  <c r="AA27" i="17"/>
  <c r="AA26" i="2"/>
  <c r="AG37" i="30" l="1"/>
  <c r="AG36" i="30"/>
  <c r="AB26" i="3"/>
  <c r="AF37" i="30"/>
  <c r="AH36" i="30"/>
  <c r="AC25" i="3"/>
  <c r="V37" i="30"/>
  <c r="AB24" i="2"/>
  <c r="AA26" i="3"/>
  <c r="T38" i="30"/>
  <c r="AA34" i="31"/>
  <c r="AD33" i="2"/>
  <c r="AA28" i="17"/>
  <c r="AA27" i="2"/>
  <c r="AA27" i="3" l="1"/>
  <c r="T39" i="30"/>
  <c r="AH37" i="30"/>
  <c r="AF38" i="30"/>
  <c r="AC26" i="3"/>
  <c r="AB26" i="2" s="1"/>
  <c r="V38" i="30"/>
  <c r="AB25" i="2"/>
  <c r="U38" i="30"/>
  <c r="AB27" i="3"/>
  <c r="U39" i="30"/>
  <c r="AA35" i="31"/>
  <c r="AD34" i="2"/>
  <c r="AA29" i="17"/>
  <c r="AA28" i="2"/>
  <c r="AB28" i="3" l="1"/>
  <c r="AH38" i="30"/>
  <c r="AG39" i="30"/>
  <c r="AF39" i="30"/>
  <c r="AG38" i="30"/>
  <c r="AC27" i="3"/>
  <c r="V39" i="30"/>
  <c r="AA28" i="3"/>
  <c r="T40" i="30"/>
  <c r="AA36" i="31"/>
  <c r="AD35" i="2"/>
  <c r="AA30" i="17"/>
  <c r="AA29" i="2"/>
  <c r="AF40" i="30" l="1"/>
  <c r="AA29" i="3"/>
  <c r="T41" i="30"/>
  <c r="AF41" i="30" s="1"/>
  <c r="AC28" i="3"/>
  <c r="V40" i="30"/>
  <c r="AH39" i="30"/>
  <c r="AB27" i="2"/>
  <c r="U40" i="30"/>
  <c r="AB29" i="3"/>
  <c r="U41" i="30"/>
  <c r="AA37" i="31"/>
  <c r="AD36" i="2"/>
  <c r="AA31" i="17"/>
  <c r="AA30" i="2"/>
  <c r="AG40" i="30" l="1"/>
  <c r="AA30" i="3"/>
  <c r="T42" i="30"/>
  <c r="AF42" i="30" s="1"/>
  <c r="AB30" i="3"/>
  <c r="AH40" i="30"/>
  <c r="AG41" i="30"/>
  <c r="AC29" i="3"/>
  <c r="V41" i="30"/>
  <c r="AB28" i="2"/>
  <c r="AA38" i="31"/>
  <c r="AD37" i="2"/>
  <c r="AA32" i="17"/>
  <c r="AA31" i="2"/>
  <c r="AH41" i="30" l="1"/>
  <c r="AC30" i="3"/>
  <c r="V42" i="30"/>
  <c r="AB29" i="2"/>
  <c r="U42" i="30"/>
  <c r="AG42" i="30" s="1"/>
  <c r="AB31" i="3"/>
  <c r="U43" i="30"/>
  <c r="AG43" i="30" s="1"/>
  <c r="AA31" i="3"/>
  <c r="T43" i="30"/>
  <c r="AF43" i="30" s="1"/>
  <c r="V5" i="30"/>
  <c r="AD38" i="2"/>
  <c r="U4" i="30" s="1"/>
  <c r="AA33" i="17"/>
  <c r="AA32" i="2"/>
  <c r="AH42" i="30" l="1"/>
  <c r="AA32" i="3"/>
  <c r="T44" i="30"/>
  <c r="AB32" i="3"/>
  <c r="AC31" i="3"/>
  <c r="V43" i="30"/>
  <c r="AB30" i="2"/>
  <c r="V4" i="30"/>
  <c r="AA34" i="17"/>
  <c r="AA33" i="2"/>
  <c r="AH43" i="30" l="1"/>
  <c r="AC32" i="3"/>
  <c r="V44" i="30"/>
  <c r="AB31" i="2"/>
  <c r="AF44" i="30"/>
  <c r="U44" i="30"/>
  <c r="AB33" i="3"/>
  <c r="AB34" i="3" s="1"/>
  <c r="AB35" i="3" s="1"/>
  <c r="AB36" i="3" s="1"/>
  <c r="AB37" i="3" s="1"/>
  <c r="AB38" i="3" s="1"/>
  <c r="U45" i="30"/>
  <c r="AA33" i="3"/>
  <c r="AA34" i="3" s="1"/>
  <c r="AA35" i="3" s="1"/>
  <c r="AA36" i="3" s="1"/>
  <c r="AA37" i="3" s="1"/>
  <c r="AA38" i="3" s="1"/>
  <c r="T45" i="30"/>
  <c r="AA35" i="17"/>
  <c r="AA34" i="2"/>
  <c r="AF45" i="30" l="1"/>
  <c r="AG45" i="30"/>
  <c r="AG44" i="30"/>
  <c r="AH44" i="30"/>
  <c r="AC33" i="3"/>
  <c r="V45" i="30"/>
  <c r="AB32" i="2"/>
  <c r="AA36" i="17"/>
  <c r="AA35" i="2"/>
  <c r="AH45" i="30" l="1"/>
  <c r="AC34" i="3"/>
  <c r="AB33" i="2"/>
  <c r="AA37" i="17"/>
  <c r="AA36" i="2"/>
  <c r="AC35" i="3" l="1"/>
  <c r="AB34" i="2"/>
  <c r="AA38" i="17"/>
  <c r="AA38" i="2" s="1"/>
  <c r="AA37" i="2"/>
  <c r="AC36" i="3" l="1"/>
  <c r="AB35" i="2"/>
  <c r="AC37" i="3" l="1"/>
  <c r="AB36" i="2"/>
  <c r="L38" i="23"/>
  <c r="M38" i="23"/>
  <c r="O38" i="23"/>
  <c r="L37" i="23"/>
  <c r="M37" i="23"/>
  <c r="O37" i="23"/>
  <c r="L36" i="23"/>
  <c r="M36" i="23"/>
  <c r="O36" i="23"/>
  <c r="L35" i="23"/>
  <c r="M35" i="23"/>
  <c r="O35" i="23"/>
  <c r="L34" i="23"/>
  <c r="M34" i="23"/>
  <c r="O34" i="23"/>
  <c r="L33" i="23"/>
  <c r="M33" i="23"/>
  <c r="O33" i="23"/>
  <c r="L32" i="23"/>
  <c r="M32" i="23"/>
  <c r="O32" i="23"/>
  <c r="L31" i="23"/>
  <c r="M31" i="23"/>
  <c r="O31" i="23"/>
  <c r="L30" i="23"/>
  <c r="M30" i="23"/>
  <c r="O30" i="23"/>
  <c r="L29" i="23"/>
  <c r="M29" i="23"/>
  <c r="O29" i="23"/>
  <c r="L28" i="23"/>
  <c r="M28" i="23"/>
  <c r="O28" i="23"/>
  <c r="L27" i="23"/>
  <c r="M27" i="23"/>
  <c r="O27" i="23"/>
  <c r="L26" i="23"/>
  <c r="M26" i="23"/>
  <c r="O26" i="23"/>
  <c r="L25" i="23"/>
  <c r="M25" i="23"/>
  <c r="O25" i="23"/>
  <c r="L24" i="23"/>
  <c r="M24" i="23"/>
  <c r="O24" i="23"/>
  <c r="L23" i="23"/>
  <c r="M23" i="23"/>
  <c r="O23" i="23"/>
  <c r="L22" i="23"/>
  <c r="M22" i="23"/>
  <c r="O22" i="23"/>
  <c r="L21" i="23"/>
  <c r="M21" i="23"/>
  <c r="O21" i="23"/>
  <c r="L20" i="23"/>
  <c r="M20" i="23"/>
  <c r="O20" i="23"/>
  <c r="L19" i="23"/>
  <c r="M19" i="23"/>
  <c r="O19" i="23"/>
  <c r="L18" i="23"/>
  <c r="M18" i="23"/>
  <c r="O18" i="23"/>
  <c r="L17" i="23"/>
  <c r="M17" i="23"/>
  <c r="O17" i="23"/>
  <c r="L16" i="23"/>
  <c r="M16" i="23"/>
  <c r="O16" i="23"/>
  <c r="L15" i="23"/>
  <c r="M15" i="23"/>
  <c r="O15" i="23"/>
  <c r="L14" i="23"/>
  <c r="M14" i="23"/>
  <c r="O14" i="23"/>
  <c r="L13" i="23"/>
  <c r="M13" i="23"/>
  <c r="O13" i="23"/>
  <c r="L12" i="23"/>
  <c r="M12" i="23"/>
  <c r="O12" i="23"/>
  <c r="L11" i="23"/>
  <c r="M11" i="23"/>
  <c r="O11" i="23"/>
  <c r="L10" i="23"/>
  <c r="M10" i="23"/>
  <c r="O10" i="23"/>
  <c r="L9" i="23"/>
  <c r="M9" i="23"/>
  <c r="O9" i="23"/>
  <c r="L8" i="23"/>
  <c r="M8" i="23"/>
  <c r="O8" i="23"/>
  <c r="L7" i="23"/>
  <c r="M7" i="23"/>
  <c r="O7" i="23"/>
  <c r="L6" i="23"/>
  <c r="M6" i="23"/>
  <c r="O6" i="23"/>
  <c r="L5" i="23"/>
  <c r="M5" i="23"/>
  <c r="O5" i="23"/>
  <c r="L4" i="23"/>
  <c r="M4" i="23"/>
  <c r="O4" i="23"/>
  <c r="L3" i="23"/>
  <c r="M3" i="23"/>
  <c r="O3" i="23"/>
  <c r="B2" i="23"/>
  <c r="G2" i="23"/>
  <c r="C2" i="23"/>
  <c r="H2" i="23"/>
  <c r="D2" i="23"/>
  <c r="I2" i="23"/>
  <c r="E2" i="23"/>
  <c r="J2" i="23"/>
  <c r="AC38" i="3" l="1"/>
  <c r="AB38" i="2" s="1"/>
  <c r="AB37" i="2"/>
  <c r="EX40" i="20"/>
  <c r="EW40" i="20"/>
  <c r="N3" i="2"/>
  <c r="EY40" i="20"/>
  <c r="I2" i="2"/>
  <c r="N16" i="2"/>
  <c r="N31" i="2"/>
  <c r="N11" i="2"/>
  <c r="N30" i="2"/>
  <c r="N4" i="2"/>
  <c r="N36" i="2"/>
  <c r="N19" i="2"/>
  <c r="N14" i="2"/>
  <c r="N9" i="2"/>
  <c r="N26" i="2"/>
  <c r="N21" i="2"/>
  <c r="AR37" i="22"/>
  <c r="EX37" i="22" s="1"/>
  <c r="G37" i="23"/>
  <c r="AS8" i="22"/>
  <c r="EY8" i="22" s="1"/>
  <c r="H8" i="23"/>
  <c r="AS8" i="21"/>
  <c r="EY8" i="21" s="1"/>
  <c r="C8" i="23"/>
  <c r="AP11" i="22"/>
  <c r="EV11" i="22" s="1"/>
  <c r="I11" i="23"/>
  <c r="AR17" i="22"/>
  <c r="EX17" i="22" s="1"/>
  <c r="G17" i="23"/>
  <c r="AP21" i="21"/>
  <c r="EV21" i="21" s="1"/>
  <c r="D21" i="23"/>
  <c r="AQ24" i="22"/>
  <c r="EW24" i="22" s="1"/>
  <c r="J24" i="23"/>
  <c r="AR27" i="21"/>
  <c r="EX27" i="21" s="1"/>
  <c r="B27" i="23"/>
  <c r="AS30" i="22"/>
  <c r="EY30" i="22" s="1"/>
  <c r="H30" i="23"/>
  <c r="AQ34" i="21"/>
  <c r="EW34" i="21" s="1"/>
  <c r="E34" i="23"/>
  <c r="AS3" i="21"/>
  <c r="EY3" i="21" s="1"/>
  <c r="C3" i="23"/>
  <c r="AP6" i="22"/>
  <c r="EV6" i="22" s="1"/>
  <c r="I6" i="23"/>
  <c r="AR12" i="22"/>
  <c r="EX12" i="22" s="1"/>
  <c r="G12" i="23"/>
  <c r="AP16" i="21"/>
  <c r="EV16" i="21" s="1"/>
  <c r="D16" i="23"/>
  <c r="AQ19" i="22"/>
  <c r="EW19" i="22" s="1"/>
  <c r="J19" i="23"/>
  <c r="AR22" i="21"/>
  <c r="EX22" i="21" s="1"/>
  <c r="B22" i="23"/>
  <c r="AS25" i="22"/>
  <c r="EY25" i="22" s="1"/>
  <c r="H25" i="23"/>
  <c r="AQ29" i="21"/>
  <c r="EW29" i="21" s="1"/>
  <c r="E29" i="23"/>
  <c r="AS35" i="21"/>
  <c r="EY35" i="21" s="1"/>
  <c r="C35" i="23"/>
  <c r="AP38" i="22"/>
  <c r="EV38" i="22" s="1"/>
  <c r="I38" i="23"/>
  <c r="AR7" i="22"/>
  <c r="EX7" i="22" s="1"/>
  <c r="G7" i="23"/>
  <c r="AP11" i="21"/>
  <c r="EV11" i="21" s="1"/>
  <c r="D11" i="23"/>
  <c r="AQ14" i="22"/>
  <c r="EW14" i="22" s="1"/>
  <c r="J14" i="23"/>
  <c r="AR17" i="21"/>
  <c r="EX17" i="21" s="1"/>
  <c r="B17" i="23"/>
  <c r="AS20" i="22"/>
  <c r="EY20" i="22" s="1"/>
  <c r="H20" i="23"/>
  <c r="AQ24" i="21"/>
  <c r="EW24" i="21" s="1"/>
  <c r="E24" i="23"/>
  <c r="AS30" i="21"/>
  <c r="EY30" i="21" s="1"/>
  <c r="C30" i="23"/>
  <c r="AP33" i="22"/>
  <c r="EV33" i="22" s="1"/>
  <c r="I33" i="23"/>
  <c r="AP6" i="21"/>
  <c r="EV6" i="21" s="1"/>
  <c r="D6" i="23"/>
  <c r="AQ9" i="22"/>
  <c r="EW9" i="22" s="1"/>
  <c r="J9" i="23"/>
  <c r="AR12" i="21"/>
  <c r="EX12" i="21" s="1"/>
  <c r="B12" i="23"/>
  <c r="AS15" i="22"/>
  <c r="EY15" i="22" s="1"/>
  <c r="H15" i="23"/>
  <c r="AQ19" i="21"/>
  <c r="EW19" i="21" s="1"/>
  <c r="E19" i="23"/>
  <c r="AS25" i="21"/>
  <c r="EY25" i="21" s="1"/>
  <c r="C25" i="23"/>
  <c r="AP28" i="22"/>
  <c r="EV28" i="22" s="1"/>
  <c r="I28" i="23"/>
  <c r="AR34" i="22"/>
  <c r="EX34" i="22" s="1"/>
  <c r="G34" i="23"/>
  <c r="AP38" i="21"/>
  <c r="EV38" i="21" s="1"/>
  <c r="D38" i="23"/>
  <c r="AQ4" i="22"/>
  <c r="EW4" i="22" s="1"/>
  <c r="J4" i="23"/>
  <c r="N6" i="2"/>
  <c r="AR7" i="21"/>
  <c r="EX7" i="21" s="1"/>
  <c r="B7" i="23"/>
  <c r="AS10" i="22"/>
  <c r="EY10" i="22" s="1"/>
  <c r="H10" i="23"/>
  <c r="AQ14" i="21"/>
  <c r="EW14" i="21" s="1"/>
  <c r="E14" i="23"/>
  <c r="AS20" i="21"/>
  <c r="EY20" i="21" s="1"/>
  <c r="C20" i="23"/>
  <c r="AP23" i="22"/>
  <c r="EV23" i="22" s="1"/>
  <c r="I23" i="23"/>
  <c r="AR29" i="22"/>
  <c r="EX29" i="22" s="1"/>
  <c r="G29" i="23"/>
  <c r="AP33" i="21"/>
  <c r="EV33" i="21" s="1"/>
  <c r="D33" i="23"/>
  <c r="AQ36" i="22"/>
  <c r="EW36" i="22" s="1"/>
  <c r="J36" i="23"/>
  <c r="N38" i="2"/>
  <c r="AS5" i="22"/>
  <c r="EY5" i="22" s="1"/>
  <c r="H5" i="23"/>
  <c r="AQ9" i="21"/>
  <c r="EW9" i="21" s="1"/>
  <c r="E9" i="23"/>
  <c r="AS15" i="21"/>
  <c r="EY15" i="21" s="1"/>
  <c r="C15" i="23"/>
  <c r="AP18" i="22"/>
  <c r="EV18" i="22" s="1"/>
  <c r="I18" i="23"/>
  <c r="AR24" i="22"/>
  <c r="EX24" i="22" s="1"/>
  <c r="G24" i="23"/>
  <c r="AP28" i="21"/>
  <c r="EV28" i="21" s="1"/>
  <c r="D28" i="23"/>
  <c r="AQ31" i="22"/>
  <c r="EW31" i="22" s="1"/>
  <c r="J31" i="23"/>
  <c r="N33" i="2"/>
  <c r="AR34" i="21"/>
  <c r="EX34" i="21" s="1"/>
  <c r="B34" i="23"/>
  <c r="AS37" i="22"/>
  <c r="EY37" i="22" s="1"/>
  <c r="H37" i="23"/>
  <c r="AQ4" i="21"/>
  <c r="EW4" i="21" s="1"/>
  <c r="E4" i="23"/>
  <c r="AS10" i="21"/>
  <c r="EY10" i="21" s="1"/>
  <c r="C10" i="23"/>
  <c r="AP13" i="22"/>
  <c r="EV13" i="22" s="1"/>
  <c r="I13" i="23"/>
  <c r="AR19" i="22"/>
  <c r="EX19" i="22" s="1"/>
  <c r="G19" i="23"/>
  <c r="AP23" i="21"/>
  <c r="EV23" i="21" s="1"/>
  <c r="D23" i="23"/>
  <c r="AQ26" i="22"/>
  <c r="EW26" i="22" s="1"/>
  <c r="J26" i="23"/>
  <c r="N28" i="2"/>
  <c r="AR29" i="21"/>
  <c r="EX29" i="21" s="1"/>
  <c r="B29" i="23"/>
  <c r="AS32" i="22"/>
  <c r="EY32" i="22" s="1"/>
  <c r="H32" i="23"/>
  <c r="AQ36" i="21"/>
  <c r="EW36" i="21" s="1"/>
  <c r="E36" i="23"/>
  <c r="AP14" i="21"/>
  <c r="EV14" i="21" s="1"/>
  <c r="D14" i="23"/>
  <c r="AR5" i="22"/>
  <c r="EX5" i="22" s="1"/>
  <c r="G5" i="23"/>
  <c r="AQ7" i="22"/>
  <c r="EW7" i="22" s="1"/>
  <c r="J7" i="23"/>
  <c r="AS13" i="22"/>
  <c r="EY13" i="22" s="1"/>
  <c r="H13" i="23"/>
  <c r="AP26" i="22"/>
  <c r="EV26" i="22" s="1"/>
  <c r="I26" i="23"/>
  <c r="AP21" i="22"/>
  <c r="EV21" i="22" s="1"/>
  <c r="I21" i="23"/>
  <c r="AQ34" i="22"/>
  <c r="EW34" i="22" s="1"/>
  <c r="J34" i="23"/>
  <c r="AS3" i="22"/>
  <c r="EY3" i="22" s="1"/>
  <c r="H3" i="23"/>
  <c r="AS13" i="21"/>
  <c r="EY13" i="21" s="1"/>
  <c r="C13" i="23"/>
  <c r="AP26" i="21"/>
  <c r="EV26" i="21" s="1"/>
  <c r="D26" i="23"/>
  <c r="AS35" i="22"/>
  <c r="EY35" i="22" s="1"/>
  <c r="H35" i="23"/>
  <c r="N23" i="2"/>
  <c r="AQ31" i="21"/>
  <c r="EW31" i="21" s="1"/>
  <c r="E31" i="23"/>
  <c r="AS37" i="21"/>
  <c r="EY37" i="21" s="1"/>
  <c r="C37" i="23"/>
  <c r="N18" i="2"/>
  <c r="AR19" i="21"/>
  <c r="EX19" i="21" s="1"/>
  <c r="B19" i="23"/>
  <c r="AS32" i="21"/>
  <c r="EY32" i="21" s="1"/>
  <c r="C32" i="23"/>
  <c r="N13" i="2"/>
  <c r="AR14" i="21"/>
  <c r="EX14" i="21" s="1"/>
  <c r="B14" i="23"/>
  <c r="N8" i="2"/>
  <c r="AQ11" i="21"/>
  <c r="EW11" i="21" s="1"/>
  <c r="E11" i="23"/>
  <c r="AP20" i="22"/>
  <c r="EV20" i="22" s="1"/>
  <c r="I20" i="23"/>
  <c r="AP15" i="22"/>
  <c r="EV15" i="22" s="1"/>
  <c r="I15" i="23"/>
  <c r="AP25" i="21"/>
  <c r="EV25" i="21" s="1"/>
  <c r="D25" i="23"/>
  <c r="AR31" i="21"/>
  <c r="EX31" i="21" s="1"/>
  <c r="B31" i="23"/>
  <c r="AQ38" i="21"/>
  <c r="EW38" i="21" s="1"/>
  <c r="E38" i="23"/>
  <c r="AS7" i="21"/>
  <c r="EY7" i="21" s="1"/>
  <c r="C7" i="23"/>
  <c r="AP10" i="22"/>
  <c r="EV10" i="22" s="1"/>
  <c r="I10" i="23"/>
  <c r="AR16" i="22"/>
  <c r="EX16" i="22" s="1"/>
  <c r="G16" i="23"/>
  <c r="AQ23" i="22"/>
  <c r="EW23" i="22" s="1"/>
  <c r="J23" i="23"/>
  <c r="N25" i="2"/>
  <c r="AR26" i="21"/>
  <c r="EX26" i="21" s="1"/>
  <c r="B26" i="23"/>
  <c r="AS29" i="22"/>
  <c r="EY29" i="22" s="1"/>
  <c r="H29" i="23"/>
  <c r="AQ33" i="21"/>
  <c r="EW33" i="21" s="1"/>
  <c r="E33" i="23"/>
  <c r="AP5" i="22"/>
  <c r="EV5" i="22" s="1"/>
  <c r="I5" i="23"/>
  <c r="AR11" i="22"/>
  <c r="EX11" i="22" s="1"/>
  <c r="G11" i="23"/>
  <c r="AP15" i="21"/>
  <c r="EV15" i="21" s="1"/>
  <c r="D15" i="23"/>
  <c r="AQ18" i="22"/>
  <c r="EW18" i="22" s="1"/>
  <c r="J18" i="23"/>
  <c r="N20" i="2"/>
  <c r="AR21" i="21"/>
  <c r="EX21" i="21" s="1"/>
  <c r="B21" i="23"/>
  <c r="AS24" i="22"/>
  <c r="EY24" i="22" s="1"/>
  <c r="H24" i="23"/>
  <c r="AQ28" i="21"/>
  <c r="EW28" i="21" s="1"/>
  <c r="E28" i="23"/>
  <c r="AS34" i="21"/>
  <c r="EY34" i="21" s="1"/>
  <c r="C34" i="23"/>
  <c r="AP37" i="22"/>
  <c r="EV37" i="22" s="1"/>
  <c r="I37" i="23"/>
  <c r="AR6" i="22"/>
  <c r="EX6" i="22" s="1"/>
  <c r="G6" i="23"/>
  <c r="AP10" i="21"/>
  <c r="EV10" i="21" s="1"/>
  <c r="D10" i="23"/>
  <c r="AQ13" i="22"/>
  <c r="EW13" i="22" s="1"/>
  <c r="J13" i="23"/>
  <c r="N15" i="2"/>
  <c r="AR16" i="21"/>
  <c r="EX16" i="21" s="1"/>
  <c r="B16" i="23"/>
  <c r="AS19" i="22"/>
  <c r="EY19" i="22" s="1"/>
  <c r="H19" i="23"/>
  <c r="AQ23" i="21"/>
  <c r="EW23" i="21" s="1"/>
  <c r="E23" i="23"/>
  <c r="AS29" i="21"/>
  <c r="EY29" i="21" s="1"/>
  <c r="C29" i="23"/>
  <c r="AP32" i="22"/>
  <c r="EV32" i="22" s="1"/>
  <c r="I32" i="23"/>
  <c r="AR38" i="22"/>
  <c r="EX38" i="22" s="1"/>
  <c r="G38" i="23"/>
  <c r="AP5" i="21"/>
  <c r="EV5" i="21" s="1"/>
  <c r="D5" i="23"/>
  <c r="AQ8" i="22"/>
  <c r="EW8" i="22" s="1"/>
  <c r="J8" i="23"/>
  <c r="N10" i="2"/>
  <c r="AR11" i="21"/>
  <c r="EX11" i="21" s="1"/>
  <c r="B11" i="23"/>
  <c r="AS14" i="22"/>
  <c r="EY14" i="22" s="1"/>
  <c r="H14" i="23"/>
  <c r="AQ18" i="21"/>
  <c r="EW18" i="21" s="1"/>
  <c r="E18" i="23"/>
  <c r="AS24" i="21"/>
  <c r="EY24" i="21" s="1"/>
  <c r="C24" i="23"/>
  <c r="AP27" i="22"/>
  <c r="EV27" i="22" s="1"/>
  <c r="I27" i="23"/>
  <c r="AR33" i="22"/>
  <c r="EX33" i="22" s="1"/>
  <c r="G33" i="23"/>
  <c r="AP37" i="21"/>
  <c r="EV37" i="21" s="1"/>
  <c r="D37" i="23"/>
  <c r="AQ3" i="22"/>
  <c r="EW3" i="22" s="1"/>
  <c r="J3" i="23"/>
  <c r="N5" i="2"/>
  <c r="AR6" i="21"/>
  <c r="EX6" i="21" s="1"/>
  <c r="B6" i="23"/>
  <c r="AS9" i="22"/>
  <c r="EY9" i="22" s="1"/>
  <c r="H9" i="23"/>
  <c r="AQ13" i="21"/>
  <c r="EW13" i="21" s="1"/>
  <c r="E13" i="23"/>
  <c r="AS19" i="21"/>
  <c r="EY19" i="21" s="1"/>
  <c r="C19" i="23"/>
  <c r="AP22" i="22"/>
  <c r="EV22" i="22" s="1"/>
  <c r="I22" i="23"/>
  <c r="AR28" i="22"/>
  <c r="EX28" i="22" s="1"/>
  <c r="G28" i="23"/>
  <c r="AP32" i="21"/>
  <c r="EV32" i="21" s="1"/>
  <c r="D32" i="23"/>
  <c r="AQ35" i="22"/>
  <c r="EW35" i="22" s="1"/>
  <c r="J35" i="23"/>
  <c r="N37" i="2"/>
  <c r="AR38" i="21"/>
  <c r="EX38" i="21" s="1"/>
  <c r="B38" i="23"/>
  <c r="AR8" i="22"/>
  <c r="EX8" i="22" s="1"/>
  <c r="G8" i="23"/>
  <c r="AP12" i="21"/>
  <c r="EV12" i="21" s="1"/>
  <c r="D12" i="23"/>
  <c r="AQ15" i="22"/>
  <c r="EW15" i="22" s="1"/>
  <c r="J15" i="23"/>
  <c r="N17" i="2"/>
  <c r="AR18" i="21"/>
  <c r="EX18" i="21" s="1"/>
  <c r="B18" i="23"/>
  <c r="AS21" i="22"/>
  <c r="EY21" i="22" s="1"/>
  <c r="H21" i="23"/>
  <c r="AQ25" i="21"/>
  <c r="EW25" i="21" s="1"/>
  <c r="E25" i="23"/>
  <c r="AS31" i="21"/>
  <c r="EY31" i="21" s="1"/>
  <c r="C31" i="23"/>
  <c r="AP34" i="22"/>
  <c r="EV34" i="22" s="1"/>
  <c r="I34" i="23"/>
  <c r="AQ17" i="22"/>
  <c r="EW17" i="22" s="1"/>
  <c r="J17" i="23"/>
  <c r="AS33" i="21"/>
  <c r="EY33" i="21" s="1"/>
  <c r="C33" i="23"/>
  <c r="AP36" i="22"/>
  <c r="EV36" i="22" s="1"/>
  <c r="I36" i="23"/>
  <c r="AP9" i="21"/>
  <c r="EV9" i="21" s="1"/>
  <c r="D9" i="23"/>
  <c r="AQ12" i="22"/>
  <c r="EW12" i="22" s="1"/>
  <c r="J12" i="23"/>
  <c r="AQ22" i="21"/>
  <c r="EW22" i="21" s="1"/>
  <c r="E22" i="23"/>
  <c r="AP31" i="22"/>
  <c r="EV31" i="22" s="1"/>
  <c r="I31" i="23"/>
  <c r="AP4" i="21"/>
  <c r="EV4" i="21" s="1"/>
  <c r="D4" i="23"/>
  <c r="AS23" i="21"/>
  <c r="EY23" i="21" s="1"/>
  <c r="C23" i="23"/>
  <c r="AR32" i="22"/>
  <c r="EX32" i="22" s="1"/>
  <c r="G32" i="23"/>
  <c r="AR27" i="22"/>
  <c r="EX27" i="22" s="1"/>
  <c r="G27" i="23"/>
  <c r="AP16" i="22"/>
  <c r="EV16" i="22" s="1"/>
  <c r="I16" i="23"/>
  <c r="AS5" i="21"/>
  <c r="EY5" i="21" s="1"/>
  <c r="C5" i="23"/>
  <c r="AP18" i="21"/>
  <c r="EV18" i="21" s="1"/>
  <c r="D18" i="23"/>
  <c r="AR24" i="21"/>
  <c r="EX24" i="21" s="1"/>
  <c r="B24" i="23"/>
  <c r="AR9" i="22"/>
  <c r="EX9" i="22" s="1"/>
  <c r="G9" i="23"/>
  <c r="AQ16" i="22"/>
  <c r="EW16" i="22" s="1"/>
  <c r="J16" i="23"/>
  <c r="AQ26" i="21"/>
  <c r="EW26" i="21" s="1"/>
  <c r="E26" i="23"/>
  <c r="AR4" i="22"/>
  <c r="EX4" i="22" s="1"/>
  <c r="G4" i="23"/>
  <c r="AQ21" i="21"/>
  <c r="EW21" i="21" s="1"/>
  <c r="E21" i="23"/>
  <c r="AP30" i="22"/>
  <c r="EV30" i="22" s="1"/>
  <c r="I30" i="23"/>
  <c r="AR9" i="21"/>
  <c r="EX9" i="21" s="1"/>
  <c r="B9" i="23"/>
  <c r="AQ16" i="21"/>
  <c r="EW16" i="21" s="1"/>
  <c r="E16" i="23"/>
  <c r="AP35" i="21"/>
  <c r="EV35" i="21" s="1"/>
  <c r="D35" i="23"/>
  <c r="AS7" i="22"/>
  <c r="EY7" i="22" s="1"/>
  <c r="H7" i="23"/>
  <c r="AP30" i="21"/>
  <c r="EV30" i="21" s="1"/>
  <c r="D30" i="23"/>
  <c r="AQ33" i="22"/>
  <c r="EW33" i="22" s="1"/>
  <c r="J33" i="23"/>
  <c r="AR36" i="21"/>
  <c r="EX36" i="21" s="1"/>
  <c r="B36" i="23"/>
  <c r="AQ6" i="21"/>
  <c r="EW6" i="21" s="1"/>
  <c r="E6" i="23"/>
  <c r="AR21" i="22"/>
  <c r="EX21" i="22" s="1"/>
  <c r="G21" i="23"/>
  <c r="AP20" i="21"/>
  <c r="EV20" i="21" s="1"/>
  <c r="D20" i="23"/>
  <c r="AQ8" i="21"/>
  <c r="EW8" i="21" s="1"/>
  <c r="E8" i="23"/>
  <c r="AP17" i="22"/>
  <c r="EV17" i="22" s="1"/>
  <c r="I17" i="23"/>
  <c r="N32" i="2"/>
  <c r="AS36" i="22"/>
  <c r="EY36" i="22" s="1"/>
  <c r="H36" i="23"/>
  <c r="AP22" i="21"/>
  <c r="EV22" i="21" s="1"/>
  <c r="D22" i="23"/>
  <c r="AQ25" i="22"/>
  <c r="EW25" i="22" s="1"/>
  <c r="J25" i="23"/>
  <c r="AS4" i="21"/>
  <c r="EY4" i="21" s="1"/>
  <c r="C4" i="23"/>
  <c r="AR13" i="22"/>
  <c r="EX13" i="22" s="1"/>
  <c r="G13" i="23"/>
  <c r="AQ20" i="22"/>
  <c r="EW20" i="22" s="1"/>
  <c r="J20" i="23"/>
  <c r="AQ30" i="21"/>
  <c r="EW30" i="21" s="1"/>
  <c r="E30" i="23"/>
  <c r="AR3" i="22"/>
  <c r="EX3" i="22" s="1"/>
  <c r="G3" i="23"/>
  <c r="AP7" i="21"/>
  <c r="EV7" i="21" s="1"/>
  <c r="D7" i="23"/>
  <c r="AQ10" i="22"/>
  <c r="EW10" i="22" s="1"/>
  <c r="J10" i="23"/>
  <c r="N12" i="2"/>
  <c r="AR13" i="21"/>
  <c r="EX13" i="21" s="1"/>
  <c r="B13" i="23"/>
  <c r="AS16" i="22"/>
  <c r="EY16" i="22" s="1"/>
  <c r="H16" i="23"/>
  <c r="AQ20" i="21"/>
  <c r="EW20" i="21" s="1"/>
  <c r="E20" i="23"/>
  <c r="AS26" i="21"/>
  <c r="EY26" i="21" s="1"/>
  <c r="C26" i="23"/>
  <c r="AP29" i="22"/>
  <c r="EV29" i="22" s="1"/>
  <c r="I29" i="23"/>
  <c r="AR35" i="22"/>
  <c r="EX35" i="22" s="1"/>
  <c r="G35" i="23"/>
  <c r="AP4" i="22"/>
  <c r="EV4" i="22" s="1"/>
  <c r="I4" i="23"/>
  <c r="AR10" i="22"/>
  <c r="EX10" i="22" s="1"/>
  <c r="G10" i="23"/>
  <c r="AR20" i="21"/>
  <c r="EX20" i="21" s="1"/>
  <c r="B20" i="23"/>
  <c r="AQ27" i="21"/>
  <c r="EW27" i="21" s="1"/>
  <c r="E27" i="23"/>
  <c r="AR15" i="21"/>
  <c r="EX15" i="21" s="1"/>
  <c r="B15" i="23"/>
  <c r="AQ12" i="21"/>
  <c r="EW12" i="21" s="1"/>
  <c r="E12" i="23"/>
  <c r="AS18" i="21"/>
  <c r="EY18" i="21" s="1"/>
  <c r="C18" i="23"/>
  <c r="AQ7" i="21"/>
  <c r="EW7" i="21" s="1"/>
  <c r="E7" i="23"/>
  <c r="AR22" i="22"/>
  <c r="EX22" i="22" s="1"/>
  <c r="G22" i="23"/>
  <c r="AP8" i="22"/>
  <c r="EV8" i="22" s="1"/>
  <c r="I8" i="23"/>
  <c r="AQ21" i="22"/>
  <c r="EW21" i="22" s="1"/>
  <c r="J21" i="23"/>
  <c r="AP3" i="22"/>
  <c r="EV3" i="22" s="1"/>
  <c r="I3" i="23"/>
  <c r="AP13" i="21"/>
  <c r="EV13" i="21" s="1"/>
  <c r="D13" i="23"/>
  <c r="AS22" i="22"/>
  <c r="EY22" i="22" s="1"/>
  <c r="H22" i="23"/>
  <c r="AP35" i="22"/>
  <c r="EV35" i="22" s="1"/>
  <c r="I35" i="23"/>
  <c r="AP8" i="21"/>
  <c r="EV8" i="21" s="1"/>
  <c r="D8" i="23"/>
  <c r="AQ11" i="22"/>
  <c r="EW11" i="22" s="1"/>
  <c r="J11" i="23"/>
  <c r="AS17" i="22"/>
  <c r="EY17" i="22" s="1"/>
  <c r="H17" i="23"/>
  <c r="AR36" i="22"/>
  <c r="EX36" i="22" s="1"/>
  <c r="G36" i="23"/>
  <c r="AP3" i="21"/>
  <c r="EV3" i="21" s="1"/>
  <c r="D3" i="23"/>
  <c r="AS22" i="21"/>
  <c r="EY22" i="21" s="1"/>
  <c r="C22" i="23"/>
  <c r="AQ38" i="22"/>
  <c r="EW38" i="22" s="1"/>
  <c r="J38" i="23"/>
  <c r="AR26" i="22"/>
  <c r="EX26" i="22" s="1"/>
  <c r="G26" i="23"/>
  <c r="AS34" i="22"/>
  <c r="EY34" i="22" s="1"/>
  <c r="H34" i="23"/>
  <c r="AS4" i="22"/>
  <c r="EY4" i="22" s="1"/>
  <c r="H4" i="23"/>
  <c r="AR23" i="22"/>
  <c r="EX23" i="22" s="1"/>
  <c r="G23" i="23"/>
  <c r="AP27" i="21"/>
  <c r="EV27" i="21" s="1"/>
  <c r="D27" i="23"/>
  <c r="AR33" i="21"/>
  <c r="EX33" i="21" s="1"/>
  <c r="B33" i="23"/>
  <c r="AQ3" i="21"/>
  <c r="EW3" i="21" s="1"/>
  <c r="E3" i="23"/>
  <c r="AP12" i="22"/>
  <c r="EV12" i="22" s="1"/>
  <c r="I12" i="23"/>
  <c r="N27" i="2"/>
  <c r="AS31" i="22"/>
  <c r="EY31" i="22" s="1"/>
  <c r="H31" i="23"/>
  <c r="AP17" i="21"/>
  <c r="EV17" i="21" s="1"/>
  <c r="D17" i="23"/>
  <c r="AR23" i="21"/>
  <c r="EX23" i="21" s="1"/>
  <c r="B23" i="23"/>
  <c r="AS36" i="21"/>
  <c r="EY36" i="21" s="1"/>
  <c r="C36" i="23"/>
  <c r="AQ5" i="22"/>
  <c r="EW5" i="22" s="1"/>
  <c r="J5" i="23"/>
  <c r="N7" i="2"/>
  <c r="AR8" i="21"/>
  <c r="EX8" i="21" s="1"/>
  <c r="B8" i="23"/>
  <c r="AS11" i="22"/>
  <c r="EY11" i="22" s="1"/>
  <c r="H11" i="23"/>
  <c r="AQ15" i="21"/>
  <c r="EW15" i="21" s="1"/>
  <c r="E15" i="23"/>
  <c r="AS21" i="21"/>
  <c r="EY21" i="21" s="1"/>
  <c r="C21" i="23"/>
  <c r="AP24" i="22"/>
  <c r="EV24" i="22" s="1"/>
  <c r="I24" i="23"/>
  <c r="AR30" i="22"/>
  <c r="EX30" i="22" s="1"/>
  <c r="G30" i="23"/>
  <c r="AP34" i="21"/>
  <c r="EV34" i="21" s="1"/>
  <c r="D34" i="23"/>
  <c r="AQ37" i="22"/>
  <c r="EW37" i="22" s="1"/>
  <c r="J37" i="23"/>
  <c r="AS23" i="22"/>
  <c r="EY23" i="22" s="1"/>
  <c r="H23" i="23"/>
  <c r="AS18" i="22"/>
  <c r="EY18" i="22" s="1"/>
  <c r="H18" i="23"/>
  <c r="AS28" i="21"/>
  <c r="EY28" i="21" s="1"/>
  <c r="C28" i="23"/>
  <c r="AR10" i="21"/>
  <c r="EX10" i="21" s="1"/>
  <c r="B10" i="23"/>
  <c r="AQ17" i="21"/>
  <c r="EW17" i="21" s="1"/>
  <c r="E17" i="23"/>
  <c r="AP36" i="21"/>
  <c r="EV36" i="21" s="1"/>
  <c r="D36" i="23"/>
  <c r="AR5" i="21"/>
  <c r="EX5" i="21" s="1"/>
  <c r="B5" i="23"/>
  <c r="AP31" i="21"/>
  <c r="EV31" i="21" s="1"/>
  <c r="D31" i="23"/>
  <c r="AR37" i="21"/>
  <c r="EX37" i="21" s="1"/>
  <c r="B37" i="23"/>
  <c r="AQ29" i="22"/>
  <c r="EW29" i="22" s="1"/>
  <c r="J29" i="23"/>
  <c r="AR32" i="21"/>
  <c r="EX32" i="21" s="1"/>
  <c r="B32" i="23"/>
  <c r="AR14" i="22"/>
  <c r="EX14" i="22" s="1"/>
  <c r="G14" i="23"/>
  <c r="AS27" i="22"/>
  <c r="EY27" i="22" s="1"/>
  <c r="H27" i="23"/>
  <c r="AS27" i="21"/>
  <c r="EY27" i="21" s="1"/>
  <c r="C27" i="23"/>
  <c r="AQ6" i="22"/>
  <c r="EW6" i="22" s="1"/>
  <c r="J6" i="23"/>
  <c r="AS12" i="22"/>
  <c r="EY12" i="22" s="1"/>
  <c r="H12" i="23"/>
  <c r="AP25" i="22"/>
  <c r="EV25" i="22" s="1"/>
  <c r="I25" i="23"/>
  <c r="AR31" i="22"/>
  <c r="EX31" i="22" s="1"/>
  <c r="G31" i="23"/>
  <c r="AR4" i="21"/>
  <c r="EX4" i="21" s="1"/>
  <c r="B4" i="23"/>
  <c r="AS17" i="21"/>
  <c r="EY17" i="21" s="1"/>
  <c r="C17" i="23"/>
  <c r="N35" i="2"/>
  <c r="AS12" i="21"/>
  <c r="EY12" i="21" s="1"/>
  <c r="C12" i="23"/>
  <c r="AQ28" i="22"/>
  <c r="EW28" i="22" s="1"/>
  <c r="J28" i="23"/>
  <c r="AS14" i="21"/>
  <c r="EY14" i="21" s="1"/>
  <c r="C14" i="23"/>
  <c r="AQ30" i="22"/>
  <c r="EW30" i="22" s="1"/>
  <c r="J30" i="23"/>
  <c r="AS9" i="21"/>
  <c r="EY9" i="21" s="1"/>
  <c r="C9" i="23"/>
  <c r="AR18" i="22"/>
  <c r="EX18" i="22" s="1"/>
  <c r="G18" i="23"/>
  <c r="AR28" i="21"/>
  <c r="EX28" i="21" s="1"/>
  <c r="B28" i="23"/>
  <c r="AQ35" i="21"/>
  <c r="EW35" i="21" s="1"/>
  <c r="E35" i="23"/>
  <c r="AP7" i="22"/>
  <c r="EV7" i="22" s="1"/>
  <c r="I7" i="23"/>
  <c r="N22" i="2"/>
  <c r="AS26" i="22"/>
  <c r="EY26" i="22" s="1"/>
  <c r="H26" i="23"/>
  <c r="AR3" i="21"/>
  <c r="EX3" i="21" s="1"/>
  <c r="B3" i="23"/>
  <c r="AS6" i="22"/>
  <c r="EY6" i="22" s="1"/>
  <c r="H6" i="23"/>
  <c r="AQ10" i="21"/>
  <c r="EW10" i="21" s="1"/>
  <c r="E10" i="23"/>
  <c r="AS16" i="21"/>
  <c r="EY16" i="21" s="1"/>
  <c r="C16" i="23"/>
  <c r="AP19" i="22"/>
  <c r="EV19" i="22" s="1"/>
  <c r="I19" i="23"/>
  <c r="AR25" i="22"/>
  <c r="EX25" i="22" s="1"/>
  <c r="G25" i="23"/>
  <c r="AP29" i="21"/>
  <c r="EV29" i="21" s="1"/>
  <c r="D29" i="23"/>
  <c r="AQ32" i="22"/>
  <c r="EW32" i="22" s="1"/>
  <c r="J32" i="23"/>
  <c r="N34" i="2"/>
  <c r="AR35" i="21"/>
  <c r="EX35" i="21" s="1"/>
  <c r="B35" i="23"/>
  <c r="AS38" i="22"/>
  <c r="EY38" i="22" s="1"/>
  <c r="H38" i="23"/>
  <c r="AQ5" i="21"/>
  <c r="EW5" i="21" s="1"/>
  <c r="E5" i="23"/>
  <c r="AS11" i="21"/>
  <c r="EY11" i="21" s="1"/>
  <c r="C11" i="23"/>
  <c r="AP14" i="22"/>
  <c r="EV14" i="22" s="1"/>
  <c r="I14" i="23"/>
  <c r="AR20" i="22"/>
  <c r="EX20" i="22" s="1"/>
  <c r="G20" i="23"/>
  <c r="AP24" i="21"/>
  <c r="EV24" i="21" s="1"/>
  <c r="D24" i="23"/>
  <c r="AQ27" i="22"/>
  <c r="EW27" i="22" s="1"/>
  <c r="J27" i="23"/>
  <c r="N29" i="2"/>
  <c r="AR30" i="21"/>
  <c r="EX30" i="21" s="1"/>
  <c r="B30" i="23"/>
  <c r="AS33" i="22"/>
  <c r="EY33" i="22" s="1"/>
  <c r="H33" i="23"/>
  <c r="AQ37" i="21"/>
  <c r="EW37" i="21" s="1"/>
  <c r="E37" i="23"/>
  <c r="AS6" i="21"/>
  <c r="EY6" i="21" s="1"/>
  <c r="C6" i="23"/>
  <c r="AP9" i="22"/>
  <c r="EV9" i="22" s="1"/>
  <c r="I9" i="23"/>
  <c r="AR15" i="22"/>
  <c r="EX15" i="22" s="1"/>
  <c r="G15" i="23"/>
  <c r="AP19" i="21"/>
  <c r="EV19" i="21" s="1"/>
  <c r="D19" i="23"/>
  <c r="AQ22" i="22"/>
  <c r="EW22" i="22" s="1"/>
  <c r="J22" i="23"/>
  <c r="N24" i="2"/>
  <c r="AR25" i="21"/>
  <c r="EX25" i="21" s="1"/>
  <c r="B25" i="23"/>
  <c r="AS28" i="22"/>
  <c r="EY28" i="22" s="1"/>
  <c r="H28" i="23"/>
  <c r="AQ32" i="21"/>
  <c r="EW32" i="21" s="1"/>
  <c r="E32" i="23"/>
  <c r="AS38" i="21"/>
  <c r="EY38" i="21" s="1"/>
  <c r="C38" i="23"/>
  <c r="Q37" i="23" l="1"/>
  <c r="Q8" i="23"/>
  <c r="R22" i="23"/>
  <c r="Q15" i="23"/>
  <c r="X31" i="23"/>
  <c r="W37" i="23"/>
  <c r="W10" i="23"/>
  <c r="V13" i="23"/>
  <c r="Q11" i="23"/>
  <c r="W24" i="23"/>
  <c r="S25" i="23"/>
  <c r="X21" i="23"/>
  <c r="Q17" i="23"/>
  <c r="Q27" i="23"/>
  <c r="Y22" i="23"/>
  <c r="S31" i="23"/>
  <c r="Q9" i="23"/>
  <c r="Y35" i="23"/>
  <c r="Q34" i="23"/>
  <c r="Q7" i="23"/>
  <c r="Q35" i="23"/>
  <c r="Y30" i="23"/>
  <c r="R14" i="23"/>
  <c r="Y5" i="23"/>
  <c r="R4" i="23"/>
  <c r="Q21" i="23"/>
  <c r="X15" i="23"/>
  <c r="X26" i="23"/>
  <c r="Y14" i="23"/>
  <c r="Y24" i="23"/>
  <c r="Q5" i="23"/>
  <c r="V36" i="23"/>
  <c r="Q20" i="23"/>
  <c r="X30" i="23"/>
  <c r="Y12" i="23"/>
  <c r="S32" i="23"/>
  <c r="Y8" i="23"/>
  <c r="Y28" i="23"/>
  <c r="X20" i="23"/>
  <c r="W13" i="23"/>
  <c r="Y31" i="23"/>
  <c r="Y4" i="23"/>
  <c r="S11" i="23"/>
  <c r="S21" i="23"/>
  <c r="S36" i="23"/>
  <c r="W17" i="23"/>
  <c r="V10" i="23"/>
  <c r="S9" i="23"/>
  <c r="V28" i="23"/>
  <c r="S5" i="23"/>
  <c r="Y18" i="23"/>
  <c r="S22" i="23"/>
  <c r="Y7" i="23"/>
  <c r="S28" i="23"/>
  <c r="S38" i="23"/>
  <c r="V7" i="23"/>
  <c r="V17" i="23"/>
  <c r="V4" i="23"/>
  <c r="X36" i="23"/>
  <c r="X22" i="23"/>
  <c r="V38" i="23"/>
  <c r="S15" i="23"/>
  <c r="S17" i="23"/>
  <c r="W36" i="23"/>
  <c r="V5" i="23"/>
  <c r="V24" i="23"/>
  <c r="V34" i="23"/>
  <c r="X38" i="23"/>
  <c r="X11" i="23"/>
  <c r="R33" i="23"/>
  <c r="R19" i="23"/>
  <c r="V11" i="23"/>
  <c r="Q14" i="23"/>
  <c r="R6" i="23"/>
  <c r="S14" i="23"/>
  <c r="X18" i="23"/>
  <c r="X28" i="23"/>
  <c r="R35" i="23"/>
  <c r="R8" i="23"/>
  <c r="X19" i="23"/>
  <c r="R17" i="23"/>
  <c r="Q10" i="23"/>
  <c r="S8" i="23"/>
  <c r="V35" i="23"/>
  <c r="X32" i="23"/>
  <c r="W31" i="23"/>
  <c r="R16" i="23"/>
  <c r="Q4" i="23"/>
  <c r="R28" i="23"/>
  <c r="X35" i="23"/>
  <c r="X29" i="23"/>
  <c r="X17" i="23"/>
  <c r="Y16" i="23"/>
  <c r="Y17" i="23"/>
  <c r="R29" i="23"/>
  <c r="X5" i="23"/>
  <c r="R32" i="23"/>
  <c r="R15" i="23"/>
  <c r="R25" i="23"/>
  <c r="W8" i="23"/>
  <c r="Y11" i="23"/>
  <c r="W25" i="23"/>
  <c r="V37" i="23"/>
  <c r="V31" i="23"/>
  <c r="X12" i="23"/>
  <c r="W22" i="23"/>
  <c r="Q30" i="23"/>
  <c r="W6" i="23"/>
  <c r="X25" i="23"/>
  <c r="W23" i="23"/>
  <c r="S13" i="23"/>
  <c r="S20" i="23"/>
  <c r="Q24" i="23"/>
  <c r="R31" i="23"/>
  <c r="Q6" i="23"/>
  <c r="W19" i="23"/>
  <c r="W29" i="23"/>
  <c r="W18" i="23"/>
  <c r="V9" i="23"/>
  <c r="X34" i="23"/>
  <c r="W9" i="23"/>
  <c r="Q29" i="23"/>
  <c r="W5" i="23"/>
  <c r="W15" i="23"/>
  <c r="Q22" i="23"/>
  <c r="W33" i="23"/>
  <c r="W12" i="23"/>
  <c r="Y37" i="23"/>
  <c r="Q33" i="23"/>
  <c r="W16" i="23"/>
  <c r="V21" i="23"/>
  <c r="S18" i="23"/>
  <c r="Q16" i="23"/>
  <c r="Q26" i="23"/>
  <c r="R37" i="23"/>
  <c r="Y25" i="23"/>
  <c r="X4" i="23"/>
  <c r="Y27" i="23"/>
  <c r="Q12" i="23"/>
  <c r="Y19" i="23"/>
  <c r="R5" i="23"/>
  <c r="Y26" i="23"/>
  <c r="Y36" i="23"/>
  <c r="R26" i="23"/>
  <c r="S27" i="23"/>
  <c r="S37" i="23"/>
  <c r="Y13" i="23"/>
  <c r="Y23" i="23"/>
  <c r="Y9" i="23"/>
  <c r="S16" i="23"/>
  <c r="R36" i="23"/>
  <c r="V15" i="23"/>
  <c r="S29" i="23"/>
  <c r="R12" i="23"/>
  <c r="Y6" i="23"/>
  <c r="S34" i="23"/>
  <c r="Y21" i="23"/>
  <c r="Q13" i="23"/>
  <c r="Q18" i="23"/>
  <c r="S23" i="23"/>
  <c r="S33" i="23"/>
  <c r="W26" i="23"/>
  <c r="W21" i="23"/>
  <c r="S24" i="23"/>
  <c r="Y10" i="23"/>
  <c r="V33" i="23"/>
  <c r="S10" i="23"/>
  <c r="V16" i="23"/>
  <c r="W35" i="23"/>
  <c r="S6" i="23"/>
  <c r="V12" i="23"/>
  <c r="V25" i="23"/>
  <c r="R27" i="23"/>
  <c r="V30" i="23"/>
  <c r="V23" i="23"/>
  <c r="X8" i="23"/>
  <c r="Q36" i="23"/>
  <c r="W27" i="23"/>
  <c r="X24" i="23"/>
  <c r="W4" i="23"/>
  <c r="V22" i="23"/>
  <c r="Y33" i="23"/>
  <c r="V27" i="23"/>
  <c r="V19" i="23"/>
  <c r="V29" i="23"/>
  <c r="V20" i="23"/>
  <c r="R38" i="23"/>
  <c r="X14" i="23"/>
  <c r="S7" i="23"/>
  <c r="Y15" i="23"/>
  <c r="X27" i="23"/>
  <c r="V6" i="23"/>
  <c r="X10" i="23"/>
  <c r="S26" i="23"/>
  <c r="X33" i="23"/>
  <c r="X6" i="23"/>
  <c r="X9" i="23"/>
  <c r="X16" i="23"/>
  <c r="X7" i="23"/>
  <c r="V14" i="23"/>
  <c r="R21" i="23"/>
  <c r="W34" i="23"/>
  <c r="S30" i="23"/>
  <c r="V32" i="23"/>
  <c r="X13" i="23"/>
  <c r="X23" i="23"/>
  <c r="R11" i="23"/>
  <c r="S12" i="23"/>
  <c r="R24" i="23"/>
  <c r="X37" i="23"/>
  <c r="R7" i="23"/>
  <c r="R13" i="23"/>
  <c r="R30" i="23"/>
  <c r="Y32" i="23"/>
  <c r="Q23" i="23"/>
  <c r="Q28" i="23"/>
  <c r="Q32" i="23"/>
  <c r="V26" i="23"/>
  <c r="R18" i="23"/>
  <c r="W7" i="23"/>
  <c r="R23" i="23"/>
  <c r="R10" i="23"/>
  <c r="R20" i="23"/>
  <c r="Q19" i="23"/>
  <c r="V18" i="23"/>
  <c r="V8" i="23"/>
  <c r="R34" i="23"/>
  <c r="W32" i="23"/>
  <c r="W28" i="23"/>
  <c r="Y29" i="23"/>
  <c r="W11" i="23"/>
  <c r="Y38" i="23"/>
  <c r="S35" i="23"/>
  <c r="S4" i="23"/>
  <c r="S19" i="23"/>
  <c r="Q25" i="23"/>
  <c r="W38" i="23"/>
  <c r="R9" i="23"/>
  <c r="Y20" i="23"/>
  <c r="Q38" i="23"/>
  <c r="W14" i="23"/>
  <c r="Q31" i="23"/>
  <c r="Y34" i="23"/>
  <c r="W20" i="23"/>
  <c r="W30" i="23"/>
  <c r="T16" i="23"/>
  <c r="T22" i="23"/>
  <c r="T11" i="23"/>
  <c r="T17" i="23"/>
  <c r="T27" i="23"/>
  <c r="T26" i="23"/>
  <c r="T36" i="23"/>
  <c r="T29" i="23"/>
  <c r="T10" i="23"/>
  <c r="T8" i="23"/>
  <c r="T23" i="23"/>
  <c r="T33" i="23"/>
  <c r="T21" i="23"/>
  <c r="T9" i="23"/>
  <c r="T19" i="23"/>
  <c r="T37" i="23"/>
  <c r="T13" i="23"/>
  <c r="T20" i="23"/>
  <c r="T25" i="23"/>
  <c r="T6" i="23"/>
  <c r="T31" i="23"/>
  <c r="T35" i="23"/>
  <c r="T15" i="23"/>
  <c r="T5" i="23"/>
  <c r="T30" i="23"/>
  <c r="T18" i="23"/>
  <c r="T38" i="23"/>
  <c r="T24" i="23"/>
  <c r="T34" i="23"/>
  <c r="T7" i="23"/>
  <c r="T32" i="23"/>
  <c r="T12" i="23"/>
  <c r="T4" i="23"/>
  <c r="T14" i="23"/>
  <c r="T28" i="23"/>
  <c r="Y3" i="23"/>
  <c r="AQ40" i="22"/>
  <c r="V3" i="23"/>
  <c r="AR40" i="22"/>
  <c r="W3" i="23"/>
  <c r="AS40" i="22"/>
  <c r="AP40" i="22"/>
  <c r="Q3" i="23"/>
  <c r="AR40" i="21"/>
  <c r="AQ40" i="21"/>
  <c r="AP40" i="21"/>
  <c r="D2" i="2"/>
  <c r="EW40" i="19"/>
  <c r="EV40" i="18"/>
  <c r="EX40" i="18"/>
  <c r="EY40" i="19"/>
  <c r="EY40" i="18"/>
  <c r="EW40" i="18"/>
  <c r="EZ40" i="19"/>
  <c r="EX40" i="19"/>
  <c r="R3" i="23"/>
  <c r="AS40" i="21"/>
  <c r="D35" i="2"/>
  <c r="D4" i="2"/>
  <c r="I32" i="2"/>
  <c r="I17" i="2"/>
  <c r="I12" i="2"/>
  <c r="I25" i="2"/>
  <c r="D27" i="2"/>
  <c r="D22" i="2"/>
  <c r="D5" i="2"/>
  <c r="D28" i="2"/>
  <c r="I11" i="2"/>
  <c r="D34" i="2"/>
  <c r="I3" i="2"/>
  <c r="D18" i="2"/>
  <c r="D24" i="2"/>
  <c r="I7" i="2"/>
  <c r="I24" i="2"/>
  <c r="I8" i="2"/>
  <c r="I14" i="2"/>
  <c r="D23" i="2"/>
  <c r="D7" i="2"/>
  <c r="I16" i="2"/>
  <c r="D30" i="2"/>
  <c r="I27" i="2"/>
  <c r="I10" i="2"/>
  <c r="D26" i="2"/>
  <c r="I33" i="2"/>
  <c r="I6" i="2"/>
  <c r="D12" i="2"/>
  <c r="I13" i="2"/>
  <c r="I23" i="2"/>
  <c r="D37" i="2"/>
  <c r="D16" i="2"/>
  <c r="D10" i="2"/>
  <c r="I37" i="2"/>
  <c r="D33" i="2"/>
  <c r="D6" i="2"/>
  <c r="D31" i="2"/>
  <c r="I31" i="2"/>
  <c r="D19" i="2"/>
  <c r="D3" i="2"/>
  <c r="D25" i="2"/>
  <c r="I21" i="2"/>
  <c r="I26" i="2"/>
  <c r="D32" i="2"/>
  <c r="D29" i="2"/>
  <c r="D36" i="2"/>
  <c r="I30" i="2"/>
  <c r="I15" i="2"/>
  <c r="I9" i="2"/>
  <c r="D9" i="2"/>
  <c r="I20" i="2"/>
  <c r="D11" i="2"/>
  <c r="D21" i="2"/>
  <c r="D38" i="2"/>
  <c r="I36" i="2"/>
  <c r="I22" i="2"/>
  <c r="D15" i="2"/>
  <c r="I19" i="2"/>
  <c r="D17" i="2"/>
  <c r="I4" i="2"/>
  <c r="D8" i="2"/>
  <c r="I38" i="2"/>
  <c r="I35" i="2"/>
  <c r="I29" i="2"/>
  <c r="D14" i="2"/>
  <c r="I18" i="2"/>
  <c r="I28" i="2"/>
  <c r="I34" i="2"/>
  <c r="I5" i="2"/>
  <c r="D13" i="2"/>
  <c r="D20" i="2"/>
  <c r="H44" i="30" l="1"/>
  <c r="H45" i="30"/>
  <c r="X25" i="2"/>
  <c r="S12" i="2"/>
  <c r="X30" i="2"/>
  <c r="X12" i="2"/>
  <c r="X23" i="2"/>
  <c r="X10" i="2"/>
  <c r="X32" i="2"/>
  <c r="X9" i="2"/>
  <c r="X18" i="2"/>
  <c r="X34" i="2"/>
  <c r="X24" i="2"/>
  <c r="S34" i="2"/>
  <c r="X28" i="2"/>
  <c r="X8" i="2"/>
  <c r="X33" i="2"/>
  <c r="S4" i="2"/>
  <c r="X37" i="2"/>
  <c r="X5" i="2"/>
  <c r="S9" i="2"/>
  <c r="X6" i="2"/>
  <c r="X16" i="2"/>
  <c r="X13" i="2"/>
  <c r="X21" i="2"/>
  <c r="X7" i="2"/>
  <c r="X14" i="2"/>
  <c r="S17" i="2"/>
  <c r="X26" i="2"/>
  <c r="X19" i="2"/>
  <c r="X22" i="2"/>
  <c r="X35" i="2"/>
  <c r="X17" i="2"/>
  <c r="X29" i="2"/>
  <c r="X27" i="2"/>
  <c r="S16" i="2"/>
  <c r="X4" i="2"/>
  <c r="X20" i="2"/>
  <c r="S11" i="2"/>
  <c r="X15" i="2"/>
  <c r="S22" i="2"/>
  <c r="X36" i="2"/>
  <c r="X11" i="2"/>
  <c r="X38" i="2"/>
  <c r="S32" i="2"/>
  <c r="X31" i="2"/>
  <c r="S25" i="2"/>
  <c r="S20" i="2"/>
  <c r="S37" i="2"/>
  <c r="S21" i="2"/>
  <c r="S28" i="2"/>
  <c r="S36" i="2"/>
  <c r="S14" i="2"/>
  <c r="S26" i="2"/>
  <c r="S5" i="2"/>
  <c r="S15" i="2"/>
  <c r="S35" i="2"/>
  <c r="S13" i="2"/>
  <c r="S31" i="2"/>
  <c r="S38" i="2"/>
  <c r="S6" i="2"/>
  <c r="EX40" i="22"/>
  <c r="EW40" i="22"/>
  <c r="EY40" i="22"/>
  <c r="S33" i="2"/>
  <c r="S8" i="2"/>
  <c r="S30" i="2"/>
  <c r="S19" i="2"/>
  <c r="S23" i="2"/>
  <c r="S24" i="2"/>
  <c r="S29" i="2"/>
  <c r="S10" i="2"/>
  <c r="S7" i="2"/>
  <c r="S18" i="2"/>
  <c r="S27" i="2"/>
  <c r="X3" i="23"/>
  <c r="X3" i="2" s="1"/>
  <c r="EV40" i="22"/>
  <c r="T3" i="23"/>
  <c r="AD3" i="23" s="1"/>
  <c r="AD4" i="23" s="1"/>
  <c r="AD5" i="23" s="1"/>
  <c r="AD6" i="23" s="1"/>
  <c r="AD7" i="23" s="1"/>
  <c r="AD8" i="23" s="1"/>
  <c r="AD9" i="23" s="1"/>
  <c r="AD10" i="23" s="1"/>
  <c r="AD11" i="23" s="1"/>
  <c r="AD12" i="23" s="1"/>
  <c r="AD13" i="23" s="1"/>
  <c r="AD14" i="23" s="1"/>
  <c r="AD15" i="23" s="1"/>
  <c r="AD16" i="23" s="1"/>
  <c r="AD17" i="23" s="1"/>
  <c r="AD18" i="23" s="1"/>
  <c r="AD19" i="23" s="1"/>
  <c r="AD20" i="23" s="1"/>
  <c r="AD21" i="23" s="1"/>
  <c r="AD22" i="23" s="1"/>
  <c r="AD23" i="23" s="1"/>
  <c r="AD24" i="23" s="1"/>
  <c r="AD25" i="23" s="1"/>
  <c r="AD26" i="23" s="1"/>
  <c r="AD27" i="23" s="1"/>
  <c r="AD28" i="23" s="1"/>
  <c r="AD29" i="23" s="1"/>
  <c r="AD30" i="23" s="1"/>
  <c r="AD31" i="23" s="1"/>
  <c r="AD32" i="23" s="1"/>
  <c r="AD33" i="23" s="1"/>
  <c r="AD34" i="23" s="1"/>
  <c r="AD35" i="23" s="1"/>
  <c r="AD36" i="23" s="1"/>
  <c r="AD37" i="23" s="1"/>
  <c r="AD38" i="23" s="1"/>
  <c r="AB3" i="23"/>
  <c r="EX40" i="21"/>
  <c r="AA3" i="23"/>
  <c r="EV40" i="21"/>
  <c r="S3" i="23"/>
  <c r="EW40" i="21"/>
  <c r="H43" i="30"/>
  <c r="H46" i="30"/>
  <c r="AA8" i="30" s="1"/>
  <c r="EY40" i="21"/>
  <c r="AB4" i="23" l="1"/>
  <c r="AA4" i="23"/>
  <c r="W17" i="30" s="1"/>
  <c r="AC17" i="30" s="1"/>
  <c r="AI17" i="30" s="1"/>
  <c r="W16" i="30"/>
  <c r="AC16" i="30" s="1"/>
  <c r="AI16" i="30" s="1"/>
  <c r="AA5" i="30"/>
  <c r="O42" i="30"/>
  <c r="AA7" i="30"/>
  <c r="Q42" i="30"/>
  <c r="AA6" i="30"/>
  <c r="P42" i="30"/>
  <c r="Z8" i="30"/>
  <c r="AK11" i="38" a="1"/>
  <c r="AK11" i="38" s="1"/>
  <c r="Z7" i="30"/>
  <c r="AJ11" i="38" a="1"/>
  <c r="AJ11" i="38" s="1"/>
  <c r="Z5" i="30"/>
  <c r="AH11" i="38" a="1"/>
  <c r="AH11" i="38" s="1"/>
  <c r="Z6" i="30"/>
  <c r="AI11" i="38" a="1"/>
  <c r="AI11" i="38" s="1"/>
  <c r="I56" i="30"/>
  <c r="K56" i="30" s="1"/>
  <c r="I45" i="30"/>
  <c r="J45" i="30" s="1"/>
  <c r="I54" i="30"/>
  <c r="K54" i="30" s="1"/>
  <c r="AC3" i="23"/>
  <c r="I53" i="30"/>
  <c r="I55" i="30"/>
  <c r="J55" i="30" s="1"/>
  <c r="I44" i="30"/>
  <c r="J44" i="30" s="1"/>
  <c r="I43" i="30"/>
  <c r="H42" i="30"/>
  <c r="I46" i="30"/>
  <c r="S3" i="2"/>
  <c r="AA5" i="23"/>
  <c r="AC4" i="23" l="1"/>
  <c r="Y16" i="30"/>
  <c r="AE16" i="30" s="1"/>
  <c r="AK16" i="30" s="1"/>
  <c r="AD6" i="30"/>
  <c r="AC6" i="30"/>
  <c r="AD8" i="30"/>
  <c r="AC8" i="30"/>
  <c r="AD5" i="30"/>
  <c r="AC5" i="30"/>
  <c r="AD7" i="30"/>
  <c r="AC7" i="30"/>
  <c r="X16" i="30"/>
  <c r="AD16" i="30" s="1"/>
  <c r="AJ16" i="30" s="1"/>
  <c r="AB5" i="23"/>
  <c r="X17" i="30"/>
  <c r="AD17" i="30" s="1"/>
  <c r="AJ17" i="30" s="1"/>
  <c r="X13" i="30"/>
  <c r="X12" i="30"/>
  <c r="Y12" i="30"/>
  <c r="Y13" i="30"/>
  <c r="W12" i="30"/>
  <c r="W13" i="30"/>
  <c r="N11" i="38" a="1"/>
  <c r="N11" i="38" s="1"/>
  <c r="AA4" i="30"/>
  <c r="AB8" i="30"/>
  <c r="AB7" i="30"/>
  <c r="AB6" i="30"/>
  <c r="K45" i="30"/>
  <c r="J54" i="30"/>
  <c r="AC3" i="2"/>
  <c r="J56" i="30"/>
  <c r="K55" i="30"/>
  <c r="I52" i="30"/>
  <c r="K52" i="30" s="1"/>
  <c r="K44" i="30"/>
  <c r="AC4" i="2"/>
  <c r="K53" i="30"/>
  <c r="J53" i="30"/>
  <c r="I42" i="30"/>
  <c r="J42" i="30" s="1"/>
  <c r="J46" i="30"/>
  <c r="K46" i="30"/>
  <c r="J43" i="30"/>
  <c r="K43" i="30"/>
  <c r="AB5" i="30"/>
  <c r="Z4" i="30"/>
  <c r="AD4" i="30" s="1"/>
  <c r="AA6" i="23"/>
  <c r="Q25" i="38"/>
  <c r="Q23" i="38"/>
  <c r="Q31" i="38"/>
  <c r="O11" i="38"/>
  <c r="O16" i="38"/>
  <c r="Q32" i="38"/>
  <c r="Q28" i="38"/>
  <c r="O22" i="38"/>
  <c r="Q26" i="38"/>
  <c r="O25" i="38"/>
  <c r="Q21" i="38"/>
  <c r="Q27" i="38"/>
  <c r="Q22" i="38"/>
  <c r="O23" i="38"/>
  <c r="O28" i="38"/>
  <c r="Q20" i="38"/>
  <c r="Q30" i="38"/>
  <c r="O32" i="38"/>
  <c r="Q24" i="38"/>
  <c r="O13" i="38"/>
  <c r="O12" i="38"/>
  <c r="Q19" i="38"/>
  <c r="O30" i="38"/>
  <c r="Q11" i="38"/>
  <c r="O27" i="38"/>
  <c r="O18" i="38"/>
  <c r="O19" i="38"/>
  <c r="Q14" i="38"/>
  <c r="Q13" i="38"/>
  <c r="O14" i="38"/>
  <c r="O26" i="38"/>
  <c r="Q16" i="38"/>
  <c r="O17" i="38"/>
  <c r="Q15" i="38"/>
  <c r="Q18" i="38"/>
  <c r="Q29" i="38"/>
  <c r="O21" i="38"/>
  <c r="O29" i="38"/>
  <c r="O31" i="38"/>
  <c r="Q17" i="38"/>
  <c r="Q12" i="38"/>
  <c r="O20" i="38"/>
  <c r="O24" i="38"/>
  <c r="O15" i="38"/>
  <c r="W18" i="30" l="1"/>
  <c r="AC18" i="30" s="1"/>
  <c r="AI18" i="30" s="1"/>
  <c r="AB6" i="23"/>
  <c r="W19" i="30" s="1"/>
  <c r="AC19" i="30" s="1"/>
  <c r="AI19" i="30" s="1"/>
  <c r="AC5" i="23"/>
  <c r="Y17" i="30"/>
  <c r="AE17" i="30" s="1"/>
  <c r="AK17" i="30" s="1"/>
  <c r="Y14" i="30"/>
  <c r="W14" i="30"/>
  <c r="X14" i="30"/>
  <c r="S20" i="38"/>
  <c r="S26" i="38"/>
  <c r="S32" i="38"/>
  <c r="S21" i="38"/>
  <c r="S15" i="38"/>
  <c r="S18" i="38"/>
  <c r="S31" i="38"/>
  <c r="S24" i="38"/>
  <c r="S27" i="38"/>
  <c r="S23" i="38"/>
  <c r="S14" i="38"/>
  <c r="S25" i="38"/>
  <c r="S28" i="38"/>
  <c r="S16" i="38"/>
  <c r="S30" i="38"/>
  <c r="S29" i="38"/>
  <c r="S13" i="38"/>
  <c r="S19" i="38"/>
  <c r="S17" i="38"/>
  <c r="S22" i="38"/>
  <c r="S11" i="38"/>
  <c r="S12" i="38"/>
  <c r="J52" i="30"/>
  <c r="K42" i="30"/>
  <c r="AB4" i="30"/>
  <c r="AA7" i="23"/>
  <c r="AC6" i="23" l="1"/>
  <c r="Y18" i="30"/>
  <c r="AE18" i="30" s="1"/>
  <c r="AK18" i="30" s="1"/>
  <c r="X18" i="30"/>
  <c r="AD18" i="30" s="1"/>
  <c r="AJ18" i="30" s="1"/>
  <c r="AB7" i="23"/>
  <c r="X19" i="30"/>
  <c r="AD19" i="30" s="1"/>
  <c r="AJ19" i="30" s="1"/>
  <c r="AC5" i="2"/>
  <c r="AA8" i="23"/>
  <c r="AB8" i="23" l="1"/>
  <c r="AC7" i="23"/>
  <c r="Y19" i="30"/>
  <c r="AE19" i="30" s="1"/>
  <c r="AK19" i="30" s="1"/>
  <c r="AC6" i="2"/>
  <c r="W20" i="30"/>
  <c r="AC20" i="30" s="1"/>
  <c r="AI20" i="30" s="1"/>
  <c r="AA9" i="23"/>
  <c r="AC8" i="23" l="1"/>
  <c r="Y20" i="30"/>
  <c r="AE20" i="30" s="1"/>
  <c r="AK20" i="30" s="1"/>
  <c r="AC7" i="2"/>
  <c r="X20" i="30"/>
  <c r="AD20" i="30" s="1"/>
  <c r="AJ20" i="30" s="1"/>
  <c r="AB9" i="23"/>
  <c r="X21" i="30"/>
  <c r="AD21" i="30" s="1"/>
  <c r="AJ21" i="30" s="1"/>
  <c r="W21" i="30"/>
  <c r="AC21" i="30" s="1"/>
  <c r="AI21" i="30" s="1"/>
  <c r="AA10" i="23"/>
  <c r="AB10" i="23" l="1"/>
  <c r="W22" i="30"/>
  <c r="AC22" i="30" s="1"/>
  <c r="AI22" i="30" s="1"/>
  <c r="AC9" i="23"/>
  <c r="Y21" i="30"/>
  <c r="AE21" i="30" s="1"/>
  <c r="AK21" i="30" s="1"/>
  <c r="AC8" i="2"/>
  <c r="AA11" i="23"/>
  <c r="AC10" i="23" l="1"/>
  <c r="Y22" i="30"/>
  <c r="AE22" i="30" s="1"/>
  <c r="AK22" i="30" s="1"/>
  <c r="AC9" i="2"/>
  <c r="X22" i="30"/>
  <c r="AD22" i="30" s="1"/>
  <c r="AJ22" i="30" s="1"/>
  <c r="AB11" i="23"/>
  <c r="X23" i="30"/>
  <c r="AD23" i="30" s="1"/>
  <c r="AJ23" i="30" s="1"/>
  <c r="W23" i="30"/>
  <c r="AC23" i="30" s="1"/>
  <c r="AI23" i="30" s="1"/>
  <c r="AA12" i="23"/>
  <c r="AB12" i="23" l="1"/>
  <c r="W24" i="30"/>
  <c r="AC24" i="30" s="1"/>
  <c r="AI24" i="30" s="1"/>
  <c r="AC11" i="23"/>
  <c r="Y23" i="30"/>
  <c r="AE23" i="30" s="1"/>
  <c r="AK23" i="30" s="1"/>
  <c r="AC10" i="2"/>
  <c r="AA13" i="23"/>
  <c r="AC12" i="23" l="1"/>
  <c r="Y24" i="30"/>
  <c r="AE24" i="30" s="1"/>
  <c r="AK24" i="30" s="1"/>
  <c r="AC11" i="2"/>
  <c r="X24" i="30"/>
  <c r="AD24" i="30" s="1"/>
  <c r="AJ24" i="30" s="1"/>
  <c r="AB13" i="23"/>
  <c r="X25" i="30"/>
  <c r="AD25" i="30" s="1"/>
  <c r="AJ25" i="30" s="1"/>
  <c r="W25" i="30"/>
  <c r="AC25" i="30" s="1"/>
  <c r="AI25" i="30" s="1"/>
  <c r="AA14" i="23"/>
  <c r="AB14" i="23" l="1"/>
  <c r="AC13" i="23"/>
  <c r="X26" i="30" s="1"/>
  <c r="AD26" i="30" s="1"/>
  <c r="AJ26" i="30" s="1"/>
  <c r="Y25" i="30"/>
  <c r="AE25" i="30" s="1"/>
  <c r="AK25" i="30" s="1"/>
  <c r="AC12" i="2"/>
  <c r="W26" i="30"/>
  <c r="AC26" i="30" s="1"/>
  <c r="AI26" i="30" s="1"/>
  <c r="AA15" i="23"/>
  <c r="AC14" i="23" l="1"/>
  <c r="Y26" i="30"/>
  <c r="AE26" i="30" s="1"/>
  <c r="AK26" i="30" s="1"/>
  <c r="AC13" i="2"/>
  <c r="AB15" i="23"/>
  <c r="X27" i="30"/>
  <c r="AD27" i="30" s="1"/>
  <c r="AJ27" i="30" s="1"/>
  <c r="W27" i="30"/>
  <c r="AC27" i="30" s="1"/>
  <c r="AI27" i="30" s="1"/>
  <c r="AA16" i="23"/>
  <c r="AC15" i="23" l="1"/>
  <c r="Y27" i="30"/>
  <c r="AE27" i="30" s="1"/>
  <c r="AK27" i="30" s="1"/>
  <c r="AC14" i="2"/>
  <c r="AB16" i="23"/>
  <c r="X28" i="30"/>
  <c r="AD28" i="30" s="1"/>
  <c r="AJ28" i="30" s="1"/>
  <c r="W28" i="30"/>
  <c r="AC28" i="30" s="1"/>
  <c r="AI28" i="30" s="1"/>
  <c r="AA17" i="23"/>
  <c r="AB17" i="23" l="1"/>
  <c r="AC16" i="23"/>
  <c r="Y28" i="30"/>
  <c r="AE28" i="30" s="1"/>
  <c r="AK28" i="30" s="1"/>
  <c r="AC15" i="2"/>
  <c r="W29" i="30"/>
  <c r="AC29" i="30" s="1"/>
  <c r="AI29" i="30" s="1"/>
  <c r="AA18" i="23"/>
  <c r="AB18" i="23" l="1"/>
  <c r="W31" i="30"/>
  <c r="AC31" i="30" s="1"/>
  <c r="AI31" i="30" s="1"/>
  <c r="AC17" i="23"/>
  <c r="X30" i="30" s="1"/>
  <c r="AD30" i="30" s="1"/>
  <c r="AJ30" i="30" s="1"/>
  <c r="Y29" i="30"/>
  <c r="AE29" i="30" s="1"/>
  <c r="AK29" i="30" s="1"/>
  <c r="AC16" i="2"/>
  <c r="X29" i="30"/>
  <c r="AD29" i="30" s="1"/>
  <c r="AJ29" i="30" s="1"/>
  <c r="W30" i="30"/>
  <c r="AC30" i="30" s="1"/>
  <c r="AI30" i="30" s="1"/>
  <c r="AA19" i="23"/>
  <c r="AC18" i="23" l="1"/>
  <c r="Y30" i="30"/>
  <c r="AE30" i="30" s="1"/>
  <c r="AK30" i="30" s="1"/>
  <c r="AC17" i="2"/>
  <c r="AB19" i="23"/>
  <c r="X31" i="30"/>
  <c r="AD31" i="30" s="1"/>
  <c r="AJ31" i="30" s="1"/>
  <c r="AA20" i="23"/>
  <c r="AB20" i="23" l="1"/>
  <c r="AC19" i="23"/>
  <c r="X32" i="30" s="1"/>
  <c r="AD32" i="30" s="1"/>
  <c r="AJ32" i="30" s="1"/>
  <c r="Y31" i="30"/>
  <c r="AE31" i="30" s="1"/>
  <c r="AK31" i="30" s="1"/>
  <c r="AC18" i="2"/>
  <c r="W33" i="30"/>
  <c r="AC33" i="30" s="1"/>
  <c r="AI33" i="30" s="1"/>
  <c r="W32" i="30"/>
  <c r="AC32" i="30" s="1"/>
  <c r="AI32" i="30" s="1"/>
  <c r="AA21" i="23"/>
  <c r="AC19" i="2" l="1"/>
  <c r="AC20" i="23"/>
  <c r="Y32" i="30"/>
  <c r="AE32" i="30" s="1"/>
  <c r="AK32" i="30" s="1"/>
  <c r="AB21" i="23"/>
  <c r="X33" i="30"/>
  <c r="AD33" i="30" s="1"/>
  <c r="AJ33" i="30" s="1"/>
  <c r="AA22" i="23"/>
  <c r="AB22" i="23" l="1"/>
  <c r="W35" i="30"/>
  <c r="AC35" i="30" s="1"/>
  <c r="AI35" i="30" s="1"/>
  <c r="AC21" i="23"/>
  <c r="Y33" i="30"/>
  <c r="AE33" i="30" s="1"/>
  <c r="AK33" i="30" s="1"/>
  <c r="AC20" i="2"/>
  <c r="W34" i="30"/>
  <c r="AC34" i="30" s="1"/>
  <c r="AI34" i="30" s="1"/>
  <c r="AA23" i="23"/>
  <c r="AC22" i="23" l="1"/>
  <c r="Y34" i="30"/>
  <c r="AE34" i="30" s="1"/>
  <c r="AK34" i="30" s="1"/>
  <c r="AC21" i="2"/>
  <c r="X34" i="30"/>
  <c r="AD34" i="30" s="1"/>
  <c r="AJ34" i="30" s="1"/>
  <c r="AB23" i="23"/>
  <c r="X35" i="30"/>
  <c r="AD35" i="30" s="1"/>
  <c r="AJ35" i="30" s="1"/>
  <c r="AA24" i="23"/>
  <c r="AB24" i="23" l="1"/>
  <c r="W37" i="30" s="1"/>
  <c r="AC37" i="30" s="1"/>
  <c r="AI37" i="30" s="1"/>
  <c r="AC23" i="23"/>
  <c r="Y35" i="30"/>
  <c r="AE35" i="30" s="1"/>
  <c r="AK35" i="30" s="1"/>
  <c r="AC22" i="2"/>
  <c r="W36" i="30"/>
  <c r="AC36" i="30" s="1"/>
  <c r="AI36" i="30" s="1"/>
  <c r="AA25" i="23"/>
  <c r="AC24" i="23" l="1"/>
  <c r="Y36" i="30"/>
  <c r="AE36" i="30" s="1"/>
  <c r="AK36" i="30" s="1"/>
  <c r="AC23" i="2"/>
  <c r="X36" i="30"/>
  <c r="AD36" i="30" s="1"/>
  <c r="AJ36" i="30" s="1"/>
  <c r="AB25" i="23"/>
  <c r="X37" i="30"/>
  <c r="AD37" i="30" s="1"/>
  <c r="AJ37" i="30" s="1"/>
  <c r="W38" i="30"/>
  <c r="AC38" i="30" s="1"/>
  <c r="AI38" i="30" s="1"/>
  <c r="AA26" i="23"/>
  <c r="AB26" i="23" l="1"/>
  <c r="AC25" i="23"/>
  <c r="Y37" i="30"/>
  <c r="AE37" i="30" s="1"/>
  <c r="AK37" i="30" s="1"/>
  <c r="AC24" i="2"/>
  <c r="AA27" i="23"/>
  <c r="AB27" i="23" l="1"/>
  <c r="W40" i="30"/>
  <c r="AC40" i="30" s="1"/>
  <c r="AI40" i="30" s="1"/>
  <c r="AC26" i="23"/>
  <c r="Y38" i="30"/>
  <c r="AE38" i="30" s="1"/>
  <c r="AK38" i="30" s="1"/>
  <c r="AC25" i="2"/>
  <c r="X38" i="30"/>
  <c r="AD38" i="30" s="1"/>
  <c r="AJ38" i="30" s="1"/>
  <c r="W39" i="30"/>
  <c r="AC39" i="30" s="1"/>
  <c r="AI39" i="30" s="1"/>
  <c r="AA28" i="23"/>
  <c r="AC27" i="23" l="1"/>
  <c r="Y39" i="30"/>
  <c r="AE39" i="30" s="1"/>
  <c r="AK39" i="30" s="1"/>
  <c r="AC26" i="2"/>
  <c r="X39" i="30"/>
  <c r="AD39" i="30" s="1"/>
  <c r="AJ39" i="30" s="1"/>
  <c r="AB28" i="23"/>
  <c r="X40" i="30"/>
  <c r="AD40" i="30" s="1"/>
  <c r="AJ40" i="30" s="1"/>
  <c r="AA29" i="23"/>
  <c r="AB29" i="23" l="1"/>
  <c r="AC28" i="23"/>
  <c r="Y40" i="30"/>
  <c r="AE40" i="30" s="1"/>
  <c r="AK40" i="30" s="1"/>
  <c r="AC27" i="2"/>
  <c r="W41" i="30"/>
  <c r="AC41" i="30" s="1"/>
  <c r="AI41" i="30" s="1"/>
  <c r="AA30" i="23"/>
  <c r="AB30" i="23" l="1"/>
  <c r="W43" i="30" s="1"/>
  <c r="AC43" i="30" s="1"/>
  <c r="AI43" i="30" s="1"/>
  <c r="AC29" i="23"/>
  <c r="X42" i="30" s="1"/>
  <c r="AD42" i="30" s="1"/>
  <c r="AJ42" i="30" s="1"/>
  <c r="Y41" i="30"/>
  <c r="AE41" i="30" s="1"/>
  <c r="AK41" i="30" s="1"/>
  <c r="AC28" i="2"/>
  <c r="X41" i="30"/>
  <c r="AD41" i="30" s="1"/>
  <c r="AJ41" i="30" s="1"/>
  <c r="W42" i="30"/>
  <c r="AC42" i="30" s="1"/>
  <c r="AI42" i="30" s="1"/>
  <c r="AA31" i="23"/>
  <c r="AC30" i="23" l="1"/>
  <c r="Y42" i="30"/>
  <c r="AE42" i="30" s="1"/>
  <c r="AK42" i="30" s="1"/>
  <c r="AC29" i="2"/>
  <c r="AB31" i="23"/>
  <c r="X43" i="30"/>
  <c r="AD43" i="30" s="1"/>
  <c r="AJ43" i="30" s="1"/>
  <c r="AA32" i="23"/>
  <c r="AB32" i="23" l="1"/>
  <c r="AC31" i="23"/>
  <c r="X44" i="30" s="1"/>
  <c r="AD44" i="30" s="1"/>
  <c r="AJ44" i="30" s="1"/>
  <c r="Y43" i="30"/>
  <c r="AE43" i="30" s="1"/>
  <c r="AK43" i="30" s="1"/>
  <c r="AC30" i="2"/>
  <c r="W44" i="30"/>
  <c r="AC44" i="30" s="1"/>
  <c r="AI44" i="30" s="1"/>
  <c r="AA33" i="23"/>
  <c r="AC32" i="23" l="1"/>
  <c r="Y44" i="30"/>
  <c r="AE44" i="30" s="1"/>
  <c r="AK44" i="30" s="1"/>
  <c r="AC31" i="2"/>
  <c r="AB33" i="23"/>
  <c r="AB34" i="23" s="1"/>
  <c r="AB35" i="23" s="1"/>
  <c r="AB36" i="23" s="1"/>
  <c r="AB37" i="23" s="1"/>
  <c r="AB38" i="23" s="1"/>
  <c r="X45" i="30"/>
  <c r="AD45" i="30" s="1"/>
  <c r="AJ45" i="30" s="1"/>
  <c r="W45" i="30"/>
  <c r="AC45" i="30" s="1"/>
  <c r="AI45" i="30" s="1"/>
  <c r="AA34" i="23"/>
  <c r="AC33" i="23" l="1"/>
  <c r="Y45" i="30"/>
  <c r="AE45" i="30" s="1"/>
  <c r="AK45" i="30" s="1"/>
  <c r="AC32" i="2"/>
  <c r="AA35" i="23"/>
  <c r="AC34" i="23" l="1"/>
  <c r="AC33" i="2"/>
  <c r="AA36" i="23"/>
  <c r="AC35" i="23" l="1"/>
  <c r="AC34" i="2"/>
  <c r="AA37" i="23"/>
  <c r="AC36" i="23" l="1"/>
  <c r="AC35" i="2"/>
  <c r="AA38" i="23"/>
  <c r="Y5" i="30"/>
  <c r="AC37" i="23" l="1"/>
  <c r="AC36" i="2"/>
  <c r="W4" i="30"/>
  <c r="L2" i="17"/>
  <c r="L2" i="2"/>
  <c r="Y4" i="30" l="1"/>
  <c r="AC4" i="30"/>
  <c r="AC38" i="23"/>
  <c r="AC38" i="2" s="1"/>
  <c r="AC37" i="2"/>
  <c r="P24" i="38"/>
  <c r="W24" i="38" l="1"/>
  <c r="Z24" i="38" s="1"/>
  <c r="V24" i="38"/>
  <c r="Y24" i="38" s="1"/>
  <c r="X24" i="38"/>
  <c r="AA24" i="38" s="1"/>
  <c r="R24" i="38"/>
  <c r="P6" i="38"/>
  <c r="V6" i="38" l="1"/>
  <c r="Y6" i="38" s="1"/>
  <c r="W6" i="38"/>
  <c r="Z6" i="38" s="1"/>
  <c r="X6" i="38"/>
  <c r="AA6" i="38" s="1"/>
  <c r="R6" i="38"/>
  <c r="P4" i="38"/>
  <c r="V4" i="38" l="1"/>
  <c r="Y4" i="38" s="1"/>
  <c r="W4" i="38"/>
  <c r="Z4" i="38" s="1"/>
  <c r="X4" i="38"/>
  <c r="AA4" i="38" s="1"/>
  <c r="R4" i="38"/>
  <c r="P21" i="38"/>
  <c r="W21" i="38" l="1"/>
  <c r="Z21" i="38" s="1"/>
  <c r="V21" i="38"/>
  <c r="Y21" i="38" s="1"/>
  <c r="X21" i="38"/>
  <c r="AA21" i="38" s="1"/>
  <c r="R21" i="38"/>
  <c r="P10" i="38"/>
  <c r="X10" i="38" l="1"/>
  <c r="AA10" i="38" s="1"/>
  <c r="V10" i="38"/>
  <c r="Y10" i="38" s="1"/>
  <c r="W10" i="38"/>
  <c r="Z10" i="38" s="1"/>
  <c r="R10" i="38"/>
  <c r="P15" i="38"/>
  <c r="V15" i="38" l="1"/>
  <c r="Y15" i="38" s="1"/>
  <c r="W15" i="38"/>
  <c r="Z15" i="38" s="1"/>
  <c r="X15" i="38"/>
  <c r="AA15" i="38" s="1"/>
  <c r="R15" i="38"/>
  <c r="P22" i="38"/>
  <c r="X22" i="38" l="1"/>
  <c r="AA22" i="38" s="1"/>
  <c r="V22" i="38"/>
  <c r="Y22" i="38" s="1"/>
  <c r="W22" i="38"/>
  <c r="Z22" i="38" s="1"/>
  <c r="R22" i="38"/>
  <c r="P20" i="38"/>
  <c r="V20" i="38" l="1"/>
  <c r="Y20" i="38" s="1"/>
  <c r="W20" i="38"/>
  <c r="Z20" i="38" s="1"/>
  <c r="X20" i="38"/>
  <c r="AA20" i="38" s="1"/>
  <c r="R20" i="38"/>
  <c r="P25" i="38"/>
  <c r="W25" i="38" l="1"/>
  <c r="Z25" i="38" s="1"/>
  <c r="X25" i="38"/>
  <c r="AA25" i="38" s="1"/>
  <c r="V25" i="38"/>
  <c r="Y25" i="38" s="1"/>
  <c r="R25" i="38"/>
  <c r="P23" i="38"/>
  <c r="V23" i="38" l="1"/>
  <c r="Y23" i="38" s="1"/>
  <c r="W23" i="38"/>
  <c r="Z23" i="38" s="1"/>
  <c r="X23" i="38"/>
  <c r="AA23" i="38" s="1"/>
  <c r="R23" i="38"/>
  <c r="P30" i="38"/>
  <c r="V30" i="38" l="1"/>
  <c r="Y30" i="38" s="1"/>
  <c r="W30" i="38"/>
  <c r="Z30" i="38" s="1"/>
  <c r="X30" i="38"/>
  <c r="AA30" i="38" s="1"/>
  <c r="R30" i="38"/>
  <c r="P12" i="38"/>
  <c r="W12" i="38" l="1"/>
  <c r="Z12" i="38" s="1"/>
  <c r="V12" i="38"/>
  <c r="Y12" i="38" s="1"/>
  <c r="X12" i="38"/>
  <c r="AA12" i="38" s="1"/>
  <c r="R12" i="38"/>
  <c r="P26" i="38"/>
  <c r="X26" i="38" l="1"/>
  <c r="AA26" i="38" s="1"/>
  <c r="V26" i="38"/>
  <c r="Y26" i="38" s="1"/>
  <c r="W26" i="38"/>
  <c r="Z26" i="38" s="1"/>
  <c r="R26" i="38"/>
  <c r="P31" i="38"/>
  <c r="V31" i="38" l="1"/>
  <c r="Y31" i="38" s="1"/>
  <c r="W31" i="38"/>
  <c r="Z31" i="38" s="1"/>
  <c r="X31" i="38"/>
  <c r="AA31" i="38" s="1"/>
  <c r="R31" i="38"/>
  <c r="P29" i="38"/>
  <c r="V29" i="38" l="1"/>
  <c r="Y29" i="38" s="1"/>
  <c r="W29" i="38"/>
  <c r="Z29" i="38" s="1"/>
  <c r="X29" i="38"/>
  <c r="AA29" i="38" s="1"/>
  <c r="R29" i="38"/>
  <c r="P9" i="38"/>
  <c r="V9" i="38" l="1"/>
  <c r="Y9" i="38" s="1"/>
  <c r="W9" i="38"/>
  <c r="Z9" i="38" s="1"/>
  <c r="X9" i="38"/>
  <c r="AA9" i="38" s="1"/>
  <c r="R9" i="38"/>
  <c r="P16" i="38"/>
  <c r="X16" i="38" l="1"/>
  <c r="AA16" i="38" s="1"/>
  <c r="W16" i="38"/>
  <c r="Z16" i="38" s="1"/>
  <c r="V16" i="38"/>
  <c r="Y16" i="38" s="1"/>
  <c r="R16" i="38"/>
  <c r="P7" i="38"/>
  <c r="V7" i="38" l="1"/>
  <c r="Y7" i="38" s="1"/>
  <c r="W7" i="38"/>
  <c r="Z7" i="38" s="1"/>
  <c r="X7" i="38"/>
  <c r="AA7" i="38" s="1"/>
  <c r="R7" i="38"/>
  <c r="P27" i="38"/>
  <c r="W27" i="38" l="1"/>
  <c r="Z27" i="38" s="1"/>
  <c r="X27" i="38"/>
  <c r="AA27" i="38" s="1"/>
  <c r="V27" i="38"/>
  <c r="Y27" i="38" s="1"/>
  <c r="R27" i="38"/>
  <c r="P19" i="38"/>
  <c r="V19" i="38" l="1"/>
  <c r="Y19" i="38" s="1"/>
  <c r="W19" i="38"/>
  <c r="Z19" i="38" s="1"/>
  <c r="X19" i="38"/>
  <c r="AA19" i="38" s="1"/>
  <c r="R19" i="38"/>
  <c r="P8" i="38"/>
  <c r="V8" i="38" l="1"/>
  <c r="Y8" i="38" s="1"/>
  <c r="W8" i="38"/>
  <c r="Z8" i="38" s="1"/>
  <c r="X8" i="38"/>
  <c r="AA8" i="38" s="1"/>
  <c r="R8" i="38"/>
  <c r="P13" i="38"/>
  <c r="V13" i="38" l="1"/>
  <c r="Y13" i="38" s="1"/>
  <c r="W13" i="38"/>
  <c r="Z13" i="38" s="1"/>
  <c r="X13" i="38"/>
  <c r="AA13" i="38" s="1"/>
  <c r="R13" i="38"/>
  <c r="P11" i="38"/>
  <c r="V11" i="38" l="1"/>
  <c r="Y11" i="38" s="1"/>
  <c r="X11" i="38"/>
  <c r="AA11" i="38" s="1"/>
  <c r="W11" i="38"/>
  <c r="Z11" i="38" s="1"/>
  <c r="R11" i="38"/>
  <c r="P32" i="38"/>
  <c r="V32" i="38" l="1"/>
  <c r="Y32" i="38" s="1"/>
  <c r="W32" i="38"/>
  <c r="Z32" i="38" s="1"/>
  <c r="X32" i="38"/>
  <c r="AA32" i="38" s="1"/>
  <c r="R32" i="38"/>
  <c r="P14" i="38"/>
  <c r="V14" i="38" l="1"/>
  <c r="Y14" i="38" s="1"/>
  <c r="W14" i="38"/>
  <c r="Z14" i="38" s="1"/>
  <c r="X14" i="38"/>
  <c r="AA14" i="38" s="1"/>
  <c r="R14" i="38"/>
  <c r="P18" i="38"/>
  <c r="V18" i="38" l="1"/>
  <c r="Y18" i="38" s="1"/>
  <c r="W18" i="38"/>
  <c r="Z18" i="38" s="1"/>
  <c r="X18" i="38"/>
  <c r="AA18" i="38" s="1"/>
  <c r="R18" i="38"/>
  <c r="P5" i="38"/>
  <c r="X5" i="38" l="1"/>
  <c r="AA5" i="38" s="1"/>
  <c r="V5" i="38"/>
  <c r="Y5" i="38" s="1"/>
  <c r="W5" i="38"/>
  <c r="Z5" i="38" s="1"/>
  <c r="R5" i="38"/>
  <c r="P17" i="38"/>
  <c r="V17" i="38" l="1"/>
  <c r="Y17" i="38" s="1"/>
  <c r="W17" i="38"/>
  <c r="Z17" i="38" s="1"/>
  <c r="X17" i="38"/>
  <c r="AA17" i="38" s="1"/>
  <c r="R17" i="38"/>
  <c r="P28" i="38"/>
  <c r="V28" i="38" l="1"/>
  <c r="Y28" i="38" s="1"/>
  <c r="W28" i="38"/>
  <c r="Z28" i="38" s="1"/>
  <c r="X28" i="38"/>
  <c r="AA28" i="38" s="1"/>
  <c r="R28" i="38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<sst xmlns="http://schemas.openxmlformats.org/spreadsheetml/2006/main" count="2758" uniqueCount="196">
  <si>
    <t>Sim 1</t>
  </si>
  <si>
    <t>Echelon</t>
  </si>
  <si>
    <t>Cost Type</t>
  </si>
  <si>
    <t>Baseline</t>
  </si>
  <si>
    <t>ELV</t>
  </si>
  <si>
    <t>Delta - Baseline</t>
  </si>
  <si>
    <t>CRP</t>
  </si>
  <si>
    <t xml:space="preserve">Delta - Baseline </t>
  </si>
  <si>
    <t>Delta - ELV</t>
  </si>
  <si>
    <t>TOTAL</t>
  </si>
  <si>
    <t>Total Costs</t>
  </si>
  <si>
    <t>Retailer</t>
  </si>
  <si>
    <t>Wholesaler</t>
  </si>
  <si>
    <t>Distributor</t>
  </si>
  <si>
    <t>Producer</t>
  </si>
  <si>
    <t>Sim 2</t>
  </si>
  <si>
    <t>Sim 3</t>
  </si>
  <si>
    <t>Sim 4</t>
  </si>
  <si>
    <t>Sim 5</t>
  </si>
  <si>
    <t>t</t>
  </si>
  <si>
    <t>TC  Baseline</t>
  </si>
  <si>
    <t>TC ELV</t>
  </si>
  <si>
    <t>TC CRP</t>
  </si>
  <si>
    <t>i_d</t>
  </si>
  <si>
    <t>i_f</t>
  </si>
  <si>
    <t>i_r</t>
  </si>
  <si>
    <t>i_w</t>
  </si>
  <si>
    <t>b_d</t>
  </si>
  <si>
    <t>b_f</t>
  </si>
  <si>
    <t>b_r</t>
  </si>
  <si>
    <t>b_w</t>
  </si>
  <si>
    <t>o_d</t>
  </si>
  <si>
    <t>o_r</t>
  </si>
  <si>
    <t>o_w</t>
  </si>
  <si>
    <t>endcd</t>
  </si>
  <si>
    <t>Avg I Retailer</t>
  </si>
  <si>
    <t>Avg I Wholesaler</t>
  </si>
  <si>
    <t>Avg I Distributor</t>
  </si>
  <si>
    <t>Avg B Retailer</t>
  </si>
  <si>
    <t>Avg B Wholesaler</t>
  </si>
  <si>
    <t>Avg B Distributor</t>
  </si>
  <si>
    <t>Avg B Producer</t>
  </si>
  <si>
    <t>Avg O Retailer</t>
  </si>
  <si>
    <t>Avg O Wholesaler</t>
  </si>
  <si>
    <t>Avg O Distributor</t>
  </si>
  <si>
    <t>Avg O Producer</t>
  </si>
  <si>
    <t>Avg I Producer</t>
  </si>
  <si>
    <t>r</t>
  </si>
  <si>
    <t>w</t>
  </si>
  <si>
    <t>d</t>
  </si>
  <si>
    <t>f</t>
  </si>
  <si>
    <t>Avg ihc Retailer</t>
  </si>
  <si>
    <t>Avg ihc Wholesaler</t>
  </si>
  <si>
    <t>Avg ihc Distributor</t>
  </si>
  <si>
    <t>Avg ihc Producer</t>
  </si>
  <si>
    <t>Avg ubc Retailer</t>
  </si>
  <si>
    <t>Avg ubc Wholesaler</t>
  </si>
  <si>
    <t>Avg ubc Distributor</t>
  </si>
  <si>
    <t>Avg ubc Producer</t>
  </si>
  <si>
    <t>Avg TC Retailer</t>
  </si>
  <si>
    <t>Avg TC Wholesaler</t>
  </si>
  <si>
    <t>Avg TC Distributor</t>
  </si>
  <si>
    <t>Avg TC Producer</t>
  </si>
  <si>
    <t>I Baseline</t>
  </si>
  <si>
    <t>I ELV</t>
  </si>
  <si>
    <t>I CRP</t>
  </si>
  <si>
    <t>B Baseline</t>
  </si>
  <si>
    <t>B ELV</t>
  </si>
  <si>
    <t>B CRP</t>
  </si>
  <si>
    <t>O Baseline</t>
  </si>
  <si>
    <t>O ELV</t>
  </si>
  <si>
    <t>O CRP</t>
  </si>
  <si>
    <t>IHC Baseline</t>
  </si>
  <si>
    <t>IHC ELV</t>
  </si>
  <si>
    <t>IHC CRP</t>
  </si>
  <si>
    <t>UBC Baseline</t>
  </si>
  <si>
    <t>UBC ELV</t>
  </si>
  <si>
    <t>UBC CRP</t>
  </si>
  <si>
    <t>t6</t>
  </si>
  <si>
    <t xml:space="preserve">t </t>
  </si>
  <si>
    <t xml:space="preserve">t  </t>
  </si>
  <si>
    <t xml:space="preserve">t   </t>
  </si>
  <si>
    <t xml:space="preserve">t    </t>
  </si>
  <si>
    <t xml:space="preserve">t     </t>
  </si>
  <si>
    <t xml:space="preserve">  Baseline</t>
  </si>
  <si>
    <t xml:space="preserve">    Baseline </t>
  </si>
  <si>
    <t xml:space="preserve">    ELV</t>
  </si>
  <si>
    <t>Run 1</t>
  </si>
  <si>
    <t>Run2</t>
  </si>
  <si>
    <t>Run 3</t>
  </si>
  <si>
    <t>Run 4</t>
  </si>
  <si>
    <t>Run 5</t>
  </si>
  <si>
    <r>
      <rPr>
        <i/>
        <sz val="11"/>
        <color theme="1"/>
        <rFont val="Times New Roman"/>
        <family val="1"/>
      </rPr>
      <t>S</t>
    </r>
    <r>
      <rPr>
        <vertAlign val="subscript"/>
        <sz val="11"/>
        <color theme="1"/>
        <rFont val="Times New Roman"/>
        <family val="1"/>
      </rPr>
      <t>10</t>
    </r>
  </si>
  <si>
    <r>
      <rPr>
        <i/>
        <sz val="11"/>
        <color theme="1"/>
        <rFont val="Times New Roman"/>
        <family val="1"/>
      </rPr>
      <t>S</t>
    </r>
    <r>
      <rPr>
        <vertAlign val="subscript"/>
        <sz val="11"/>
        <color theme="1"/>
        <rFont val="Times New Roman"/>
        <family val="1"/>
      </rPr>
      <t>10</t>
    </r>
    <r>
      <rPr>
        <sz val="11"/>
        <color theme="1"/>
        <rFont val="Times New Roman"/>
        <family val="1"/>
      </rPr>
      <t xml:space="preserve"> </t>
    </r>
  </si>
  <si>
    <t>Run 2</t>
  </si>
  <si>
    <t>Sim 6</t>
  </si>
  <si>
    <t>Run 6</t>
  </si>
  <si>
    <t>Run 7</t>
  </si>
  <si>
    <t>Sim 7</t>
  </si>
  <si>
    <t>Run 8</t>
  </si>
  <si>
    <t>Sim 8</t>
  </si>
  <si>
    <t>Run 9</t>
  </si>
  <si>
    <t>Sim 9</t>
  </si>
  <si>
    <t>Run 10</t>
  </si>
  <si>
    <t>Sim 10</t>
  </si>
  <si>
    <t>Avg IHC Retailer</t>
  </si>
  <si>
    <t>Avg IHC Wholesaler</t>
  </si>
  <si>
    <t>Avg IHC Distributor</t>
  </si>
  <si>
    <t>Avg IHC Producer</t>
  </si>
  <si>
    <t>Avg UBC Retailer</t>
  </si>
  <si>
    <t>Avg UBC Wholesaler</t>
  </si>
  <si>
    <t>Avg UBC Distributor</t>
  </si>
  <si>
    <t>Avg UBC Producer</t>
  </si>
  <si>
    <t>TC DQN</t>
  </si>
  <si>
    <t>UBC DQN</t>
  </si>
  <si>
    <t>IHC DQN</t>
  </si>
  <si>
    <t>O DQN</t>
  </si>
  <si>
    <t>B DQN</t>
  </si>
  <si>
    <t>I DQN</t>
  </si>
  <si>
    <t>Avg B Factory</t>
  </si>
  <si>
    <t>Avg B Wolesaler</t>
  </si>
  <si>
    <t>Avg I Factory</t>
  </si>
  <si>
    <t>Avg I Wolesaler</t>
  </si>
  <si>
    <t>Avg O Factory</t>
  </si>
  <si>
    <t>Avg O Wolesaler</t>
  </si>
  <si>
    <t>Avg IHC Wolesaler</t>
  </si>
  <si>
    <t>Avg IHC Factory</t>
  </si>
  <si>
    <t>Avg UBC Factory</t>
  </si>
  <si>
    <t>Avg UBC Wolesaler</t>
  </si>
  <si>
    <t>Run</t>
  </si>
  <si>
    <t>Total</t>
  </si>
  <si>
    <t>Standard deviation</t>
  </si>
  <si>
    <t>Standard Error</t>
  </si>
  <si>
    <t>Confidence Interval Width</t>
  </si>
  <si>
    <t>Margin of error</t>
  </si>
  <si>
    <t>for 95% CI</t>
  </si>
  <si>
    <t>Sample size</t>
  </si>
  <si>
    <t>Mean</t>
  </si>
  <si>
    <t>-</t>
  </si>
  <si>
    <t>Sample variance</t>
  </si>
  <si>
    <t xml:space="preserve"> Distributor</t>
  </si>
  <si>
    <t>Var.Coef</t>
  </si>
  <si>
    <t>Average</t>
  </si>
  <si>
    <t>St. Dev of Var Coef</t>
  </si>
  <si>
    <t>Total Outcome</t>
  </si>
  <si>
    <t>CRP Sample Size calculation</t>
  </si>
  <si>
    <t>One tailed</t>
  </si>
  <si>
    <t>δ mean</t>
  </si>
  <si>
    <t>0,2</t>
  </si>
  <si>
    <t>0,5</t>
  </si>
  <si>
    <t>0,8</t>
  </si>
  <si>
    <t xml:space="preserve">t-value </t>
  </si>
  <si>
    <t>t-value</t>
  </si>
  <si>
    <t>δ BL - ELV</t>
  </si>
  <si>
    <t>δ BL - CRP</t>
  </si>
  <si>
    <t>δ DQN-CRP</t>
  </si>
  <si>
    <t xml:space="preserve"> δ ELV- CRP</t>
  </si>
  <si>
    <t>δ BL-DQN</t>
  </si>
  <si>
    <t>ELV: TG1</t>
  </si>
  <si>
    <t>ELV: TG2</t>
  </si>
  <si>
    <t>ELV: TG3</t>
  </si>
  <si>
    <t>CRP: TG1</t>
  </si>
  <si>
    <t>CRP: TG2</t>
  </si>
  <si>
    <t>CRP: TG3</t>
  </si>
  <si>
    <t>TOTALS BEER GAME</t>
  </si>
  <si>
    <t>TOTALS TRUST GROUP RESULT</t>
  </si>
  <si>
    <t>Average Result</t>
  </si>
  <si>
    <t>δ</t>
  </si>
  <si>
    <t>δ percentage</t>
  </si>
  <si>
    <t>Cycle</t>
  </si>
  <si>
    <t>Variance</t>
  </si>
  <si>
    <t>St. Dev of Variance</t>
  </si>
  <si>
    <t>CV</t>
  </si>
  <si>
    <t>Minimum Detectable Difference</t>
  </si>
  <si>
    <r>
      <t>n</t>
    </r>
    <r>
      <rPr>
        <vertAlign val="subscript"/>
        <sz val="12"/>
        <color theme="1"/>
        <rFont val="Times New Roman"/>
        <family val="1"/>
      </rPr>
      <t>min</t>
    </r>
    <r>
      <rPr>
        <sz val="12"/>
        <color theme="1"/>
        <rFont val="Times New Roman"/>
        <family val="1"/>
      </rPr>
      <t xml:space="preserve"> </t>
    </r>
    <r>
      <rPr>
        <sz val="11"/>
        <color theme="1"/>
        <rFont val="Times New Roman"/>
        <family val="1"/>
      </rPr>
      <t>Small</t>
    </r>
  </si>
  <si>
    <r>
      <t>n</t>
    </r>
    <r>
      <rPr>
        <vertAlign val="subscript"/>
        <sz val="12"/>
        <color theme="1"/>
        <rFont val="Times New Roman"/>
        <family val="1"/>
      </rPr>
      <t>min</t>
    </r>
    <r>
      <rPr>
        <sz val="11"/>
        <color theme="1"/>
        <rFont val="Times New Roman"/>
        <family val="1"/>
      </rPr>
      <t xml:space="preserve"> Medium</t>
    </r>
  </si>
  <si>
    <r>
      <t>n</t>
    </r>
    <r>
      <rPr>
        <vertAlign val="subscript"/>
        <sz val="12"/>
        <color theme="1"/>
        <rFont val="Times New Roman"/>
        <family val="1"/>
      </rPr>
      <t>min</t>
    </r>
    <r>
      <rPr>
        <sz val="12"/>
        <color theme="1"/>
        <rFont val="Times New Roman"/>
        <family val="1"/>
      </rPr>
      <t xml:space="preserve"> </t>
    </r>
    <r>
      <rPr>
        <sz val="11"/>
        <color theme="1"/>
        <rFont val="Times New Roman"/>
        <family val="1"/>
      </rPr>
      <t>Large</t>
    </r>
  </si>
  <si>
    <t>CC_ELV: TG1</t>
  </si>
  <si>
    <t>CC_ELV: TG2</t>
  </si>
  <si>
    <t>CC_ELV: TG3</t>
  </si>
  <si>
    <t>DQN: TG1</t>
  </si>
  <si>
    <t>DQN: TG2</t>
  </si>
  <si>
    <t>DQN:TG3</t>
  </si>
  <si>
    <t>CC_DQN:TG1</t>
  </si>
  <si>
    <t>CC_DQN:TG2</t>
  </si>
  <si>
    <t>CC_DQN_TG3</t>
  </si>
  <si>
    <t>δ  CC_CRP-DQN TG1</t>
  </si>
  <si>
    <t>δ  CC_CRP/DQN TG2</t>
  </si>
  <si>
    <t>δ  CC_CRP/DQN TG3</t>
  </si>
  <si>
    <t>δ ELV- CRP</t>
  </si>
  <si>
    <t>Baseline €</t>
  </si>
  <si>
    <t>DQN €</t>
  </si>
  <si>
    <t>ELV €</t>
  </si>
  <si>
    <t>CRP €</t>
  </si>
  <si>
    <t xml:space="preserve">  σ CRP €</t>
  </si>
  <si>
    <t xml:space="preserve">  σ ELV €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</si>
</sst>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 &quot;€&quot;\ * #,##0.00_ ;_ &quot;€&quot;\ * \-#,##0.00_ ;_ &quot;€&quot;\ * &quot;-&quot;??_ ;_ @_ "/>
    <numFmt numFmtId="164" formatCode="_ [$€-2]\ * #,##0.00_ ;_ [$€-2]\ * \-#,##0.00_ ;_ [$€-2]\ * &quot;-&quot;??_ ;_ @_ "/>
    <numFmt numFmtId="165" formatCode="0.0%"/>
    <numFmt numFmtId="166" formatCode="0.000"/>
  </numFmts>
  <fonts count="1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0"/>
      <name val="Times New Roman"/>
      <family val="1"/>
    </font>
    <font>
      <i/>
      <sz val="11"/>
      <color theme="1"/>
      <name val="Times New Roman"/>
      <family val="1"/>
    </font>
    <font>
      <vertAlign val="subscript"/>
      <sz val="11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color rgb="FF000000"/>
      <name val="Times New Roman"/>
      <family val="1"/>
    </font>
    <font>
      <b/>
      <sz val="11"/>
      <color rgb="FF000000"/>
      <name val="Times New Roman"/>
      <family val="1"/>
    </font>
    <font>
      <sz val="12"/>
      <color theme="1"/>
      <name val="Times New Roman"/>
      <family val="1"/>
    </font>
    <font>
      <b/>
      <sz val="11"/>
      <color theme="0"/>
      <name val="Aptos Narrow"/>
      <family val="2"/>
      <scheme val="minor"/>
    </font>
    <font>
      <vertAlign val="subscript"/>
      <sz val="12"/>
      <color theme="1"/>
      <name val="Times New Roman"/>
      <family val="1"/>
    </font>
    <font>
      <sz val="8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indexed="64"/>
      </patternFill>
    </fill>
  </fills>
  <borders count="3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theme="4"/>
      </top>
      <bottom/>
      <diagonal/>
    </border>
    <border>
      <left/>
      <right/>
      <top style="thin">
        <color theme="4"/>
      </top>
      <bottom style="thin">
        <color theme="4"/>
      </bottom>
      <diagonal/>
    </border>
    <border>
      <left/>
      <right style="thin">
        <color theme="4"/>
      </right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 style="thin">
        <color theme="4"/>
      </left>
      <right/>
      <top style="thin">
        <color theme="4"/>
      </top>
      <bottom style="thin">
        <color theme="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medium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medium">
        <color indexed="64"/>
      </right>
      <top style="hair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38">
    <xf numFmtId="0" fontId="0" fillId="0" borderId="0" xfId="0"/>
    <xf numFmtId="164" fontId="0" fillId="0" borderId="0" xfId="0" applyNumberFormat="1" applyAlignment="1">
      <alignment horizontal="center"/>
    </xf>
    <xf numFmtId="165" fontId="0" fillId="0" borderId="0" xfId="2" applyNumberFormat="1" applyFont="1" applyAlignment="1">
      <alignment horizontal="center"/>
    </xf>
    <xf numFmtId="44" fontId="0" fillId="0" borderId="0" xfId="1" applyFont="1" applyAlignment="1">
      <alignment horizontal="center"/>
    </xf>
    <xf numFmtId="0" fontId="0" fillId="2" borderId="0" xfId="0" applyFill="1"/>
    <xf numFmtId="0" fontId="0" fillId="3" borderId="0" xfId="0" applyFill="1"/>
    <xf numFmtId="44" fontId="0" fillId="0" borderId="4" xfId="0" applyNumberFormat="1" applyBorder="1"/>
    <xf numFmtId="44" fontId="0" fillId="0" borderId="0" xfId="0" applyNumberFormat="1"/>
    <xf numFmtId="44" fontId="0" fillId="0" borderId="6" xfId="0" applyNumberFormat="1" applyBorder="1"/>
    <xf numFmtId="44" fontId="0" fillId="0" borderId="7" xfId="0" applyNumberFormat="1" applyBorder="1"/>
    <xf numFmtId="44" fontId="0" fillId="0" borderId="4" xfId="1" applyFont="1" applyBorder="1"/>
    <xf numFmtId="44" fontId="0" fillId="0" borderId="0" xfId="1" applyFont="1" applyBorder="1"/>
    <xf numFmtId="44" fontId="0" fillId="0" borderId="5" xfId="1" applyFont="1" applyBorder="1"/>
    <xf numFmtId="0" fontId="0" fillId="0" borderId="4" xfId="0" applyBorder="1"/>
    <xf numFmtId="0" fontId="0" fillId="0" borderId="5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2" fontId="0" fillId="0" borderId="4" xfId="0" applyNumberFormat="1" applyBorder="1"/>
    <xf numFmtId="2" fontId="0" fillId="0" borderId="0" xfId="0" applyNumberFormat="1"/>
    <xf numFmtId="2" fontId="0" fillId="0" borderId="5" xfId="0" applyNumberFormat="1" applyBorder="1"/>
    <xf numFmtId="1" fontId="0" fillId="0" borderId="4" xfId="0" applyNumberFormat="1" applyBorder="1"/>
    <xf numFmtId="1" fontId="0" fillId="0" borderId="0" xfId="0" applyNumberFormat="1"/>
    <xf numFmtId="1" fontId="0" fillId="0" borderId="5" xfId="0" applyNumberFormat="1" applyBorder="1"/>
    <xf numFmtId="1" fontId="0" fillId="0" borderId="6" xfId="0" applyNumberFormat="1" applyBorder="1"/>
    <xf numFmtId="1" fontId="0" fillId="0" borderId="7" xfId="0" applyNumberFormat="1" applyBorder="1"/>
    <xf numFmtId="1" fontId="0" fillId="0" borderId="8" xfId="0" applyNumberFormat="1" applyBorder="1"/>
    <xf numFmtId="44" fontId="0" fillId="0" borderId="1" xfId="1" applyFont="1" applyBorder="1"/>
    <xf numFmtId="44" fontId="0" fillId="0" borderId="2" xfId="1" applyFont="1" applyBorder="1"/>
    <xf numFmtId="44" fontId="0" fillId="0" borderId="3" xfId="1" applyFont="1" applyBorder="1"/>
    <xf numFmtId="1" fontId="0" fillId="0" borderId="9" xfId="0" applyNumberFormat="1" applyBorder="1"/>
    <xf numFmtId="0" fontId="2" fillId="0" borderId="5" xfId="0" applyFont="1" applyBorder="1"/>
    <xf numFmtId="0" fontId="2" fillId="0" borderId="4" xfId="0" applyFont="1" applyBorder="1"/>
    <xf numFmtId="0" fontId="2" fillId="0" borderId="0" xfId="0" applyFont="1"/>
    <xf numFmtId="0" fontId="2" fillId="0" borderId="9" xfId="0" applyFont="1" applyBorder="1"/>
    <xf numFmtId="0" fontId="3" fillId="0" borderId="5" xfId="0" applyFont="1" applyBorder="1"/>
    <xf numFmtId="0" fontId="3" fillId="0" borderId="4" xfId="0" applyFont="1" applyBorder="1" applyAlignment="1">
      <alignment textRotation="45"/>
    </xf>
    <xf numFmtId="0" fontId="3" fillId="0" borderId="0" xfId="0" applyFont="1" applyAlignment="1">
      <alignment textRotation="45"/>
    </xf>
    <xf numFmtId="0" fontId="3" fillId="0" borderId="5" xfId="0" applyFont="1" applyBorder="1" applyAlignment="1">
      <alignment textRotation="45"/>
    </xf>
    <xf numFmtId="0" fontId="3" fillId="0" borderId="9" xfId="0" applyFont="1" applyBorder="1" applyAlignment="1">
      <alignment textRotation="45"/>
    </xf>
    <xf numFmtId="0" fontId="3" fillId="0" borderId="0" xfId="0" applyFont="1"/>
    <xf numFmtId="1" fontId="3" fillId="0" borderId="4" xfId="0" applyNumberFormat="1" applyFont="1" applyBorder="1"/>
    <xf numFmtId="1" fontId="3" fillId="0" borderId="0" xfId="0" applyNumberFormat="1" applyFont="1"/>
    <xf numFmtId="1" fontId="3" fillId="0" borderId="5" xfId="0" applyNumberFormat="1" applyFont="1" applyBorder="1"/>
    <xf numFmtId="0" fontId="3" fillId="0" borderId="9" xfId="0" applyFont="1" applyBorder="1"/>
    <xf numFmtId="0" fontId="3" fillId="0" borderId="4" xfId="0" applyFont="1" applyBorder="1"/>
    <xf numFmtId="44" fontId="3" fillId="0" borderId="4" xfId="0" applyNumberFormat="1" applyFont="1" applyBorder="1"/>
    <xf numFmtId="44" fontId="3" fillId="0" borderId="0" xfId="0" applyNumberFormat="1" applyFont="1"/>
    <xf numFmtId="44" fontId="3" fillId="0" borderId="5" xfId="0" applyNumberFormat="1" applyFont="1" applyBorder="1"/>
    <xf numFmtId="44" fontId="3" fillId="0" borderId="4" xfId="1" applyFont="1" applyBorder="1"/>
    <xf numFmtId="44" fontId="3" fillId="0" borderId="0" xfId="1" applyFont="1"/>
    <xf numFmtId="0" fontId="3" fillId="0" borderId="0" xfId="0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2" applyNumberFormat="1" applyFont="1" applyAlignment="1">
      <alignment horizontal="center"/>
    </xf>
    <xf numFmtId="9" fontId="3" fillId="0" borderId="0" xfId="2" applyFont="1"/>
    <xf numFmtId="44" fontId="3" fillId="0" borderId="0" xfId="1" applyFont="1" applyAlignment="1">
      <alignment horizontal="center"/>
    </xf>
    <xf numFmtId="0" fontId="7" fillId="0" borderId="0" xfId="0" applyFont="1"/>
    <xf numFmtId="10" fontId="3" fillId="0" borderId="0" xfId="2" applyNumberFormat="1" applyFont="1" applyAlignment="1">
      <alignment horizontal="center"/>
    </xf>
    <xf numFmtId="0" fontId="4" fillId="4" borderId="15" xfId="0" applyFont="1" applyFill="1" applyBorder="1"/>
    <xf numFmtId="0" fontId="4" fillId="4" borderId="11" xfId="0" applyFont="1" applyFill="1" applyBorder="1"/>
    <xf numFmtId="0" fontId="4" fillId="4" borderId="13" xfId="0" applyFont="1" applyFill="1" applyBorder="1"/>
    <xf numFmtId="0" fontId="3" fillId="0" borderId="15" xfId="0" applyFont="1" applyBorder="1"/>
    <xf numFmtId="0" fontId="3" fillId="0" borderId="11" xfId="0" applyFont="1" applyBorder="1"/>
    <xf numFmtId="0" fontId="3" fillId="0" borderId="16" xfId="0" applyFont="1" applyBorder="1"/>
    <xf numFmtId="0" fontId="3" fillId="0" borderId="12" xfId="0" applyFont="1" applyBorder="1"/>
    <xf numFmtId="164" fontId="3" fillId="0" borderId="11" xfId="0" applyNumberFormat="1" applyFont="1" applyBorder="1" applyAlignment="1">
      <alignment horizontal="center"/>
    </xf>
    <xf numFmtId="10" fontId="3" fillId="0" borderId="11" xfId="2" applyNumberFormat="1" applyFont="1" applyBorder="1" applyAlignment="1">
      <alignment horizontal="center"/>
    </xf>
    <xf numFmtId="10" fontId="3" fillId="0" borderId="13" xfId="2" applyNumberFormat="1" applyFont="1" applyBorder="1" applyAlignment="1">
      <alignment horizontal="center"/>
    </xf>
    <xf numFmtId="164" fontId="3" fillId="0" borderId="12" xfId="0" applyNumberFormat="1" applyFont="1" applyBorder="1" applyAlignment="1">
      <alignment horizontal="center"/>
    </xf>
    <xf numFmtId="10" fontId="3" fillId="0" borderId="12" xfId="2" applyNumberFormat="1" applyFont="1" applyBorder="1" applyAlignment="1">
      <alignment horizontal="center"/>
    </xf>
    <xf numFmtId="10" fontId="3" fillId="0" borderId="14" xfId="2" applyNumberFormat="1" applyFont="1" applyBorder="1" applyAlignment="1">
      <alignment horizontal="center"/>
    </xf>
    <xf numFmtId="0" fontId="4" fillId="4" borderId="1" xfId="0" applyFont="1" applyFill="1" applyBorder="1"/>
    <xf numFmtId="165" fontId="7" fillId="0" borderId="0" xfId="2" applyNumberFormat="1" applyFont="1" applyBorder="1" applyAlignment="1">
      <alignment horizontal="center"/>
    </xf>
    <xf numFmtId="165" fontId="3" fillId="0" borderId="0" xfId="2" applyNumberFormat="1" applyFont="1" applyBorder="1" applyAlignment="1">
      <alignment horizontal="center"/>
    </xf>
    <xf numFmtId="44" fontId="0" fillId="0" borderId="0" xfId="1" applyFont="1"/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3" fillId="0" borderId="17" xfId="0" applyFont="1" applyBorder="1"/>
    <xf numFmtId="0" fontId="3" fillId="0" borderId="18" xfId="0" applyFont="1" applyBorder="1"/>
    <xf numFmtId="165" fontId="3" fillId="0" borderId="18" xfId="2" applyNumberFormat="1" applyFont="1" applyBorder="1" applyAlignment="1">
      <alignment horizontal="center"/>
    </xf>
    <xf numFmtId="165" fontId="8" fillId="0" borderId="19" xfId="2" applyNumberFormat="1" applyFont="1" applyBorder="1" applyAlignment="1">
      <alignment horizontal="center"/>
    </xf>
    <xf numFmtId="0" fontId="3" fillId="0" borderId="20" xfId="0" applyFont="1" applyBorder="1"/>
    <xf numFmtId="0" fontId="3" fillId="0" borderId="21" xfId="0" applyFont="1" applyBorder="1"/>
    <xf numFmtId="165" fontId="3" fillId="0" borderId="21" xfId="2" applyNumberFormat="1" applyFont="1" applyBorder="1" applyAlignment="1">
      <alignment horizontal="center"/>
    </xf>
    <xf numFmtId="165" fontId="8" fillId="0" borderId="22" xfId="2" applyNumberFormat="1" applyFont="1" applyBorder="1" applyAlignment="1">
      <alignment horizontal="center"/>
    </xf>
    <xf numFmtId="164" fontId="0" fillId="0" borderId="0" xfId="0" applyNumberFormat="1"/>
    <xf numFmtId="0" fontId="4" fillId="4" borderId="0" xfId="0" applyFont="1" applyFill="1" applyAlignment="1">
      <alignment horizontal="center"/>
    </xf>
    <xf numFmtId="0" fontId="0" fillId="5" borderId="0" xfId="0" applyFill="1"/>
    <xf numFmtId="0" fontId="3" fillId="0" borderId="24" xfId="0" applyFont="1" applyBorder="1"/>
    <xf numFmtId="0" fontId="3" fillId="0" borderId="23" xfId="0" applyFont="1" applyBorder="1"/>
    <xf numFmtId="165" fontId="3" fillId="0" borderId="23" xfId="2" applyNumberFormat="1" applyFont="1" applyBorder="1" applyAlignment="1">
      <alignment horizontal="center"/>
    </xf>
    <xf numFmtId="165" fontId="8" fillId="0" borderId="25" xfId="2" applyNumberFormat="1" applyFont="1" applyBorder="1" applyAlignment="1">
      <alignment horizontal="center"/>
    </xf>
    <xf numFmtId="0" fontId="3" fillId="0" borderId="26" xfId="0" applyFont="1" applyBorder="1"/>
    <xf numFmtId="0" fontId="3" fillId="0" borderId="27" xfId="0" applyFont="1" applyBorder="1"/>
    <xf numFmtId="165" fontId="3" fillId="0" borderId="27" xfId="2" applyNumberFormat="1" applyFont="1" applyBorder="1" applyAlignment="1">
      <alignment horizontal="center"/>
    </xf>
    <xf numFmtId="165" fontId="8" fillId="0" borderId="28" xfId="2" applyNumberFormat="1" applyFont="1" applyBorder="1" applyAlignment="1">
      <alignment horizontal="center"/>
    </xf>
    <xf numFmtId="0" fontId="3" fillId="0" borderId="29" xfId="0" applyFont="1" applyBorder="1"/>
    <xf numFmtId="165" fontId="8" fillId="0" borderId="30" xfId="2" applyNumberFormat="1" applyFont="1" applyBorder="1" applyAlignment="1">
      <alignment horizontal="center"/>
    </xf>
    <xf numFmtId="0" fontId="3" fillId="0" borderId="31" xfId="0" applyFont="1" applyBorder="1"/>
    <xf numFmtId="0" fontId="3" fillId="0" borderId="32" xfId="0" applyFont="1" applyBorder="1"/>
    <xf numFmtId="165" fontId="3" fillId="0" borderId="32" xfId="2" applyNumberFormat="1" applyFont="1" applyBorder="1" applyAlignment="1">
      <alignment horizontal="center"/>
    </xf>
    <xf numFmtId="165" fontId="8" fillId="0" borderId="33" xfId="2" applyNumberFormat="1" applyFont="1" applyBorder="1" applyAlignment="1">
      <alignment horizontal="center"/>
    </xf>
    <xf numFmtId="0" fontId="3" fillId="0" borderId="34" xfId="0" applyFont="1" applyBorder="1"/>
    <xf numFmtId="0" fontId="3" fillId="0" borderId="35" xfId="0" applyFont="1" applyBorder="1" applyAlignment="1">
      <alignment horizontal="center"/>
    </xf>
    <xf numFmtId="0" fontId="3" fillId="0" borderId="35" xfId="0" applyFont="1" applyBorder="1"/>
    <xf numFmtId="0" fontId="3" fillId="0" borderId="36" xfId="0" applyFont="1" applyBorder="1"/>
    <xf numFmtId="165" fontId="9" fillId="0" borderId="0" xfId="2" applyNumberFormat="1" applyFont="1" applyBorder="1" applyAlignment="1">
      <alignment horizontal="center"/>
    </xf>
    <xf numFmtId="165" fontId="8" fillId="0" borderId="0" xfId="2" applyNumberFormat="1" applyFont="1" applyBorder="1" applyAlignment="1">
      <alignment horizontal="center"/>
    </xf>
    <xf numFmtId="0" fontId="3" fillId="0" borderId="37" xfId="0" applyFont="1" applyBorder="1"/>
    <xf numFmtId="165" fontId="8" fillId="0" borderId="38" xfId="2" applyNumberFormat="1" applyFont="1" applyBorder="1" applyAlignment="1">
      <alignment horizontal="center"/>
    </xf>
    <xf numFmtId="165" fontId="3" fillId="0" borderId="38" xfId="2" applyNumberFormat="1" applyFont="1" applyBorder="1" applyAlignment="1">
      <alignment horizontal="center"/>
    </xf>
    <xf numFmtId="166" fontId="0" fillId="0" borderId="0" xfId="0" applyNumberFormat="1"/>
    <xf numFmtId="0" fontId="10" fillId="0" borderId="0" xfId="0" applyFont="1"/>
    <xf numFmtId="0" fontId="0" fillId="0" borderId="0" xfId="0" applyAlignment="1">
      <alignment horizontal="center"/>
    </xf>
    <xf numFmtId="0" fontId="11" fillId="6" borderId="0" xfId="0" applyFont="1" applyFill="1"/>
    <xf numFmtId="2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64" fontId="3" fillId="0" borderId="0" xfId="0" applyNumberFormat="1" applyFont="1"/>
    <xf numFmtId="165" fontId="0" fillId="0" borderId="0" xfId="0" applyNumberFormat="1"/>
    <xf numFmtId="2" fontId="3" fillId="0" borderId="0" xfId="0" applyNumberFormat="1" applyFont="1" applyAlignment="1">
      <alignment horizontal="center"/>
    </xf>
    <xf numFmtId="2" fontId="3" fillId="0" borderId="38" xfId="0" applyNumberFormat="1" applyFont="1" applyBorder="1" applyAlignment="1">
      <alignment horizontal="center"/>
    </xf>
    <xf numFmtId="2" fontId="8" fillId="0" borderId="0" xfId="2" applyNumberFormat="1" applyFont="1" applyBorder="1"/>
    <xf numFmtId="2" fontId="8" fillId="0" borderId="38" xfId="2" applyNumberFormat="1" applyFont="1" applyBorder="1"/>
    <xf numFmtId="2" fontId="3" fillId="0" borderId="0" xfId="1" applyNumberFormat="1" applyFont="1" applyBorder="1" applyAlignment="1">
      <alignment horizontal="center"/>
    </xf>
    <xf numFmtId="2" fontId="4" fillId="4" borderId="2" xfId="0" applyNumberFormat="1" applyFont="1" applyFill="1" applyBorder="1" applyAlignment="1">
      <alignment horizontal="center"/>
    </xf>
    <xf numFmtId="2" fontId="3" fillId="0" borderId="18" xfId="0" applyNumberFormat="1" applyFont="1" applyBorder="1" applyAlignment="1">
      <alignment horizontal="center"/>
    </xf>
    <xf numFmtId="2" fontId="3" fillId="0" borderId="21" xfId="0" applyNumberFormat="1" applyFont="1" applyBorder="1" applyAlignment="1">
      <alignment horizontal="center"/>
    </xf>
    <xf numFmtId="2" fontId="3" fillId="0" borderId="23" xfId="0" applyNumberFormat="1" applyFont="1" applyBorder="1" applyAlignment="1">
      <alignment horizontal="center"/>
    </xf>
    <xf numFmtId="2" fontId="3" fillId="0" borderId="27" xfId="0" applyNumberFormat="1" applyFont="1" applyBorder="1" applyAlignment="1">
      <alignment horizontal="center"/>
    </xf>
    <xf numFmtId="2" fontId="3" fillId="0" borderId="32" xfId="0" applyNumberFormat="1" applyFont="1" applyBorder="1" applyAlignment="1">
      <alignment horizontal="center"/>
    </xf>
    <xf numFmtId="2" fontId="4" fillId="4" borderId="2" xfId="0" applyNumberFormat="1" applyFont="1" applyFill="1" applyBorder="1"/>
    <xf numFmtId="2" fontId="8" fillId="0" borderId="18" xfId="2" applyNumberFormat="1" applyFont="1" applyBorder="1"/>
    <xf numFmtId="2" fontId="8" fillId="0" borderId="21" xfId="2" applyNumberFormat="1" applyFont="1" applyBorder="1"/>
    <xf numFmtId="2" fontId="8" fillId="0" borderId="23" xfId="2" applyNumberFormat="1" applyFont="1" applyBorder="1"/>
    <xf numFmtId="2" fontId="8" fillId="0" borderId="27" xfId="2" applyNumberFormat="1" applyFont="1" applyBorder="1"/>
    <xf numFmtId="2" fontId="8" fillId="0" borderId="32" xfId="2" applyNumberFormat="1" applyFont="1" applyBorder="1"/>
    <xf numFmtId="0" fontId="11" fillId="6" borderId="0" xfId="0" applyFont="1" applyFill="1"/>
  </cellXfs>
  <cellStyles count="3">
    <cellStyle name="Currency" xfId="1" builtinId="4"/>
    <cellStyle name="Normal" xfId="0" builtinId="0"/>
    <cellStyle name="Percent" xfId="2" builtinId="5"/>
  </cellStyles>
  <dxfs count="219">
    <dxf>
      <numFmt numFmtId="34" formatCode="_ &quot;€&quot;\ * #,##0.00_ ;_ &quot;€&quot;\ * \-#,##0.00_ ;_ &quot;€&quot;\ * &quot;-&quot;??_ ;_ @_ "/>
    </dxf>
    <dxf>
      <numFmt numFmtId="34" formatCode="_ &quot;€&quot;\ * #,##0.00_ ;_ &quot;€&quot;\ * \-#,##0.00_ ;_ &quot;€&quot;\ * &quot;-&quot;??_ ;_ @_ "/>
    </dxf>
    <dxf>
      <numFmt numFmtId="34" formatCode="_ &quot;€&quot;\ * #,##0.00_ ;_ &quot;€&quot;\ * \-#,##0.00_ ;_ &quot;€&quot;\ * &quot;-&quot;??_ ;_ @_ "/>
    </dxf>
    <dxf>
      <numFmt numFmtId="34" formatCode="_ &quot;€&quot;\ * #,##0.00_ ;_ &quot;€&quot;\ * \-#,##0.00_ ;_ &quot;€&quot;\ * &quot;-&quot;??_ ;_ @_ "/>
      <border diagonalUp="0" diagonalDown="0">
        <left style="medium">
          <color indexed="64"/>
        </left>
        <right/>
        <top/>
        <bottom/>
        <vertical/>
        <horizontal/>
      </border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 style="medium">
          <color indexed="64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 style="medium">
          <color indexed="64"/>
        </left>
        <right/>
        <top/>
        <bottom/>
        <vertical/>
        <horizontal/>
      </border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numFmt numFmtId="2" formatCode="0.00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2" formatCode="0.00"/>
    </dxf>
    <dxf>
      <numFmt numFmtId="2" formatCode="0.00"/>
    </dxf>
    <dxf>
      <numFmt numFmtId="2" formatCode="0.00"/>
      <border diagonalUp="0" diagonalDown="0">
        <left style="medium">
          <color indexed="64"/>
        </left>
        <right/>
        <top/>
        <bottom/>
        <vertical/>
        <horizontal/>
      </border>
    </dxf>
    <dxf>
      <numFmt numFmtId="1" formatCode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numFmt numFmtId="2" formatCode="0.00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2" formatCode="0.00"/>
    </dxf>
    <dxf>
      <numFmt numFmtId="2" formatCode="0.00"/>
    </dxf>
    <dxf>
      <numFmt numFmtId="2" formatCode="0.00"/>
      <border diagonalUp="0" diagonalDown="0">
        <left style="medium">
          <color indexed="64"/>
        </left>
        <right/>
        <top/>
        <bottom/>
        <vertical/>
        <horizontal/>
      </border>
    </dxf>
    <dxf>
      <numFmt numFmtId="1" formatCode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numFmt numFmtId="2" formatCode="0.00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2" formatCode="0.00"/>
    </dxf>
    <dxf>
      <numFmt numFmtId="2" formatCode="0.00"/>
    </dxf>
    <dxf>
      <numFmt numFmtId="2" formatCode="0.00"/>
      <border diagonalUp="0" diagonalDown="0">
        <left style="medium">
          <color indexed="64"/>
        </left>
        <right/>
        <top/>
        <bottom/>
        <vertical/>
        <horizontal/>
      </border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outline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34" formatCode="_ &quot;€&quot;\ * #,##0.00_ ;_ &quot;€&quot;\ * \-#,##0.00_ ;_ &quot;€&quot;\ * &quot;-&quot;??_ ;_ @_ "/>
    </dxf>
    <dxf>
      <numFmt numFmtId="34" formatCode="_ &quot;€&quot;\ * #,##0.00_ ;_ &quot;€&quot;\ * \-#,##0.00_ ;_ &quot;€&quot;\ * &quot;-&quot;??_ ;_ @_ "/>
    </dxf>
    <dxf>
      <numFmt numFmtId="34" formatCode="_ &quot;€&quot;\ * #,##0.00_ ;_ &quot;€&quot;\ * \-#,##0.00_ ;_ &quot;€&quot;\ * &quot;-&quot;??_ ;_ @_ "/>
    </dxf>
    <dxf>
      <numFmt numFmtId="34" formatCode="_ &quot;€&quot;\ * #,##0.00_ ;_ &quot;€&quot;\ * \-#,##0.00_ ;_ &quot;€&quot;\ * &quot;-&quot;??_ ;_ @_ "/>
      <border diagonalUp="0" diagonalDown="0">
        <left style="medium">
          <color indexed="64"/>
        </left>
        <right/>
        <top/>
        <bottom/>
        <vertical/>
        <horizontal/>
      </border>
    </dxf>
    <dxf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 &quot;€&quot;\ * #,##0.00_ ;_ &quot;€&quot;\ * \-#,##0.00_ ;_ &quot;€&quot;\ * &quot;-&quot;??_ ;_ @_ 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 &quot;€&quot;\ * #,##0.00_ ;_ &quot;€&quot;\ * \-#,##0.00_ ;_ &quot;€&quot;\ 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 style="medium">
          <color indexed="64"/>
        </left>
        <right/>
        <top/>
        <bottom/>
        <vertical/>
        <horizontal/>
      </border>
    </dxf>
    <dxf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numFmt numFmtId="1" formatCode="0"/>
    </dxf>
    <dxf>
      <numFmt numFmtId="1" formatCode="0"/>
    </dxf>
    <dxf>
      <numFmt numFmtId="1" formatCode="0"/>
    </dxf>
    <dxf>
      <numFmt numFmtId="1" formatCode="0"/>
      <border diagonalUp="0" diagonalDown="0">
        <left style="medium">
          <color indexed="64"/>
        </left>
        <right/>
        <top/>
        <bottom/>
        <vertical/>
        <horizontal/>
      </border>
    </dxf>
    <dxf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numFmt numFmtId="1" formatCode="0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1" formatCode="0"/>
    </dxf>
    <dxf>
      <numFmt numFmtId="1" formatCode="0"/>
    </dxf>
    <dxf>
      <numFmt numFmtId="1" formatCode="0"/>
      <border diagonalUp="0" diagonalDown="0">
        <left style="medium">
          <color indexed="64"/>
        </left>
        <right/>
        <top/>
        <bottom/>
        <vertical/>
        <horizontal/>
      </border>
    </dxf>
    <dxf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numFmt numFmtId="1" formatCode="0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1" formatCode="0"/>
    </dxf>
    <dxf>
      <numFmt numFmtId="1" formatCode="0"/>
    </dxf>
    <dxf>
      <numFmt numFmtId="1" formatCode="0"/>
      <border diagonalUp="0" diagonalDown="0">
        <left style="medium">
          <color indexed="64"/>
        </left>
        <right/>
        <top/>
        <bottom/>
        <vertical/>
        <horizontal/>
      </border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34" formatCode="_ &quot;€&quot;\ * #,##0.00_ ;_ &quot;€&quot;\ * \-#,##0.00_ ;_ &quot;€&quot;\ * &quot;-&quot;??_ ;_ @_ "/>
    </dxf>
    <dxf>
      <numFmt numFmtId="34" formatCode="_ &quot;€&quot;\ * #,##0.00_ ;_ &quot;€&quot;\ * \-#,##0.00_ ;_ &quot;€&quot;\ * &quot;-&quot;??_ ;_ @_ "/>
    </dxf>
    <dxf>
      <numFmt numFmtId="34" formatCode="_ &quot;€&quot;\ * #,##0.00_ ;_ &quot;€&quot;\ * \-#,##0.00_ ;_ &quot;€&quot;\ * &quot;-&quot;??_ ;_ @_ "/>
    </dxf>
    <dxf>
      <numFmt numFmtId="34" formatCode="_ &quot;€&quot;\ * #,##0.00_ ;_ &quot;€&quot;\ * \-#,##0.00_ ;_ &quot;€&quot;\ * &quot;-&quot;??_ ;_ @_ "/>
      <border diagonalUp="0" diagonalDown="0">
        <left style="medium">
          <color indexed="64"/>
        </left>
        <right/>
        <top/>
        <bottom/>
        <vertical/>
        <horizontal/>
      </border>
    </dxf>
    <dxf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 &quot;€&quot;\ * #,##0.00_ ;_ &quot;€&quot;\ * \-#,##0.00_ ;_ &quot;€&quot;\ 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 style="medium">
          <color indexed="64"/>
        </left>
        <right/>
        <top/>
        <bottom/>
        <vertical/>
        <horizontal/>
      </border>
    </dxf>
    <dxf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numFmt numFmtId="1" formatCode="0"/>
    </dxf>
    <dxf>
      <numFmt numFmtId="1" formatCode="0"/>
    </dxf>
    <dxf>
      <numFmt numFmtId="1" formatCode="0"/>
    </dxf>
    <dxf>
      <numFmt numFmtId="1" formatCode="0"/>
      <border diagonalUp="0" diagonalDown="0">
        <left style="medium">
          <color indexed="64"/>
        </left>
        <right/>
        <top/>
        <bottom/>
        <vertical/>
        <horizontal/>
      </border>
    </dxf>
    <dxf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numFmt numFmtId="1" formatCode="0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1" formatCode="0"/>
    </dxf>
    <dxf>
      <numFmt numFmtId="1" formatCode="0"/>
    </dxf>
    <dxf>
      <numFmt numFmtId="1" formatCode="0"/>
      <border diagonalUp="0" diagonalDown="0">
        <left style="medium">
          <color indexed="64"/>
        </left>
        <right/>
        <top/>
        <bottom/>
        <vertical/>
        <horizontal/>
      </border>
    </dxf>
    <dxf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numFmt numFmtId="1" formatCode="0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1" formatCode="0"/>
    </dxf>
    <dxf>
      <numFmt numFmtId="1" formatCode="0"/>
    </dxf>
    <dxf>
      <numFmt numFmtId="1" formatCode="0"/>
      <border diagonalUp="0" diagonalDown="0">
        <left style="medium">
          <color indexed="64"/>
        </left>
        <right/>
        <top/>
        <bottom/>
        <vertical/>
        <horizontal/>
      </border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34" formatCode="_ &quot;€&quot;\ * #,##0.00_ ;_ &quot;€&quot;\ * \-#,##0.00_ ;_ &quot;€&quot;\ * &quot;-&quot;??_ ;_ @_ "/>
    </dxf>
    <dxf>
      <numFmt numFmtId="34" formatCode="_ &quot;€&quot;\ * #,##0.00_ ;_ &quot;€&quot;\ * \-#,##0.00_ ;_ &quot;€&quot;\ * &quot;-&quot;??_ ;_ @_ "/>
    </dxf>
    <dxf>
      <numFmt numFmtId="34" formatCode="_ &quot;€&quot;\ * #,##0.00_ ;_ &quot;€&quot;\ * \-#,##0.00_ ;_ &quot;€&quot;\ * &quot;-&quot;??_ ;_ @_ "/>
    </dxf>
    <dxf>
      <numFmt numFmtId="34" formatCode="_ &quot;€&quot;\ * #,##0.00_ ;_ &quot;€&quot;\ * \-#,##0.00_ ;_ &quot;€&quot;\ * &quot;-&quot;??_ ;_ @_ "/>
      <border diagonalUp="0" diagonalDown="0">
        <left style="medium">
          <color indexed="64"/>
        </left>
        <right/>
        <top/>
        <bottom/>
        <vertical/>
        <horizontal/>
      </border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 style="medium">
          <color indexed="64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 style="medium">
          <color indexed="64"/>
        </left>
        <right/>
        <top/>
        <bottom/>
        <vertical/>
        <horizontal/>
      </border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numFmt numFmtId="2" formatCode="0.00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2" formatCode="0.00"/>
    </dxf>
    <dxf>
      <numFmt numFmtId="2" formatCode="0.00"/>
    </dxf>
    <dxf>
      <numFmt numFmtId="2" formatCode="0.00"/>
      <border diagonalUp="0" diagonalDown="0">
        <left style="medium">
          <color indexed="64"/>
        </left>
        <right/>
        <top/>
        <bottom/>
        <vertical/>
        <horizontal/>
      </border>
    </dxf>
    <dxf>
      <numFmt numFmtId="1" formatCode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numFmt numFmtId="2" formatCode="0.00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2" formatCode="0.00"/>
    </dxf>
    <dxf>
      <numFmt numFmtId="2" formatCode="0.00"/>
    </dxf>
    <dxf>
      <numFmt numFmtId="2" formatCode="0.00"/>
      <border diagonalUp="0" diagonalDown="0">
        <left style="medium">
          <color indexed="64"/>
        </left>
        <right/>
        <top/>
        <bottom/>
        <vertical/>
        <horizontal/>
      </border>
    </dxf>
    <dxf>
      <numFmt numFmtId="1" formatCode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numFmt numFmtId="2" formatCode="0.00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2" formatCode="0.00"/>
    </dxf>
    <dxf>
      <numFmt numFmtId="2" formatCode="0.00"/>
    </dxf>
    <dxf>
      <numFmt numFmtId="2" formatCode="0.00"/>
      <border diagonalUp="0" diagonalDown="0">
        <left style="medium">
          <color indexed="64"/>
        </left>
        <right/>
        <top/>
        <bottom/>
        <vertical/>
        <horizontal/>
      </border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34" formatCode="_ &quot;€&quot;\ * #,##0.00_ ;_ &quot;€&quot;\ * \-#,##0.00_ ;_ &quot;€&quot;\ * &quot;-&quot;??_ ;_ @_ "/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34" formatCode="_ &quot;€&quot;\ * #,##0.00_ ;_ &quot;€&quot;\ * \-#,##0.00_ ;_ &quot;€&quot;\ * &quot;-&quot;??_ ;_ @_ "/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34" formatCode="_ &quot;€&quot;\ * #,##0.00_ ;_ &quot;€&quot;\ * \-#,##0.00_ ;_ &quot;€&quot;\ 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border diagonalUp="0" diagonalDown="0" outline="0">
        <left style="medium">
          <color indexed="64"/>
        </left>
        <right/>
        <top/>
        <bottom/>
      </border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border diagonalUp="0" diagonalDown="0" outline="0">
        <left style="medium">
          <color indexed="64"/>
        </left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34" formatCode="_ &quot;€&quot;\ * #,##0.00_ ;_ &quot;€&quot;\ * \-#,##0.00_ ;_ &quot;€&quot;\ * &quot;-&quot;??_ ;_ @_ "/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34" formatCode="_ &quot;€&quot;\ * #,##0.00_ ;_ &quot;€&quot;\ * \-#,##0.00_ ;_ &quot;€&quot;\ * &quot;-&quot;??_ ;_ @_ "/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34" formatCode="_ &quot;€&quot;\ * #,##0.00_ ;_ &quot;€&quot;\ * \-#,##0.00_ ;_ &quot;€&quot;\ * &quot;-&quot;??_ ;_ @_ "/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34" formatCode="_ &quot;€&quot;\ * #,##0.00_ ;_ &quot;€&quot;\ * \-#,##0.00_ ;_ &quot;€&quot;\ * &quot;-&quot;??_ ;_ @_ "/>
      <border diagonalUp="0" diagonalDown="0" outline="0">
        <left style="medium">
          <color indexed="64"/>
        </left>
        <right/>
        <top/>
        <bottom/>
      </border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border diagonalUp="0" diagonalDown="0" outline="0">
        <left style="medium">
          <color indexed="64"/>
        </left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34" formatCode="_ &quot;€&quot;\ * #,##0.00_ ;_ &quot;€&quot;\ * \-#,##0.00_ ;_ &quot;€&quot;\ * &quot;-&quot;??_ ;_ @_ 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34" formatCode="_ &quot;€&quot;\ * #,##0.00_ ;_ &quot;€&quot;\ * \-#,##0.00_ ;_ &quot;€&quot;\ * &quot;-&quot;??_ ;_ @_ "/>
      <border diagonalUp="0" diagonalDown="0" outline="0">
        <left/>
        <right style="medium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34" formatCode="_ &quot;€&quot;\ * #,##0.00_ ;_ &quot;€&quot;\ * \-#,##0.00_ ;_ &quot;€&quot;\ * &quot;-&quot;??_ ;_ @_ "/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34" formatCode="_ &quot;€&quot;\ * #,##0.00_ ;_ &quot;€&quot;\ * \-#,##0.00_ ;_ &quot;€&quot;\ * &quot;-&quot;??_ ;_ @_ "/>
      <border diagonalUp="0" diagonalDown="0" outline="0">
        <left style="medium">
          <color indexed="64"/>
        </left>
        <right/>
        <top/>
        <bottom/>
      </border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border diagonalUp="0" diagonalDown="0" outline="0">
        <left style="medium">
          <color indexed="64"/>
        </left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1" formatCode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1" formatCode="0"/>
      <border diagonalUp="0" diagonalDown="0" outline="0">
        <left/>
        <right style="medium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1" formatCode="0"/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border diagonalUp="0" diagonalDown="0" outline="0">
        <left style="medium">
          <color indexed="64"/>
        </left>
        <right/>
        <top/>
        <bottom/>
      </border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border diagonalUp="0" diagonalDown="0" outline="0">
        <left style="medium">
          <color indexed="64"/>
        </left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1" formatCode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1" formatCode="0"/>
      <border diagonalUp="0" diagonalDown="0" outline="0">
        <left/>
        <right style="medium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1" formatCode="0"/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border diagonalUp="0" diagonalDown="0" outline="0">
        <left style="medium">
          <color indexed="64"/>
        </left>
        <right/>
        <top/>
        <bottom/>
      </border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border diagonalUp="0" diagonalDown="0" outline="0">
        <left style="medium">
          <color indexed="64"/>
        </left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1" formatCode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1" formatCode="0"/>
      <border diagonalUp="0" diagonalDown="0" outline="0">
        <left/>
        <right style="medium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1" formatCode="0"/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1" formatCode="0"/>
      <border diagonalUp="0" diagonalDown="0" outline="0">
        <left style="medium">
          <color indexed="64"/>
        </left>
        <right/>
        <top/>
        <bottom/>
      </border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border diagonalUp="0" diagonalDown="0" outline="0">
        <left/>
        <right style="medium">
          <color indexed="64"/>
        </right>
        <top/>
        <bottom/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imes New Roman"/>
        <family val="1"/>
        <scheme val="none"/>
      </font>
      <numFmt numFmtId="165" formatCode="0.0%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165" formatCode="0.0%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165" formatCode="0.0%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sz val="11"/>
        <color theme="1"/>
        <name val="Times New Roman"/>
        <family val="1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165" formatCode="0.0%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sz val="11"/>
        <color theme="1"/>
        <name val="Times New Roman"/>
        <family val="1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imes New Roman"/>
        <family val="1"/>
        <scheme val="none"/>
      </font>
      <numFmt numFmtId="165" formatCode="0.0%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imes New Roman"/>
        <family val="1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sz val="11"/>
        <color theme="1"/>
        <name val="Times New Roman"/>
        <family val="1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sz val="11"/>
        <color theme="1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imes New Roman"/>
        <family val="1"/>
        <scheme val="none"/>
      </font>
    </dxf>
    <dxf>
      <font>
        <strike val="0"/>
        <outline val="0"/>
        <shadow val="0"/>
        <u val="none"/>
        <sz val="11"/>
        <color theme="1"/>
        <name val="Times New Roman"/>
        <family val="1"/>
        <scheme val="none"/>
      </font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6" formatCode="0.0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14" formatCode="0.00%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14" formatCode="0.00%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164" formatCode="_ [$€-2]\ * #,##0.00_ ;_ [$€-2]\ * \-#,##0.00_ ;_ [$€-2]\ * &quot;-&quot;??_ ;_ @_ 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14" formatCode="0.00%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164" formatCode="_ [$€-2]\ * #,##0.00_ ;_ [$€-2]\ * \-#,##0.00_ ;_ [$€-2]\ * &quot;-&quot;??_ ;_ @_ 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164" formatCode="_ [$€-2]\ * #,##0.00_ ;_ [$€-2]\ * \-#,##0.00_ ;_ [$€-2]\ * &quot;-&quot;??_ ;_ @_ 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14" formatCode="0.00%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14" formatCode="0.00%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164" formatCode="_ [$€-2]\ * #,##0.00_ ;_ [$€-2]\ * \-#,##0.00_ ;_ [$€-2]\ * &quot;-&quot;??_ ;_ @_ 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14" formatCode="0.00%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164" formatCode="_ [$€-2]\ * #,##0.00_ ;_ [$€-2]\ * \-#,##0.00_ ;_ [$€-2]\ * &quot;-&quot;??_ ;_ @_ 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164" formatCode="_ [$€-2]\ * #,##0.00_ ;_ [$€-2]\ * \-#,##0.00_ ;_ [$€-2]\ * &quot;-&quot;??_ ;_ @_ 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165" formatCode="0.0%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165" formatCode="0.0%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sz val="11"/>
        <color theme="1"/>
        <name val="Times New Roman"/>
        <family val="1"/>
        <scheme val="none"/>
      </font>
      <numFmt numFmtId="164" formatCode="_ [$€-2]\ * #,##0.00_ ;_ [$€-2]\ * \-#,##0.00_ ;_ [$€-2]\ * &quot;-&quot;??_ ;_ @_ 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34" formatCode="_ &quot;€&quot;\ * #,##0.00_ ;_ &quot;€&quot;\ * \-#,##0.00_ ;_ &quot;€&quot;\ * &quot;-&quot;??_ ;_ @_ 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165" formatCode="0.0%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sz val="11"/>
        <color theme="1"/>
        <name val="Times New Roman"/>
        <family val="1"/>
        <scheme val="none"/>
      </font>
      <numFmt numFmtId="164" formatCode="_ [$€-2]\ * #,##0.00_ ;_ [$€-2]\ * \-#,##0.00_ ;_ [$€-2]\ * &quot;-&quot;??_ ;_ @_ 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sz val="11"/>
        <color theme="1"/>
        <name val="Times New Roman"/>
        <family val="1"/>
        <scheme val="none"/>
      </font>
      <numFmt numFmtId="164" formatCode="_ [$€-2]\ * #,##0.00_ ;_ [$€-2]\ * \-#,##0.00_ ;_ [$€-2]\ * &quot;-&quot;??_ ;_ @_ 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sz val="11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sz val="11"/>
        <color theme="1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sz val="11"/>
        <color theme="1"/>
        <name val="Times New Roman"/>
        <family val="1"/>
        <scheme val="none"/>
      </font>
    </dxf>
  </dxfs>
  <tableStyles count="0" defaultTableStyle="TableStyleMedium2" defaultPivotStyle="PivotStyleLight16"/>
  <colors>
    <mruColors>
      <color rgb="FF0F9ED5"/>
      <color rgb="FFCC00CC"/>
      <color rgb="FFFF00FF"/>
      <color rgb="FF669900"/>
      <color rgb="FF9900CC"/>
      <color rgb="FF33CCCC"/>
      <color rgb="FF80C47E"/>
      <color rgb="FF4B9795"/>
      <color rgb="FF42A0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externalLink" Target="externalLinks/externalLink9.xml"/><Relationship Id="rId47" Type="http://schemas.openxmlformats.org/officeDocument/2006/relationships/externalLink" Target="externalLinks/externalLink14.xml"/><Relationship Id="rId63" Type="http://schemas.openxmlformats.org/officeDocument/2006/relationships/externalLink" Target="externalLinks/externalLink30.xml"/><Relationship Id="rId68" Type="http://schemas.openxmlformats.org/officeDocument/2006/relationships/externalLink" Target="externalLinks/externalLink35.xml"/><Relationship Id="rId84" Type="http://schemas.openxmlformats.org/officeDocument/2006/relationships/theme" Target="theme/theme1.xml"/><Relationship Id="rId89" Type="http://schemas.openxmlformats.org/officeDocument/2006/relationships/calcChain" Target="calcChain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externalLink" Target="externalLinks/externalLink4.xml"/><Relationship Id="rId53" Type="http://schemas.openxmlformats.org/officeDocument/2006/relationships/externalLink" Target="externalLinks/externalLink20.xml"/><Relationship Id="rId58" Type="http://schemas.openxmlformats.org/officeDocument/2006/relationships/externalLink" Target="externalLinks/externalLink25.xml"/><Relationship Id="rId74" Type="http://schemas.openxmlformats.org/officeDocument/2006/relationships/externalLink" Target="externalLinks/externalLink41.xml"/><Relationship Id="rId79" Type="http://schemas.openxmlformats.org/officeDocument/2006/relationships/externalLink" Target="externalLinks/externalLink46.xml"/><Relationship Id="rId5" Type="http://schemas.openxmlformats.org/officeDocument/2006/relationships/worksheet" Target="worksheets/sheet5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externalLink" Target="externalLinks/externalLink2.xml"/><Relationship Id="rId43" Type="http://schemas.openxmlformats.org/officeDocument/2006/relationships/externalLink" Target="externalLinks/externalLink10.xml"/><Relationship Id="rId48" Type="http://schemas.openxmlformats.org/officeDocument/2006/relationships/externalLink" Target="externalLinks/externalLink15.xml"/><Relationship Id="rId56" Type="http://schemas.openxmlformats.org/officeDocument/2006/relationships/externalLink" Target="externalLinks/externalLink23.xml"/><Relationship Id="rId64" Type="http://schemas.openxmlformats.org/officeDocument/2006/relationships/externalLink" Target="externalLinks/externalLink31.xml"/><Relationship Id="rId69" Type="http://schemas.openxmlformats.org/officeDocument/2006/relationships/externalLink" Target="externalLinks/externalLink36.xml"/><Relationship Id="rId77" Type="http://schemas.openxmlformats.org/officeDocument/2006/relationships/externalLink" Target="externalLinks/externalLink44.xml"/><Relationship Id="rId8" Type="http://schemas.openxmlformats.org/officeDocument/2006/relationships/worksheet" Target="worksheets/sheet8.xml"/><Relationship Id="rId51" Type="http://schemas.openxmlformats.org/officeDocument/2006/relationships/externalLink" Target="externalLinks/externalLink18.xml"/><Relationship Id="rId72" Type="http://schemas.openxmlformats.org/officeDocument/2006/relationships/externalLink" Target="externalLinks/externalLink39.xml"/><Relationship Id="rId80" Type="http://schemas.openxmlformats.org/officeDocument/2006/relationships/externalLink" Target="externalLinks/externalLink47.xml"/><Relationship Id="rId85" Type="http://schemas.openxmlformats.org/officeDocument/2006/relationships/styles" Target="styl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externalLink" Target="externalLinks/externalLink5.xml"/><Relationship Id="rId46" Type="http://schemas.openxmlformats.org/officeDocument/2006/relationships/externalLink" Target="externalLinks/externalLink13.xml"/><Relationship Id="rId59" Type="http://schemas.openxmlformats.org/officeDocument/2006/relationships/externalLink" Target="externalLinks/externalLink26.xml"/><Relationship Id="rId67" Type="http://schemas.openxmlformats.org/officeDocument/2006/relationships/externalLink" Target="externalLinks/externalLink34.xml"/><Relationship Id="rId20" Type="http://schemas.openxmlformats.org/officeDocument/2006/relationships/worksheet" Target="worksheets/sheet20.xml"/><Relationship Id="rId41" Type="http://schemas.openxmlformats.org/officeDocument/2006/relationships/externalLink" Target="externalLinks/externalLink8.xml"/><Relationship Id="rId54" Type="http://schemas.openxmlformats.org/officeDocument/2006/relationships/externalLink" Target="externalLinks/externalLink21.xml"/><Relationship Id="rId62" Type="http://schemas.openxmlformats.org/officeDocument/2006/relationships/externalLink" Target="externalLinks/externalLink29.xml"/><Relationship Id="rId70" Type="http://schemas.openxmlformats.org/officeDocument/2006/relationships/externalLink" Target="externalLinks/externalLink37.xml"/><Relationship Id="rId75" Type="http://schemas.openxmlformats.org/officeDocument/2006/relationships/externalLink" Target="externalLinks/externalLink42.xml"/><Relationship Id="rId83" Type="http://schemas.openxmlformats.org/officeDocument/2006/relationships/externalLink" Target="externalLinks/externalLink50.xml"/><Relationship Id="rId88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externalLink" Target="externalLinks/externalLink3.xml"/><Relationship Id="rId49" Type="http://schemas.openxmlformats.org/officeDocument/2006/relationships/externalLink" Target="externalLinks/externalLink16.xml"/><Relationship Id="rId57" Type="http://schemas.openxmlformats.org/officeDocument/2006/relationships/externalLink" Target="externalLinks/externalLink24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externalLink" Target="externalLinks/externalLink11.xml"/><Relationship Id="rId52" Type="http://schemas.openxmlformats.org/officeDocument/2006/relationships/externalLink" Target="externalLinks/externalLink19.xml"/><Relationship Id="rId60" Type="http://schemas.openxmlformats.org/officeDocument/2006/relationships/externalLink" Target="externalLinks/externalLink27.xml"/><Relationship Id="rId65" Type="http://schemas.openxmlformats.org/officeDocument/2006/relationships/externalLink" Target="externalLinks/externalLink32.xml"/><Relationship Id="rId73" Type="http://schemas.openxmlformats.org/officeDocument/2006/relationships/externalLink" Target="externalLinks/externalLink40.xml"/><Relationship Id="rId78" Type="http://schemas.openxmlformats.org/officeDocument/2006/relationships/externalLink" Target="externalLinks/externalLink45.xml"/><Relationship Id="rId81" Type="http://schemas.openxmlformats.org/officeDocument/2006/relationships/externalLink" Target="externalLinks/externalLink48.xml"/><Relationship Id="rId86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externalLink" Target="externalLinks/externalLink6.xml"/><Relationship Id="rId34" Type="http://schemas.openxmlformats.org/officeDocument/2006/relationships/externalLink" Target="externalLinks/externalLink1.xml"/><Relationship Id="rId50" Type="http://schemas.openxmlformats.org/officeDocument/2006/relationships/externalLink" Target="externalLinks/externalLink17.xml"/><Relationship Id="rId55" Type="http://schemas.openxmlformats.org/officeDocument/2006/relationships/externalLink" Target="externalLinks/externalLink22.xml"/><Relationship Id="rId76" Type="http://schemas.openxmlformats.org/officeDocument/2006/relationships/externalLink" Target="externalLinks/externalLink43.xml"/><Relationship Id="rId7" Type="http://schemas.openxmlformats.org/officeDocument/2006/relationships/worksheet" Target="worksheets/sheet7.xml"/><Relationship Id="rId71" Type="http://schemas.openxmlformats.org/officeDocument/2006/relationships/externalLink" Target="externalLinks/externalLink38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externalLink" Target="externalLinks/externalLink7.xml"/><Relationship Id="rId45" Type="http://schemas.openxmlformats.org/officeDocument/2006/relationships/externalLink" Target="externalLinks/externalLink12.xml"/><Relationship Id="rId66" Type="http://schemas.openxmlformats.org/officeDocument/2006/relationships/externalLink" Target="externalLinks/externalLink33.xml"/><Relationship Id="rId87" Type="http://schemas.openxmlformats.org/officeDocument/2006/relationships/sheetMetadata" Target="metadata.xml"/><Relationship Id="rId61" Type="http://schemas.openxmlformats.org/officeDocument/2006/relationships/externalLink" Target="externalLinks/externalLink28.xml"/><Relationship Id="rId82" Type="http://schemas.openxmlformats.org/officeDocument/2006/relationships/externalLink" Target="externalLinks/externalLink49.xml"/><Relationship Id="rId19" Type="http://schemas.openxmlformats.org/officeDocument/2006/relationships/worksheet" Target="worksheets/sheet1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Inventory comparison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'Totals All'!$B$1</c:f>
              <c:strCache>
                <c:ptCount val="1"/>
                <c:pt idx="0">
                  <c:v>I Baseline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elete val="1"/>
          </c:dLbls>
          <c:cat>
            <c:numRef>
              <c:f>'Totals All'!$A$2:$A$38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All'!$B$2:$B$38</c:f>
              <c:numCache>
                <c:formatCode>0</c:formatCode>
                <c:ptCount val="37"/>
                <c:pt idx="0">
                  <c:v>48</c:v>
                </c:pt>
                <c:pt idx="1">
                  <c:v>48</c:v>
                </c:pt>
                <c:pt idx="2">
                  <c:v>48</c:v>
                </c:pt>
                <c:pt idx="3">
                  <c:v>48</c:v>
                </c:pt>
                <c:pt idx="4">
                  <c:v>48</c:v>
                </c:pt>
                <c:pt idx="5">
                  <c:v>44</c:v>
                </c:pt>
                <c:pt idx="6">
                  <c:v>40</c:v>
                </c:pt>
                <c:pt idx="7">
                  <c:v>44</c:v>
                </c:pt>
                <c:pt idx="8">
                  <c:v>44</c:v>
                </c:pt>
                <c:pt idx="9">
                  <c:v>35</c:v>
                </c:pt>
                <c:pt idx="10">
                  <c:v>27</c:v>
                </c:pt>
                <c:pt idx="11">
                  <c:v>16</c:v>
                </c:pt>
                <c:pt idx="12">
                  <c:v>13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16</c:v>
                </c:pt>
                <c:pt idx="21">
                  <c:v>47</c:v>
                </c:pt>
                <c:pt idx="22">
                  <c:v>60</c:v>
                </c:pt>
                <c:pt idx="23">
                  <c:v>72</c:v>
                </c:pt>
                <c:pt idx="24">
                  <c:v>77</c:v>
                </c:pt>
                <c:pt idx="25">
                  <c:v>77</c:v>
                </c:pt>
                <c:pt idx="26">
                  <c:v>78</c:v>
                </c:pt>
                <c:pt idx="27">
                  <c:v>75</c:v>
                </c:pt>
                <c:pt idx="28">
                  <c:v>68</c:v>
                </c:pt>
                <c:pt idx="29">
                  <c:v>62</c:v>
                </c:pt>
                <c:pt idx="30">
                  <c:v>52</c:v>
                </c:pt>
                <c:pt idx="31">
                  <c:v>42</c:v>
                </c:pt>
                <c:pt idx="32">
                  <c:v>32</c:v>
                </c:pt>
                <c:pt idx="33">
                  <c:v>27</c:v>
                </c:pt>
                <c:pt idx="34">
                  <c:v>16</c:v>
                </c:pt>
                <c:pt idx="35">
                  <c:v>0</c:v>
                </c:pt>
                <c:pt idx="3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D5A-484E-B3A2-7574B05781BA}"/>
            </c:ext>
          </c:extLst>
        </c:ser>
        <c:ser>
          <c:idx val="2"/>
          <c:order val="2"/>
          <c:tx>
            <c:strRef>
              <c:f>'Totals All'!$C$1</c:f>
              <c:strCache>
                <c:ptCount val="1"/>
                <c:pt idx="0">
                  <c:v>I ELV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6">
                    <a:lumMod val="75000"/>
                  </a:schemeClr>
                </a:solidFill>
              </a:ln>
              <a:effectLst/>
            </c:spPr>
          </c:marker>
          <c:dLbls>
            <c:delete val="1"/>
          </c:dLbls>
          <c:cat>
            <c:numRef>
              <c:f>'Totals All'!$A$2:$A$38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All'!$C$2:$C$38</c:f>
              <c:numCache>
                <c:formatCode>0</c:formatCode>
                <c:ptCount val="37"/>
                <c:pt idx="0">
                  <c:v>48</c:v>
                </c:pt>
                <c:pt idx="1">
                  <c:v>48</c:v>
                </c:pt>
                <c:pt idx="2">
                  <c:v>58</c:v>
                </c:pt>
                <c:pt idx="3">
                  <c:v>46</c:v>
                </c:pt>
                <c:pt idx="4">
                  <c:v>42</c:v>
                </c:pt>
                <c:pt idx="5">
                  <c:v>41</c:v>
                </c:pt>
                <c:pt idx="6">
                  <c:v>42</c:v>
                </c:pt>
                <c:pt idx="7">
                  <c:v>47</c:v>
                </c:pt>
                <c:pt idx="8">
                  <c:v>41</c:v>
                </c:pt>
                <c:pt idx="9">
                  <c:v>28</c:v>
                </c:pt>
                <c:pt idx="10">
                  <c:v>29</c:v>
                </c:pt>
                <c:pt idx="11">
                  <c:v>29</c:v>
                </c:pt>
                <c:pt idx="12">
                  <c:v>35</c:v>
                </c:pt>
                <c:pt idx="13">
                  <c:v>47</c:v>
                </c:pt>
                <c:pt idx="14">
                  <c:v>58</c:v>
                </c:pt>
                <c:pt idx="15">
                  <c:v>51</c:v>
                </c:pt>
                <c:pt idx="16">
                  <c:v>36</c:v>
                </c:pt>
                <c:pt idx="17">
                  <c:v>33</c:v>
                </c:pt>
                <c:pt idx="18">
                  <c:v>39</c:v>
                </c:pt>
                <c:pt idx="19">
                  <c:v>50</c:v>
                </c:pt>
                <c:pt idx="20">
                  <c:v>57</c:v>
                </c:pt>
                <c:pt idx="21">
                  <c:v>52</c:v>
                </c:pt>
                <c:pt idx="22">
                  <c:v>37</c:v>
                </c:pt>
                <c:pt idx="23">
                  <c:v>35</c:v>
                </c:pt>
                <c:pt idx="24">
                  <c:v>42</c:v>
                </c:pt>
                <c:pt idx="25">
                  <c:v>49</c:v>
                </c:pt>
                <c:pt idx="26">
                  <c:v>57</c:v>
                </c:pt>
                <c:pt idx="27">
                  <c:v>45</c:v>
                </c:pt>
                <c:pt idx="28">
                  <c:v>36</c:v>
                </c:pt>
                <c:pt idx="29">
                  <c:v>37</c:v>
                </c:pt>
                <c:pt idx="30">
                  <c:v>42</c:v>
                </c:pt>
                <c:pt idx="31">
                  <c:v>51</c:v>
                </c:pt>
                <c:pt idx="32">
                  <c:v>53</c:v>
                </c:pt>
                <c:pt idx="33">
                  <c:v>41</c:v>
                </c:pt>
                <c:pt idx="34">
                  <c:v>39</c:v>
                </c:pt>
                <c:pt idx="35">
                  <c:v>38</c:v>
                </c:pt>
                <c:pt idx="36">
                  <c:v>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D5A-484E-B3A2-7574B05781BA}"/>
            </c:ext>
          </c:extLst>
        </c:ser>
        <c:ser>
          <c:idx val="3"/>
          <c:order val="3"/>
          <c:tx>
            <c:strRef>
              <c:f>'Totals All'!$D$1</c:f>
              <c:strCache>
                <c:ptCount val="1"/>
                <c:pt idx="0">
                  <c:v>I CRP</c:v>
                </c:pt>
              </c:strCache>
            </c:strRef>
          </c:tx>
          <c:spPr>
            <a:ln w="28575" cap="rnd">
              <a:solidFill>
                <a:schemeClr val="tx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diamond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Lbls>
            <c:delete val="1"/>
          </c:dLbls>
          <c:cat>
            <c:numRef>
              <c:f>'Totals All'!$A$2:$A$38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All'!$D$2:$D$38</c:f>
              <c:numCache>
                <c:formatCode>0</c:formatCode>
                <c:ptCount val="37"/>
                <c:pt idx="0">
                  <c:v>48</c:v>
                </c:pt>
                <c:pt idx="1">
                  <c:v>48</c:v>
                </c:pt>
                <c:pt idx="2">
                  <c:v>58.93333333333333</c:v>
                </c:pt>
                <c:pt idx="3">
                  <c:v>50</c:v>
                </c:pt>
                <c:pt idx="4">
                  <c:v>45.466666666666669</c:v>
                </c:pt>
                <c:pt idx="5">
                  <c:v>44</c:v>
                </c:pt>
                <c:pt idx="6">
                  <c:v>43.866666666666667</c:v>
                </c:pt>
                <c:pt idx="7">
                  <c:v>48.866666666666667</c:v>
                </c:pt>
                <c:pt idx="8">
                  <c:v>42.766666666666666</c:v>
                </c:pt>
                <c:pt idx="9">
                  <c:v>30.766666666666666</c:v>
                </c:pt>
                <c:pt idx="10">
                  <c:v>29.93333333333333</c:v>
                </c:pt>
                <c:pt idx="11">
                  <c:v>30.633333333333333</c:v>
                </c:pt>
                <c:pt idx="12">
                  <c:v>35.666666666666664</c:v>
                </c:pt>
                <c:pt idx="13">
                  <c:v>48.699999999999996</c:v>
                </c:pt>
                <c:pt idx="14">
                  <c:v>57.166666666666671</c:v>
                </c:pt>
                <c:pt idx="15">
                  <c:v>53.633333333333333</c:v>
                </c:pt>
                <c:pt idx="16">
                  <c:v>38.233333333333334</c:v>
                </c:pt>
                <c:pt idx="17">
                  <c:v>32.766666666666666</c:v>
                </c:pt>
                <c:pt idx="18">
                  <c:v>39.333333333333329</c:v>
                </c:pt>
                <c:pt idx="19">
                  <c:v>50.433333333333337</c:v>
                </c:pt>
                <c:pt idx="20">
                  <c:v>59.333333333333336</c:v>
                </c:pt>
                <c:pt idx="21">
                  <c:v>53.9</c:v>
                </c:pt>
                <c:pt idx="22">
                  <c:v>36.200000000000003</c:v>
                </c:pt>
                <c:pt idx="23">
                  <c:v>34.299999999999997</c:v>
                </c:pt>
                <c:pt idx="24">
                  <c:v>42.366666666666667</c:v>
                </c:pt>
                <c:pt idx="25">
                  <c:v>52.933333333333337</c:v>
                </c:pt>
                <c:pt idx="26">
                  <c:v>57.900000000000006</c:v>
                </c:pt>
                <c:pt idx="27">
                  <c:v>46.333333333333336</c:v>
                </c:pt>
                <c:pt idx="28">
                  <c:v>35.466666666666669</c:v>
                </c:pt>
                <c:pt idx="29">
                  <c:v>36.766666666666673</c:v>
                </c:pt>
                <c:pt idx="30">
                  <c:v>43.566666666666663</c:v>
                </c:pt>
                <c:pt idx="31">
                  <c:v>54.666666666666664</c:v>
                </c:pt>
                <c:pt idx="32">
                  <c:v>55.899999999999991</c:v>
                </c:pt>
                <c:pt idx="33">
                  <c:v>40</c:v>
                </c:pt>
                <c:pt idx="34">
                  <c:v>36.933333333333337</c:v>
                </c:pt>
                <c:pt idx="35">
                  <c:v>38.166666666666671</c:v>
                </c:pt>
                <c:pt idx="36">
                  <c:v>46.266666666666666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D5A-484E-B3A2-7574B05781BA}"/>
            </c:ext>
          </c:extLst>
        </c:ser>
        <c:ser>
          <c:idx val="4"/>
          <c:order val="4"/>
          <c:tx>
            <c:strRef>
              <c:f>'Totals All'!$E$1</c:f>
              <c:strCache>
                <c:ptCount val="1"/>
                <c:pt idx="0">
                  <c:v>I DQN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triang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dLbls>
            <c:delete val="1"/>
          </c:dLbls>
          <c:cat>
            <c:numRef>
              <c:f>'Totals All'!$A$2:$A$38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All'!$E$2:$E$38</c:f>
              <c:numCache>
                <c:formatCode>0</c:formatCode>
                <c:ptCount val="37"/>
                <c:pt idx="0">
                  <c:v>48</c:v>
                </c:pt>
                <c:pt idx="1">
                  <c:v>48</c:v>
                </c:pt>
                <c:pt idx="2">
                  <c:v>32</c:v>
                </c:pt>
                <c:pt idx="3">
                  <c:v>16</c:v>
                </c:pt>
                <c:pt idx="4">
                  <c:v>10</c:v>
                </c:pt>
                <c:pt idx="5">
                  <c:v>8</c:v>
                </c:pt>
                <c:pt idx="6">
                  <c:v>5</c:v>
                </c:pt>
                <c:pt idx="7">
                  <c:v>3</c:v>
                </c:pt>
                <c:pt idx="8">
                  <c:v>4</c:v>
                </c:pt>
                <c:pt idx="9">
                  <c:v>4</c:v>
                </c:pt>
                <c:pt idx="10">
                  <c:v>3</c:v>
                </c:pt>
                <c:pt idx="11">
                  <c:v>4</c:v>
                </c:pt>
                <c:pt idx="12">
                  <c:v>11</c:v>
                </c:pt>
                <c:pt idx="13">
                  <c:v>27</c:v>
                </c:pt>
                <c:pt idx="14">
                  <c:v>44</c:v>
                </c:pt>
                <c:pt idx="15">
                  <c:v>57</c:v>
                </c:pt>
                <c:pt idx="16">
                  <c:v>68</c:v>
                </c:pt>
                <c:pt idx="17">
                  <c:v>71</c:v>
                </c:pt>
                <c:pt idx="18">
                  <c:v>66</c:v>
                </c:pt>
                <c:pt idx="19">
                  <c:v>56</c:v>
                </c:pt>
                <c:pt idx="20">
                  <c:v>42</c:v>
                </c:pt>
                <c:pt idx="21">
                  <c:v>28</c:v>
                </c:pt>
                <c:pt idx="22">
                  <c:v>12</c:v>
                </c:pt>
                <c:pt idx="23">
                  <c:v>3</c:v>
                </c:pt>
                <c:pt idx="24">
                  <c:v>0</c:v>
                </c:pt>
                <c:pt idx="25">
                  <c:v>0</c:v>
                </c:pt>
                <c:pt idx="26">
                  <c:v>2</c:v>
                </c:pt>
                <c:pt idx="27">
                  <c:v>4</c:v>
                </c:pt>
                <c:pt idx="28">
                  <c:v>5</c:v>
                </c:pt>
                <c:pt idx="29">
                  <c:v>12</c:v>
                </c:pt>
                <c:pt idx="30">
                  <c:v>36</c:v>
                </c:pt>
                <c:pt idx="31">
                  <c:v>58</c:v>
                </c:pt>
                <c:pt idx="32">
                  <c:v>71</c:v>
                </c:pt>
                <c:pt idx="33">
                  <c:v>83</c:v>
                </c:pt>
                <c:pt idx="34">
                  <c:v>86</c:v>
                </c:pt>
                <c:pt idx="35">
                  <c:v>80</c:v>
                </c:pt>
                <c:pt idx="36">
                  <c:v>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562-48E0-BD61-91C5B8755B40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425618000"/>
        <c:axId val="142562136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'Totals All'!$A$1</c15:sqref>
                        </c15:formulaRef>
                      </c:ext>
                    </c:extLst>
                    <c:strCache>
                      <c:ptCount val="1"/>
                      <c:pt idx="0">
                        <c:v>t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delete val="1"/>
                </c:dLbls>
                <c:cat>
                  <c:numRef>
                    <c:extLst>
                      <c:ext uri="{02D57815-91ED-43cb-92C2-25804820EDAC}">
                        <c15:formulaRef>
                          <c15:sqref>'Totals All'!$A$2:$A$38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0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'Totals All'!$A$2:$A$38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0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4-9D5A-484E-B3A2-7574B05781BA}"/>
                  </c:ext>
                </c:extLst>
              </c15:ser>
            </c15:filteredLineSeries>
          </c:ext>
        </c:extLst>
      </c:lineChart>
      <c:catAx>
        <c:axId val="14256180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25400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425621360"/>
        <c:crosses val="autoZero"/>
        <c:auto val="1"/>
        <c:lblAlgn val="ctr"/>
        <c:lblOffset val="100"/>
        <c:noMultiLvlLbl val="0"/>
      </c:catAx>
      <c:valAx>
        <c:axId val="1425621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4256180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Backlog comparison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'Totals All'!$G$1</c:f>
              <c:strCache>
                <c:ptCount val="1"/>
                <c:pt idx="0">
                  <c:v>B Baseline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elete val="1"/>
          </c:dLbls>
          <c:cat>
            <c:numRef>
              <c:f>'Totals All'!$A$2:$A$38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All'!$G$2:$G$38</c:f>
              <c:numCache>
                <c:formatCode>General</c:formatCode>
                <c:ptCount val="3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4</c:v>
                </c:pt>
                <c:pt idx="9">
                  <c:v>9</c:v>
                </c:pt>
                <c:pt idx="10">
                  <c:v>19</c:v>
                </c:pt>
                <c:pt idx="11">
                  <c:v>29</c:v>
                </c:pt>
                <c:pt idx="12">
                  <c:v>54</c:v>
                </c:pt>
                <c:pt idx="13">
                  <c:v>77</c:v>
                </c:pt>
                <c:pt idx="14">
                  <c:v>120</c:v>
                </c:pt>
                <c:pt idx="15">
                  <c:v>153</c:v>
                </c:pt>
                <c:pt idx="16">
                  <c:v>189</c:v>
                </c:pt>
                <c:pt idx="17">
                  <c:v>193</c:v>
                </c:pt>
                <c:pt idx="18">
                  <c:v>178</c:v>
                </c:pt>
                <c:pt idx="19">
                  <c:v>136</c:v>
                </c:pt>
                <c:pt idx="20">
                  <c:v>108</c:v>
                </c:pt>
                <c:pt idx="21">
                  <c:v>84</c:v>
                </c:pt>
                <c:pt idx="22">
                  <c:v>47</c:v>
                </c:pt>
                <c:pt idx="23">
                  <c:v>24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1</c:v>
                </c:pt>
                <c:pt idx="31">
                  <c:v>7</c:v>
                </c:pt>
                <c:pt idx="32">
                  <c:v>12</c:v>
                </c:pt>
                <c:pt idx="33">
                  <c:v>27</c:v>
                </c:pt>
                <c:pt idx="34">
                  <c:v>41</c:v>
                </c:pt>
                <c:pt idx="35">
                  <c:v>61</c:v>
                </c:pt>
                <c:pt idx="36">
                  <c:v>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8C9-45DB-AC44-6635DF4EADBC}"/>
            </c:ext>
          </c:extLst>
        </c:ser>
        <c:ser>
          <c:idx val="2"/>
          <c:order val="2"/>
          <c:tx>
            <c:strRef>
              <c:f>'Totals All'!$H$1</c:f>
              <c:strCache>
                <c:ptCount val="1"/>
                <c:pt idx="0">
                  <c:v>B ELV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delete val="1"/>
          </c:dLbls>
          <c:cat>
            <c:numRef>
              <c:f>'Totals All'!$A$2:$A$38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All'!$H$2:$H$38</c:f>
              <c:numCache>
                <c:formatCode>0</c:formatCode>
                <c:ptCount val="3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2</c:v>
                </c:pt>
                <c:pt idx="11">
                  <c:v>7</c:v>
                </c:pt>
                <c:pt idx="12">
                  <c:v>9</c:v>
                </c:pt>
                <c:pt idx="13">
                  <c:v>2</c:v>
                </c:pt>
                <c:pt idx="14">
                  <c:v>1</c:v>
                </c:pt>
                <c:pt idx="15">
                  <c:v>0</c:v>
                </c:pt>
                <c:pt idx="16">
                  <c:v>3</c:v>
                </c:pt>
                <c:pt idx="17">
                  <c:v>9</c:v>
                </c:pt>
                <c:pt idx="18">
                  <c:v>11</c:v>
                </c:pt>
                <c:pt idx="19">
                  <c:v>2</c:v>
                </c:pt>
                <c:pt idx="20">
                  <c:v>1</c:v>
                </c:pt>
                <c:pt idx="21">
                  <c:v>0</c:v>
                </c:pt>
                <c:pt idx="22">
                  <c:v>3</c:v>
                </c:pt>
                <c:pt idx="23">
                  <c:v>7</c:v>
                </c:pt>
                <c:pt idx="24">
                  <c:v>7</c:v>
                </c:pt>
                <c:pt idx="25">
                  <c:v>4</c:v>
                </c:pt>
                <c:pt idx="26">
                  <c:v>1</c:v>
                </c:pt>
                <c:pt idx="27">
                  <c:v>1</c:v>
                </c:pt>
                <c:pt idx="28">
                  <c:v>3</c:v>
                </c:pt>
                <c:pt idx="29">
                  <c:v>9</c:v>
                </c:pt>
                <c:pt idx="30">
                  <c:v>2</c:v>
                </c:pt>
                <c:pt idx="31">
                  <c:v>0</c:v>
                </c:pt>
                <c:pt idx="32">
                  <c:v>2</c:v>
                </c:pt>
                <c:pt idx="33">
                  <c:v>2</c:v>
                </c:pt>
                <c:pt idx="34">
                  <c:v>5</c:v>
                </c:pt>
                <c:pt idx="35">
                  <c:v>3</c:v>
                </c:pt>
                <c:pt idx="36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8C9-45DB-AC44-6635DF4EADBC}"/>
            </c:ext>
          </c:extLst>
        </c:ser>
        <c:ser>
          <c:idx val="3"/>
          <c:order val="3"/>
          <c:tx>
            <c:strRef>
              <c:f>'Totals All'!$I$1</c:f>
              <c:strCache>
                <c:ptCount val="1"/>
                <c:pt idx="0">
                  <c:v>B CRP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diamond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Lbls>
            <c:delete val="1"/>
          </c:dLbls>
          <c:cat>
            <c:numRef>
              <c:f>'Totals All'!$A$2:$A$38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All'!$I$2:$I$38</c:f>
              <c:numCache>
                <c:formatCode>0</c:formatCode>
                <c:ptCount val="3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0.2</c:v>
                </c:pt>
                <c:pt idx="10">
                  <c:v>1.9</c:v>
                </c:pt>
                <c:pt idx="11">
                  <c:v>4.9333333333333327</c:v>
                </c:pt>
                <c:pt idx="12">
                  <c:v>8.9333333333333336</c:v>
                </c:pt>
                <c:pt idx="13">
                  <c:v>2.1</c:v>
                </c:pt>
                <c:pt idx="14">
                  <c:v>0.3</c:v>
                </c:pt>
                <c:pt idx="15">
                  <c:v>0.16666666666666666</c:v>
                </c:pt>
                <c:pt idx="16">
                  <c:v>2.2666666666666666</c:v>
                </c:pt>
                <c:pt idx="17">
                  <c:v>7.2666666666666666</c:v>
                </c:pt>
                <c:pt idx="18">
                  <c:v>9.7999999999999989</c:v>
                </c:pt>
                <c:pt idx="19">
                  <c:v>1.8666666666666667</c:v>
                </c:pt>
                <c:pt idx="20">
                  <c:v>0.46666666666666667</c:v>
                </c:pt>
                <c:pt idx="21">
                  <c:v>0.3666666666666667</c:v>
                </c:pt>
                <c:pt idx="22">
                  <c:v>2.5333333333333332</c:v>
                </c:pt>
                <c:pt idx="23">
                  <c:v>6.0333333333333332</c:v>
                </c:pt>
                <c:pt idx="24">
                  <c:v>6.3999999999999995</c:v>
                </c:pt>
                <c:pt idx="25">
                  <c:v>1.0666666666666667</c:v>
                </c:pt>
                <c:pt idx="26">
                  <c:v>0</c:v>
                </c:pt>
                <c:pt idx="27">
                  <c:v>0.93333333333333335</c:v>
                </c:pt>
                <c:pt idx="28">
                  <c:v>2.6333333333333333</c:v>
                </c:pt>
                <c:pt idx="29">
                  <c:v>6.2666666666666666</c:v>
                </c:pt>
                <c:pt idx="30">
                  <c:v>2.9333333333333331</c:v>
                </c:pt>
                <c:pt idx="31">
                  <c:v>0.5</c:v>
                </c:pt>
                <c:pt idx="32">
                  <c:v>0.39999999999999997</c:v>
                </c:pt>
                <c:pt idx="33">
                  <c:v>1</c:v>
                </c:pt>
                <c:pt idx="34">
                  <c:v>5.3666666666666663</c:v>
                </c:pt>
                <c:pt idx="35">
                  <c:v>2.9000000000000004</c:v>
                </c:pt>
                <c:pt idx="36">
                  <c:v>1.3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8C9-45DB-AC44-6635DF4EADBC}"/>
            </c:ext>
          </c:extLst>
        </c:ser>
        <c:ser>
          <c:idx val="4"/>
          <c:order val="4"/>
          <c:tx>
            <c:strRef>
              <c:f>'Totals All'!$J$1</c:f>
              <c:strCache>
                <c:ptCount val="1"/>
                <c:pt idx="0">
                  <c:v>B DQN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triang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dLbls>
            <c:delete val="1"/>
          </c:dLbls>
          <c:cat>
            <c:numRef>
              <c:f>'Totals All'!$A$2:$A$38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All'!$J$2:$J$38</c:f>
              <c:numCache>
                <c:formatCode>0</c:formatCode>
                <c:ptCount val="3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5</c:v>
                </c:pt>
                <c:pt idx="6">
                  <c:v>7</c:v>
                </c:pt>
                <c:pt idx="7">
                  <c:v>10</c:v>
                </c:pt>
                <c:pt idx="8">
                  <c:v>12</c:v>
                </c:pt>
                <c:pt idx="9">
                  <c:v>14</c:v>
                </c:pt>
                <c:pt idx="10">
                  <c:v>13</c:v>
                </c:pt>
                <c:pt idx="11">
                  <c:v>5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1</c:v>
                </c:pt>
                <c:pt idx="22">
                  <c:v>4</c:v>
                </c:pt>
                <c:pt idx="23">
                  <c:v>15</c:v>
                </c:pt>
                <c:pt idx="24">
                  <c:v>25</c:v>
                </c:pt>
                <c:pt idx="25">
                  <c:v>34</c:v>
                </c:pt>
                <c:pt idx="26">
                  <c:v>32</c:v>
                </c:pt>
                <c:pt idx="27">
                  <c:v>28</c:v>
                </c:pt>
                <c:pt idx="28">
                  <c:v>16</c:v>
                </c:pt>
                <c:pt idx="29">
                  <c:v>3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BC5-4043-BD41-3A3F866AFFAE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425618000"/>
        <c:axId val="142562136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'Totals All'!$F$1</c15:sqref>
                        </c15:formulaRef>
                      </c:ext>
                    </c:extLst>
                    <c:strCache>
                      <c:ptCount val="1"/>
                      <c:pt idx="0">
                        <c:v>t 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delete val="1"/>
                </c:dLbls>
                <c:cat>
                  <c:numRef>
                    <c:extLst>
                      <c:ext uri="{02D57815-91ED-43cb-92C2-25804820EDAC}">
                        <c15:formulaRef>
                          <c15:sqref>'Totals All'!$A$2:$A$38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0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'Totals All'!$F$2:$F$38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0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4-78C9-45DB-AC44-6635DF4EADBC}"/>
                  </c:ext>
                </c:extLst>
              </c15:ser>
            </c15:filteredLineSeries>
          </c:ext>
        </c:extLst>
      </c:lineChart>
      <c:catAx>
        <c:axId val="14256180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25400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425621360"/>
        <c:crosses val="autoZero"/>
        <c:auto val="1"/>
        <c:lblAlgn val="ctr"/>
        <c:lblOffset val="100"/>
        <c:noMultiLvlLbl val="0"/>
      </c:catAx>
      <c:valAx>
        <c:axId val="1425621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4256180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Orders comparison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'Totals All'!$L$1</c:f>
              <c:strCache>
                <c:ptCount val="1"/>
                <c:pt idx="0">
                  <c:v>O Baseline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elete val="1"/>
          </c:dLbls>
          <c:cat>
            <c:numRef>
              <c:f>'Totals All'!$A$2:$A$38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All'!$L$2:$L$38</c:f>
              <c:numCache>
                <c:formatCode>General</c:formatCode>
                <c:ptCount val="37"/>
                <c:pt idx="0">
                  <c:v>0</c:v>
                </c:pt>
                <c:pt idx="1">
                  <c:v>16</c:v>
                </c:pt>
                <c:pt idx="2">
                  <c:v>16</c:v>
                </c:pt>
                <c:pt idx="3">
                  <c:v>16</c:v>
                </c:pt>
                <c:pt idx="4">
                  <c:v>16</c:v>
                </c:pt>
                <c:pt idx="5">
                  <c:v>20</c:v>
                </c:pt>
                <c:pt idx="6">
                  <c:v>12</c:v>
                </c:pt>
                <c:pt idx="7">
                  <c:v>16</c:v>
                </c:pt>
                <c:pt idx="8">
                  <c:v>18</c:v>
                </c:pt>
                <c:pt idx="9">
                  <c:v>26</c:v>
                </c:pt>
                <c:pt idx="10">
                  <c:v>30</c:v>
                </c:pt>
                <c:pt idx="11">
                  <c:v>36</c:v>
                </c:pt>
                <c:pt idx="12">
                  <c:v>48</c:v>
                </c:pt>
                <c:pt idx="13">
                  <c:v>54</c:v>
                </c:pt>
                <c:pt idx="14">
                  <c:v>57</c:v>
                </c:pt>
                <c:pt idx="15">
                  <c:v>52</c:v>
                </c:pt>
                <c:pt idx="16">
                  <c:v>48</c:v>
                </c:pt>
                <c:pt idx="17">
                  <c:v>43</c:v>
                </c:pt>
                <c:pt idx="18">
                  <c:v>42</c:v>
                </c:pt>
                <c:pt idx="19">
                  <c:v>40</c:v>
                </c:pt>
                <c:pt idx="20">
                  <c:v>33</c:v>
                </c:pt>
                <c:pt idx="21">
                  <c:v>31</c:v>
                </c:pt>
                <c:pt idx="22">
                  <c:v>30</c:v>
                </c:pt>
                <c:pt idx="23">
                  <c:v>26</c:v>
                </c:pt>
                <c:pt idx="24">
                  <c:v>22</c:v>
                </c:pt>
                <c:pt idx="25">
                  <c:v>17</c:v>
                </c:pt>
                <c:pt idx="26">
                  <c:v>17</c:v>
                </c:pt>
                <c:pt idx="27">
                  <c:v>16</c:v>
                </c:pt>
                <c:pt idx="28">
                  <c:v>15</c:v>
                </c:pt>
                <c:pt idx="29">
                  <c:v>19</c:v>
                </c:pt>
                <c:pt idx="30">
                  <c:v>23</c:v>
                </c:pt>
                <c:pt idx="31">
                  <c:v>26</c:v>
                </c:pt>
                <c:pt idx="32">
                  <c:v>30</c:v>
                </c:pt>
                <c:pt idx="33">
                  <c:v>38</c:v>
                </c:pt>
                <c:pt idx="34">
                  <c:v>47</c:v>
                </c:pt>
                <c:pt idx="35">
                  <c:v>45</c:v>
                </c:pt>
                <c:pt idx="36">
                  <c:v>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7CA-49B2-84CF-7AB6BE749743}"/>
            </c:ext>
          </c:extLst>
        </c:ser>
        <c:ser>
          <c:idx val="2"/>
          <c:order val="2"/>
          <c:tx>
            <c:strRef>
              <c:f>'Totals All'!$M$1</c:f>
              <c:strCache>
                <c:ptCount val="1"/>
                <c:pt idx="0">
                  <c:v>O ELV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delete val="1"/>
          </c:dLbls>
          <c:cat>
            <c:numRef>
              <c:f>'Totals All'!$A$2:$A$38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All'!$M$2:$M$38</c:f>
              <c:numCache>
                <c:formatCode>0</c:formatCode>
                <c:ptCount val="37"/>
                <c:pt idx="0">
                  <c:v>0</c:v>
                </c:pt>
                <c:pt idx="1">
                  <c:v>16</c:v>
                </c:pt>
                <c:pt idx="2">
                  <c:v>16</c:v>
                </c:pt>
                <c:pt idx="3">
                  <c:v>16</c:v>
                </c:pt>
                <c:pt idx="4">
                  <c:v>16</c:v>
                </c:pt>
                <c:pt idx="5">
                  <c:v>20</c:v>
                </c:pt>
                <c:pt idx="6">
                  <c:v>15</c:v>
                </c:pt>
                <c:pt idx="7">
                  <c:v>18</c:v>
                </c:pt>
                <c:pt idx="8">
                  <c:v>26</c:v>
                </c:pt>
                <c:pt idx="9">
                  <c:v>30</c:v>
                </c:pt>
                <c:pt idx="10">
                  <c:v>42</c:v>
                </c:pt>
                <c:pt idx="11">
                  <c:v>41</c:v>
                </c:pt>
                <c:pt idx="12">
                  <c:v>28</c:v>
                </c:pt>
                <c:pt idx="13">
                  <c:v>23</c:v>
                </c:pt>
                <c:pt idx="14">
                  <c:v>30</c:v>
                </c:pt>
                <c:pt idx="15">
                  <c:v>33</c:v>
                </c:pt>
                <c:pt idx="16">
                  <c:v>44</c:v>
                </c:pt>
                <c:pt idx="17">
                  <c:v>40</c:v>
                </c:pt>
                <c:pt idx="18">
                  <c:v>27</c:v>
                </c:pt>
                <c:pt idx="19">
                  <c:v>26</c:v>
                </c:pt>
                <c:pt idx="20">
                  <c:v>29</c:v>
                </c:pt>
                <c:pt idx="21">
                  <c:v>36</c:v>
                </c:pt>
                <c:pt idx="22">
                  <c:v>40</c:v>
                </c:pt>
                <c:pt idx="23">
                  <c:v>35</c:v>
                </c:pt>
                <c:pt idx="24">
                  <c:v>27</c:v>
                </c:pt>
                <c:pt idx="25">
                  <c:v>27</c:v>
                </c:pt>
                <c:pt idx="26">
                  <c:v>31</c:v>
                </c:pt>
                <c:pt idx="27">
                  <c:v>35</c:v>
                </c:pt>
                <c:pt idx="28">
                  <c:v>41</c:v>
                </c:pt>
                <c:pt idx="29">
                  <c:v>32</c:v>
                </c:pt>
                <c:pt idx="30">
                  <c:v>27</c:v>
                </c:pt>
                <c:pt idx="31">
                  <c:v>31</c:v>
                </c:pt>
                <c:pt idx="32">
                  <c:v>32</c:v>
                </c:pt>
                <c:pt idx="33">
                  <c:v>36</c:v>
                </c:pt>
                <c:pt idx="34">
                  <c:v>35</c:v>
                </c:pt>
                <c:pt idx="35">
                  <c:v>30</c:v>
                </c:pt>
                <c:pt idx="36">
                  <c:v>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7CA-49B2-84CF-7AB6BE749743}"/>
            </c:ext>
          </c:extLst>
        </c:ser>
        <c:ser>
          <c:idx val="3"/>
          <c:order val="3"/>
          <c:tx>
            <c:strRef>
              <c:f>'Totals All'!$N$1</c:f>
              <c:strCache>
                <c:ptCount val="1"/>
                <c:pt idx="0">
                  <c:v>O CRP</c:v>
                </c:pt>
              </c:strCache>
            </c:strRef>
          </c:tx>
          <c:spPr>
            <a:ln w="28575" cap="rnd">
              <a:solidFill>
                <a:srgbClr val="0F9ED5"/>
              </a:solidFill>
              <a:round/>
            </a:ln>
            <a:effectLst/>
          </c:spPr>
          <c:marker>
            <c:symbol val="diamond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Lbls>
            <c:delete val="1"/>
          </c:dLbls>
          <c:cat>
            <c:numRef>
              <c:f>'Totals All'!$A$2:$A$38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All'!$N$2:$N$38</c:f>
              <c:numCache>
                <c:formatCode>0</c:formatCode>
                <c:ptCount val="37"/>
                <c:pt idx="0">
                  <c:v>0</c:v>
                </c:pt>
                <c:pt idx="1">
                  <c:v>16</c:v>
                </c:pt>
                <c:pt idx="2">
                  <c:v>16</c:v>
                </c:pt>
                <c:pt idx="3">
                  <c:v>16</c:v>
                </c:pt>
                <c:pt idx="4">
                  <c:v>16</c:v>
                </c:pt>
                <c:pt idx="5">
                  <c:v>20</c:v>
                </c:pt>
                <c:pt idx="6">
                  <c:v>15.000000000000002</c:v>
                </c:pt>
                <c:pt idx="7">
                  <c:v>17.5</c:v>
                </c:pt>
                <c:pt idx="8">
                  <c:v>25.1</c:v>
                </c:pt>
                <c:pt idx="9">
                  <c:v>29.533333333333331</c:v>
                </c:pt>
                <c:pt idx="10">
                  <c:v>39.13333333333334</c:v>
                </c:pt>
                <c:pt idx="11">
                  <c:v>39.733333333333334</c:v>
                </c:pt>
                <c:pt idx="12">
                  <c:v>27.033333333333331</c:v>
                </c:pt>
                <c:pt idx="13">
                  <c:v>21.933333333333337</c:v>
                </c:pt>
                <c:pt idx="14">
                  <c:v>27.033333333333331</c:v>
                </c:pt>
                <c:pt idx="15">
                  <c:v>31.566666666666663</c:v>
                </c:pt>
                <c:pt idx="16">
                  <c:v>41.8</c:v>
                </c:pt>
                <c:pt idx="17">
                  <c:v>39.866666666666667</c:v>
                </c:pt>
                <c:pt idx="18">
                  <c:v>25.93333333333333</c:v>
                </c:pt>
                <c:pt idx="19">
                  <c:v>24.433333333333334</c:v>
                </c:pt>
                <c:pt idx="20">
                  <c:v>27.266666666666669</c:v>
                </c:pt>
                <c:pt idx="21">
                  <c:v>33.933333333333337</c:v>
                </c:pt>
                <c:pt idx="22">
                  <c:v>39.733333333333334</c:v>
                </c:pt>
                <c:pt idx="23">
                  <c:v>34.133333333333333</c:v>
                </c:pt>
                <c:pt idx="24">
                  <c:v>25.833333333333332</c:v>
                </c:pt>
                <c:pt idx="25">
                  <c:v>24.666666666666668</c:v>
                </c:pt>
                <c:pt idx="26">
                  <c:v>29.56666666666667</c:v>
                </c:pt>
                <c:pt idx="27">
                  <c:v>34.133333333333333</c:v>
                </c:pt>
                <c:pt idx="28">
                  <c:v>38.200000000000003</c:v>
                </c:pt>
                <c:pt idx="29">
                  <c:v>30.7</c:v>
                </c:pt>
                <c:pt idx="30">
                  <c:v>24.5</c:v>
                </c:pt>
                <c:pt idx="31">
                  <c:v>27.266666666666669</c:v>
                </c:pt>
                <c:pt idx="32">
                  <c:v>30.366666666666667</c:v>
                </c:pt>
                <c:pt idx="33">
                  <c:v>34.966666666666669</c:v>
                </c:pt>
                <c:pt idx="34">
                  <c:v>34.833333333333336</c:v>
                </c:pt>
                <c:pt idx="35">
                  <c:v>27.666666666666664</c:v>
                </c:pt>
                <c:pt idx="36">
                  <c:v>28.5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7CA-49B2-84CF-7AB6BE749743}"/>
            </c:ext>
          </c:extLst>
        </c:ser>
        <c:ser>
          <c:idx val="4"/>
          <c:order val="4"/>
          <c:tx>
            <c:strRef>
              <c:f>'Totals All'!$O$1</c:f>
              <c:strCache>
                <c:ptCount val="1"/>
                <c:pt idx="0">
                  <c:v>O DQN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triang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dLbls>
            <c:delete val="1"/>
          </c:dLbls>
          <c:cat>
            <c:numRef>
              <c:f>'Totals All'!$A$2:$A$38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All'!$O$2:$O$38</c:f>
              <c:numCache>
                <c:formatCode>0</c:formatCode>
                <c:ptCount val="37"/>
                <c:pt idx="0">
                  <c:v>0</c:v>
                </c:pt>
                <c:pt idx="1">
                  <c:v>18</c:v>
                </c:pt>
                <c:pt idx="2">
                  <c:v>26</c:v>
                </c:pt>
                <c:pt idx="3">
                  <c:v>34</c:v>
                </c:pt>
                <c:pt idx="4">
                  <c:v>39</c:v>
                </c:pt>
                <c:pt idx="5">
                  <c:v>46</c:v>
                </c:pt>
                <c:pt idx="6">
                  <c:v>49</c:v>
                </c:pt>
                <c:pt idx="7">
                  <c:v>51</c:v>
                </c:pt>
                <c:pt idx="8">
                  <c:v>52</c:v>
                </c:pt>
                <c:pt idx="9">
                  <c:v>51</c:v>
                </c:pt>
                <c:pt idx="10">
                  <c:v>50</c:v>
                </c:pt>
                <c:pt idx="11">
                  <c:v>44</c:v>
                </c:pt>
                <c:pt idx="12">
                  <c:v>37</c:v>
                </c:pt>
                <c:pt idx="13">
                  <c:v>26</c:v>
                </c:pt>
                <c:pt idx="14">
                  <c:v>16</c:v>
                </c:pt>
                <c:pt idx="15">
                  <c:v>9</c:v>
                </c:pt>
                <c:pt idx="16">
                  <c:v>8</c:v>
                </c:pt>
                <c:pt idx="17">
                  <c:v>10</c:v>
                </c:pt>
                <c:pt idx="18">
                  <c:v>14</c:v>
                </c:pt>
                <c:pt idx="19">
                  <c:v>17</c:v>
                </c:pt>
                <c:pt idx="20">
                  <c:v>25</c:v>
                </c:pt>
                <c:pt idx="21">
                  <c:v>36</c:v>
                </c:pt>
                <c:pt idx="22">
                  <c:v>49</c:v>
                </c:pt>
                <c:pt idx="23">
                  <c:v>58</c:v>
                </c:pt>
                <c:pt idx="24">
                  <c:v>62</c:v>
                </c:pt>
                <c:pt idx="25">
                  <c:v>61</c:v>
                </c:pt>
                <c:pt idx="26">
                  <c:v>56</c:v>
                </c:pt>
                <c:pt idx="27">
                  <c:v>53</c:v>
                </c:pt>
                <c:pt idx="28">
                  <c:v>45</c:v>
                </c:pt>
                <c:pt idx="29">
                  <c:v>34</c:v>
                </c:pt>
                <c:pt idx="30">
                  <c:v>22</c:v>
                </c:pt>
                <c:pt idx="31">
                  <c:v>9</c:v>
                </c:pt>
                <c:pt idx="32">
                  <c:v>5</c:v>
                </c:pt>
                <c:pt idx="33">
                  <c:v>5</c:v>
                </c:pt>
                <c:pt idx="34">
                  <c:v>7</c:v>
                </c:pt>
                <c:pt idx="35">
                  <c:v>11</c:v>
                </c:pt>
                <c:pt idx="36">
                  <c:v>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329-455C-A674-258F4A0C47C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425618000"/>
        <c:axId val="142562136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'Totals All'!$K$1</c15:sqref>
                        </c15:formulaRef>
                      </c:ext>
                    </c:extLst>
                    <c:strCache>
                      <c:ptCount val="1"/>
                      <c:pt idx="0">
                        <c:v>t  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delete val="1"/>
                </c:dLbls>
                <c:cat>
                  <c:numRef>
                    <c:extLst>
                      <c:ext uri="{02D57815-91ED-43cb-92C2-25804820EDAC}">
                        <c15:formulaRef>
                          <c15:sqref>'Totals All'!$A$2:$A$38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0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'Totals All'!$K$2:$K$38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0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4-C7CA-49B2-84CF-7AB6BE749743}"/>
                  </c:ext>
                </c:extLst>
              </c15:ser>
            </c15:filteredLineSeries>
          </c:ext>
        </c:extLst>
      </c:lineChart>
      <c:catAx>
        <c:axId val="14256180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25400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425621360"/>
        <c:crosses val="autoZero"/>
        <c:auto val="1"/>
        <c:lblAlgn val="ctr"/>
        <c:lblOffset val="100"/>
        <c:noMultiLvlLbl val="0"/>
      </c:catAx>
      <c:valAx>
        <c:axId val="1425621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4256180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Inventory Holding Cost </a:t>
            </a:r>
          </a:p>
        </c:rich>
      </c:tx>
      <c:layout>
        <c:manualLayout>
          <c:xMode val="edge"/>
          <c:yMode val="edge"/>
          <c:x val="0.31917344706911638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'Totals All'!$Q$1</c:f>
              <c:strCache>
                <c:ptCount val="1"/>
                <c:pt idx="0">
                  <c:v>IHC Baseline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elete val="1"/>
          </c:dLbls>
          <c:cat>
            <c:numRef>
              <c:f>'Totals All'!$A$3:$A$38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cat>
          <c:val>
            <c:numRef>
              <c:f>'Totals All'!$Q$2:$Q$38</c:f>
              <c:numCache>
                <c:formatCode>_("€"* #,##0.00_);_("€"* \(#,##0.00\);_("€"* "-"??_);_(@_)</c:formatCode>
                <c:ptCount val="37"/>
                <c:pt idx="0">
                  <c:v>0</c:v>
                </c:pt>
                <c:pt idx="1">
                  <c:v>24</c:v>
                </c:pt>
                <c:pt idx="2">
                  <c:v>24</c:v>
                </c:pt>
                <c:pt idx="3">
                  <c:v>24</c:v>
                </c:pt>
                <c:pt idx="4">
                  <c:v>24</c:v>
                </c:pt>
                <c:pt idx="5">
                  <c:v>22</c:v>
                </c:pt>
                <c:pt idx="6">
                  <c:v>20</c:v>
                </c:pt>
                <c:pt idx="7">
                  <c:v>22</c:v>
                </c:pt>
                <c:pt idx="8">
                  <c:v>22</c:v>
                </c:pt>
                <c:pt idx="9">
                  <c:v>18</c:v>
                </c:pt>
                <c:pt idx="10">
                  <c:v>14</c:v>
                </c:pt>
                <c:pt idx="11">
                  <c:v>8</c:v>
                </c:pt>
                <c:pt idx="12">
                  <c:v>7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8</c:v>
                </c:pt>
                <c:pt idx="21">
                  <c:v>24</c:v>
                </c:pt>
                <c:pt idx="22">
                  <c:v>30</c:v>
                </c:pt>
                <c:pt idx="23">
                  <c:v>36</c:v>
                </c:pt>
                <c:pt idx="24">
                  <c:v>39</c:v>
                </c:pt>
                <c:pt idx="25">
                  <c:v>39</c:v>
                </c:pt>
                <c:pt idx="26">
                  <c:v>39</c:v>
                </c:pt>
                <c:pt idx="27">
                  <c:v>38</c:v>
                </c:pt>
                <c:pt idx="28">
                  <c:v>34</c:v>
                </c:pt>
                <c:pt idx="29">
                  <c:v>31</c:v>
                </c:pt>
                <c:pt idx="30">
                  <c:v>26</c:v>
                </c:pt>
                <c:pt idx="31">
                  <c:v>21</c:v>
                </c:pt>
                <c:pt idx="32">
                  <c:v>16</c:v>
                </c:pt>
                <c:pt idx="33">
                  <c:v>14</c:v>
                </c:pt>
                <c:pt idx="34">
                  <c:v>8</c:v>
                </c:pt>
                <c:pt idx="35">
                  <c:v>0</c:v>
                </c:pt>
                <c:pt idx="3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E4E-43D6-9929-49699A80AC84}"/>
            </c:ext>
          </c:extLst>
        </c:ser>
        <c:ser>
          <c:idx val="2"/>
          <c:order val="2"/>
          <c:tx>
            <c:strRef>
              <c:f>'Totals All'!$R$1</c:f>
              <c:strCache>
                <c:ptCount val="1"/>
                <c:pt idx="0">
                  <c:v>IHC ELV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delete val="1"/>
          </c:dLbls>
          <c:cat>
            <c:numRef>
              <c:f>'Totals All'!$A$3:$A$38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cat>
          <c:val>
            <c:numRef>
              <c:f>'Totals All'!$R$2:$R$38</c:f>
              <c:numCache>
                <c:formatCode>_("€"* #,##0.00_);_("€"* \(#,##0.00\);_("€"* "-"??_);_(@_)</c:formatCode>
                <c:ptCount val="37"/>
                <c:pt idx="0">
                  <c:v>0</c:v>
                </c:pt>
                <c:pt idx="1">
                  <c:v>24</c:v>
                </c:pt>
                <c:pt idx="2">
                  <c:v>30</c:v>
                </c:pt>
                <c:pt idx="3">
                  <c:v>24</c:v>
                </c:pt>
                <c:pt idx="4">
                  <c:v>22</c:v>
                </c:pt>
                <c:pt idx="5">
                  <c:v>22</c:v>
                </c:pt>
                <c:pt idx="6">
                  <c:v>22</c:v>
                </c:pt>
                <c:pt idx="7">
                  <c:v>25</c:v>
                </c:pt>
                <c:pt idx="8">
                  <c:v>21</c:v>
                </c:pt>
                <c:pt idx="9">
                  <c:v>14</c:v>
                </c:pt>
                <c:pt idx="10">
                  <c:v>16</c:v>
                </c:pt>
                <c:pt idx="11">
                  <c:v>14</c:v>
                </c:pt>
                <c:pt idx="12">
                  <c:v>18</c:v>
                </c:pt>
                <c:pt idx="13">
                  <c:v>25</c:v>
                </c:pt>
                <c:pt idx="14">
                  <c:v>31</c:v>
                </c:pt>
                <c:pt idx="15">
                  <c:v>27</c:v>
                </c:pt>
                <c:pt idx="16">
                  <c:v>19</c:v>
                </c:pt>
                <c:pt idx="17">
                  <c:v>17</c:v>
                </c:pt>
                <c:pt idx="18">
                  <c:v>20</c:v>
                </c:pt>
                <c:pt idx="19">
                  <c:v>26</c:v>
                </c:pt>
                <c:pt idx="20">
                  <c:v>29</c:v>
                </c:pt>
                <c:pt idx="21">
                  <c:v>26</c:v>
                </c:pt>
                <c:pt idx="22">
                  <c:v>19</c:v>
                </c:pt>
                <c:pt idx="23">
                  <c:v>19</c:v>
                </c:pt>
                <c:pt idx="24">
                  <c:v>22</c:v>
                </c:pt>
                <c:pt idx="25">
                  <c:v>25</c:v>
                </c:pt>
                <c:pt idx="26">
                  <c:v>29</c:v>
                </c:pt>
                <c:pt idx="27">
                  <c:v>24</c:v>
                </c:pt>
                <c:pt idx="28">
                  <c:v>18</c:v>
                </c:pt>
                <c:pt idx="29">
                  <c:v>20</c:v>
                </c:pt>
                <c:pt idx="30">
                  <c:v>22</c:v>
                </c:pt>
                <c:pt idx="31">
                  <c:v>26</c:v>
                </c:pt>
                <c:pt idx="32">
                  <c:v>27</c:v>
                </c:pt>
                <c:pt idx="33">
                  <c:v>21</c:v>
                </c:pt>
                <c:pt idx="34">
                  <c:v>21</c:v>
                </c:pt>
                <c:pt idx="35">
                  <c:v>20</c:v>
                </c:pt>
                <c:pt idx="36">
                  <c:v>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E4E-43D6-9929-49699A80AC84}"/>
            </c:ext>
          </c:extLst>
        </c:ser>
        <c:ser>
          <c:idx val="3"/>
          <c:order val="3"/>
          <c:tx>
            <c:strRef>
              <c:f>'Totals All'!$S$1</c:f>
              <c:strCache>
                <c:ptCount val="1"/>
                <c:pt idx="0">
                  <c:v>IHC CRP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diamond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Lbls>
            <c:delete val="1"/>
          </c:dLbls>
          <c:cat>
            <c:numRef>
              <c:f>'Totals All'!$A$3:$A$38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cat>
          <c:val>
            <c:numRef>
              <c:f>'Totals All'!$S$2:$S$38</c:f>
              <c:numCache>
                <c:formatCode>_("€"* #,##0.00_);_("€"* \(#,##0.00\);_("€"* "-"??_);_(@_)</c:formatCode>
                <c:ptCount val="37"/>
                <c:pt idx="0">
                  <c:v>0</c:v>
                </c:pt>
                <c:pt idx="1">
                  <c:v>24</c:v>
                </c:pt>
                <c:pt idx="2">
                  <c:v>30</c:v>
                </c:pt>
                <c:pt idx="3">
                  <c:v>25</c:v>
                </c:pt>
                <c:pt idx="4">
                  <c:v>22</c:v>
                </c:pt>
                <c:pt idx="5">
                  <c:v>22</c:v>
                </c:pt>
                <c:pt idx="6">
                  <c:v>22</c:v>
                </c:pt>
                <c:pt idx="7">
                  <c:v>25</c:v>
                </c:pt>
                <c:pt idx="8">
                  <c:v>21</c:v>
                </c:pt>
                <c:pt idx="9">
                  <c:v>14</c:v>
                </c:pt>
                <c:pt idx="10">
                  <c:v>16</c:v>
                </c:pt>
                <c:pt idx="11">
                  <c:v>16</c:v>
                </c:pt>
                <c:pt idx="12">
                  <c:v>17</c:v>
                </c:pt>
                <c:pt idx="13">
                  <c:v>24</c:v>
                </c:pt>
                <c:pt idx="14">
                  <c:v>29</c:v>
                </c:pt>
                <c:pt idx="15">
                  <c:v>27</c:v>
                </c:pt>
                <c:pt idx="16">
                  <c:v>19</c:v>
                </c:pt>
                <c:pt idx="17">
                  <c:v>17</c:v>
                </c:pt>
                <c:pt idx="18">
                  <c:v>20</c:v>
                </c:pt>
                <c:pt idx="19">
                  <c:v>25</c:v>
                </c:pt>
                <c:pt idx="20">
                  <c:v>29</c:v>
                </c:pt>
                <c:pt idx="21">
                  <c:v>27</c:v>
                </c:pt>
                <c:pt idx="22">
                  <c:v>18</c:v>
                </c:pt>
                <c:pt idx="23">
                  <c:v>17</c:v>
                </c:pt>
                <c:pt idx="24">
                  <c:v>20</c:v>
                </c:pt>
                <c:pt idx="25">
                  <c:v>26</c:v>
                </c:pt>
                <c:pt idx="26">
                  <c:v>29</c:v>
                </c:pt>
                <c:pt idx="27">
                  <c:v>23</c:v>
                </c:pt>
                <c:pt idx="28">
                  <c:v>17</c:v>
                </c:pt>
                <c:pt idx="29">
                  <c:v>19</c:v>
                </c:pt>
                <c:pt idx="30">
                  <c:v>21</c:v>
                </c:pt>
                <c:pt idx="31">
                  <c:v>26</c:v>
                </c:pt>
                <c:pt idx="32">
                  <c:v>28</c:v>
                </c:pt>
                <c:pt idx="33">
                  <c:v>20</c:v>
                </c:pt>
                <c:pt idx="34">
                  <c:v>19</c:v>
                </c:pt>
                <c:pt idx="35">
                  <c:v>19</c:v>
                </c:pt>
                <c:pt idx="36">
                  <c:v>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E4E-43D6-9929-49699A80AC84}"/>
            </c:ext>
          </c:extLst>
        </c:ser>
        <c:ser>
          <c:idx val="4"/>
          <c:order val="4"/>
          <c:tx>
            <c:strRef>
              <c:f>'Totals All'!$T$1</c:f>
              <c:strCache>
                <c:ptCount val="1"/>
                <c:pt idx="0">
                  <c:v>IHC DQN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triang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dLbls>
            <c:delete val="1"/>
          </c:dLbls>
          <c:cat>
            <c:numRef>
              <c:f>'Totals All'!$A$3:$A$38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cat>
          <c:val>
            <c:numRef>
              <c:f>'Totals All'!$T$2:$T$38</c:f>
              <c:numCache>
                <c:formatCode>_("€"* #,##0.00_);_("€"* \(#,##0.00\);_("€"* "-"??_);_(@_)</c:formatCode>
                <c:ptCount val="37"/>
                <c:pt idx="0">
                  <c:v>0</c:v>
                </c:pt>
                <c:pt idx="1">
                  <c:v>24</c:v>
                </c:pt>
                <c:pt idx="2">
                  <c:v>16</c:v>
                </c:pt>
                <c:pt idx="3">
                  <c:v>9</c:v>
                </c:pt>
                <c:pt idx="4">
                  <c:v>6</c:v>
                </c:pt>
                <c:pt idx="5">
                  <c:v>5</c:v>
                </c:pt>
                <c:pt idx="6">
                  <c:v>3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6</c:v>
                </c:pt>
                <c:pt idx="13">
                  <c:v>15</c:v>
                </c:pt>
                <c:pt idx="14">
                  <c:v>23</c:v>
                </c:pt>
                <c:pt idx="15">
                  <c:v>29</c:v>
                </c:pt>
                <c:pt idx="16">
                  <c:v>35</c:v>
                </c:pt>
                <c:pt idx="17">
                  <c:v>37</c:v>
                </c:pt>
                <c:pt idx="18">
                  <c:v>34</c:v>
                </c:pt>
                <c:pt idx="19">
                  <c:v>29</c:v>
                </c:pt>
                <c:pt idx="20">
                  <c:v>22</c:v>
                </c:pt>
                <c:pt idx="21">
                  <c:v>15</c:v>
                </c:pt>
                <c:pt idx="22">
                  <c:v>7</c:v>
                </c:pt>
                <c:pt idx="23">
                  <c:v>2</c:v>
                </c:pt>
                <c:pt idx="24">
                  <c:v>0</c:v>
                </c:pt>
                <c:pt idx="25">
                  <c:v>0</c:v>
                </c:pt>
                <c:pt idx="26">
                  <c:v>1</c:v>
                </c:pt>
                <c:pt idx="27">
                  <c:v>2</c:v>
                </c:pt>
                <c:pt idx="28">
                  <c:v>3</c:v>
                </c:pt>
                <c:pt idx="29">
                  <c:v>7</c:v>
                </c:pt>
                <c:pt idx="30">
                  <c:v>20</c:v>
                </c:pt>
                <c:pt idx="31">
                  <c:v>30</c:v>
                </c:pt>
                <c:pt idx="32">
                  <c:v>36</c:v>
                </c:pt>
                <c:pt idx="33">
                  <c:v>42</c:v>
                </c:pt>
                <c:pt idx="34">
                  <c:v>43</c:v>
                </c:pt>
                <c:pt idx="35">
                  <c:v>41</c:v>
                </c:pt>
                <c:pt idx="36">
                  <c:v>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C2C-4B21-A7F4-A5918EC3F122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425618000"/>
        <c:axId val="142562136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'Totals All'!$P$1</c15:sqref>
                        </c15:formulaRef>
                      </c:ext>
                    </c:extLst>
                    <c:strCache>
                      <c:ptCount val="1"/>
                      <c:pt idx="0">
                        <c:v>t   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delete val="1"/>
                </c:dLbls>
                <c:cat>
                  <c:numRef>
                    <c:extLst>
                      <c:ext uri="{02D57815-91ED-43cb-92C2-25804820EDAC}">
                        <c15:formulaRef>
                          <c15:sqref>'Totals All'!$A$3:$A$38</c15:sqref>
                        </c15:formulaRef>
                      </c:ext>
                    </c:extLst>
                    <c:numCache>
                      <c:formatCode>General</c:formatCode>
                      <c:ptCount val="36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'Totals All'!$P$2:$P$38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0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4-DE4E-43D6-9929-49699A80AC84}"/>
                  </c:ext>
                </c:extLst>
              </c15:ser>
            </c15:filteredLineSeries>
          </c:ext>
        </c:extLst>
      </c:lineChart>
      <c:catAx>
        <c:axId val="14256180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25400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425621360"/>
        <c:crosses val="autoZero"/>
        <c:auto val="1"/>
        <c:lblAlgn val="ctr"/>
        <c:lblOffset val="100"/>
        <c:noMultiLvlLbl val="0"/>
      </c:catAx>
      <c:valAx>
        <c:axId val="1425621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€&quot;* #,##0.00_);_(&quot;€&quot;* \(#,##0.00\);_(&quot;€&quot;* &quot;-&quot;??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4256180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Unit</a:t>
            </a:r>
            <a:r>
              <a:rPr lang="en-US" baseline="0"/>
              <a:t> Backlog Cost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'Totals All'!$V$1</c:f>
              <c:strCache>
                <c:ptCount val="1"/>
                <c:pt idx="0">
                  <c:v>UBC Baseline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elete val="1"/>
          </c:dLbls>
          <c:cat>
            <c:numRef>
              <c:f>'Totals All'!$A$2:$A$38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All'!$V$2:$V$38</c:f>
              <c:numCache>
                <c:formatCode>_("€"* #,##0.00_);_("€"* \(#,##0.00\);_("€"* "-"??_);_(@_)</c:formatCode>
                <c:ptCount val="3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4</c:v>
                </c:pt>
                <c:pt idx="9">
                  <c:v>9</c:v>
                </c:pt>
                <c:pt idx="10">
                  <c:v>19</c:v>
                </c:pt>
                <c:pt idx="11">
                  <c:v>29</c:v>
                </c:pt>
                <c:pt idx="12">
                  <c:v>54</c:v>
                </c:pt>
                <c:pt idx="13">
                  <c:v>77</c:v>
                </c:pt>
                <c:pt idx="14">
                  <c:v>120</c:v>
                </c:pt>
                <c:pt idx="15">
                  <c:v>153</c:v>
                </c:pt>
                <c:pt idx="16">
                  <c:v>189</c:v>
                </c:pt>
                <c:pt idx="17">
                  <c:v>193</c:v>
                </c:pt>
                <c:pt idx="18">
                  <c:v>178</c:v>
                </c:pt>
                <c:pt idx="19">
                  <c:v>136</c:v>
                </c:pt>
                <c:pt idx="20">
                  <c:v>108</c:v>
                </c:pt>
                <c:pt idx="21">
                  <c:v>84</c:v>
                </c:pt>
                <c:pt idx="22">
                  <c:v>47</c:v>
                </c:pt>
                <c:pt idx="23">
                  <c:v>24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1</c:v>
                </c:pt>
                <c:pt idx="31">
                  <c:v>7</c:v>
                </c:pt>
                <c:pt idx="32">
                  <c:v>12</c:v>
                </c:pt>
                <c:pt idx="33">
                  <c:v>27</c:v>
                </c:pt>
                <c:pt idx="34">
                  <c:v>41</c:v>
                </c:pt>
                <c:pt idx="35">
                  <c:v>61</c:v>
                </c:pt>
                <c:pt idx="36">
                  <c:v>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6AE-43D4-8098-E42417254DF7}"/>
            </c:ext>
          </c:extLst>
        </c:ser>
        <c:ser>
          <c:idx val="2"/>
          <c:order val="2"/>
          <c:tx>
            <c:strRef>
              <c:f>'Totals All'!$W$1</c:f>
              <c:strCache>
                <c:ptCount val="1"/>
                <c:pt idx="0">
                  <c:v>UBC ELV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delete val="1"/>
          </c:dLbls>
          <c:cat>
            <c:numRef>
              <c:f>'Totals All'!$A$2:$A$38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All'!$W$2:$W$38</c:f>
              <c:numCache>
                <c:formatCode>_("€"* #,##0.00_);_("€"* \(#,##0.00\);_("€"* "-"??_);_(@_)</c:formatCode>
                <c:ptCount val="3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2</c:v>
                </c:pt>
                <c:pt idx="11">
                  <c:v>7</c:v>
                </c:pt>
                <c:pt idx="12">
                  <c:v>9</c:v>
                </c:pt>
                <c:pt idx="13">
                  <c:v>2</c:v>
                </c:pt>
                <c:pt idx="14">
                  <c:v>1</c:v>
                </c:pt>
                <c:pt idx="15">
                  <c:v>0</c:v>
                </c:pt>
                <c:pt idx="16">
                  <c:v>3</c:v>
                </c:pt>
                <c:pt idx="17">
                  <c:v>9</c:v>
                </c:pt>
                <c:pt idx="18">
                  <c:v>11</c:v>
                </c:pt>
                <c:pt idx="19">
                  <c:v>2</c:v>
                </c:pt>
                <c:pt idx="20">
                  <c:v>1</c:v>
                </c:pt>
                <c:pt idx="21">
                  <c:v>0</c:v>
                </c:pt>
                <c:pt idx="22">
                  <c:v>3</c:v>
                </c:pt>
                <c:pt idx="23">
                  <c:v>7</c:v>
                </c:pt>
                <c:pt idx="24">
                  <c:v>7</c:v>
                </c:pt>
                <c:pt idx="25">
                  <c:v>4</c:v>
                </c:pt>
                <c:pt idx="26">
                  <c:v>1</c:v>
                </c:pt>
                <c:pt idx="27">
                  <c:v>1</c:v>
                </c:pt>
                <c:pt idx="28">
                  <c:v>3</c:v>
                </c:pt>
                <c:pt idx="29">
                  <c:v>9</c:v>
                </c:pt>
                <c:pt idx="30">
                  <c:v>2</c:v>
                </c:pt>
                <c:pt idx="31">
                  <c:v>0</c:v>
                </c:pt>
                <c:pt idx="32">
                  <c:v>2</c:v>
                </c:pt>
                <c:pt idx="33">
                  <c:v>2</c:v>
                </c:pt>
                <c:pt idx="34">
                  <c:v>5</c:v>
                </c:pt>
                <c:pt idx="35">
                  <c:v>3</c:v>
                </c:pt>
                <c:pt idx="36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6AE-43D4-8098-E42417254DF7}"/>
            </c:ext>
          </c:extLst>
        </c:ser>
        <c:ser>
          <c:idx val="3"/>
          <c:order val="3"/>
          <c:tx>
            <c:strRef>
              <c:f>'Totals All'!$X$1</c:f>
              <c:strCache>
                <c:ptCount val="1"/>
                <c:pt idx="0">
                  <c:v>UBC CRP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diamond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Lbls>
            <c:delete val="1"/>
          </c:dLbls>
          <c:cat>
            <c:numRef>
              <c:f>'Totals All'!$A$2:$A$38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All'!$X$2:$X$38</c:f>
              <c:numCache>
                <c:formatCode>_("€"* #,##0.00_);_("€"* \(#,##0.00\);_("€"* "-"??_);_(@_)</c:formatCode>
                <c:ptCount val="3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2</c:v>
                </c:pt>
                <c:pt idx="11">
                  <c:v>5</c:v>
                </c:pt>
                <c:pt idx="12">
                  <c:v>8</c:v>
                </c:pt>
                <c:pt idx="13">
                  <c:v>2</c:v>
                </c:pt>
                <c:pt idx="14">
                  <c:v>0</c:v>
                </c:pt>
                <c:pt idx="15">
                  <c:v>0</c:v>
                </c:pt>
                <c:pt idx="16">
                  <c:v>2</c:v>
                </c:pt>
                <c:pt idx="17">
                  <c:v>7</c:v>
                </c:pt>
                <c:pt idx="18">
                  <c:v>10</c:v>
                </c:pt>
                <c:pt idx="19">
                  <c:v>2</c:v>
                </c:pt>
                <c:pt idx="20">
                  <c:v>0</c:v>
                </c:pt>
                <c:pt idx="21">
                  <c:v>0</c:v>
                </c:pt>
                <c:pt idx="22">
                  <c:v>2</c:v>
                </c:pt>
                <c:pt idx="23">
                  <c:v>6</c:v>
                </c:pt>
                <c:pt idx="24">
                  <c:v>6</c:v>
                </c:pt>
                <c:pt idx="25">
                  <c:v>1</c:v>
                </c:pt>
                <c:pt idx="26">
                  <c:v>0</c:v>
                </c:pt>
                <c:pt idx="27">
                  <c:v>1</c:v>
                </c:pt>
                <c:pt idx="28">
                  <c:v>2</c:v>
                </c:pt>
                <c:pt idx="29">
                  <c:v>6</c:v>
                </c:pt>
                <c:pt idx="30">
                  <c:v>3</c:v>
                </c:pt>
                <c:pt idx="31">
                  <c:v>1</c:v>
                </c:pt>
                <c:pt idx="32">
                  <c:v>0</c:v>
                </c:pt>
                <c:pt idx="33">
                  <c:v>1</c:v>
                </c:pt>
                <c:pt idx="34">
                  <c:v>6</c:v>
                </c:pt>
                <c:pt idx="35">
                  <c:v>3</c:v>
                </c:pt>
                <c:pt idx="36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6AE-43D4-8098-E42417254DF7}"/>
            </c:ext>
          </c:extLst>
        </c:ser>
        <c:ser>
          <c:idx val="4"/>
          <c:order val="4"/>
          <c:tx>
            <c:strRef>
              <c:f>'Totals All'!$Y$1</c:f>
              <c:strCache>
                <c:ptCount val="1"/>
                <c:pt idx="0">
                  <c:v>UBC DQN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triang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dLbls>
            <c:delete val="1"/>
          </c:dLbls>
          <c:cat>
            <c:numRef>
              <c:f>'Totals All'!$A$2:$A$38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All'!$Y$2:$Y$38</c:f>
              <c:numCache>
                <c:formatCode>_("€"* #,##0.00_);_("€"* \(#,##0.00\);_("€"* "-"??_);_(@_)</c:formatCode>
                <c:ptCount val="3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5</c:v>
                </c:pt>
                <c:pt idx="6">
                  <c:v>7</c:v>
                </c:pt>
                <c:pt idx="7">
                  <c:v>10</c:v>
                </c:pt>
                <c:pt idx="8">
                  <c:v>12</c:v>
                </c:pt>
                <c:pt idx="9">
                  <c:v>14</c:v>
                </c:pt>
                <c:pt idx="10">
                  <c:v>13</c:v>
                </c:pt>
                <c:pt idx="11">
                  <c:v>5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1</c:v>
                </c:pt>
                <c:pt idx="22">
                  <c:v>4</c:v>
                </c:pt>
                <c:pt idx="23">
                  <c:v>15</c:v>
                </c:pt>
                <c:pt idx="24">
                  <c:v>25</c:v>
                </c:pt>
                <c:pt idx="25">
                  <c:v>34</c:v>
                </c:pt>
                <c:pt idx="26">
                  <c:v>32</c:v>
                </c:pt>
                <c:pt idx="27">
                  <c:v>28</c:v>
                </c:pt>
                <c:pt idx="28">
                  <c:v>16</c:v>
                </c:pt>
                <c:pt idx="29">
                  <c:v>3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01E-4CF2-B14C-E4FA01BBC1C7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425618000"/>
        <c:axId val="142562136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'Totals All'!$U$1</c15:sqref>
                        </c15:formulaRef>
                      </c:ext>
                    </c:extLst>
                    <c:strCache>
                      <c:ptCount val="1"/>
                      <c:pt idx="0">
                        <c:v>t    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NL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>
                      <c:ext uri="{02D57815-91ED-43cb-92C2-25804820EDAC}">
                        <c15:formulaRef>
                          <c15:sqref>'Totals All'!$A$2:$A$38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0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'Totals All'!$U$2:$U$38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0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4-46AE-43D4-8098-E42417254DF7}"/>
                  </c:ext>
                </c:extLst>
              </c15:ser>
            </c15:filteredLineSeries>
          </c:ext>
        </c:extLst>
      </c:lineChart>
      <c:catAx>
        <c:axId val="14256180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25400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425621360"/>
        <c:crosses val="autoZero"/>
        <c:auto val="1"/>
        <c:lblAlgn val="ctr"/>
        <c:lblOffset val="100"/>
        <c:noMultiLvlLbl val="0"/>
      </c:catAx>
      <c:valAx>
        <c:axId val="1425621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€&quot;* #,##0.00_);_(&quot;€&quot;* \(#,##0.00\);_(&quot;€&quot;* &quot;-&quot;??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4256180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</a:t>
            </a:r>
            <a:r>
              <a:rPr lang="en-US" baseline="0"/>
              <a:t>Cost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'Totals All'!$AA$1</c:f>
              <c:strCache>
                <c:ptCount val="1"/>
                <c:pt idx="0">
                  <c:v>TC  Baseline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elete val="1"/>
          </c:dLbls>
          <c:cat>
            <c:numRef>
              <c:f>'Totals All'!$A$2:$A$38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All'!$AA$2:$AA$38</c:f>
              <c:numCache>
                <c:formatCode>_("€"* #,##0.00_);_("€"* \(#,##0.00\);_("€"* "-"??_);_(@_)</c:formatCode>
                <c:ptCount val="37"/>
                <c:pt idx="0">
                  <c:v>0</c:v>
                </c:pt>
                <c:pt idx="1">
                  <c:v>24</c:v>
                </c:pt>
                <c:pt idx="2">
                  <c:v>48</c:v>
                </c:pt>
                <c:pt idx="3">
                  <c:v>72</c:v>
                </c:pt>
                <c:pt idx="4">
                  <c:v>96</c:v>
                </c:pt>
                <c:pt idx="5">
                  <c:v>118</c:v>
                </c:pt>
                <c:pt idx="6">
                  <c:v>138</c:v>
                </c:pt>
                <c:pt idx="7">
                  <c:v>160</c:v>
                </c:pt>
                <c:pt idx="8">
                  <c:v>186</c:v>
                </c:pt>
                <c:pt idx="9">
                  <c:v>212.5</c:v>
                </c:pt>
                <c:pt idx="10">
                  <c:v>245</c:v>
                </c:pt>
                <c:pt idx="11">
                  <c:v>282</c:v>
                </c:pt>
                <c:pt idx="12">
                  <c:v>342.5</c:v>
                </c:pt>
                <c:pt idx="13">
                  <c:v>419.5</c:v>
                </c:pt>
                <c:pt idx="14">
                  <c:v>539.5</c:v>
                </c:pt>
                <c:pt idx="15">
                  <c:v>692.5</c:v>
                </c:pt>
                <c:pt idx="16">
                  <c:v>881.5</c:v>
                </c:pt>
                <c:pt idx="17">
                  <c:v>1074.5</c:v>
                </c:pt>
                <c:pt idx="18">
                  <c:v>1252.5</c:v>
                </c:pt>
                <c:pt idx="19">
                  <c:v>1388.5</c:v>
                </c:pt>
                <c:pt idx="20">
                  <c:v>1504.5</c:v>
                </c:pt>
                <c:pt idx="21">
                  <c:v>1612</c:v>
                </c:pt>
                <c:pt idx="22">
                  <c:v>1689</c:v>
                </c:pt>
                <c:pt idx="23">
                  <c:v>1749</c:v>
                </c:pt>
                <c:pt idx="24">
                  <c:v>1787.5</c:v>
                </c:pt>
                <c:pt idx="25">
                  <c:v>1826</c:v>
                </c:pt>
                <c:pt idx="26">
                  <c:v>1865</c:v>
                </c:pt>
                <c:pt idx="27">
                  <c:v>1902.5</c:v>
                </c:pt>
                <c:pt idx="28">
                  <c:v>1936.5</c:v>
                </c:pt>
                <c:pt idx="29">
                  <c:v>1967.5</c:v>
                </c:pt>
                <c:pt idx="30">
                  <c:v>1994.5</c:v>
                </c:pt>
                <c:pt idx="31">
                  <c:v>2022.5</c:v>
                </c:pt>
                <c:pt idx="32">
                  <c:v>2050.5</c:v>
                </c:pt>
                <c:pt idx="33">
                  <c:v>2091</c:v>
                </c:pt>
                <c:pt idx="34">
                  <c:v>2140</c:v>
                </c:pt>
                <c:pt idx="35">
                  <c:v>2201</c:v>
                </c:pt>
                <c:pt idx="36">
                  <c:v>2286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199-4208-AE87-2A9AA5ACBFDE}"/>
            </c:ext>
          </c:extLst>
        </c:ser>
        <c:ser>
          <c:idx val="2"/>
          <c:order val="2"/>
          <c:tx>
            <c:strRef>
              <c:f>'Totals All'!$AB$1</c:f>
              <c:strCache>
                <c:ptCount val="1"/>
                <c:pt idx="0">
                  <c:v>TC ELV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delete val="1"/>
          </c:dLbls>
          <c:cat>
            <c:numRef>
              <c:f>'Totals All'!$A$2:$A$38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All'!$AB$2:$AB$38</c:f>
              <c:numCache>
                <c:formatCode>_("€"* #,##0.00_);_("€"* \(#,##0.00\);_("€"* "-"??_);_(@_)</c:formatCode>
                <c:ptCount val="37"/>
                <c:pt idx="0">
                  <c:v>0</c:v>
                </c:pt>
                <c:pt idx="1">
                  <c:v>24</c:v>
                </c:pt>
                <c:pt idx="2">
                  <c:v>54</c:v>
                </c:pt>
                <c:pt idx="3">
                  <c:v>78</c:v>
                </c:pt>
                <c:pt idx="4">
                  <c:v>100</c:v>
                </c:pt>
                <c:pt idx="5">
                  <c:v>122</c:v>
                </c:pt>
                <c:pt idx="6">
                  <c:v>144</c:v>
                </c:pt>
                <c:pt idx="7">
                  <c:v>169</c:v>
                </c:pt>
                <c:pt idx="8">
                  <c:v>190</c:v>
                </c:pt>
                <c:pt idx="9">
                  <c:v>204</c:v>
                </c:pt>
                <c:pt idx="10">
                  <c:v>222</c:v>
                </c:pt>
                <c:pt idx="11">
                  <c:v>243</c:v>
                </c:pt>
                <c:pt idx="12">
                  <c:v>270</c:v>
                </c:pt>
                <c:pt idx="13">
                  <c:v>297</c:v>
                </c:pt>
                <c:pt idx="14">
                  <c:v>329</c:v>
                </c:pt>
                <c:pt idx="15">
                  <c:v>356</c:v>
                </c:pt>
                <c:pt idx="16">
                  <c:v>378</c:v>
                </c:pt>
                <c:pt idx="17">
                  <c:v>404</c:v>
                </c:pt>
                <c:pt idx="18">
                  <c:v>435</c:v>
                </c:pt>
                <c:pt idx="19">
                  <c:v>463</c:v>
                </c:pt>
                <c:pt idx="20">
                  <c:v>493</c:v>
                </c:pt>
                <c:pt idx="21">
                  <c:v>519</c:v>
                </c:pt>
                <c:pt idx="22">
                  <c:v>541</c:v>
                </c:pt>
                <c:pt idx="23">
                  <c:v>567</c:v>
                </c:pt>
                <c:pt idx="24">
                  <c:v>596</c:v>
                </c:pt>
                <c:pt idx="25">
                  <c:v>625</c:v>
                </c:pt>
                <c:pt idx="26">
                  <c:v>655</c:v>
                </c:pt>
                <c:pt idx="27">
                  <c:v>680</c:v>
                </c:pt>
                <c:pt idx="28">
                  <c:v>701</c:v>
                </c:pt>
                <c:pt idx="29">
                  <c:v>730</c:v>
                </c:pt>
                <c:pt idx="30">
                  <c:v>754</c:v>
                </c:pt>
                <c:pt idx="31">
                  <c:v>780</c:v>
                </c:pt>
                <c:pt idx="32">
                  <c:v>809</c:v>
                </c:pt>
                <c:pt idx="33">
                  <c:v>832</c:v>
                </c:pt>
                <c:pt idx="34">
                  <c:v>858</c:v>
                </c:pt>
                <c:pt idx="35">
                  <c:v>881</c:v>
                </c:pt>
                <c:pt idx="36">
                  <c:v>908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199-4208-AE87-2A9AA5ACBFDE}"/>
            </c:ext>
          </c:extLst>
        </c:ser>
        <c:ser>
          <c:idx val="3"/>
          <c:order val="3"/>
          <c:tx>
            <c:strRef>
              <c:f>'Totals All'!$AC$1</c:f>
              <c:strCache>
                <c:ptCount val="1"/>
                <c:pt idx="0">
                  <c:v>TC CRP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diamond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Lbls>
            <c:delete val="1"/>
          </c:dLbls>
          <c:cat>
            <c:numRef>
              <c:f>'Totals All'!$A$2:$A$38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All'!$AC$2:$AC$38</c:f>
              <c:numCache>
                <c:formatCode>_("€"* #,##0.00_);_("€"* \(#,##0.00\);_("€"* "-"??_);_(@_)</c:formatCode>
                <c:ptCount val="37"/>
                <c:pt idx="0">
                  <c:v>0</c:v>
                </c:pt>
                <c:pt idx="1">
                  <c:v>24</c:v>
                </c:pt>
                <c:pt idx="2">
                  <c:v>54</c:v>
                </c:pt>
                <c:pt idx="3">
                  <c:v>79</c:v>
                </c:pt>
                <c:pt idx="4">
                  <c:v>101</c:v>
                </c:pt>
                <c:pt idx="5">
                  <c:v>123</c:v>
                </c:pt>
                <c:pt idx="6">
                  <c:v>145</c:v>
                </c:pt>
                <c:pt idx="7">
                  <c:v>170</c:v>
                </c:pt>
                <c:pt idx="8">
                  <c:v>191</c:v>
                </c:pt>
                <c:pt idx="9">
                  <c:v>205</c:v>
                </c:pt>
                <c:pt idx="10">
                  <c:v>223</c:v>
                </c:pt>
                <c:pt idx="11">
                  <c:v>244</c:v>
                </c:pt>
                <c:pt idx="12">
                  <c:v>269</c:v>
                </c:pt>
                <c:pt idx="13">
                  <c:v>295</c:v>
                </c:pt>
                <c:pt idx="14">
                  <c:v>324</c:v>
                </c:pt>
                <c:pt idx="15">
                  <c:v>351</c:v>
                </c:pt>
                <c:pt idx="16">
                  <c:v>372</c:v>
                </c:pt>
                <c:pt idx="17">
                  <c:v>396</c:v>
                </c:pt>
                <c:pt idx="18">
                  <c:v>426</c:v>
                </c:pt>
                <c:pt idx="19">
                  <c:v>453</c:v>
                </c:pt>
                <c:pt idx="20">
                  <c:v>482</c:v>
                </c:pt>
                <c:pt idx="21">
                  <c:v>509</c:v>
                </c:pt>
                <c:pt idx="22">
                  <c:v>529</c:v>
                </c:pt>
                <c:pt idx="23">
                  <c:v>552</c:v>
                </c:pt>
                <c:pt idx="24">
                  <c:v>578</c:v>
                </c:pt>
                <c:pt idx="25">
                  <c:v>605</c:v>
                </c:pt>
                <c:pt idx="26">
                  <c:v>634</c:v>
                </c:pt>
                <c:pt idx="27">
                  <c:v>658</c:v>
                </c:pt>
                <c:pt idx="28">
                  <c:v>677</c:v>
                </c:pt>
                <c:pt idx="29">
                  <c:v>702</c:v>
                </c:pt>
                <c:pt idx="30">
                  <c:v>726</c:v>
                </c:pt>
                <c:pt idx="31">
                  <c:v>753</c:v>
                </c:pt>
                <c:pt idx="32">
                  <c:v>781</c:v>
                </c:pt>
                <c:pt idx="33">
                  <c:v>802</c:v>
                </c:pt>
                <c:pt idx="34">
                  <c:v>827</c:v>
                </c:pt>
                <c:pt idx="35">
                  <c:v>849</c:v>
                </c:pt>
                <c:pt idx="36">
                  <c:v>873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199-4208-AE87-2A9AA5ACBFDE}"/>
            </c:ext>
          </c:extLst>
        </c:ser>
        <c:ser>
          <c:idx val="4"/>
          <c:order val="4"/>
          <c:tx>
            <c:strRef>
              <c:f>'Totals All'!$AD$1</c:f>
              <c:strCache>
                <c:ptCount val="1"/>
                <c:pt idx="0">
                  <c:v>TC DQN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triang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dLbls>
            <c:delete val="1"/>
          </c:dLbls>
          <c:cat>
            <c:numRef>
              <c:f>'Totals All'!$A$2:$A$38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All'!$AD$2:$AD$38</c:f>
              <c:numCache>
                <c:formatCode>_("€"* #,##0.00_);_("€"* \(#,##0.00\);_("€"* "-"??_);_(@_)</c:formatCode>
                <c:ptCount val="37"/>
                <c:pt idx="0">
                  <c:v>0</c:v>
                </c:pt>
                <c:pt idx="1">
                  <c:v>24</c:v>
                </c:pt>
                <c:pt idx="2">
                  <c:v>40</c:v>
                </c:pt>
                <c:pt idx="3">
                  <c:v>49</c:v>
                </c:pt>
                <c:pt idx="4">
                  <c:v>55</c:v>
                </c:pt>
                <c:pt idx="5">
                  <c:v>65</c:v>
                </c:pt>
                <c:pt idx="6">
                  <c:v>75</c:v>
                </c:pt>
                <c:pt idx="7">
                  <c:v>87</c:v>
                </c:pt>
                <c:pt idx="8">
                  <c:v>101</c:v>
                </c:pt>
                <c:pt idx="9">
                  <c:v>117</c:v>
                </c:pt>
                <c:pt idx="10">
                  <c:v>132</c:v>
                </c:pt>
                <c:pt idx="11">
                  <c:v>139</c:v>
                </c:pt>
                <c:pt idx="12">
                  <c:v>145</c:v>
                </c:pt>
                <c:pt idx="13">
                  <c:v>160</c:v>
                </c:pt>
                <c:pt idx="14">
                  <c:v>183</c:v>
                </c:pt>
                <c:pt idx="15">
                  <c:v>212</c:v>
                </c:pt>
                <c:pt idx="16">
                  <c:v>247</c:v>
                </c:pt>
                <c:pt idx="17">
                  <c:v>284</c:v>
                </c:pt>
                <c:pt idx="18">
                  <c:v>318</c:v>
                </c:pt>
                <c:pt idx="19">
                  <c:v>347</c:v>
                </c:pt>
                <c:pt idx="20">
                  <c:v>369</c:v>
                </c:pt>
                <c:pt idx="21">
                  <c:v>385</c:v>
                </c:pt>
                <c:pt idx="22">
                  <c:v>396</c:v>
                </c:pt>
                <c:pt idx="23">
                  <c:v>413</c:v>
                </c:pt>
                <c:pt idx="24">
                  <c:v>438</c:v>
                </c:pt>
                <c:pt idx="25">
                  <c:v>472</c:v>
                </c:pt>
                <c:pt idx="26">
                  <c:v>505</c:v>
                </c:pt>
                <c:pt idx="27">
                  <c:v>535</c:v>
                </c:pt>
                <c:pt idx="28">
                  <c:v>554</c:v>
                </c:pt>
                <c:pt idx="29">
                  <c:v>564</c:v>
                </c:pt>
                <c:pt idx="30">
                  <c:v>584</c:v>
                </c:pt>
                <c:pt idx="31">
                  <c:v>614</c:v>
                </c:pt>
                <c:pt idx="32">
                  <c:v>650</c:v>
                </c:pt>
                <c:pt idx="33">
                  <c:v>692</c:v>
                </c:pt>
                <c:pt idx="34">
                  <c:v>735</c:v>
                </c:pt>
                <c:pt idx="35">
                  <c:v>776</c:v>
                </c:pt>
                <c:pt idx="36">
                  <c:v>812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1B5-44BA-8171-C335EBE301E6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425618000"/>
        <c:axId val="142562136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'Totals All'!$Z$1</c15:sqref>
                        </c15:formulaRef>
                      </c:ext>
                    </c:extLst>
                    <c:strCache>
                      <c:ptCount val="1"/>
                      <c:pt idx="0">
                        <c:v>t     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NL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>
                      <c:ext uri="{02D57815-91ED-43cb-92C2-25804820EDAC}">
                        <c15:formulaRef>
                          <c15:sqref>'Totals All'!$A$2:$A$38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0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'Totals All'!$Z$2:$Z$38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0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4-7199-4208-AE87-2A9AA5ACBFDE}"/>
                  </c:ext>
                </c:extLst>
              </c15:ser>
            </c15:filteredLineSeries>
          </c:ext>
        </c:extLst>
      </c:lineChart>
      <c:catAx>
        <c:axId val="14256180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25400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425621360"/>
        <c:crosses val="autoZero"/>
        <c:auto val="1"/>
        <c:lblAlgn val="ctr"/>
        <c:lblOffset val="100"/>
        <c:noMultiLvlLbl val="0"/>
      </c:catAx>
      <c:valAx>
        <c:axId val="1425621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€&quot;* #,##0.00_);_(&quot;€&quot;* \(#,##0.00\);_(&quot;€&quot;* &quot;-&quot;??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4256180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Total</a:t>
            </a:r>
            <a:r>
              <a:rPr lang="en-US" baseline="0"/>
              <a:t> costs ELV Scenario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Results_Calculated!$T$10</c:f>
              <c:strCache>
                <c:ptCount val="1"/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Results_Calculated!$S$11:$S$30</c:f>
              <c:strCache>
                <c:ptCount val="20"/>
                <c:pt idx="1">
                  <c:v>Average Result</c:v>
                </c:pt>
                <c:pt idx="2">
                  <c:v>δ</c:v>
                </c:pt>
                <c:pt idx="3">
                  <c:v>δ percentage</c:v>
                </c:pt>
                <c:pt idx="4">
                  <c:v>Cycle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  <c:pt idx="10">
                  <c:v>6</c:v>
                </c:pt>
                <c:pt idx="11">
                  <c:v>7</c:v>
                </c:pt>
                <c:pt idx="12">
                  <c:v>8</c:v>
                </c:pt>
                <c:pt idx="13">
                  <c:v>9</c:v>
                </c:pt>
                <c:pt idx="14">
                  <c:v>10</c:v>
                </c:pt>
                <c:pt idx="15">
                  <c:v>11</c:v>
                </c:pt>
                <c:pt idx="16">
                  <c:v>12</c:v>
                </c:pt>
                <c:pt idx="17">
                  <c:v>13</c:v>
                </c:pt>
                <c:pt idx="18">
                  <c:v>14</c:v>
                </c:pt>
                <c:pt idx="19">
                  <c:v>15</c:v>
                </c:pt>
              </c:strCache>
            </c:strRef>
          </c:cat>
          <c:val>
            <c:numRef>
              <c:f>Results_Calculated!$T$11:$T$30</c:f>
              <c:numCache>
                <c:formatCode>_ [$€-2]\ * #,##0.00_ ;_ [$€-2]\ * \-#,##0.00_ ;_ [$€-2]\ * "-"??_ ;_ @_ </c:formatCode>
                <c:ptCount val="20"/>
                <c:pt idx="0" formatCode="General">
                  <c:v>0</c:v>
                </c:pt>
                <c:pt idx="1">
                  <c:v>502.43333333333334</c:v>
                </c:pt>
                <c:pt idx="2">
                  <c:v>57.96621092667165</c:v>
                </c:pt>
                <c:pt idx="3" formatCode="0.00">
                  <c:v>0.11537094989717704</c:v>
                </c:pt>
                <c:pt idx="4" formatCode="General">
                  <c:v>0</c:v>
                </c:pt>
                <c:pt idx="5">
                  <c:v>12</c:v>
                </c:pt>
                <c:pt idx="6">
                  <c:v>27</c:v>
                </c:pt>
                <c:pt idx="7">
                  <c:v>39</c:v>
                </c:pt>
                <c:pt idx="8">
                  <c:v>49</c:v>
                </c:pt>
                <c:pt idx="9">
                  <c:v>61</c:v>
                </c:pt>
                <c:pt idx="10">
                  <c:v>73</c:v>
                </c:pt>
                <c:pt idx="11">
                  <c:v>89</c:v>
                </c:pt>
                <c:pt idx="12">
                  <c:v>103</c:v>
                </c:pt>
                <c:pt idx="13">
                  <c:v>111</c:v>
                </c:pt>
                <c:pt idx="14">
                  <c:v>118</c:v>
                </c:pt>
                <c:pt idx="15">
                  <c:v>119</c:v>
                </c:pt>
                <c:pt idx="16">
                  <c:v>122</c:v>
                </c:pt>
                <c:pt idx="17">
                  <c:v>134</c:v>
                </c:pt>
                <c:pt idx="18">
                  <c:v>155</c:v>
                </c:pt>
                <c:pt idx="19">
                  <c:v>174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2E4E-4DAC-B6AA-CE887A602FA6}"/>
            </c:ext>
          </c:extLst>
        </c:ser>
        <c:ser>
          <c:idx val="1"/>
          <c:order val="1"/>
          <c:tx>
            <c:strRef>
              <c:f>Results_Calculated!$U$10</c:f>
              <c:strCache>
                <c:ptCount val="1"/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Results_Calculated!$S$11:$S$30</c:f>
              <c:strCache>
                <c:ptCount val="20"/>
                <c:pt idx="1">
                  <c:v>Average Result</c:v>
                </c:pt>
                <c:pt idx="2">
                  <c:v>δ</c:v>
                </c:pt>
                <c:pt idx="3">
                  <c:v>δ percentage</c:v>
                </c:pt>
                <c:pt idx="4">
                  <c:v>Cycle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  <c:pt idx="10">
                  <c:v>6</c:v>
                </c:pt>
                <c:pt idx="11">
                  <c:v>7</c:v>
                </c:pt>
                <c:pt idx="12">
                  <c:v>8</c:v>
                </c:pt>
                <c:pt idx="13">
                  <c:v>9</c:v>
                </c:pt>
                <c:pt idx="14">
                  <c:v>10</c:v>
                </c:pt>
                <c:pt idx="15">
                  <c:v>11</c:v>
                </c:pt>
                <c:pt idx="16">
                  <c:v>12</c:v>
                </c:pt>
                <c:pt idx="17">
                  <c:v>13</c:v>
                </c:pt>
                <c:pt idx="18">
                  <c:v>14</c:v>
                </c:pt>
                <c:pt idx="19">
                  <c:v>15</c:v>
                </c:pt>
              </c:strCache>
            </c:strRef>
          </c:cat>
          <c:val>
            <c:numRef>
              <c:f>Results_Calculated!$U$11:$U$30</c:f>
              <c:numCache>
                <c:formatCode>_ [$€-2]\ * #,##0.00_ ;_ [$€-2]\ * \-#,##0.00_ ;_ [$€-2]\ * "-"??_ ;_ @_ </c:formatCode>
                <c:ptCount val="20"/>
                <c:pt idx="0" formatCode="General">
                  <c:v>0</c:v>
                </c:pt>
                <c:pt idx="1">
                  <c:v>454.71666666666664</c:v>
                </c:pt>
                <c:pt idx="2">
                  <c:v>47.890263090220948</c:v>
                </c:pt>
                <c:pt idx="3" formatCode="0.00">
                  <c:v>0.10531890867621806</c:v>
                </c:pt>
                <c:pt idx="4" formatCode="General">
                  <c:v>0</c:v>
                </c:pt>
                <c:pt idx="5">
                  <c:v>12</c:v>
                </c:pt>
                <c:pt idx="6">
                  <c:v>30</c:v>
                </c:pt>
                <c:pt idx="7">
                  <c:v>42</c:v>
                </c:pt>
                <c:pt idx="8">
                  <c:v>54</c:v>
                </c:pt>
                <c:pt idx="9">
                  <c:v>64</c:v>
                </c:pt>
                <c:pt idx="10">
                  <c:v>74</c:v>
                </c:pt>
                <c:pt idx="11">
                  <c:v>86</c:v>
                </c:pt>
                <c:pt idx="12">
                  <c:v>96</c:v>
                </c:pt>
                <c:pt idx="13">
                  <c:v>107</c:v>
                </c:pt>
                <c:pt idx="14">
                  <c:v>122</c:v>
                </c:pt>
                <c:pt idx="15">
                  <c:v>131</c:v>
                </c:pt>
                <c:pt idx="16">
                  <c:v>138</c:v>
                </c:pt>
                <c:pt idx="17">
                  <c:v>146</c:v>
                </c:pt>
                <c:pt idx="18">
                  <c:v>163</c:v>
                </c:pt>
                <c:pt idx="19">
                  <c:v>183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2E4E-4DAC-B6AA-CE887A602FA6}"/>
            </c:ext>
          </c:extLst>
        </c:ser>
        <c:ser>
          <c:idx val="2"/>
          <c:order val="2"/>
          <c:tx>
            <c:strRef>
              <c:f>Results_Calculated!$V$10</c:f>
              <c:strCache>
                <c:ptCount val="1"/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Results_Calculated!$S$11:$S$30</c:f>
              <c:strCache>
                <c:ptCount val="20"/>
                <c:pt idx="1">
                  <c:v>Average Result</c:v>
                </c:pt>
                <c:pt idx="2">
                  <c:v>δ</c:v>
                </c:pt>
                <c:pt idx="3">
                  <c:v>δ percentage</c:v>
                </c:pt>
                <c:pt idx="4">
                  <c:v>Cycle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  <c:pt idx="10">
                  <c:v>6</c:v>
                </c:pt>
                <c:pt idx="11">
                  <c:v>7</c:v>
                </c:pt>
                <c:pt idx="12">
                  <c:v>8</c:v>
                </c:pt>
                <c:pt idx="13">
                  <c:v>9</c:v>
                </c:pt>
                <c:pt idx="14">
                  <c:v>10</c:v>
                </c:pt>
                <c:pt idx="15">
                  <c:v>11</c:v>
                </c:pt>
                <c:pt idx="16">
                  <c:v>12</c:v>
                </c:pt>
                <c:pt idx="17">
                  <c:v>13</c:v>
                </c:pt>
                <c:pt idx="18">
                  <c:v>14</c:v>
                </c:pt>
                <c:pt idx="19">
                  <c:v>15</c:v>
                </c:pt>
              </c:strCache>
            </c:strRef>
          </c:cat>
          <c:val>
            <c:numRef>
              <c:f>Results_Calculated!$V$11:$V$30</c:f>
              <c:numCache>
                <c:formatCode>_ [$€-2]\ * #,##0.00_ ;_ [$€-2]\ * \-#,##0.00_ ;_ [$€-2]\ * "-"??_ ;_ @_ </c:formatCode>
                <c:ptCount val="20"/>
                <c:pt idx="0" formatCode="General">
                  <c:v>0</c:v>
                </c:pt>
                <c:pt idx="1">
                  <c:v>402.1</c:v>
                </c:pt>
                <c:pt idx="2">
                  <c:v>38.426463582383896</c:v>
                </c:pt>
                <c:pt idx="3" formatCode="0.00">
                  <c:v>9.5564445616473245E-2</c:v>
                </c:pt>
                <c:pt idx="4" formatCode="General">
                  <c:v>0</c:v>
                </c:pt>
                <c:pt idx="5">
                  <c:v>12</c:v>
                </c:pt>
                <c:pt idx="6">
                  <c:v>27</c:v>
                </c:pt>
                <c:pt idx="7">
                  <c:v>39</c:v>
                </c:pt>
                <c:pt idx="8">
                  <c:v>51</c:v>
                </c:pt>
                <c:pt idx="9">
                  <c:v>61</c:v>
                </c:pt>
                <c:pt idx="10">
                  <c:v>71</c:v>
                </c:pt>
                <c:pt idx="11">
                  <c:v>80</c:v>
                </c:pt>
                <c:pt idx="12">
                  <c:v>87</c:v>
                </c:pt>
                <c:pt idx="13">
                  <c:v>93</c:v>
                </c:pt>
                <c:pt idx="14">
                  <c:v>104</c:v>
                </c:pt>
                <c:pt idx="15">
                  <c:v>124</c:v>
                </c:pt>
                <c:pt idx="16">
                  <c:v>148</c:v>
                </c:pt>
                <c:pt idx="17">
                  <c:v>163</c:v>
                </c:pt>
                <c:pt idx="18">
                  <c:v>174</c:v>
                </c:pt>
                <c:pt idx="19">
                  <c:v>182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2E4E-4DAC-B6AA-CE887A602FA6}"/>
            </c:ext>
          </c:extLst>
        </c:ser>
        <c:ser>
          <c:idx val="3"/>
          <c:order val="3"/>
          <c:tx>
            <c:strRef>
              <c:f>Results_Calculated!$W$10</c:f>
              <c:strCache>
                <c:ptCount val="1"/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Results_Calculated!$S$11:$S$30</c:f>
              <c:strCache>
                <c:ptCount val="20"/>
                <c:pt idx="1">
                  <c:v>Average Result</c:v>
                </c:pt>
                <c:pt idx="2">
                  <c:v>δ</c:v>
                </c:pt>
                <c:pt idx="3">
                  <c:v>δ percentage</c:v>
                </c:pt>
                <c:pt idx="4">
                  <c:v>Cycle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  <c:pt idx="10">
                  <c:v>6</c:v>
                </c:pt>
                <c:pt idx="11">
                  <c:v>7</c:v>
                </c:pt>
                <c:pt idx="12">
                  <c:v>8</c:v>
                </c:pt>
                <c:pt idx="13">
                  <c:v>9</c:v>
                </c:pt>
                <c:pt idx="14">
                  <c:v>10</c:v>
                </c:pt>
                <c:pt idx="15">
                  <c:v>11</c:v>
                </c:pt>
                <c:pt idx="16">
                  <c:v>12</c:v>
                </c:pt>
                <c:pt idx="17">
                  <c:v>13</c:v>
                </c:pt>
                <c:pt idx="18">
                  <c:v>14</c:v>
                </c:pt>
                <c:pt idx="19">
                  <c:v>15</c:v>
                </c:pt>
              </c:strCache>
            </c:strRef>
          </c:cat>
          <c:val>
            <c:numRef>
              <c:f>Results_Calculated!$W$11:$W$30</c:f>
              <c:numCache>
                <c:formatCode>_ [$€-2]\ * #,##0.00_ ;_ [$€-2]\ * \-#,##0.00_ ;_ [$€-2]\ * "-"??_ ;_ @_ </c:formatCode>
                <c:ptCount val="20"/>
                <c:pt idx="0" formatCode="General">
                  <c:v>0</c:v>
                </c:pt>
                <c:pt idx="1">
                  <c:v>478.45</c:v>
                </c:pt>
                <c:pt idx="2">
                  <c:v>71.048957137630254</c:v>
                </c:pt>
                <c:pt idx="3" formatCode="0.00">
                  <c:v>0.14849818609599802</c:v>
                </c:pt>
                <c:pt idx="4" formatCode="General">
                  <c:v>0</c:v>
                </c:pt>
                <c:pt idx="5">
                  <c:v>12</c:v>
                </c:pt>
                <c:pt idx="6">
                  <c:v>27</c:v>
                </c:pt>
                <c:pt idx="7">
                  <c:v>39</c:v>
                </c:pt>
                <c:pt idx="8">
                  <c:v>51</c:v>
                </c:pt>
                <c:pt idx="9">
                  <c:v>61</c:v>
                </c:pt>
                <c:pt idx="10">
                  <c:v>71</c:v>
                </c:pt>
                <c:pt idx="11">
                  <c:v>80</c:v>
                </c:pt>
                <c:pt idx="12">
                  <c:v>87</c:v>
                </c:pt>
                <c:pt idx="13">
                  <c:v>93</c:v>
                </c:pt>
                <c:pt idx="14">
                  <c:v>102</c:v>
                </c:pt>
                <c:pt idx="15">
                  <c:v>115</c:v>
                </c:pt>
                <c:pt idx="16">
                  <c:v>129</c:v>
                </c:pt>
                <c:pt idx="17">
                  <c:v>142</c:v>
                </c:pt>
                <c:pt idx="18">
                  <c:v>152</c:v>
                </c:pt>
                <c:pt idx="19">
                  <c:v>160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2E4E-4DAC-B6AA-CE887A602FA6}"/>
            </c:ext>
          </c:extLst>
        </c:ser>
        <c:ser>
          <c:idx val="4"/>
          <c:order val="4"/>
          <c:tx>
            <c:strRef>
              <c:f>Results_Calculated!$X$10</c:f>
              <c:strCache>
                <c:ptCount val="1"/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Results_Calculated!$S$11:$S$30</c:f>
              <c:strCache>
                <c:ptCount val="20"/>
                <c:pt idx="1">
                  <c:v>Average Result</c:v>
                </c:pt>
                <c:pt idx="2">
                  <c:v>δ</c:v>
                </c:pt>
                <c:pt idx="3">
                  <c:v>δ percentage</c:v>
                </c:pt>
                <c:pt idx="4">
                  <c:v>Cycle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  <c:pt idx="10">
                  <c:v>6</c:v>
                </c:pt>
                <c:pt idx="11">
                  <c:v>7</c:v>
                </c:pt>
                <c:pt idx="12">
                  <c:v>8</c:v>
                </c:pt>
                <c:pt idx="13">
                  <c:v>9</c:v>
                </c:pt>
                <c:pt idx="14">
                  <c:v>10</c:v>
                </c:pt>
                <c:pt idx="15">
                  <c:v>11</c:v>
                </c:pt>
                <c:pt idx="16">
                  <c:v>12</c:v>
                </c:pt>
                <c:pt idx="17">
                  <c:v>13</c:v>
                </c:pt>
                <c:pt idx="18">
                  <c:v>14</c:v>
                </c:pt>
                <c:pt idx="19">
                  <c:v>15</c:v>
                </c:pt>
              </c:strCache>
            </c:strRef>
          </c:cat>
          <c:val>
            <c:numRef>
              <c:f>Results_Calculated!$X$11:$X$30</c:f>
              <c:numCache>
                <c:formatCode>_ [$€-2]\ * #,##0.00_ ;_ [$€-2]\ * \-#,##0.00_ ;_ [$€-2]\ * "-"??_ ;_ @_ </c:formatCode>
                <c:ptCount val="20"/>
                <c:pt idx="0" formatCode="General">
                  <c:v>0</c:v>
                </c:pt>
                <c:pt idx="1">
                  <c:v>502.46666666666664</c:v>
                </c:pt>
                <c:pt idx="2">
                  <c:v>84.12182599774809</c:v>
                </c:pt>
                <c:pt idx="3" formatCode="0.00">
                  <c:v>0.16741772455436135</c:v>
                </c:pt>
                <c:pt idx="4" formatCode="General">
                  <c:v>0</c:v>
                </c:pt>
                <c:pt idx="5">
                  <c:v>12</c:v>
                </c:pt>
                <c:pt idx="6">
                  <c:v>24</c:v>
                </c:pt>
                <c:pt idx="7">
                  <c:v>36</c:v>
                </c:pt>
                <c:pt idx="8">
                  <c:v>46</c:v>
                </c:pt>
                <c:pt idx="9">
                  <c:v>58</c:v>
                </c:pt>
                <c:pt idx="10">
                  <c:v>70</c:v>
                </c:pt>
                <c:pt idx="11">
                  <c:v>83</c:v>
                </c:pt>
                <c:pt idx="12">
                  <c:v>94</c:v>
                </c:pt>
                <c:pt idx="13">
                  <c:v>97</c:v>
                </c:pt>
                <c:pt idx="14">
                  <c:v>102</c:v>
                </c:pt>
                <c:pt idx="15">
                  <c:v>110</c:v>
                </c:pt>
                <c:pt idx="16">
                  <c:v>121</c:v>
                </c:pt>
                <c:pt idx="17">
                  <c:v>137</c:v>
                </c:pt>
                <c:pt idx="18">
                  <c:v>151</c:v>
                </c:pt>
                <c:pt idx="19">
                  <c:v>158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2E4E-4DAC-B6AA-CE887A602F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34782944"/>
        <c:axId val="1566710672"/>
      </c:lineChart>
      <c:catAx>
        <c:axId val="1734782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566710672"/>
        <c:crosses val="autoZero"/>
        <c:auto val="1"/>
        <c:lblAlgn val="ctr"/>
        <c:lblOffset val="100"/>
        <c:noMultiLvlLbl val="0"/>
      </c:catAx>
      <c:valAx>
        <c:axId val="1566710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734782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CRP Coefficient for ELV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/>
      <c:lineChart>
        <c:grouping val="standard"/>
        <c:varyColors val="0"/>
        <c:ser>
          <c:idx val="10"/>
          <c:order val="10"/>
          <c:tx>
            <c:strRef>
              <c:f>Results_Calculated!$AC$15</c:f>
              <c:strCache>
                <c:ptCount val="1"/>
                <c:pt idx="0">
                  <c:v>CC_ELV: TG1</c:v>
                </c:pt>
              </c:strCache>
            </c:strRef>
          </c:tx>
          <c:spPr>
            <a:ln w="28575" cap="rnd">
              <a:solidFill>
                <a:srgbClr val="CC00CC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CC00CC"/>
              </a:solidFill>
              <a:ln w="9525">
                <a:solidFill>
                  <a:srgbClr val="CC00CC"/>
                </a:solidFill>
              </a:ln>
              <a:effectLst/>
            </c:spPr>
          </c:marker>
          <c:val>
            <c:numRef>
              <c:f>Results_Calculated!$AC$16:$AC$45</c:f>
              <c:numCache>
                <c:formatCode>0.00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-4.0816326530612242E-2</c:v>
                </c:pt>
                <c:pt idx="4">
                  <c:v>0</c:v>
                </c:pt>
                <c:pt idx="5">
                  <c:v>2.7397260273972601E-2</c:v>
                </c:pt>
                <c:pt idx="6">
                  <c:v>0.10112359550561797</c:v>
                </c:pt>
                <c:pt idx="7">
                  <c:v>0.1553398058252427</c:v>
                </c:pt>
                <c:pt idx="8">
                  <c:v>0.16216216216216217</c:v>
                </c:pt>
                <c:pt idx="9">
                  <c:v>0.13559322033898305</c:v>
                </c:pt>
                <c:pt idx="10">
                  <c:v>3.3613445378151259E-2</c:v>
                </c:pt>
                <c:pt idx="11">
                  <c:v>-5.737704918032787E-2</c:v>
                </c:pt>
                <c:pt idx="12">
                  <c:v>-5.9701492537313432E-2</c:v>
                </c:pt>
                <c:pt idx="13">
                  <c:v>1.935483870967742E-2</c:v>
                </c:pt>
                <c:pt idx="14">
                  <c:v>8.0459770114942528E-2</c:v>
                </c:pt>
                <c:pt idx="15">
                  <c:v>7.650273224043716E-2</c:v>
                </c:pt>
                <c:pt idx="16">
                  <c:v>1.6129032258064516E-2</c:v>
                </c:pt>
                <c:pt idx="17">
                  <c:v>-2.6041666666666668E-2</c:v>
                </c:pt>
                <c:pt idx="18">
                  <c:v>-2.4390243902439025E-2</c:v>
                </c:pt>
                <c:pt idx="19">
                  <c:v>2.6666666666666668E-2</c:v>
                </c:pt>
                <c:pt idx="20">
                  <c:v>5.7851239669421489E-2</c:v>
                </c:pt>
                <c:pt idx="21">
                  <c:v>4.0160642570281124E-2</c:v>
                </c:pt>
                <c:pt idx="22">
                  <c:v>1.1764705882352941E-2</c:v>
                </c:pt>
                <c:pt idx="23">
                  <c:v>-3.787878787878788E-3</c:v>
                </c:pt>
                <c:pt idx="24">
                  <c:v>7.1942446043165471E-3</c:v>
                </c:pt>
                <c:pt idx="25">
                  <c:v>3.7037037037037035E-2</c:v>
                </c:pt>
                <c:pt idx="26">
                  <c:v>4.5161290322580643E-2</c:v>
                </c:pt>
                <c:pt idx="27">
                  <c:v>3.1545741324921134E-2</c:v>
                </c:pt>
                <c:pt idx="28">
                  <c:v>1.2345679012345678E-2</c:v>
                </c:pt>
                <c:pt idx="29">
                  <c:v>5.9880239520958087E-3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3DC5-4417-B09C-A7E38C491964}"/>
            </c:ext>
          </c:extLst>
        </c:ser>
        <c:ser>
          <c:idx val="11"/>
          <c:order val="11"/>
          <c:tx>
            <c:strRef>
              <c:f>Results_Calculated!$AD$15</c:f>
              <c:strCache>
                <c:ptCount val="1"/>
                <c:pt idx="0">
                  <c:v>CC_ELV: TG2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val>
            <c:numRef>
              <c:f>Results_Calculated!$AD$16:$AD$45</c:f>
              <c:numCache>
                <c:formatCode>0.00</c:formatCode>
                <c:ptCount val="30"/>
                <c:pt idx="0">
                  <c:v>0</c:v>
                </c:pt>
                <c:pt idx="1">
                  <c:v>0.2</c:v>
                </c:pt>
                <c:pt idx="2">
                  <c:v>0.14285714285714285</c:v>
                </c:pt>
                <c:pt idx="3">
                  <c:v>0.14814814814814814</c:v>
                </c:pt>
                <c:pt idx="4">
                  <c:v>9.375E-2</c:v>
                </c:pt>
                <c:pt idx="5">
                  <c:v>5.4054054054054057E-2</c:v>
                </c:pt>
                <c:pt idx="6">
                  <c:v>3.4883720930232558E-2</c:v>
                </c:pt>
                <c:pt idx="7">
                  <c:v>2.0833333333333332E-2</c:v>
                </c:pt>
                <c:pt idx="8">
                  <c:v>9.3457943925233641E-2</c:v>
                </c:pt>
                <c:pt idx="9">
                  <c:v>0.16393442622950818</c:v>
                </c:pt>
                <c:pt idx="10">
                  <c:v>0.16030534351145037</c:v>
                </c:pt>
                <c:pt idx="11">
                  <c:v>0.12318840579710146</c:v>
                </c:pt>
                <c:pt idx="12">
                  <c:v>6.1643835616438353E-2</c:v>
                </c:pt>
                <c:pt idx="13">
                  <c:v>7.3619631901840496E-2</c:v>
                </c:pt>
                <c:pt idx="14">
                  <c:v>0.13661202185792351</c:v>
                </c:pt>
                <c:pt idx="15">
                  <c:v>0.18</c:v>
                </c:pt>
                <c:pt idx="16">
                  <c:v>0.18095238095238095</c:v>
                </c:pt>
                <c:pt idx="17">
                  <c:v>0.14746543778801843</c:v>
                </c:pt>
                <c:pt idx="18">
                  <c:v>0.11453744493392071</c:v>
                </c:pt>
                <c:pt idx="19">
                  <c:v>0.13469387755102041</c:v>
                </c:pt>
                <c:pt idx="20">
                  <c:v>0.17045454545454544</c:v>
                </c:pt>
                <c:pt idx="21">
                  <c:v>0.18705035971223022</c:v>
                </c:pt>
                <c:pt idx="22">
                  <c:v>0.17482517482517482</c:v>
                </c:pt>
                <c:pt idx="23">
                  <c:v>0.15306122448979592</c:v>
                </c:pt>
                <c:pt idx="24">
                  <c:v>0.14052287581699346</c:v>
                </c:pt>
                <c:pt idx="25">
                  <c:v>0.15432098765432098</c:v>
                </c:pt>
                <c:pt idx="26">
                  <c:v>0.17302052785923755</c:v>
                </c:pt>
                <c:pt idx="27">
                  <c:v>0.17663817663817663</c:v>
                </c:pt>
                <c:pt idx="28">
                  <c:v>0.16155988857938719</c:v>
                </c:pt>
                <c:pt idx="29">
                  <c:v>0.15176151761517614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3DC5-4417-B09C-A7E38C491964}"/>
            </c:ext>
          </c:extLst>
        </c:ser>
        <c:ser>
          <c:idx val="12"/>
          <c:order val="12"/>
          <c:tx>
            <c:strRef>
              <c:f>Results_Calculated!$AE$15</c:f>
              <c:strCache>
                <c:ptCount val="1"/>
                <c:pt idx="0">
                  <c:v>CC_ELV: TG3</c:v>
                </c:pt>
              </c:strCache>
            </c:strRef>
          </c:tx>
          <c:spPr>
            <a:ln w="28575" cap="rnd">
              <a:solidFill>
                <a:srgbClr val="0F9ED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val>
            <c:numRef>
              <c:f>Results_Calculated!$AE$16:$AE$45</c:f>
              <c:numCache>
                <c:formatCode>0.00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-2.564102564102564E-2</c:v>
                </c:pt>
                <c:pt idx="3">
                  <c:v>1.9607843137254902E-2</c:v>
                </c:pt>
                <c:pt idx="4">
                  <c:v>-1.6393442622950821E-2</c:v>
                </c:pt>
                <c:pt idx="5">
                  <c:v>-4.2253521126760563E-2</c:v>
                </c:pt>
                <c:pt idx="6">
                  <c:v>-0.125</c:v>
                </c:pt>
                <c:pt idx="7">
                  <c:v>-0.19540229885057472</c:v>
                </c:pt>
                <c:pt idx="8">
                  <c:v>-0.20430107526881722</c:v>
                </c:pt>
                <c:pt idx="9">
                  <c:v>-0.16346153846153846</c:v>
                </c:pt>
                <c:pt idx="10">
                  <c:v>-4.0322580645161289E-2</c:v>
                </c:pt>
                <c:pt idx="11">
                  <c:v>5.4054054054054057E-2</c:v>
                </c:pt>
                <c:pt idx="12">
                  <c:v>6.1349693251533742E-2</c:v>
                </c:pt>
                <c:pt idx="13">
                  <c:v>1.1494252873563218E-2</c:v>
                </c:pt>
                <c:pt idx="14">
                  <c:v>-4.9450549450549448E-2</c:v>
                </c:pt>
                <c:pt idx="15">
                  <c:v>-4.1025641025641026E-2</c:v>
                </c:pt>
                <c:pt idx="16">
                  <c:v>2.2935779816513763E-2</c:v>
                </c:pt>
                <c:pt idx="17">
                  <c:v>5.7613168724279837E-2</c:v>
                </c:pt>
                <c:pt idx="18">
                  <c:v>5.8139534883720929E-2</c:v>
                </c:pt>
                <c:pt idx="19">
                  <c:v>1.8656716417910446E-2</c:v>
                </c:pt>
                <c:pt idx="20">
                  <c:v>-1.444043321299639E-2</c:v>
                </c:pt>
                <c:pt idx="21">
                  <c:v>6.8493150684931503E-3</c:v>
                </c:pt>
                <c:pt idx="22">
                  <c:v>3.8461538461538464E-2</c:v>
                </c:pt>
                <c:pt idx="23">
                  <c:v>5.7228915662650599E-2</c:v>
                </c:pt>
                <c:pt idx="24">
                  <c:v>5.1873198847262249E-2</c:v>
                </c:pt>
                <c:pt idx="25">
                  <c:v>2.7932960893854747E-2</c:v>
                </c:pt>
                <c:pt idx="26">
                  <c:v>2.1621621621621623E-2</c:v>
                </c:pt>
                <c:pt idx="27">
                  <c:v>3.6458333333333336E-2</c:v>
                </c:pt>
                <c:pt idx="28">
                  <c:v>5.9113300492610835E-2</c:v>
                </c:pt>
                <c:pt idx="29">
                  <c:v>6.1904761904761907E-2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3DC5-4417-B09C-A7E38C4919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40460208"/>
        <c:axId val="94046500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Results_Calculated!$S$15</c15:sqref>
                        </c15:formulaRef>
                      </c:ext>
                    </c:extLst>
                    <c:strCache>
                      <c:ptCount val="1"/>
                      <c:pt idx="0">
                        <c:v>Cycle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val>
                  <c:numRef>
                    <c:extLst>
                      <c:ext uri="{02D57815-91ED-43cb-92C2-25804820EDAC}">
                        <c15:formulaRef>
                          <c15:sqref>Results_Calculated!$S$16:$S$45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3DC5-4417-B09C-A7E38C491964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Results_Calculated!$T$15</c15:sqref>
                        </c15:formulaRef>
                      </c:ext>
                    </c:extLst>
                    <c:strCache>
                      <c:ptCount val="1"/>
                      <c:pt idx="0">
                        <c:v>ELV: TG1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Results_Calculated!$T$16:$T$45</c15:sqref>
                        </c15:formulaRef>
                      </c:ext>
                    </c:extLst>
                    <c:numCache>
                      <c:formatCode>_ [$€-2]\ * #,##0.00_ ;_ [$€-2]\ * \-#,##0.00_ ;_ [$€-2]\ * "-"??_ ;_ @_ </c:formatCode>
                      <c:ptCount val="30"/>
                      <c:pt idx="0">
                        <c:v>12</c:v>
                      </c:pt>
                      <c:pt idx="1">
                        <c:v>27</c:v>
                      </c:pt>
                      <c:pt idx="2">
                        <c:v>39</c:v>
                      </c:pt>
                      <c:pt idx="3">
                        <c:v>49</c:v>
                      </c:pt>
                      <c:pt idx="4">
                        <c:v>61</c:v>
                      </c:pt>
                      <c:pt idx="5">
                        <c:v>73</c:v>
                      </c:pt>
                      <c:pt idx="6">
                        <c:v>89</c:v>
                      </c:pt>
                      <c:pt idx="7">
                        <c:v>103</c:v>
                      </c:pt>
                      <c:pt idx="8">
                        <c:v>111</c:v>
                      </c:pt>
                      <c:pt idx="9">
                        <c:v>118</c:v>
                      </c:pt>
                      <c:pt idx="10">
                        <c:v>119</c:v>
                      </c:pt>
                      <c:pt idx="11">
                        <c:v>122</c:v>
                      </c:pt>
                      <c:pt idx="12">
                        <c:v>134</c:v>
                      </c:pt>
                      <c:pt idx="13">
                        <c:v>155</c:v>
                      </c:pt>
                      <c:pt idx="14">
                        <c:v>174</c:v>
                      </c:pt>
                      <c:pt idx="15">
                        <c:v>183</c:v>
                      </c:pt>
                      <c:pt idx="16">
                        <c:v>186</c:v>
                      </c:pt>
                      <c:pt idx="17">
                        <c:v>192</c:v>
                      </c:pt>
                      <c:pt idx="18">
                        <c:v>205</c:v>
                      </c:pt>
                      <c:pt idx="19">
                        <c:v>225</c:v>
                      </c:pt>
                      <c:pt idx="20">
                        <c:v>242</c:v>
                      </c:pt>
                      <c:pt idx="21">
                        <c:v>249</c:v>
                      </c:pt>
                      <c:pt idx="22">
                        <c:v>255</c:v>
                      </c:pt>
                      <c:pt idx="23">
                        <c:v>264</c:v>
                      </c:pt>
                      <c:pt idx="24">
                        <c:v>278</c:v>
                      </c:pt>
                      <c:pt idx="25">
                        <c:v>297</c:v>
                      </c:pt>
                      <c:pt idx="26">
                        <c:v>310</c:v>
                      </c:pt>
                      <c:pt idx="27">
                        <c:v>317</c:v>
                      </c:pt>
                      <c:pt idx="28">
                        <c:v>324</c:v>
                      </c:pt>
                      <c:pt idx="29">
                        <c:v>334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3DC5-4417-B09C-A7E38C491964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Results_Calculated!$U$15</c15:sqref>
                        </c15:formulaRef>
                      </c:ext>
                    </c:extLst>
                    <c:strCache>
                      <c:ptCount val="1"/>
                      <c:pt idx="0">
                        <c:v>ELV: TG2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Results_Calculated!$U$16:$U$45</c15:sqref>
                        </c15:formulaRef>
                      </c:ext>
                    </c:extLst>
                    <c:numCache>
                      <c:formatCode>_ [$€-2]\ * #,##0.00_ ;_ [$€-2]\ * \-#,##0.00_ ;_ [$€-2]\ * "-"??_ ;_ @_ </c:formatCode>
                      <c:ptCount val="30"/>
                      <c:pt idx="0">
                        <c:v>12</c:v>
                      </c:pt>
                      <c:pt idx="1">
                        <c:v>30</c:v>
                      </c:pt>
                      <c:pt idx="2">
                        <c:v>42</c:v>
                      </c:pt>
                      <c:pt idx="3">
                        <c:v>54</c:v>
                      </c:pt>
                      <c:pt idx="4">
                        <c:v>64</c:v>
                      </c:pt>
                      <c:pt idx="5">
                        <c:v>74</c:v>
                      </c:pt>
                      <c:pt idx="6">
                        <c:v>86</c:v>
                      </c:pt>
                      <c:pt idx="7">
                        <c:v>96</c:v>
                      </c:pt>
                      <c:pt idx="8">
                        <c:v>107</c:v>
                      </c:pt>
                      <c:pt idx="9">
                        <c:v>122</c:v>
                      </c:pt>
                      <c:pt idx="10">
                        <c:v>131</c:v>
                      </c:pt>
                      <c:pt idx="11">
                        <c:v>138</c:v>
                      </c:pt>
                      <c:pt idx="12">
                        <c:v>146</c:v>
                      </c:pt>
                      <c:pt idx="13">
                        <c:v>163</c:v>
                      </c:pt>
                      <c:pt idx="14">
                        <c:v>183</c:v>
                      </c:pt>
                      <c:pt idx="15">
                        <c:v>200</c:v>
                      </c:pt>
                      <c:pt idx="16">
                        <c:v>210</c:v>
                      </c:pt>
                      <c:pt idx="17">
                        <c:v>217</c:v>
                      </c:pt>
                      <c:pt idx="18">
                        <c:v>227</c:v>
                      </c:pt>
                      <c:pt idx="19">
                        <c:v>245</c:v>
                      </c:pt>
                      <c:pt idx="20">
                        <c:v>264</c:v>
                      </c:pt>
                      <c:pt idx="21">
                        <c:v>278</c:v>
                      </c:pt>
                      <c:pt idx="22">
                        <c:v>286</c:v>
                      </c:pt>
                      <c:pt idx="23">
                        <c:v>294</c:v>
                      </c:pt>
                      <c:pt idx="24">
                        <c:v>306</c:v>
                      </c:pt>
                      <c:pt idx="25">
                        <c:v>324</c:v>
                      </c:pt>
                      <c:pt idx="26">
                        <c:v>341</c:v>
                      </c:pt>
                      <c:pt idx="27">
                        <c:v>351</c:v>
                      </c:pt>
                      <c:pt idx="28">
                        <c:v>359</c:v>
                      </c:pt>
                      <c:pt idx="29">
                        <c:v>369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3DC5-4417-B09C-A7E38C491964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Results_Calculated!$V$15</c15:sqref>
                        </c15:formulaRef>
                      </c:ext>
                    </c:extLst>
                    <c:strCache>
                      <c:ptCount val="1"/>
                      <c:pt idx="0">
                        <c:v>ELV: TG3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Results_Calculated!$V$16:$V$45</c15:sqref>
                        </c15:formulaRef>
                      </c:ext>
                    </c:extLst>
                    <c:numCache>
                      <c:formatCode>_ [$€-2]\ * #,##0.00_ ;_ [$€-2]\ * \-#,##0.00_ ;_ [$€-2]\ * "-"??_ ;_ @_ </c:formatCode>
                      <c:ptCount val="30"/>
                      <c:pt idx="0">
                        <c:v>12</c:v>
                      </c:pt>
                      <c:pt idx="1">
                        <c:v>27</c:v>
                      </c:pt>
                      <c:pt idx="2">
                        <c:v>39</c:v>
                      </c:pt>
                      <c:pt idx="3">
                        <c:v>51</c:v>
                      </c:pt>
                      <c:pt idx="4">
                        <c:v>61</c:v>
                      </c:pt>
                      <c:pt idx="5">
                        <c:v>71</c:v>
                      </c:pt>
                      <c:pt idx="6">
                        <c:v>80</c:v>
                      </c:pt>
                      <c:pt idx="7">
                        <c:v>87</c:v>
                      </c:pt>
                      <c:pt idx="8">
                        <c:v>93</c:v>
                      </c:pt>
                      <c:pt idx="9">
                        <c:v>104</c:v>
                      </c:pt>
                      <c:pt idx="10">
                        <c:v>124</c:v>
                      </c:pt>
                      <c:pt idx="11">
                        <c:v>148</c:v>
                      </c:pt>
                      <c:pt idx="12">
                        <c:v>163</c:v>
                      </c:pt>
                      <c:pt idx="13">
                        <c:v>174</c:v>
                      </c:pt>
                      <c:pt idx="14">
                        <c:v>182</c:v>
                      </c:pt>
                      <c:pt idx="15">
                        <c:v>195</c:v>
                      </c:pt>
                      <c:pt idx="16">
                        <c:v>218</c:v>
                      </c:pt>
                      <c:pt idx="17">
                        <c:v>243</c:v>
                      </c:pt>
                      <c:pt idx="18">
                        <c:v>258</c:v>
                      </c:pt>
                      <c:pt idx="19">
                        <c:v>268</c:v>
                      </c:pt>
                      <c:pt idx="20">
                        <c:v>277</c:v>
                      </c:pt>
                      <c:pt idx="21">
                        <c:v>292</c:v>
                      </c:pt>
                      <c:pt idx="22">
                        <c:v>312</c:v>
                      </c:pt>
                      <c:pt idx="23">
                        <c:v>332</c:v>
                      </c:pt>
                      <c:pt idx="24">
                        <c:v>347</c:v>
                      </c:pt>
                      <c:pt idx="25">
                        <c:v>358</c:v>
                      </c:pt>
                      <c:pt idx="26">
                        <c:v>370</c:v>
                      </c:pt>
                      <c:pt idx="27">
                        <c:v>384</c:v>
                      </c:pt>
                      <c:pt idx="28">
                        <c:v>406</c:v>
                      </c:pt>
                      <c:pt idx="29">
                        <c:v>420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3DC5-4417-B09C-A7E38C491964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Results_Calculated!$W$15</c15:sqref>
                        </c15:formulaRef>
                      </c:ext>
                    </c:extLst>
                    <c:strCache>
                      <c:ptCount val="1"/>
                      <c:pt idx="0">
                        <c:v>CRP: TG1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Results_Calculated!$W$16:$W$45</c15:sqref>
                        </c15:formulaRef>
                      </c:ext>
                    </c:extLst>
                    <c:numCache>
                      <c:formatCode>_ [$€-2]\ * #,##0.00_ ;_ [$€-2]\ * \-#,##0.00_ ;_ [$€-2]\ * "-"??_ ;_ @_ </c:formatCode>
                      <c:ptCount val="30"/>
                      <c:pt idx="0">
                        <c:v>12</c:v>
                      </c:pt>
                      <c:pt idx="1">
                        <c:v>27</c:v>
                      </c:pt>
                      <c:pt idx="2">
                        <c:v>39</c:v>
                      </c:pt>
                      <c:pt idx="3">
                        <c:v>51</c:v>
                      </c:pt>
                      <c:pt idx="4">
                        <c:v>61</c:v>
                      </c:pt>
                      <c:pt idx="5">
                        <c:v>71</c:v>
                      </c:pt>
                      <c:pt idx="6">
                        <c:v>80</c:v>
                      </c:pt>
                      <c:pt idx="7">
                        <c:v>87</c:v>
                      </c:pt>
                      <c:pt idx="8">
                        <c:v>93</c:v>
                      </c:pt>
                      <c:pt idx="9">
                        <c:v>102</c:v>
                      </c:pt>
                      <c:pt idx="10">
                        <c:v>115</c:v>
                      </c:pt>
                      <c:pt idx="11">
                        <c:v>129</c:v>
                      </c:pt>
                      <c:pt idx="12">
                        <c:v>142</c:v>
                      </c:pt>
                      <c:pt idx="13">
                        <c:v>152</c:v>
                      </c:pt>
                      <c:pt idx="14">
                        <c:v>160</c:v>
                      </c:pt>
                      <c:pt idx="15">
                        <c:v>169</c:v>
                      </c:pt>
                      <c:pt idx="16">
                        <c:v>183</c:v>
                      </c:pt>
                      <c:pt idx="17">
                        <c:v>197</c:v>
                      </c:pt>
                      <c:pt idx="18">
                        <c:v>210</c:v>
                      </c:pt>
                      <c:pt idx="19">
                        <c:v>219</c:v>
                      </c:pt>
                      <c:pt idx="20">
                        <c:v>228</c:v>
                      </c:pt>
                      <c:pt idx="21">
                        <c:v>239</c:v>
                      </c:pt>
                      <c:pt idx="22">
                        <c:v>252</c:v>
                      </c:pt>
                      <c:pt idx="23">
                        <c:v>265</c:v>
                      </c:pt>
                      <c:pt idx="24">
                        <c:v>276</c:v>
                      </c:pt>
                      <c:pt idx="25">
                        <c:v>286</c:v>
                      </c:pt>
                      <c:pt idx="26">
                        <c:v>296</c:v>
                      </c:pt>
                      <c:pt idx="27">
                        <c:v>307</c:v>
                      </c:pt>
                      <c:pt idx="28">
                        <c:v>320</c:v>
                      </c:pt>
                      <c:pt idx="29">
                        <c:v>332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3DC5-4417-B09C-A7E38C491964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Results_Calculated!$X$15</c15:sqref>
                        </c15:formulaRef>
                      </c:ext>
                    </c:extLst>
                    <c:strCache>
                      <c:ptCount val="1"/>
                      <c:pt idx="0">
                        <c:v>CRP: TG2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Results_Calculated!$X$16:$X$45</c15:sqref>
                        </c15:formulaRef>
                      </c:ext>
                    </c:extLst>
                    <c:numCache>
                      <c:formatCode>_ [$€-2]\ * #,##0.00_ ;_ [$€-2]\ * \-#,##0.00_ ;_ [$€-2]\ * "-"??_ ;_ @_ </c:formatCode>
                      <c:ptCount val="30"/>
                      <c:pt idx="0">
                        <c:v>12</c:v>
                      </c:pt>
                      <c:pt idx="1">
                        <c:v>24</c:v>
                      </c:pt>
                      <c:pt idx="2">
                        <c:v>36</c:v>
                      </c:pt>
                      <c:pt idx="3">
                        <c:v>46</c:v>
                      </c:pt>
                      <c:pt idx="4">
                        <c:v>58</c:v>
                      </c:pt>
                      <c:pt idx="5">
                        <c:v>70</c:v>
                      </c:pt>
                      <c:pt idx="6">
                        <c:v>83</c:v>
                      </c:pt>
                      <c:pt idx="7">
                        <c:v>94</c:v>
                      </c:pt>
                      <c:pt idx="8">
                        <c:v>97</c:v>
                      </c:pt>
                      <c:pt idx="9">
                        <c:v>102</c:v>
                      </c:pt>
                      <c:pt idx="10">
                        <c:v>110</c:v>
                      </c:pt>
                      <c:pt idx="11">
                        <c:v>121</c:v>
                      </c:pt>
                      <c:pt idx="12">
                        <c:v>137</c:v>
                      </c:pt>
                      <c:pt idx="13">
                        <c:v>151</c:v>
                      </c:pt>
                      <c:pt idx="14">
                        <c:v>158</c:v>
                      </c:pt>
                      <c:pt idx="15">
                        <c:v>164</c:v>
                      </c:pt>
                      <c:pt idx="16">
                        <c:v>172</c:v>
                      </c:pt>
                      <c:pt idx="17">
                        <c:v>185</c:v>
                      </c:pt>
                      <c:pt idx="18">
                        <c:v>201</c:v>
                      </c:pt>
                      <c:pt idx="19">
                        <c:v>212</c:v>
                      </c:pt>
                      <c:pt idx="20">
                        <c:v>219</c:v>
                      </c:pt>
                      <c:pt idx="21">
                        <c:v>226</c:v>
                      </c:pt>
                      <c:pt idx="22">
                        <c:v>236</c:v>
                      </c:pt>
                      <c:pt idx="23">
                        <c:v>249</c:v>
                      </c:pt>
                      <c:pt idx="24">
                        <c:v>263</c:v>
                      </c:pt>
                      <c:pt idx="25">
                        <c:v>274</c:v>
                      </c:pt>
                      <c:pt idx="26">
                        <c:v>282</c:v>
                      </c:pt>
                      <c:pt idx="27">
                        <c:v>289</c:v>
                      </c:pt>
                      <c:pt idx="28">
                        <c:v>301</c:v>
                      </c:pt>
                      <c:pt idx="29">
                        <c:v>313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3DC5-4417-B09C-A7E38C491964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Results_Calculated!$Y$15</c15:sqref>
                        </c15:formulaRef>
                      </c:ext>
                    </c:extLst>
                    <c:strCache>
                      <c:ptCount val="1"/>
                      <c:pt idx="0">
                        <c:v>CRP: TG3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Results_Calculated!$Y$16:$Y$45</c15:sqref>
                        </c15:formulaRef>
                      </c:ext>
                    </c:extLst>
                    <c:numCache>
                      <c:formatCode>_("€"* #,##0.00_);_("€"* \(#,##0.00\);_("€"* "-"??_);_(@_)</c:formatCode>
                      <c:ptCount val="30"/>
                      <c:pt idx="0">
                        <c:v>12</c:v>
                      </c:pt>
                      <c:pt idx="1">
                        <c:v>27</c:v>
                      </c:pt>
                      <c:pt idx="2">
                        <c:v>40</c:v>
                      </c:pt>
                      <c:pt idx="3">
                        <c:v>50</c:v>
                      </c:pt>
                      <c:pt idx="4">
                        <c:v>62</c:v>
                      </c:pt>
                      <c:pt idx="5">
                        <c:v>74</c:v>
                      </c:pt>
                      <c:pt idx="6">
                        <c:v>90</c:v>
                      </c:pt>
                      <c:pt idx="7">
                        <c:v>104</c:v>
                      </c:pt>
                      <c:pt idx="8">
                        <c:v>112</c:v>
                      </c:pt>
                      <c:pt idx="9">
                        <c:v>121</c:v>
                      </c:pt>
                      <c:pt idx="10">
                        <c:v>129</c:v>
                      </c:pt>
                      <c:pt idx="11">
                        <c:v>140</c:v>
                      </c:pt>
                      <c:pt idx="12">
                        <c:v>153</c:v>
                      </c:pt>
                      <c:pt idx="13">
                        <c:v>172</c:v>
                      </c:pt>
                      <c:pt idx="14">
                        <c:v>191</c:v>
                      </c:pt>
                      <c:pt idx="15">
                        <c:v>203</c:v>
                      </c:pt>
                      <c:pt idx="16">
                        <c:v>213</c:v>
                      </c:pt>
                      <c:pt idx="17">
                        <c:v>229</c:v>
                      </c:pt>
                      <c:pt idx="18">
                        <c:v>243</c:v>
                      </c:pt>
                      <c:pt idx="19">
                        <c:v>263</c:v>
                      </c:pt>
                      <c:pt idx="20">
                        <c:v>281</c:v>
                      </c:pt>
                      <c:pt idx="21">
                        <c:v>290</c:v>
                      </c:pt>
                      <c:pt idx="22">
                        <c:v>300</c:v>
                      </c:pt>
                      <c:pt idx="23">
                        <c:v>313</c:v>
                      </c:pt>
                      <c:pt idx="24">
                        <c:v>329</c:v>
                      </c:pt>
                      <c:pt idx="25">
                        <c:v>348</c:v>
                      </c:pt>
                      <c:pt idx="26">
                        <c:v>362</c:v>
                      </c:pt>
                      <c:pt idx="27">
                        <c:v>370</c:v>
                      </c:pt>
                      <c:pt idx="28">
                        <c:v>382</c:v>
                      </c:pt>
                      <c:pt idx="29">
                        <c:v>394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3DC5-4417-B09C-A7E38C491964}"/>
                  </c:ext>
                </c:extLst>
              </c15:ser>
            </c15:filteredLineSeries>
            <c15:filteredLine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Results_Calculated!$Z$15</c15:sqref>
                        </c15:formulaRef>
                      </c:ext>
                    </c:extLst>
                    <c:strCache>
                      <c:ptCount val="1"/>
                      <c:pt idx="0">
                        <c:v>DQN: TG1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>
                        <a:lumMod val="60000"/>
                      </a:schemeClr>
                    </a:solidFill>
                    <a:ln w="9525">
                      <a:solidFill>
                        <a:schemeClr val="accent2">
                          <a:lumMod val="60000"/>
                        </a:schemeClr>
                      </a:solidFill>
                    </a:ln>
                    <a:effectLst/>
                  </c:spPr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Results_Calculated!$Z$16:$Z$45</c15:sqref>
                        </c15:formulaRef>
                      </c:ext>
                    </c:extLst>
                    <c:numCache>
                      <c:formatCode>_("€"* #,##0.00_);_("€"* \(#,##0.00\);_("€"* "-"??_);_(@_)</c:formatCode>
                      <c:ptCount val="30"/>
                      <c:pt idx="0">
                        <c:v>12</c:v>
                      </c:pt>
                      <c:pt idx="1">
                        <c:v>20</c:v>
                      </c:pt>
                      <c:pt idx="2">
                        <c:v>24</c:v>
                      </c:pt>
                      <c:pt idx="3">
                        <c:v>28</c:v>
                      </c:pt>
                      <c:pt idx="4">
                        <c:v>34</c:v>
                      </c:pt>
                      <c:pt idx="5">
                        <c:v>38</c:v>
                      </c:pt>
                      <c:pt idx="6">
                        <c:v>40</c:v>
                      </c:pt>
                      <c:pt idx="7">
                        <c:v>40</c:v>
                      </c:pt>
                      <c:pt idx="8">
                        <c:v>46</c:v>
                      </c:pt>
                      <c:pt idx="9">
                        <c:v>54</c:v>
                      </c:pt>
                      <c:pt idx="10">
                        <c:v>58</c:v>
                      </c:pt>
                      <c:pt idx="11">
                        <c:v>60</c:v>
                      </c:pt>
                      <c:pt idx="12">
                        <c:v>68</c:v>
                      </c:pt>
                      <c:pt idx="13">
                        <c:v>80</c:v>
                      </c:pt>
                      <c:pt idx="14">
                        <c:v>92</c:v>
                      </c:pt>
                      <c:pt idx="15">
                        <c:v>104</c:v>
                      </c:pt>
                      <c:pt idx="16">
                        <c:v>114</c:v>
                      </c:pt>
                      <c:pt idx="17">
                        <c:v>122</c:v>
                      </c:pt>
                      <c:pt idx="18">
                        <c:v>128</c:v>
                      </c:pt>
                      <c:pt idx="19">
                        <c:v>132</c:v>
                      </c:pt>
                      <c:pt idx="20">
                        <c:v>136</c:v>
                      </c:pt>
                      <c:pt idx="21">
                        <c:v>140</c:v>
                      </c:pt>
                      <c:pt idx="22">
                        <c:v>142</c:v>
                      </c:pt>
                      <c:pt idx="23">
                        <c:v>142</c:v>
                      </c:pt>
                      <c:pt idx="24">
                        <c:v>142</c:v>
                      </c:pt>
                      <c:pt idx="25">
                        <c:v>144</c:v>
                      </c:pt>
                      <c:pt idx="26">
                        <c:v>152</c:v>
                      </c:pt>
                      <c:pt idx="27">
                        <c:v>164</c:v>
                      </c:pt>
                      <c:pt idx="28">
                        <c:v>170</c:v>
                      </c:pt>
                      <c:pt idx="29">
                        <c:v>172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3DC5-4417-B09C-A7E38C491964}"/>
                  </c:ext>
                </c:extLst>
              </c15:ser>
            </c15:filteredLineSeries>
            <c15:filteredLineSeries>
              <c15:ser>
                <c:idx val="8"/>
                <c:order val="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Results_Calculated!$AA$15</c15:sqref>
                        </c15:formulaRef>
                      </c:ext>
                    </c:extLst>
                    <c:strCache>
                      <c:ptCount val="1"/>
                      <c:pt idx="0">
                        <c:v>DQN: TG2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>
                        <a:lumMod val="60000"/>
                      </a:schemeClr>
                    </a:solidFill>
                    <a:ln w="9525">
                      <a:solidFill>
                        <a:schemeClr val="accent3">
                          <a:lumMod val="60000"/>
                        </a:schemeClr>
                      </a:solidFill>
                    </a:ln>
                    <a:effectLst/>
                  </c:spPr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Results_Calculated!$AA$16:$AA$45</c15:sqref>
                        </c15:formulaRef>
                      </c:ext>
                    </c:extLst>
                    <c:numCache>
                      <c:formatCode>_("€"* #,##0.00_);_("€"* \(#,##0.00\);_("€"* "-"??_);_(@_)</c:formatCode>
                      <c:ptCount val="30"/>
                      <c:pt idx="0">
                        <c:v>12</c:v>
                      </c:pt>
                      <c:pt idx="1">
                        <c:v>20</c:v>
                      </c:pt>
                      <c:pt idx="2">
                        <c:v>24</c:v>
                      </c:pt>
                      <c:pt idx="3">
                        <c:v>26</c:v>
                      </c:pt>
                      <c:pt idx="4">
                        <c:v>28</c:v>
                      </c:pt>
                      <c:pt idx="5">
                        <c:v>28</c:v>
                      </c:pt>
                      <c:pt idx="6">
                        <c:v>36</c:v>
                      </c:pt>
                      <c:pt idx="7">
                        <c:v>50</c:v>
                      </c:pt>
                      <c:pt idx="8">
                        <c:v>64</c:v>
                      </c:pt>
                      <c:pt idx="9">
                        <c:v>74</c:v>
                      </c:pt>
                      <c:pt idx="10">
                        <c:v>76</c:v>
                      </c:pt>
                      <c:pt idx="11">
                        <c:v>78</c:v>
                      </c:pt>
                      <c:pt idx="12">
                        <c:v>86</c:v>
                      </c:pt>
                      <c:pt idx="13">
                        <c:v>100</c:v>
                      </c:pt>
                      <c:pt idx="14">
                        <c:v>118</c:v>
                      </c:pt>
                      <c:pt idx="15">
                        <c:v>138</c:v>
                      </c:pt>
                      <c:pt idx="16">
                        <c:v>158</c:v>
                      </c:pt>
                      <c:pt idx="17">
                        <c:v>174</c:v>
                      </c:pt>
                      <c:pt idx="18">
                        <c:v>184</c:v>
                      </c:pt>
                      <c:pt idx="19">
                        <c:v>188</c:v>
                      </c:pt>
                      <c:pt idx="20">
                        <c:v>190</c:v>
                      </c:pt>
                      <c:pt idx="21">
                        <c:v>198</c:v>
                      </c:pt>
                      <c:pt idx="22">
                        <c:v>208</c:v>
                      </c:pt>
                      <c:pt idx="23">
                        <c:v>216</c:v>
                      </c:pt>
                      <c:pt idx="24">
                        <c:v>238</c:v>
                      </c:pt>
                      <c:pt idx="25">
                        <c:v>266</c:v>
                      </c:pt>
                      <c:pt idx="26">
                        <c:v>290</c:v>
                      </c:pt>
                      <c:pt idx="27">
                        <c:v>306</c:v>
                      </c:pt>
                      <c:pt idx="28">
                        <c:v>306</c:v>
                      </c:pt>
                      <c:pt idx="29">
                        <c:v>320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3DC5-4417-B09C-A7E38C491964}"/>
                  </c:ext>
                </c:extLst>
              </c15:ser>
            </c15:filteredLineSeries>
            <c15:filteredLineSeries>
              <c15:ser>
                <c:idx val="9"/>
                <c:order val="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Results_Calculated!$AB$15</c15:sqref>
                        </c15:formulaRef>
                      </c:ext>
                    </c:extLst>
                    <c:strCache>
                      <c:ptCount val="1"/>
                      <c:pt idx="0">
                        <c:v>DQN:TG3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>
                        <a:lumMod val="60000"/>
                      </a:schemeClr>
                    </a:solidFill>
                    <a:ln w="9525">
                      <a:solidFill>
                        <a:schemeClr val="accent4">
                          <a:lumMod val="60000"/>
                        </a:schemeClr>
                      </a:solidFill>
                    </a:ln>
                    <a:effectLst/>
                  </c:spPr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Results_Calculated!$AB$16:$AB$45</c15:sqref>
                        </c15:formulaRef>
                      </c:ext>
                    </c:extLst>
                    <c:numCache>
                      <c:formatCode>_("€"* #,##0.00_);_("€"* \(#,##0.00\);_("€"* "-"??_);_(@_)</c:formatCode>
                      <c:ptCount val="30"/>
                      <c:pt idx="0">
                        <c:v>12</c:v>
                      </c:pt>
                      <c:pt idx="1">
                        <c:v>20</c:v>
                      </c:pt>
                      <c:pt idx="2">
                        <c:v>24</c:v>
                      </c:pt>
                      <c:pt idx="3">
                        <c:v>24</c:v>
                      </c:pt>
                      <c:pt idx="4">
                        <c:v>32</c:v>
                      </c:pt>
                      <c:pt idx="5">
                        <c:v>46</c:v>
                      </c:pt>
                      <c:pt idx="6">
                        <c:v>58</c:v>
                      </c:pt>
                      <c:pt idx="7">
                        <c:v>68</c:v>
                      </c:pt>
                      <c:pt idx="8">
                        <c:v>76</c:v>
                      </c:pt>
                      <c:pt idx="9">
                        <c:v>84</c:v>
                      </c:pt>
                      <c:pt idx="10">
                        <c:v>88</c:v>
                      </c:pt>
                      <c:pt idx="11">
                        <c:v>90</c:v>
                      </c:pt>
                      <c:pt idx="12">
                        <c:v>96</c:v>
                      </c:pt>
                      <c:pt idx="13">
                        <c:v>106</c:v>
                      </c:pt>
                      <c:pt idx="14">
                        <c:v>122</c:v>
                      </c:pt>
                      <c:pt idx="15">
                        <c:v>146</c:v>
                      </c:pt>
                      <c:pt idx="16">
                        <c:v>174</c:v>
                      </c:pt>
                      <c:pt idx="17">
                        <c:v>202</c:v>
                      </c:pt>
                      <c:pt idx="18">
                        <c:v>228</c:v>
                      </c:pt>
                      <c:pt idx="19">
                        <c:v>248</c:v>
                      </c:pt>
                      <c:pt idx="20">
                        <c:v>260</c:v>
                      </c:pt>
                      <c:pt idx="21">
                        <c:v>262</c:v>
                      </c:pt>
                      <c:pt idx="22">
                        <c:v>282</c:v>
                      </c:pt>
                      <c:pt idx="23">
                        <c:v>316</c:v>
                      </c:pt>
                      <c:pt idx="24">
                        <c:v>352</c:v>
                      </c:pt>
                      <c:pt idx="25">
                        <c:v>386</c:v>
                      </c:pt>
                      <c:pt idx="26">
                        <c:v>410</c:v>
                      </c:pt>
                      <c:pt idx="27">
                        <c:v>414</c:v>
                      </c:pt>
                      <c:pt idx="28">
                        <c:v>420</c:v>
                      </c:pt>
                      <c:pt idx="29">
                        <c:v>432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3DC5-4417-B09C-A7E38C491964}"/>
                  </c:ext>
                </c:extLst>
              </c15:ser>
            </c15:filteredLineSeries>
            <c15:filteredLineSeries>
              <c15:ser>
                <c:idx val="13"/>
                <c:order val="1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Results_Calculated!$AF$15</c15:sqref>
                        </c15:formulaRef>
                      </c:ext>
                    </c:extLst>
                    <c:strCache>
                      <c:ptCount val="1"/>
                      <c:pt idx="0">
                        <c:v>CC_DQN:TG1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>
                        <a:lumMod val="80000"/>
                        <a:lumOff val="20000"/>
                      </a:schemeClr>
                    </a:solidFill>
                    <a:ln w="9525">
                      <a:solidFill>
                        <a:schemeClr val="accent2">
                          <a:lumMod val="80000"/>
                          <a:lumOff val="20000"/>
                        </a:schemeClr>
                      </a:solidFill>
                    </a:ln>
                    <a:effectLst/>
                  </c:spPr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Results_Calculated!$AF$16:$AF$45</c15:sqref>
                        </c15:formulaRef>
                      </c:ext>
                    </c:extLst>
                    <c:numCache>
                      <c:formatCode>0.00</c:formatCode>
                      <c:ptCount val="30"/>
                      <c:pt idx="0">
                        <c:v>0</c:v>
                      </c:pt>
                      <c:pt idx="1">
                        <c:v>0.25925925925925924</c:v>
                      </c:pt>
                      <c:pt idx="2">
                        <c:v>0.38461538461538464</c:v>
                      </c:pt>
                      <c:pt idx="3">
                        <c:v>0.42857142857142855</c:v>
                      </c:pt>
                      <c:pt idx="4">
                        <c:v>0.44262295081967212</c:v>
                      </c:pt>
                      <c:pt idx="5">
                        <c:v>0.47945205479452052</c:v>
                      </c:pt>
                      <c:pt idx="6">
                        <c:v>0.550561797752809</c:v>
                      </c:pt>
                      <c:pt idx="7">
                        <c:v>0.61165048543689315</c:v>
                      </c:pt>
                      <c:pt idx="8">
                        <c:v>0.5855855855855856</c:v>
                      </c:pt>
                      <c:pt idx="9">
                        <c:v>0.5423728813559322</c:v>
                      </c:pt>
                      <c:pt idx="10">
                        <c:v>0.51260504201680668</c:v>
                      </c:pt>
                      <c:pt idx="11">
                        <c:v>0.50819672131147542</c:v>
                      </c:pt>
                      <c:pt idx="12">
                        <c:v>0.4925373134328358</c:v>
                      </c:pt>
                      <c:pt idx="13">
                        <c:v>0.4838709677419355</c:v>
                      </c:pt>
                      <c:pt idx="14">
                        <c:v>0.47126436781609193</c:v>
                      </c:pt>
                      <c:pt idx="15">
                        <c:v>0.43169398907103823</c:v>
                      </c:pt>
                      <c:pt idx="16">
                        <c:v>0.38709677419354838</c:v>
                      </c:pt>
                      <c:pt idx="17">
                        <c:v>0.36458333333333331</c:v>
                      </c:pt>
                      <c:pt idx="18">
                        <c:v>0.37560975609756098</c:v>
                      </c:pt>
                      <c:pt idx="19">
                        <c:v>0.41333333333333333</c:v>
                      </c:pt>
                      <c:pt idx="20">
                        <c:v>0.43801652892561982</c:v>
                      </c:pt>
                      <c:pt idx="21">
                        <c:v>0.43775100401606426</c:v>
                      </c:pt>
                      <c:pt idx="22">
                        <c:v>0.44313725490196076</c:v>
                      </c:pt>
                      <c:pt idx="23">
                        <c:v>0.4621212121212121</c:v>
                      </c:pt>
                      <c:pt idx="24">
                        <c:v>0.48920863309352519</c:v>
                      </c:pt>
                      <c:pt idx="25">
                        <c:v>0.51515151515151514</c:v>
                      </c:pt>
                      <c:pt idx="26">
                        <c:v>0.50967741935483868</c:v>
                      </c:pt>
                      <c:pt idx="27">
                        <c:v>0.48264984227129337</c:v>
                      </c:pt>
                      <c:pt idx="28">
                        <c:v>0.47530864197530864</c:v>
                      </c:pt>
                      <c:pt idx="29">
                        <c:v>0.48502994011976047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D-3DC5-4417-B09C-A7E38C491964}"/>
                  </c:ext>
                </c:extLst>
              </c15:ser>
            </c15:filteredLineSeries>
            <c15:filteredLineSeries>
              <c15:ser>
                <c:idx val="14"/>
                <c:order val="1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Results_Calculated!$AG$15</c15:sqref>
                        </c15:formulaRef>
                      </c:ext>
                    </c:extLst>
                    <c:strCache>
                      <c:ptCount val="1"/>
                      <c:pt idx="0">
                        <c:v>CC_DQN:TG2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>
                        <a:lumMod val="80000"/>
                        <a:lumOff val="20000"/>
                      </a:schemeClr>
                    </a:solidFill>
                    <a:ln w="9525">
                      <a:solidFill>
                        <a:schemeClr val="accent3">
                          <a:lumMod val="80000"/>
                          <a:lumOff val="20000"/>
                        </a:schemeClr>
                      </a:solidFill>
                    </a:ln>
                    <a:effectLst/>
                  </c:spPr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Results_Calculated!$AG$16:$AG$45</c15:sqref>
                        </c15:formulaRef>
                      </c:ext>
                    </c:extLst>
                    <c:numCache>
                      <c:formatCode>0.00</c:formatCode>
                      <c:ptCount val="30"/>
                      <c:pt idx="0">
                        <c:v>0</c:v>
                      </c:pt>
                      <c:pt idx="1">
                        <c:v>0.33333333333333331</c:v>
                      </c:pt>
                      <c:pt idx="2">
                        <c:v>0.42857142857142855</c:v>
                      </c:pt>
                      <c:pt idx="3">
                        <c:v>0.51851851851851849</c:v>
                      </c:pt>
                      <c:pt idx="4">
                        <c:v>0.5625</c:v>
                      </c:pt>
                      <c:pt idx="5">
                        <c:v>0.6216216216216216</c:v>
                      </c:pt>
                      <c:pt idx="6">
                        <c:v>0.58139534883720934</c:v>
                      </c:pt>
                      <c:pt idx="7">
                        <c:v>0.47916666666666669</c:v>
                      </c:pt>
                      <c:pt idx="8">
                        <c:v>0.40186915887850466</c:v>
                      </c:pt>
                      <c:pt idx="9">
                        <c:v>0.39344262295081966</c:v>
                      </c:pt>
                      <c:pt idx="10">
                        <c:v>0.41984732824427479</c:v>
                      </c:pt>
                      <c:pt idx="11">
                        <c:v>0.43478260869565216</c:v>
                      </c:pt>
                      <c:pt idx="12">
                        <c:v>0.41095890410958902</c:v>
                      </c:pt>
                      <c:pt idx="13">
                        <c:v>0.38650306748466257</c:v>
                      </c:pt>
                      <c:pt idx="14">
                        <c:v>0.3551912568306011</c:v>
                      </c:pt>
                      <c:pt idx="15">
                        <c:v>0.31</c:v>
                      </c:pt>
                      <c:pt idx="16">
                        <c:v>0.24761904761904763</c:v>
                      </c:pt>
                      <c:pt idx="17">
                        <c:v>0.19815668202764977</c:v>
                      </c:pt>
                      <c:pt idx="18">
                        <c:v>0.1894273127753304</c:v>
                      </c:pt>
                      <c:pt idx="19">
                        <c:v>0.23265306122448978</c:v>
                      </c:pt>
                      <c:pt idx="20">
                        <c:v>0.28030303030303028</c:v>
                      </c:pt>
                      <c:pt idx="21">
                        <c:v>0.28776978417266186</c:v>
                      </c:pt>
                      <c:pt idx="22">
                        <c:v>0.27272727272727271</c:v>
                      </c:pt>
                      <c:pt idx="23">
                        <c:v>0.26530612244897961</c:v>
                      </c:pt>
                      <c:pt idx="24">
                        <c:v>0.22222222222222221</c:v>
                      </c:pt>
                      <c:pt idx="25">
                        <c:v>0.17901234567901234</c:v>
                      </c:pt>
                      <c:pt idx="26">
                        <c:v>0.14956011730205279</c:v>
                      </c:pt>
                      <c:pt idx="27">
                        <c:v>0.12820512820512819</c:v>
                      </c:pt>
                      <c:pt idx="28">
                        <c:v>0.14763231197771587</c:v>
                      </c:pt>
                      <c:pt idx="29">
                        <c:v>0.13279132791327913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E-3DC5-4417-B09C-A7E38C491964}"/>
                  </c:ext>
                </c:extLst>
              </c15:ser>
            </c15:filteredLineSeries>
            <c15:filteredLineSeries>
              <c15:ser>
                <c:idx val="15"/>
                <c:order val="1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Results_Calculated!$AH$15</c15:sqref>
                        </c15:formulaRef>
                      </c:ext>
                    </c:extLst>
                    <c:strCache>
                      <c:ptCount val="1"/>
                      <c:pt idx="0">
                        <c:v>CC_DQN_TG3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>
                        <a:lumMod val="80000"/>
                        <a:lumOff val="20000"/>
                      </a:schemeClr>
                    </a:solidFill>
                    <a:ln w="9525">
                      <a:solidFill>
                        <a:schemeClr val="accent4">
                          <a:lumMod val="80000"/>
                          <a:lumOff val="20000"/>
                        </a:schemeClr>
                      </a:solidFill>
                    </a:ln>
                    <a:effectLst/>
                  </c:spPr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Results_Calculated!$AH$16:$AH$45</c15:sqref>
                        </c15:formulaRef>
                      </c:ext>
                    </c:extLst>
                    <c:numCache>
                      <c:formatCode>0.00</c:formatCode>
                      <c:ptCount val="30"/>
                      <c:pt idx="0">
                        <c:v>0</c:v>
                      </c:pt>
                      <c:pt idx="1">
                        <c:v>0.25925925925925924</c:v>
                      </c:pt>
                      <c:pt idx="2">
                        <c:v>0.38461538461538464</c:v>
                      </c:pt>
                      <c:pt idx="3">
                        <c:v>0.52941176470588236</c:v>
                      </c:pt>
                      <c:pt idx="4">
                        <c:v>0.47540983606557374</c:v>
                      </c:pt>
                      <c:pt idx="5">
                        <c:v>0.352112676056338</c:v>
                      </c:pt>
                      <c:pt idx="6">
                        <c:v>0.27500000000000002</c:v>
                      </c:pt>
                      <c:pt idx="7">
                        <c:v>0.21839080459770116</c:v>
                      </c:pt>
                      <c:pt idx="8">
                        <c:v>0.18279569892473119</c:v>
                      </c:pt>
                      <c:pt idx="9">
                        <c:v>0.19230769230769232</c:v>
                      </c:pt>
                      <c:pt idx="10">
                        <c:v>0.29032258064516131</c:v>
                      </c:pt>
                      <c:pt idx="11">
                        <c:v>0.39189189189189189</c:v>
                      </c:pt>
                      <c:pt idx="12">
                        <c:v>0.41104294478527609</c:v>
                      </c:pt>
                      <c:pt idx="13">
                        <c:v>0.39080459770114945</c:v>
                      </c:pt>
                      <c:pt idx="14">
                        <c:v>0.32967032967032966</c:v>
                      </c:pt>
                      <c:pt idx="15">
                        <c:v>0.25128205128205128</c:v>
                      </c:pt>
                      <c:pt idx="16">
                        <c:v>0.20183486238532111</c:v>
                      </c:pt>
                      <c:pt idx="17">
                        <c:v>0.16872427983539096</c:v>
                      </c:pt>
                      <c:pt idx="18">
                        <c:v>0.11627906976744186</c:v>
                      </c:pt>
                      <c:pt idx="19">
                        <c:v>7.4626865671641784E-2</c:v>
                      </c:pt>
                      <c:pt idx="20">
                        <c:v>6.1371841155234655E-2</c:v>
                      </c:pt>
                      <c:pt idx="21">
                        <c:v>0.10273972602739725</c:v>
                      </c:pt>
                      <c:pt idx="22">
                        <c:v>9.6153846153846159E-2</c:v>
                      </c:pt>
                      <c:pt idx="23">
                        <c:v>4.8192771084337352E-2</c:v>
                      </c:pt>
                      <c:pt idx="24">
                        <c:v>-1.4409221902017291E-2</c:v>
                      </c:pt>
                      <c:pt idx="25">
                        <c:v>-7.8212290502793297E-2</c:v>
                      </c:pt>
                      <c:pt idx="26">
                        <c:v>-0.10810810810810811</c:v>
                      </c:pt>
                      <c:pt idx="27">
                        <c:v>-7.8125E-2</c:v>
                      </c:pt>
                      <c:pt idx="28">
                        <c:v>-3.4482758620689655E-2</c:v>
                      </c:pt>
                      <c:pt idx="29">
                        <c:v>-2.8571428571428571E-2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F-3DC5-4417-B09C-A7E38C491964}"/>
                  </c:ext>
                </c:extLst>
              </c15:ser>
            </c15:filteredLineSeries>
            <c15:filteredLineSeries>
              <c15:ser>
                <c:idx val="16"/>
                <c:order val="1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Results_Calculated!$AI$15</c15:sqref>
                        </c15:formulaRef>
                      </c:ext>
                    </c:extLst>
                    <c:strCache>
                      <c:ptCount val="1"/>
                      <c:pt idx="0">
                        <c:v>δ  CC_CRP-DQN TG1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9525">
                      <a:solidFill>
                        <a:schemeClr val="accent5">
                          <a:lumMod val="80000"/>
                          <a:lumOff val="20000"/>
                        </a:schemeClr>
                      </a:solidFill>
                    </a:ln>
                    <a:effectLst/>
                  </c:spPr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Results_Calculated!$AI$16:$AI$45</c15:sqref>
                        </c15:formulaRef>
                      </c:ext>
                    </c:extLst>
                    <c:numCache>
                      <c:formatCode>0.00</c:formatCode>
                      <c:ptCount val="30"/>
                      <c:pt idx="0">
                        <c:v>0</c:v>
                      </c:pt>
                      <c:pt idx="1">
                        <c:v>-0.25925925925925924</c:v>
                      </c:pt>
                      <c:pt idx="2">
                        <c:v>-0.38461538461538464</c:v>
                      </c:pt>
                      <c:pt idx="3">
                        <c:v>-0.46938775510204078</c:v>
                      </c:pt>
                      <c:pt idx="4">
                        <c:v>-0.44262295081967212</c:v>
                      </c:pt>
                      <c:pt idx="5">
                        <c:v>-0.45205479452054792</c:v>
                      </c:pt>
                      <c:pt idx="6">
                        <c:v>-0.449438202247191</c:v>
                      </c:pt>
                      <c:pt idx="7">
                        <c:v>-0.45631067961165045</c:v>
                      </c:pt>
                      <c:pt idx="8">
                        <c:v>-0.42342342342342343</c:v>
                      </c:pt>
                      <c:pt idx="9">
                        <c:v>-0.40677966101694918</c:v>
                      </c:pt>
                      <c:pt idx="10">
                        <c:v>-0.47899159663865543</c:v>
                      </c:pt>
                      <c:pt idx="11">
                        <c:v>-0.56557377049180324</c:v>
                      </c:pt>
                      <c:pt idx="12">
                        <c:v>-0.55223880597014918</c:v>
                      </c:pt>
                      <c:pt idx="13">
                        <c:v>-0.46451612903225808</c:v>
                      </c:pt>
                      <c:pt idx="14">
                        <c:v>-0.39080459770114939</c:v>
                      </c:pt>
                      <c:pt idx="15">
                        <c:v>-0.35519125683060104</c:v>
                      </c:pt>
                      <c:pt idx="16">
                        <c:v>-0.37096774193548387</c:v>
                      </c:pt>
                      <c:pt idx="17">
                        <c:v>-0.390625</c:v>
                      </c:pt>
                      <c:pt idx="18">
                        <c:v>-0.4</c:v>
                      </c:pt>
                      <c:pt idx="19">
                        <c:v>-0.38666666666666666</c:v>
                      </c:pt>
                      <c:pt idx="20">
                        <c:v>-0.3801652892561983</c:v>
                      </c:pt>
                      <c:pt idx="21">
                        <c:v>-0.39759036144578314</c:v>
                      </c:pt>
                      <c:pt idx="22">
                        <c:v>-0.43137254901960781</c:v>
                      </c:pt>
                      <c:pt idx="23">
                        <c:v>-0.46590909090909088</c:v>
                      </c:pt>
                      <c:pt idx="24">
                        <c:v>-0.48201438848920863</c:v>
                      </c:pt>
                      <c:pt idx="25">
                        <c:v>-0.4781144781144781</c:v>
                      </c:pt>
                      <c:pt idx="26">
                        <c:v>-0.46451612903225803</c:v>
                      </c:pt>
                      <c:pt idx="27">
                        <c:v>-0.45110410094637221</c:v>
                      </c:pt>
                      <c:pt idx="28">
                        <c:v>-0.46296296296296297</c:v>
                      </c:pt>
                      <c:pt idx="29">
                        <c:v>-0.47904191616766467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0-3DC5-4417-B09C-A7E38C491964}"/>
                  </c:ext>
                </c:extLst>
              </c15:ser>
            </c15:filteredLineSeries>
            <c15:filteredLineSeries>
              <c15:ser>
                <c:idx val="17"/>
                <c:order val="1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Results_Calculated!$AJ$15</c15:sqref>
                        </c15:formulaRef>
                      </c:ext>
                    </c:extLst>
                    <c:strCache>
                      <c:ptCount val="1"/>
                      <c:pt idx="0">
                        <c:v>δ  CC_CRP/DQN TG2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>
                        <a:lumMod val="80000"/>
                        <a:lumOff val="20000"/>
                      </a:schemeClr>
                    </a:solidFill>
                    <a:ln w="9525">
                      <a:solidFill>
                        <a:schemeClr val="accent6">
                          <a:lumMod val="80000"/>
                          <a:lumOff val="20000"/>
                        </a:schemeClr>
                      </a:solidFill>
                    </a:ln>
                    <a:effectLst/>
                  </c:spPr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Results_Calculated!$AJ$16:$AJ$45</c15:sqref>
                        </c15:formulaRef>
                      </c:ext>
                    </c:extLst>
                    <c:numCache>
                      <c:formatCode>0.00</c:formatCode>
                      <c:ptCount val="30"/>
                      <c:pt idx="0">
                        <c:v>0</c:v>
                      </c:pt>
                      <c:pt idx="1">
                        <c:v>-0.1333333333333333</c:v>
                      </c:pt>
                      <c:pt idx="2">
                        <c:v>-0.2857142857142857</c:v>
                      </c:pt>
                      <c:pt idx="3">
                        <c:v>-0.37037037037037035</c:v>
                      </c:pt>
                      <c:pt idx="4">
                        <c:v>-0.46875</c:v>
                      </c:pt>
                      <c:pt idx="5">
                        <c:v>-0.56756756756756754</c:v>
                      </c:pt>
                      <c:pt idx="6">
                        <c:v>-0.54651162790697683</c:v>
                      </c:pt>
                      <c:pt idx="7">
                        <c:v>-0.45833333333333337</c:v>
                      </c:pt>
                      <c:pt idx="8">
                        <c:v>-0.30841121495327101</c:v>
                      </c:pt>
                      <c:pt idx="9">
                        <c:v>-0.22950819672131148</c:v>
                      </c:pt>
                      <c:pt idx="10">
                        <c:v>-0.25954198473282442</c:v>
                      </c:pt>
                      <c:pt idx="11">
                        <c:v>-0.31159420289855072</c:v>
                      </c:pt>
                      <c:pt idx="12">
                        <c:v>-0.34931506849315064</c:v>
                      </c:pt>
                      <c:pt idx="13">
                        <c:v>-0.31288343558282206</c:v>
                      </c:pt>
                      <c:pt idx="14">
                        <c:v>-0.21857923497267759</c:v>
                      </c:pt>
                      <c:pt idx="15">
                        <c:v>-0.13</c:v>
                      </c:pt>
                      <c:pt idx="16">
                        <c:v>-6.666666666666668E-2</c:v>
                      </c:pt>
                      <c:pt idx="17">
                        <c:v>-5.0691244239631339E-2</c:v>
                      </c:pt>
                      <c:pt idx="18">
                        <c:v>-7.4889867841409691E-2</c:v>
                      </c:pt>
                      <c:pt idx="19">
                        <c:v>-9.7959183673469369E-2</c:v>
                      </c:pt>
                      <c:pt idx="20">
                        <c:v>-0.10984848484848483</c:v>
                      </c:pt>
                      <c:pt idx="21">
                        <c:v>-0.10071942446043164</c:v>
                      </c:pt>
                      <c:pt idx="22">
                        <c:v>-9.790209790209789E-2</c:v>
                      </c:pt>
                      <c:pt idx="23">
                        <c:v>-0.11224489795918369</c:v>
                      </c:pt>
                      <c:pt idx="24">
                        <c:v>-8.1699346405228745E-2</c:v>
                      </c:pt>
                      <c:pt idx="25">
                        <c:v>-2.4691358024691357E-2</c:v>
                      </c:pt>
                      <c:pt idx="26">
                        <c:v>2.3460410557184758E-2</c:v>
                      </c:pt>
                      <c:pt idx="27">
                        <c:v>4.8433048433048437E-2</c:v>
                      </c:pt>
                      <c:pt idx="28">
                        <c:v>1.3927576601671321E-2</c:v>
                      </c:pt>
                      <c:pt idx="29">
                        <c:v>1.8970189701897011E-2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1-3DC5-4417-B09C-A7E38C491964}"/>
                  </c:ext>
                </c:extLst>
              </c15:ser>
            </c15:filteredLineSeries>
            <c15:filteredLineSeries>
              <c15:ser>
                <c:idx val="18"/>
                <c:order val="1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Results_Calculated!$AK$15</c15:sqref>
                        </c15:formulaRef>
                      </c:ext>
                    </c:extLst>
                    <c:strCache>
                      <c:ptCount val="1"/>
                      <c:pt idx="0">
                        <c:v>δ  CC_CRP/DQN TG3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80000"/>
                      </a:schemeClr>
                    </a:solidFill>
                    <a:ln w="9525">
                      <a:solidFill>
                        <a:schemeClr val="accent1">
                          <a:lumMod val="80000"/>
                        </a:schemeClr>
                      </a:solidFill>
                    </a:ln>
                    <a:effectLst/>
                  </c:spPr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Results_Calculated!$AK$16:$AK$45</c15:sqref>
                        </c15:formulaRef>
                      </c:ext>
                    </c:extLst>
                    <c:numCache>
                      <c:formatCode>0.00</c:formatCode>
                      <c:ptCount val="30"/>
                      <c:pt idx="0">
                        <c:v>0</c:v>
                      </c:pt>
                      <c:pt idx="1">
                        <c:v>-0.25925925925925924</c:v>
                      </c:pt>
                      <c:pt idx="2">
                        <c:v>-0.4102564102564103</c:v>
                      </c:pt>
                      <c:pt idx="3">
                        <c:v>-0.50980392156862742</c:v>
                      </c:pt>
                      <c:pt idx="4">
                        <c:v>-0.49180327868852458</c:v>
                      </c:pt>
                      <c:pt idx="5">
                        <c:v>-0.39436619718309857</c:v>
                      </c:pt>
                      <c:pt idx="6">
                        <c:v>-0.4</c:v>
                      </c:pt>
                      <c:pt idx="7">
                        <c:v>-0.41379310344827591</c:v>
                      </c:pt>
                      <c:pt idx="8">
                        <c:v>-0.38709677419354838</c:v>
                      </c:pt>
                      <c:pt idx="9">
                        <c:v>-0.35576923076923078</c:v>
                      </c:pt>
                      <c:pt idx="10">
                        <c:v>-0.33064516129032262</c:v>
                      </c:pt>
                      <c:pt idx="11">
                        <c:v>-0.33783783783783783</c:v>
                      </c:pt>
                      <c:pt idx="12">
                        <c:v>-0.34969325153374237</c:v>
                      </c:pt>
                      <c:pt idx="13">
                        <c:v>-0.37931034482758624</c:v>
                      </c:pt>
                      <c:pt idx="14">
                        <c:v>-0.37912087912087911</c:v>
                      </c:pt>
                      <c:pt idx="15">
                        <c:v>-0.29230769230769232</c:v>
                      </c:pt>
                      <c:pt idx="16">
                        <c:v>-0.17889908256880735</c:v>
                      </c:pt>
                      <c:pt idx="17">
                        <c:v>-0.11111111111111112</c:v>
                      </c:pt>
                      <c:pt idx="18">
                        <c:v>-5.8139534883720929E-2</c:v>
                      </c:pt>
                      <c:pt idx="19">
                        <c:v>-5.5970149253731338E-2</c:v>
                      </c:pt>
                      <c:pt idx="20">
                        <c:v>-7.5812274368231042E-2</c:v>
                      </c:pt>
                      <c:pt idx="21">
                        <c:v>-9.5890410958904104E-2</c:v>
                      </c:pt>
                      <c:pt idx="22">
                        <c:v>-5.7692307692307696E-2</c:v>
                      </c:pt>
                      <c:pt idx="23">
                        <c:v>9.0361445783132474E-3</c:v>
                      </c:pt>
                      <c:pt idx="24">
                        <c:v>6.6282420749279536E-2</c:v>
                      </c:pt>
                      <c:pt idx="25">
                        <c:v>0.10614525139664804</c:v>
                      </c:pt>
                      <c:pt idx="26">
                        <c:v>0.12972972972972974</c:v>
                      </c:pt>
                      <c:pt idx="27">
                        <c:v>0.11458333333333334</c:v>
                      </c:pt>
                      <c:pt idx="28">
                        <c:v>9.3596059113300489E-2</c:v>
                      </c:pt>
                      <c:pt idx="29">
                        <c:v>9.0476190476190474E-2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2-3DC5-4417-B09C-A7E38C491964}"/>
                  </c:ext>
                </c:extLst>
              </c15:ser>
            </c15:filteredLineSeries>
          </c:ext>
        </c:extLst>
      </c:lineChart>
      <c:catAx>
        <c:axId val="9404602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940465008"/>
        <c:crosses val="autoZero"/>
        <c:auto val="1"/>
        <c:lblAlgn val="ctr"/>
        <c:lblOffset val="100"/>
        <c:noMultiLvlLbl val="0"/>
      </c:catAx>
      <c:valAx>
        <c:axId val="940465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9404602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DQN Coefficient for ELV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>
        <c:manualLayout>
          <c:layoutTarget val="inner"/>
          <c:xMode val="edge"/>
          <c:yMode val="edge"/>
          <c:x val="9.3063185014898173E-2"/>
          <c:y val="0.17311551925320889"/>
          <c:w val="0.87645534300710959"/>
          <c:h val="0.51824805446577049"/>
        </c:manualLayout>
      </c:layout>
      <c:lineChart>
        <c:grouping val="standard"/>
        <c:varyColors val="0"/>
        <c:ser>
          <c:idx val="13"/>
          <c:order val="13"/>
          <c:tx>
            <c:strRef>
              <c:f>Results_Calculated!$AF$15</c:f>
              <c:strCache>
                <c:ptCount val="1"/>
                <c:pt idx="0">
                  <c:v>CC_DQN:TG1</c:v>
                </c:pt>
              </c:strCache>
            </c:strRef>
          </c:tx>
          <c:spPr>
            <a:ln w="28575" cap="rnd">
              <a:solidFill>
                <a:srgbClr val="CC00CC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CC00CC"/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val>
            <c:numRef>
              <c:f>Results_Calculated!$AF$16:$AF$45</c:f>
              <c:numCache>
                <c:formatCode>0.00</c:formatCode>
                <c:ptCount val="30"/>
                <c:pt idx="0">
                  <c:v>0</c:v>
                </c:pt>
                <c:pt idx="1">
                  <c:v>0.25925925925925924</c:v>
                </c:pt>
                <c:pt idx="2">
                  <c:v>0.38461538461538464</c:v>
                </c:pt>
                <c:pt idx="3">
                  <c:v>0.42857142857142855</c:v>
                </c:pt>
                <c:pt idx="4">
                  <c:v>0.44262295081967212</c:v>
                </c:pt>
                <c:pt idx="5">
                  <c:v>0.47945205479452052</c:v>
                </c:pt>
                <c:pt idx="6">
                  <c:v>0.550561797752809</c:v>
                </c:pt>
                <c:pt idx="7">
                  <c:v>0.61165048543689315</c:v>
                </c:pt>
                <c:pt idx="8">
                  <c:v>0.5855855855855856</c:v>
                </c:pt>
                <c:pt idx="9">
                  <c:v>0.5423728813559322</c:v>
                </c:pt>
                <c:pt idx="10">
                  <c:v>0.51260504201680668</c:v>
                </c:pt>
                <c:pt idx="11">
                  <c:v>0.50819672131147542</c:v>
                </c:pt>
                <c:pt idx="12">
                  <c:v>0.4925373134328358</c:v>
                </c:pt>
                <c:pt idx="13">
                  <c:v>0.4838709677419355</c:v>
                </c:pt>
                <c:pt idx="14">
                  <c:v>0.47126436781609193</c:v>
                </c:pt>
                <c:pt idx="15">
                  <c:v>0.43169398907103823</c:v>
                </c:pt>
                <c:pt idx="16">
                  <c:v>0.38709677419354838</c:v>
                </c:pt>
                <c:pt idx="17">
                  <c:v>0.36458333333333331</c:v>
                </c:pt>
                <c:pt idx="18">
                  <c:v>0.37560975609756098</c:v>
                </c:pt>
                <c:pt idx="19">
                  <c:v>0.41333333333333333</c:v>
                </c:pt>
                <c:pt idx="20">
                  <c:v>0.43801652892561982</c:v>
                </c:pt>
                <c:pt idx="21">
                  <c:v>0.43775100401606426</c:v>
                </c:pt>
                <c:pt idx="22">
                  <c:v>0.44313725490196076</c:v>
                </c:pt>
                <c:pt idx="23">
                  <c:v>0.4621212121212121</c:v>
                </c:pt>
                <c:pt idx="24">
                  <c:v>0.48920863309352519</c:v>
                </c:pt>
                <c:pt idx="25">
                  <c:v>0.51515151515151514</c:v>
                </c:pt>
                <c:pt idx="26">
                  <c:v>0.50967741935483868</c:v>
                </c:pt>
                <c:pt idx="27">
                  <c:v>0.48264984227129337</c:v>
                </c:pt>
                <c:pt idx="28">
                  <c:v>0.47530864197530864</c:v>
                </c:pt>
                <c:pt idx="29">
                  <c:v>0.48502994011976047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24EF-4D19-951A-95612B4F19D1}"/>
            </c:ext>
          </c:extLst>
        </c:ser>
        <c:ser>
          <c:idx val="14"/>
          <c:order val="14"/>
          <c:tx>
            <c:strRef>
              <c:f>Results_Calculated!$AG$15</c:f>
              <c:strCache>
                <c:ptCount val="1"/>
                <c:pt idx="0">
                  <c:v>CC_DQN:TG2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val>
            <c:numRef>
              <c:f>Results_Calculated!$AG$16:$AG$45</c:f>
              <c:numCache>
                <c:formatCode>0.00</c:formatCode>
                <c:ptCount val="30"/>
                <c:pt idx="0">
                  <c:v>0</c:v>
                </c:pt>
                <c:pt idx="1">
                  <c:v>0.33333333333333331</c:v>
                </c:pt>
                <c:pt idx="2">
                  <c:v>0.42857142857142855</c:v>
                </c:pt>
                <c:pt idx="3">
                  <c:v>0.51851851851851849</c:v>
                </c:pt>
                <c:pt idx="4">
                  <c:v>0.5625</c:v>
                </c:pt>
                <c:pt idx="5">
                  <c:v>0.6216216216216216</c:v>
                </c:pt>
                <c:pt idx="6">
                  <c:v>0.58139534883720934</c:v>
                </c:pt>
                <c:pt idx="7">
                  <c:v>0.47916666666666669</c:v>
                </c:pt>
                <c:pt idx="8">
                  <c:v>0.40186915887850466</c:v>
                </c:pt>
                <c:pt idx="9">
                  <c:v>0.39344262295081966</c:v>
                </c:pt>
                <c:pt idx="10">
                  <c:v>0.41984732824427479</c:v>
                </c:pt>
                <c:pt idx="11">
                  <c:v>0.43478260869565216</c:v>
                </c:pt>
                <c:pt idx="12">
                  <c:v>0.41095890410958902</c:v>
                </c:pt>
                <c:pt idx="13">
                  <c:v>0.38650306748466257</c:v>
                </c:pt>
                <c:pt idx="14">
                  <c:v>0.3551912568306011</c:v>
                </c:pt>
                <c:pt idx="15">
                  <c:v>0.31</c:v>
                </c:pt>
                <c:pt idx="16">
                  <c:v>0.24761904761904763</c:v>
                </c:pt>
                <c:pt idx="17">
                  <c:v>0.19815668202764977</c:v>
                </c:pt>
                <c:pt idx="18">
                  <c:v>0.1894273127753304</c:v>
                </c:pt>
                <c:pt idx="19">
                  <c:v>0.23265306122448978</c:v>
                </c:pt>
                <c:pt idx="20">
                  <c:v>0.28030303030303028</c:v>
                </c:pt>
                <c:pt idx="21">
                  <c:v>0.28776978417266186</c:v>
                </c:pt>
                <c:pt idx="22">
                  <c:v>0.27272727272727271</c:v>
                </c:pt>
                <c:pt idx="23">
                  <c:v>0.26530612244897961</c:v>
                </c:pt>
                <c:pt idx="24">
                  <c:v>0.22222222222222221</c:v>
                </c:pt>
                <c:pt idx="25">
                  <c:v>0.17901234567901234</c:v>
                </c:pt>
                <c:pt idx="26">
                  <c:v>0.14956011730205279</c:v>
                </c:pt>
                <c:pt idx="27">
                  <c:v>0.12820512820512819</c:v>
                </c:pt>
                <c:pt idx="28">
                  <c:v>0.14763231197771587</c:v>
                </c:pt>
                <c:pt idx="29">
                  <c:v>0.13279132791327913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24EF-4D19-951A-95612B4F19D1}"/>
            </c:ext>
          </c:extLst>
        </c:ser>
        <c:ser>
          <c:idx val="15"/>
          <c:order val="15"/>
          <c:tx>
            <c:strRef>
              <c:f>Results_Calculated!$AH$15</c:f>
              <c:strCache>
                <c:ptCount val="1"/>
                <c:pt idx="0">
                  <c:v>CC_DQN_TG3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F9ED5"/>
              </a:solidFill>
              <a:ln w="9525">
                <a:solidFill>
                  <a:srgbClr val="0F9ED5"/>
                </a:solidFill>
              </a:ln>
              <a:effectLst/>
            </c:spPr>
          </c:marker>
          <c:val>
            <c:numRef>
              <c:f>Results_Calculated!$AH$16:$AH$45</c:f>
              <c:numCache>
                <c:formatCode>0.00</c:formatCode>
                <c:ptCount val="30"/>
                <c:pt idx="0">
                  <c:v>0</c:v>
                </c:pt>
                <c:pt idx="1">
                  <c:v>0.25925925925925924</c:v>
                </c:pt>
                <c:pt idx="2">
                  <c:v>0.38461538461538464</c:v>
                </c:pt>
                <c:pt idx="3">
                  <c:v>0.52941176470588236</c:v>
                </c:pt>
                <c:pt idx="4">
                  <c:v>0.47540983606557374</c:v>
                </c:pt>
                <c:pt idx="5">
                  <c:v>0.352112676056338</c:v>
                </c:pt>
                <c:pt idx="6">
                  <c:v>0.27500000000000002</c:v>
                </c:pt>
                <c:pt idx="7">
                  <c:v>0.21839080459770116</c:v>
                </c:pt>
                <c:pt idx="8">
                  <c:v>0.18279569892473119</c:v>
                </c:pt>
                <c:pt idx="9">
                  <c:v>0.19230769230769232</c:v>
                </c:pt>
                <c:pt idx="10">
                  <c:v>0.29032258064516131</c:v>
                </c:pt>
                <c:pt idx="11">
                  <c:v>0.39189189189189189</c:v>
                </c:pt>
                <c:pt idx="12">
                  <c:v>0.41104294478527609</c:v>
                </c:pt>
                <c:pt idx="13">
                  <c:v>0.39080459770114945</c:v>
                </c:pt>
                <c:pt idx="14">
                  <c:v>0.32967032967032966</c:v>
                </c:pt>
                <c:pt idx="15">
                  <c:v>0.25128205128205128</c:v>
                </c:pt>
                <c:pt idx="16">
                  <c:v>0.20183486238532111</c:v>
                </c:pt>
                <c:pt idx="17">
                  <c:v>0.16872427983539096</c:v>
                </c:pt>
                <c:pt idx="18">
                  <c:v>0.11627906976744186</c:v>
                </c:pt>
                <c:pt idx="19">
                  <c:v>7.4626865671641784E-2</c:v>
                </c:pt>
                <c:pt idx="20">
                  <c:v>6.1371841155234655E-2</c:v>
                </c:pt>
                <c:pt idx="21">
                  <c:v>0.10273972602739725</c:v>
                </c:pt>
                <c:pt idx="22">
                  <c:v>9.6153846153846159E-2</c:v>
                </c:pt>
                <c:pt idx="23">
                  <c:v>4.8192771084337352E-2</c:v>
                </c:pt>
                <c:pt idx="24">
                  <c:v>-1.4409221902017291E-2</c:v>
                </c:pt>
                <c:pt idx="25">
                  <c:v>-7.8212290502793297E-2</c:v>
                </c:pt>
                <c:pt idx="26">
                  <c:v>-0.10810810810810811</c:v>
                </c:pt>
                <c:pt idx="27">
                  <c:v>-7.8125E-2</c:v>
                </c:pt>
                <c:pt idx="28">
                  <c:v>-3.4482758620689655E-2</c:v>
                </c:pt>
                <c:pt idx="29">
                  <c:v>-2.8571428571428571E-2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24EF-4D19-951A-95612B4F19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40460208"/>
        <c:axId val="94046500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Results_Calculated!$S$15</c15:sqref>
                        </c15:formulaRef>
                      </c:ext>
                    </c:extLst>
                    <c:strCache>
                      <c:ptCount val="1"/>
                      <c:pt idx="0">
                        <c:v>Cycle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val>
                  <c:numRef>
                    <c:extLst>
                      <c:ext uri="{02D57815-91ED-43cb-92C2-25804820EDAC}">
                        <c15:formulaRef>
                          <c15:sqref>Results_Calculated!$S$16:$S$45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3-24EF-4D19-951A-95612B4F19D1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Results_Calculated!$T$15</c15:sqref>
                        </c15:formulaRef>
                      </c:ext>
                    </c:extLst>
                    <c:strCache>
                      <c:ptCount val="1"/>
                      <c:pt idx="0">
                        <c:v>ELV: TG1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Results_Calculated!$T$16:$T$45</c15:sqref>
                        </c15:formulaRef>
                      </c:ext>
                    </c:extLst>
                    <c:numCache>
                      <c:formatCode>_ [$€-2]\ * #,##0.00_ ;_ [$€-2]\ * \-#,##0.00_ ;_ [$€-2]\ * "-"??_ ;_ @_ </c:formatCode>
                      <c:ptCount val="30"/>
                      <c:pt idx="0">
                        <c:v>12</c:v>
                      </c:pt>
                      <c:pt idx="1">
                        <c:v>27</c:v>
                      </c:pt>
                      <c:pt idx="2">
                        <c:v>39</c:v>
                      </c:pt>
                      <c:pt idx="3">
                        <c:v>49</c:v>
                      </c:pt>
                      <c:pt idx="4">
                        <c:v>61</c:v>
                      </c:pt>
                      <c:pt idx="5">
                        <c:v>73</c:v>
                      </c:pt>
                      <c:pt idx="6">
                        <c:v>89</c:v>
                      </c:pt>
                      <c:pt idx="7">
                        <c:v>103</c:v>
                      </c:pt>
                      <c:pt idx="8">
                        <c:v>111</c:v>
                      </c:pt>
                      <c:pt idx="9">
                        <c:v>118</c:v>
                      </c:pt>
                      <c:pt idx="10">
                        <c:v>119</c:v>
                      </c:pt>
                      <c:pt idx="11">
                        <c:v>122</c:v>
                      </c:pt>
                      <c:pt idx="12">
                        <c:v>134</c:v>
                      </c:pt>
                      <c:pt idx="13">
                        <c:v>155</c:v>
                      </c:pt>
                      <c:pt idx="14">
                        <c:v>174</c:v>
                      </c:pt>
                      <c:pt idx="15">
                        <c:v>183</c:v>
                      </c:pt>
                      <c:pt idx="16">
                        <c:v>186</c:v>
                      </c:pt>
                      <c:pt idx="17">
                        <c:v>192</c:v>
                      </c:pt>
                      <c:pt idx="18">
                        <c:v>205</c:v>
                      </c:pt>
                      <c:pt idx="19">
                        <c:v>225</c:v>
                      </c:pt>
                      <c:pt idx="20">
                        <c:v>242</c:v>
                      </c:pt>
                      <c:pt idx="21">
                        <c:v>249</c:v>
                      </c:pt>
                      <c:pt idx="22">
                        <c:v>255</c:v>
                      </c:pt>
                      <c:pt idx="23">
                        <c:v>264</c:v>
                      </c:pt>
                      <c:pt idx="24">
                        <c:v>278</c:v>
                      </c:pt>
                      <c:pt idx="25">
                        <c:v>297</c:v>
                      </c:pt>
                      <c:pt idx="26">
                        <c:v>310</c:v>
                      </c:pt>
                      <c:pt idx="27">
                        <c:v>317</c:v>
                      </c:pt>
                      <c:pt idx="28">
                        <c:v>324</c:v>
                      </c:pt>
                      <c:pt idx="29">
                        <c:v>334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24EF-4D19-951A-95612B4F19D1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Results_Calculated!$U$15</c15:sqref>
                        </c15:formulaRef>
                      </c:ext>
                    </c:extLst>
                    <c:strCache>
                      <c:ptCount val="1"/>
                      <c:pt idx="0">
                        <c:v>ELV: TG2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Results_Calculated!$U$16:$U$45</c15:sqref>
                        </c15:formulaRef>
                      </c:ext>
                    </c:extLst>
                    <c:numCache>
                      <c:formatCode>_ [$€-2]\ * #,##0.00_ ;_ [$€-2]\ * \-#,##0.00_ ;_ [$€-2]\ * "-"??_ ;_ @_ </c:formatCode>
                      <c:ptCount val="30"/>
                      <c:pt idx="0">
                        <c:v>12</c:v>
                      </c:pt>
                      <c:pt idx="1">
                        <c:v>30</c:v>
                      </c:pt>
                      <c:pt idx="2">
                        <c:v>42</c:v>
                      </c:pt>
                      <c:pt idx="3">
                        <c:v>54</c:v>
                      </c:pt>
                      <c:pt idx="4">
                        <c:v>64</c:v>
                      </c:pt>
                      <c:pt idx="5">
                        <c:v>74</c:v>
                      </c:pt>
                      <c:pt idx="6">
                        <c:v>86</c:v>
                      </c:pt>
                      <c:pt idx="7">
                        <c:v>96</c:v>
                      </c:pt>
                      <c:pt idx="8">
                        <c:v>107</c:v>
                      </c:pt>
                      <c:pt idx="9">
                        <c:v>122</c:v>
                      </c:pt>
                      <c:pt idx="10">
                        <c:v>131</c:v>
                      </c:pt>
                      <c:pt idx="11">
                        <c:v>138</c:v>
                      </c:pt>
                      <c:pt idx="12">
                        <c:v>146</c:v>
                      </c:pt>
                      <c:pt idx="13">
                        <c:v>163</c:v>
                      </c:pt>
                      <c:pt idx="14">
                        <c:v>183</c:v>
                      </c:pt>
                      <c:pt idx="15">
                        <c:v>200</c:v>
                      </c:pt>
                      <c:pt idx="16">
                        <c:v>210</c:v>
                      </c:pt>
                      <c:pt idx="17">
                        <c:v>217</c:v>
                      </c:pt>
                      <c:pt idx="18">
                        <c:v>227</c:v>
                      </c:pt>
                      <c:pt idx="19">
                        <c:v>245</c:v>
                      </c:pt>
                      <c:pt idx="20">
                        <c:v>264</c:v>
                      </c:pt>
                      <c:pt idx="21">
                        <c:v>278</c:v>
                      </c:pt>
                      <c:pt idx="22">
                        <c:v>286</c:v>
                      </c:pt>
                      <c:pt idx="23">
                        <c:v>294</c:v>
                      </c:pt>
                      <c:pt idx="24">
                        <c:v>306</c:v>
                      </c:pt>
                      <c:pt idx="25">
                        <c:v>324</c:v>
                      </c:pt>
                      <c:pt idx="26">
                        <c:v>341</c:v>
                      </c:pt>
                      <c:pt idx="27">
                        <c:v>351</c:v>
                      </c:pt>
                      <c:pt idx="28">
                        <c:v>359</c:v>
                      </c:pt>
                      <c:pt idx="29">
                        <c:v>369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24EF-4D19-951A-95612B4F19D1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Results_Calculated!$V$15</c15:sqref>
                        </c15:formulaRef>
                      </c:ext>
                    </c:extLst>
                    <c:strCache>
                      <c:ptCount val="1"/>
                      <c:pt idx="0">
                        <c:v>ELV: TG3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Results_Calculated!$V$16:$V$45</c15:sqref>
                        </c15:formulaRef>
                      </c:ext>
                    </c:extLst>
                    <c:numCache>
                      <c:formatCode>_ [$€-2]\ * #,##0.00_ ;_ [$€-2]\ * \-#,##0.00_ ;_ [$€-2]\ * "-"??_ ;_ @_ </c:formatCode>
                      <c:ptCount val="30"/>
                      <c:pt idx="0">
                        <c:v>12</c:v>
                      </c:pt>
                      <c:pt idx="1">
                        <c:v>27</c:v>
                      </c:pt>
                      <c:pt idx="2">
                        <c:v>39</c:v>
                      </c:pt>
                      <c:pt idx="3">
                        <c:v>51</c:v>
                      </c:pt>
                      <c:pt idx="4">
                        <c:v>61</c:v>
                      </c:pt>
                      <c:pt idx="5">
                        <c:v>71</c:v>
                      </c:pt>
                      <c:pt idx="6">
                        <c:v>80</c:v>
                      </c:pt>
                      <c:pt idx="7">
                        <c:v>87</c:v>
                      </c:pt>
                      <c:pt idx="8">
                        <c:v>93</c:v>
                      </c:pt>
                      <c:pt idx="9">
                        <c:v>104</c:v>
                      </c:pt>
                      <c:pt idx="10">
                        <c:v>124</c:v>
                      </c:pt>
                      <c:pt idx="11">
                        <c:v>148</c:v>
                      </c:pt>
                      <c:pt idx="12">
                        <c:v>163</c:v>
                      </c:pt>
                      <c:pt idx="13">
                        <c:v>174</c:v>
                      </c:pt>
                      <c:pt idx="14">
                        <c:v>182</c:v>
                      </c:pt>
                      <c:pt idx="15">
                        <c:v>195</c:v>
                      </c:pt>
                      <c:pt idx="16">
                        <c:v>218</c:v>
                      </c:pt>
                      <c:pt idx="17">
                        <c:v>243</c:v>
                      </c:pt>
                      <c:pt idx="18">
                        <c:v>258</c:v>
                      </c:pt>
                      <c:pt idx="19">
                        <c:v>268</c:v>
                      </c:pt>
                      <c:pt idx="20">
                        <c:v>277</c:v>
                      </c:pt>
                      <c:pt idx="21">
                        <c:v>292</c:v>
                      </c:pt>
                      <c:pt idx="22">
                        <c:v>312</c:v>
                      </c:pt>
                      <c:pt idx="23">
                        <c:v>332</c:v>
                      </c:pt>
                      <c:pt idx="24">
                        <c:v>347</c:v>
                      </c:pt>
                      <c:pt idx="25">
                        <c:v>358</c:v>
                      </c:pt>
                      <c:pt idx="26">
                        <c:v>370</c:v>
                      </c:pt>
                      <c:pt idx="27">
                        <c:v>384</c:v>
                      </c:pt>
                      <c:pt idx="28">
                        <c:v>406</c:v>
                      </c:pt>
                      <c:pt idx="29">
                        <c:v>420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24EF-4D19-951A-95612B4F19D1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Results_Calculated!$W$15</c15:sqref>
                        </c15:formulaRef>
                      </c:ext>
                    </c:extLst>
                    <c:strCache>
                      <c:ptCount val="1"/>
                      <c:pt idx="0">
                        <c:v>CRP: TG1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Results_Calculated!$W$16:$W$45</c15:sqref>
                        </c15:formulaRef>
                      </c:ext>
                    </c:extLst>
                    <c:numCache>
                      <c:formatCode>_ [$€-2]\ * #,##0.00_ ;_ [$€-2]\ * \-#,##0.00_ ;_ [$€-2]\ * "-"??_ ;_ @_ </c:formatCode>
                      <c:ptCount val="30"/>
                      <c:pt idx="0">
                        <c:v>12</c:v>
                      </c:pt>
                      <c:pt idx="1">
                        <c:v>27</c:v>
                      </c:pt>
                      <c:pt idx="2">
                        <c:v>39</c:v>
                      </c:pt>
                      <c:pt idx="3">
                        <c:v>51</c:v>
                      </c:pt>
                      <c:pt idx="4">
                        <c:v>61</c:v>
                      </c:pt>
                      <c:pt idx="5">
                        <c:v>71</c:v>
                      </c:pt>
                      <c:pt idx="6">
                        <c:v>80</c:v>
                      </c:pt>
                      <c:pt idx="7">
                        <c:v>87</c:v>
                      </c:pt>
                      <c:pt idx="8">
                        <c:v>93</c:v>
                      </c:pt>
                      <c:pt idx="9">
                        <c:v>102</c:v>
                      </c:pt>
                      <c:pt idx="10">
                        <c:v>115</c:v>
                      </c:pt>
                      <c:pt idx="11">
                        <c:v>129</c:v>
                      </c:pt>
                      <c:pt idx="12">
                        <c:v>142</c:v>
                      </c:pt>
                      <c:pt idx="13">
                        <c:v>152</c:v>
                      </c:pt>
                      <c:pt idx="14">
                        <c:v>160</c:v>
                      </c:pt>
                      <c:pt idx="15">
                        <c:v>169</c:v>
                      </c:pt>
                      <c:pt idx="16">
                        <c:v>183</c:v>
                      </c:pt>
                      <c:pt idx="17">
                        <c:v>197</c:v>
                      </c:pt>
                      <c:pt idx="18">
                        <c:v>210</c:v>
                      </c:pt>
                      <c:pt idx="19">
                        <c:v>219</c:v>
                      </c:pt>
                      <c:pt idx="20">
                        <c:v>228</c:v>
                      </c:pt>
                      <c:pt idx="21">
                        <c:v>239</c:v>
                      </c:pt>
                      <c:pt idx="22">
                        <c:v>252</c:v>
                      </c:pt>
                      <c:pt idx="23">
                        <c:v>265</c:v>
                      </c:pt>
                      <c:pt idx="24">
                        <c:v>276</c:v>
                      </c:pt>
                      <c:pt idx="25">
                        <c:v>286</c:v>
                      </c:pt>
                      <c:pt idx="26">
                        <c:v>296</c:v>
                      </c:pt>
                      <c:pt idx="27">
                        <c:v>307</c:v>
                      </c:pt>
                      <c:pt idx="28">
                        <c:v>320</c:v>
                      </c:pt>
                      <c:pt idx="29">
                        <c:v>332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24EF-4D19-951A-95612B4F19D1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Results_Calculated!$X$15</c15:sqref>
                        </c15:formulaRef>
                      </c:ext>
                    </c:extLst>
                    <c:strCache>
                      <c:ptCount val="1"/>
                      <c:pt idx="0">
                        <c:v>CRP: TG2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Results_Calculated!$X$16:$X$45</c15:sqref>
                        </c15:formulaRef>
                      </c:ext>
                    </c:extLst>
                    <c:numCache>
                      <c:formatCode>_ [$€-2]\ * #,##0.00_ ;_ [$€-2]\ * \-#,##0.00_ ;_ [$€-2]\ * "-"??_ ;_ @_ </c:formatCode>
                      <c:ptCount val="30"/>
                      <c:pt idx="0">
                        <c:v>12</c:v>
                      </c:pt>
                      <c:pt idx="1">
                        <c:v>24</c:v>
                      </c:pt>
                      <c:pt idx="2">
                        <c:v>36</c:v>
                      </c:pt>
                      <c:pt idx="3">
                        <c:v>46</c:v>
                      </c:pt>
                      <c:pt idx="4">
                        <c:v>58</c:v>
                      </c:pt>
                      <c:pt idx="5">
                        <c:v>70</c:v>
                      </c:pt>
                      <c:pt idx="6">
                        <c:v>83</c:v>
                      </c:pt>
                      <c:pt idx="7">
                        <c:v>94</c:v>
                      </c:pt>
                      <c:pt idx="8">
                        <c:v>97</c:v>
                      </c:pt>
                      <c:pt idx="9">
                        <c:v>102</c:v>
                      </c:pt>
                      <c:pt idx="10">
                        <c:v>110</c:v>
                      </c:pt>
                      <c:pt idx="11">
                        <c:v>121</c:v>
                      </c:pt>
                      <c:pt idx="12">
                        <c:v>137</c:v>
                      </c:pt>
                      <c:pt idx="13">
                        <c:v>151</c:v>
                      </c:pt>
                      <c:pt idx="14">
                        <c:v>158</c:v>
                      </c:pt>
                      <c:pt idx="15">
                        <c:v>164</c:v>
                      </c:pt>
                      <c:pt idx="16">
                        <c:v>172</c:v>
                      </c:pt>
                      <c:pt idx="17">
                        <c:v>185</c:v>
                      </c:pt>
                      <c:pt idx="18">
                        <c:v>201</c:v>
                      </c:pt>
                      <c:pt idx="19">
                        <c:v>212</c:v>
                      </c:pt>
                      <c:pt idx="20">
                        <c:v>219</c:v>
                      </c:pt>
                      <c:pt idx="21">
                        <c:v>226</c:v>
                      </c:pt>
                      <c:pt idx="22">
                        <c:v>236</c:v>
                      </c:pt>
                      <c:pt idx="23">
                        <c:v>249</c:v>
                      </c:pt>
                      <c:pt idx="24">
                        <c:v>263</c:v>
                      </c:pt>
                      <c:pt idx="25">
                        <c:v>274</c:v>
                      </c:pt>
                      <c:pt idx="26">
                        <c:v>282</c:v>
                      </c:pt>
                      <c:pt idx="27">
                        <c:v>289</c:v>
                      </c:pt>
                      <c:pt idx="28">
                        <c:v>301</c:v>
                      </c:pt>
                      <c:pt idx="29">
                        <c:v>313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24EF-4D19-951A-95612B4F19D1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Results_Calculated!$Y$15</c15:sqref>
                        </c15:formulaRef>
                      </c:ext>
                    </c:extLst>
                    <c:strCache>
                      <c:ptCount val="1"/>
                      <c:pt idx="0">
                        <c:v>CRP: TG3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Results_Calculated!$Y$16:$Y$45</c15:sqref>
                        </c15:formulaRef>
                      </c:ext>
                    </c:extLst>
                    <c:numCache>
                      <c:formatCode>_("€"* #,##0.00_);_("€"* \(#,##0.00\);_("€"* "-"??_);_(@_)</c:formatCode>
                      <c:ptCount val="30"/>
                      <c:pt idx="0">
                        <c:v>12</c:v>
                      </c:pt>
                      <c:pt idx="1">
                        <c:v>27</c:v>
                      </c:pt>
                      <c:pt idx="2">
                        <c:v>40</c:v>
                      </c:pt>
                      <c:pt idx="3">
                        <c:v>50</c:v>
                      </c:pt>
                      <c:pt idx="4">
                        <c:v>62</c:v>
                      </c:pt>
                      <c:pt idx="5">
                        <c:v>74</c:v>
                      </c:pt>
                      <c:pt idx="6">
                        <c:v>90</c:v>
                      </c:pt>
                      <c:pt idx="7">
                        <c:v>104</c:v>
                      </c:pt>
                      <c:pt idx="8">
                        <c:v>112</c:v>
                      </c:pt>
                      <c:pt idx="9">
                        <c:v>121</c:v>
                      </c:pt>
                      <c:pt idx="10">
                        <c:v>129</c:v>
                      </c:pt>
                      <c:pt idx="11">
                        <c:v>140</c:v>
                      </c:pt>
                      <c:pt idx="12">
                        <c:v>153</c:v>
                      </c:pt>
                      <c:pt idx="13">
                        <c:v>172</c:v>
                      </c:pt>
                      <c:pt idx="14">
                        <c:v>191</c:v>
                      </c:pt>
                      <c:pt idx="15">
                        <c:v>203</c:v>
                      </c:pt>
                      <c:pt idx="16">
                        <c:v>213</c:v>
                      </c:pt>
                      <c:pt idx="17">
                        <c:v>229</c:v>
                      </c:pt>
                      <c:pt idx="18">
                        <c:v>243</c:v>
                      </c:pt>
                      <c:pt idx="19">
                        <c:v>263</c:v>
                      </c:pt>
                      <c:pt idx="20">
                        <c:v>281</c:v>
                      </c:pt>
                      <c:pt idx="21">
                        <c:v>290</c:v>
                      </c:pt>
                      <c:pt idx="22">
                        <c:v>300</c:v>
                      </c:pt>
                      <c:pt idx="23">
                        <c:v>313</c:v>
                      </c:pt>
                      <c:pt idx="24">
                        <c:v>329</c:v>
                      </c:pt>
                      <c:pt idx="25">
                        <c:v>348</c:v>
                      </c:pt>
                      <c:pt idx="26">
                        <c:v>362</c:v>
                      </c:pt>
                      <c:pt idx="27">
                        <c:v>370</c:v>
                      </c:pt>
                      <c:pt idx="28">
                        <c:v>382</c:v>
                      </c:pt>
                      <c:pt idx="29">
                        <c:v>394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24EF-4D19-951A-95612B4F19D1}"/>
                  </c:ext>
                </c:extLst>
              </c15:ser>
            </c15:filteredLineSeries>
            <c15:filteredLine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Results_Calculated!$Z$15</c15:sqref>
                        </c15:formulaRef>
                      </c:ext>
                    </c:extLst>
                    <c:strCache>
                      <c:ptCount val="1"/>
                      <c:pt idx="0">
                        <c:v>DQN: TG1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>
                        <a:lumMod val="60000"/>
                      </a:schemeClr>
                    </a:solidFill>
                    <a:ln w="9525">
                      <a:solidFill>
                        <a:schemeClr val="accent2">
                          <a:lumMod val="60000"/>
                        </a:schemeClr>
                      </a:solidFill>
                    </a:ln>
                    <a:effectLst/>
                  </c:spPr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Results_Calculated!$Z$16:$Z$45</c15:sqref>
                        </c15:formulaRef>
                      </c:ext>
                    </c:extLst>
                    <c:numCache>
                      <c:formatCode>_("€"* #,##0.00_);_("€"* \(#,##0.00\);_("€"* "-"??_);_(@_)</c:formatCode>
                      <c:ptCount val="30"/>
                      <c:pt idx="0">
                        <c:v>12</c:v>
                      </c:pt>
                      <c:pt idx="1">
                        <c:v>20</c:v>
                      </c:pt>
                      <c:pt idx="2">
                        <c:v>24</c:v>
                      </c:pt>
                      <c:pt idx="3">
                        <c:v>28</c:v>
                      </c:pt>
                      <c:pt idx="4">
                        <c:v>34</c:v>
                      </c:pt>
                      <c:pt idx="5">
                        <c:v>38</c:v>
                      </c:pt>
                      <c:pt idx="6">
                        <c:v>40</c:v>
                      </c:pt>
                      <c:pt idx="7">
                        <c:v>40</c:v>
                      </c:pt>
                      <c:pt idx="8">
                        <c:v>46</c:v>
                      </c:pt>
                      <c:pt idx="9">
                        <c:v>54</c:v>
                      </c:pt>
                      <c:pt idx="10">
                        <c:v>58</c:v>
                      </c:pt>
                      <c:pt idx="11">
                        <c:v>60</c:v>
                      </c:pt>
                      <c:pt idx="12">
                        <c:v>68</c:v>
                      </c:pt>
                      <c:pt idx="13">
                        <c:v>80</c:v>
                      </c:pt>
                      <c:pt idx="14">
                        <c:v>92</c:v>
                      </c:pt>
                      <c:pt idx="15">
                        <c:v>104</c:v>
                      </c:pt>
                      <c:pt idx="16">
                        <c:v>114</c:v>
                      </c:pt>
                      <c:pt idx="17">
                        <c:v>122</c:v>
                      </c:pt>
                      <c:pt idx="18">
                        <c:v>128</c:v>
                      </c:pt>
                      <c:pt idx="19">
                        <c:v>132</c:v>
                      </c:pt>
                      <c:pt idx="20">
                        <c:v>136</c:v>
                      </c:pt>
                      <c:pt idx="21">
                        <c:v>140</c:v>
                      </c:pt>
                      <c:pt idx="22">
                        <c:v>142</c:v>
                      </c:pt>
                      <c:pt idx="23">
                        <c:v>142</c:v>
                      </c:pt>
                      <c:pt idx="24">
                        <c:v>142</c:v>
                      </c:pt>
                      <c:pt idx="25">
                        <c:v>144</c:v>
                      </c:pt>
                      <c:pt idx="26">
                        <c:v>152</c:v>
                      </c:pt>
                      <c:pt idx="27">
                        <c:v>164</c:v>
                      </c:pt>
                      <c:pt idx="28">
                        <c:v>170</c:v>
                      </c:pt>
                      <c:pt idx="29">
                        <c:v>172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A-24EF-4D19-951A-95612B4F19D1}"/>
                  </c:ext>
                </c:extLst>
              </c15:ser>
            </c15:filteredLineSeries>
            <c15:filteredLineSeries>
              <c15:ser>
                <c:idx val="8"/>
                <c:order val="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Results_Calculated!$AA$15</c15:sqref>
                        </c15:formulaRef>
                      </c:ext>
                    </c:extLst>
                    <c:strCache>
                      <c:ptCount val="1"/>
                      <c:pt idx="0">
                        <c:v>DQN: TG2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>
                        <a:lumMod val="60000"/>
                      </a:schemeClr>
                    </a:solidFill>
                    <a:ln w="9525">
                      <a:solidFill>
                        <a:schemeClr val="accent3">
                          <a:lumMod val="60000"/>
                        </a:schemeClr>
                      </a:solidFill>
                    </a:ln>
                    <a:effectLst/>
                  </c:spPr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Results_Calculated!$AA$16:$AA$45</c15:sqref>
                        </c15:formulaRef>
                      </c:ext>
                    </c:extLst>
                    <c:numCache>
                      <c:formatCode>_("€"* #,##0.00_);_("€"* \(#,##0.00\);_("€"* "-"??_);_(@_)</c:formatCode>
                      <c:ptCount val="30"/>
                      <c:pt idx="0">
                        <c:v>12</c:v>
                      </c:pt>
                      <c:pt idx="1">
                        <c:v>20</c:v>
                      </c:pt>
                      <c:pt idx="2">
                        <c:v>24</c:v>
                      </c:pt>
                      <c:pt idx="3">
                        <c:v>26</c:v>
                      </c:pt>
                      <c:pt idx="4">
                        <c:v>28</c:v>
                      </c:pt>
                      <c:pt idx="5">
                        <c:v>28</c:v>
                      </c:pt>
                      <c:pt idx="6">
                        <c:v>36</c:v>
                      </c:pt>
                      <c:pt idx="7">
                        <c:v>50</c:v>
                      </c:pt>
                      <c:pt idx="8">
                        <c:v>64</c:v>
                      </c:pt>
                      <c:pt idx="9">
                        <c:v>74</c:v>
                      </c:pt>
                      <c:pt idx="10">
                        <c:v>76</c:v>
                      </c:pt>
                      <c:pt idx="11">
                        <c:v>78</c:v>
                      </c:pt>
                      <c:pt idx="12">
                        <c:v>86</c:v>
                      </c:pt>
                      <c:pt idx="13">
                        <c:v>100</c:v>
                      </c:pt>
                      <c:pt idx="14">
                        <c:v>118</c:v>
                      </c:pt>
                      <c:pt idx="15">
                        <c:v>138</c:v>
                      </c:pt>
                      <c:pt idx="16">
                        <c:v>158</c:v>
                      </c:pt>
                      <c:pt idx="17">
                        <c:v>174</c:v>
                      </c:pt>
                      <c:pt idx="18">
                        <c:v>184</c:v>
                      </c:pt>
                      <c:pt idx="19">
                        <c:v>188</c:v>
                      </c:pt>
                      <c:pt idx="20">
                        <c:v>190</c:v>
                      </c:pt>
                      <c:pt idx="21">
                        <c:v>198</c:v>
                      </c:pt>
                      <c:pt idx="22">
                        <c:v>208</c:v>
                      </c:pt>
                      <c:pt idx="23">
                        <c:v>216</c:v>
                      </c:pt>
                      <c:pt idx="24">
                        <c:v>238</c:v>
                      </c:pt>
                      <c:pt idx="25">
                        <c:v>266</c:v>
                      </c:pt>
                      <c:pt idx="26">
                        <c:v>290</c:v>
                      </c:pt>
                      <c:pt idx="27">
                        <c:v>306</c:v>
                      </c:pt>
                      <c:pt idx="28">
                        <c:v>306</c:v>
                      </c:pt>
                      <c:pt idx="29">
                        <c:v>320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B-24EF-4D19-951A-95612B4F19D1}"/>
                  </c:ext>
                </c:extLst>
              </c15:ser>
            </c15:filteredLineSeries>
            <c15:filteredLineSeries>
              <c15:ser>
                <c:idx val="9"/>
                <c:order val="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Results_Calculated!$AB$15</c15:sqref>
                        </c15:formulaRef>
                      </c:ext>
                    </c:extLst>
                    <c:strCache>
                      <c:ptCount val="1"/>
                      <c:pt idx="0">
                        <c:v>DQN:TG3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>
                        <a:lumMod val="60000"/>
                      </a:schemeClr>
                    </a:solidFill>
                    <a:ln w="9525">
                      <a:solidFill>
                        <a:schemeClr val="accent4">
                          <a:lumMod val="60000"/>
                        </a:schemeClr>
                      </a:solidFill>
                    </a:ln>
                    <a:effectLst/>
                  </c:spPr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Results_Calculated!$AB$16:$AB$45</c15:sqref>
                        </c15:formulaRef>
                      </c:ext>
                    </c:extLst>
                    <c:numCache>
                      <c:formatCode>_("€"* #,##0.00_);_("€"* \(#,##0.00\);_("€"* "-"??_);_(@_)</c:formatCode>
                      <c:ptCount val="30"/>
                      <c:pt idx="0">
                        <c:v>12</c:v>
                      </c:pt>
                      <c:pt idx="1">
                        <c:v>20</c:v>
                      </c:pt>
                      <c:pt idx="2">
                        <c:v>24</c:v>
                      </c:pt>
                      <c:pt idx="3">
                        <c:v>24</c:v>
                      </c:pt>
                      <c:pt idx="4">
                        <c:v>32</c:v>
                      </c:pt>
                      <c:pt idx="5">
                        <c:v>46</c:v>
                      </c:pt>
                      <c:pt idx="6">
                        <c:v>58</c:v>
                      </c:pt>
                      <c:pt idx="7">
                        <c:v>68</c:v>
                      </c:pt>
                      <c:pt idx="8">
                        <c:v>76</c:v>
                      </c:pt>
                      <c:pt idx="9">
                        <c:v>84</c:v>
                      </c:pt>
                      <c:pt idx="10">
                        <c:v>88</c:v>
                      </c:pt>
                      <c:pt idx="11">
                        <c:v>90</c:v>
                      </c:pt>
                      <c:pt idx="12">
                        <c:v>96</c:v>
                      </c:pt>
                      <c:pt idx="13">
                        <c:v>106</c:v>
                      </c:pt>
                      <c:pt idx="14">
                        <c:v>122</c:v>
                      </c:pt>
                      <c:pt idx="15">
                        <c:v>146</c:v>
                      </c:pt>
                      <c:pt idx="16">
                        <c:v>174</c:v>
                      </c:pt>
                      <c:pt idx="17">
                        <c:v>202</c:v>
                      </c:pt>
                      <c:pt idx="18">
                        <c:v>228</c:v>
                      </c:pt>
                      <c:pt idx="19">
                        <c:v>248</c:v>
                      </c:pt>
                      <c:pt idx="20">
                        <c:v>260</c:v>
                      </c:pt>
                      <c:pt idx="21">
                        <c:v>262</c:v>
                      </c:pt>
                      <c:pt idx="22">
                        <c:v>282</c:v>
                      </c:pt>
                      <c:pt idx="23">
                        <c:v>316</c:v>
                      </c:pt>
                      <c:pt idx="24">
                        <c:v>352</c:v>
                      </c:pt>
                      <c:pt idx="25">
                        <c:v>386</c:v>
                      </c:pt>
                      <c:pt idx="26">
                        <c:v>410</c:v>
                      </c:pt>
                      <c:pt idx="27">
                        <c:v>414</c:v>
                      </c:pt>
                      <c:pt idx="28">
                        <c:v>420</c:v>
                      </c:pt>
                      <c:pt idx="29">
                        <c:v>432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C-24EF-4D19-951A-95612B4F19D1}"/>
                  </c:ext>
                </c:extLst>
              </c15:ser>
            </c15:filteredLineSeries>
            <c15:filteredLineSeries>
              <c15:ser>
                <c:idx val="10"/>
                <c:order val="1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Results_Calculated!$AC$15</c15:sqref>
                        </c15:formulaRef>
                      </c:ext>
                    </c:extLst>
                    <c:strCache>
                      <c:ptCount val="1"/>
                      <c:pt idx="0">
                        <c:v>CC_ELV: TG1</c:v>
                      </c:pt>
                    </c:strCache>
                  </c:strRef>
                </c:tx>
                <c:spPr>
                  <a:ln w="28575" cap="rnd">
                    <a:solidFill>
                      <a:srgbClr val="CC00CC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>
                        <a:lumMod val="60000"/>
                      </a:schemeClr>
                    </a:solidFill>
                    <a:ln w="9525">
                      <a:solidFill>
                        <a:schemeClr val="accent5">
                          <a:lumMod val="60000"/>
                        </a:schemeClr>
                      </a:solidFill>
                    </a:ln>
                    <a:effectLst/>
                  </c:spPr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Results_Calculated!$AC$16:$AC$45</c15:sqref>
                        </c15:formulaRef>
                      </c:ext>
                    </c:extLst>
                    <c:numCache>
                      <c:formatCode>0.00</c:formatCode>
                      <c:ptCount val="30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-4.0816326530612242E-2</c:v>
                      </c:pt>
                      <c:pt idx="4">
                        <c:v>0</c:v>
                      </c:pt>
                      <c:pt idx="5">
                        <c:v>2.7397260273972601E-2</c:v>
                      </c:pt>
                      <c:pt idx="6">
                        <c:v>0.10112359550561797</c:v>
                      </c:pt>
                      <c:pt idx="7">
                        <c:v>0.1553398058252427</c:v>
                      </c:pt>
                      <c:pt idx="8">
                        <c:v>0.16216216216216217</c:v>
                      </c:pt>
                      <c:pt idx="9">
                        <c:v>0.13559322033898305</c:v>
                      </c:pt>
                      <c:pt idx="10">
                        <c:v>3.3613445378151259E-2</c:v>
                      </c:pt>
                      <c:pt idx="11">
                        <c:v>-5.737704918032787E-2</c:v>
                      </c:pt>
                      <c:pt idx="12">
                        <c:v>-5.9701492537313432E-2</c:v>
                      </c:pt>
                      <c:pt idx="13">
                        <c:v>1.935483870967742E-2</c:v>
                      </c:pt>
                      <c:pt idx="14">
                        <c:v>8.0459770114942528E-2</c:v>
                      </c:pt>
                      <c:pt idx="15">
                        <c:v>7.650273224043716E-2</c:v>
                      </c:pt>
                      <c:pt idx="16">
                        <c:v>1.6129032258064516E-2</c:v>
                      </c:pt>
                      <c:pt idx="17">
                        <c:v>-2.6041666666666668E-2</c:v>
                      </c:pt>
                      <c:pt idx="18">
                        <c:v>-2.4390243902439025E-2</c:v>
                      </c:pt>
                      <c:pt idx="19">
                        <c:v>2.6666666666666668E-2</c:v>
                      </c:pt>
                      <c:pt idx="20">
                        <c:v>5.7851239669421489E-2</c:v>
                      </c:pt>
                      <c:pt idx="21">
                        <c:v>4.0160642570281124E-2</c:v>
                      </c:pt>
                      <c:pt idx="22">
                        <c:v>1.1764705882352941E-2</c:v>
                      </c:pt>
                      <c:pt idx="23">
                        <c:v>-3.787878787878788E-3</c:v>
                      </c:pt>
                      <c:pt idx="24">
                        <c:v>7.1942446043165471E-3</c:v>
                      </c:pt>
                      <c:pt idx="25">
                        <c:v>3.7037037037037035E-2</c:v>
                      </c:pt>
                      <c:pt idx="26">
                        <c:v>4.5161290322580643E-2</c:v>
                      </c:pt>
                      <c:pt idx="27">
                        <c:v>3.1545741324921134E-2</c:v>
                      </c:pt>
                      <c:pt idx="28">
                        <c:v>1.2345679012345678E-2</c:v>
                      </c:pt>
                      <c:pt idx="29">
                        <c:v>5.9880239520958087E-3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24EF-4D19-951A-95612B4F19D1}"/>
                  </c:ext>
                </c:extLst>
              </c15:ser>
            </c15:filteredLineSeries>
            <c15:filteredLineSeries>
              <c15:ser>
                <c:idx val="11"/>
                <c:order val="1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Results_Calculated!$AD$15</c15:sqref>
                        </c15:formulaRef>
                      </c:ext>
                    </c:extLst>
                    <c:strCache>
                      <c:ptCount val="1"/>
                      <c:pt idx="0">
                        <c:v>CC_ELV: TG2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>
                        <a:lumMod val="60000"/>
                      </a:schemeClr>
                    </a:solidFill>
                    <a:ln w="9525">
                      <a:solidFill>
                        <a:schemeClr val="accent6">
                          <a:lumMod val="60000"/>
                        </a:schemeClr>
                      </a:solidFill>
                    </a:ln>
                    <a:effectLst/>
                  </c:spPr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Results_Calculated!$AD$16:$AD$45</c15:sqref>
                        </c15:formulaRef>
                      </c:ext>
                    </c:extLst>
                    <c:numCache>
                      <c:formatCode>0.00</c:formatCode>
                      <c:ptCount val="30"/>
                      <c:pt idx="0">
                        <c:v>0</c:v>
                      </c:pt>
                      <c:pt idx="1">
                        <c:v>0.2</c:v>
                      </c:pt>
                      <c:pt idx="2">
                        <c:v>0.14285714285714285</c:v>
                      </c:pt>
                      <c:pt idx="3">
                        <c:v>0.14814814814814814</c:v>
                      </c:pt>
                      <c:pt idx="4">
                        <c:v>9.375E-2</c:v>
                      </c:pt>
                      <c:pt idx="5">
                        <c:v>5.4054054054054057E-2</c:v>
                      </c:pt>
                      <c:pt idx="6">
                        <c:v>3.4883720930232558E-2</c:v>
                      </c:pt>
                      <c:pt idx="7">
                        <c:v>2.0833333333333332E-2</c:v>
                      </c:pt>
                      <c:pt idx="8">
                        <c:v>9.3457943925233641E-2</c:v>
                      </c:pt>
                      <c:pt idx="9">
                        <c:v>0.16393442622950818</c:v>
                      </c:pt>
                      <c:pt idx="10">
                        <c:v>0.16030534351145037</c:v>
                      </c:pt>
                      <c:pt idx="11">
                        <c:v>0.12318840579710146</c:v>
                      </c:pt>
                      <c:pt idx="12">
                        <c:v>6.1643835616438353E-2</c:v>
                      </c:pt>
                      <c:pt idx="13">
                        <c:v>7.3619631901840496E-2</c:v>
                      </c:pt>
                      <c:pt idx="14">
                        <c:v>0.13661202185792351</c:v>
                      </c:pt>
                      <c:pt idx="15">
                        <c:v>0.18</c:v>
                      </c:pt>
                      <c:pt idx="16">
                        <c:v>0.18095238095238095</c:v>
                      </c:pt>
                      <c:pt idx="17">
                        <c:v>0.14746543778801843</c:v>
                      </c:pt>
                      <c:pt idx="18">
                        <c:v>0.11453744493392071</c:v>
                      </c:pt>
                      <c:pt idx="19">
                        <c:v>0.13469387755102041</c:v>
                      </c:pt>
                      <c:pt idx="20">
                        <c:v>0.17045454545454544</c:v>
                      </c:pt>
                      <c:pt idx="21">
                        <c:v>0.18705035971223022</c:v>
                      </c:pt>
                      <c:pt idx="22">
                        <c:v>0.17482517482517482</c:v>
                      </c:pt>
                      <c:pt idx="23">
                        <c:v>0.15306122448979592</c:v>
                      </c:pt>
                      <c:pt idx="24">
                        <c:v>0.14052287581699346</c:v>
                      </c:pt>
                      <c:pt idx="25">
                        <c:v>0.15432098765432098</c:v>
                      </c:pt>
                      <c:pt idx="26">
                        <c:v>0.17302052785923755</c:v>
                      </c:pt>
                      <c:pt idx="27">
                        <c:v>0.17663817663817663</c:v>
                      </c:pt>
                      <c:pt idx="28">
                        <c:v>0.16155988857938719</c:v>
                      </c:pt>
                      <c:pt idx="29">
                        <c:v>0.15176151761517614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24EF-4D19-951A-95612B4F19D1}"/>
                  </c:ext>
                </c:extLst>
              </c15:ser>
            </c15:filteredLineSeries>
            <c15:filteredLineSeries>
              <c15:ser>
                <c:idx val="12"/>
                <c:order val="1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Results_Calculated!$AE$15</c15:sqref>
                        </c15:formulaRef>
                      </c:ext>
                    </c:extLst>
                    <c:strCache>
                      <c:ptCount val="1"/>
                      <c:pt idx="0">
                        <c:v>CC_ELV: TG3</c:v>
                      </c:pt>
                    </c:strCache>
                  </c:strRef>
                </c:tx>
                <c:spPr>
                  <a:ln w="28575" cap="rnd">
                    <a:solidFill>
                      <a:srgbClr val="0F9ED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80000"/>
                        <a:lumOff val="20000"/>
                      </a:schemeClr>
                    </a:solidFill>
                    <a:ln w="9525">
                      <a:solidFill>
                        <a:schemeClr val="accent1">
                          <a:lumMod val="80000"/>
                          <a:lumOff val="20000"/>
                        </a:schemeClr>
                      </a:solidFill>
                    </a:ln>
                    <a:effectLst/>
                  </c:spPr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Results_Calculated!$AE$16:$AE$45</c15:sqref>
                        </c15:formulaRef>
                      </c:ext>
                    </c:extLst>
                    <c:numCache>
                      <c:formatCode>0.00</c:formatCode>
                      <c:ptCount val="30"/>
                      <c:pt idx="0">
                        <c:v>0</c:v>
                      </c:pt>
                      <c:pt idx="1">
                        <c:v>0</c:v>
                      </c:pt>
                      <c:pt idx="2">
                        <c:v>-2.564102564102564E-2</c:v>
                      </c:pt>
                      <c:pt idx="3">
                        <c:v>1.9607843137254902E-2</c:v>
                      </c:pt>
                      <c:pt idx="4">
                        <c:v>-1.6393442622950821E-2</c:v>
                      </c:pt>
                      <c:pt idx="5">
                        <c:v>-4.2253521126760563E-2</c:v>
                      </c:pt>
                      <c:pt idx="6">
                        <c:v>-0.125</c:v>
                      </c:pt>
                      <c:pt idx="7">
                        <c:v>-0.19540229885057472</c:v>
                      </c:pt>
                      <c:pt idx="8">
                        <c:v>-0.20430107526881722</c:v>
                      </c:pt>
                      <c:pt idx="9">
                        <c:v>-0.16346153846153846</c:v>
                      </c:pt>
                      <c:pt idx="10">
                        <c:v>-4.0322580645161289E-2</c:v>
                      </c:pt>
                      <c:pt idx="11">
                        <c:v>5.4054054054054057E-2</c:v>
                      </c:pt>
                      <c:pt idx="12">
                        <c:v>6.1349693251533742E-2</c:v>
                      </c:pt>
                      <c:pt idx="13">
                        <c:v>1.1494252873563218E-2</c:v>
                      </c:pt>
                      <c:pt idx="14">
                        <c:v>-4.9450549450549448E-2</c:v>
                      </c:pt>
                      <c:pt idx="15">
                        <c:v>-4.1025641025641026E-2</c:v>
                      </c:pt>
                      <c:pt idx="16">
                        <c:v>2.2935779816513763E-2</c:v>
                      </c:pt>
                      <c:pt idx="17">
                        <c:v>5.7613168724279837E-2</c:v>
                      </c:pt>
                      <c:pt idx="18">
                        <c:v>5.8139534883720929E-2</c:v>
                      </c:pt>
                      <c:pt idx="19">
                        <c:v>1.8656716417910446E-2</c:v>
                      </c:pt>
                      <c:pt idx="20">
                        <c:v>-1.444043321299639E-2</c:v>
                      </c:pt>
                      <c:pt idx="21">
                        <c:v>6.8493150684931503E-3</c:v>
                      </c:pt>
                      <c:pt idx="22">
                        <c:v>3.8461538461538464E-2</c:v>
                      </c:pt>
                      <c:pt idx="23">
                        <c:v>5.7228915662650599E-2</c:v>
                      </c:pt>
                      <c:pt idx="24">
                        <c:v>5.1873198847262249E-2</c:v>
                      </c:pt>
                      <c:pt idx="25">
                        <c:v>2.7932960893854747E-2</c:v>
                      </c:pt>
                      <c:pt idx="26">
                        <c:v>2.1621621621621623E-2</c:v>
                      </c:pt>
                      <c:pt idx="27">
                        <c:v>3.6458333333333336E-2</c:v>
                      </c:pt>
                      <c:pt idx="28">
                        <c:v>5.9113300492610835E-2</c:v>
                      </c:pt>
                      <c:pt idx="29">
                        <c:v>6.1904761904761907E-2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24EF-4D19-951A-95612B4F19D1}"/>
                  </c:ext>
                </c:extLst>
              </c15:ser>
            </c15:filteredLineSeries>
            <c15:filteredLineSeries>
              <c15:ser>
                <c:idx val="16"/>
                <c:order val="1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Results_Calculated!$AI$15</c15:sqref>
                        </c15:formulaRef>
                      </c:ext>
                    </c:extLst>
                    <c:strCache>
                      <c:ptCount val="1"/>
                      <c:pt idx="0">
                        <c:v>δ  CC_CRP-DQN TG1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9525">
                      <a:solidFill>
                        <a:schemeClr val="accent5">
                          <a:lumMod val="80000"/>
                          <a:lumOff val="20000"/>
                        </a:schemeClr>
                      </a:solidFill>
                    </a:ln>
                    <a:effectLst/>
                  </c:spPr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Results_Calculated!$AI$16:$AI$45</c15:sqref>
                        </c15:formulaRef>
                      </c:ext>
                    </c:extLst>
                    <c:numCache>
                      <c:formatCode>0.00</c:formatCode>
                      <c:ptCount val="30"/>
                      <c:pt idx="0">
                        <c:v>0</c:v>
                      </c:pt>
                      <c:pt idx="1">
                        <c:v>-0.25925925925925924</c:v>
                      </c:pt>
                      <c:pt idx="2">
                        <c:v>-0.38461538461538464</c:v>
                      </c:pt>
                      <c:pt idx="3">
                        <c:v>-0.46938775510204078</c:v>
                      </c:pt>
                      <c:pt idx="4">
                        <c:v>-0.44262295081967212</c:v>
                      </c:pt>
                      <c:pt idx="5">
                        <c:v>-0.45205479452054792</c:v>
                      </c:pt>
                      <c:pt idx="6">
                        <c:v>-0.449438202247191</c:v>
                      </c:pt>
                      <c:pt idx="7">
                        <c:v>-0.45631067961165045</c:v>
                      </c:pt>
                      <c:pt idx="8">
                        <c:v>-0.42342342342342343</c:v>
                      </c:pt>
                      <c:pt idx="9">
                        <c:v>-0.40677966101694918</c:v>
                      </c:pt>
                      <c:pt idx="10">
                        <c:v>-0.47899159663865543</c:v>
                      </c:pt>
                      <c:pt idx="11">
                        <c:v>-0.56557377049180324</c:v>
                      </c:pt>
                      <c:pt idx="12">
                        <c:v>-0.55223880597014918</c:v>
                      </c:pt>
                      <c:pt idx="13">
                        <c:v>-0.46451612903225808</c:v>
                      </c:pt>
                      <c:pt idx="14">
                        <c:v>-0.39080459770114939</c:v>
                      </c:pt>
                      <c:pt idx="15">
                        <c:v>-0.35519125683060104</c:v>
                      </c:pt>
                      <c:pt idx="16">
                        <c:v>-0.37096774193548387</c:v>
                      </c:pt>
                      <c:pt idx="17">
                        <c:v>-0.390625</c:v>
                      </c:pt>
                      <c:pt idx="18">
                        <c:v>-0.4</c:v>
                      </c:pt>
                      <c:pt idx="19">
                        <c:v>-0.38666666666666666</c:v>
                      </c:pt>
                      <c:pt idx="20">
                        <c:v>-0.3801652892561983</c:v>
                      </c:pt>
                      <c:pt idx="21">
                        <c:v>-0.39759036144578314</c:v>
                      </c:pt>
                      <c:pt idx="22">
                        <c:v>-0.43137254901960781</c:v>
                      </c:pt>
                      <c:pt idx="23">
                        <c:v>-0.46590909090909088</c:v>
                      </c:pt>
                      <c:pt idx="24">
                        <c:v>-0.48201438848920863</c:v>
                      </c:pt>
                      <c:pt idx="25">
                        <c:v>-0.4781144781144781</c:v>
                      </c:pt>
                      <c:pt idx="26">
                        <c:v>-0.46451612903225803</c:v>
                      </c:pt>
                      <c:pt idx="27">
                        <c:v>-0.45110410094637221</c:v>
                      </c:pt>
                      <c:pt idx="28">
                        <c:v>-0.46296296296296297</c:v>
                      </c:pt>
                      <c:pt idx="29">
                        <c:v>-0.47904191616766467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0-24EF-4D19-951A-95612B4F19D1}"/>
                  </c:ext>
                </c:extLst>
              </c15:ser>
            </c15:filteredLineSeries>
            <c15:filteredLineSeries>
              <c15:ser>
                <c:idx val="17"/>
                <c:order val="1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Results_Calculated!$AJ$15</c15:sqref>
                        </c15:formulaRef>
                      </c:ext>
                    </c:extLst>
                    <c:strCache>
                      <c:ptCount val="1"/>
                      <c:pt idx="0">
                        <c:v>δ  CC_CRP/DQN TG2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>
                        <a:lumMod val="80000"/>
                        <a:lumOff val="20000"/>
                      </a:schemeClr>
                    </a:solidFill>
                    <a:ln w="9525">
                      <a:solidFill>
                        <a:schemeClr val="accent6">
                          <a:lumMod val="80000"/>
                          <a:lumOff val="20000"/>
                        </a:schemeClr>
                      </a:solidFill>
                    </a:ln>
                    <a:effectLst/>
                  </c:spPr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Results_Calculated!$AJ$16:$AJ$45</c15:sqref>
                        </c15:formulaRef>
                      </c:ext>
                    </c:extLst>
                    <c:numCache>
                      <c:formatCode>0.00</c:formatCode>
                      <c:ptCount val="30"/>
                      <c:pt idx="0">
                        <c:v>0</c:v>
                      </c:pt>
                      <c:pt idx="1">
                        <c:v>-0.1333333333333333</c:v>
                      </c:pt>
                      <c:pt idx="2">
                        <c:v>-0.2857142857142857</c:v>
                      </c:pt>
                      <c:pt idx="3">
                        <c:v>-0.37037037037037035</c:v>
                      </c:pt>
                      <c:pt idx="4">
                        <c:v>-0.46875</c:v>
                      </c:pt>
                      <c:pt idx="5">
                        <c:v>-0.56756756756756754</c:v>
                      </c:pt>
                      <c:pt idx="6">
                        <c:v>-0.54651162790697683</c:v>
                      </c:pt>
                      <c:pt idx="7">
                        <c:v>-0.45833333333333337</c:v>
                      </c:pt>
                      <c:pt idx="8">
                        <c:v>-0.30841121495327101</c:v>
                      </c:pt>
                      <c:pt idx="9">
                        <c:v>-0.22950819672131148</c:v>
                      </c:pt>
                      <c:pt idx="10">
                        <c:v>-0.25954198473282442</c:v>
                      </c:pt>
                      <c:pt idx="11">
                        <c:v>-0.31159420289855072</c:v>
                      </c:pt>
                      <c:pt idx="12">
                        <c:v>-0.34931506849315064</c:v>
                      </c:pt>
                      <c:pt idx="13">
                        <c:v>-0.31288343558282206</c:v>
                      </c:pt>
                      <c:pt idx="14">
                        <c:v>-0.21857923497267759</c:v>
                      </c:pt>
                      <c:pt idx="15">
                        <c:v>-0.13</c:v>
                      </c:pt>
                      <c:pt idx="16">
                        <c:v>-6.666666666666668E-2</c:v>
                      </c:pt>
                      <c:pt idx="17">
                        <c:v>-5.0691244239631339E-2</c:v>
                      </c:pt>
                      <c:pt idx="18">
                        <c:v>-7.4889867841409691E-2</c:v>
                      </c:pt>
                      <c:pt idx="19">
                        <c:v>-9.7959183673469369E-2</c:v>
                      </c:pt>
                      <c:pt idx="20">
                        <c:v>-0.10984848484848483</c:v>
                      </c:pt>
                      <c:pt idx="21">
                        <c:v>-0.10071942446043164</c:v>
                      </c:pt>
                      <c:pt idx="22">
                        <c:v>-9.790209790209789E-2</c:v>
                      </c:pt>
                      <c:pt idx="23">
                        <c:v>-0.11224489795918369</c:v>
                      </c:pt>
                      <c:pt idx="24">
                        <c:v>-8.1699346405228745E-2</c:v>
                      </c:pt>
                      <c:pt idx="25">
                        <c:v>-2.4691358024691357E-2</c:v>
                      </c:pt>
                      <c:pt idx="26">
                        <c:v>2.3460410557184758E-2</c:v>
                      </c:pt>
                      <c:pt idx="27">
                        <c:v>4.8433048433048437E-2</c:v>
                      </c:pt>
                      <c:pt idx="28">
                        <c:v>1.3927576601671321E-2</c:v>
                      </c:pt>
                      <c:pt idx="29">
                        <c:v>1.8970189701897011E-2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1-24EF-4D19-951A-95612B4F19D1}"/>
                  </c:ext>
                </c:extLst>
              </c15:ser>
            </c15:filteredLineSeries>
            <c15:filteredLineSeries>
              <c15:ser>
                <c:idx val="18"/>
                <c:order val="1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Results_Calculated!$AK$15</c15:sqref>
                        </c15:formulaRef>
                      </c:ext>
                    </c:extLst>
                    <c:strCache>
                      <c:ptCount val="1"/>
                      <c:pt idx="0">
                        <c:v>δ  CC_CRP/DQN TG3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80000"/>
                      </a:schemeClr>
                    </a:solidFill>
                    <a:ln w="9525">
                      <a:solidFill>
                        <a:schemeClr val="accent1">
                          <a:lumMod val="80000"/>
                        </a:schemeClr>
                      </a:solidFill>
                    </a:ln>
                    <a:effectLst/>
                  </c:spPr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Results_Calculated!$AK$16:$AK$45</c15:sqref>
                        </c15:formulaRef>
                      </c:ext>
                    </c:extLst>
                    <c:numCache>
                      <c:formatCode>0.00</c:formatCode>
                      <c:ptCount val="30"/>
                      <c:pt idx="0">
                        <c:v>0</c:v>
                      </c:pt>
                      <c:pt idx="1">
                        <c:v>-0.25925925925925924</c:v>
                      </c:pt>
                      <c:pt idx="2">
                        <c:v>-0.4102564102564103</c:v>
                      </c:pt>
                      <c:pt idx="3">
                        <c:v>-0.50980392156862742</c:v>
                      </c:pt>
                      <c:pt idx="4">
                        <c:v>-0.49180327868852458</c:v>
                      </c:pt>
                      <c:pt idx="5">
                        <c:v>-0.39436619718309857</c:v>
                      </c:pt>
                      <c:pt idx="6">
                        <c:v>-0.4</c:v>
                      </c:pt>
                      <c:pt idx="7">
                        <c:v>-0.41379310344827591</c:v>
                      </c:pt>
                      <c:pt idx="8">
                        <c:v>-0.38709677419354838</c:v>
                      </c:pt>
                      <c:pt idx="9">
                        <c:v>-0.35576923076923078</c:v>
                      </c:pt>
                      <c:pt idx="10">
                        <c:v>-0.33064516129032262</c:v>
                      </c:pt>
                      <c:pt idx="11">
                        <c:v>-0.33783783783783783</c:v>
                      </c:pt>
                      <c:pt idx="12">
                        <c:v>-0.34969325153374237</c:v>
                      </c:pt>
                      <c:pt idx="13">
                        <c:v>-0.37931034482758624</c:v>
                      </c:pt>
                      <c:pt idx="14">
                        <c:v>-0.37912087912087911</c:v>
                      </c:pt>
                      <c:pt idx="15">
                        <c:v>-0.29230769230769232</c:v>
                      </c:pt>
                      <c:pt idx="16">
                        <c:v>-0.17889908256880735</c:v>
                      </c:pt>
                      <c:pt idx="17">
                        <c:v>-0.11111111111111112</c:v>
                      </c:pt>
                      <c:pt idx="18">
                        <c:v>-5.8139534883720929E-2</c:v>
                      </c:pt>
                      <c:pt idx="19">
                        <c:v>-5.5970149253731338E-2</c:v>
                      </c:pt>
                      <c:pt idx="20">
                        <c:v>-7.5812274368231042E-2</c:v>
                      </c:pt>
                      <c:pt idx="21">
                        <c:v>-9.5890410958904104E-2</c:v>
                      </c:pt>
                      <c:pt idx="22">
                        <c:v>-5.7692307692307696E-2</c:v>
                      </c:pt>
                      <c:pt idx="23">
                        <c:v>9.0361445783132474E-3</c:v>
                      </c:pt>
                      <c:pt idx="24">
                        <c:v>6.6282420749279536E-2</c:v>
                      </c:pt>
                      <c:pt idx="25">
                        <c:v>0.10614525139664804</c:v>
                      </c:pt>
                      <c:pt idx="26">
                        <c:v>0.12972972972972974</c:v>
                      </c:pt>
                      <c:pt idx="27">
                        <c:v>0.11458333333333334</c:v>
                      </c:pt>
                      <c:pt idx="28">
                        <c:v>9.3596059113300489E-2</c:v>
                      </c:pt>
                      <c:pt idx="29">
                        <c:v>9.0476190476190474E-2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2-24EF-4D19-951A-95612B4F19D1}"/>
                  </c:ext>
                </c:extLst>
              </c15:ser>
            </c15:filteredLineSeries>
          </c:ext>
        </c:extLst>
      </c:lineChart>
      <c:catAx>
        <c:axId val="9404602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940465008"/>
        <c:crosses val="autoZero"/>
        <c:auto val="1"/>
        <c:lblAlgn val="ctr"/>
        <c:lblOffset val="100"/>
        <c:noMultiLvlLbl val="0"/>
      </c:catAx>
      <c:valAx>
        <c:axId val="940465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9404602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l-GR"/>
              <a:t>δ </a:t>
            </a:r>
            <a:r>
              <a:rPr lang="en-US"/>
              <a:t>CRP - DQN Coefficient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/>
      <c:lineChart>
        <c:grouping val="standard"/>
        <c:varyColors val="0"/>
        <c:ser>
          <c:idx val="16"/>
          <c:order val="16"/>
          <c:tx>
            <c:strRef>
              <c:f>Results_Calculated!$AI$15</c:f>
              <c:strCache>
                <c:ptCount val="1"/>
                <c:pt idx="0">
                  <c:v>δ  CC_CRP-DQN TG1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val>
            <c:numRef>
              <c:f>Results_Calculated!$AI$16:$AI$45</c:f>
              <c:numCache>
                <c:formatCode>0.00</c:formatCode>
                <c:ptCount val="30"/>
                <c:pt idx="0">
                  <c:v>0</c:v>
                </c:pt>
                <c:pt idx="1">
                  <c:v>-0.25925925925925924</c:v>
                </c:pt>
                <c:pt idx="2">
                  <c:v>-0.38461538461538464</c:v>
                </c:pt>
                <c:pt idx="3">
                  <c:v>-0.46938775510204078</c:v>
                </c:pt>
                <c:pt idx="4">
                  <c:v>-0.44262295081967212</c:v>
                </c:pt>
                <c:pt idx="5">
                  <c:v>-0.45205479452054792</c:v>
                </c:pt>
                <c:pt idx="6">
                  <c:v>-0.449438202247191</c:v>
                </c:pt>
                <c:pt idx="7">
                  <c:v>-0.45631067961165045</c:v>
                </c:pt>
                <c:pt idx="8">
                  <c:v>-0.42342342342342343</c:v>
                </c:pt>
                <c:pt idx="9">
                  <c:v>-0.40677966101694918</c:v>
                </c:pt>
                <c:pt idx="10">
                  <c:v>-0.47899159663865543</c:v>
                </c:pt>
                <c:pt idx="11">
                  <c:v>-0.56557377049180324</c:v>
                </c:pt>
                <c:pt idx="12">
                  <c:v>-0.55223880597014918</c:v>
                </c:pt>
                <c:pt idx="13">
                  <c:v>-0.46451612903225808</c:v>
                </c:pt>
                <c:pt idx="14">
                  <c:v>-0.39080459770114939</c:v>
                </c:pt>
                <c:pt idx="15">
                  <c:v>-0.35519125683060104</c:v>
                </c:pt>
                <c:pt idx="16">
                  <c:v>-0.37096774193548387</c:v>
                </c:pt>
                <c:pt idx="17">
                  <c:v>-0.390625</c:v>
                </c:pt>
                <c:pt idx="18">
                  <c:v>-0.4</c:v>
                </c:pt>
                <c:pt idx="19">
                  <c:v>-0.38666666666666666</c:v>
                </c:pt>
                <c:pt idx="20">
                  <c:v>-0.3801652892561983</c:v>
                </c:pt>
                <c:pt idx="21">
                  <c:v>-0.39759036144578314</c:v>
                </c:pt>
                <c:pt idx="22">
                  <c:v>-0.43137254901960781</c:v>
                </c:pt>
                <c:pt idx="23">
                  <c:v>-0.46590909090909088</c:v>
                </c:pt>
                <c:pt idx="24">
                  <c:v>-0.48201438848920863</c:v>
                </c:pt>
                <c:pt idx="25">
                  <c:v>-0.4781144781144781</c:v>
                </c:pt>
                <c:pt idx="26">
                  <c:v>-0.46451612903225803</c:v>
                </c:pt>
                <c:pt idx="27">
                  <c:v>-0.45110410094637221</c:v>
                </c:pt>
                <c:pt idx="28">
                  <c:v>-0.46296296296296297</c:v>
                </c:pt>
                <c:pt idx="29">
                  <c:v>-0.47904191616766467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65BA-4AA7-BEA7-81DB950EFEFE}"/>
            </c:ext>
          </c:extLst>
        </c:ser>
        <c:ser>
          <c:idx val="17"/>
          <c:order val="17"/>
          <c:tx>
            <c:strRef>
              <c:f>Results_Calculated!$AJ$15</c:f>
              <c:strCache>
                <c:ptCount val="1"/>
                <c:pt idx="0">
                  <c:v>δ  CC_CRP/DQN TG2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val>
            <c:numRef>
              <c:f>Results_Calculated!$AJ$16:$AJ$45</c:f>
              <c:numCache>
                <c:formatCode>0.00</c:formatCode>
                <c:ptCount val="30"/>
                <c:pt idx="0">
                  <c:v>0</c:v>
                </c:pt>
                <c:pt idx="1">
                  <c:v>-0.1333333333333333</c:v>
                </c:pt>
                <c:pt idx="2">
                  <c:v>-0.2857142857142857</c:v>
                </c:pt>
                <c:pt idx="3">
                  <c:v>-0.37037037037037035</c:v>
                </c:pt>
                <c:pt idx="4">
                  <c:v>-0.46875</c:v>
                </c:pt>
                <c:pt idx="5">
                  <c:v>-0.56756756756756754</c:v>
                </c:pt>
                <c:pt idx="6">
                  <c:v>-0.54651162790697683</c:v>
                </c:pt>
                <c:pt idx="7">
                  <c:v>-0.45833333333333337</c:v>
                </c:pt>
                <c:pt idx="8">
                  <c:v>-0.30841121495327101</c:v>
                </c:pt>
                <c:pt idx="9">
                  <c:v>-0.22950819672131148</c:v>
                </c:pt>
                <c:pt idx="10">
                  <c:v>-0.25954198473282442</c:v>
                </c:pt>
                <c:pt idx="11">
                  <c:v>-0.31159420289855072</c:v>
                </c:pt>
                <c:pt idx="12">
                  <c:v>-0.34931506849315064</c:v>
                </c:pt>
                <c:pt idx="13">
                  <c:v>-0.31288343558282206</c:v>
                </c:pt>
                <c:pt idx="14">
                  <c:v>-0.21857923497267759</c:v>
                </c:pt>
                <c:pt idx="15">
                  <c:v>-0.13</c:v>
                </c:pt>
                <c:pt idx="16">
                  <c:v>-6.666666666666668E-2</c:v>
                </c:pt>
                <c:pt idx="17">
                  <c:v>-5.0691244239631339E-2</c:v>
                </c:pt>
                <c:pt idx="18">
                  <c:v>-7.4889867841409691E-2</c:v>
                </c:pt>
                <c:pt idx="19">
                  <c:v>-9.7959183673469369E-2</c:v>
                </c:pt>
                <c:pt idx="20">
                  <c:v>-0.10984848484848483</c:v>
                </c:pt>
                <c:pt idx="21">
                  <c:v>-0.10071942446043164</c:v>
                </c:pt>
                <c:pt idx="22">
                  <c:v>-9.790209790209789E-2</c:v>
                </c:pt>
                <c:pt idx="23">
                  <c:v>-0.11224489795918369</c:v>
                </c:pt>
                <c:pt idx="24">
                  <c:v>-8.1699346405228745E-2</c:v>
                </c:pt>
                <c:pt idx="25">
                  <c:v>-2.4691358024691357E-2</c:v>
                </c:pt>
                <c:pt idx="26">
                  <c:v>2.3460410557184758E-2</c:v>
                </c:pt>
                <c:pt idx="27">
                  <c:v>4.8433048433048437E-2</c:v>
                </c:pt>
                <c:pt idx="28">
                  <c:v>1.3927576601671321E-2</c:v>
                </c:pt>
                <c:pt idx="29">
                  <c:v>1.8970189701897011E-2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65BA-4AA7-BEA7-81DB950EFEFE}"/>
            </c:ext>
          </c:extLst>
        </c:ser>
        <c:ser>
          <c:idx val="18"/>
          <c:order val="18"/>
          <c:tx>
            <c:strRef>
              <c:f>Results_Calculated!$AK$15</c:f>
              <c:strCache>
                <c:ptCount val="1"/>
                <c:pt idx="0">
                  <c:v>δ  CC_CRP/DQN TG3</c:v>
                </c:pt>
              </c:strCache>
            </c:strRef>
          </c:tx>
          <c:spPr>
            <a:ln w="28575" cap="rnd">
              <a:solidFill>
                <a:srgbClr val="0F9ED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F9ED5"/>
              </a:solidFill>
              <a:ln w="9525">
                <a:solidFill>
                  <a:srgbClr val="0F9ED5"/>
                </a:solidFill>
              </a:ln>
              <a:effectLst/>
            </c:spPr>
          </c:marker>
          <c:val>
            <c:numRef>
              <c:f>Results_Calculated!$AK$16:$AK$45</c:f>
              <c:numCache>
                <c:formatCode>0.00</c:formatCode>
                <c:ptCount val="30"/>
                <c:pt idx="0">
                  <c:v>0</c:v>
                </c:pt>
                <c:pt idx="1">
                  <c:v>-0.25925925925925924</c:v>
                </c:pt>
                <c:pt idx="2">
                  <c:v>-0.4102564102564103</c:v>
                </c:pt>
                <c:pt idx="3">
                  <c:v>-0.50980392156862742</c:v>
                </c:pt>
                <c:pt idx="4">
                  <c:v>-0.49180327868852458</c:v>
                </c:pt>
                <c:pt idx="5">
                  <c:v>-0.39436619718309857</c:v>
                </c:pt>
                <c:pt idx="6">
                  <c:v>-0.4</c:v>
                </c:pt>
                <c:pt idx="7">
                  <c:v>-0.41379310344827591</c:v>
                </c:pt>
                <c:pt idx="8">
                  <c:v>-0.38709677419354838</c:v>
                </c:pt>
                <c:pt idx="9">
                  <c:v>-0.35576923076923078</c:v>
                </c:pt>
                <c:pt idx="10">
                  <c:v>-0.33064516129032262</c:v>
                </c:pt>
                <c:pt idx="11">
                  <c:v>-0.33783783783783783</c:v>
                </c:pt>
                <c:pt idx="12">
                  <c:v>-0.34969325153374237</c:v>
                </c:pt>
                <c:pt idx="13">
                  <c:v>-0.37931034482758624</c:v>
                </c:pt>
                <c:pt idx="14">
                  <c:v>-0.37912087912087911</c:v>
                </c:pt>
                <c:pt idx="15">
                  <c:v>-0.29230769230769232</c:v>
                </c:pt>
                <c:pt idx="16">
                  <c:v>-0.17889908256880735</c:v>
                </c:pt>
                <c:pt idx="17">
                  <c:v>-0.11111111111111112</c:v>
                </c:pt>
                <c:pt idx="18">
                  <c:v>-5.8139534883720929E-2</c:v>
                </c:pt>
                <c:pt idx="19">
                  <c:v>-5.5970149253731338E-2</c:v>
                </c:pt>
                <c:pt idx="20">
                  <c:v>-7.5812274368231042E-2</c:v>
                </c:pt>
                <c:pt idx="21">
                  <c:v>-9.5890410958904104E-2</c:v>
                </c:pt>
                <c:pt idx="22">
                  <c:v>-5.7692307692307696E-2</c:v>
                </c:pt>
                <c:pt idx="23">
                  <c:v>9.0361445783132474E-3</c:v>
                </c:pt>
                <c:pt idx="24">
                  <c:v>6.6282420749279536E-2</c:v>
                </c:pt>
                <c:pt idx="25">
                  <c:v>0.10614525139664804</c:v>
                </c:pt>
                <c:pt idx="26">
                  <c:v>0.12972972972972974</c:v>
                </c:pt>
                <c:pt idx="27">
                  <c:v>0.11458333333333334</c:v>
                </c:pt>
                <c:pt idx="28">
                  <c:v>9.3596059113300489E-2</c:v>
                </c:pt>
                <c:pt idx="29">
                  <c:v>9.0476190476190474E-2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65BA-4AA7-BEA7-81DB950EFE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40460208"/>
        <c:axId val="94046500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Results_Calculated!$S$15</c15:sqref>
                        </c15:formulaRef>
                      </c:ext>
                    </c:extLst>
                    <c:strCache>
                      <c:ptCount val="1"/>
                      <c:pt idx="0">
                        <c:v>Cycle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val>
                  <c:numRef>
                    <c:extLst>
                      <c:ext uri="{02D57815-91ED-43cb-92C2-25804820EDAC}">
                        <c15:formulaRef>
                          <c15:sqref>Results_Calculated!$S$16:$S$45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3-65BA-4AA7-BEA7-81DB950EFEFE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Results_Calculated!$T$15</c15:sqref>
                        </c15:formulaRef>
                      </c:ext>
                    </c:extLst>
                    <c:strCache>
                      <c:ptCount val="1"/>
                      <c:pt idx="0">
                        <c:v>ELV: TG1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Results_Calculated!$T$16:$T$45</c15:sqref>
                        </c15:formulaRef>
                      </c:ext>
                    </c:extLst>
                    <c:numCache>
                      <c:formatCode>_ [$€-2]\ * #,##0.00_ ;_ [$€-2]\ * \-#,##0.00_ ;_ [$€-2]\ * "-"??_ ;_ @_ </c:formatCode>
                      <c:ptCount val="30"/>
                      <c:pt idx="0">
                        <c:v>12</c:v>
                      </c:pt>
                      <c:pt idx="1">
                        <c:v>27</c:v>
                      </c:pt>
                      <c:pt idx="2">
                        <c:v>39</c:v>
                      </c:pt>
                      <c:pt idx="3">
                        <c:v>49</c:v>
                      </c:pt>
                      <c:pt idx="4">
                        <c:v>61</c:v>
                      </c:pt>
                      <c:pt idx="5">
                        <c:v>73</c:v>
                      </c:pt>
                      <c:pt idx="6">
                        <c:v>89</c:v>
                      </c:pt>
                      <c:pt idx="7">
                        <c:v>103</c:v>
                      </c:pt>
                      <c:pt idx="8">
                        <c:v>111</c:v>
                      </c:pt>
                      <c:pt idx="9">
                        <c:v>118</c:v>
                      </c:pt>
                      <c:pt idx="10">
                        <c:v>119</c:v>
                      </c:pt>
                      <c:pt idx="11">
                        <c:v>122</c:v>
                      </c:pt>
                      <c:pt idx="12">
                        <c:v>134</c:v>
                      </c:pt>
                      <c:pt idx="13">
                        <c:v>155</c:v>
                      </c:pt>
                      <c:pt idx="14">
                        <c:v>174</c:v>
                      </c:pt>
                      <c:pt idx="15">
                        <c:v>183</c:v>
                      </c:pt>
                      <c:pt idx="16">
                        <c:v>186</c:v>
                      </c:pt>
                      <c:pt idx="17">
                        <c:v>192</c:v>
                      </c:pt>
                      <c:pt idx="18">
                        <c:v>205</c:v>
                      </c:pt>
                      <c:pt idx="19">
                        <c:v>225</c:v>
                      </c:pt>
                      <c:pt idx="20">
                        <c:v>242</c:v>
                      </c:pt>
                      <c:pt idx="21">
                        <c:v>249</c:v>
                      </c:pt>
                      <c:pt idx="22">
                        <c:v>255</c:v>
                      </c:pt>
                      <c:pt idx="23">
                        <c:v>264</c:v>
                      </c:pt>
                      <c:pt idx="24">
                        <c:v>278</c:v>
                      </c:pt>
                      <c:pt idx="25">
                        <c:v>297</c:v>
                      </c:pt>
                      <c:pt idx="26">
                        <c:v>310</c:v>
                      </c:pt>
                      <c:pt idx="27">
                        <c:v>317</c:v>
                      </c:pt>
                      <c:pt idx="28">
                        <c:v>324</c:v>
                      </c:pt>
                      <c:pt idx="29">
                        <c:v>334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65BA-4AA7-BEA7-81DB950EFEFE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Results_Calculated!$U$15</c15:sqref>
                        </c15:formulaRef>
                      </c:ext>
                    </c:extLst>
                    <c:strCache>
                      <c:ptCount val="1"/>
                      <c:pt idx="0">
                        <c:v>ELV: TG2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Results_Calculated!$U$16:$U$45</c15:sqref>
                        </c15:formulaRef>
                      </c:ext>
                    </c:extLst>
                    <c:numCache>
                      <c:formatCode>_ [$€-2]\ * #,##0.00_ ;_ [$€-2]\ * \-#,##0.00_ ;_ [$€-2]\ * "-"??_ ;_ @_ </c:formatCode>
                      <c:ptCount val="30"/>
                      <c:pt idx="0">
                        <c:v>12</c:v>
                      </c:pt>
                      <c:pt idx="1">
                        <c:v>30</c:v>
                      </c:pt>
                      <c:pt idx="2">
                        <c:v>42</c:v>
                      </c:pt>
                      <c:pt idx="3">
                        <c:v>54</c:v>
                      </c:pt>
                      <c:pt idx="4">
                        <c:v>64</c:v>
                      </c:pt>
                      <c:pt idx="5">
                        <c:v>74</c:v>
                      </c:pt>
                      <c:pt idx="6">
                        <c:v>86</c:v>
                      </c:pt>
                      <c:pt idx="7">
                        <c:v>96</c:v>
                      </c:pt>
                      <c:pt idx="8">
                        <c:v>107</c:v>
                      </c:pt>
                      <c:pt idx="9">
                        <c:v>122</c:v>
                      </c:pt>
                      <c:pt idx="10">
                        <c:v>131</c:v>
                      </c:pt>
                      <c:pt idx="11">
                        <c:v>138</c:v>
                      </c:pt>
                      <c:pt idx="12">
                        <c:v>146</c:v>
                      </c:pt>
                      <c:pt idx="13">
                        <c:v>163</c:v>
                      </c:pt>
                      <c:pt idx="14">
                        <c:v>183</c:v>
                      </c:pt>
                      <c:pt idx="15">
                        <c:v>200</c:v>
                      </c:pt>
                      <c:pt idx="16">
                        <c:v>210</c:v>
                      </c:pt>
                      <c:pt idx="17">
                        <c:v>217</c:v>
                      </c:pt>
                      <c:pt idx="18">
                        <c:v>227</c:v>
                      </c:pt>
                      <c:pt idx="19">
                        <c:v>245</c:v>
                      </c:pt>
                      <c:pt idx="20">
                        <c:v>264</c:v>
                      </c:pt>
                      <c:pt idx="21">
                        <c:v>278</c:v>
                      </c:pt>
                      <c:pt idx="22">
                        <c:v>286</c:v>
                      </c:pt>
                      <c:pt idx="23">
                        <c:v>294</c:v>
                      </c:pt>
                      <c:pt idx="24">
                        <c:v>306</c:v>
                      </c:pt>
                      <c:pt idx="25">
                        <c:v>324</c:v>
                      </c:pt>
                      <c:pt idx="26">
                        <c:v>341</c:v>
                      </c:pt>
                      <c:pt idx="27">
                        <c:v>351</c:v>
                      </c:pt>
                      <c:pt idx="28">
                        <c:v>359</c:v>
                      </c:pt>
                      <c:pt idx="29">
                        <c:v>369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65BA-4AA7-BEA7-81DB950EFEFE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Results_Calculated!$V$15</c15:sqref>
                        </c15:formulaRef>
                      </c:ext>
                    </c:extLst>
                    <c:strCache>
                      <c:ptCount val="1"/>
                      <c:pt idx="0">
                        <c:v>ELV: TG3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Results_Calculated!$V$16:$V$45</c15:sqref>
                        </c15:formulaRef>
                      </c:ext>
                    </c:extLst>
                    <c:numCache>
                      <c:formatCode>_ [$€-2]\ * #,##0.00_ ;_ [$€-2]\ * \-#,##0.00_ ;_ [$€-2]\ * "-"??_ ;_ @_ </c:formatCode>
                      <c:ptCount val="30"/>
                      <c:pt idx="0">
                        <c:v>12</c:v>
                      </c:pt>
                      <c:pt idx="1">
                        <c:v>27</c:v>
                      </c:pt>
                      <c:pt idx="2">
                        <c:v>39</c:v>
                      </c:pt>
                      <c:pt idx="3">
                        <c:v>51</c:v>
                      </c:pt>
                      <c:pt idx="4">
                        <c:v>61</c:v>
                      </c:pt>
                      <c:pt idx="5">
                        <c:v>71</c:v>
                      </c:pt>
                      <c:pt idx="6">
                        <c:v>80</c:v>
                      </c:pt>
                      <c:pt idx="7">
                        <c:v>87</c:v>
                      </c:pt>
                      <c:pt idx="8">
                        <c:v>93</c:v>
                      </c:pt>
                      <c:pt idx="9">
                        <c:v>104</c:v>
                      </c:pt>
                      <c:pt idx="10">
                        <c:v>124</c:v>
                      </c:pt>
                      <c:pt idx="11">
                        <c:v>148</c:v>
                      </c:pt>
                      <c:pt idx="12">
                        <c:v>163</c:v>
                      </c:pt>
                      <c:pt idx="13">
                        <c:v>174</c:v>
                      </c:pt>
                      <c:pt idx="14">
                        <c:v>182</c:v>
                      </c:pt>
                      <c:pt idx="15">
                        <c:v>195</c:v>
                      </c:pt>
                      <c:pt idx="16">
                        <c:v>218</c:v>
                      </c:pt>
                      <c:pt idx="17">
                        <c:v>243</c:v>
                      </c:pt>
                      <c:pt idx="18">
                        <c:v>258</c:v>
                      </c:pt>
                      <c:pt idx="19">
                        <c:v>268</c:v>
                      </c:pt>
                      <c:pt idx="20">
                        <c:v>277</c:v>
                      </c:pt>
                      <c:pt idx="21">
                        <c:v>292</c:v>
                      </c:pt>
                      <c:pt idx="22">
                        <c:v>312</c:v>
                      </c:pt>
                      <c:pt idx="23">
                        <c:v>332</c:v>
                      </c:pt>
                      <c:pt idx="24">
                        <c:v>347</c:v>
                      </c:pt>
                      <c:pt idx="25">
                        <c:v>358</c:v>
                      </c:pt>
                      <c:pt idx="26">
                        <c:v>370</c:v>
                      </c:pt>
                      <c:pt idx="27">
                        <c:v>384</c:v>
                      </c:pt>
                      <c:pt idx="28">
                        <c:v>406</c:v>
                      </c:pt>
                      <c:pt idx="29">
                        <c:v>420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65BA-4AA7-BEA7-81DB950EFEFE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Results_Calculated!$W$15</c15:sqref>
                        </c15:formulaRef>
                      </c:ext>
                    </c:extLst>
                    <c:strCache>
                      <c:ptCount val="1"/>
                      <c:pt idx="0">
                        <c:v>CRP: TG1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Results_Calculated!$W$16:$W$45</c15:sqref>
                        </c15:formulaRef>
                      </c:ext>
                    </c:extLst>
                    <c:numCache>
                      <c:formatCode>_ [$€-2]\ * #,##0.00_ ;_ [$€-2]\ * \-#,##0.00_ ;_ [$€-2]\ * "-"??_ ;_ @_ </c:formatCode>
                      <c:ptCount val="30"/>
                      <c:pt idx="0">
                        <c:v>12</c:v>
                      </c:pt>
                      <c:pt idx="1">
                        <c:v>27</c:v>
                      </c:pt>
                      <c:pt idx="2">
                        <c:v>39</c:v>
                      </c:pt>
                      <c:pt idx="3">
                        <c:v>51</c:v>
                      </c:pt>
                      <c:pt idx="4">
                        <c:v>61</c:v>
                      </c:pt>
                      <c:pt idx="5">
                        <c:v>71</c:v>
                      </c:pt>
                      <c:pt idx="6">
                        <c:v>80</c:v>
                      </c:pt>
                      <c:pt idx="7">
                        <c:v>87</c:v>
                      </c:pt>
                      <c:pt idx="8">
                        <c:v>93</c:v>
                      </c:pt>
                      <c:pt idx="9">
                        <c:v>102</c:v>
                      </c:pt>
                      <c:pt idx="10">
                        <c:v>115</c:v>
                      </c:pt>
                      <c:pt idx="11">
                        <c:v>129</c:v>
                      </c:pt>
                      <c:pt idx="12">
                        <c:v>142</c:v>
                      </c:pt>
                      <c:pt idx="13">
                        <c:v>152</c:v>
                      </c:pt>
                      <c:pt idx="14">
                        <c:v>160</c:v>
                      </c:pt>
                      <c:pt idx="15">
                        <c:v>169</c:v>
                      </c:pt>
                      <c:pt idx="16">
                        <c:v>183</c:v>
                      </c:pt>
                      <c:pt idx="17">
                        <c:v>197</c:v>
                      </c:pt>
                      <c:pt idx="18">
                        <c:v>210</c:v>
                      </c:pt>
                      <c:pt idx="19">
                        <c:v>219</c:v>
                      </c:pt>
                      <c:pt idx="20">
                        <c:v>228</c:v>
                      </c:pt>
                      <c:pt idx="21">
                        <c:v>239</c:v>
                      </c:pt>
                      <c:pt idx="22">
                        <c:v>252</c:v>
                      </c:pt>
                      <c:pt idx="23">
                        <c:v>265</c:v>
                      </c:pt>
                      <c:pt idx="24">
                        <c:v>276</c:v>
                      </c:pt>
                      <c:pt idx="25">
                        <c:v>286</c:v>
                      </c:pt>
                      <c:pt idx="26">
                        <c:v>296</c:v>
                      </c:pt>
                      <c:pt idx="27">
                        <c:v>307</c:v>
                      </c:pt>
                      <c:pt idx="28">
                        <c:v>320</c:v>
                      </c:pt>
                      <c:pt idx="29">
                        <c:v>332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65BA-4AA7-BEA7-81DB950EFEFE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Results_Calculated!$X$15</c15:sqref>
                        </c15:formulaRef>
                      </c:ext>
                    </c:extLst>
                    <c:strCache>
                      <c:ptCount val="1"/>
                      <c:pt idx="0">
                        <c:v>CRP: TG2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Results_Calculated!$X$16:$X$45</c15:sqref>
                        </c15:formulaRef>
                      </c:ext>
                    </c:extLst>
                    <c:numCache>
                      <c:formatCode>_ [$€-2]\ * #,##0.00_ ;_ [$€-2]\ * \-#,##0.00_ ;_ [$€-2]\ * "-"??_ ;_ @_ </c:formatCode>
                      <c:ptCount val="30"/>
                      <c:pt idx="0">
                        <c:v>12</c:v>
                      </c:pt>
                      <c:pt idx="1">
                        <c:v>24</c:v>
                      </c:pt>
                      <c:pt idx="2">
                        <c:v>36</c:v>
                      </c:pt>
                      <c:pt idx="3">
                        <c:v>46</c:v>
                      </c:pt>
                      <c:pt idx="4">
                        <c:v>58</c:v>
                      </c:pt>
                      <c:pt idx="5">
                        <c:v>70</c:v>
                      </c:pt>
                      <c:pt idx="6">
                        <c:v>83</c:v>
                      </c:pt>
                      <c:pt idx="7">
                        <c:v>94</c:v>
                      </c:pt>
                      <c:pt idx="8">
                        <c:v>97</c:v>
                      </c:pt>
                      <c:pt idx="9">
                        <c:v>102</c:v>
                      </c:pt>
                      <c:pt idx="10">
                        <c:v>110</c:v>
                      </c:pt>
                      <c:pt idx="11">
                        <c:v>121</c:v>
                      </c:pt>
                      <c:pt idx="12">
                        <c:v>137</c:v>
                      </c:pt>
                      <c:pt idx="13">
                        <c:v>151</c:v>
                      </c:pt>
                      <c:pt idx="14">
                        <c:v>158</c:v>
                      </c:pt>
                      <c:pt idx="15">
                        <c:v>164</c:v>
                      </c:pt>
                      <c:pt idx="16">
                        <c:v>172</c:v>
                      </c:pt>
                      <c:pt idx="17">
                        <c:v>185</c:v>
                      </c:pt>
                      <c:pt idx="18">
                        <c:v>201</c:v>
                      </c:pt>
                      <c:pt idx="19">
                        <c:v>212</c:v>
                      </c:pt>
                      <c:pt idx="20">
                        <c:v>219</c:v>
                      </c:pt>
                      <c:pt idx="21">
                        <c:v>226</c:v>
                      </c:pt>
                      <c:pt idx="22">
                        <c:v>236</c:v>
                      </c:pt>
                      <c:pt idx="23">
                        <c:v>249</c:v>
                      </c:pt>
                      <c:pt idx="24">
                        <c:v>263</c:v>
                      </c:pt>
                      <c:pt idx="25">
                        <c:v>274</c:v>
                      </c:pt>
                      <c:pt idx="26">
                        <c:v>282</c:v>
                      </c:pt>
                      <c:pt idx="27">
                        <c:v>289</c:v>
                      </c:pt>
                      <c:pt idx="28">
                        <c:v>301</c:v>
                      </c:pt>
                      <c:pt idx="29">
                        <c:v>313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65BA-4AA7-BEA7-81DB950EFEFE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Results_Calculated!$Y$15</c15:sqref>
                        </c15:formulaRef>
                      </c:ext>
                    </c:extLst>
                    <c:strCache>
                      <c:ptCount val="1"/>
                      <c:pt idx="0">
                        <c:v>CRP: TG3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Results_Calculated!$Y$16:$Y$45</c15:sqref>
                        </c15:formulaRef>
                      </c:ext>
                    </c:extLst>
                    <c:numCache>
                      <c:formatCode>_("€"* #,##0.00_);_("€"* \(#,##0.00\);_("€"* "-"??_);_(@_)</c:formatCode>
                      <c:ptCount val="30"/>
                      <c:pt idx="0">
                        <c:v>12</c:v>
                      </c:pt>
                      <c:pt idx="1">
                        <c:v>27</c:v>
                      </c:pt>
                      <c:pt idx="2">
                        <c:v>40</c:v>
                      </c:pt>
                      <c:pt idx="3">
                        <c:v>50</c:v>
                      </c:pt>
                      <c:pt idx="4">
                        <c:v>62</c:v>
                      </c:pt>
                      <c:pt idx="5">
                        <c:v>74</c:v>
                      </c:pt>
                      <c:pt idx="6">
                        <c:v>90</c:v>
                      </c:pt>
                      <c:pt idx="7">
                        <c:v>104</c:v>
                      </c:pt>
                      <c:pt idx="8">
                        <c:v>112</c:v>
                      </c:pt>
                      <c:pt idx="9">
                        <c:v>121</c:v>
                      </c:pt>
                      <c:pt idx="10">
                        <c:v>129</c:v>
                      </c:pt>
                      <c:pt idx="11">
                        <c:v>140</c:v>
                      </c:pt>
                      <c:pt idx="12">
                        <c:v>153</c:v>
                      </c:pt>
                      <c:pt idx="13">
                        <c:v>172</c:v>
                      </c:pt>
                      <c:pt idx="14">
                        <c:v>191</c:v>
                      </c:pt>
                      <c:pt idx="15">
                        <c:v>203</c:v>
                      </c:pt>
                      <c:pt idx="16">
                        <c:v>213</c:v>
                      </c:pt>
                      <c:pt idx="17">
                        <c:v>229</c:v>
                      </c:pt>
                      <c:pt idx="18">
                        <c:v>243</c:v>
                      </c:pt>
                      <c:pt idx="19">
                        <c:v>263</c:v>
                      </c:pt>
                      <c:pt idx="20">
                        <c:v>281</c:v>
                      </c:pt>
                      <c:pt idx="21">
                        <c:v>290</c:v>
                      </c:pt>
                      <c:pt idx="22">
                        <c:v>300</c:v>
                      </c:pt>
                      <c:pt idx="23">
                        <c:v>313</c:v>
                      </c:pt>
                      <c:pt idx="24">
                        <c:v>329</c:v>
                      </c:pt>
                      <c:pt idx="25">
                        <c:v>348</c:v>
                      </c:pt>
                      <c:pt idx="26">
                        <c:v>362</c:v>
                      </c:pt>
                      <c:pt idx="27">
                        <c:v>370</c:v>
                      </c:pt>
                      <c:pt idx="28">
                        <c:v>382</c:v>
                      </c:pt>
                      <c:pt idx="29">
                        <c:v>394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65BA-4AA7-BEA7-81DB950EFEFE}"/>
                  </c:ext>
                </c:extLst>
              </c15:ser>
            </c15:filteredLineSeries>
            <c15:filteredLine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Results_Calculated!$Z$15</c15:sqref>
                        </c15:formulaRef>
                      </c:ext>
                    </c:extLst>
                    <c:strCache>
                      <c:ptCount val="1"/>
                      <c:pt idx="0">
                        <c:v>DQN: TG1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>
                        <a:lumMod val="60000"/>
                      </a:schemeClr>
                    </a:solidFill>
                    <a:ln w="9525">
                      <a:solidFill>
                        <a:schemeClr val="accent2">
                          <a:lumMod val="60000"/>
                        </a:schemeClr>
                      </a:solidFill>
                    </a:ln>
                    <a:effectLst/>
                  </c:spPr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Results_Calculated!$Z$16:$Z$45</c15:sqref>
                        </c15:formulaRef>
                      </c:ext>
                    </c:extLst>
                    <c:numCache>
                      <c:formatCode>_("€"* #,##0.00_);_("€"* \(#,##0.00\);_("€"* "-"??_);_(@_)</c:formatCode>
                      <c:ptCount val="30"/>
                      <c:pt idx="0">
                        <c:v>12</c:v>
                      </c:pt>
                      <c:pt idx="1">
                        <c:v>20</c:v>
                      </c:pt>
                      <c:pt idx="2">
                        <c:v>24</c:v>
                      </c:pt>
                      <c:pt idx="3">
                        <c:v>28</c:v>
                      </c:pt>
                      <c:pt idx="4">
                        <c:v>34</c:v>
                      </c:pt>
                      <c:pt idx="5">
                        <c:v>38</c:v>
                      </c:pt>
                      <c:pt idx="6">
                        <c:v>40</c:v>
                      </c:pt>
                      <c:pt idx="7">
                        <c:v>40</c:v>
                      </c:pt>
                      <c:pt idx="8">
                        <c:v>46</c:v>
                      </c:pt>
                      <c:pt idx="9">
                        <c:v>54</c:v>
                      </c:pt>
                      <c:pt idx="10">
                        <c:v>58</c:v>
                      </c:pt>
                      <c:pt idx="11">
                        <c:v>60</c:v>
                      </c:pt>
                      <c:pt idx="12">
                        <c:v>68</c:v>
                      </c:pt>
                      <c:pt idx="13">
                        <c:v>80</c:v>
                      </c:pt>
                      <c:pt idx="14">
                        <c:v>92</c:v>
                      </c:pt>
                      <c:pt idx="15">
                        <c:v>104</c:v>
                      </c:pt>
                      <c:pt idx="16">
                        <c:v>114</c:v>
                      </c:pt>
                      <c:pt idx="17">
                        <c:v>122</c:v>
                      </c:pt>
                      <c:pt idx="18">
                        <c:v>128</c:v>
                      </c:pt>
                      <c:pt idx="19">
                        <c:v>132</c:v>
                      </c:pt>
                      <c:pt idx="20">
                        <c:v>136</c:v>
                      </c:pt>
                      <c:pt idx="21">
                        <c:v>140</c:v>
                      </c:pt>
                      <c:pt idx="22">
                        <c:v>142</c:v>
                      </c:pt>
                      <c:pt idx="23">
                        <c:v>142</c:v>
                      </c:pt>
                      <c:pt idx="24">
                        <c:v>142</c:v>
                      </c:pt>
                      <c:pt idx="25">
                        <c:v>144</c:v>
                      </c:pt>
                      <c:pt idx="26">
                        <c:v>152</c:v>
                      </c:pt>
                      <c:pt idx="27">
                        <c:v>164</c:v>
                      </c:pt>
                      <c:pt idx="28">
                        <c:v>170</c:v>
                      </c:pt>
                      <c:pt idx="29">
                        <c:v>172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A-65BA-4AA7-BEA7-81DB950EFEFE}"/>
                  </c:ext>
                </c:extLst>
              </c15:ser>
            </c15:filteredLineSeries>
            <c15:filteredLineSeries>
              <c15:ser>
                <c:idx val="8"/>
                <c:order val="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Results_Calculated!$AA$15</c15:sqref>
                        </c15:formulaRef>
                      </c:ext>
                    </c:extLst>
                    <c:strCache>
                      <c:ptCount val="1"/>
                      <c:pt idx="0">
                        <c:v>DQN: TG2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>
                        <a:lumMod val="60000"/>
                      </a:schemeClr>
                    </a:solidFill>
                    <a:ln w="9525">
                      <a:solidFill>
                        <a:schemeClr val="accent3">
                          <a:lumMod val="60000"/>
                        </a:schemeClr>
                      </a:solidFill>
                    </a:ln>
                    <a:effectLst/>
                  </c:spPr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Results_Calculated!$AA$16:$AA$45</c15:sqref>
                        </c15:formulaRef>
                      </c:ext>
                    </c:extLst>
                    <c:numCache>
                      <c:formatCode>_("€"* #,##0.00_);_("€"* \(#,##0.00\);_("€"* "-"??_);_(@_)</c:formatCode>
                      <c:ptCount val="30"/>
                      <c:pt idx="0">
                        <c:v>12</c:v>
                      </c:pt>
                      <c:pt idx="1">
                        <c:v>20</c:v>
                      </c:pt>
                      <c:pt idx="2">
                        <c:v>24</c:v>
                      </c:pt>
                      <c:pt idx="3">
                        <c:v>26</c:v>
                      </c:pt>
                      <c:pt idx="4">
                        <c:v>28</c:v>
                      </c:pt>
                      <c:pt idx="5">
                        <c:v>28</c:v>
                      </c:pt>
                      <c:pt idx="6">
                        <c:v>36</c:v>
                      </c:pt>
                      <c:pt idx="7">
                        <c:v>50</c:v>
                      </c:pt>
                      <c:pt idx="8">
                        <c:v>64</c:v>
                      </c:pt>
                      <c:pt idx="9">
                        <c:v>74</c:v>
                      </c:pt>
                      <c:pt idx="10">
                        <c:v>76</c:v>
                      </c:pt>
                      <c:pt idx="11">
                        <c:v>78</c:v>
                      </c:pt>
                      <c:pt idx="12">
                        <c:v>86</c:v>
                      </c:pt>
                      <c:pt idx="13">
                        <c:v>100</c:v>
                      </c:pt>
                      <c:pt idx="14">
                        <c:v>118</c:v>
                      </c:pt>
                      <c:pt idx="15">
                        <c:v>138</c:v>
                      </c:pt>
                      <c:pt idx="16">
                        <c:v>158</c:v>
                      </c:pt>
                      <c:pt idx="17">
                        <c:v>174</c:v>
                      </c:pt>
                      <c:pt idx="18">
                        <c:v>184</c:v>
                      </c:pt>
                      <c:pt idx="19">
                        <c:v>188</c:v>
                      </c:pt>
                      <c:pt idx="20">
                        <c:v>190</c:v>
                      </c:pt>
                      <c:pt idx="21">
                        <c:v>198</c:v>
                      </c:pt>
                      <c:pt idx="22">
                        <c:v>208</c:v>
                      </c:pt>
                      <c:pt idx="23">
                        <c:v>216</c:v>
                      </c:pt>
                      <c:pt idx="24">
                        <c:v>238</c:v>
                      </c:pt>
                      <c:pt idx="25">
                        <c:v>266</c:v>
                      </c:pt>
                      <c:pt idx="26">
                        <c:v>290</c:v>
                      </c:pt>
                      <c:pt idx="27">
                        <c:v>306</c:v>
                      </c:pt>
                      <c:pt idx="28">
                        <c:v>306</c:v>
                      </c:pt>
                      <c:pt idx="29">
                        <c:v>320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B-65BA-4AA7-BEA7-81DB950EFEFE}"/>
                  </c:ext>
                </c:extLst>
              </c15:ser>
            </c15:filteredLineSeries>
            <c15:filteredLineSeries>
              <c15:ser>
                <c:idx val="9"/>
                <c:order val="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Results_Calculated!$AB$15</c15:sqref>
                        </c15:formulaRef>
                      </c:ext>
                    </c:extLst>
                    <c:strCache>
                      <c:ptCount val="1"/>
                      <c:pt idx="0">
                        <c:v>DQN:TG3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>
                        <a:lumMod val="60000"/>
                      </a:schemeClr>
                    </a:solidFill>
                    <a:ln w="9525">
                      <a:solidFill>
                        <a:schemeClr val="accent4">
                          <a:lumMod val="60000"/>
                        </a:schemeClr>
                      </a:solidFill>
                    </a:ln>
                    <a:effectLst/>
                  </c:spPr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Results_Calculated!$AB$16:$AB$45</c15:sqref>
                        </c15:formulaRef>
                      </c:ext>
                    </c:extLst>
                    <c:numCache>
                      <c:formatCode>_("€"* #,##0.00_);_("€"* \(#,##0.00\);_("€"* "-"??_);_(@_)</c:formatCode>
                      <c:ptCount val="30"/>
                      <c:pt idx="0">
                        <c:v>12</c:v>
                      </c:pt>
                      <c:pt idx="1">
                        <c:v>20</c:v>
                      </c:pt>
                      <c:pt idx="2">
                        <c:v>24</c:v>
                      </c:pt>
                      <c:pt idx="3">
                        <c:v>24</c:v>
                      </c:pt>
                      <c:pt idx="4">
                        <c:v>32</c:v>
                      </c:pt>
                      <c:pt idx="5">
                        <c:v>46</c:v>
                      </c:pt>
                      <c:pt idx="6">
                        <c:v>58</c:v>
                      </c:pt>
                      <c:pt idx="7">
                        <c:v>68</c:v>
                      </c:pt>
                      <c:pt idx="8">
                        <c:v>76</c:v>
                      </c:pt>
                      <c:pt idx="9">
                        <c:v>84</c:v>
                      </c:pt>
                      <c:pt idx="10">
                        <c:v>88</c:v>
                      </c:pt>
                      <c:pt idx="11">
                        <c:v>90</c:v>
                      </c:pt>
                      <c:pt idx="12">
                        <c:v>96</c:v>
                      </c:pt>
                      <c:pt idx="13">
                        <c:v>106</c:v>
                      </c:pt>
                      <c:pt idx="14">
                        <c:v>122</c:v>
                      </c:pt>
                      <c:pt idx="15">
                        <c:v>146</c:v>
                      </c:pt>
                      <c:pt idx="16">
                        <c:v>174</c:v>
                      </c:pt>
                      <c:pt idx="17">
                        <c:v>202</c:v>
                      </c:pt>
                      <c:pt idx="18">
                        <c:v>228</c:v>
                      </c:pt>
                      <c:pt idx="19">
                        <c:v>248</c:v>
                      </c:pt>
                      <c:pt idx="20">
                        <c:v>260</c:v>
                      </c:pt>
                      <c:pt idx="21">
                        <c:v>262</c:v>
                      </c:pt>
                      <c:pt idx="22">
                        <c:v>282</c:v>
                      </c:pt>
                      <c:pt idx="23">
                        <c:v>316</c:v>
                      </c:pt>
                      <c:pt idx="24">
                        <c:v>352</c:v>
                      </c:pt>
                      <c:pt idx="25">
                        <c:v>386</c:v>
                      </c:pt>
                      <c:pt idx="26">
                        <c:v>410</c:v>
                      </c:pt>
                      <c:pt idx="27">
                        <c:v>414</c:v>
                      </c:pt>
                      <c:pt idx="28">
                        <c:v>420</c:v>
                      </c:pt>
                      <c:pt idx="29">
                        <c:v>432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C-65BA-4AA7-BEA7-81DB950EFEFE}"/>
                  </c:ext>
                </c:extLst>
              </c15:ser>
            </c15:filteredLineSeries>
            <c15:filteredLineSeries>
              <c15:ser>
                <c:idx val="10"/>
                <c:order val="1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Results_Calculated!$AC$15</c15:sqref>
                        </c15:formulaRef>
                      </c:ext>
                    </c:extLst>
                    <c:strCache>
                      <c:ptCount val="1"/>
                      <c:pt idx="0">
                        <c:v>CC_ELV: TG1</c:v>
                      </c:pt>
                    </c:strCache>
                  </c:strRef>
                </c:tx>
                <c:spPr>
                  <a:ln w="28575" cap="rnd">
                    <a:solidFill>
                      <a:srgbClr val="CC00CC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>
                        <a:lumMod val="60000"/>
                      </a:schemeClr>
                    </a:solidFill>
                    <a:ln w="9525">
                      <a:solidFill>
                        <a:schemeClr val="accent5">
                          <a:lumMod val="60000"/>
                        </a:schemeClr>
                      </a:solidFill>
                    </a:ln>
                    <a:effectLst/>
                  </c:spPr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Results_Calculated!$AC$16:$AC$45</c15:sqref>
                        </c15:formulaRef>
                      </c:ext>
                    </c:extLst>
                    <c:numCache>
                      <c:formatCode>0.00</c:formatCode>
                      <c:ptCount val="30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-4.0816326530612242E-2</c:v>
                      </c:pt>
                      <c:pt idx="4">
                        <c:v>0</c:v>
                      </c:pt>
                      <c:pt idx="5">
                        <c:v>2.7397260273972601E-2</c:v>
                      </c:pt>
                      <c:pt idx="6">
                        <c:v>0.10112359550561797</c:v>
                      </c:pt>
                      <c:pt idx="7">
                        <c:v>0.1553398058252427</c:v>
                      </c:pt>
                      <c:pt idx="8">
                        <c:v>0.16216216216216217</c:v>
                      </c:pt>
                      <c:pt idx="9">
                        <c:v>0.13559322033898305</c:v>
                      </c:pt>
                      <c:pt idx="10">
                        <c:v>3.3613445378151259E-2</c:v>
                      </c:pt>
                      <c:pt idx="11">
                        <c:v>-5.737704918032787E-2</c:v>
                      </c:pt>
                      <c:pt idx="12">
                        <c:v>-5.9701492537313432E-2</c:v>
                      </c:pt>
                      <c:pt idx="13">
                        <c:v>1.935483870967742E-2</c:v>
                      </c:pt>
                      <c:pt idx="14">
                        <c:v>8.0459770114942528E-2</c:v>
                      </c:pt>
                      <c:pt idx="15">
                        <c:v>7.650273224043716E-2</c:v>
                      </c:pt>
                      <c:pt idx="16">
                        <c:v>1.6129032258064516E-2</c:v>
                      </c:pt>
                      <c:pt idx="17">
                        <c:v>-2.6041666666666668E-2</c:v>
                      </c:pt>
                      <c:pt idx="18">
                        <c:v>-2.4390243902439025E-2</c:v>
                      </c:pt>
                      <c:pt idx="19">
                        <c:v>2.6666666666666668E-2</c:v>
                      </c:pt>
                      <c:pt idx="20">
                        <c:v>5.7851239669421489E-2</c:v>
                      </c:pt>
                      <c:pt idx="21">
                        <c:v>4.0160642570281124E-2</c:v>
                      </c:pt>
                      <c:pt idx="22">
                        <c:v>1.1764705882352941E-2</c:v>
                      </c:pt>
                      <c:pt idx="23">
                        <c:v>-3.787878787878788E-3</c:v>
                      </c:pt>
                      <c:pt idx="24">
                        <c:v>7.1942446043165471E-3</c:v>
                      </c:pt>
                      <c:pt idx="25">
                        <c:v>3.7037037037037035E-2</c:v>
                      </c:pt>
                      <c:pt idx="26">
                        <c:v>4.5161290322580643E-2</c:v>
                      </c:pt>
                      <c:pt idx="27">
                        <c:v>3.1545741324921134E-2</c:v>
                      </c:pt>
                      <c:pt idx="28">
                        <c:v>1.2345679012345678E-2</c:v>
                      </c:pt>
                      <c:pt idx="29">
                        <c:v>5.9880239520958087E-3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D-65BA-4AA7-BEA7-81DB950EFEFE}"/>
                  </c:ext>
                </c:extLst>
              </c15:ser>
            </c15:filteredLineSeries>
            <c15:filteredLineSeries>
              <c15:ser>
                <c:idx val="11"/>
                <c:order val="1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Results_Calculated!$AD$15</c15:sqref>
                        </c15:formulaRef>
                      </c:ext>
                    </c:extLst>
                    <c:strCache>
                      <c:ptCount val="1"/>
                      <c:pt idx="0">
                        <c:v>CC_ELV: TG2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>
                        <a:lumMod val="60000"/>
                      </a:schemeClr>
                    </a:solidFill>
                    <a:ln w="9525">
                      <a:solidFill>
                        <a:schemeClr val="accent6">
                          <a:lumMod val="60000"/>
                        </a:schemeClr>
                      </a:solidFill>
                    </a:ln>
                    <a:effectLst/>
                  </c:spPr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Results_Calculated!$AD$16:$AD$45</c15:sqref>
                        </c15:formulaRef>
                      </c:ext>
                    </c:extLst>
                    <c:numCache>
                      <c:formatCode>0.00</c:formatCode>
                      <c:ptCount val="30"/>
                      <c:pt idx="0">
                        <c:v>0</c:v>
                      </c:pt>
                      <c:pt idx="1">
                        <c:v>0.2</c:v>
                      </c:pt>
                      <c:pt idx="2">
                        <c:v>0.14285714285714285</c:v>
                      </c:pt>
                      <c:pt idx="3">
                        <c:v>0.14814814814814814</c:v>
                      </c:pt>
                      <c:pt idx="4">
                        <c:v>9.375E-2</c:v>
                      </c:pt>
                      <c:pt idx="5">
                        <c:v>5.4054054054054057E-2</c:v>
                      </c:pt>
                      <c:pt idx="6">
                        <c:v>3.4883720930232558E-2</c:v>
                      </c:pt>
                      <c:pt idx="7">
                        <c:v>2.0833333333333332E-2</c:v>
                      </c:pt>
                      <c:pt idx="8">
                        <c:v>9.3457943925233641E-2</c:v>
                      </c:pt>
                      <c:pt idx="9">
                        <c:v>0.16393442622950818</c:v>
                      </c:pt>
                      <c:pt idx="10">
                        <c:v>0.16030534351145037</c:v>
                      </c:pt>
                      <c:pt idx="11">
                        <c:v>0.12318840579710146</c:v>
                      </c:pt>
                      <c:pt idx="12">
                        <c:v>6.1643835616438353E-2</c:v>
                      </c:pt>
                      <c:pt idx="13">
                        <c:v>7.3619631901840496E-2</c:v>
                      </c:pt>
                      <c:pt idx="14">
                        <c:v>0.13661202185792351</c:v>
                      </c:pt>
                      <c:pt idx="15">
                        <c:v>0.18</c:v>
                      </c:pt>
                      <c:pt idx="16">
                        <c:v>0.18095238095238095</c:v>
                      </c:pt>
                      <c:pt idx="17">
                        <c:v>0.14746543778801843</c:v>
                      </c:pt>
                      <c:pt idx="18">
                        <c:v>0.11453744493392071</c:v>
                      </c:pt>
                      <c:pt idx="19">
                        <c:v>0.13469387755102041</c:v>
                      </c:pt>
                      <c:pt idx="20">
                        <c:v>0.17045454545454544</c:v>
                      </c:pt>
                      <c:pt idx="21">
                        <c:v>0.18705035971223022</c:v>
                      </c:pt>
                      <c:pt idx="22">
                        <c:v>0.17482517482517482</c:v>
                      </c:pt>
                      <c:pt idx="23">
                        <c:v>0.15306122448979592</c:v>
                      </c:pt>
                      <c:pt idx="24">
                        <c:v>0.14052287581699346</c:v>
                      </c:pt>
                      <c:pt idx="25">
                        <c:v>0.15432098765432098</c:v>
                      </c:pt>
                      <c:pt idx="26">
                        <c:v>0.17302052785923755</c:v>
                      </c:pt>
                      <c:pt idx="27">
                        <c:v>0.17663817663817663</c:v>
                      </c:pt>
                      <c:pt idx="28">
                        <c:v>0.16155988857938719</c:v>
                      </c:pt>
                      <c:pt idx="29">
                        <c:v>0.15176151761517614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E-65BA-4AA7-BEA7-81DB950EFEFE}"/>
                  </c:ext>
                </c:extLst>
              </c15:ser>
            </c15:filteredLineSeries>
            <c15:filteredLineSeries>
              <c15:ser>
                <c:idx val="12"/>
                <c:order val="1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Results_Calculated!$AE$15</c15:sqref>
                        </c15:formulaRef>
                      </c:ext>
                    </c:extLst>
                    <c:strCache>
                      <c:ptCount val="1"/>
                      <c:pt idx="0">
                        <c:v>CC_ELV: TG3</c:v>
                      </c:pt>
                    </c:strCache>
                  </c:strRef>
                </c:tx>
                <c:spPr>
                  <a:ln w="28575" cap="rnd">
                    <a:solidFill>
                      <a:srgbClr val="0F9ED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80000"/>
                        <a:lumOff val="20000"/>
                      </a:schemeClr>
                    </a:solidFill>
                    <a:ln w="9525">
                      <a:solidFill>
                        <a:schemeClr val="accent1">
                          <a:lumMod val="80000"/>
                          <a:lumOff val="20000"/>
                        </a:schemeClr>
                      </a:solidFill>
                    </a:ln>
                    <a:effectLst/>
                  </c:spPr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Results_Calculated!$AE$16:$AE$45</c15:sqref>
                        </c15:formulaRef>
                      </c:ext>
                    </c:extLst>
                    <c:numCache>
                      <c:formatCode>0.00</c:formatCode>
                      <c:ptCount val="30"/>
                      <c:pt idx="0">
                        <c:v>0</c:v>
                      </c:pt>
                      <c:pt idx="1">
                        <c:v>0</c:v>
                      </c:pt>
                      <c:pt idx="2">
                        <c:v>-2.564102564102564E-2</c:v>
                      </c:pt>
                      <c:pt idx="3">
                        <c:v>1.9607843137254902E-2</c:v>
                      </c:pt>
                      <c:pt idx="4">
                        <c:v>-1.6393442622950821E-2</c:v>
                      </c:pt>
                      <c:pt idx="5">
                        <c:v>-4.2253521126760563E-2</c:v>
                      </c:pt>
                      <c:pt idx="6">
                        <c:v>-0.125</c:v>
                      </c:pt>
                      <c:pt idx="7">
                        <c:v>-0.19540229885057472</c:v>
                      </c:pt>
                      <c:pt idx="8">
                        <c:v>-0.20430107526881722</c:v>
                      </c:pt>
                      <c:pt idx="9">
                        <c:v>-0.16346153846153846</c:v>
                      </c:pt>
                      <c:pt idx="10">
                        <c:v>-4.0322580645161289E-2</c:v>
                      </c:pt>
                      <c:pt idx="11">
                        <c:v>5.4054054054054057E-2</c:v>
                      </c:pt>
                      <c:pt idx="12">
                        <c:v>6.1349693251533742E-2</c:v>
                      </c:pt>
                      <c:pt idx="13">
                        <c:v>1.1494252873563218E-2</c:v>
                      </c:pt>
                      <c:pt idx="14">
                        <c:v>-4.9450549450549448E-2</c:v>
                      </c:pt>
                      <c:pt idx="15">
                        <c:v>-4.1025641025641026E-2</c:v>
                      </c:pt>
                      <c:pt idx="16">
                        <c:v>2.2935779816513763E-2</c:v>
                      </c:pt>
                      <c:pt idx="17">
                        <c:v>5.7613168724279837E-2</c:v>
                      </c:pt>
                      <c:pt idx="18">
                        <c:v>5.8139534883720929E-2</c:v>
                      </c:pt>
                      <c:pt idx="19">
                        <c:v>1.8656716417910446E-2</c:v>
                      </c:pt>
                      <c:pt idx="20">
                        <c:v>-1.444043321299639E-2</c:v>
                      </c:pt>
                      <c:pt idx="21">
                        <c:v>6.8493150684931503E-3</c:v>
                      </c:pt>
                      <c:pt idx="22">
                        <c:v>3.8461538461538464E-2</c:v>
                      </c:pt>
                      <c:pt idx="23">
                        <c:v>5.7228915662650599E-2</c:v>
                      </c:pt>
                      <c:pt idx="24">
                        <c:v>5.1873198847262249E-2</c:v>
                      </c:pt>
                      <c:pt idx="25">
                        <c:v>2.7932960893854747E-2</c:v>
                      </c:pt>
                      <c:pt idx="26">
                        <c:v>2.1621621621621623E-2</c:v>
                      </c:pt>
                      <c:pt idx="27">
                        <c:v>3.6458333333333336E-2</c:v>
                      </c:pt>
                      <c:pt idx="28">
                        <c:v>5.9113300492610835E-2</c:v>
                      </c:pt>
                      <c:pt idx="29">
                        <c:v>6.1904761904761907E-2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F-65BA-4AA7-BEA7-81DB950EFEFE}"/>
                  </c:ext>
                </c:extLst>
              </c15:ser>
            </c15:filteredLineSeries>
            <c15:filteredLineSeries>
              <c15:ser>
                <c:idx val="13"/>
                <c:order val="1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Results_Calculated!$AF$15</c15:sqref>
                        </c15:formulaRef>
                      </c:ext>
                    </c:extLst>
                    <c:strCache>
                      <c:ptCount val="1"/>
                      <c:pt idx="0">
                        <c:v>CC_DQN:TG1</c:v>
                      </c:pt>
                    </c:strCache>
                  </c:strRef>
                </c:tx>
                <c:spPr>
                  <a:ln w="28575" cap="rnd">
                    <a:solidFill>
                      <a:srgbClr val="CC00CC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rgbClr val="CC00CC"/>
                    </a:solidFill>
                    <a:ln w="9525">
                      <a:solidFill>
                        <a:schemeClr val="accent2">
                          <a:lumMod val="80000"/>
                          <a:lumOff val="20000"/>
                        </a:schemeClr>
                      </a:solidFill>
                    </a:ln>
                    <a:effectLst/>
                  </c:spPr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Results_Calculated!$AF$16:$AF$45</c15:sqref>
                        </c15:formulaRef>
                      </c:ext>
                    </c:extLst>
                    <c:numCache>
                      <c:formatCode>0.00</c:formatCode>
                      <c:ptCount val="30"/>
                      <c:pt idx="0">
                        <c:v>0</c:v>
                      </c:pt>
                      <c:pt idx="1">
                        <c:v>0.25925925925925924</c:v>
                      </c:pt>
                      <c:pt idx="2">
                        <c:v>0.38461538461538464</c:v>
                      </c:pt>
                      <c:pt idx="3">
                        <c:v>0.42857142857142855</c:v>
                      </c:pt>
                      <c:pt idx="4">
                        <c:v>0.44262295081967212</c:v>
                      </c:pt>
                      <c:pt idx="5">
                        <c:v>0.47945205479452052</c:v>
                      </c:pt>
                      <c:pt idx="6">
                        <c:v>0.550561797752809</c:v>
                      </c:pt>
                      <c:pt idx="7">
                        <c:v>0.61165048543689315</c:v>
                      </c:pt>
                      <c:pt idx="8">
                        <c:v>0.5855855855855856</c:v>
                      </c:pt>
                      <c:pt idx="9">
                        <c:v>0.5423728813559322</c:v>
                      </c:pt>
                      <c:pt idx="10">
                        <c:v>0.51260504201680668</c:v>
                      </c:pt>
                      <c:pt idx="11">
                        <c:v>0.50819672131147542</c:v>
                      </c:pt>
                      <c:pt idx="12">
                        <c:v>0.4925373134328358</c:v>
                      </c:pt>
                      <c:pt idx="13">
                        <c:v>0.4838709677419355</c:v>
                      </c:pt>
                      <c:pt idx="14">
                        <c:v>0.47126436781609193</c:v>
                      </c:pt>
                      <c:pt idx="15">
                        <c:v>0.43169398907103823</c:v>
                      </c:pt>
                      <c:pt idx="16">
                        <c:v>0.38709677419354838</c:v>
                      </c:pt>
                      <c:pt idx="17">
                        <c:v>0.36458333333333331</c:v>
                      </c:pt>
                      <c:pt idx="18">
                        <c:v>0.37560975609756098</c:v>
                      </c:pt>
                      <c:pt idx="19">
                        <c:v>0.41333333333333333</c:v>
                      </c:pt>
                      <c:pt idx="20">
                        <c:v>0.43801652892561982</c:v>
                      </c:pt>
                      <c:pt idx="21">
                        <c:v>0.43775100401606426</c:v>
                      </c:pt>
                      <c:pt idx="22">
                        <c:v>0.44313725490196076</c:v>
                      </c:pt>
                      <c:pt idx="23">
                        <c:v>0.4621212121212121</c:v>
                      </c:pt>
                      <c:pt idx="24">
                        <c:v>0.48920863309352519</c:v>
                      </c:pt>
                      <c:pt idx="25">
                        <c:v>0.51515151515151514</c:v>
                      </c:pt>
                      <c:pt idx="26">
                        <c:v>0.50967741935483868</c:v>
                      </c:pt>
                      <c:pt idx="27">
                        <c:v>0.48264984227129337</c:v>
                      </c:pt>
                      <c:pt idx="28">
                        <c:v>0.47530864197530864</c:v>
                      </c:pt>
                      <c:pt idx="29">
                        <c:v>0.48502994011976047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65BA-4AA7-BEA7-81DB950EFEFE}"/>
                  </c:ext>
                </c:extLst>
              </c15:ser>
            </c15:filteredLineSeries>
            <c15:filteredLineSeries>
              <c15:ser>
                <c:idx val="14"/>
                <c:order val="1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Results_Calculated!$AG$15</c15:sqref>
                        </c15:formulaRef>
                      </c:ext>
                    </c:extLst>
                    <c:strCache>
                      <c:ptCount val="1"/>
                      <c:pt idx="0">
                        <c:v>CC_DQN:TG2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>
                        <a:lumMod val="50000"/>
                      </a:schemeClr>
                    </a:solidFill>
                    <a:ln w="9525">
                      <a:solidFill>
                        <a:schemeClr val="accent6">
                          <a:lumMod val="50000"/>
                        </a:schemeClr>
                      </a:solidFill>
                    </a:ln>
                    <a:effectLst/>
                  </c:spPr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Results_Calculated!$AG$16:$AG$45</c15:sqref>
                        </c15:formulaRef>
                      </c:ext>
                    </c:extLst>
                    <c:numCache>
                      <c:formatCode>0.00</c:formatCode>
                      <c:ptCount val="30"/>
                      <c:pt idx="0">
                        <c:v>0</c:v>
                      </c:pt>
                      <c:pt idx="1">
                        <c:v>0.33333333333333331</c:v>
                      </c:pt>
                      <c:pt idx="2">
                        <c:v>0.42857142857142855</c:v>
                      </c:pt>
                      <c:pt idx="3">
                        <c:v>0.51851851851851849</c:v>
                      </c:pt>
                      <c:pt idx="4">
                        <c:v>0.5625</c:v>
                      </c:pt>
                      <c:pt idx="5">
                        <c:v>0.6216216216216216</c:v>
                      </c:pt>
                      <c:pt idx="6">
                        <c:v>0.58139534883720934</c:v>
                      </c:pt>
                      <c:pt idx="7">
                        <c:v>0.47916666666666669</c:v>
                      </c:pt>
                      <c:pt idx="8">
                        <c:v>0.40186915887850466</c:v>
                      </c:pt>
                      <c:pt idx="9">
                        <c:v>0.39344262295081966</c:v>
                      </c:pt>
                      <c:pt idx="10">
                        <c:v>0.41984732824427479</c:v>
                      </c:pt>
                      <c:pt idx="11">
                        <c:v>0.43478260869565216</c:v>
                      </c:pt>
                      <c:pt idx="12">
                        <c:v>0.41095890410958902</c:v>
                      </c:pt>
                      <c:pt idx="13">
                        <c:v>0.38650306748466257</c:v>
                      </c:pt>
                      <c:pt idx="14">
                        <c:v>0.3551912568306011</c:v>
                      </c:pt>
                      <c:pt idx="15">
                        <c:v>0.31</c:v>
                      </c:pt>
                      <c:pt idx="16">
                        <c:v>0.24761904761904763</c:v>
                      </c:pt>
                      <c:pt idx="17">
                        <c:v>0.19815668202764977</c:v>
                      </c:pt>
                      <c:pt idx="18">
                        <c:v>0.1894273127753304</c:v>
                      </c:pt>
                      <c:pt idx="19">
                        <c:v>0.23265306122448978</c:v>
                      </c:pt>
                      <c:pt idx="20">
                        <c:v>0.28030303030303028</c:v>
                      </c:pt>
                      <c:pt idx="21">
                        <c:v>0.28776978417266186</c:v>
                      </c:pt>
                      <c:pt idx="22">
                        <c:v>0.27272727272727271</c:v>
                      </c:pt>
                      <c:pt idx="23">
                        <c:v>0.26530612244897961</c:v>
                      </c:pt>
                      <c:pt idx="24">
                        <c:v>0.22222222222222221</c:v>
                      </c:pt>
                      <c:pt idx="25">
                        <c:v>0.17901234567901234</c:v>
                      </c:pt>
                      <c:pt idx="26">
                        <c:v>0.14956011730205279</c:v>
                      </c:pt>
                      <c:pt idx="27">
                        <c:v>0.12820512820512819</c:v>
                      </c:pt>
                      <c:pt idx="28">
                        <c:v>0.14763231197771587</c:v>
                      </c:pt>
                      <c:pt idx="29">
                        <c:v>0.13279132791327913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65BA-4AA7-BEA7-81DB950EFEFE}"/>
                  </c:ext>
                </c:extLst>
              </c15:ser>
            </c15:filteredLineSeries>
            <c15:filteredLineSeries>
              <c15:ser>
                <c:idx val="15"/>
                <c:order val="1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Results_Calculated!$AH$15</c15:sqref>
                        </c15:formulaRef>
                      </c:ext>
                    </c:extLst>
                    <c:strCache>
                      <c:ptCount val="1"/>
                      <c:pt idx="0">
                        <c:v>CC_DQN_TG3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rgbClr val="0F9ED5"/>
                    </a:solidFill>
                    <a:ln w="9525">
                      <a:solidFill>
                        <a:srgbClr val="0F9ED5"/>
                      </a:solidFill>
                    </a:ln>
                    <a:effectLst/>
                  </c:spPr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Results_Calculated!$AH$16:$AH$45</c15:sqref>
                        </c15:formulaRef>
                      </c:ext>
                    </c:extLst>
                    <c:numCache>
                      <c:formatCode>0.00</c:formatCode>
                      <c:ptCount val="30"/>
                      <c:pt idx="0">
                        <c:v>0</c:v>
                      </c:pt>
                      <c:pt idx="1">
                        <c:v>0.25925925925925924</c:v>
                      </c:pt>
                      <c:pt idx="2">
                        <c:v>0.38461538461538464</c:v>
                      </c:pt>
                      <c:pt idx="3">
                        <c:v>0.52941176470588236</c:v>
                      </c:pt>
                      <c:pt idx="4">
                        <c:v>0.47540983606557374</c:v>
                      </c:pt>
                      <c:pt idx="5">
                        <c:v>0.352112676056338</c:v>
                      </c:pt>
                      <c:pt idx="6">
                        <c:v>0.27500000000000002</c:v>
                      </c:pt>
                      <c:pt idx="7">
                        <c:v>0.21839080459770116</c:v>
                      </c:pt>
                      <c:pt idx="8">
                        <c:v>0.18279569892473119</c:v>
                      </c:pt>
                      <c:pt idx="9">
                        <c:v>0.19230769230769232</c:v>
                      </c:pt>
                      <c:pt idx="10">
                        <c:v>0.29032258064516131</c:v>
                      </c:pt>
                      <c:pt idx="11">
                        <c:v>0.39189189189189189</c:v>
                      </c:pt>
                      <c:pt idx="12">
                        <c:v>0.41104294478527609</c:v>
                      </c:pt>
                      <c:pt idx="13">
                        <c:v>0.39080459770114945</c:v>
                      </c:pt>
                      <c:pt idx="14">
                        <c:v>0.32967032967032966</c:v>
                      </c:pt>
                      <c:pt idx="15">
                        <c:v>0.25128205128205128</c:v>
                      </c:pt>
                      <c:pt idx="16">
                        <c:v>0.20183486238532111</c:v>
                      </c:pt>
                      <c:pt idx="17">
                        <c:v>0.16872427983539096</c:v>
                      </c:pt>
                      <c:pt idx="18">
                        <c:v>0.11627906976744186</c:v>
                      </c:pt>
                      <c:pt idx="19">
                        <c:v>7.4626865671641784E-2</c:v>
                      </c:pt>
                      <c:pt idx="20">
                        <c:v>6.1371841155234655E-2</c:v>
                      </c:pt>
                      <c:pt idx="21">
                        <c:v>0.10273972602739725</c:v>
                      </c:pt>
                      <c:pt idx="22">
                        <c:v>9.6153846153846159E-2</c:v>
                      </c:pt>
                      <c:pt idx="23">
                        <c:v>4.8192771084337352E-2</c:v>
                      </c:pt>
                      <c:pt idx="24">
                        <c:v>-1.4409221902017291E-2</c:v>
                      </c:pt>
                      <c:pt idx="25">
                        <c:v>-7.8212290502793297E-2</c:v>
                      </c:pt>
                      <c:pt idx="26">
                        <c:v>-0.10810810810810811</c:v>
                      </c:pt>
                      <c:pt idx="27">
                        <c:v>-7.8125E-2</c:v>
                      </c:pt>
                      <c:pt idx="28">
                        <c:v>-3.4482758620689655E-2</c:v>
                      </c:pt>
                      <c:pt idx="29">
                        <c:v>-2.8571428571428571E-2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65BA-4AA7-BEA7-81DB950EFEFE}"/>
                  </c:ext>
                </c:extLst>
              </c15:ser>
            </c15:filteredLineSeries>
          </c:ext>
        </c:extLst>
      </c:lineChart>
      <c:catAx>
        <c:axId val="9404602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940465008"/>
        <c:crosses val="autoZero"/>
        <c:auto val="1"/>
        <c:lblAlgn val="ctr"/>
        <c:lblOffset val="100"/>
        <c:noMultiLvlLbl val="0"/>
      </c:catAx>
      <c:valAx>
        <c:axId val="940465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9404602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Cost  Beer Game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'Totals All'!$AA$1</c:f>
              <c:strCache>
                <c:ptCount val="1"/>
                <c:pt idx="0">
                  <c:v>TC  Baseline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'Totals All'!$A$2:$A$38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All'!$AA$2:$AA$38</c:f>
              <c:numCache>
                <c:formatCode>_("€"* #,##0.00_);_("€"* \(#,##0.00\);_("€"* "-"??_);_(@_)</c:formatCode>
                <c:ptCount val="37"/>
                <c:pt idx="0">
                  <c:v>0</c:v>
                </c:pt>
                <c:pt idx="1">
                  <c:v>24</c:v>
                </c:pt>
                <c:pt idx="2">
                  <c:v>48</c:v>
                </c:pt>
                <c:pt idx="3">
                  <c:v>72</c:v>
                </c:pt>
                <c:pt idx="4">
                  <c:v>96</c:v>
                </c:pt>
                <c:pt idx="5">
                  <c:v>118</c:v>
                </c:pt>
                <c:pt idx="6">
                  <c:v>138</c:v>
                </c:pt>
                <c:pt idx="7">
                  <c:v>160</c:v>
                </c:pt>
                <c:pt idx="8">
                  <c:v>186</c:v>
                </c:pt>
                <c:pt idx="9">
                  <c:v>212.5</c:v>
                </c:pt>
                <c:pt idx="10">
                  <c:v>245</c:v>
                </c:pt>
                <c:pt idx="11">
                  <c:v>282</c:v>
                </c:pt>
                <c:pt idx="12">
                  <c:v>342.5</c:v>
                </c:pt>
                <c:pt idx="13">
                  <c:v>419.5</c:v>
                </c:pt>
                <c:pt idx="14">
                  <c:v>539.5</c:v>
                </c:pt>
                <c:pt idx="15">
                  <c:v>692.5</c:v>
                </c:pt>
                <c:pt idx="16">
                  <c:v>881.5</c:v>
                </c:pt>
                <c:pt idx="17">
                  <c:v>1074.5</c:v>
                </c:pt>
                <c:pt idx="18">
                  <c:v>1252.5</c:v>
                </c:pt>
                <c:pt idx="19">
                  <c:v>1388.5</c:v>
                </c:pt>
                <c:pt idx="20">
                  <c:v>1504.5</c:v>
                </c:pt>
                <c:pt idx="21">
                  <c:v>1612</c:v>
                </c:pt>
                <c:pt idx="22">
                  <c:v>1689</c:v>
                </c:pt>
                <c:pt idx="23">
                  <c:v>1749</c:v>
                </c:pt>
                <c:pt idx="24">
                  <c:v>1787.5</c:v>
                </c:pt>
                <c:pt idx="25">
                  <c:v>1826</c:v>
                </c:pt>
                <c:pt idx="26">
                  <c:v>1865</c:v>
                </c:pt>
                <c:pt idx="27">
                  <c:v>1902.5</c:v>
                </c:pt>
                <c:pt idx="28">
                  <c:v>1936.5</c:v>
                </c:pt>
                <c:pt idx="29">
                  <c:v>1967.5</c:v>
                </c:pt>
                <c:pt idx="30">
                  <c:v>1994.5</c:v>
                </c:pt>
                <c:pt idx="31">
                  <c:v>2022.5</c:v>
                </c:pt>
                <c:pt idx="32">
                  <c:v>2050.5</c:v>
                </c:pt>
                <c:pt idx="33">
                  <c:v>2091</c:v>
                </c:pt>
                <c:pt idx="34">
                  <c:v>2140</c:v>
                </c:pt>
                <c:pt idx="35">
                  <c:v>2201</c:v>
                </c:pt>
                <c:pt idx="36">
                  <c:v>2286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B4D-4CFB-A46D-D48438A2403C}"/>
            </c:ext>
          </c:extLst>
        </c:ser>
        <c:ser>
          <c:idx val="2"/>
          <c:order val="2"/>
          <c:tx>
            <c:strRef>
              <c:f>'Totals All'!$AB$1</c:f>
              <c:strCache>
                <c:ptCount val="1"/>
                <c:pt idx="0">
                  <c:v>TC ELV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'Totals All'!$A$2:$A$38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All'!$AB$2:$AB$38</c:f>
              <c:numCache>
                <c:formatCode>_("€"* #,##0.00_);_("€"* \(#,##0.00\);_("€"* "-"??_);_(@_)</c:formatCode>
                <c:ptCount val="37"/>
                <c:pt idx="0">
                  <c:v>0</c:v>
                </c:pt>
                <c:pt idx="1">
                  <c:v>24</c:v>
                </c:pt>
                <c:pt idx="2">
                  <c:v>54</c:v>
                </c:pt>
                <c:pt idx="3">
                  <c:v>78</c:v>
                </c:pt>
                <c:pt idx="4">
                  <c:v>100</c:v>
                </c:pt>
                <c:pt idx="5">
                  <c:v>122</c:v>
                </c:pt>
                <c:pt idx="6">
                  <c:v>144</c:v>
                </c:pt>
                <c:pt idx="7">
                  <c:v>169</c:v>
                </c:pt>
                <c:pt idx="8">
                  <c:v>190</c:v>
                </c:pt>
                <c:pt idx="9">
                  <c:v>204</c:v>
                </c:pt>
                <c:pt idx="10">
                  <c:v>222</c:v>
                </c:pt>
                <c:pt idx="11">
                  <c:v>243</c:v>
                </c:pt>
                <c:pt idx="12">
                  <c:v>270</c:v>
                </c:pt>
                <c:pt idx="13">
                  <c:v>297</c:v>
                </c:pt>
                <c:pt idx="14">
                  <c:v>329</c:v>
                </c:pt>
                <c:pt idx="15">
                  <c:v>356</c:v>
                </c:pt>
                <c:pt idx="16">
                  <c:v>378</c:v>
                </c:pt>
                <c:pt idx="17">
                  <c:v>404</c:v>
                </c:pt>
                <c:pt idx="18">
                  <c:v>435</c:v>
                </c:pt>
                <c:pt idx="19">
                  <c:v>463</c:v>
                </c:pt>
                <c:pt idx="20">
                  <c:v>493</c:v>
                </c:pt>
                <c:pt idx="21">
                  <c:v>519</c:v>
                </c:pt>
                <c:pt idx="22">
                  <c:v>541</c:v>
                </c:pt>
                <c:pt idx="23">
                  <c:v>567</c:v>
                </c:pt>
                <c:pt idx="24">
                  <c:v>596</c:v>
                </c:pt>
                <c:pt idx="25">
                  <c:v>625</c:v>
                </c:pt>
                <c:pt idx="26">
                  <c:v>655</c:v>
                </c:pt>
                <c:pt idx="27">
                  <c:v>680</c:v>
                </c:pt>
                <c:pt idx="28">
                  <c:v>701</c:v>
                </c:pt>
                <c:pt idx="29">
                  <c:v>730</c:v>
                </c:pt>
                <c:pt idx="30">
                  <c:v>754</c:v>
                </c:pt>
                <c:pt idx="31">
                  <c:v>780</c:v>
                </c:pt>
                <c:pt idx="32">
                  <c:v>809</c:v>
                </c:pt>
                <c:pt idx="33">
                  <c:v>832</c:v>
                </c:pt>
                <c:pt idx="34">
                  <c:v>858</c:v>
                </c:pt>
                <c:pt idx="35">
                  <c:v>881</c:v>
                </c:pt>
                <c:pt idx="36">
                  <c:v>908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B4D-4CFB-A46D-D48438A2403C}"/>
            </c:ext>
          </c:extLst>
        </c:ser>
        <c:ser>
          <c:idx val="3"/>
          <c:order val="3"/>
          <c:tx>
            <c:strRef>
              <c:f>'Totals All'!$AC$1</c:f>
              <c:strCache>
                <c:ptCount val="1"/>
                <c:pt idx="0">
                  <c:v>TC CRP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'Totals All'!$A$2:$A$38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All'!$AC$2:$AC$38</c:f>
              <c:numCache>
                <c:formatCode>_("€"* #,##0.00_);_("€"* \(#,##0.00\);_("€"* "-"??_);_(@_)</c:formatCode>
                <c:ptCount val="37"/>
                <c:pt idx="0">
                  <c:v>0</c:v>
                </c:pt>
                <c:pt idx="1">
                  <c:v>24</c:v>
                </c:pt>
                <c:pt idx="2">
                  <c:v>54</c:v>
                </c:pt>
                <c:pt idx="3">
                  <c:v>79</c:v>
                </c:pt>
                <c:pt idx="4">
                  <c:v>101</c:v>
                </c:pt>
                <c:pt idx="5">
                  <c:v>123</c:v>
                </c:pt>
                <c:pt idx="6">
                  <c:v>145</c:v>
                </c:pt>
                <c:pt idx="7">
                  <c:v>170</c:v>
                </c:pt>
                <c:pt idx="8">
                  <c:v>191</c:v>
                </c:pt>
                <c:pt idx="9">
                  <c:v>205</c:v>
                </c:pt>
                <c:pt idx="10">
                  <c:v>223</c:v>
                </c:pt>
                <c:pt idx="11">
                  <c:v>244</c:v>
                </c:pt>
                <c:pt idx="12">
                  <c:v>269</c:v>
                </c:pt>
                <c:pt idx="13">
                  <c:v>295</c:v>
                </c:pt>
                <c:pt idx="14">
                  <c:v>324</c:v>
                </c:pt>
                <c:pt idx="15">
                  <c:v>351</c:v>
                </c:pt>
                <c:pt idx="16">
                  <c:v>372</c:v>
                </c:pt>
                <c:pt idx="17">
                  <c:v>396</c:v>
                </c:pt>
                <c:pt idx="18">
                  <c:v>426</c:v>
                </c:pt>
                <c:pt idx="19">
                  <c:v>453</c:v>
                </c:pt>
                <c:pt idx="20">
                  <c:v>482</c:v>
                </c:pt>
                <c:pt idx="21">
                  <c:v>509</c:v>
                </c:pt>
                <c:pt idx="22">
                  <c:v>529</c:v>
                </c:pt>
                <c:pt idx="23">
                  <c:v>552</c:v>
                </c:pt>
                <c:pt idx="24">
                  <c:v>578</c:v>
                </c:pt>
                <c:pt idx="25">
                  <c:v>605</c:v>
                </c:pt>
                <c:pt idx="26">
                  <c:v>634</c:v>
                </c:pt>
                <c:pt idx="27">
                  <c:v>658</c:v>
                </c:pt>
                <c:pt idx="28">
                  <c:v>677</c:v>
                </c:pt>
                <c:pt idx="29">
                  <c:v>702</c:v>
                </c:pt>
                <c:pt idx="30">
                  <c:v>726</c:v>
                </c:pt>
                <c:pt idx="31">
                  <c:v>753</c:v>
                </c:pt>
                <c:pt idx="32">
                  <c:v>781</c:v>
                </c:pt>
                <c:pt idx="33">
                  <c:v>802</c:v>
                </c:pt>
                <c:pt idx="34">
                  <c:v>827</c:v>
                </c:pt>
                <c:pt idx="35">
                  <c:v>849</c:v>
                </c:pt>
                <c:pt idx="36">
                  <c:v>873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B4D-4CFB-A46D-D48438A240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03165776"/>
        <c:axId val="140316433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'Totals All'!$A$1</c15:sqref>
                        </c15:formulaRef>
                      </c:ext>
                    </c:extLst>
                    <c:strCache>
                      <c:ptCount val="1"/>
                      <c:pt idx="0">
                        <c:v>t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'Totals All'!$A$2:$A$38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0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'Totals All'!$A$2:$A$38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0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AB4D-4CFB-A46D-D48438A2403C}"/>
                  </c:ext>
                </c:extLst>
              </c15:ser>
            </c15:filteredLineSeries>
          </c:ext>
        </c:extLst>
      </c:lineChart>
      <c:catAx>
        <c:axId val="14031657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403164336"/>
        <c:crosses val="autoZero"/>
        <c:auto val="1"/>
        <c:lblAlgn val="ctr"/>
        <c:lblOffset val="100"/>
        <c:noMultiLvlLbl val="0"/>
      </c:catAx>
      <c:valAx>
        <c:axId val="14031643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€&quot;* #,##0.00_);_(&quot;€&quot;* \(#,##0.00\);_(&quot;€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4031657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Inventory (crates)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'Totals Baseline'!$B$1</c:f>
              <c:strCache>
                <c:ptCount val="1"/>
                <c:pt idx="0">
                  <c:v>Avg I Retailer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'Totals Baseline'!$A$2:$A$38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Baseline'!$B$2:$B$38</c:f>
              <c:numCache>
                <c:formatCode>0.00</c:formatCode>
                <c:ptCount val="37"/>
                <c:pt idx="0">
                  <c:v>12</c:v>
                </c:pt>
                <c:pt idx="1">
                  <c:v>12</c:v>
                </c:pt>
                <c:pt idx="2">
                  <c:v>12</c:v>
                </c:pt>
                <c:pt idx="3">
                  <c:v>12</c:v>
                </c:pt>
                <c:pt idx="4">
                  <c:v>12</c:v>
                </c:pt>
                <c:pt idx="5">
                  <c:v>12</c:v>
                </c:pt>
                <c:pt idx="6">
                  <c:v>12</c:v>
                </c:pt>
                <c:pt idx="7">
                  <c:v>16</c:v>
                </c:pt>
                <c:pt idx="8">
                  <c:v>20</c:v>
                </c:pt>
                <c:pt idx="9">
                  <c:v>19</c:v>
                </c:pt>
                <c:pt idx="10">
                  <c:v>11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19</c:v>
                </c:pt>
                <c:pt idx="22">
                  <c:v>22</c:v>
                </c:pt>
                <c:pt idx="23">
                  <c:v>21</c:v>
                </c:pt>
                <c:pt idx="24">
                  <c:v>21</c:v>
                </c:pt>
                <c:pt idx="25">
                  <c:v>21</c:v>
                </c:pt>
                <c:pt idx="26">
                  <c:v>21</c:v>
                </c:pt>
                <c:pt idx="27">
                  <c:v>20</c:v>
                </c:pt>
                <c:pt idx="28">
                  <c:v>20</c:v>
                </c:pt>
                <c:pt idx="29">
                  <c:v>21</c:v>
                </c:pt>
                <c:pt idx="30">
                  <c:v>20</c:v>
                </c:pt>
                <c:pt idx="31">
                  <c:v>14</c:v>
                </c:pt>
                <c:pt idx="32">
                  <c:v>4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B76-4D5C-837A-451B90B9F12E}"/>
            </c:ext>
          </c:extLst>
        </c:ser>
        <c:ser>
          <c:idx val="2"/>
          <c:order val="2"/>
          <c:tx>
            <c:strRef>
              <c:f>'Totals Baseline'!$C$1</c:f>
              <c:strCache>
                <c:ptCount val="1"/>
                <c:pt idx="0">
                  <c:v>Avg I Wholesaler</c:v>
                </c:pt>
              </c:strCache>
            </c:strRef>
          </c:tx>
          <c:spPr>
            <a:ln w="28575" cap="rnd">
              <a:solidFill>
                <a:srgbClr val="80C47E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'Totals Baseline'!$A$2:$A$38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Baseline'!$C$2:$C$38</c:f>
              <c:numCache>
                <c:formatCode>0.00</c:formatCode>
                <c:ptCount val="37"/>
                <c:pt idx="0">
                  <c:v>12</c:v>
                </c:pt>
                <c:pt idx="1">
                  <c:v>12</c:v>
                </c:pt>
                <c:pt idx="2">
                  <c:v>12</c:v>
                </c:pt>
                <c:pt idx="3">
                  <c:v>12</c:v>
                </c:pt>
                <c:pt idx="4">
                  <c:v>12</c:v>
                </c:pt>
                <c:pt idx="5">
                  <c:v>12</c:v>
                </c:pt>
                <c:pt idx="6">
                  <c:v>12</c:v>
                </c:pt>
                <c:pt idx="7">
                  <c:v>16</c:v>
                </c:pt>
                <c:pt idx="8">
                  <c:v>16</c:v>
                </c:pt>
                <c:pt idx="9">
                  <c:v>16</c:v>
                </c:pt>
                <c:pt idx="10">
                  <c:v>16</c:v>
                </c:pt>
                <c:pt idx="11">
                  <c:v>16</c:v>
                </c:pt>
                <c:pt idx="12">
                  <c:v>13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16</c:v>
                </c:pt>
                <c:pt idx="21">
                  <c:v>28</c:v>
                </c:pt>
                <c:pt idx="22">
                  <c:v>37</c:v>
                </c:pt>
                <c:pt idx="23">
                  <c:v>39</c:v>
                </c:pt>
                <c:pt idx="24">
                  <c:v>33</c:v>
                </c:pt>
                <c:pt idx="25">
                  <c:v>31</c:v>
                </c:pt>
                <c:pt idx="26">
                  <c:v>31</c:v>
                </c:pt>
                <c:pt idx="27">
                  <c:v>30</c:v>
                </c:pt>
                <c:pt idx="28">
                  <c:v>28</c:v>
                </c:pt>
                <c:pt idx="29">
                  <c:v>28</c:v>
                </c:pt>
                <c:pt idx="30">
                  <c:v>28</c:v>
                </c:pt>
                <c:pt idx="31">
                  <c:v>28</c:v>
                </c:pt>
                <c:pt idx="32">
                  <c:v>28</c:v>
                </c:pt>
                <c:pt idx="33">
                  <c:v>27</c:v>
                </c:pt>
                <c:pt idx="34">
                  <c:v>16</c:v>
                </c:pt>
                <c:pt idx="35">
                  <c:v>0</c:v>
                </c:pt>
                <c:pt idx="3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B76-4D5C-837A-451B90B9F12E}"/>
            </c:ext>
          </c:extLst>
        </c:ser>
        <c:ser>
          <c:idx val="3"/>
          <c:order val="3"/>
          <c:tx>
            <c:strRef>
              <c:f>'Totals Baseline'!$D$1</c:f>
              <c:strCache>
                <c:ptCount val="1"/>
                <c:pt idx="0">
                  <c:v>Avg I Distributor</c:v>
                </c:pt>
              </c:strCache>
            </c:strRef>
          </c:tx>
          <c:spPr>
            <a:ln w="28575" cap="rnd">
              <a:solidFill>
                <a:srgbClr val="33CCCC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'Totals Baseline'!$A$2:$A$38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Baseline'!$D$2:$D$38</c:f>
              <c:numCache>
                <c:formatCode>0.00</c:formatCode>
                <c:ptCount val="37"/>
                <c:pt idx="0">
                  <c:v>12</c:v>
                </c:pt>
                <c:pt idx="1">
                  <c:v>12</c:v>
                </c:pt>
                <c:pt idx="2">
                  <c:v>12</c:v>
                </c:pt>
                <c:pt idx="3">
                  <c:v>12</c:v>
                </c:pt>
                <c:pt idx="4">
                  <c:v>12</c:v>
                </c:pt>
                <c:pt idx="5">
                  <c:v>8</c:v>
                </c:pt>
                <c:pt idx="6">
                  <c:v>4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9</c:v>
                </c:pt>
                <c:pt idx="25">
                  <c:v>11</c:v>
                </c:pt>
                <c:pt idx="26">
                  <c:v>11</c:v>
                </c:pt>
                <c:pt idx="27">
                  <c:v>9</c:v>
                </c:pt>
                <c:pt idx="28">
                  <c:v>4</c:v>
                </c:pt>
                <c:pt idx="29">
                  <c:v>1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B76-4D5C-837A-451B90B9F12E}"/>
            </c:ext>
          </c:extLst>
        </c:ser>
        <c:ser>
          <c:idx val="4"/>
          <c:order val="4"/>
          <c:tx>
            <c:strRef>
              <c:f>'Totals Baseline'!$E$1</c:f>
              <c:strCache>
                <c:ptCount val="1"/>
                <c:pt idx="0">
                  <c:v>Avg I Producer</c:v>
                </c:pt>
              </c:strCache>
            </c:strRef>
          </c:tx>
          <c:spPr>
            <a:ln w="28575" cap="rnd">
              <a:solidFill>
                <a:srgbClr val="9900CC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'Totals Baseline'!$A$2:$A$38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Baseline'!$E$2:$E$38</c:f>
              <c:numCache>
                <c:formatCode>0.00</c:formatCode>
                <c:ptCount val="37"/>
                <c:pt idx="0">
                  <c:v>12</c:v>
                </c:pt>
                <c:pt idx="1">
                  <c:v>12</c:v>
                </c:pt>
                <c:pt idx="2">
                  <c:v>12</c:v>
                </c:pt>
                <c:pt idx="3">
                  <c:v>12</c:v>
                </c:pt>
                <c:pt idx="4">
                  <c:v>12</c:v>
                </c:pt>
                <c:pt idx="5">
                  <c:v>12</c:v>
                </c:pt>
                <c:pt idx="6">
                  <c:v>12</c:v>
                </c:pt>
                <c:pt idx="7">
                  <c:v>12</c:v>
                </c:pt>
                <c:pt idx="8">
                  <c:v>8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1</c:v>
                </c:pt>
                <c:pt idx="23">
                  <c:v>12</c:v>
                </c:pt>
                <c:pt idx="24">
                  <c:v>14</c:v>
                </c:pt>
                <c:pt idx="25">
                  <c:v>14</c:v>
                </c:pt>
                <c:pt idx="26">
                  <c:v>15</c:v>
                </c:pt>
                <c:pt idx="27">
                  <c:v>16</c:v>
                </c:pt>
                <c:pt idx="28">
                  <c:v>16</c:v>
                </c:pt>
                <c:pt idx="29">
                  <c:v>12</c:v>
                </c:pt>
                <c:pt idx="30">
                  <c:v>4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B76-4D5C-837A-451B90B9F12E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425618000"/>
        <c:axId val="142562136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'Totals Baseline'!$A$1</c15:sqref>
                        </c15:formulaRef>
                      </c:ext>
                    </c:extLst>
                    <c:strCache>
                      <c:ptCount val="1"/>
                      <c:pt idx="0">
                        <c:v>t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delete val="1"/>
                </c:dLbls>
                <c:cat>
                  <c:numRef>
                    <c:extLst>
                      <c:ext uri="{02D57815-91ED-43cb-92C2-25804820EDAC}">
                        <c15:formulaRef>
                          <c15:sqref>'Totals Baseline'!$A$2:$A$38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0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'Totals Baseline'!$A$2:$A$38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0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8B76-4D5C-837A-451B90B9F12E}"/>
                  </c:ext>
                </c:extLst>
              </c15:ser>
            </c15:filteredLineSeries>
          </c:ext>
        </c:extLst>
      </c:lineChart>
      <c:catAx>
        <c:axId val="14256180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25400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425621360"/>
        <c:crosses val="autoZero"/>
        <c:auto val="1"/>
        <c:lblAlgn val="ctr"/>
        <c:lblOffset val="100"/>
        <c:noMultiLvlLbl val="0"/>
      </c:catAx>
      <c:valAx>
        <c:axId val="1425621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4256180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Backlog (crates)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'Totals Baseline'!$G$1</c:f>
              <c:strCache>
                <c:ptCount val="1"/>
                <c:pt idx="0">
                  <c:v>Avg B Retailer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'Totals Baseline'!$F$2:$F$38</c:f>
              <c:numCache>
                <c:formatCode>0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Baseline'!$G$2:$G$38</c:f>
              <c:numCache>
                <c:formatCode>0.00</c:formatCode>
                <c:ptCount val="3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  <c:pt idx="12">
                  <c:v>16</c:v>
                </c:pt>
                <c:pt idx="13">
                  <c:v>32</c:v>
                </c:pt>
                <c:pt idx="14">
                  <c:v>43</c:v>
                </c:pt>
                <c:pt idx="15">
                  <c:v>42</c:v>
                </c:pt>
                <c:pt idx="16">
                  <c:v>53</c:v>
                </c:pt>
                <c:pt idx="17">
                  <c:v>66</c:v>
                </c:pt>
                <c:pt idx="18">
                  <c:v>64</c:v>
                </c:pt>
                <c:pt idx="19">
                  <c:v>41</c:v>
                </c:pt>
                <c:pt idx="20">
                  <c:v>9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8</c:v>
                </c:pt>
                <c:pt idx="34">
                  <c:v>19</c:v>
                </c:pt>
                <c:pt idx="35">
                  <c:v>30</c:v>
                </c:pt>
                <c:pt idx="36">
                  <c:v>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B31-45B3-B0D6-2A4656F10FF7}"/>
            </c:ext>
          </c:extLst>
        </c:ser>
        <c:ser>
          <c:idx val="2"/>
          <c:order val="2"/>
          <c:tx>
            <c:strRef>
              <c:f>'Totals Baseline'!$H$1</c:f>
              <c:strCache>
                <c:ptCount val="1"/>
                <c:pt idx="0">
                  <c:v>Avg B Wholesaler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'Totals Baseline'!$F$2:$F$38</c:f>
              <c:numCache>
                <c:formatCode>0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Baseline'!$H$2:$H$38</c:f>
              <c:numCache>
                <c:formatCode>0.00</c:formatCode>
                <c:ptCount val="3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2</c:v>
                </c:pt>
                <c:pt idx="14">
                  <c:v>25</c:v>
                </c:pt>
                <c:pt idx="15">
                  <c:v>52</c:v>
                </c:pt>
                <c:pt idx="16">
                  <c:v>63</c:v>
                </c:pt>
                <c:pt idx="17">
                  <c:v>51</c:v>
                </c:pt>
                <c:pt idx="18">
                  <c:v>24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2</c:v>
                </c:pt>
                <c:pt idx="36">
                  <c:v>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B31-45B3-B0D6-2A4656F10FF7}"/>
            </c:ext>
          </c:extLst>
        </c:ser>
        <c:ser>
          <c:idx val="3"/>
          <c:order val="3"/>
          <c:tx>
            <c:strRef>
              <c:f>'Totals Baseline'!$I$1</c:f>
              <c:strCache>
                <c:ptCount val="1"/>
                <c:pt idx="0">
                  <c:v>Avg B Distributor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'Totals Baseline'!$F$2:$F$38</c:f>
              <c:numCache>
                <c:formatCode>0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Baseline'!$I$2:$I$38</c:f>
              <c:numCache>
                <c:formatCode>0.00</c:formatCode>
                <c:ptCount val="3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4</c:v>
                </c:pt>
                <c:pt idx="9">
                  <c:v>8</c:v>
                </c:pt>
                <c:pt idx="10">
                  <c:v>8</c:v>
                </c:pt>
                <c:pt idx="11">
                  <c:v>8</c:v>
                </c:pt>
                <c:pt idx="12">
                  <c:v>16</c:v>
                </c:pt>
                <c:pt idx="13">
                  <c:v>23</c:v>
                </c:pt>
                <c:pt idx="14">
                  <c:v>23</c:v>
                </c:pt>
                <c:pt idx="15">
                  <c:v>20</c:v>
                </c:pt>
                <c:pt idx="16">
                  <c:v>28</c:v>
                </c:pt>
                <c:pt idx="17">
                  <c:v>36</c:v>
                </c:pt>
                <c:pt idx="18">
                  <c:v>41</c:v>
                </c:pt>
                <c:pt idx="19">
                  <c:v>36</c:v>
                </c:pt>
                <c:pt idx="20">
                  <c:v>44</c:v>
                </c:pt>
                <c:pt idx="21">
                  <c:v>52</c:v>
                </c:pt>
                <c:pt idx="22">
                  <c:v>47</c:v>
                </c:pt>
                <c:pt idx="23">
                  <c:v>24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1</c:v>
                </c:pt>
                <c:pt idx="31">
                  <c:v>2</c:v>
                </c:pt>
                <c:pt idx="32">
                  <c:v>2</c:v>
                </c:pt>
                <c:pt idx="33">
                  <c:v>6</c:v>
                </c:pt>
                <c:pt idx="34">
                  <c:v>11</c:v>
                </c:pt>
                <c:pt idx="35">
                  <c:v>13</c:v>
                </c:pt>
                <c:pt idx="36">
                  <c:v>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B31-45B3-B0D6-2A4656F10FF7}"/>
            </c:ext>
          </c:extLst>
        </c:ser>
        <c:ser>
          <c:idx val="4"/>
          <c:order val="4"/>
          <c:tx>
            <c:strRef>
              <c:f>'Totals Baseline'!$J$1</c:f>
              <c:strCache>
                <c:ptCount val="1"/>
                <c:pt idx="0">
                  <c:v>Avg B Producer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'Totals Baseline'!$F$2:$F$38</c:f>
              <c:numCache>
                <c:formatCode>0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Baseline'!$J$2:$J$38</c:f>
              <c:numCache>
                <c:formatCode>0.00</c:formatCode>
                <c:ptCount val="3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11</c:v>
                </c:pt>
                <c:pt idx="11">
                  <c:v>20</c:v>
                </c:pt>
                <c:pt idx="12">
                  <c:v>22</c:v>
                </c:pt>
                <c:pt idx="13">
                  <c:v>20</c:v>
                </c:pt>
                <c:pt idx="14">
                  <c:v>29</c:v>
                </c:pt>
                <c:pt idx="15">
                  <c:v>39</c:v>
                </c:pt>
                <c:pt idx="16">
                  <c:v>45</c:v>
                </c:pt>
                <c:pt idx="17">
                  <c:v>40</c:v>
                </c:pt>
                <c:pt idx="18">
                  <c:v>49</c:v>
                </c:pt>
                <c:pt idx="19">
                  <c:v>59</c:v>
                </c:pt>
                <c:pt idx="20">
                  <c:v>55</c:v>
                </c:pt>
                <c:pt idx="21">
                  <c:v>32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5</c:v>
                </c:pt>
                <c:pt idx="32">
                  <c:v>10</c:v>
                </c:pt>
                <c:pt idx="33">
                  <c:v>13</c:v>
                </c:pt>
                <c:pt idx="34">
                  <c:v>11</c:v>
                </c:pt>
                <c:pt idx="35">
                  <c:v>16</c:v>
                </c:pt>
                <c:pt idx="36">
                  <c:v>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B31-45B3-B0D6-2A4656F10FF7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425618000"/>
        <c:axId val="142562136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'Totals Baseline'!$F$1</c15:sqref>
                        </c15:formulaRef>
                      </c:ext>
                    </c:extLst>
                    <c:strCache>
                      <c:ptCount val="1"/>
                      <c:pt idx="0">
                        <c:v>t 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delete val="1"/>
                </c:dLbls>
                <c:cat>
                  <c:numRef>
                    <c:extLst>
                      <c:ext uri="{02D57815-91ED-43cb-92C2-25804820EDAC}">
                        <c15:formulaRef>
                          <c15:sqref>'Totals Baseline'!$F$2:$F$38</c15:sqref>
                        </c15:formulaRef>
                      </c:ext>
                    </c:extLst>
                    <c:numCache>
                      <c:formatCode>0</c:formatCode>
                      <c:ptCount val="37"/>
                      <c:pt idx="0">
                        <c:v>0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'Totals Baseline'!$F$2:$F$38</c15:sqref>
                        </c15:formulaRef>
                      </c:ext>
                    </c:extLst>
                    <c:numCache>
                      <c:formatCode>0</c:formatCode>
                      <c:ptCount val="37"/>
                      <c:pt idx="0">
                        <c:v>0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4-CB31-45B3-B0D6-2A4656F10FF7}"/>
                  </c:ext>
                </c:extLst>
              </c15:ser>
            </c15:filteredLineSeries>
          </c:ext>
        </c:extLst>
      </c:lineChart>
      <c:catAx>
        <c:axId val="1425618000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25400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425621360"/>
        <c:crosses val="autoZero"/>
        <c:auto val="1"/>
        <c:lblAlgn val="ctr"/>
        <c:lblOffset val="100"/>
        <c:noMultiLvlLbl val="0"/>
      </c:catAx>
      <c:valAx>
        <c:axId val="1425621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4256180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Orders (crates)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'Totals Baseline'!$L$1</c:f>
              <c:strCache>
                <c:ptCount val="1"/>
                <c:pt idx="0">
                  <c:v>Avg O Retailer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'Totals Baseline'!$K$2:$K$38</c:f>
              <c:numCache>
                <c:formatCode>0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Baseline'!$L$2:$L$38</c:f>
              <c:numCache>
                <c:formatCode>0.00</c:formatCode>
                <c:ptCount val="37"/>
                <c:pt idx="0">
                  <c:v>0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8</c:v>
                </c:pt>
                <c:pt idx="6">
                  <c:v>8</c:v>
                </c:pt>
                <c:pt idx="7">
                  <c:v>8</c:v>
                </c:pt>
                <c:pt idx="8">
                  <c:v>8</c:v>
                </c:pt>
                <c:pt idx="9">
                  <c:v>8</c:v>
                </c:pt>
                <c:pt idx="10">
                  <c:v>8</c:v>
                </c:pt>
                <c:pt idx="11">
                  <c:v>8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8</c:v>
                </c:pt>
                <c:pt idx="18">
                  <c:v>8</c:v>
                </c:pt>
                <c:pt idx="19">
                  <c:v>8</c:v>
                </c:pt>
                <c:pt idx="20">
                  <c:v>8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  <c:pt idx="24">
                  <c:v>8</c:v>
                </c:pt>
                <c:pt idx="25">
                  <c:v>8</c:v>
                </c:pt>
                <c:pt idx="26">
                  <c:v>8</c:v>
                </c:pt>
                <c:pt idx="27">
                  <c:v>8</c:v>
                </c:pt>
                <c:pt idx="28">
                  <c:v>8</c:v>
                </c:pt>
                <c:pt idx="29">
                  <c:v>8</c:v>
                </c:pt>
                <c:pt idx="30">
                  <c:v>8</c:v>
                </c:pt>
                <c:pt idx="31">
                  <c:v>8</c:v>
                </c:pt>
                <c:pt idx="32">
                  <c:v>8</c:v>
                </c:pt>
                <c:pt idx="33">
                  <c:v>8</c:v>
                </c:pt>
                <c:pt idx="34">
                  <c:v>8</c:v>
                </c:pt>
                <c:pt idx="35">
                  <c:v>8</c:v>
                </c:pt>
                <c:pt idx="36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AC2-42EE-9707-133F71706D79}"/>
            </c:ext>
          </c:extLst>
        </c:ser>
        <c:ser>
          <c:idx val="2"/>
          <c:order val="2"/>
          <c:tx>
            <c:strRef>
              <c:f>'Totals Baseline'!$M$1</c:f>
              <c:strCache>
                <c:ptCount val="1"/>
                <c:pt idx="0">
                  <c:v>Avg O Wholesaler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'Totals Baseline'!$K$2:$K$38</c:f>
              <c:numCache>
                <c:formatCode>0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Baseline'!$M$2:$M$38</c:f>
              <c:numCache>
                <c:formatCode>0.00</c:formatCode>
                <c:ptCount val="37"/>
                <c:pt idx="0">
                  <c:v>0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3</c:v>
                </c:pt>
                <c:pt idx="12">
                  <c:v>15</c:v>
                </c:pt>
                <c:pt idx="13">
                  <c:v>23</c:v>
                </c:pt>
                <c:pt idx="14">
                  <c:v>27</c:v>
                </c:pt>
                <c:pt idx="15">
                  <c:v>24</c:v>
                </c:pt>
                <c:pt idx="16">
                  <c:v>19</c:v>
                </c:pt>
                <c:pt idx="17">
                  <c:v>15</c:v>
                </c:pt>
                <c:pt idx="18">
                  <c:v>16</c:v>
                </c:pt>
                <c:pt idx="19">
                  <c:v>13</c:v>
                </c:pt>
                <c:pt idx="20">
                  <c:v>5</c:v>
                </c:pt>
                <c:pt idx="21">
                  <c:v>4</c:v>
                </c:pt>
                <c:pt idx="22">
                  <c:v>6</c:v>
                </c:pt>
                <c:pt idx="23">
                  <c:v>6</c:v>
                </c:pt>
                <c:pt idx="24">
                  <c:v>2</c:v>
                </c:pt>
                <c:pt idx="25">
                  <c:v>0</c:v>
                </c:pt>
                <c:pt idx="26">
                  <c:v>1</c:v>
                </c:pt>
                <c:pt idx="27">
                  <c:v>2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1</c:v>
                </c:pt>
                <c:pt idx="33">
                  <c:v>11</c:v>
                </c:pt>
                <c:pt idx="34">
                  <c:v>18</c:v>
                </c:pt>
                <c:pt idx="35">
                  <c:v>18</c:v>
                </c:pt>
                <c:pt idx="36">
                  <c:v>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AC2-42EE-9707-133F71706D79}"/>
            </c:ext>
          </c:extLst>
        </c:ser>
        <c:ser>
          <c:idx val="3"/>
          <c:order val="3"/>
          <c:tx>
            <c:strRef>
              <c:f>'Totals Baseline'!$N$1</c:f>
              <c:strCache>
                <c:ptCount val="1"/>
                <c:pt idx="0">
                  <c:v>Avg O Distributor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'Totals Baseline'!$K$2:$K$38</c:f>
              <c:numCache>
                <c:formatCode>0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Baseline'!$N$2:$N$38</c:f>
              <c:numCache>
                <c:formatCode>0.00</c:formatCode>
                <c:ptCount val="37"/>
                <c:pt idx="0">
                  <c:v>0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10</c:v>
                </c:pt>
                <c:pt idx="11">
                  <c:v>10</c:v>
                </c:pt>
                <c:pt idx="12">
                  <c:v>9</c:v>
                </c:pt>
                <c:pt idx="13">
                  <c:v>9</c:v>
                </c:pt>
                <c:pt idx="14">
                  <c:v>10</c:v>
                </c:pt>
                <c:pt idx="15">
                  <c:v>9</c:v>
                </c:pt>
                <c:pt idx="16">
                  <c:v>8</c:v>
                </c:pt>
                <c:pt idx="17">
                  <c:v>9</c:v>
                </c:pt>
                <c:pt idx="18">
                  <c:v>10</c:v>
                </c:pt>
                <c:pt idx="19">
                  <c:v>9</c:v>
                </c:pt>
                <c:pt idx="20">
                  <c:v>8</c:v>
                </c:pt>
                <c:pt idx="21">
                  <c:v>9</c:v>
                </c:pt>
                <c:pt idx="22">
                  <c:v>10</c:v>
                </c:pt>
                <c:pt idx="23">
                  <c:v>8</c:v>
                </c:pt>
                <c:pt idx="24">
                  <c:v>6</c:v>
                </c:pt>
                <c:pt idx="25">
                  <c:v>3</c:v>
                </c:pt>
                <c:pt idx="26">
                  <c:v>5</c:v>
                </c:pt>
                <c:pt idx="27">
                  <c:v>6</c:v>
                </c:pt>
                <c:pt idx="28">
                  <c:v>7</c:v>
                </c:pt>
                <c:pt idx="29">
                  <c:v>8</c:v>
                </c:pt>
                <c:pt idx="30">
                  <c:v>9</c:v>
                </c:pt>
                <c:pt idx="31">
                  <c:v>8</c:v>
                </c:pt>
                <c:pt idx="32">
                  <c:v>9</c:v>
                </c:pt>
                <c:pt idx="33">
                  <c:v>8</c:v>
                </c:pt>
                <c:pt idx="34">
                  <c:v>9</c:v>
                </c:pt>
                <c:pt idx="35">
                  <c:v>9</c:v>
                </c:pt>
                <c:pt idx="36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AC2-42EE-9707-133F71706D79}"/>
            </c:ext>
          </c:extLst>
        </c:ser>
        <c:ser>
          <c:idx val="4"/>
          <c:order val="4"/>
          <c:tx>
            <c:strRef>
              <c:f>'Totals Baseline'!$O$1</c:f>
              <c:strCache>
                <c:ptCount val="1"/>
                <c:pt idx="0">
                  <c:v>Avg O Producer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'Totals Baseline'!$K$2:$K$38</c:f>
              <c:numCache>
                <c:formatCode>0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Baseline'!$O$2:$O$38</c:f>
              <c:numCache>
                <c:formatCode>0.00</c:formatCode>
                <c:ptCount val="37"/>
                <c:pt idx="0">
                  <c:v>0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8</c:v>
                </c:pt>
                <c:pt idx="10">
                  <c:v>12</c:v>
                </c:pt>
                <c:pt idx="11">
                  <c:v>15</c:v>
                </c:pt>
                <c:pt idx="12">
                  <c:v>16</c:v>
                </c:pt>
                <c:pt idx="13">
                  <c:v>14</c:v>
                </c:pt>
                <c:pt idx="14">
                  <c:v>12</c:v>
                </c:pt>
                <c:pt idx="15">
                  <c:v>11</c:v>
                </c:pt>
                <c:pt idx="16">
                  <c:v>13</c:v>
                </c:pt>
                <c:pt idx="17">
                  <c:v>11</c:v>
                </c:pt>
                <c:pt idx="18">
                  <c:v>8</c:v>
                </c:pt>
                <c:pt idx="19">
                  <c:v>10</c:v>
                </c:pt>
                <c:pt idx="20">
                  <c:v>12</c:v>
                </c:pt>
                <c:pt idx="21">
                  <c:v>10</c:v>
                </c:pt>
                <c:pt idx="22">
                  <c:v>6</c:v>
                </c:pt>
                <c:pt idx="23">
                  <c:v>4</c:v>
                </c:pt>
                <c:pt idx="24">
                  <c:v>6</c:v>
                </c:pt>
                <c:pt idx="25">
                  <c:v>6</c:v>
                </c:pt>
                <c:pt idx="26">
                  <c:v>3</c:v>
                </c:pt>
                <c:pt idx="27">
                  <c:v>0</c:v>
                </c:pt>
                <c:pt idx="28">
                  <c:v>0</c:v>
                </c:pt>
                <c:pt idx="29">
                  <c:v>3</c:v>
                </c:pt>
                <c:pt idx="30">
                  <c:v>6</c:v>
                </c:pt>
                <c:pt idx="31">
                  <c:v>10</c:v>
                </c:pt>
                <c:pt idx="32">
                  <c:v>12</c:v>
                </c:pt>
                <c:pt idx="33">
                  <c:v>11</c:v>
                </c:pt>
                <c:pt idx="34">
                  <c:v>12</c:v>
                </c:pt>
                <c:pt idx="35">
                  <c:v>10</c:v>
                </c:pt>
                <c:pt idx="36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AC2-42EE-9707-133F71706D7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425618000"/>
        <c:axId val="142562136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'Totals Baseline'!$K$1</c15:sqref>
                        </c15:formulaRef>
                      </c:ext>
                    </c:extLst>
                    <c:strCache>
                      <c:ptCount val="1"/>
                      <c:pt idx="0">
                        <c:v>t  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NL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>
                      <c:ext uri="{02D57815-91ED-43cb-92C2-25804820EDAC}">
                        <c15:formulaRef>
                          <c15:sqref>'Totals Baseline'!$K$2:$K$38</c15:sqref>
                        </c15:formulaRef>
                      </c:ext>
                    </c:extLst>
                    <c:numCache>
                      <c:formatCode>0</c:formatCode>
                      <c:ptCount val="37"/>
                      <c:pt idx="0">
                        <c:v>0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'Totals Baseline'!$K$2:$K$38</c15:sqref>
                        </c15:formulaRef>
                      </c:ext>
                    </c:extLst>
                    <c:numCache>
                      <c:formatCode>0</c:formatCode>
                      <c:ptCount val="37"/>
                      <c:pt idx="0">
                        <c:v>0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4-6AC2-42EE-9707-133F71706D79}"/>
                  </c:ext>
                </c:extLst>
              </c15:ser>
            </c15:filteredLineSeries>
          </c:ext>
        </c:extLst>
      </c:lineChart>
      <c:catAx>
        <c:axId val="1425618000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25400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425621360"/>
        <c:crosses val="autoZero"/>
        <c:auto val="1"/>
        <c:lblAlgn val="ctr"/>
        <c:lblOffset val="100"/>
        <c:noMultiLvlLbl val="0"/>
      </c:catAx>
      <c:valAx>
        <c:axId val="1425621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4256180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Inventory Holding Cost </a:t>
            </a:r>
          </a:p>
        </c:rich>
      </c:tx>
      <c:layout>
        <c:manualLayout>
          <c:xMode val="edge"/>
          <c:yMode val="edge"/>
          <c:x val="0.31917344706911638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'Totals Baseline'!$Q$1</c:f>
              <c:strCache>
                <c:ptCount val="1"/>
                <c:pt idx="0">
                  <c:v>Avg ihc Retailer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'Totals Baseline'!$P$2:$P$38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Baseline'!$Q$2:$Q$38</c:f>
              <c:numCache>
                <c:formatCode>_("€"* #,##0.00_);_("€"* \(#,##0.00\);_("€"* "-"??_);_(@_)</c:formatCode>
                <c:ptCount val="37"/>
                <c:pt idx="0">
                  <c:v>0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8</c:v>
                </c:pt>
                <c:pt idx="8">
                  <c:v>10</c:v>
                </c:pt>
                <c:pt idx="9">
                  <c:v>9.5</c:v>
                </c:pt>
                <c:pt idx="10">
                  <c:v>5.5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9.5</c:v>
                </c:pt>
                <c:pt idx="22">
                  <c:v>11</c:v>
                </c:pt>
                <c:pt idx="23">
                  <c:v>10.5</c:v>
                </c:pt>
                <c:pt idx="24">
                  <c:v>10.5</c:v>
                </c:pt>
                <c:pt idx="25">
                  <c:v>10.5</c:v>
                </c:pt>
                <c:pt idx="26">
                  <c:v>10.5</c:v>
                </c:pt>
                <c:pt idx="27">
                  <c:v>10</c:v>
                </c:pt>
                <c:pt idx="28">
                  <c:v>10</c:v>
                </c:pt>
                <c:pt idx="29">
                  <c:v>10.5</c:v>
                </c:pt>
                <c:pt idx="30">
                  <c:v>10</c:v>
                </c:pt>
                <c:pt idx="31">
                  <c:v>7</c:v>
                </c:pt>
                <c:pt idx="32">
                  <c:v>2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F00-4642-8C94-4E08104B4092}"/>
            </c:ext>
          </c:extLst>
        </c:ser>
        <c:ser>
          <c:idx val="2"/>
          <c:order val="2"/>
          <c:tx>
            <c:strRef>
              <c:f>'Totals Baseline'!$R$1</c:f>
              <c:strCache>
                <c:ptCount val="1"/>
                <c:pt idx="0">
                  <c:v>Avg ihc Wholesaler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'Totals Baseline'!$P$2:$P$38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Baseline'!$R$2:$R$38</c:f>
              <c:numCache>
                <c:formatCode>_("€"* #,##0.00_);_("€"* \(#,##0.00\);_("€"* "-"??_);_(@_)</c:formatCode>
                <c:ptCount val="37"/>
                <c:pt idx="0">
                  <c:v>0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8</c:v>
                </c:pt>
                <c:pt idx="8">
                  <c:v>8</c:v>
                </c:pt>
                <c:pt idx="9">
                  <c:v>8</c:v>
                </c:pt>
                <c:pt idx="10">
                  <c:v>8</c:v>
                </c:pt>
                <c:pt idx="11">
                  <c:v>8</c:v>
                </c:pt>
                <c:pt idx="12">
                  <c:v>6.5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8</c:v>
                </c:pt>
                <c:pt idx="21">
                  <c:v>14</c:v>
                </c:pt>
                <c:pt idx="22">
                  <c:v>18.5</c:v>
                </c:pt>
                <c:pt idx="23">
                  <c:v>19.5</c:v>
                </c:pt>
                <c:pt idx="24">
                  <c:v>16.5</c:v>
                </c:pt>
                <c:pt idx="25">
                  <c:v>15.5</c:v>
                </c:pt>
                <c:pt idx="26">
                  <c:v>15.5</c:v>
                </c:pt>
                <c:pt idx="27">
                  <c:v>15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13.5</c:v>
                </c:pt>
                <c:pt idx="34">
                  <c:v>8</c:v>
                </c:pt>
                <c:pt idx="35">
                  <c:v>0</c:v>
                </c:pt>
                <c:pt idx="3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F00-4642-8C94-4E08104B4092}"/>
            </c:ext>
          </c:extLst>
        </c:ser>
        <c:ser>
          <c:idx val="3"/>
          <c:order val="3"/>
          <c:tx>
            <c:strRef>
              <c:f>'Totals Baseline'!$S$1</c:f>
              <c:strCache>
                <c:ptCount val="1"/>
                <c:pt idx="0">
                  <c:v>Avg ihc Distributor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'Totals Baseline'!$P$2:$P$38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Baseline'!$S$2:$S$38</c:f>
              <c:numCache>
                <c:formatCode>_("€"* #,##0.00_);_("€"* \(#,##0.00\);_("€"* "-"??_);_(@_)</c:formatCode>
                <c:ptCount val="37"/>
                <c:pt idx="0">
                  <c:v>0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4</c:v>
                </c:pt>
                <c:pt idx="6">
                  <c:v>2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4.5</c:v>
                </c:pt>
                <c:pt idx="25">
                  <c:v>5.5</c:v>
                </c:pt>
                <c:pt idx="26">
                  <c:v>5.5</c:v>
                </c:pt>
                <c:pt idx="27">
                  <c:v>4.5</c:v>
                </c:pt>
                <c:pt idx="28">
                  <c:v>2</c:v>
                </c:pt>
                <c:pt idx="29">
                  <c:v>0.5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F00-4642-8C94-4E08104B4092}"/>
            </c:ext>
          </c:extLst>
        </c:ser>
        <c:ser>
          <c:idx val="4"/>
          <c:order val="4"/>
          <c:tx>
            <c:strRef>
              <c:f>'Totals Baseline'!$T$1</c:f>
              <c:strCache>
                <c:ptCount val="1"/>
                <c:pt idx="0">
                  <c:v>Avg ihc Producer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'Totals Baseline'!$P$2:$P$38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Baseline'!$T$2:$T$38</c:f>
              <c:numCache>
                <c:formatCode>_("€"* #,##0.00_);_("€"* \(#,##0.00\);_("€"* "-"??_);_(@_)</c:formatCode>
                <c:ptCount val="37"/>
                <c:pt idx="0">
                  <c:v>0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4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0.5</c:v>
                </c:pt>
                <c:pt idx="23">
                  <c:v>6</c:v>
                </c:pt>
                <c:pt idx="24">
                  <c:v>7</c:v>
                </c:pt>
                <c:pt idx="25">
                  <c:v>7</c:v>
                </c:pt>
                <c:pt idx="26">
                  <c:v>7.5</c:v>
                </c:pt>
                <c:pt idx="27">
                  <c:v>8</c:v>
                </c:pt>
                <c:pt idx="28">
                  <c:v>8</c:v>
                </c:pt>
                <c:pt idx="29">
                  <c:v>6</c:v>
                </c:pt>
                <c:pt idx="30">
                  <c:v>2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F00-4642-8C94-4E08104B4092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425618000"/>
        <c:axId val="142562136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'Totals Baseline'!$P$1</c15:sqref>
                        </c15:formulaRef>
                      </c:ext>
                    </c:extLst>
                    <c:strCache>
                      <c:ptCount val="1"/>
                      <c:pt idx="0">
                        <c:v>t    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NL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>
                      <c:ext uri="{02D57815-91ED-43cb-92C2-25804820EDAC}">
                        <c15:formulaRef>
                          <c15:sqref>'Totals Baseline'!$P$2:$P$38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0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'Totals Baseline'!$P$2:$P$38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0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4-8F00-4642-8C94-4E08104B4092}"/>
                  </c:ext>
                </c:extLst>
              </c15:ser>
            </c15:filteredLineSeries>
          </c:ext>
        </c:extLst>
      </c:lineChart>
      <c:catAx>
        <c:axId val="14256180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25400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425621360"/>
        <c:crosses val="autoZero"/>
        <c:auto val="1"/>
        <c:lblAlgn val="ctr"/>
        <c:lblOffset val="100"/>
        <c:noMultiLvlLbl val="0"/>
      </c:catAx>
      <c:valAx>
        <c:axId val="1425621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€&quot;* #,##0.00_);_(&quot;€&quot;* \(#,##0.00\);_(&quot;€&quot;* &quot;-&quot;??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4256180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Unit</a:t>
            </a:r>
            <a:r>
              <a:rPr lang="en-US" baseline="0"/>
              <a:t> Backlog Cost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'Totals Baseline'!$V$1</c:f>
              <c:strCache>
                <c:ptCount val="1"/>
                <c:pt idx="0">
                  <c:v>Avg ubc Retailer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'Totals Baseline'!$U$2:$U$38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Baseline'!$V$2:$V$38</c:f>
              <c:numCache>
                <c:formatCode>_("€"* #,##0.00_);_("€"* \(#,##0.00\);_("€"* "-"??_);_(@_)</c:formatCode>
                <c:ptCount val="3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  <c:pt idx="12">
                  <c:v>16</c:v>
                </c:pt>
                <c:pt idx="13">
                  <c:v>32</c:v>
                </c:pt>
                <c:pt idx="14">
                  <c:v>43</c:v>
                </c:pt>
                <c:pt idx="15">
                  <c:v>42</c:v>
                </c:pt>
                <c:pt idx="16">
                  <c:v>53</c:v>
                </c:pt>
                <c:pt idx="17">
                  <c:v>66</c:v>
                </c:pt>
                <c:pt idx="18">
                  <c:v>64</c:v>
                </c:pt>
                <c:pt idx="19">
                  <c:v>41</c:v>
                </c:pt>
                <c:pt idx="20">
                  <c:v>9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8</c:v>
                </c:pt>
                <c:pt idx="34">
                  <c:v>19</c:v>
                </c:pt>
                <c:pt idx="35">
                  <c:v>30</c:v>
                </c:pt>
                <c:pt idx="36">
                  <c:v>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969-4B0F-A7DD-E21FFE4749DF}"/>
            </c:ext>
          </c:extLst>
        </c:ser>
        <c:ser>
          <c:idx val="2"/>
          <c:order val="2"/>
          <c:tx>
            <c:strRef>
              <c:f>'Totals Baseline'!$W$1</c:f>
              <c:strCache>
                <c:ptCount val="1"/>
                <c:pt idx="0">
                  <c:v>Avg ubc Wholesaler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'Totals Baseline'!$U$2:$U$38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Baseline'!$W$2:$W$38</c:f>
              <c:numCache>
                <c:formatCode>_("€"* #,##0.00_);_("€"* \(#,##0.00\);_("€"* "-"??_);_(@_)</c:formatCode>
                <c:ptCount val="3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2</c:v>
                </c:pt>
                <c:pt idx="14">
                  <c:v>25</c:v>
                </c:pt>
                <c:pt idx="15">
                  <c:v>52</c:v>
                </c:pt>
                <c:pt idx="16">
                  <c:v>63</c:v>
                </c:pt>
                <c:pt idx="17">
                  <c:v>51</c:v>
                </c:pt>
                <c:pt idx="18">
                  <c:v>24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2</c:v>
                </c:pt>
                <c:pt idx="36">
                  <c:v>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969-4B0F-A7DD-E21FFE4749DF}"/>
            </c:ext>
          </c:extLst>
        </c:ser>
        <c:ser>
          <c:idx val="3"/>
          <c:order val="3"/>
          <c:tx>
            <c:strRef>
              <c:f>'Totals Baseline'!$X$1</c:f>
              <c:strCache>
                <c:ptCount val="1"/>
                <c:pt idx="0">
                  <c:v>Avg ubc Distributor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'Totals Baseline'!$U$2:$U$38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Baseline'!$X$2:$X$38</c:f>
              <c:numCache>
                <c:formatCode>_("€"* #,##0.00_);_("€"* \(#,##0.00\);_("€"* "-"??_);_(@_)</c:formatCode>
                <c:ptCount val="3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4</c:v>
                </c:pt>
                <c:pt idx="9">
                  <c:v>8</c:v>
                </c:pt>
                <c:pt idx="10">
                  <c:v>8</c:v>
                </c:pt>
                <c:pt idx="11">
                  <c:v>8</c:v>
                </c:pt>
                <c:pt idx="12">
                  <c:v>16</c:v>
                </c:pt>
                <c:pt idx="13">
                  <c:v>23</c:v>
                </c:pt>
                <c:pt idx="14">
                  <c:v>23</c:v>
                </c:pt>
                <c:pt idx="15">
                  <c:v>20</c:v>
                </c:pt>
                <c:pt idx="16">
                  <c:v>28</c:v>
                </c:pt>
                <c:pt idx="17">
                  <c:v>36</c:v>
                </c:pt>
                <c:pt idx="18">
                  <c:v>41</c:v>
                </c:pt>
                <c:pt idx="19">
                  <c:v>36</c:v>
                </c:pt>
                <c:pt idx="20">
                  <c:v>44</c:v>
                </c:pt>
                <c:pt idx="21">
                  <c:v>52</c:v>
                </c:pt>
                <c:pt idx="22">
                  <c:v>47</c:v>
                </c:pt>
                <c:pt idx="23">
                  <c:v>24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1</c:v>
                </c:pt>
                <c:pt idx="31">
                  <c:v>2</c:v>
                </c:pt>
                <c:pt idx="32">
                  <c:v>2</c:v>
                </c:pt>
                <c:pt idx="33">
                  <c:v>6</c:v>
                </c:pt>
                <c:pt idx="34">
                  <c:v>11</c:v>
                </c:pt>
                <c:pt idx="35">
                  <c:v>13</c:v>
                </c:pt>
                <c:pt idx="36">
                  <c:v>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969-4B0F-A7DD-E21FFE4749DF}"/>
            </c:ext>
          </c:extLst>
        </c:ser>
        <c:ser>
          <c:idx val="4"/>
          <c:order val="4"/>
          <c:tx>
            <c:strRef>
              <c:f>'Totals Baseline'!$Y$1</c:f>
              <c:strCache>
                <c:ptCount val="1"/>
                <c:pt idx="0">
                  <c:v>Avg ubc Producer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'Totals Baseline'!$U$2:$U$38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Baseline'!$Y$2:$Y$38</c:f>
              <c:numCache>
                <c:formatCode>_("€"* #,##0.00_);_("€"* \(#,##0.00\);_("€"* "-"??_);_(@_)</c:formatCode>
                <c:ptCount val="3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11</c:v>
                </c:pt>
                <c:pt idx="11">
                  <c:v>20</c:v>
                </c:pt>
                <c:pt idx="12">
                  <c:v>22</c:v>
                </c:pt>
                <c:pt idx="13">
                  <c:v>20</c:v>
                </c:pt>
                <c:pt idx="14">
                  <c:v>29</c:v>
                </c:pt>
                <c:pt idx="15">
                  <c:v>39</c:v>
                </c:pt>
                <c:pt idx="16">
                  <c:v>45</c:v>
                </c:pt>
                <c:pt idx="17">
                  <c:v>40</c:v>
                </c:pt>
                <c:pt idx="18">
                  <c:v>49</c:v>
                </c:pt>
                <c:pt idx="19">
                  <c:v>59</c:v>
                </c:pt>
                <c:pt idx="20">
                  <c:v>55</c:v>
                </c:pt>
                <c:pt idx="21">
                  <c:v>32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5</c:v>
                </c:pt>
                <c:pt idx="32">
                  <c:v>10</c:v>
                </c:pt>
                <c:pt idx="33">
                  <c:v>13</c:v>
                </c:pt>
                <c:pt idx="34">
                  <c:v>11</c:v>
                </c:pt>
                <c:pt idx="35">
                  <c:v>16</c:v>
                </c:pt>
                <c:pt idx="36">
                  <c:v>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969-4B0F-A7DD-E21FFE4749D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425618000"/>
        <c:axId val="142562136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'Totals Baseline'!$U$1</c15:sqref>
                        </c15:formulaRef>
                      </c:ext>
                    </c:extLst>
                    <c:strCache>
                      <c:ptCount val="1"/>
                      <c:pt idx="0">
                        <c:v>t     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NL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>
                      <c:ext uri="{02D57815-91ED-43cb-92C2-25804820EDAC}">
                        <c15:formulaRef>
                          <c15:sqref>'Totals Baseline'!$U$2:$U$38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0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'Totals Baseline'!$U$2:$U$38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0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4-8969-4B0F-A7DD-E21FFE4749DF}"/>
                  </c:ext>
                </c:extLst>
              </c15:ser>
            </c15:filteredLineSeries>
          </c:ext>
        </c:extLst>
      </c:lineChart>
      <c:catAx>
        <c:axId val="14256180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25400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425621360"/>
        <c:crosses val="autoZero"/>
        <c:auto val="1"/>
        <c:lblAlgn val="ctr"/>
        <c:lblOffset val="100"/>
        <c:noMultiLvlLbl val="0"/>
      </c:catAx>
      <c:valAx>
        <c:axId val="1425621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€&quot;* #,##0.00_);_(&quot;€&quot;* \(#,##0.00\);_(&quot;€&quot;* &quot;-&quot;??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4256180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</a:t>
            </a:r>
            <a:r>
              <a:rPr lang="en-US" baseline="0"/>
              <a:t>Cost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'Totals Baseline'!$AA$1</c:f>
              <c:strCache>
                <c:ptCount val="1"/>
                <c:pt idx="0">
                  <c:v>Avg TC Retailer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'Totals Baseline'!$Z$2:$Z$38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Baseline'!$AA$2:$AA$38</c:f>
              <c:numCache>
                <c:formatCode>_("€"* #,##0.00_);_("€"* \(#,##0.00\);_("€"* "-"??_);_(@_)</c:formatCode>
                <c:ptCount val="37"/>
                <c:pt idx="0">
                  <c:v>0</c:v>
                </c:pt>
                <c:pt idx="1">
                  <c:v>6</c:v>
                </c:pt>
                <c:pt idx="2">
                  <c:v>12</c:v>
                </c:pt>
                <c:pt idx="3">
                  <c:v>18</c:v>
                </c:pt>
                <c:pt idx="4">
                  <c:v>24</c:v>
                </c:pt>
                <c:pt idx="5">
                  <c:v>30</c:v>
                </c:pt>
                <c:pt idx="6">
                  <c:v>36</c:v>
                </c:pt>
                <c:pt idx="7">
                  <c:v>44</c:v>
                </c:pt>
                <c:pt idx="8">
                  <c:v>54</c:v>
                </c:pt>
                <c:pt idx="9">
                  <c:v>63.5</c:v>
                </c:pt>
                <c:pt idx="10">
                  <c:v>69</c:v>
                </c:pt>
                <c:pt idx="11">
                  <c:v>70</c:v>
                </c:pt>
                <c:pt idx="12">
                  <c:v>86</c:v>
                </c:pt>
                <c:pt idx="13">
                  <c:v>118</c:v>
                </c:pt>
                <c:pt idx="14">
                  <c:v>161</c:v>
                </c:pt>
                <c:pt idx="15">
                  <c:v>203</c:v>
                </c:pt>
                <c:pt idx="16">
                  <c:v>256</c:v>
                </c:pt>
                <c:pt idx="17">
                  <c:v>322</c:v>
                </c:pt>
                <c:pt idx="18">
                  <c:v>386</c:v>
                </c:pt>
                <c:pt idx="19">
                  <c:v>427</c:v>
                </c:pt>
                <c:pt idx="20">
                  <c:v>436</c:v>
                </c:pt>
                <c:pt idx="21">
                  <c:v>445.5</c:v>
                </c:pt>
                <c:pt idx="22">
                  <c:v>456.5</c:v>
                </c:pt>
                <c:pt idx="23">
                  <c:v>467</c:v>
                </c:pt>
                <c:pt idx="24">
                  <c:v>477.5</c:v>
                </c:pt>
                <c:pt idx="25">
                  <c:v>488</c:v>
                </c:pt>
                <c:pt idx="26">
                  <c:v>498.5</c:v>
                </c:pt>
                <c:pt idx="27">
                  <c:v>508.5</c:v>
                </c:pt>
                <c:pt idx="28">
                  <c:v>518.5</c:v>
                </c:pt>
                <c:pt idx="29">
                  <c:v>529</c:v>
                </c:pt>
                <c:pt idx="30">
                  <c:v>539</c:v>
                </c:pt>
                <c:pt idx="31">
                  <c:v>546</c:v>
                </c:pt>
                <c:pt idx="32">
                  <c:v>548</c:v>
                </c:pt>
                <c:pt idx="33">
                  <c:v>556</c:v>
                </c:pt>
                <c:pt idx="34">
                  <c:v>575</c:v>
                </c:pt>
                <c:pt idx="35">
                  <c:v>605</c:v>
                </c:pt>
                <c:pt idx="36">
                  <c:v>634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0C6-497C-BAD9-86E65D5B9DE3}"/>
            </c:ext>
          </c:extLst>
        </c:ser>
        <c:ser>
          <c:idx val="2"/>
          <c:order val="2"/>
          <c:tx>
            <c:strRef>
              <c:f>'Totals Baseline'!$AB$1</c:f>
              <c:strCache>
                <c:ptCount val="1"/>
                <c:pt idx="0">
                  <c:v>Avg TC Wholesaler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'Totals Baseline'!$Z$2:$Z$38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Baseline'!$AB$2:$AB$38</c:f>
              <c:numCache>
                <c:formatCode>_("€"* #,##0.00_);_("€"* \(#,##0.00\);_("€"* "-"??_);_(@_)</c:formatCode>
                <c:ptCount val="37"/>
                <c:pt idx="0">
                  <c:v>0</c:v>
                </c:pt>
                <c:pt idx="1">
                  <c:v>6</c:v>
                </c:pt>
                <c:pt idx="2">
                  <c:v>12</c:v>
                </c:pt>
                <c:pt idx="3">
                  <c:v>18</c:v>
                </c:pt>
                <c:pt idx="4">
                  <c:v>24</c:v>
                </c:pt>
                <c:pt idx="5">
                  <c:v>30</c:v>
                </c:pt>
                <c:pt idx="6">
                  <c:v>36</c:v>
                </c:pt>
                <c:pt idx="7">
                  <c:v>44</c:v>
                </c:pt>
                <c:pt idx="8">
                  <c:v>52</c:v>
                </c:pt>
                <c:pt idx="9">
                  <c:v>60</c:v>
                </c:pt>
                <c:pt idx="10">
                  <c:v>68</c:v>
                </c:pt>
                <c:pt idx="11">
                  <c:v>76</c:v>
                </c:pt>
                <c:pt idx="12">
                  <c:v>82.5</c:v>
                </c:pt>
                <c:pt idx="13">
                  <c:v>84.5</c:v>
                </c:pt>
                <c:pt idx="14">
                  <c:v>109.5</c:v>
                </c:pt>
                <c:pt idx="15">
                  <c:v>161.5</c:v>
                </c:pt>
                <c:pt idx="16">
                  <c:v>224.5</c:v>
                </c:pt>
                <c:pt idx="17">
                  <c:v>275.5</c:v>
                </c:pt>
                <c:pt idx="18">
                  <c:v>299.5</c:v>
                </c:pt>
                <c:pt idx="19">
                  <c:v>299.5</c:v>
                </c:pt>
                <c:pt idx="20">
                  <c:v>307.5</c:v>
                </c:pt>
                <c:pt idx="21">
                  <c:v>321.5</c:v>
                </c:pt>
                <c:pt idx="22">
                  <c:v>340</c:v>
                </c:pt>
                <c:pt idx="23">
                  <c:v>359.5</c:v>
                </c:pt>
                <c:pt idx="24">
                  <c:v>376</c:v>
                </c:pt>
                <c:pt idx="25">
                  <c:v>391.5</c:v>
                </c:pt>
                <c:pt idx="26">
                  <c:v>407</c:v>
                </c:pt>
                <c:pt idx="27">
                  <c:v>422</c:v>
                </c:pt>
                <c:pt idx="28">
                  <c:v>436</c:v>
                </c:pt>
                <c:pt idx="29">
                  <c:v>450</c:v>
                </c:pt>
                <c:pt idx="30">
                  <c:v>464</c:v>
                </c:pt>
                <c:pt idx="31">
                  <c:v>478</c:v>
                </c:pt>
                <c:pt idx="32">
                  <c:v>492</c:v>
                </c:pt>
                <c:pt idx="33">
                  <c:v>505.5</c:v>
                </c:pt>
                <c:pt idx="34">
                  <c:v>513.5</c:v>
                </c:pt>
                <c:pt idx="35">
                  <c:v>515.5</c:v>
                </c:pt>
                <c:pt idx="36">
                  <c:v>535.5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0C6-497C-BAD9-86E65D5B9DE3}"/>
            </c:ext>
          </c:extLst>
        </c:ser>
        <c:ser>
          <c:idx val="3"/>
          <c:order val="3"/>
          <c:tx>
            <c:strRef>
              <c:f>'Totals Baseline'!$AC$1</c:f>
              <c:strCache>
                <c:ptCount val="1"/>
                <c:pt idx="0">
                  <c:v>Avg TC Distributor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'Totals Baseline'!$Z$2:$Z$38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Baseline'!$AC$2:$AC$38</c:f>
              <c:numCache>
                <c:formatCode>_("€"* #,##0.00_);_("€"* \(#,##0.00\);_("€"* "-"??_);_(@_)</c:formatCode>
                <c:ptCount val="37"/>
                <c:pt idx="0">
                  <c:v>0</c:v>
                </c:pt>
                <c:pt idx="1">
                  <c:v>6</c:v>
                </c:pt>
                <c:pt idx="2">
                  <c:v>12</c:v>
                </c:pt>
                <c:pt idx="3">
                  <c:v>18</c:v>
                </c:pt>
                <c:pt idx="4">
                  <c:v>24</c:v>
                </c:pt>
                <c:pt idx="5">
                  <c:v>28</c:v>
                </c:pt>
                <c:pt idx="6">
                  <c:v>30</c:v>
                </c:pt>
                <c:pt idx="7">
                  <c:v>30</c:v>
                </c:pt>
                <c:pt idx="8">
                  <c:v>34</c:v>
                </c:pt>
                <c:pt idx="9">
                  <c:v>42</c:v>
                </c:pt>
                <c:pt idx="10">
                  <c:v>50</c:v>
                </c:pt>
                <c:pt idx="11">
                  <c:v>58</c:v>
                </c:pt>
                <c:pt idx="12">
                  <c:v>74</c:v>
                </c:pt>
                <c:pt idx="13">
                  <c:v>97</c:v>
                </c:pt>
                <c:pt idx="14">
                  <c:v>120</c:v>
                </c:pt>
                <c:pt idx="15">
                  <c:v>140</c:v>
                </c:pt>
                <c:pt idx="16">
                  <c:v>168</c:v>
                </c:pt>
                <c:pt idx="17">
                  <c:v>204</c:v>
                </c:pt>
                <c:pt idx="18">
                  <c:v>245</c:v>
                </c:pt>
                <c:pt idx="19">
                  <c:v>281</c:v>
                </c:pt>
                <c:pt idx="20">
                  <c:v>325</c:v>
                </c:pt>
                <c:pt idx="21">
                  <c:v>377</c:v>
                </c:pt>
                <c:pt idx="22">
                  <c:v>424</c:v>
                </c:pt>
                <c:pt idx="23">
                  <c:v>448</c:v>
                </c:pt>
                <c:pt idx="24">
                  <c:v>452.5</c:v>
                </c:pt>
                <c:pt idx="25">
                  <c:v>458</c:v>
                </c:pt>
                <c:pt idx="26">
                  <c:v>463.5</c:v>
                </c:pt>
                <c:pt idx="27">
                  <c:v>468</c:v>
                </c:pt>
                <c:pt idx="28">
                  <c:v>470</c:v>
                </c:pt>
                <c:pt idx="29">
                  <c:v>470.5</c:v>
                </c:pt>
                <c:pt idx="30">
                  <c:v>471.5</c:v>
                </c:pt>
                <c:pt idx="31">
                  <c:v>473.5</c:v>
                </c:pt>
                <c:pt idx="32">
                  <c:v>475.5</c:v>
                </c:pt>
                <c:pt idx="33">
                  <c:v>481.5</c:v>
                </c:pt>
                <c:pt idx="34">
                  <c:v>492.5</c:v>
                </c:pt>
                <c:pt idx="35">
                  <c:v>505.5</c:v>
                </c:pt>
                <c:pt idx="36">
                  <c:v>516.5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0C6-497C-BAD9-86E65D5B9DE3}"/>
            </c:ext>
          </c:extLst>
        </c:ser>
        <c:ser>
          <c:idx val="4"/>
          <c:order val="4"/>
          <c:tx>
            <c:strRef>
              <c:f>'Totals Baseline'!$AD$1</c:f>
              <c:strCache>
                <c:ptCount val="1"/>
                <c:pt idx="0">
                  <c:v>Avg TC Producer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'Totals Baseline'!$Z$2:$Z$38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Baseline'!$AD$2:$AD$38</c:f>
              <c:numCache>
                <c:formatCode>_("€"* #,##0.00_);_("€"* \(#,##0.00\);_("€"* "-"??_);_(@_)</c:formatCode>
                <c:ptCount val="37"/>
                <c:pt idx="0">
                  <c:v>0</c:v>
                </c:pt>
                <c:pt idx="1">
                  <c:v>6</c:v>
                </c:pt>
                <c:pt idx="2">
                  <c:v>12</c:v>
                </c:pt>
                <c:pt idx="3">
                  <c:v>18</c:v>
                </c:pt>
                <c:pt idx="4">
                  <c:v>24</c:v>
                </c:pt>
                <c:pt idx="5">
                  <c:v>30</c:v>
                </c:pt>
                <c:pt idx="6">
                  <c:v>36</c:v>
                </c:pt>
                <c:pt idx="7">
                  <c:v>42</c:v>
                </c:pt>
                <c:pt idx="8">
                  <c:v>46</c:v>
                </c:pt>
                <c:pt idx="9">
                  <c:v>47</c:v>
                </c:pt>
                <c:pt idx="10">
                  <c:v>58</c:v>
                </c:pt>
                <c:pt idx="11">
                  <c:v>78</c:v>
                </c:pt>
                <c:pt idx="12">
                  <c:v>100</c:v>
                </c:pt>
                <c:pt idx="13">
                  <c:v>120</c:v>
                </c:pt>
                <c:pt idx="14">
                  <c:v>149</c:v>
                </c:pt>
                <c:pt idx="15">
                  <c:v>188</c:v>
                </c:pt>
                <c:pt idx="16">
                  <c:v>233</c:v>
                </c:pt>
                <c:pt idx="17">
                  <c:v>273</c:v>
                </c:pt>
                <c:pt idx="18">
                  <c:v>322</c:v>
                </c:pt>
                <c:pt idx="19">
                  <c:v>381</c:v>
                </c:pt>
                <c:pt idx="20">
                  <c:v>436</c:v>
                </c:pt>
                <c:pt idx="21">
                  <c:v>468</c:v>
                </c:pt>
                <c:pt idx="22">
                  <c:v>468.5</c:v>
                </c:pt>
                <c:pt idx="23">
                  <c:v>474.5</c:v>
                </c:pt>
                <c:pt idx="24">
                  <c:v>481.5</c:v>
                </c:pt>
                <c:pt idx="25">
                  <c:v>488.5</c:v>
                </c:pt>
                <c:pt idx="26">
                  <c:v>496</c:v>
                </c:pt>
                <c:pt idx="27">
                  <c:v>504</c:v>
                </c:pt>
                <c:pt idx="28">
                  <c:v>512</c:v>
                </c:pt>
                <c:pt idx="29">
                  <c:v>518</c:v>
                </c:pt>
                <c:pt idx="30">
                  <c:v>520</c:v>
                </c:pt>
                <c:pt idx="31">
                  <c:v>525</c:v>
                </c:pt>
                <c:pt idx="32">
                  <c:v>535</c:v>
                </c:pt>
                <c:pt idx="33">
                  <c:v>548</c:v>
                </c:pt>
                <c:pt idx="34">
                  <c:v>559</c:v>
                </c:pt>
                <c:pt idx="35">
                  <c:v>575</c:v>
                </c:pt>
                <c:pt idx="36">
                  <c:v>600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0C6-497C-BAD9-86E65D5B9DE3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425618000"/>
        <c:axId val="142562136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'Totals Baseline'!$Z$1</c15:sqref>
                        </c15:formulaRef>
                      </c:ext>
                    </c:extLst>
                    <c:strCache>
                      <c:ptCount val="1"/>
                      <c:pt idx="0">
                        <c:v>t6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NL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>
                      <c:ext uri="{02D57815-91ED-43cb-92C2-25804820EDAC}">
                        <c15:formulaRef>
                          <c15:sqref>'Totals Baseline'!$Z$2:$Z$38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0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'Totals Baseline'!$Z$2:$Z$38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0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4-80C6-497C-BAD9-86E65D5B9DE3}"/>
                  </c:ext>
                </c:extLst>
              </c15:ser>
            </c15:filteredLineSeries>
          </c:ext>
        </c:extLst>
      </c:lineChart>
      <c:catAx>
        <c:axId val="14256180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25400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425621360"/>
        <c:crosses val="autoZero"/>
        <c:auto val="1"/>
        <c:lblAlgn val="ctr"/>
        <c:lblOffset val="100"/>
        <c:noMultiLvlLbl val="0"/>
      </c:catAx>
      <c:valAx>
        <c:axId val="1425621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€&quot;* #,##0.00_);_(&quot;€&quot;* \(#,##0.00\);_(&quot;€&quot;* &quot;-&quot;??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4256180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Inventory (crates)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'Totals Baseline'!$B$1</c:f>
              <c:strCache>
                <c:ptCount val="1"/>
                <c:pt idx="0">
                  <c:v>Avg I Retailer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'Totals ELV'!$A$2:$A$38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Baseline'!$B$2:$B$38</c:f>
              <c:numCache>
                <c:formatCode>0.00</c:formatCode>
                <c:ptCount val="37"/>
                <c:pt idx="0">
                  <c:v>12</c:v>
                </c:pt>
                <c:pt idx="1">
                  <c:v>12</c:v>
                </c:pt>
                <c:pt idx="2">
                  <c:v>12</c:v>
                </c:pt>
                <c:pt idx="3">
                  <c:v>12</c:v>
                </c:pt>
                <c:pt idx="4">
                  <c:v>12</c:v>
                </c:pt>
                <c:pt idx="5">
                  <c:v>12</c:v>
                </c:pt>
                <c:pt idx="6">
                  <c:v>12</c:v>
                </c:pt>
                <c:pt idx="7">
                  <c:v>16</c:v>
                </c:pt>
                <c:pt idx="8">
                  <c:v>20</c:v>
                </c:pt>
                <c:pt idx="9">
                  <c:v>19</c:v>
                </c:pt>
                <c:pt idx="10">
                  <c:v>11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19</c:v>
                </c:pt>
                <c:pt idx="22">
                  <c:v>22</c:v>
                </c:pt>
                <c:pt idx="23">
                  <c:v>21</c:v>
                </c:pt>
                <c:pt idx="24">
                  <c:v>21</c:v>
                </c:pt>
                <c:pt idx="25">
                  <c:v>21</c:v>
                </c:pt>
                <c:pt idx="26">
                  <c:v>21</c:v>
                </c:pt>
                <c:pt idx="27">
                  <c:v>20</c:v>
                </c:pt>
                <c:pt idx="28">
                  <c:v>20</c:v>
                </c:pt>
                <c:pt idx="29">
                  <c:v>21</c:v>
                </c:pt>
                <c:pt idx="30">
                  <c:v>20</c:v>
                </c:pt>
                <c:pt idx="31">
                  <c:v>14</c:v>
                </c:pt>
                <c:pt idx="32">
                  <c:v>4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6BB-44F2-9BF1-91C0FF5057AA}"/>
            </c:ext>
          </c:extLst>
        </c:ser>
        <c:ser>
          <c:idx val="2"/>
          <c:order val="2"/>
          <c:tx>
            <c:strRef>
              <c:f>'Totals Baseline'!$C$1</c:f>
              <c:strCache>
                <c:ptCount val="1"/>
                <c:pt idx="0">
                  <c:v>Avg I Wholesaler</c:v>
                </c:pt>
              </c:strCache>
            </c:strRef>
          </c:tx>
          <c:spPr>
            <a:ln w="28575" cap="rnd">
              <a:solidFill>
                <a:srgbClr val="80C47E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'Totals ELV'!$A$2:$A$38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Baseline'!$C$2:$C$38</c:f>
              <c:numCache>
                <c:formatCode>0.00</c:formatCode>
                <c:ptCount val="37"/>
                <c:pt idx="0">
                  <c:v>12</c:v>
                </c:pt>
                <c:pt idx="1">
                  <c:v>12</c:v>
                </c:pt>
                <c:pt idx="2">
                  <c:v>12</c:v>
                </c:pt>
                <c:pt idx="3">
                  <c:v>12</c:v>
                </c:pt>
                <c:pt idx="4">
                  <c:v>12</c:v>
                </c:pt>
                <c:pt idx="5">
                  <c:v>12</c:v>
                </c:pt>
                <c:pt idx="6">
                  <c:v>12</c:v>
                </c:pt>
                <c:pt idx="7">
                  <c:v>16</c:v>
                </c:pt>
                <c:pt idx="8">
                  <c:v>16</c:v>
                </c:pt>
                <c:pt idx="9">
                  <c:v>16</c:v>
                </c:pt>
                <c:pt idx="10">
                  <c:v>16</c:v>
                </c:pt>
                <c:pt idx="11">
                  <c:v>16</c:v>
                </c:pt>
                <c:pt idx="12">
                  <c:v>13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16</c:v>
                </c:pt>
                <c:pt idx="21">
                  <c:v>28</c:v>
                </c:pt>
                <c:pt idx="22">
                  <c:v>37</c:v>
                </c:pt>
                <c:pt idx="23">
                  <c:v>39</c:v>
                </c:pt>
                <c:pt idx="24">
                  <c:v>33</c:v>
                </c:pt>
                <c:pt idx="25">
                  <c:v>31</c:v>
                </c:pt>
                <c:pt idx="26">
                  <c:v>31</c:v>
                </c:pt>
                <c:pt idx="27">
                  <c:v>30</c:v>
                </c:pt>
                <c:pt idx="28">
                  <c:v>28</c:v>
                </c:pt>
                <c:pt idx="29">
                  <c:v>28</c:v>
                </c:pt>
                <c:pt idx="30">
                  <c:v>28</c:v>
                </c:pt>
                <c:pt idx="31">
                  <c:v>28</c:v>
                </c:pt>
                <c:pt idx="32">
                  <c:v>28</c:v>
                </c:pt>
                <c:pt idx="33">
                  <c:v>27</c:v>
                </c:pt>
                <c:pt idx="34">
                  <c:v>16</c:v>
                </c:pt>
                <c:pt idx="35">
                  <c:v>0</c:v>
                </c:pt>
                <c:pt idx="3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6BB-44F2-9BF1-91C0FF5057AA}"/>
            </c:ext>
          </c:extLst>
        </c:ser>
        <c:ser>
          <c:idx val="3"/>
          <c:order val="3"/>
          <c:tx>
            <c:strRef>
              <c:f>'Totals Baseline'!$D$1</c:f>
              <c:strCache>
                <c:ptCount val="1"/>
                <c:pt idx="0">
                  <c:v>Avg I Distributor</c:v>
                </c:pt>
              </c:strCache>
            </c:strRef>
          </c:tx>
          <c:spPr>
            <a:ln w="28575" cap="rnd">
              <a:solidFill>
                <a:srgbClr val="33CCCC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'Totals ELV'!$A$2:$A$38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Baseline'!$D$2:$D$38</c:f>
              <c:numCache>
                <c:formatCode>0.00</c:formatCode>
                <c:ptCount val="37"/>
                <c:pt idx="0">
                  <c:v>12</c:v>
                </c:pt>
                <c:pt idx="1">
                  <c:v>12</c:v>
                </c:pt>
                <c:pt idx="2">
                  <c:v>12</c:v>
                </c:pt>
                <c:pt idx="3">
                  <c:v>12</c:v>
                </c:pt>
                <c:pt idx="4">
                  <c:v>12</c:v>
                </c:pt>
                <c:pt idx="5">
                  <c:v>8</c:v>
                </c:pt>
                <c:pt idx="6">
                  <c:v>4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9</c:v>
                </c:pt>
                <c:pt idx="25">
                  <c:v>11</c:v>
                </c:pt>
                <c:pt idx="26">
                  <c:v>11</c:v>
                </c:pt>
                <c:pt idx="27">
                  <c:v>9</c:v>
                </c:pt>
                <c:pt idx="28">
                  <c:v>4</c:v>
                </c:pt>
                <c:pt idx="29">
                  <c:v>1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6BB-44F2-9BF1-91C0FF5057AA}"/>
            </c:ext>
          </c:extLst>
        </c:ser>
        <c:ser>
          <c:idx val="4"/>
          <c:order val="4"/>
          <c:tx>
            <c:strRef>
              <c:f>'Totals Baseline'!$E$1</c:f>
              <c:strCache>
                <c:ptCount val="1"/>
                <c:pt idx="0">
                  <c:v>Avg I Producer</c:v>
                </c:pt>
              </c:strCache>
            </c:strRef>
          </c:tx>
          <c:spPr>
            <a:ln w="28575" cap="rnd">
              <a:solidFill>
                <a:srgbClr val="9900CC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'Totals ELV'!$A$2:$A$38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Baseline'!$E$2:$E$38</c:f>
              <c:numCache>
                <c:formatCode>0.00</c:formatCode>
                <c:ptCount val="37"/>
                <c:pt idx="0">
                  <c:v>12</c:v>
                </c:pt>
                <c:pt idx="1">
                  <c:v>12</c:v>
                </c:pt>
                <c:pt idx="2">
                  <c:v>12</c:v>
                </c:pt>
                <c:pt idx="3">
                  <c:v>12</c:v>
                </c:pt>
                <c:pt idx="4">
                  <c:v>12</c:v>
                </c:pt>
                <c:pt idx="5">
                  <c:v>12</c:v>
                </c:pt>
                <c:pt idx="6">
                  <c:v>12</c:v>
                </c:pt>
                <c:pt idx="7">
                  <c:v>12</c:v>
                </c:pt>
                <c:pt idx="8">
                  <c:v>8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1</c:v>
                </c:pt>
                <c:pt idx="23">
                  <c:v>12</c:v>
                </c:pt>
                <c:pt idx="24">
                  <c:v>14</c:v>
                </c:pt>
                <c:pt idx="25">
                  <c:v>14</c:v>
                </c:pt>
                <c:pt idx="26">
                  <c:v>15</c:v>
                </c:pt>
                <c:pt idx="27">
                  <c:v>16</c:v>
                </c:pt>
                <c:pt idx="28">
                  <c:v>16</c:v>
                </c:pt>
                <c:pt idx="29">
                  <c:v>12</c:v>
                </c:pt>
                <c:pt idx="30">
                  <c:v>4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6BB-44F2-9BF1-91C0FF5057A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425618000"/>
        <c:axId val="142562136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'Totals ELV'!$A$1</c15:sqref>
                        </c15:formulaRef>
                      </c:ext>
                    </c:extLst>
                    <c:strCache>
                      <c:ptCount val="1"/>
                      <c:pt idx="0">
                        <c:v>t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delete val="1"/>
                </c:dLbls>
                <c:cat>
                  <c:numRef>
                    <c:extLst>
                      <c:ext uri="{02D57815-91ED-43cb-92C2-25804820EDAC}">
                        <c15:formulaRef>
                          <c15:sqref>'Totals ELV'!$A$2:$A$38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0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'Totals ELV'!$A$2:$A$38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0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4-76BB-44F2-9BF1-91C0FF5057AA}"/>
                  </c:ext>
                </c:extLst>
              </c15:ser>
            </c15:filteredLineSeries>
          </c:ext>
        </c:extLst>
      </c:lineChart>
      <c:catAx>
        <c:axId val="14256180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25400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425621360"/>
        <c:crosses val="autoZero"/>
        <c:auto val="1"/>
        <c:lblAlgn val="ctr"/>
        <c:lblOffset val="100"/>
        <c:noMultiLvlLbl val="0"/>
      </c:catAx>
      <c:valAx>
        <c:axId val="1425621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4256180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Backlog (crates)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'Totals ELV'!$G$1</c:f>
              <c:strCache>
                <c:ptCount val="1"/>
                <c:pt idx="0">
                  <c:v>Avg B Retailer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'Totals ELV'!$F$2:$F$38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ELV'!$G$2:$G$38</c:f>
              <c:numCache>
                <c:formatCode>0</c:formatCode>
                <c:ptCount val="3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A6E-481F-89FB-459BD6194B51}"/>
            </c:ext>
          </c:extLst>
        </c:ser>
        <c:ser>
          <c:idx val="1"/>
          <c:order val="1"/>
          <c:tx>
            <c:strRef>
              <c:f>'Totals Baseline'!$G$1</c:f>
              <c:strCache>
                <c:ptCount val="1"/>
                <c:pt idx="0">
                  <c:v>Avg B Retailer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'Totals ELV'!$F$2:$F$38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Baseline'!$G$2:$G$38</c:f>
              <c:numCache>
                <c:formatCode>0.00</c:formatCode>
                <c:ptCount val="3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  <c:pt idx="12">
                  <c:v>16</c:v>
                </c:pt>
                <c:pt idx="13">
                  <c:v>32</c:v>
                </c:pt>
                <c:pt idx="14">
                  <c:v>43</c:v>
                </c:pt>
                <c:pt idx="15">
                  <c:v>42</c:v>
                </c:pt>
                <c:pt idx="16">
                  <c:v>53</c:v>
                </c:pt>
                <c:pt idx="17">
                  <c:v>66</c:v>
                </c:pt>
                <c:pt idx="18">
                  <c:v>64</c:v>
                </c:pt>
                <c:pt idx="19">
                  <c:v>41</c:v>
                </c:pt>
                <c:pt idx="20">
                  <c:v>9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8</c:v>
                </c:pt>
                <c:pt idx="34">
                  <c:v>19</c:v>
                </c:pt>
                <c:pt idx="35">
                  <c:v>30</c:v>
                </c:pt>
                <c:pt idx="36">
                  <c:v>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A6E-481F-89FB-459BD6194B51}"/>
            </c:ext>
          </c:extLst>
        </c:ser>
        <c:ser>
          <c:idx val="2"/>
          <c:order val="2"/>
          <c:tx>
            <c:strRef>
              <c:f>'Totals Baseline'!$H$1</c:f>
              <c:strCache>
                <c:ptCount val="1"/>
                <c:pt idx="0">
                  <c:v>Avg B Wholesaler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'Totals ELV'!$F$2:$F$38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Baseline'!$H$2:$H$38</c:f>
              <c:numCache>
                <c:formatCode>0.00</c:formatCode>
                <c:ptCount val="3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2</c:v>
                </c:pt>
                <c:pt idx="14">
                  <c:v>25</c:v>
                </c:pt>
                <c:pt idx="15">
                  <c:v>52</c:v>
                </c:pt>
                <c:pt idx="16">
                  <c:v>63</c:v>
                </c:pt>
                <c:pt idx="17">
                  <c:v>51</c:v>
                </c:pt>
                <c:pt idx="18">
                  <c:v>24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2</c:v>
                </c:pt>
                <c:pt idx="36">
                  <c:v>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A6E-481F-89FB-459BD6194B51}"/>
            </c:ext>
          </c:extLst>
        </c:ser>
        <c:ser>
          <c:idx val="3"/>
          <c:order val="3"/>
          <c:tx>
            <c:strRef>
              <c:f>'Totals Baseline'!$I$1</c:f>
              <c:strCache>
                <c:ptCount val="1"/>
                <c:pt idx="0">
                  <c:v>Avg B Distributor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'Totals ELV'!$F$2:$F$38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Baseline'!$I$2:$I$38</c:f>
              <c:numCache>
                <c:formatCode>0.00</c:formatCode>
                <c:ptCount val="3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4</c:v>
                </c:pt>
                <c:pt idx="9">
                  <c:v>8</c:v>
                </c:pt>
                <c:pt idx="10">
                  <c:v>8</c:v>
                </c:pt>
                <c:pt idx="11">
                  <c:v>8</c:v>
                </c:pt>
                <c:pt idx="12">
                  <c:v>16</c:v>
                </c:pt>
                <c:pt idx="13">
                  <c:v>23</c:v>
                </c:pt>
                <c:pt idx="14">
                  <c:v>23</c:v>
                </c:pt>
                <c:pt idx="15">
                  <c:v>20</c:v>
                </c:pt>
                <c:pt idx="16">
                  <c:v>28</c:v>
                </c:pt>
                <c:pt idx="17">
                  <c:v>36</c:v>
                </c:pt>
                <c:pt idx="18">
                  <c:v>41</c:v>
                </c:pt>
                <c:pt idx="19">
                  <c:v>36</c:v>
                </c:pt>
                <c:pt idx="20">
                  <c:v>44</c:v>
                </c:pt>
                <c:pt idx="21">
                  <c:v>52</c:v>
                </c:pt>
                <c:pt idx="22">
                  <c:v>47</c:v>
                </c:pt>
                <c:pt idx="23">
                  <c:v>24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1</c:v>
                </c:pt>
                <c:pt idx="31">
                  <c:v>2</c:v>
                </c:pt>
                <c:pt idx="32">
                  <c:v>2</c:v>
                </c:pt>
                <c:pt idx="33">
                  <c:v>6</c:v>
                </c:pt>
                <c:pt idx="34">
                  <c:v>11</c:v>
                </c:pt>
                <c:pt idx="35">
                  <c:v>13</c:v>
                </c:pt>
                <c:pt idx="36">
                  <c:v>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A6E-481F-89FB-459BD6194B51}"/>
            </c:ext>
          </c:extLst>
        </c:ser>
        <c:ser>
          <c:idx val="4"/>
          <c:order val="4"/>
          <c:tx>
            <c:strRef>
              <c:f>'Totals Baseline'!$J$1</c:f>
              <c:strCache>
                <c:ptCount val="1"/>
                <c:pt idx="0">
                  <c:v>Avg B Producer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'Totals ELV'!$F$2:$F$38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Baseline'!$J$2:$J$38</c:f>
              <c:numCache>
                <c:formatCode>0.00</c:formatCode>
                <c:ptCount val="3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11</c:v>
                </c:pt>
                <c:pt idx="11">
                  <c:v>20</c:v>
                </c:pt>
                <c:pt idx="12">
                  <c:v>22</c:v>
                </c:pt>
                <c:pt idx="13">
                  <c:v>20</c:v>
                </c:pt>
                <c:pt idx="14">
                  <c:v>29</c:v>
                </c:pt>
                <c:pt idx="15">
                  <c:v>39</c:v>
                </c:pt>
                <c:pt idx="16">
                  <c:v>45</c:v>
                </c:pt>
                <c:pt idx="17">
                  <c:v>40</c:v>
                </c:pt>
                <c:pt idx="18">
                  <c:v>49</c:v>
                </c:pt>
                <c:pt idx="19">
                  <c:v>59</c:v>
                </c:pt>
                <c:pt idx="20">
                  <c:v>55</c:v>
                </c:pt>
                <c:pt idx="21">
                  <c:v>32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5</c:v>
                </c:pt>
                <c:pt idx="32">
                  <c:v>10</c:v>
                </c:pt>
                <c:pt idx="33">
                  <c:v>13</c:v>
                </c:pt>
                <c:pt idx="34">
                  <c:v>11</c:v>
                </c:pt>
                <c:pt idx="35">
                  <c:v>16</c:v>
                </c:pt>
                <c:pt idx="36">
                  <c:v>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A6E-481F-89FB-459BD6194B5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425618000"/>
        <c:axId val="1425621360"/>
        <c:extLst/>
      </c:lineChart>
      <c:catAx>
        <c:axId val="14256180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25400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425621360"/>
        <c:crosses val="autoZero"/>
        <c:auto val="1"/>
        <c:lblAlgn val="ctr"/>
        <c:lblOffset val="100"/>
        <c:noMultiLvlLbl val="0"/>
      </c:catAx>
      <c:valAx>
        <c:axId val="1425621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4256180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Orders (crates)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'Totals ELV'!$M$1</c:f>
              <c:strCache>
                <c:ptCount val="1"/>
                <c:pt idx="0">
                  <c:v>Avg O Wholesaler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'Totals ELV'!$K$2:$K$38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ELV'!$M$2:$M$38</c:f>
              <c:numCache>
                <c:formatCode>0</c:formatCode>
                <c:ptCount val="37"/>
                <c:pt idx="0">
                  <c:v>0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0</c:v>
                </c:pt>
                <c:pt idx="7">
                  <c:v>0</c:v>
                </c:pt>
                <c:pt idx="8">
                  <c:v>8</c:v>
                </c:pt>
                <c:pt idx="9">
                  <c:v>13</c:v>
                </c:pt>
                <c:pt idx="10">
                  <c:v>12</c:v>
                </c:pt>
                <c:pt idx="11">
                  <c:v>6</c:v>
                </c:pt>
                <c:pt idx="12">
                  <c:v>1</c:v>
                </c:pt>
                <c:pt idx="13">
                  <c:v>4</c:v>
                </c:pt>
                <c:pt idx="14">
                  <c:v>11</c:v>
                </c:pt>
                <c:pt idx="15">
                  <c:v>13</c:v>
                </c:pt>
                <c:pt idx="16">
                  <c:v>11</c:v>
                </c:pt>
                <c:pt idx="17">
                  <c:v>4</c:v>
                </c:pt>
                <c:pt idx="18">
                  <c:v>3</c:v>
                </c:pt>
                <c:pt idx="19">
                  <c:v>7</c:v>
                </c:pt>
                <c:pt idx="20">
                  <c:v>10</c:v>
                </c:pt>
                <c:pt idx="21">
                  <c:v>12</c:v>
                </c:pt>
                <c:pt idx="22">
                  <c:v>7</c:v>
                </c:pt>
                <c:pt idx="23">
                  <c:v>4</c:v>
                </c:pt>
                <c:pt idx="24">
                  <c:v>6</c:v>
                </c:pt>
                <c:pt idx="25">
                  <c:v>7</c:v>
                </c:pt>
                <c:pt idx="26">
                  <c:v>11</c:v>
                </c:pt>
                <c:pt idx="27">
                  <c:v>8</c:v>
                </c:pt>
                <c:pt idx="28">
                  <c:v>6</c:v>
                </c:pt>
                <c:pt idx="29">
                  <c:v>7</c:v>
                </c:pt>
                <c:pt idx="30">
                  <c:v>7</c:v>
                </c:pt>
                <c:pt idx="31">
                  <c:v>9</c:v>
                </c:pt>
                <c:pt idx="32">
                  <c:v>8</c:v>
                </c:pt>
                <c:pt idx="33">
                  <c:v>7</c:v>
                </c:pt>
                <c:pt idx="34">
                  <c:v>8</c:v>
                </c:pt>
                <c:pt idx="35">
                  <c:v>7</c:v>
                </c:pt>
                <c:pt idx="36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E51-468D-B5BC-466DD7255818}"/>
            </c:ext>
          </c:extLst>
        </c:ser>
        <c:ser>
          <c:idx val="1"/>
          <c:order val="1"/>
          <c:tx>
            <c:strRef>
              <c:f>'Totals Baseline'!$L$1</c:f>
              <c:strCache>
                <c:ptCount val="1"/>
                <c:pt idx="0">
                  <c:v>Avg O Retailer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'Totals ELV'!$K$2:$K$38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Baseline'!$L$2:$L$38</c:f>
              <c:numCache>
                <c:formatCode>0.00</c:formatCode>
                <c:ptCount val="37"/>
                <c:pt idx="0">
                  <c:v>0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8</c:v>
                </c:pt>
                <c:pt idx="6">
                  <c:v>8</c:v>
                </c:pt>
                <c:pt idx="7">
                  <c:v>8</c:v>
                </c:pt>
                <c:pt idx="8">
                  <c:v>8</c:v>
                </c:pt>
                <c:pt idx="9">
                  <c:v>8</c:v>
                </c:pt>
                <c:pt idx="10">
                  <c:v>8</c:v>
                </c:pt>
                <c:pt idx="11">
                  <c:v>8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8</c:v>
                </c:pt>
                <c:pt idx="18">
                  <c:v>8</c:v>
                </c:pt>
                <c:pt idx="19">
                  <c:v>8</c:v>
                </c:pt>
                <c:pt idx="20">
                  <c:v>8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  <c:pt idx="24">
                  <c:v>8</c:v>
                </c:pt>
                <c:pt idx="25">
                  <c:v>8</c:v>
                </c:pt>
                <c:pt idx="26">
                  <c:v>8</c:v>
                </c:pt>
                <c:pt idx="27">
                  <c:v>8</c:v>
                </c:pt>
                <c:pt idx="28">
                  <c:v>8</c:v>
                </c:pt>
                <c:pt idx="29">
                  <c:v>8</c:v>
                </c:pt>
                <c:pt idx="30">
                  <c:v>8</c:v>
                </c:pt>
                <c:pt idx="31">
                  <c:v>8</c:v>
                </c:pt>
                <c:pt idx="32">
                  <c:v>8</c:v>
                </c:pt>
                <c:pt idx="33">
                  <c:v>8</c:v>
                </c:pt>
                <c:pt idx="34">
                  <c:v>8</c:v>
                </c:pt>
                <c:pt idx="35">
                  <c:v>8</c:v>
                </c:pt>
                <c:pt idx="36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E51-468D-B5BC-466DD7255818}"/>
            </c:ext>
          </c:extLst>
        </c:ser>
        <c:ser>
          <c:idx val="2"/>
          <c:order val="2"/>
          <c:tx>
            <c:strRef>
              <c:f>'Totals Baseline'!$M$1</c:f>
              <c:strCache>
                <c:ptCount val="1"/>
                <c:pt idx="0">
                  <c:v>Avg O Wholesaler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'Totals ELV'!$K$2:$K$38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Baseline'!$M$2:$M$38</c:f>
              <c:numCache>
                <c:formatCode>0.00</c:formatCode>
                <c:ptCount val="37"/>
                <c:pt idx="0">
                  <c:v>0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3</c:v>
                </c:pt>
                <c:pt idx="12">
                  <c:v>15</c:v>
                </c:pt>
                <c:pt idx="13">
                  <c:v>23</c:v>
                </c:pt>
                <c:pt idx="14">
                  <c:v>27</c:v>
                </c:pt>
                <c:pt idx="15">
                  <c:v>24</c:v>
                </c:pt>
                <c:pt idx="16">
                  <c:v>19</c:v>
                </c:pt>
                <c:pt idx="17">
                  <c:v>15</c:v>
                </c:pt>
                <c:pt idx="18">
                  <c:v>16</c:v>
                </c:pt>
                <c:pt idx="19">
                  <c:v>13</c:v>
                </c:pt>
                <c:pt idx="20">
                  <c:v>5</c:v>
                </c:pt>
                <c:pt idx="21">
                  <c:v>4</c:v>
                </c:pt>
                <c:pt idx="22">
                  <c:v>6</c:v>
                </c:pt>
                <c:pt idx="23">
                  <c:v>6</c:v>
                </c:pt>
                <c:pt idx="24">
                  <c:v>2</c:v>
                </c:pt>
                <c:pt idx="25">
                  <c:v>0</c:v>
                </c:pt>
                <c:pt idx="26">
                  <c:v>1</c:v>
                </c:pt>
                <c:pt idx="27">
                  <c:v>2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1</c:v>
                </c:pt>
                <c:pt idx="33">
                  <c:v>11</c:v>
                </c:pt>
                <c:pt idx="34">
                  <c:v>18</c:v>
                </c:pt>
                <c:pt idx="35">
                  <c:v>18</c:v>
                </c:pt>
                <c:pt idx="36">
                  <c:v>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E51-468D-B5BC-466DD7255818}"/>
            </c:ext>
          </c:extLst>
        </c:ser>
        <c:ser>
          <c:idx val="3"/>
          <c:order val="3"/>
          <c:tx>
            <c:strRef>
              <c:f>'Totals Baseline'!$N$1</c:f>
              <c:strCache>
                <c:ptCount val="1"/>
                <c:pt idx="0">
                  <c:v>Avg O Distributor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'Totals ELV'!$K$2:$K$38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Baseline'!$N$2:$N$38</c:f>
              <c:numCache>
                <c:formatCode>0.00</c:formatCode>
                <c:ptCount val="37"/>
                <c:pt idx="0">
                  <c:v>0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10</c:v>
                </c:pt>
                <c:pt idx="11">
                  <c:v>10</c:v>
                </c:pt>
                <c:pt idx="12">
                  <c:v>9</c:v>
                </c:pt>
                <c:pt idx="13">
                  <c:v>9</c:v>
                </c:pt>
                <c:pt idx="14">
                  <c:v>10</c:v>
                </c:pt>
                <c:pt idx="15">
                  <c:v>9</c:v>
                </c:pt>
                <c:pt idx="16">
                  <c:v>8</c:v>
                </c:pt>
                <c:pt idx="17">
                  <c:v>9</c:v>
                </c:pt>
                <c:pt idx="18">
                  <c:v>10</c:v>
                </c:pt>
                <c:pt idx="19">
                  <c:v>9</c:v>
                </c:pt>
                <c:pt idx="20">
                  <c:v>8</c:v>
                </c:pt>
                <c:pt idx="21">
                  <c:v>9</c:v>
                </c:pt>
                <c:pt idx="22">
                  <c:v>10</c:v>
                </c:pt>
                <c:pt idx="23">
                  <c:v>8</c:v>
                </c:pt>
                <c:pt idx="24">
                  <c:v>6</c:v>
                </c:pt>
                <c:pt idx="25">
                  <c:v>3</c:v>
                </c:pt>
                <c:pt idx="26">
                  <c:v>5</c:v>
                </c:pt>
                <c:pt idx="27">
                  <c:v>6</c:v>
                </c:pt>
                <c:pt idx="28">
                  <c:v>7</c:v>
                </c:pt>
                <c:pt idx="29">
                  <c:v>8</c:v>
                </c:pt>
                <c:pt idx="30">
                  <c:v>9</c:v>
                </c:pt>
                <c:pt idx="31">
                  <c:v>8</c:v>
                </c:pt>
                <c:pt idx="32">
                  <c:v>9</c:v>
                </c:pt>
                <c:pt idx="33">
                  <c:v>8</c:v>
                </c:pt>
                <c:pt idx="34">
                  <c:v>9</c:v>
                </c:pt>
                <c:pt idx="35">
                  <c:v>9</c:v>
                </c:pt>
                <c:pt idx="36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E51-468D-B5BC-466DD7255818}"/>
            </c:ext>
          </c:extLst>
        </c:ser>
        <c:ser>
          <c:idx val="4"/>
          <c:order val="4"/>
          <c:tx>
            <c:strRef>
              <c:f>'Totals Baseline'!$O$1</c:f>
              <c:strCache>
                <c:ptCount val="1"/>
                <c:pt idx="0">
                  <c:v>Avg O Producer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'Totals ELV'!$K$2:$K$38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Baseline'!$O$2:$O$38</c:f>
              <c:numCache>
                <c:formatCode>0.00</c:formatCode>
                <c:ptCount val="37"/>
                <c:pt idx="0">
                  <c:v>0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8</c:v>
                </c:pt>
                <c:pt idx="10">
                  <c:v>12</c:v>
                </c:pt>
                <c:pt idx="11">
                  <c:v>15</c:v>
                </c:pt>
                <c:pt idx="12">
                  <c:v>16</c:v>
                </c:pt>
                <c:pt idx="13">
                  <c:v>14</c:v>
                </c:pt>
                <c:pt idx="14">
                  <c:v>12</c:v>
                </c:pt>
                <c:pt idx="15">
                  <c:v>11</c:v>
                </c:pt>
                <c:pt idx="16">
                  <c:v>13</c:v>
                </c:pt>
                <c:pt idx="17">
                  <c:v>11</c:v>
                </c:pt>
                <c:pt idx="18">
                  <c:v>8</c:v>
                </c:pt>
                <c:pt idx="19">
                  <c:v>10</c:v>
                </c:pt>
                <c:pt idx="20">
                  <c:v>12</c:v>
                </c:pt>
                <c:pt idx="21">
                  <c:v>10</c:v>
                </c:pt>
                <c:pt idx="22">
                  <c:v>6</c:v>
                </c:pt>
                <c:pt idx="23">
                  <c:v>4</c:v>
                </c:pt>
                <c:pt idx="24">
                  <c:v>6</c:v>
                </c:pt>
                <c:pt idx="25">
                  <c:v>6</c:v>
                </c:pt>
                <c:pt idx="26">
                  <c:v>3</c:v>
                </c:pt>
                <c:pt idx="27">
                  <c:v>0</c:v>
                </c:pt>
                <c:pt idx="28">
                  <c:v>0</c:v>
                </c:pt>
                <c:pt idx="29">
                  <c:v>3</c:v>
                </c:pt>
                <c:pt idx="30">
                  <c:v>6</c:v>
                </c:pt>
                <c:pt idx="31">
                  <c:v>10</c:v>
                </c:pt>
                <c:pt idx="32">
                  <c:v>12</c:v>
                </c:pt>
                <c:pt idx="33">
                  <c:v>11</c:v>
                </c:pt>
                <c:pt idx="34">
                  <c:v>12</c:v>
                </c:pt>
                <c:pt idx="35">
                  <c:v>10</c:v>
                </c:pt>
                <c:pt idx="36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E51-468D-B5BC-466DD7255818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425618000"/>
        <c:axId val="1425621360"/>
        <c:extLst/>
      </c:lineChart>
      <c:catAx>
        <c:axId val="14256180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25400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425621360"/>
        <c:crosses val="autoZero"/>
        <c:auto val="1"/>
        <c:lblAlgn val="ctr"/>
        <c:lblOffset val="100"/>
        <c:noMultiLvlLbl val="0"/>
      </c:catAx>
      <c:valAx>
        <c:axId val="1425621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4256180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Inventory Holding Cost </a:t>
            </a:r>
          </a:p>
        </c:rich>
      </c:tx>
      <c:layout>
        <c:manualLayout>
          <c:xMode val="edge"/>
          <c:yMode val="edge"/>
          <c:x val="0.31917344706911638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'Totals ELV'!$S$1</c:f>
              <c:strCache>
                <c:ptCount val="1"/>
                <c:pt idx="0">
                  <c:v>Avg ihc Distributor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'Totals ELV'!$P$2:$P$38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ELV'!$S$2:$S$38</c:f>
              <c:numCache>
                <c:formatCode>_("€"* #,##0.00_);_("€"* \(#,##0.00\);_("€"* "-"??_);_(@_)</c:formatCode>
                <c:ptCount val="37"/>
                <c:pt idx="0">
                  <c:v>0</c:v>
                </c:pt>
                <c:pt idx="1">
                  <c:v>6</c:v>
                </c:pt>
                <c:pt idx="2">
                  <c:v>9</c:v>
                </c:pt>
                <c:pt idx="3">
                  <c:v>6</c:v>
                </c:pt>
                <c:pt idx="4">
                  <c:v>6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5</c:v>
                </c:pt>
                <c:pt idx="10">
                  <c:v>7</c:v>
                </c:pt>
                <c:pt idx="11">
                  <c:v>7</c:v>
                </c:pt>
                <c:pt idx="12">
                  <c:v>7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7</c:v>
                </c:pt>
                <c:pt idx="17">
                  <c:v>7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6</c:v>
                </c:pt>
                <c:pt idx="22">
                  <c:v>7</c:v>
                </c:pt>
                <c:pt idx="23">
                  <c:v>6</c:v>
                </c:pt>
                <c:pt idx="24">
                  <c:v>6</c:v>
                </c:pt>
                <c:pt idx="25">
                  <c:v>6</c:v>
                </c:pt>
                <c:pt idx="26">
                  <c:v>6</c:v>
                </c:pt>
                <c:pt idx="27">
                  <c:v>6</c:v>
                </c:pt>
                <c:pt idx="28">
                  <c:v>6</c:v>
                </c:pt>
                <c:pt idx="29">
                  <c:v>6</c:v>
                </c:pt>
                <c:pt idx="30">
                  <c:v>6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6</c:v>
                </c:pt>
                <c:pt idx="35">
                  <c:v>6</c:v>
                </c:pt>
                <c:pt idx="36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796-445F-A020-C4912BF3CFBA}"/>
            </c:ext>
          </c:extLst>
        </c:ser>
        <c:ser>
          <c:idx val="1"/>
          <c:order val="1"/>
          <c:tx>
            <c:strRef>
              <c:f>'Totals Baseline'!$Q$1</c:f>
              <c:strCache>
                <c:ptCount val="1"/>
                <c:pt idx="0">
                  <c:v>Avg ihc Retailer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'Totals ELV'!$P$2:$P$38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Baseline'!$Q$2:$Q$38</c:f>
              <c:numCache>
                <c:formatCode>_("€"* #,##0.00_);_("€"* \(#,##0.00\);_("€"* "-"??_);_(@_)</c:formatCode>
                <c:ptCount val="37"/>
                <c:pt idx="0">
                  <c:v>0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8</c:v>
                </c:pt>
                <c:pt idx="8">
                  <c:v>10</c:v>
                </c:pt>
                <c:pt idx="9">
                  <c:v>9.5</c:v>
                </c:pt>
                <c:pt idx="10">
                  <c:v>5.5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9.5</c:v>
                </c:pt>
                <c:pt idx="22">
                  <c:v>11</c:v>
                </c:pt>
                <c:pt idx="23">
                  <c:v>10.5</c:v>
                </c:pt>
                <c:pt idx="24">
                  <c:v>10.5</c:v>
                </c:pt>
                <c:pt idx="25">
                  <c:v>10.5</c:v>
                </c:pt>
                <c:pt idx="26">
                  <c:v>10.5</c:v>
                </c:pt>
                <c:pt idx="27">
                  <c:v>10</c:v>
                </c:pt>
                <c:pt idx="28">
                  <c:v>10</c:v>
                </c:pt>
                <c:pt idx="29">
                  <c:v>10.5</c:v>
                </c:pt>
                <c:pt idx="30">
                  <c:v>10</c:v>
                </c:pt>
                <c:pt idx="31">
                  <c:v>7</c:v>
                </c:pt>
                <c:pt idx="32">
                  <c:v>2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796-445F-A020-C4912BF3CFBA}"/>
            </c:ext>
          </c:extLst>
        </c:ser>
        <c:ser>
          <c:idx val="2"/>
          <c:order val="2"/>
          <c:tx>
            <c:strRef>
              <c:f>'Totals Baseline'!$R$1</c:f>
              <c:strCache>
                <c:ptCount val="1"/>
                <c:pt idx="0">
                  <c:v>Avg ihc Wholesaler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'Totals ELV'!$P$2:$P$38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Baseline'!$R$2:$R$38</c:f>
              <c:numCache>
                <c:formatCode>_("€"* #,##0.00_);_("€"* \(#,##0.00\);_("€"* "-"??_);_(@_)</c:formatCode>
                <c:ptCount val="37"/>
                <c:pt idx="0">
                  <c:v>0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8</c:v>
                </c:pt>
                <c:pt idx="8">
                  <c:v>8</c:v>
                </c:pt>
                <c:pt idx="9">
                  <c:v>8</c:v>
                </c:pt>
                <c:pt idx="10">
                  <c:v>8</c:v>
                </c:pt>
                <c:pt idx="11">
                  <c:v>8</c:v>
                </c:pt>
                <c:pt idx="12">
                  <c:v>6.5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8</c:v>
                </c:pt>
                <c:pt idx="21">
                  <c:v>14</c:v>
                </c:pt>
                <c:pt idx="22">
                  <c:v>18.5</c:v>
                </c:pt>
                <c:pt idx="23">
                  <c:v>19.5</c:v>
                </c:pt>
                <c:pt idx="24">
                  <c:v>16.5</c:v>
                </c:pt>
                <c:pt idx="25">
                  <c:v>15.5</c:v>
                </c:pt>
                <c:pt idx="26">
                  <c:v>15.5</c:v>
                </c:pt>
                <c:pt idx="27">
                  <c:v>15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13.5</c:v>
                </c:pt>
                <c:pt idx="34">
                  <c:v>8</c:v>
                </c:pt>
                <c:pt idx="35">
                  <c:v>0</c:v>
                </c:pt>
                <c:pt idx="3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796-445F-A020-C4912BF3CFBA}"/>
            </c:ext>
          </c:extLst>
        </c:ser>
        <c:ser>
          <c:idx val="3"/>
          <c:order val="3"/>
          <c:tx>
            <c:strRef>
              <c:f>'Totals Baseline'!$S$1</c:f>
              <c:strCache>
                <c:ptCount val="1"/>
                <c:pt idx="0">
                  <c:v>Avg ihc Distributor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'Totals ELV'!$P$2:$P$38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Baseline'!$S$2:$S$38</c:f>
              <c:numCache>
                <c:formatCode>_("€"* #,##0.00_);_("€"* \(#,##0.00\);_("€"* "-"??_);_(@_)</c:formatCode>
                <c:ptCount val="37"/>
                <c:pt idx="0">
                  <c:v>0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4</c:v>
                </c:pt>
                <c:pt idx="6">
                  <c:v>2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4.5</c:v>
                </c:pt>
                <c:pt idx="25">
                  <c:v>5.5</c:v>
                </c:pt>
                <c:pt idx="26">
                  <c:v>5.5</c:v>
                </c:pt>
                <c:pt idx="27">
                  <c:v>4.5</c:v>
                </c:pt>
                <c:pt idx="28">
                  <c:v>2</c:v>
                </c:pt>
                <c:pt idx="29">
                  <c:v>0.5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796-445F-A020-C4912BF3CFBA}"/>
            </c:ext>
          </c:extLst>
        </c:ser>
        <c:ser>
          <c:idx val="4"/>
          <c:order val="4"/>
          <c:tx>
            <c:strRef>
              <c:f>'Totals Baseline'!$T$1</c:f>
              <c:strCache>
                <c:ptCount val="1"/>
                <c:pt idx="0">
                  <c:v>Avg ihc Producer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'Totals ELV'!$P$2:$P$38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Baseline'!$T$2:$T$38</c:f>
              <c:numCache>
                <c:formatCode>_("€"* #,##0.00_);_("€"* \(#,##0.00\);_("€"* "-"??_);_(@_)</c:formatCode>
                <c:ptCount val="37"/>
                <c:pt idx="0">
                  <c:v>0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4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0.5</c:v>
                </c:pt>
                <c:pt idx="23">
                  <c:v>6</c:v>
                </c:pt>
                <c:pt idx="24">
                  <c:v>7</c:v>
                </c:pt>
                <c:pt idx="25">
                  <c:v>7</c:v>
                </c:pt>
                <c:pt idx="26">
                  <c:v>7.5</c:v>
                </c:pt>
                <c:pt idx="27">
                  <c:v>8</c:v>
                </c:pt>
                <c:pt idx="28">
                  <c:v>8</c:v>
                </c:pt>
                <c:pt idx="29">
                  <c:v>6</c:v>
                </c:pt>
                <c:pt idx="30">
                  <c:v>2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796-445F-A020-C4912BF3CFB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425618000"/>
        <c:axId val="1425621360"/>
        <c:extLst/>
      </c:lineChart>
      <c:catAx>
        <c:axId val="14256180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25400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425621360"/>
        <c:crosses val="autoZero"/>
        <c:auto val="1"/>
        <c:lblAlgn val="ctr"/>
        <c:lblOffset val="100"/>
        <c:noMultiLvlLbl val="0"/>
      </c:catAx>
      <c:valAx>
        <c:axId val="1425621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€&quot;* #,##0.00_);_(&quot;€&quot;* \(#,##0.00\);_(&quot;€&quot;* &quot;-&quot;??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4256180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Unit</a:t>
            </a:r>
            <a:r>
              <a:rPr lang="en-US" baseline="0"/>
              <a:t> Backlog Cost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'Totals ELV'!$Y$1</c:f>
              <c:strCache>
                <c:ptCount val="1"/>
                <c:pt idx="0">
                  <c:v>Avg ubc Producer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'Totals ELV'!$U$2:$U$38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ELV'!$Y$2:$Y$38</c:f>
              <c:numCache>
                <c:formatCode>_("€"* #,##0.00_);_("€"* \(#,##0.00\);_("€"* "-"??_);_(@_)</c:formatCode>
                <c:ptCount val="3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6</c:v>
                </c:pt>
                <c:pt idx="12">
                  <c:v>9</c:v>
                </c:pt>
                <c:pt idx="13">
                  <c:v>2</c:v>
                </c:pt>
                <c:pt idx="14">
                  <c:v>1</c:v>
                </c:pt>
                <c:pt idx="15">
                  <c:v>0</c:v>
                </c:pt>
                <c:pt idx="16">
                  <c:v>1</c:v>
                </c:pt>
                <c:pt idx="17">
                  <c:v>8</c:v>
                </c:pt>
                <c:pt idx="18">
                  <c:v>11</c:v>
                </c:pt>
                <c:pt idx="19">
                  <c:v>2</c:v>
                </c:pt>
                <c:pt idx="20">
                  <c:v>1</c:v>
                </c:pt>
                <c:pt idx="21">
                  <c:v>0</c:v>
                </c:pt>
                <c:pt idx="22">
                  <c:v>2</c:v>
                </c:pt>
                <c:pt idx="23">
                  <c:v>7</c:v>
                </c:pt>
                <c:pt idx="24">
                  <c:v>7</c:v>
                </c:pt>
                <c:pt idx="25">
                  <c:v>4</c:v>
                </c:pt>
                <c:pt idx="26">
                  <c:v>1</c:v>
                </c:pt>
                <c:pt idx="27">
                  <c:v>0</c:v>
                </c:pt>
                <c:pt idx="28">
                  <c:v>3</c:v>
                </c:pt>
                <c:pt idx="29">
                  <c:v>9</c:v>
                </c:pt>
                <c:pt idx="30">
                  <c:v>2</c:v>
                </c:pt>
                <c:pt idx="31">
                  <c:v>0</c:v>
                </c:pt>
                <c:pt idx="32">
                  <c:v>1</c:v>
                </c:pt>
                <c:pt idx="33">
                  <c:v>2</c:v>
                </c:pt>
                <c:pt idx="34">
                  <c:v>5</c:v>
                </c:pt>
                <c:pt idx="35">
                  <c:v>3</c:v>
                </c:pt>
                <c:pt idx="36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26B-4F72-B674-2EF8BCE72829}"/>
            </c:ext>
          </c:extLst>
        </c:ser>
        <c:ser>
          <c:idx val="1"/>
          <c:order val="1"/>
          <c:tx>
            <c:strRef>
              <c:f>'Totals Baseline'!$V$1</c:f>
              <c:strCache>
                <c:ptCount val="1"/>
                <c:pt idx="0">
                  <c:v>Avg ubc Retailer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'Totals ELV'!$U$2:$U$38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Baseline'!$V$2:$V$38</c:f>
              <c:numCache>
                <c:formatCode>_("€"* #,##0.00_);_("€"* \(#,##0.00\);_("€"* "-"??_);_(@_)</c:formatCode>
                <c:ptCount val="3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  <c:pt idx="12">
                  <c:v>16</c:v>
                </c:pt>
                <c:pt idx="13">
                  <c:v>32</c:v>
                </c:pt>
                <c:pt idx="14">
                  <c:v>43</c:v>
                </c:pt>
                <c:pt idx="15">
                  <c:v>42</c:v>
                </c:pt>
                <c:pt idx="16">
                  <c:v>53</c:v>
                </c:pt>
                <c:pt idx="17">
                  <c:v>66</c:v>
                </c:pt>
                <c:pt idx="18">
                  <c:v>64</c:v>
                </c:pt>
                <c:pt idx="19">
                  <c:v>41</c:v>
                </c:pt>
                <c:pt idx="20">
                  <c:v>9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8</c:v>
                </c:pt>
                <c:pt idx="34">
                  <c:v>19</c:v>
                </c:pt>
                <c:pt idx="35">
                  <c:v>30</c:v>
                </c:pt>
                <c:pt idx="36">
                  <c:v>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26B-4F72-B674-2EF8BCE72829}"/>
            </c:ext>
          </c:extLst>
        </c:ser>
        <c:ser>
          <c:idx val="2"/>
          <c:order val="2"/>
          <c:tx>
            <c:strRef>
              <c:f>'Totals Baseline'!$W$1</c:f>
              <c:strCache>
                <c:ptCount val="1"/>
                <c:pt idx="0">
                  <c:v>Avg ubc Wholesaler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'Totals ELV'!$U$2:$U$38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Baseline'!$W$2:$W$38</c:f>
              <c:numCache>
                <c:formatCode>_("€"* #,##0.00_);_("€"* \(#,##0.00\);_("€"* "-"??_);_(@_)</c:formatCode>
                <c:ptCount val="3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2</c:v>
                </c:pt>
                <c:pt idx="14">
                  <c:v>25</c:v>
                </c:pt>
                <c:pt idx="15">
                  <c:v>52</c:v>
                </c:pt>
                <c:pt idx="16">
                  <c:v>63</c:v>
                </c:pt>
                <c:pt idx="17">
                  <c:v>51</c:v>
                </c:pt>
                <c:pt idx="18">
                  <c:v>24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2</c:v>
                </c:pt>
                <c:pt idx="36">
                  <c:v>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26B-4F72-B674-2EF8BCE72829}"/>
            </c:ext>
          </c:extLst>
        </c:ser>
        <c:ser>
          <c:idx val="3"/>
          <c:order val="3"/>
          <c:tx>
            <c:strRef>
              <c:f>'Totals Baseline'!$X$1</c:f>
              <c:strCache>
                <c:ptCount val="1"/>
                <c:pt idx="0">
                  <c:v>Avg ubc Distributor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'Totals ELV'!$U$2:$U$38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Baseline'!$X$2:$X$38</c:f>
              <c:numCache>
                <c:formatCode>_("€"* #,##0.00_);_("€"* \(#,##0.00\);_("€"* "-"??_);_(@_)</c:formatCode>
                <c:ptCount val="3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4</c:v>
                </c:pt>
                <c:pt idx="9">
                  <c:v>8</c:v>
                </c:pt>
                <c:pt idx="10">
                  <c:v>8</c:v>
                </c:pt>
                <c:pt idx="11">
                  <c:v>8</c:v>
                </c:pt>
                <c:pt idx="12">
                  <c:v>16</c:v>
                </c:pt>
                <c:pt idx="13">
                  <c:v>23</c:v>
                </c:pt>
                <c:pt idx="14">
                  <c:v>23</c:v>
                </c:pt>
                <c:pt idx="15">
                  <c:v>20</c:v>
                </c:pt>
                <c:pt idx="16">
                  <c:v>28</c:v>
                </c:pt>
                <c:pt idx="17">
                  <c:v>36</c:v>
                </c:pt>
                <c:pt idx="18">
                  <c:v>41</c:v>
                </c:pt>
                <c:pt idx="19">
                  <c:v>36</c:v>
                </c:pt>
                <c:pt idx="20">
                  <c:v>44</c:v>
                </c:pt>
                <c:pt idx="21">
                  <c:v>52</c:v>
                </c:pt>
                <c:pt idx="22">
                  <c:v>47</c:v>
                </c:pt>
                <c:pt idx="23">
                  <c:v>24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1</c:v>
                </c:pt>
                <c:pt idx="31">
                  <c:v>2</c:v>
                </c:pt>
                <c:pt idx="32">
                  <c:v>2</c:v>
                </c:pt>
                <c:pt idx="33">
                  <c:v>6</c:v>
                </c:pt>
                <c:pt idx="34">
                  <c:v>11</c:v>
                </c:pt>
                <c:pt idx="35">
                  <c:v>13</c:v>
                </c:pt>
                <c:pt idx="36">
                  <c:v>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26B-4F72-B674-2EF8BCE72829}"/>
            </c:ext>
          </c:extLst>
        </c:ser>
        <c:ser>
          <c:idx val="4"/>
          <c:order val="4"/>
          <c:tx>
            <c:strRef>
              <c:f>'Totals Baseline'!$Y$1</c:f>
              <c:strCache>
                <c:ptCount val="1"/>
                <c:pt idx="0">
                  <c:v>Avg ubc Producer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'Totals ELV'!$U$2:$U$38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Baseline'!$Y$2:$Y$38</c:f>
              <c:numCache>
                <c:formatCode>_("€"* #,##0.00_);_("€"* \(#,##0.00\);_("€"* "-"??_);_(@_)</c:formatCode>
                <c:ptCount val="3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11</c:v>
                </c:pt>
                <c:pt idx="11">
                  <c:v>20</c:v>
                </c:pt>
                <c:pt idx="12">
                  <c:v>22</c:v>
                </c:pt>
                <c:pt idx="13">
                  <c:v>20</c:v>
                </c:pt>
                <c:pt idx="14">
                  <c:v>29</c:v>
                </c:pt>
                <c:pt idx="15">
                  <c:v>39</c:v>
                </c:pt>
                <c:pt idx="16">
                  <c:v>45</c:v>
                </c:pt>
                <c:pt idx="17">
                  <c:v>40</c:v>
                </c:pt>
                <c:pt idx="18">
                  <c:v>49</c:v>
                </c:pt>
                <c:pt idx="19">
                  <c:v>59</c:v>
                </c:pt>
                <c:pt idx="20">
                  <c:v>55</c:v>
                </c:pt>
                <c:pt idx="21">
                  <c:v>32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5</c:v>
                </c:pt>
                <c:pt idx="32">
                  <c:v>10</c:v>
                </c:pt>
                <c:pt idx="33">
                  <c:v>13</c:v>
                </c:pt>
                <c:pt idx="34">
                  <c:v>11</c:v>
                </c:pt>
                <c:pt idx="35">
                  <c:v>16</c:v>
                </c:pt>
                <c:pt idx="36">
                  <c:v>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26B-4F72-B674-2EF8BCE7282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425618000"/>
        <c:axId val="1425621360"/>
        <c:extLst/>
      </c:lineChart>
      <c:catAx>
        <c:axId val="14256180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25400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425621360"/>
        <c:crosses val="autoZero"/>
        <c:auto val="1"/>
        <c:lblAlgn val="ctr"/>
        <c:lblOffset val="100"/>
        <c:noMultiLvlLbl val="0"/>
      </c:catAx>
      <c:valAx>
        <c:axId val="1425621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€&quot;* #,##0.00_);_(&quot;€&quot;* \(#,##0.00\);_(&quot;€&quot;* &quot;-&quot;??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4256180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</a:t>
            </a:r>
            <a:r>
              <a:rPr lang="en-US" baseline="0"/>
              <a:t>Cost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'Totals Baseline'!$AA$1</c:f>
              <c:strCache>
                <c:ptCount val="1"/>
                <c:pt idx="0">
                  <c:v>Avg TC Retailer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'Totals ELV'!$Z$2:$Z$38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Baseline'!$AA$2:$AA$38</c:f>
              <c:numCache>
                <c:formatCode>_("€"* #,##0.00_);_("€"* \(#,##0.00\);_("€"* "-"??_);_(@_)</c:formatCode>
                <c:ptCount val="37"/>
                <c:pt idx="0">
                  <c:v>0</c:v>
                </c:pt>
                <c:pt idx="1">
                  <c:v>6</c:v>
                </c:pt>
                <c:pt idx="2">
                  <c:v>12</c:v>
                </c:pt>
                <c:pt idx="3">
                  <c:v>18</c:v>
                </c:pt>
                <c:pt idx="4">
                  <c:v>24</c:v>
                </c:pt>
                <c:pt idx="5">
                  <c:v>30</c:v>
                </c:pt>
                <c:pt idx="6">
                  <c:v>36</c:v>
                </c:pt>
                <c:pt idx="7">
                  <c:v>44</c:v>
                </c:pt>
                <c:pt idx="8">
                  <c:v>54</c:v>
                </c:pt>
                <c:pt idx="9">
                  <c:v>63.5</c:v>
                </c:pt>
                <c:pt idx="10">
                  <c:v>69</c:v>
                </c:pt>
                <c:pt idx="11">
                  <c:v>70</c:v>
                </c:pt>
                <c:pt idx="12">
                  <c:v>86</c:v>
                </c:pt>
                <c:pt idx="13">
                  <c:v>118</c:v>
                </c:pt>
                <c:pt idx="14">
                  <c:v>161</c:v>
                </c:pt>
                <c:pt idx="15">
                  <c:v>203</c:v>
                </c:pt>
                <c:pt idx="16">
                  <c:v>256</c:v>
                </c:pt>
                <c:pt idx="17">
                  <c:v>322</c:v>
                </c:pt>
                <c:pt idx="18">
                  <c:v>386</c:v>
                </c:pt>
                <c:pt idx="19">
                  <c:v>427</c:v>
                </c:pt>
                <c:pt idx="20">
                  <c:v>436</c:v>
                </c:pt>
                <c:pt idx="21">
                  <c:v>445.5</c:v>
                </c:pt>
                <c:pt idx="22">
                  <c:v>456.5</c:v>
                </c:pt>
                <c:pt idx="23">
                  <c:v>467</c:v>
                </c:pt>
                <c:pt idx="24">
                  <c:v>477.5</c:v>
                </c:pt>
                <c:pt idx="25">
                  <c:v>488</c:v>
                </c:pt>
                <c:pt idx="26">
                  <c:v>498.5</c:v>
                </c:pt>
                <c:pt idx="27">
                  <c:v>508.5</c:v>
                </c:pt>
                <c:pt idx="28">
                  <c:v>518.5</c:v>
                </c:pt>
                <c:pt idx="29">
                  <c:v>529</c:v>
                </c:pt>
                <c:pt idx="30">
                  <c:v>539</c:v>
                </c:pt>
                <c:pt idx="31">
                  <c:v>546</c:v>
                </c:pt>
                <c:pt idx="32">
                  <c:v>548</c:v>
                </c:pt>
                <c:pt idx="33">
                  <c:v>556</c:v>
                </c:pt>
                <c:pt idx="34">
                  <c:v>575</c:v>
                </c:pt>
                <c:pt idx="35">
                  <c:v>605</c:v>
                </c:pt>
                <c:pt idx="36">
                  <c:v>634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43D-4027-8CAE-5C8E4C294FA1}"/>
            </c:ext>
          </c:extLst>
        </c:ser>
        <c:ser>
          <c:idx val="2"/>
          <c:order val="2"/>
          <c:tx>
            <c:strRef>
              <c:f>'Totals Baseline'!$AB$1</c:f>
              <c:strCache>
                <c:ptCount val="1"/>
                <c:pt idx="0">
                  <c:v>Avg TC Wholesaler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'Totals ELV'!$Z$2:$Z$38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Baseline'!$AB$2:$AB$38</c:f>
              <c:numCache>
                <c:formatCode>_("€"* #,##0.00_);_("€"* \(#,##0.00\);_("€"* "-"??_);_(@_)</c:formatCode>
                <c:ptCount val="37"/>
                <c:pt idx="0">
                  <c:v>0</c:v>
                </c:pt>
                <c:pt idx="1">
                  <c:v>6</c:v>
                </c:pt>
                <c:pt idx="2">
                  <c:v>12</c:v>
                </c:pt>
                <c:pt idx="3">
                  <c:v>18</c:v>
                </c:pt>
                <c:pt idx="4">
                  <c:v>24</c:v>
                </c:pt>
                <c:pt idx="5">
                  <c:v>30</c:v>
                </c:pt>
                <c:pt idx="6">
                  <c:v>36</c:v>
                </c:pt>
                <c:pt idx="7">
                  <c:v>44</c:v>
                </c:pt>
                <c:pt idx="8">
                  <c:v>52</c:v>
                </c:pt>
                <c:pt idx="9">
                  <c:v>60</c:v>
                </c:pt>
                <c:pt idx="10">
                  <c:v>68</c:v>
                </c:pt>
                <c:pt idx="11">
                  <c:v>76</c:v>
                </c:pt>
                <c:pt idx="12">
                  <c:v>82.5</c:v>
                </c:pt>
                <c:pt idx="13">
                  <c:v>84.5</c:v>
                </c:pt>
                <c:pt idx="14">
                  <c:v>109.5</c:v>
                </c:pt>
                <c:pt idx="15">
                  <c:v>161.5</c:v>
                </c:pt>
                <c:pt idx="16">
                  <c:v>224.5</c:v>
                </c:pt>
                <c:pt idx="17">
                  <c:v>275.5</c:v>
                </c:pt>
                <c:pt idx="18">
                  <c:v>299.5</c:v>
                </c:pt>
                <c:pt idx="19">
                  <c:v>299.5</c:v>
                </c:pt>
                <c:pt idx="20">
                  <c:v>307.5</c:v>
                </c:pt>
                <c:pt idx="21">
                  <c:v>321.5</c:v>
                </c:pt>
                <c:pt idx="22">
                  <c:v>340</c:v>
                </c:pt>
                <c:pt idx="23">
                  <c:v>359.5</c:v>
                </c:pt>
                <c:pt idx="24">
                  <c:v>376</c:v>
                </c:pt>
                <c:pt idx="25">
                  <c:v>391.5</c:v>
                </c:pt>
                <c:pt idx="26">
                  <c:v>407</c:v>
                </c:pt>
                <c:pt idx="27">
                  <c:v>422</c:v>
                </c:pt>
                <c:pt idx="28">
                  <c:v>436</c:v>
                </c:pt>
                <c:pt idx="29">
                  <c:v>450</c:v>
                </c:pt>
                <c:pt idx="30">
                  <c:v>464</c:v>
                </c:pt>
                <c:pt idx="31">
                  <c:v>478</c:v>
                </c:pt>
                <c:pt idx="32">
                  <c:v>492</c:v>
                </c:pt>
                <c:pt idx="33">
                  <c:v>505.5</c:v>
                </c:pt>
                <c:pt idx="34">
                  <c:v>513.5</c:v>
                </c:pt>
                <c:pt idx="35">
                  <c:v>515.5</c:v>
                </c:pt>
                <c:pt idx="36">
                  <c:v>535.5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43D-4027-8CAE-5C8E4C294FA1}"/>
            </c:ext>
          </c:extLst>
        </c:ser>
        <c:ser>
          <c:idx val="3"/>
          <c:order val="3"/>
          <c:tx>
            <c:strRef>
              <c:f>'Totals Baseline'!$AC$1</c:f>
              <c:strCache>
                <c:ptCount val="1"/>
                <c:pt idx="0">
                  <c:v>Avg TC Distributor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'Totals ELV'!$Z$2:$Z$38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Baseline'!$AC$2:$AC$38</c:f>
              <c:numCache>
                <c:formatCode>_("€"* #,##0.00_);_("€"* \(#,##0.00\);_("€"* "-"??_);_(@_)</c:formatCode>
                <c:ptCount val="37"/>
                <c:pt idx="0">
                  <c:v>0</c:v>
                </c:pt>
                <c:pt idx="1">
                  <c:v>6</c:v>
                </c:pt>
                <c:pt idx="2">
                  <c:v>12</c:v>
                </c:pt>
                <c:pt idx="3">
                  <c:v>18</c:v>
                </c:pt>
                <c:pt idx="4">
                  <c:v>24</c:v>
                </c:pt>
                <c:pt idx="5">
                  <c:v>28</c:v>
                </c:pt>
                <c:pt idx="6">
                  <c:v>30</c:v>
                </c:pt>
                <c:pt idx="7">
                  <c:v>30</c:v>
                </c:pt>
                <c:pt idx="8">
                  <c:v>34</c:v>
                </c:pt>
                <c:pt idx="9">
                  <c:v>42</c:v>
                </c:pt>
                <c:pt idx="10">
                  <c:v>50</c:v>
                </c:pt>
                <c:pt idx="11">
                  <c:v>58</c:v>
                </c:pt>
                <c:pt idx="12">
                  <c:v>74</c:v>
                </c:pt>
                <c:pt idx="13">
                  <c:v>97</c:v>
                </c:pt>
                <c:pt idx="14">
                  <c:v>120</c:v>
                </c:pt>
                <c:pt idx="15">
                  <c:v>140</c:v>
                </c:pt>
                <c:pt idx="16">
                  <c:v>168</c:v>
                </c:pt>
                <c:pt idx="17">
                  <c:v>204</c:v>
                </c:pt>
                <c:pt idx="18">
                  <c:v>245</c:v>
                </c:pt>
                <c:pt idx="19">
                  <c:v>281</c:v>
                </c:pt>
                <c:pt idx="20">
                  <c:v>325</c:v>
                </c:pt>
                <c:pt idx="21">
                  <c:v>377</c:v>
                </c:pt>
                <c:pt idx="22">
                  <c:v>424</c:v>
                </c:pt>
                <c:pt idx="23">
                  <c:v>448</c:v>
                </c:pt>
                <c:pt idx="24">
                  <c:v>452.5</c:v>
                </c:pt>
                <c:pt idx="25">
                  <c:v>458</c:v>
                </c:pt>
                <c:pt idx="26">
                  <c:v>463.5</c:v>
                </c:pt>
                <c:pt idx="27">
                  <c:v>468</c:v>
                </c:pt>
                <c:pt idx="28">
                  <c:v>470</c:v>
                </c:pt>
                <c:pt idx="29">
                  <c:v>470.5</c:v>
                </c:pt>
                <c:pt idx="30">
                  <c:v>471.5</c:v>
                </c:pt>
                <c:pt idx="31">
                  <c:v>473.5</c:v>
                </c:pt>
                <c:pt idx="32">
                  <c:v>475.5</c:v>
                </c:pt>
                <c:pt idx="33">
                  <c:v>481.5</c:v>
                </c:pt>
                <c:pt idx="34">
                  <c:v>492.5</c:v>
                </c:pt>
                <c:pt idx="35">
                  <c:v>505.5</c:v>
                </c:pt>
                <c:pt idx="36">
                  <c:v>516.5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43D-4027-8CAE-5C8E4C294FA1}"/>
            </c:ext>
          </c:extLst>
        </c:ser>
        <c:ser>
          <c:idx val="4"/>
          <c:order val="4"/>
          <c:tx>
            <c:strRef>
              <c:f>'Totals Baseline'!$AD$1</c:f>
              <c:strCache>
                <c:ptCount val="1"/>
                <c:pt idx="0">
                  <c:v>Avg TC Producer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'Totals ELV'!$Z$2:$Z$38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Baseline'!$AD$2:$AD$38</c:f>
              <c:numCache>
                <c:formatCode>_("€"* #,##0.00_);_("€"* \(#,##0.00\);_("€"* "-"??_);_(@_)</c:formatCode>
                <c:ptCount val="37"/>
                <c:pt idx="0">
                  <c:v>0</c:v>
                </c:pt>
                <c:pt idx="1">
                  <c:v>6</c:v>
                </c:pt>
                <c:pt idx="2">
                  <c:v>12</c:v>
                </c:pt>
                <c:pt idx="3">
                  <c:v>18</c:v>
                </c:pt>
                <c:pt idx="4">
                  <c:v>24</c:v>
                </c:pt>
                <c:pt idx="5">
                  <c:v>30</c:v>
                </c:pt>
                <c:pt idx="6">
                  <c:v>36</c:v>
                </c:pt>
                <c:pt idx="7">
                  <c:v>42</c:v>
                </c:pt>
                <c:pt idx="8">
                  <c:v>46</c:v>
                </c:pt>
                <c:pt idx="9">
                  <c:v>47</c:v>
                </c:pt>
                <c:pt idx="10">
                  <c:v>58</c:v>
                </c:pt>
                <c:pt idx="11">
                  <c:v>78</c:v>
                </c:pt>
                <c:pt idx="12">
                  <c:v>100</c:v>
                </c:pt>
                <c:pt idx="13">
                  <c:v>120</c:v>
                </c:pt>
                <c:pt idx="14">
                  <c:v>149</c:v>
                </c:pt>
                <c:pt idx="15">
                  <c:v>188</c:v>
                </c:pt>
                <c:pt idx="16">
                  <c:v>233</c:v>
                </c:pt>
                <c:pt idx="17">
                  <c:v>273</c:v>
                </c:pt>
                <c:pt idx="18">
                  <c:v>322</c:v>
                </c:pt>
                <c:pt idx="19">
                  <c:v>381</c:v>
                </c:pt>
                <c:pt idx="20">
                  <c:v>436</c:v>
                </c:pt>
                <c:pt idx="21">
                  <c:v>468</c:v>
                </c:pt>
                <c:pt idx="22">
                  <c:v>468.5</c:v>
                </c:pt>
                <c:pt idx="23">
                  <c:v>474.5</c:v>
                </c:pt>
                <c:pt idx="24">
                  <c:v>481.5</c:v>
                </c:pt>
                <c:pt idx="25">
                  <c:v>488.5</c:v>
                </c:pt>
                <c:pt idx="26">
                  <c:v>496</c:v>
                </c:pt>
                <c:pt idx="27">
                  <c:v>504</c:v>
                </c:pt>
                <c:pt idx="28">
                  <c:v>512</c:v>
                </c:pt>
                <c:pt idx="29">
                  <c:v>518</c:v>
                </c:pt>
                <c:pt idx="30">
                  <c:v>520</c:v>
                </c:pt>
                <c:pt idx="31">
                  <c:v>525</c:v>
                </c:pt>
                <c:pt idx="32">
                  <c:v>535</c:v>
                </c:pt>
                <c:pt idx="33">
                  <c:v>548</c:v>
                </c:pt>
                <c:pt idx="34">
                  <c:v>559</c:v>
                </c:pt>
                <c:pt idx="35">
                  <c:v>575</c:v>
                </c:pt>
                <c:pt idx="36">
                  <c:v>600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43D-4027-8CAE-5C8E4C294FA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425618000"/>
        <c:axId val="142562136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'Totals ELV'!$Z$1</c15:sqref>
                        </c15:formulaRef>
                      </c:ext>
                    </c:extLst>
                    <c:strCache>
                      <c:ptCount val="1"/>
                      <c:pt idx="0">
                        <c:v>t6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NL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>
                      <c:ext uri="{02D57815-91ED-43cb-92C2-25804820EDAC}">
                        <c15:formulaRef>
                          <c15:sqref>'Totals ELV'!$Z$2:$Z$38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0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'Totals ELV'!$Z$2:$Z$38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0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4-043D-4027-8CAE-5C8E4C294FA1}"/>
                  </c:ext>
                </c:extLst>
              </c15:ser>
            </c15:filteredLineSeries>
          </c:ext>
        </c:extLst>
      </c:lineChart>
      <c:catAx>
        <c:axId val="14256180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25400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425621360"/>
        <c:crosses val="autoZero"/>
        <c:auto val="1"/>
        <c:lblAlgn val="ctr"/>
        <c:lblOffset val="100"/>
        <c:noMultiLvlLbl val="0"/>
      </c:catAx>
      <c:valAx>
        <c:axId val="1425621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€&quot;* #,##0.00_);_(&quot;€&quot;* \(#,##0.00\);_(&quot;€&quot;* &quot;-&quot;??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4256180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Inventory (crates)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'Totals Baseline'!$B$1</c:f>
              <c:strCache>
                <c:ptCount val="1"/>
                <c:pt idx="0">
                  <c:v>Avg I Retailer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'Totals CRP'!$A$2:$A$38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Baseline'!$B$2:$B$38</c:f>
              <c:numCache>
                <c:formatCode>0.00</c:formatCode>
                <c:ptCount val="37"/>
                <c:pt idx="0">
                  <c:v>12</c:v>
                </c:pt>
                <c:pt idx="1">
                  <c:v>12</c:v>
                </c:pt>
                <c:pt idx="2">
                  <c:v>12</c:v>
                </c:pt>
                <c:pt idx="3">
                  <c:v>12</c:v>
                </c:pt>
                <c:pt idx="4">
                  <c:v>12</c:v>
                </c:pt>
                <c:pt idx="5">
                  <c:v>12</c:v>
                </c:pt>
                <c:pt idx="6">
                  <c:v>12</c:v>
                </c:pt>
                <c:pt idx="7">
                  <c:v>16</c:v>
                </c:pt>
                <c:pt idx="8">
                  <c:v>20</c:v>
                </c:pt>
                <c:pt idx="9">
                  <c:v>19</c:v>
                </c:pt>
                <c:pt idx="10">
                  <c:v>11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19</c:v>
                </c:pt>
                <c:pt idx="22">
                  <c:v>22</c:v>
                </c:pt>
                <c:pt idx="23">
                  <c:v>21</c:v>
                </c:pt>
                <c:pt idx="24">
                  <c:v>21</c:v>
                </c:pt>
                <c:pt idx="25">
                  <c:v>21</c:v>
                </c:pt>
                <c:pt idx="26">
                  <c:v>21</c:v>
                </c:pt>
                <c:pt idx="27">
                  <c:v>20</c:v>
                </c:pt>
                <c:pt idx="28">
                  <c:v>20</c:v>
                </c:pt>
                <c:pt idx="29">
                  <c:v>21</c:v>
                </c:pt>
                <c:pt idx="30">
                  <c:v>20</c:v>
                </c:pt>
                <c:pt idx="31">
                  <c:v>14</c:v>
                </c:pt>
                <c:pt idx="32">
                  <c:v>4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D78-400E-9770-38A4223EECFD}"/>
            </c:ext>
          </c:extLst>
        </c:ser>
        <c:ser>
          <c:idx val="2"/>
          <c:order val="2"/>
          <c:tx>
            <c:strRef>
              <c:f>'Totals Baseline'!$C$1</c:f>
              <c:strCache>
                <c:ptCount val="1"/>
                <c:pt idx="0">
                  <c:v>Avg I Wholesaler</c:v>
                </c:pt>
              </c:strCache>
            </c:strRef>
          </c:tx>
          <c:spPr>
            <a:ln w="28575" cap="rnd">
              <a:solidFill>
                <a:srgbClr val="80C47E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'Totals CRP'!$A$2:$A$38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Baseline'!$C$2:$C$38</c:f>
              <c:numCache>
                <c:formatCode>0.00</c:formatCode>
                <c:ptCount val="37"/>
                <c:pt idx="0">
                  <c:v>12</c:v>
                </c:pt>
                <c:pt idx="1">
                  <c:v>12</c:v>
                </c:pt>
                <c:pt idx="2">
                  <c:v>12</c:v>
                </c:pt>
                <c:pt idx="3">
                  <c:v>12</c:v>
                </c:pt>
                <c:pt idx="4">
                  <c:v>12</c:v>
                </c:pt>
                <c:pt idx="5">
                  <c:v>12</c:v>
                </c:pt>
                <c:pt idx="6">
                  <c:v>12</c:v>
                </c:pt>
                <c:pt idx="7">
                  <c:v>16</c:v>
                </c:pt>
                <c:pt idx="8">
                  <c:v>16</c:v>
                </c:pt>
                <c:pt idx="9">
                  <c:v>16</c:v>
                </c:pt>
                <c:pt idx="10">
                  <c:v>16</c:v>
                </c:pt>
                <c:pt idx="11">
                  <c:v>16</c:v>
                </c:pt>
                <c:pt idx="12">
                  <c:v>13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16</c:v>
                </c:pt>
                <c:pt idx="21">
                  <c:v>28</c:v>
                </c:pt>
                <c:pt idx="22">
                  <c:v>37</c:v>
                </c:pt>
                <c:pt idx="23">
                  <c:v>39</c:v>
                </c:pt>
                <c:pt idx="24">
                  <c:v>33</c:v>
                </c:pt>
                <c:pt idx="25">
                  <c:v>31</c:v>
                </c:pt>
                <c:pt idx="26">
                  <c:v>31</c:v>
                </c:pt>
                <c:pt idx="27">
                  <c:v>30</c:v>
                </c:pt>
                <c:pt idx="28">
                  <c:v>28</c:v>
                </c:pt>
                <c:pt idx="29">
                  <c:v>28</c:v>
                </c:pt>
                <c:pt idx="30">
                  <c:v>28</c:v>
                </c:pt>
                <c:pt idx="31">
                  <c:v>28</c:v>
                </c:pt>
                <c:pt idx="32">
                  <c:v>28</c:v>
                </c:pt>
                <c:pt idx="33">
                  <c:v>27</c:v>
                </c:pt>
                <c:pt idx="34">
                  <c:v>16</c:v>
                </c:pt>
                <c:pt idx="35">
                  <c:v>0</c:v>
                </c:pt>
                <c:pt idx="3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D78-400E-9770-38A4223EECFD}"/>
            </c:ext>
          </c:extLst>
        </c:ser>
        <c:ser>
          <c:idx val="3"/>
          <c:order val="3"/>
          <c:tx>
            <c:strRef>
              <c:f>'Totals Baseline'!$D$1</c:f>
              <c:strCache>
                <c:ptCount val="1"/>
                <c:pt idx="0">
                  <c:v>Avg I Distributor</c:v>
                </c:pt>
              </c:strCache>
            </c:strRef>
          </c:tx>
          <c:spPr>
            <a:ln w="28575" cap="rnd">
              <a:solidFill>
                <a:srgbClr val="33CCCC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'Totals CRP'!$A$2:$A$38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Baseline'!$D$2:$D$38</c:f>
              <c:numCache>
                <c:formatCode>0.00</c:formatCode>
                <c:ptCount val="37"/>
                <c:pt idx="0">
                  <c:v>12</c:v>
                </c:pt>
                <c:pt idx="1">
                  <c:v>12</c:v>
                </c:pt>
                <c:pt idx="2">
                  <c:v>12</c:v>
                </c:pt>
                <c:pt idx="3">
                  <c:v>12</c:v>
                </c:pt>
                <c:pt idx="4">
                  <c:v>12</c:v>
                </c:pt>
                <c:pt idx="5">
                  <c:v>8</c:v>
                </c:pt>
                <c:pt idx="6">
                  <c:v>4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9</c:v>
                </c:pt>
                <c:pt idx="25">
                  <c:v>11</c:v>
                </c:pt>
                <c:pt idx="26">
                  <c:v>11</c:v>
                </c:pt>
                <c:pt idx="27">
                  <c:v>9</c:v>
                </c:pt>
                <c:pt idx="28">
                  <c:v>4</c:v>
                </c:pt>
                <c:pt idx="29">
                  <c:v>1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D78-400E-9770-38A4223EECFD}"/>
            </c:ext>
          </c:extLst>
        </c:ser>
        <c:ser>
          <c:idx val="4"/>
          <c:order val="4"/>
          <c:tx>
            <c:strRef>
              <c:f>'Totals Baseline'!$E$1</c:f>
              <c:strCache>
                <c:ptCount val="1"/>
                <c:pt idx="0">
                  <c:v>Avg I Producer</c:v>
                </c:pt>
              </c:strCache>
            </c:strRef>
          </c:tx>
          <c:spPr>
            <a:ln w="28575" cap="rnd">
              <a:solidFill>
                <a:srgbClr val="9900CC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'Totals CRP'!$A$2:$A$38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Baseline'!$E$2:$E$38</c:f>
              <c:numCache>
                <c:formatCode>0.00</c:formatCode>
                <c:ptCount val="37"/>
                <c:pt idx="0">
                  <c:v>12</c:v>
                </c:pt>
                <c:pt idx="1">
                  <c:v>12</c:v>
                </c:pt>
                <c:pt idx="2">
                  <c:v>12</c:v>
                </c:pt>
                <c:pt idx="3">
                  <c:v>12</c:v>
                </c:pt>
                <c:pt idx="4">
                  <c:v>12</c:v>
                </c:pt>
                <c:pt idx="5">
                  <c:v>12</c:v>
                </c:pt>
                <c:pt idx="6">
                  <c:v>12</c:v>
                </c:pt>
                <c:pt idx="7">
                  <c:v>12</c:v>
                </c:pt>
                <c:pt idx="8">
                  <c:v>8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1</c:v>
                </c:pt>
                <c:pt idx="23">
                  <c:v>12</c:v>
                </c:pt>
                <c:pt idx="24">
                  <c:v>14</c:v>
                </c:pt>
                <c:pt idx="25">
                  <c:v>14</c:v>
                </c:pt>
                <c:pt idx="26">
                  <c:v>15</c:v>
                </c:pt>
                <c:pt idx="27">
                  <c:v>16</c:v>
                </c:pt>
                <c:pt idx="28">
                  <c:v>16</c:v>
                </c:pt>
                <c:pt idx="29">
                  <c:v>12</c:v>
                </c:pt>
                <c:pt idx="30">
                  <c:v>4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D78-400E-9770-38A4223EECFD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425618000"/>
        <c:axId val="142562136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'Totals CRP'!$A$1</c15:sqref>
                        </c15:formulaRef>
                      </c:ext>
                    </c:extLst>
                    <c:strCache>
                      <c:ptCount val="1"/>
                      <c:pt idx="0">
                        <c:v>t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delete val="1"/>
                </c:dLbls>
                <c:cat>
                  <c:numRef>
                    <c:extLst>
                      <c:ext uri="{02D57815-91ED-43cb-92C2-25804820EDAC}">
                        <c15:formulaRef>
                          <c15:sqref>'Totals CRP'!$A$2:$A$38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0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'Totals CRP'!$A$2:$A$38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0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4-9D78-400E-9770-38A4223EECFD}"/>
                  </c:ext>
                </c:extLst>
              </c15:ser>
            </c15:filteredLineSeries>
          </c:ext>
        </c:extLst>
      </c:lineChart>
      <c:catAx>
        <c:axId val="14256180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25400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425621360"/>
        <c:crosses val="autoZero"/>
        <c:auto val="1"/>
        <c:lblAlgn val="ctr"/>
        <c:lblOffset val="100"/>
        <c:noMultiLvlLbl val="0"/>
      </c:catAx>
      <c:valAx>
        <c:axId val="1425621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4256180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solidFill>
            <a:srgbClr val="33CCCC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Backlog (crates)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'Totals CRP'!$G$1</c:f>
              <c:strCache>
                <c:ptCount val="1"/>
                <c:pt idx="0">
                  <c:v>Avg B Retailer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'Totals CRP'!$F$2:$F$38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CRP'!$G$2:$G$38</c:f>
              <c:numCache>
                <c:formatCode>0</c:formatCode>
                <c:ptCount val="3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E00-44F2-A5FF-610789E11537}"/>
            </c:ext>
          </c:extLst>
        </c:ser>
        <c:ser>
          <c:idx val="1"/>
          <c:order val="1"/>
          <c:tx>
            <c:strRef>
              <c:f>'Totals Baseline'!$G$1</c:f>
              <c:strCache>
                <c:ptCount val="1"/>
                <c:pt idx="0">
                  <c:v>Avg B Retailer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'Totals CRP'!$F$2:$F$38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Baseline'!$G$2:$G$38</c:f>
              <c:numCache>
                <c:formatCode>0.00</c:formatCode>
                <c:ptCount val="3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  <c:pt idx="12">
                  <c:v>16</c:v>
                </c:pt>
                <c:pt idx="13">
                  <c:v>32</c:v>
                </c:pt>
                <c:pt idx="14">
                  <c:v>43</c:v>
                </c:pt>
                <c:pt idx="15">
                  <c:v>42</c:v>
                </c:pt>
                <c:pt idx="16">
                  <c:v>53</c:v>
                </c:pt>
                <c:pt idx="17">
                  <c:v>66</c:v>
                </c:pt>
                <c:pt idx="18">
                  <c:v>64</c:v>
                </c:pt>
                <c:pt idx="19">
                  <c:v>41</c:v>
                </c:pt>
                <c:pt idx="20">
                  <c:v>9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8</c:v>
                </c:pt>
                <c:pt idx="34">
                  <c:v>19</c:v>
                </c:pt>
                <c:pt idx="35">
                  <c:v>30</c:v>
                </c:pt>
                <c:pt idx="36">
                  <c:v>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E00-44F2-A5FF-610789E11537}"/>
            </c:ext>
          </c:extLst>
        </c:ser>
        <c:ser>
          <c:idx val="2"/>
          <c:order val="2"/>
          <c:tx>
            <c:strRef>
              <c:f>'Totals Baseline'!$H$1</c:f>
              <c:strCache>
                <c:ptCount val="1"/>
                <c:pt idx="0">
                  <c:v>Avg B Wholesaler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'Totals CRP'!$F$2:$F$38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Baseline'!$H$2:$H$38</c:f>
              <c:numCache>
                <c:formatCode>0.00</c:formatCode>
                <c:ptCount val="3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2</c:v>
                </c:pt>
                <c:pt idx="14">
                  <c:v>25</c:v>
                </c:pt>
                <c:pt idx="15">
                  <c:v>52</c:v>
                </c:pt>
                <c:pt idx="16">
                  <c:v>63</c:v>
                </c:pt>
                <c:pt idx="17">
                  <c:v>51</c:v>
                </c:pt>
                <c:pt idx="18">
                  <c:v>24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2</c:v>
                </c:pt>
                <c:pt idx="36">
                  <c:v>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E00-44F2-A5FF-610789E11537}"/>
            </c:ext>
          </c:extLst>
        </c:ser>
        <c:ser>
          <c:idx val="3"/>
          <c:order val="3"/>
          <c:tx>
            <c:strRef>
              <c:f>'Totals Baseline'!$I$1</c:f>
              <c:strCache>
                <c:ptCount val="1"/>
                <c:pt idx="0">
                  <c:v>Avg B Distributor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'Totals CRP'!$F$2:$F$38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Baseline'!$I$2:$I$38</c:f>
              <c:numCache>
                <c:formatCode>0.00</c:formatCode>
                <c:ptCount val="3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4</c:v>
                </c:pt>
                <c:pt idx="9">
                  <c:v>8</c:v>
                </c:pt>
                <c:pt idx="10">
                  <c:v>8</c:v>
                </c:pt>
                <c:pt idx="11">
                  <c:v>8</c:v>
                </c:pt>
                <c:pt idx="12">
                  <c:v>16</c:v>
                </c:pt>
                <c:pt idx="13">
                  <c:v>23</c:v>
                </c:pt>
                <c:pt idx="14">
                  <c:v>23</c:v>
                </c:pt>
                <c:pt idx="15">
                  <c:v>20</c:v>
                </c:pt>
                <c:pt idx="16">
                  <c:v>28</c:v>
                </c:pt>
                <c:pt idx="17">
                  <c:v>36</c:v>
                </c:pt>
                <c:pt idx="18">
                  <c:v>41</c:v>
                </c:pt>
                <c:pt idx="19">
                  <c:v>36</c:v>
                </c:pt>
                <c:pt idx="20">
                  <c:v>44</c:v>
                </c:pt>
                <c:pt idx="21">
                  <c:v>52</c:v>
                </c:pt>
                <c:pt idx="22">
                  <c:v>47</c:v>
                </c:pt>
                <c:pt idx="23">
                  <c:v>24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1</c:v>
                </c:pt>
                <c:pt idx="31">
                  <c:v>2</c:v>
                </c:pt>
                <c:pt idx="32">
                  <c:v>2</c:v>
                </c:pt>
                <c:pt idx="33">
                  <c:v>6</c:v>
                </c:pt>
                <c:pt idx="34">
                  <c:v>11</c:v>
                </c:pt>
                <c:pt idx="35">
                  <c:v>13</c:v>
                </c:pt>
                <c:pt idx="36">
                  <c:v>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E00-44F2-A5FF-610789E11537}"/>
            </c:ext>
          </c:extLst>
        </c:ser>
        <c:ser>
          <c:idx val="4"/>
          <c:order val="4"/>
          <c:tx>
            <c:strRef>
              <c:f>'Totals Baseline'!$J$1</c:f>
              <c:strCache>
                <c:ptCount val="1"/>
                <c:pt idx="0">
                  <c:v>Avg B Producer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'Totals CRP'!$F$2:$F$38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Baseline'!$J$2:$J$38</c:f>
              <c:numCache>
                <c:formatCode>0.00</c:formatCode>
                <c:ptCount val="3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11</c:v>
                </c:pt>
                <c:pt idx="11">
                  <c:v>20</c:v>
                </c:pt>
                <c:pt idx="12">
                  <c:v>22</c:v>
                </c:pt>
                <c:pt idx="13">
                  <c:v>20</c:v>
                </c:pt>
                <c:pt idx="14">
                  <c:v>29</c:v>
                </c:pt>
                <c:pt idx="15">
                  <c:v>39</c:v>
                </c:pt>
                <c:pt idx="16">
                  <c:v>45</c:v>
                </c:pt>
                <c:pt idx="17">
                  <c:v>40</c:v>
                </c:pt>
                <c:pt idx="18">
                  <c:v>49</c:v>
                </c:pt>
                <c:pt idx="19">
                  <c:v>59</c:v>
                </c:pt>
                <c:pt idx="20">
                  <c:v>55</c:v>
                </c:pt>
                <c:pt idx="21">
                  <c:v>32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5</c:v>
                </c:pt>
                <c:pt idx="32">
                  <c:v>10</c:v>
                </c:pt>
                <c:pt idx="33">
                  <c:v>13</c:v>
                </c:pt>
                <c:pt idx="34">
                  <c:v>11</c:v>
                </c:pt>
                <c:pt idx="35">
                  <c:v>16</c:v>
                </c:pt>
                <c:pt idx="36">
                  <c:v>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E00-44F2-A5FF-610789E11537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425618000"/>
        <c:axId val="1425621360"/>
        <c:extLst/>
      </c:lineChart>
      <c:catAx>
        <c:axId val="14256180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25400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425621360"/>
        <c:crosses val="autoZero"/>
        <c:auto val="1"/>
        <c:lblAlgn val="ctr"/>
        <c:lblOffset val="100"/>
        <c:noMultiLvlLbl val="0"/>
      </c:catAx>
      <c:valAx>
        <c:axId val="1425621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4256180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Orders (crates)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'Totals CRP'!$M$1</c:f>
              <c:strCache>
                <c:ptCount val="1"/>
                <c:pt idx="0">
                  <c:v>Avg O Wholesaler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'Totals CRP'!$K$2:$K$38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CRP'!$M$2:$M$38</c:f>
              <c:numCache>
                <c:formatCode>0</c:formatCode>
                <c:ptCount val="37"/>
                <c:pt idx="0">
                  <c:v>0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0</c:v>
                </c:pt>
                <c:pt idx="7">
                  <c:v>3.3333333333333333E-2</c:v>
                </c:pt>
                <c:pt idx="8">
                  <c:v>7.9666666666666668</c:v>
                </c:pt>
                <c:pt idx="9">
                  <c:v>12.9</c:v>
                </c:pt>
                <c:pt idx="10">
                  <c:v>11.333333333333334</c:v>
                </c:pt>
                <c:pt idx="11">
                  <c:v>5.1333333333333337</c:v>
                </c:pt>
                <c:pt idx="12">
                  <c:v>0.7</c:v>
                </c:pt>
                <c:pt idx="13">
                  <c:v>3.3666666666666667</c:v>
                </c:pt>
                <c:pt idx="14">
                  <c:v>9.9666666666666668</c:v>
                </c:pt>
                <c:pt idx="15">
                  <c:v>13.6</c:v>
                </c:pt>
                <c:pt idx="16">
                  <c:v>9.8666666666666671</c:v>
                </c:pt>
                <c:pt idx="17">
                  <c:v>3.5</c:v>
                </c:pt>
                <c:pt idx="18">
                  <c:v>2.4333333333333331</c:v>
                </c:pt>
                <c:pt idx="19">
                  <c:v>6.0333333333333332</c:v>
                </c:pt>
                <c:pt idx="20">
                  <c:v>10.166666666666666</c:v>
                </c:pt>
                <c:pt idx="21">
                  <c:v>11.933333333333334</c:v>
                </c:pt>
                <c:pt idx="22">
                  <c:v>6.7</c:v>
                </c:pt>
                <c:pt idx="23">
                  <c:v>3.6333333333333333</c:v>
                </c:pt>
                <c:pt idx="24">
                  <c:v>4.8</c:v>
                </c:pt>
                <c:pt idx="25">
                  <c:v>7.2333333333333334</c:v>
                </c:pt>
                <c:pt idx="26">
                  <c:v>10.633333333333333</c:v>
                </c:pt>
                <c:pt idx="27">
                  <c:v>9.0333333333333332</c:v>
                </c:pt>
                <c:pt idx="28">
                  <c:v>5.2</c:v>
                </c:pt>
                <c:pt idx="29">
                  <c:v>5.4</c:v>
                </c:pt>
                <c:pt idx="30">
                  <c:v>5.5666666666666664</c:v>
                </c:pt>
                <c:pt idx="31">
                  <c:v>8.3000000000000007</c:v>
                </c:pt>
                <c:pt idx="32">
                  <c:v>9.3333333333333339</c:v>
                </c:pt>
                <c:pt idx="33">
                  <c:v>7</c:v>
                </c:pt>
                <c:pt idx="34">
                  <c:v>6.3</c:v>
                </c:pt>
                <c:pt idx="35">
                  <c:v>5.6</c:v>
                </c:pt>
                <c:pt idx="36">
                  <c:v>7.2333333333333334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B36-467E-99A9-E79F5EE5A415}"/>
            </c:ext>
          </c:extLst>
        </c:ser>
        <c:ser>
          <c:idx val="1"/>
          <c:order val="1"/>
          <c:tx>
            <c:strRef>
              <c:f>'Totals Baseline'!$L$1</c:f>
              <c:strCache>
                <c:ptCount val="1"/>
                <c:pt idx="0">
                  <c:v>Avg O Retailer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'Totals CRP'!$K$2:$K$38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Baseline'!$L$2:$L$38</c:f>
              <c:numCache>
                <c:formatCode>0.00</c:formatCode>
                <c:ptCount val="37"/>
                <c:pt idx="0">
                  <c:v>0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8</c:v>
                </c:pt>
                <c:pt idx="6">
                  <c:v>8</c:v>
                </c:pt>
                <c:pt idx="7">
                  <c:v>8</c:v>
                </c:pt>
                <c:pt idx="8">
                  <c:v>8</c:v>
                </c:pt>
                <c:pt idx="9">
                  <c:v>8</c:v>
                </c:pt>
                <c:pt idx="10">
                  <c:v>8</c:v>
                </c:pt>
                <c:pt idx="11">
                  <c:v>8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8</c:v>
                </c:pt>
                <c:pt idx="18">
                  <c:v>8</c:v>
                </c:pt>
                <c:pt idx="19">
                  <c:v>8</c:v>
                </c:pt>
                <c:pt idx="20">
                  <c:v>8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  <c:pt idx="24">
                  <c:v>8</c:v>
                </c:pt>
                <c:pt idx="25">
                  <c:v>8</c:v>
                </c:pt>
                <c:pt idx="26">
                  <c:v>8</c:v>
                </c:pt>
                <c:pt idx="27">
                  <c:v>8</c:v>
                </c:pt>
                <c:pt idx="28">
                  <c:v>8</c:v>
                </c:pt>
                <c:pt idx="29">
                  <c:v>8</c:v>
                </c:pt>
                <c:pt idx="30">
                  <c:v>8</c:v>
                </c:pt>
                <c:pt idx="31">
                  <c:v>8</c:v>
                </c:pt>
                <c:pt idx="32">
                  <c:v>8</c:v>
                </c:pt>
                <c:pt idx="33">
                  <c:v>8</c:v>
                </c:pt>
                <c:pt idx="34">
                  <c:v>8</c:v>
                </c:pt>
                <c:pt idx="35">
                  <c:v>8</c:v>
                </c:pt>
                <c:pt idx="36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B36-467E-99A9-E79F5EE5A415}"/>
            </c:ext>
          </c:extLst>
        </c:ser>
        <c:ser>
          <c:idx val="2"/>
          <c:order val="2"/>
          <c:tx>
            <c:strRef>
              <c:f>'Totals Baseline'!$M$1</c:f>
              <c:strCache>
                <c:ptCount val="1"/>
                <c:pt idx="0">
                  <c:v>Avg O Wholesaler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'Totals CRP'!$K$2:$K$38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Baseline'!$M$2:$M$38</c:f>
              <c:numCache>
                <c:formatCode>0.00</c:formatCode>
                <c:ptCount val="37"/>
                <c:pt idx="0">
                  <c:v>0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3</c:v>
                </c:pt>
                <c:pt idx="12">
                  <c:v>15</c:v>
                </c:pt>
                <c:pt idx="13">
                  <c:v>23</c:v>
                </c:pt>
                <c:pt idx="14">
                  <c:v>27</c:v>
                </c:pt>
                <c:pt idx="15">
                  <c:v>24</c:v>
                </c:pt>
                <c:pt idx="16">
                  <c:v>19</c:v>
                </c:pt>
                <c:pt idx="17">
                  <c:v>15</c:v>
                </c:pt>
                <c:pt idx="18">
                  <c:v>16</c:v>
                </c:pt>
                <c:pt idx="19">
                  <c:v>13</c:v>
                </c:pt>
                <c:pt idx="20">
                  <c:v>5</c:v>
                </c:pt>
                <c:pt idx="21">
                  <c:v>4</c:v>
                </c:pt>
                <c:pt idx="22">
                  <c:v>6</c:v>
                </c:pt>
                <c:pt idx="23">
                  <c:v>6</c:v>
                </c:pt>
                <c:pt idx="24">
                  <c:v>2</c:v>
                </c:pt>
                <c:pt idx="25">
                  <c:v>0</c:v>
                </c:pt>
                <c:pt idx="26">
                  <c:v>1</c:v>
                </c:pt>
                <c:pt idx="27">
                  <c:v>2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1</c:v>
                </c:pt>
                <c:pt idx="33">
                  <c:v>11</c:v>
                </c:pt>
                <c:pt idx="34">
                  <c:v>18</c:v>
                </c:pt>
                <c:pt idx="35">
                  <c:v>18</c:v>
                </c:pt>
                <c:pt idx="36">
                  <c:v>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B36-467E-99A9-E79F5EE5A415}"/>
            </c:ext>
          </c:extLst>
        </c:ser>
        <c:ser>
          <c:idx val="3"/>
          <c:order val="3"/>
          <c:tx>
            <c:strRef>
              <c:f>'Totals Baseline'!$N$1</c:f>
              <c:strCache>
                <c:ptCount val="1"/>
                <c:pt idx="0">
                  <c:v>Avg O Distributor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'Totals CRP'!$K$2:$K$38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Baseline'!$N$2:$N$38</c:f>
              <c:numCache>
                <c:formatCode>0.00</c:formatCode>
                <c:ptCount val="37"/>
                <c:pt idx="0">
                  <c:v>0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10</c:v>
                </c:pt>
                <c:pt idx="11">
                  <c:v>10</c:v>
                </c:pt>
                <c:pt idx="12">
                  <c:v>9</c:v>
                </c:pt>
                <c:pt idx="13">
                  <c:v>9</c:v>
                </c:pt>
                <c:pt idx="14">
                  <c:v>10</c:v>
                </c:pt>
                <c:pt idx="15">
                  <c:v>9</c:v>
                </c:pt>
                <c:pt idx="16">
                  <c:v>8</c:v>
                </c:pt>
                <c:pt idx="17">
                  <c:v>9</c:v>
                </c:pt>
                <c:pt idx="18">
                  <c:v>10</c:v>
                </c:pt>
                <c:pt idx="19">
                  <c:v>9</c:v>
                </c:pt>
                <c:pt idx="20">
                  <c:v>8</c:v>
                </c:pt>
                <c:pt idx="21">
                  <c:v>9</c:v>
                </c:pt>
                <c:pt idx="22">
                  <c:v>10</c:v>
                </c:pt>
                <c:pt idx="23">
                  <c:v>8</c:v>
                </c:pt>
                <c:pt idx="24">
                  <c:v>6</c:v>
                </c:pt>
                <c:pt idx="25">
                  <c:v>3</c:v>
                </c:pt>
                <c:pt idx="26">
                  <c:v>5</c:v>
                </c:pt>
                <c:pt idx="27">
                  <c:v>6</c:v>
                </c:pt>
                <c:pt idx="28">
                  <c:v>7</c:v>
                </c:pt>
                <c:pt idx="29">
                  <c:v>8</c:v>
                </c:pt>
                <c:pt idx="30">
                  <c:v>9</c:v>
                </c:pt>
                <c:pt idx="31">
                  <c:v>8</c:v>
                </c:pt>
                <c:pt idx="32">
                  <c:v>9</c:v>
                </c:pt>
                <c:pt idx="33">
                  <c:v>8</c:v>
                </c:pt>
                <c:pt idx="34">
                  <c:v>9</c:v>
                </c:pt>
                <c:pt idx="35">
                  <c:v>9</c:v>
                </c:pt>
                <c:pt idx="36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B36-467E-99A9-E79F5EE5A415}"/>
            </c:ext>
          </c:extLst>
        </c:ser>
        <c:ser>
          <c:idx val="4"/>
          <c:order val="4"/>
          <c:tx>
            <c:strRef>
              <c:f>'Totals Baseline'!$O$1</c:f>
              <c:strCache>
                <c:ptCount val="1"/>
                <c:pt idx="0">
                  <c:v>Avg O Producer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'Totals CRP'!$K$2:$K$38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Baseline'!$O$2:$O$38</c:f>
              <c:numCache>
                <c:formatCode>0.00</c:formatCode>
                <c:ptCount val="37"/>
                <c:pt idx="0">
                  <c:v>0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8</c:v>
                </c:pt>
                <c:pt idx="10">
                  <c:v>12</c:v>
                </c:pt>
                <c:pt idx="11">
                  <c:v>15</c:v>
                </c:pt>
                <c:pt idx="12">
                  <c:v>16</c:v>
                </c:pt>
                <c:pt idx="13">
                  <c:v>14</c:v>
                </c:pt>
                <c:pt idx="14">
                  <c:v>12</c:v>
                </c:pt>
                <c:pt idx="15">
                  <c:v>11</c:v>
                </c:pt>
                <c:pt idx="16">
                  <c:v>13</c:v>
                </c:pt>
                <c:pt idx="17">
                  <c:v>11</c:v>
                </c:pt>
                <c:pt idx="18">
                  <c:v>8</c:v>
                </c:pt>
                <c:pt idx="19">
                  <c:v>10</c:v>
                </c:pt>
                <c:pt idx="20">
                  <c:v>12</c:v>
                </c:pt>
                <c:pt idx="21">
                  <c:v>10</c:v>
                </c:pt>
                <c:pt idx="22">
                  <c:v>6</c:v>
                </c:pt>
                <c:pt idx="23">
                  <c:v>4</c:v>
                </c:pt>
                <c:pt idx="24">
                  <c:v>6</c:v>
                </c:pt>
                <c:pt idx="25">
                  <c:v>6</c:v>
                </c:pt>
                <c:pt idx="26">
                  <c:v>3</c:v>
                </c:pt>
                <c:pt idx="27">
                  <c:v>0</c:v>
                </c:pt>
                <c:pt idx="28">
                  <c:v>0</c:v>
                </c:pt>
                <c:pt idx="29">
                  <c:v>3</c:v>
                </c:pt>
                <c:pt idx="30">
                  <c:v>6</c:v>
                </c:pt>
                <c:pt idx="31">
                  <c:v>10</c:v>
                </c:pt>
                <c:pt idx="32">
                  <c:v>12</c:v>
                </c:pt>
                <c:pt idx="33">
                  <c:v>11</c:v>
                </c:pt>
                <c:pt idx="34">
                  <c:v>12</c:v>
                </c:pt>
                <c:pt idx="35">
                  <c:v>10</c:v>
                </c:pt>
                <c:pt idx="36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B36-467E-99A9-E79F5EE5A415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425618000"/>
        <c:axId val="1425621360"/>
        <c:extLst/>
      </c:lineChart>
      <c:catAx>
        <c:axId val="14256180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25400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425621360"/>
        <c:crosses val="autoZero"/>
        <c:auto val="1"/>
        <c:lblAlgn val="ctr"/>
        <c:lblOffset val="100"/>
        <c:noMultiLvlLbl val="0"/>
      </c:catAx>
      <c:valAx>
        <c:axId val="1425621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4256180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Inventory Holding Cost </a:t>
            </a:r>
          </a:p>
        </c:rich>
      </c:tx>
      <c:layout>
        <c:manualLayout>
          <c:xMode val="edge"/>
          <c:yMode val="edge"/>
          <c:x val="0.31917344706911638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'Totals CRP'!$S$1</c:f>
              <c:strCache>
                <c:ptCount val="1"/>
                <c:pt idx="0">
                  <c:v>Avg ihc Distributor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'Totals CRP'!$P$2:$P$38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CRP'!$S$2:$S$38</c:f>
              <c:numCache>
                <c:formatCode>_("€"* #,##0.00_);_("€"* \(#,##0.00\);_("€"* "-"??_);_(@_)</c:formatCode>
                <c:ptCount val="37"/>
                <c:pt idx="0">
                  <c:v>0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4</c:v>
                </c:pt>
                <c:pt idx="5">
                  <c:v>6</c:v>
                </c:pt>
                <c:pt idx="6">
                  <c:v>6</c:v>
                </c:pt>
                <c:pt idx="7">
                  <c:v>8</c:v>
                </c:pt>
                <c:pt idx="8">
                  <c:v>8</c:v>
                </c:pt>
                <c:pt idx="9">
                  <c:v>2</c:v>
                </c:pt>
                <c:pt idx="10">
                  <c:v>1</c:v>
                </c:pt>
                <c:pt idx="11">
                  <c:v>1</c:v>
                </c:pt>
                <c:pt idx="12">
                  <c:v>3</c:v>
                </c:pt>
                <c:pt idx="13">
                  <c:v>9</c:v>
                </c:pt>
                <c:pt idx="14">
                  <c:v>10</c:v>
                </c:pt>
                <c:pt idx="15">
                  <c:v>5</c:v>
                </c:pt>
                <c:pt idx="16">
                  <c:v>1</c:v>
                </c:pt>
                <c:pt idx="17">
                  <c:v>1</c:v>
                </c:pt>
                <c:pt idx="18">
                  <c:v>5</c:v>
                </c:pt>
                <c:pt idx="19">
                  <c:v>9</c:v>
                </c:pt>
                <c:pt idx="20">
                  <c:v>8</c:v>
                </c:pt>
                <c:pt idx="21">
                  <c:v>4</c:v>
                </c:pt>
                <c:pt idx="22">
                  <c:v>1</c:v>
                </c:pt>
                <c:pt idx="23">
                  <c:v>3</c:v>
                </c:pt>
                <c:pt idx="24">
                  <c:v>6</c:v>
                </c:pt>
                <c:pt idx="25">
                  <c:v>9</c:v>
                </c:pt>
                <c:pt idx="26">
                  <c:v>7</c:v>
                </c:pt>
                <c:pt idx="27">
                  <c:v>3</c:v>
                </c:pt>
                <c:pt idx="28">
                  <c:v>2</c:v>
                </c:pt>
                <c:pt idx="29">
                  <c:v>5</c:v>
                </c:pt>
                <c:pt idx="30">
                  <c:v>6</c:v>
                </c:pt>
                <c:pt idx="31">
                  <c:v>8</c:v>
                </c:pt>
                <c:pt idx="32">
                  <c:v>6</c:v>
                </c:pt>
                <c:pt idx="33">
                  <c:v>2</c:v>
                </c:pt>
                <c:pt idx="34">
                  <c:v>4</c:v>
                </c:pt>
                <c:pt idx="35">
                  <c:v>5</c:v>
                </c:pt>
                <c:pt idx="36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2E7-4BC3-AE2F-576830DF4484}"/>
            </c:ext>
          </c:extLst>
        </c:ser>
        <c:ser>
          <c:idx val="1"/>
          <c:order val="1"/>
          <c:tx>
            <c:strRef>
              <c:f>'Totals Baseline'!$Q$1</c:f>
              <c:strCache>
                <c:ptCount val="1"/>
                <c:pt idx="0">
                  <c:v>Avg ihc Retailer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'Totals CRP'!$P$2:$P$38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Baseline'!$Q$2:$Q$38</c:f>
              <c:numCache>
                <c:formatCode>_("€"* #,##0.00_);_("€"* \(#,##0.00\);_("€"* "-"??_);_(@_)</c:formatCode>
                <c:ptCount val="37"/>
                <c:pt idx="0">
                  <c:v>0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8</c:v>
                </c:pt>
                <c:pt idx="8">
                  <c:v>10</c:v>
                </c:pt>
                <c:pt idx="9">
                  <c:v>9.5</c:v>
                </c:pt>
                <c:pt idx="10">
                  <c:v>5.5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9.5</c:v>
                </c:pt>
                <c:pt idx="22">
                  <c:v>11</c:v>
                </c:pt>
                <c:pt idx="23">
                  <c:v>10.5</c:v>
                </c:pt>
                <c:pt idx="24">
                  <c:v>10.5</c:v>
                </c:pt>
                <c:pt idx="25">
                  <c:v>10.5</c:v>
                </c:pt>
                <c:pt idx="26">
                  <c:v>10.5</c:v>
                </c:pt>
                <c:pt idx="27">
                  <c:v>10</c:v>
                </c:pt>
                <c:pt idx="28">
                  <c:v>10</c:v>
                </c:pt>
                <c:pt idx="29">
                  <c:v>10.5</c:v>
                </c:pt>
                <c:pt idx="30">
                  <c:v>10</c:v>
                </c:pt>
                <c:pt idx="31">
                  <c:v>7</c:v>
                </c:pt>
                <c:pt idx="32">
                  <c:v>2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2E7-4BC3-AE2F-576830DF4484}"/>
            </c:ext>
          </c:extLst>
        </c:ser>
        <c:ser>
          <c:idx val="2"/>
          <c:order val="2"/>
          <c:tx>
            <c:strRef>
              <c:f>'Totals Baseline'!$R$1</c:f>
              <c:strCache>
                <c:ptCount val="1"/>
                <c:pt idx="0">
                  <c:v>Avg ihc Wholesaler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'Totals CRP'!$P$2:$P$38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Baseline'!$R$2:$R$38</c:f>
              <c:numCache>
                <c:formatCode>_("€"* #,##0.00_);_("€"* \(#,##0.00\);_("€"* "-"??_);_(@_)</c:formatCode>
                <c:ptCount val="37"/>
                <c:pt idx="0">
                  <c:v>0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8</c:v>
                </c:pt>
                <c:pt idx="8">
                  <c:v>8</c:v>
                </c:pt>
                <c:pt idx="9">
                  <c:v>8</c:v>
                </c:pt>
                <c:pt idx="10">
                  <c:v>8</c:v>
                </c:pt>
                <c:pt idx="11">
                  <c:v>8</c:v>
                </c:pt>
                <c:pt idx="12">
                  <c:v>6.5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8</c:v>
                </c:pt>
                <c:pt idx="21">
                  <c:v>14</c:v>
                </c:pt>
                <c:pt idx="22">
                  <c:v>18.5</c:v>
                </c:pt>
                <c:pt idx="23">
                  <c:v>19.5</c:v>
                </c:pt>
                <c:pt idx="24">
                  <c:v>16.5</c:v>
                </c:pt>
                <c:pt idx="25">
                  <c:v>15.5</c:v>
                </c:pt>
                <c:pt idx="26">
                  <c:v>15.5</c:v>
                </c:pt>
                <c:pt idx="27">
                  <c:v>15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13.5</c:v>
                </c:pt>
                <c:pt idx="34">
                  <c:v>8</c:v>
                </c:pt>
                <c:pt idx="35">
                  <c:v>0</c:v>
                </c:pt>
                <c:pt idx="3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2E7-4BC3-AE2F-576830DF4484}"/>
            </c:ext>
          </c:extLst>
        </c:ser>
        <c:ser>
          <c:idx val="3"/>
          <c:order val="3"/>
          <c:tx>
            <c:strRef>
              <c:f>'Totals Baseline'!$S$1</c:f>
              <c:strCache>
                <c:ptCount val="1"/>
                <c:pt idx="0">
                  <c:v>Avg ihc Distributor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'Totals CRP'!$P$2:$P$38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Baseline'!$S$2:$S$38</c:f>
              <c:numCache>
                <c:formatCode>_("€"* #,##0.00_);_("€"* \(#,##0.00\);_("€"* "-"??_);_(@_)</c:formatCode>
                <c:ptCount val="37"/>
                <c:pt idx="0">
                  <c:v>0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4</c:v>
                </c:pt>
                <c:pt idx="6">
                  <c:v>2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4.5</c:v>
                </c:pt>
                <c:pt idx="25">
                  <c:v>5.5</c:v>
                </c:pt>
                <c:pt idx="26">
                  <c:v>5.5</c:v>
                </c:pt>
                <c:pt idx="27">
                  <c:v>4.5</c:v>
                </c:pt>
                <c:pt idx="28">
                  <c:v>2</c:v>
                </c:pt>
                <c:pt idx="29">
                  <c:v>0.5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2E7-4BC3-AE2F-576830DF4484}"/>
            </c:ext>
          </c:extLst>
        </c:ser>
        <c:ser>
          <c:idx val="4"/>
          <c:order val="4"/>
          <c:tx>
            <c:strRef>
              <c:f>'Totals Baseline'!$T$1</c:f>
              <c:strCache>
                <c:ptCount val="1"/>
                <c:pt idx="0">
                  <c:v>Avg ihc Producer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'Totals CRP'!$P$2:$P$38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Baseline'!$T$2:$T$38</c:f>
              <c:numCache>
                <c:formatCode>_("€"* #,##0.00_);_("€"* \(#,##0.00\);_("€"* "-"??_);_(@_)</c:formatCode>
                <c:ptCount val="37"/>
                <c:pt idx="0">
                  <c:v>0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4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0.5</c:v>
                </c:pt>
                <c:pt idx="23">
                  <c:v>6</c:v>
                </c:pt>
                <c:pt idx="24">
                  <c:v>7</c:v>
                </c:pt>
                <c:pt idx="25">
                  <c:v>7</c:v>
                </c:pt>
                <c:pt idx="26">
                  <c:v>7.5</c:v>
                </c:pt>
                <c:pt idx="27">
                  <c:v>8</c:v>
                </c:pt>
                <c:pt idx="28">
                  <c:v>8</c:v>
                </c:pt>
                <c:pt idx="29">
                  <c:v>6</c:v>
                </c:pt>
                <c:pt idx="30">
                  <c:v>2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2E7-4BC3-AE2F-576830DF4484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425618000"/>
        <c:axId val="1425621360"/>
        <c:extLst/>
      </c:lineChart>
      <c:catAx>
        <c:axId val="14256180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25400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425621360"/>
        <c:crosses val="autoZero"/>
        <c:auto val="1"/>
        <c:lblAlgn val="ctr"/>
        <c:lblOffset val="100"/>
        <c:noMultiLvlLbl val="0"/>
      </c:catAx>
      <c:valAx>
        <c:axId val="1425621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€&quot;* #,##0.00_);_(&quot;€&quot;* \(#,##0.00\);_(&quot;€&quot;* &quot;-&quot;??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4256180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Unit</a:t>
            </a:r>
            <a:r>
              <a:rPr lang="en-US" baseline="0"/>
              <a:t> Backlog Cost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'Totals CRP'!$Y$1</c:f>
              <c:strCache>
                <c:ptCount val="1"/>
                <c:pt idx="0">
                  <c:v>Avg ubc Producer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'Totals CRP'!$U$2:$U$38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CRP'!$Y$2:$Y$38</c:f>
              <c:numCache>
                <c:formatCode>_("€"* #,##0.00_);_("€"* \(#,##0.00\);_("€"* "-"??_);_(@_)</c:formatCode>
                <c:ptCount val="3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4</c:v>
                </c:pt>
                <c:pt idx="12">
                  <c:v>8</c:v>
                </c:pt>
                <c:pt idx="13">
                  <c:v>2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7</c:v>
                </c:pt>
                <c:pt idx="18">
                  <c:v>10</c:v>
                </c:pt>
                <c:pt idx="19">
                  <c:v>2</c:v>
                </c:pt>
                <c:pt idx="20">
                  <c:v>0</c:v>
                </c:pt>
                <c:pt idx="21">
                  <c:v>0</c:v>
                </c:pt>
                <c:pt idx="22">
                  <c:v>1</c:v>
                </c:pt>
                <c:pt idx="23">
                  <c:v>6</c:v>
                </c:pt>
                <c:pt idx="24">
                  <c:v>6</c:v>
                </c:pt>
                <c:pt idx="25">
                  <c:v>1</c:v>
                </c:pt>
                <c:pt idx="26">
                  <c:v>0</c:v>
                </c:pt>
                <c:pt idx="27">
                  <c:v>0</c:v>
                </c:pt>
                <c:pt idx="28">
                  <c:v>2</c:v>
                </c:pt>
                <c:pt idx="29">
                  <c:v>6</c:v>
                </c:pt>
                <c:pt idx="30">
                  <c:v>3</c:v>
                </c:pt>
                <c:pt idx="31">
                  <c:v>1</c:v>
                </c:pt>
                <c:pt idx="32">
                  <c:v>0</c:v>
                </c:pt>
                <c:pt idx="33">
                  <c:v>1</c:v>
                </c:pt>
                <c:pt idx="34">
                  <c:v>5</c:v>
                </c:pt>
                <c:pt idx="35">
                  <c:v>3</c:v>
                </c:pt>
                <c:pt idx="36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FDC-45C1-94BC-D1D747D18480}"/>
            </c:ext>
          </c:extLst>
        </c:ser>
        <c:ser>
          <c:idx val="1"/>
          <c:order val="1"/>
          <c:tx>
            <c:strRef>
              <c:f>'Totals Baseline'!$V$1</c:f>
              <c:strCache>
                <c:ptCount val="1"/>
                <c:pt idx="0">
                  <c:v>Avg ubc Retailer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'Totals CRP'!$U$2:$U$38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Baseline'!$V$2:$V$38</c:f>
              <c:numCache>
                <c:formatCode>_("€"* #,##0.00_);_("€"* \(#,##0.00\);_("€"* "-"??_);_(@_)</c:formatCode>
                <c:ptCount val="3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  <c:pt idx="12">
                  <c:v>16</c:v>
                </c:pt>
                <c:pt idx="13">
                  <c:v>32</c:v>
                </c:pt>
                <c:pt idx="14">
                  <c:v>43</c:v>
                </c:pt>
                <c:pt idx="15">
                  <c:v>42</c:v>
                </c:pt>
                <c:pt idx="16">
                  <c:v>53</c:v>
                </c:pt>
                <c:pt idx="17">
                  <c:v>66</c:v>
                </c:pt>
                <c:pt idx="18">
                  <c:v>64</c:v>
                </c:pt>
                <c:pt idx="19">
                  <c:v>41</c:v>
                </c:pt>
                <c:pt idx="20">
                  <c:v>9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8</c:v>
                </c:pt>
                <c:pt idx="34">
                  <c:v>19</c:v>
                </c:pt>
                <c:pt idx="35">
                  <c:v>30</c:v>
                </c:pt>
                <c:pt idx="36">
                  <c:v>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FDC-45C1-94BC-D1D747D18480}"/>
            </c:ext>
          </c:extLst>
        </c:ser>
        <c:ser>
          <c:idx val="2"/>
          <c:order val="2"/>
          <c:tx>
            <c:strRef>
              <c:f>'Totals Baseline'!$W$1</c:f>
              <c:strCache>
                <c:ptCount val="1"/>
                <c:pt idx="0">
                  <c:v>Avg ubc Wholesaler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'Totals CRP'!$U$2:$U$38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Baseline'!$W$2:$W$38</c:f>
              <c:numCache>
                <c:formatCode>_("€"* #,##0.00_);_("€"* \(#,##0.00\);_("€"* "-"??_);_(@_)</c:formatCode>
                <c:ptCount val="3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2</c:v>
                </c:pt>
                <c:pt idx="14">
                  <c:v>25</c:v>
                </c:pt>
                <c:pt idx="15">
                  <c:v>52</c:v>
                </c:pt>
                <c:pt idx="16">
                  <c:v>63</c:v>
                </c:pt>
                <c:pt idx="17">
                  <c:v>51</c:v>
                </c:pt>
                <c:pt idx="18">
                  <c:v>24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2</c:v>
                </c:pt>
                <c:pt idx="36">
                  <c:v>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FDC-45C1-94BC-D1D747D18480}"/>
            </c:ext>
          </c:extLst>
        </c:ser>
        <c:ser>
          <c:idx val="3"/>
          <c:order val="3"/>
          <c:tx>
            <c:strRef>
              <c:f>'Totals Baseline'!$X$1</c:f>
              <c:strCache>
                <c:ptCount val="1"/>
                <c:pt idx="0">
                  <c:v>Avg ubc Distributor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'Totals CRP'!$U$2:$U$38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Baseline'!$X$2:$X$38</c:f>
              <c:numCache>
                <c:formatCode>_("€"* #,##0.00_);_("€"* \(#,##0.00\);_("€"* "-"??_);_(@_)</c:formatCode>
                <c:ptCount val="3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4</c:v>
                </c:pt>
                <c:pt idx="9">
                  <c:v>8</c:v>
                </c:pt>
                <c:pt idx="10">
                  <c:v>8</c:v>
                </c:pt>
                <c:pt idx="11">
                  <c:v>8</c:v>
                </c:pt>
                <c:pt idx="12">
                  <c:v>16</c:v>
                </c:pt>
                <c:pt idx="13">
                  <c:v>23</c:v>
                </c:pt>
                <c:pt idx="14">
                  <c:v>23</c:v>
                </c:pt>
                <c:pt idx="15">
                  <c:v>20</c:v>
                </c:pt>
                <c:pt idx="16">
                  <c:v>28</c:v>
                </c:pt>
                <c:pt idx="17">
                  <c:v>36</c:v>
                </c:pt>
                <c:pt idx="18">
                  <c:v>41</c:v>
                </c:pt>
                <c:pt idx="19">
                  <c:v>36</c:v>
                </c:pt>
                <c:pt idx="20">
                  <c:v>44</c:v>
                </c:pt>
                <c:pt idx="21">
                  <c:v>52</c:v>
                </c:pt>
                <c:pt idx="22">
                  <c:v>47</c:v>
                </c:pt>
                <c:pt idx="23">
                  <c:v>24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1</c:v>
                </c:pt>
                <c:pt idx="31">
                  <c:v>2</c:v>
                </c:pt>
                <c:pt idx="32">
                  <c:v>2</c:v>
                </c:pt>
                <c:pt idx="33">
                  <c:v>6</c:v>
                </c:pt>
                <c:pt idx="34">
                  <c:v>11</c:v>
                </c:pt>
                <c:pt idx="35">
                  <c:v>13</c:v>
                </c:pt>
                <c:pt idx="36">
                  <c:v>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FDC-45C1-94BC-D1D747D18480}"/>
            </c:ext>
          </c:extLst>
        </c:ser>
        <c:ser>
          <c:idx val="4"/>
          <c:order val="4"/>
          <c:tx>
            <c:strRef>
              <c:f>'Totals Baseline'!$Y$1</c:f>
              <c:strCache>
                <c:ptCount val="1"/>
                <c:pt idx="0">
                  <c:v>Avg ubc Producer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'Totals CRP'!$U$2:$U$38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Baseline'!$Y$2:$Y$38</c:f>
              <c:numCache>
                <c:formatCode>_("€"* #,##0.00_);_("€"* \(#,##0.00\);_("€"* "-"??_);_(@_)</c:formatCode>
                <c:ptCount val="3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11</c:v>
                </c:pt>
                <c:pt idx="11">
                  <c:v>20</c:v>
                </c:pt>
                <c:pt idx="12">
                  <c:v>22</c:v>
                </c:pt>
                <c:pt idx="13">
                  <c:v>20</c:v>
                </c:pt>
                <c:pt idx="14">
                  <c:v>29</c:v>
                </c:pt>
                <c:pt idx="15">
                  <c:v>39</c:v>
                </c:pt>
                <c:pt idx="16">
                  <c:v>45</c:v>
                </c:pt>
                <c:pt idx="17">
                  <c:v>40</c:v>
                </c:pt>
                <c:pt idx="18">
                  <c:v>49</c:v>
                </c:pt>
                <c:pt idx="19">
                  <c:v>59</c:v>
                </c:pt>
                <c:pt idx="20">
                  <c:v>55</c:v>
                </c:pt>
                <c:pt idx="21">
                  <c:v>32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5</c:v>
                </c:pt>
                <c:pt idx="32">
                  <c:v>10</c:v>
                </c:pt>
                <c:pt idx="33">
                  <c:v>13</c:v>
                </c:pt>
                <c:pt idx="34">
                  <c:v>11</c:v>
                </c:pt>
                <c:pt idx="35">
                  <c:v>16</c:v>
                </c:pt>
                <c:pt idx="36">
                  <c:v>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FDC-45C1-94BC-D1D747D18480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425618000"/>
        <c:axId val="1425621360"/>
        <c:extLst/>
      </c:lineChart>
      <c:catAx>
        <c:axId val="14256180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25400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425621360"/>
        <c:crosses val="autoZero"/>
        <c:auto val="1"/>
        <c:lblAlgn val="ctr"/>
        <c:lblOffset val="100"/>
        <c:noMultiLvlLbl val="0"/>
      </c:catAx>
      <c:valAx>
        <c:axId val="1425621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€&quot;* #,##0.00_);_(&quot;€&quot;* \(#,##0.00\);_(&quot;€&quot;* &quot;-&quot;??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4256180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</a:t>
            </a:r>
            <a:r>
              <a:rPr lang="en-US" baseline="0"/>
              <a:t>Cost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'Totals Baseline'!$AA$1</c:f>
              <c:strCache>
                <c:ptCount val="1"/>
                <c:pt idx="0">
                  <c:v>Avg TC Retailer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'Totals CRP'!$Z$2:$Z$38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Baseline'!$AA$2:$AA$38</c:f>
              <c:numCache>
                <c:formatCode>_("€"* #,##0.00_);_("€"* \(#,##0.00\);_("€"* "-"??_);_(@_)</c:formatCode>
                <c:ptCount val="37"/>
                <c:pt idx="0">
                  <c:v>0</c:v>
                </c:pt>
                <c:pt idx="1">
                  <c:v>6</c:v>
                </c:pt>
                <c:pt idx="2">
                  <c:v>12</c:v>
                </c:pt>
                <c:pt idx="3">
                  <c:v>18</c:v>
                </c:pt>
                <c:pt idx="4">
                  <c:v>24</c:v>
                </c:pt>
                <c:pt idx="5">
                  <c:v>30</c:v>
                </c:pt>
                <c:pt idx="6">
                  <c:v>36</c:v>
                </c:pt>
                <c:pt idx="7">
                  <c:v>44</c:v>
                </c:pt>
                <c:pt idx="8">
                  <c:v>54</c:v>
                </c:pt>
                <c:pt idx="9">
                  <c:v>63.5</c:v>
                </c:pt>
                <c:pt idx="10">
                  <c:v>69</c:v>
                </c:pt>
                <c:pt idx="11">
                  <c:v>70</c:v>
                </c:pt>
                <c:pt idx="12">
                  <c:v>86</c:v>
                </c:pt>
                <c:pt idx="13">
                  <c:v>118</c:v>
                </c:pt>
                <c:pt idx="14">
                  <c:v>161</c:v>
                </c:pt>
                <c:pt idx="15">
                  <c:v>203</c:v>
                </c:pt>
                <c:pt idx="16">
                  <c:v>256</c:v>
                </c:pt>
                <c:pt idx="17">
                  <c:v>322</c:v>
                </c:pt>
                <c:pt idx="18">
                  <c:v>386</c:v>
                </c:pt>
                <c:pt idx="19">
                  <c:v>427</c:v>
                </c:pt>
                <c:pt idx="20">
                  <c:v>436</c:v>
                </c:pt>
                <c:pt idx="21">
                  <c:v>445.5</c:v>
                </c:pt>
                <c:pt idx="22">
                  <c:v>456.5</c:v>
                </c:pt>
                <c:pt idx="23">
                  <c:v>467</c:v>
                </c:pt>
                <c:pt idx="24">
                  <c:v>477.5</c:v>
                </c:pt>
                <c:pt idx="25">
                  <c:v>488</c:v>
                </c:pt>
                <c:pt idx="26">
                  <c:v>498.5</c:v>
                </c:pt>
                <c:pt idx="27">
                  <c:v>508.5</c:v>
                </c:pt>
                <c:pt idx="28">
                  <c:v>518.5</c:v>
                </c:pt>
                <c:pt idx="29">
                  <c:v>529</c:v>
                </c:pt>
                <c:pt idx="30">
                  <c:v>539</c:v>
                </c:pt>
                <c:pt idx="31">
                  <c:v>546</c:v>
                </c:pt>
                <c:pt idx="32">
                  <c:v>548</c:v>
                </c:pt>
                <c:pt idx="33">
                  <c:v>556</c:v>
                </c:pt>
                <c:pt idx="34">
                  <c:v>575</c:v>
                </c:pt>
                <c:pt idx="35">
                  <c:v>605</c:v>
                </c:pt>
                <c:pt idx="36">
                  <c:v>634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E98-4993-AD61-5D9A3DC8268D}"/>
            </c:ext>
          </c:extLst>
        </c:ser>
        <c:ser>
          <c:idx val="2"/>
          <c:order val="2"/>
          <c:tx>
            <c:strRef>
              <c:f>'Totals Baseline'!$AB$1</c:f>
              <c:strCache>
                <c:ptCount val="1"/>
                <c:pt idx="0">
                  <c:v>Avg TC Wholesaler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'Totals CRP'!$Z$2:$Z$38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Baseline'!$AB$2:$AB$38</c:f>
              <c:numCache>
                <c:formatCode>_("€"* #,##0.00_);_("€"* \(#,##0.00\);_("€"* "-"??_);_(@_)</c:formatCode>
                <c:ptCount val="37"/>
                <c:pt idx="0">
                  <c:v>0</c:v>
                </c:pt>
                <c:pt idx="1">
                  <c:v>6</c:v>
                </c:pt>
                <c:pt idx="2">
                  <c:v>12</c:v>
                </c:pt>
                <c:pt idx="3">
                  <c:v>18</c:v>
                </c:pt>
                <c:pt idx="4">
                  <c:v>24</c:v>
                </c:pt>
                <c:pt idx="5">
                  <c:v>30</c:v>
                </c:pt>
                <c:pt idx="6">
                  <c:v>36</c:v>
                </c:pt>
                <c:pt idx="7">
                  <c:v>44</c:v>
                </c:pt>
                <c:pt idx="8">
                  <c:v>52</c:v>
                </c:pt>
                <c:pt idx="9">
                  <c:v>60</c:v>
                </c:pt>
                <c:pt idx="10">
                  <c:v>68</c:v>
                </c:pt>
                <c:pt idx="11">
                  <c:v>76</c:v>
                </c:pt>
                <c:pt idx="12">
                  <c:v>82.5</c:v>
                </c:pt>
                <c:pt idx="13">
                  <c:v>84.5</c:v>
                </c:pt>
                <c:pt idx="14">
                  <c:v>109.5</c:v>
                </c:pt>
                <c:pt idx="15">
                  <c:v>161.5</c:v>
                </c:pt>
                <c:pt idx="16">
                  <c:v>224.5</c:v>
                </c:pt>
                <c:pt idx="17">
                  <c:v>275.5</c:v>
                </c:pt>
                <c:pt idx="18">
                  <c:v>299.5</c:v>
                </c:pt>
                <c:pt idx="19">
                  <c:v>299.5</c:v>
                </c:pt>
                <c:pt idx="20">
                  <c:v>307.5</c:v>
                </c:pt>
                <c:pt idx="21">
                  <c:v>321.5</c:v>
                </c:pt>
                <c:pt idx="22">
                  <c:v>340</c:v>
                </c:pt>
                <c:pt idx="23">
                  <c:v>359.5</c:v>
                </c:pt>
                <c:pt idx="24">
                  <c:v>376</c:v>
                </c:pt>
                <c:pt idx="25">
                  <c:v>391.5</c:v>
                </c:pt>
                <c:pt idx="26">
                  <c:v>407</c:v>
                </c:pt>
                <c:pt idx="27">
                  <c:v>422</c:v>
                </c:pt>
                <c:pt idx="28">
                  <c:v>436</c:v>
                </c:pt>
                <c:pt idx="29">
                  <c:v>450</c:v>
                </c:pt>
                <c:pt idx="30">
                  <c:v>464</c:v>
                </c:pt>
                <c:pt idx="31">
                  <c:v>478</c:v>
                </c:pt>
                <c:pt idx="32">
                  <c:v>492</c:v>
                </c:pt>
                <c:pt idx="33">
                  <c:v>505.5</c:v>
                </c:pt>
                <c:pt idx="34">
                  <c:v>513.5</c:v>
                </c:pt>
                <c:pt idx="35">
                  <c:v>515.5</c:v>
                </c:pt>
                <c:pt idx="36">
                  <c:v>535.5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E98-4993-AD61-5D9A3DC8268D}"/>
            </c:ext>
          </c:extLst>
        </c:ser>
        <c:ser>
          <c:idx val="3"/>
          <c:order val="3"/>
          <c:tx>
            <c:strRef>
              <c:f>'Totals Baseline'!$AC$1</c:f>
              <c:strCache>
                <c:ptCount val="1"/>
                <c:pt idx="0">
                  <c:v>Avg TC Distributor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'Totals CRP'!$Z$2:$Z$38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Baseline'!$AC$2:$AC$38</c:f>
              <c:numCache>
                <c:formatCode>_("€"* #,##0.00_);_("€"* \(#,##0.00\);_("€"* "-"??_);_(@_)</c:formatCode>
                <c:ptCount val="37"/>
                <c:pt idx="0">
                  <c:v>0</c:v>
                </c:pt>
                <c:pt idx="1">
                  <c:v>6</c:v>
                </c:pt>
                <c:pt idx="2">
                  <c:v>12</c:v>
                </c:pt>
                <c:pt idx="3">
                  <c:v>18</c:v>
                </c:pt>
                <c:pt idx="4">
                  <c:v>24</c:v>
                </c:pt>
                <c:pt idx="5">
                  <c:v>28</c:v>
                </c:pt>
                <c:pt idx="6">
                  <c:v>30</c:v>
                </c:pt>
                <c:pt idx="7">
                  <c:v>30</c:v>
                </c:pt>
                <c:pt idx="8">
                  <c:v>34</c:v>
                </c:pt>
                <c:pt idx="9">
                  <c:v>42</c:v>
                </c:pt>
                <c:pt idx="10">
                  <c:v>50</c:v>
                </c:pt>
                <c:pt idx="11">
                  <c:v>58</c:v>
                </c:pt>
                <c:pt idx="12">
                  <c:v>74</c:v>
                </c:pt>
                <c:pt idx="13">
                  <c:v>97</c:v>
                </c:pt>
                <c:pt idx="14">
                  <c:v>120</c:v>
                </c:pt>
                <c:pt idx="15">
                  <c:v>140</c:v>
                </c:pt>
                <c:pt idx="16">
                  <c:v>168</c:v>
                </c:pt>
                <c:pt idx="17">
                  <c:v>204</c:v>
                </c:pt>
                <c:pt idx="18">
                  <c:v>245</c:v>
                </c:pt>
                <c:pt idx="19">
                  <c:v>281</c:v>
                </c:pt>
                <c:pt idx="20">
                  <c:v>325</c:v>
                </c:pt>
                <c:pt idx="21">
                  <c:v>377</c:v>
                </c:pt>
                <c:pt idx="22">
                  <c:v>424</c:v>
                </c:pt>
                <c:pt idx="23">
                  <c:v>448</c:v>
                </c:pt>
                <c:pt idx="24">
                  <c:v>452.5</c:v>
                </c:pt>
                <c:pt idx="25">
                  <c:v>458</c:v>
                </c:pt>
                <c:pt idx="26">
                  <c:v>463.5</c:v>
                </c:pt>
                <c:pt idx="27">
                  <c:v>468</c:v>
                </c:pt>
                <c:pt idx="28">
                  <c:v>470</c:v>
                </c:pt>
                <c:pt idx="29">
                  <c:v>470.5</c:v>
                </c:pt>
                <c:pt idx="30">
                  <c:v>471.5</c:v>
                </c:pt>
                <c:pt idx="31">
                  <c:v>473.5</c:v>
                </c:pt>
                <c:pt idx="32">
                  <c:v>475.5</c:v>
                </c:pt>
                <c:pt idx="33">
                  <c:v>481.5</c:v>
                </c:pt>
                <c:pt idx="34">
                  <c:v>492.5</c:v>
                </c:pt>
                <c:pt idx="35">
                  <c:v>505.5</c:v>
                </c:pt>
                <c:pt idx="36">
                  <c:v>516.5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E98-4993-AD61-5D9A3DC8268D}"/>
            </c:ext>
          </c:extLst>
        </c:ser>
        <c:ser>
          <c:idx val="4"/>
          <c:order val="4"/>
          <c:tx>
            <c:strRef>
              <c:f>'Totals Baseline'!$AD$1</c:f>
              <c:strCache>
                <c:ptCount val="1"/>
                <c:pt idx="0">
                  <c:v>Avg TC Producer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'Totals CRP'!$Z$2:$Z$38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Baseline'!$AD$2:$AD$38</c:f>
              <c:numCache>
                <c:formatCode>_("€"* #,##0.00_);_("€"* \(#,##0.00\);_("€"* "-"??_);_(@_)</c:formatCode>
                <c:ptCount val="37"/>
                <c:pt idx="0">
                  <c:v>0</c:v>
                </c:pt>
                <c:pt idx="1">
                  <c:v>6</c:v>
                </c:pt>
                <c:pt idx="2">
                  <c:v>12</c:v>
                </c:pt>
                <c:pt idx="3">
                  <c:v>18</c:v>
                </c:pt>
                <c:pt idx="4">
                  <c:v>24</c:v>
                </c:pt>
                <c:pt idx="5">
                  <c:v>30</c:v>
                </c:pt>
                <c:pt idx="6">
                  <c:v>36</c:v>
                </c:pt>
                <c:pt idx="7">
                  <c:v>42</c:v>
                </c:pt>
                <c:pt idx="8">
                  <c:v>46</c:v>
                </c:pt>
                <c:pt idx="9">
                  <c:v>47</c:v>
                </c:pt>
                <c:pt idx="10">
                  <c:v>58</c:v>
                </c:pt>
                <c:pt idx="11">
                  <c:v>78</c:v>
                </c:pt>
                <c:pt idx="12">
                  <c:v>100</c:v>
                </c:pt>
                <c:pt idx="13">
                  <c:v>120</c:v>
                </c:pt>
                <c:pt idx="14">
                  <c:v>149</c:v>
                </c:pt>
                <c:pt idx="15">
                  <c:v>188</c:v>
                </c:pt>
                <c:pt idx="16">
                  <c:v>233</c:v>
                </c:pt>
                <c:pt idx="17">
                  <c:v>273</c:v>
                </c:pt>
                <c:pt idx="18">
                  <c:v>322</c:v>
                </c:pt>
                <c:pt idx="19">
                  <c:v>381</c:v>
                </c:pt>
                <c:pt idx="20">
                  <c:v>436</c:v>
                </c:pt>
                <c:pt idx="21">
                  <c:v>468</c:v>
                </c:pt>
                <c:pt idx="22">
                  <c:v>468.5</c:v>
                </c:pt>
                <c:pt idx="23">
                  <c:v>474.5</c:v>
                </c:pt>
                <c:pt idx="24">
                  <c:v>481.5</c:v>
                </c:pt>
                <c:pt idx="25">
                  <c:v>488.5</c:v>
                </c:pt>
                <c:pt idx="26">
                  <c:v>496</c:v>
                </c:pt>
                <c:pt idx="27">
                  <c:v>504</c:v>
                </c:pt>
                <c:pt idx="28">
                  <c:v>512</c:v>
                </c:pt>
                <c:pt idx="29">
                  <c:v>518</c:v>
                </c:pt>
                <c:pt idx="30">
                  <c:v>520</c:v>
                </c:pt>
                <c:pt idx="31">
                  <c:v>525</c:v>
                </c:pt>
                <c:pt idx="32">
                  <c:v>535</c:v>
                </c:pt>
                <c:pt idx="33">
                  <c:v>548</c:v>
                </c:pt>
                <c:pt idx="34">
                  <c:v>559</c:v>
                </c:pt>
                <c:pt idx="35">
                  <c:v>575</c:v>
                </c:pt>
                <c:pt idx="36">
                  <c:v>600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E98-4993-AD61-5D9A3DC8268D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425618000"/>
        <c:axId val="142562136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'Totals CRP'!$Z$1</c15:sqref>
                        </c15:formulaRef>
                      </c:ext>
                    </c:extLst>
                    <c:strCache>
                      <c:ptCount val="1"/>
                      <c:pt idx="0">
                        <c:v>t6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NL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>
                      <c:ext uri="{02D57815-91ED-43cb-92C2-25804820EDAC}">
                        <c15:formulaRef>
                          <c15:sqref>'Totals CRP'!$Z$2:$Z$38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0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'Totals CRP'!$Z$2:$Z$38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0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4-3E98-4993-AD61-5D9A3DC8268D}"/>
                  </c:ext>
                </c:extLst>
              </c15:ser>
            </c15:filteredLineSeries>
          </c:ext>
        </c:extLst>
      </c:lineChart>
      <c:catAx>
        <c:axId val="14256180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25400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425621360"/>
        <c:crosses val="autoZero"/>
        <c:auto val="1"/>
        <c:lblAlgn val="ctr"/>
        <c:lblOffset val="100"/>
        <c:noMultiLvlLbl val="0"/>
      </c:catAx>
      <c:valAx>
        <c:axId val="1425621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€&quot;* #,##0.00_);_(&quot;€&quot;* \(#,##0.00\);_(&quot;€&quot;* &quot;-&quot;??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4256180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Inventory (crates)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'Totals DQN'!$B$1</c:f>
              <c:strCache>
                <c:ptCount val="1"/>
                <c:pt idx="0">
                  <c:v>Avg I Retailer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'Totals DQN'!$A$2:$A$38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DQN'!$B$2:$B$38</c:f>
              <c:numCache>
                <c:formatCode>0.00</c:formatCode>
                <c:ptCount val="37"/>
                <c:pt idx="0">
                  <c:v>12</c:v>
                </c:pt>
                <c:pt idx="1">
                  <c:v>12</c:v>
                </c:pt>
                <c:pt idx="2">
                  <c:v>8</c:v>
                </c:pt>
                <c:pt idx="3">
                  <c:v>4</c:v>
                </c:pt>
                <c:pt idx="4">
                  <c:v>4</c:v>
                </c:pt>
                <c:pt idx="5">
                  <c:v>5</c:v>
                </c:pt>
                <c:pt idx="6">
                  <c:v>3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2</c:v>
                </c:pt>
                <c:pt idx="13">
                  <c:v>8</c:v>
                </c:pt>
                <c:pt idx="14">
                  <c:v>11</c:v>
                </c:pt>
                <c:pt idx="15">
                  <c:v>12</c:v>
                </c:pt>
                <c:pt idx="16">
                  <c:v>12</c:v>
                </c:pt>
                <c:pt idx="17">
                  <c:v>10</c:v>
                </c:pt>
                <c:pt idx="18">
                  <c:v>8</c:v>
                </c:pt>
                <c:pt idx="19">
                  <c:v>6</c:v>
                </c:pt>
                <c:pt idx="20">
                  <c:v>4</c:v>
                </c:pt>
                <c:pt idx="21">
                  <c:v>3</c:v>
                </c:pt>
                <c:pt idx="22">
                  <c:v>3</c:v>
                </c:pt>
                <c:pt idx="23">
                  <c:v>2</c:v>
                </c:pt>
                <c:pt idx="24">
                  <c:v>0</c:v>
                </c:pt>
                <c:pt idx="25">
                  <c:v>0</c:v>
                </c:pt>
                <c:pt idx="26">
                  <c:v>2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1</c:v>
                </c:pt>
                <c:pt idx="31">
                  <c:v>11</c:v>
                </c:pt>
                <c:pt idx="32">
                  <c:v>13</c:v>
                </c:pt>
                <c:pt idx="33">
                  <c:v>14</c:v>
                </c:pt>
                <c:pt idx="34">
                  <c:v>14</c:v>
                </c:pt>
                <c:pt idx="35">
                  <c:v>11</c:v>
                </c:pt>
                <c:pt idx="36">
                  <c:v>8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4-9860-49FC-B0E5-6C261E904E0A}"/>
            </c:ext>
          </c:extLst>
        </c:ser>
        <c:ser>
          <c:idx val="1"/>
          <c:order val="1"/>
          <c:tx>
            <c:strRef>
              <c:f>'Totals DQN'!$C$1</c:f>
              <c:strCache>
                <c:ptCount val="1"/>
                <c:pt idx="0">
                  <c:v>Avg I Wholesaler</c:v>
                </c:pt>
              </c:strCache>
            </c:strRef>
          </c:tx>
          <c:spPr>
            <a:ln w="28575" cap="rnd">
              <a:solidFill>
                <a:srgbClr val="80C47E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'Totals DQN'!$A$2:$A$38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DQN'!$C$2:$C$38</c:f>
              <c:numCache>
                <c:formatCode>0.00</c:formatCode>
                <c:ptCount val="37"/>
                <c:pt idx="0">
                  <c:v>12</c:v>
                </c:pt>
                <c:pt idx="1">
                  <c:v>12</c:v>
                </c:pt>
                <c:pt idx="2">
                  <c:v>8</c:v>
                </c:pt>
                <c:pt idx="3">
                  <c:v>3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2</c:v>
                </c:pt>
                <c:pt idx="13">
                  <c:v>7</c:v>
                </c:pt>
                <c:pt idx="14">
                  <c:v>13</c:v>
                </c:pt>
                <c:pt idx="15">
                  <c:v>17</c:v>
                </c:pt>
                <c:pt idx="16">
                  <c:v>19</c:v>
                </c:pt>
                <c:pt idx="17">
                  <c:v>19</c:v>
                </c:pt>
                <c:pt idx="18">
                  <c:v>15</c:v>
                </c:pt>
                <c:pt idx="19">
                  <c:v>10</c:v>
                </c:pt>
                <c:pt idx="20">
                  <c:v>4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13</c:v>
                </c:pt>
                <c:pt idx="31">
                  <c:v>17</c:v>
                </c:pt>
                <c:pt idx="32">
                  <c:v>20</c:v>
                </c:pt>
                <c:pt idx="33">
                  <c:v>23</c:v>
                </c:pt>
                <c:pt idx="34">
                  <c:v>22</c:v>
                </c:pt>
                <c:pt idx="35">
                  <c:v>19</c:v>
                </c:pt>
                <c:pt idx="36">
                  <c:v>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860-49FC-B0E5-6C261E904E0A}"/>
            </c:ext>
          </c:extLst>
        </c:ser>
        <c:ser>
          <c:idx val="2"/>
          <c:order val="2"/>
          <c:tx>
            <c:strRef>
              <c:f>'Totals DQN'!$D$1</c:f>
              <c:strCache>
                <c:ptCount val="1"/>
                <c:pt idx="0">
                  <c:v>Avg I Distributor</c:v>
                </c:pt>
              </c:strCache>
            </c:strRef>
          </c:tx>
          <c:spPr>
            <a:ln w="28575" cap="rnd">
              <a:solidFill>
                <a:srgbClr val="33CCCC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'Totals DQN'!$A$2:$A$38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DQN'!$D$2:$D$38</c:f>
              <c:numCache>
                <c:formatCode>0.00</c:formatCode>
                <c:ptCount val="37"/>
                <c:pt idx="0">
                  <c:v>12</c:v>
                </c:pt>
                <c:pt idx="1">
                  <c:v>12</c:v>
                </c:pt>
                <c:pt idx="2">
                  <c:v>8</c:v>
                </c:pt>
                <c:pt idx="3">
                  <c:v>3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</c:v>
                </c:pt>
                <c:pt idx="13">
                  <c:v>5</c:v>
                </c:pt>
                <c:pt idx="14">
                  <c:v>10</c:v>
                </c:pt>
                <c:pt idx="15">
                  <c:v>16</c:v>
                </c:pt>
                <c:pt idx="16">
                  <c:v>23</c:v>
                </c:pt>
                <c:pt idx="17">
                  <c:v>27</c:v>
                </c:pt>
                <c:pt idx="18">
                  <c:v>28</c:v>
                </c:pt>
                <c:pt idx="19">
                  <c:v>25</c:v>
                </c:pt>
                <c:pt idx="20">
                  <c:v>19</c:v>
                </c:pt>
                <c:pt idx="21">
                  <c:v>11</c:v>
                </c:pt>
                <c:pt idx="22">
                  <c:v>1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5</c:v>
                </c:pt>
                <c:pt idx="30">
                  <c:v>11</c:v>
                </c:pt>
                <c:pt idx="31">
                  <c:v>18</c:v>
                </c:pt>
                <c:pt idx="32">
                  <c:v>24</c:v>
                </c:pt>
                <c:pt idx="33">
                  <c:v>30</c:v>
                </c:pt>
                <c:pt idx="34">
                  <c:v>34</c:v>
                </c:pt>
                <c:pt idx="35">
                  <c:v>34</c:v>
                </c:pt>
                <c:pt idx="36">
                  <c:v>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860-49FC-B0E5-6C261E904E0A}"/>
            </c:ext>
          </c:extLst>
        </c:ser>
        <c:ser>
          <c:idx val="3"/>
          <c:order val="3"/>
          <c:tx>
            <c:strRef>
              <c:f>'Totals DQN'!$E$1</c:f>
              <c:strCache>
                <c:ptCount val="1"/>
                <c:pt idx="0">
                  <c:v>Avg I Producer</c:v>
                </c:pt>
              </c:strCache>
            </c:strRef>
          </c:tx>
          <c:spPr>
            <a:ln w="28575" cap="rnd">
              <a:solidFill>
                <a:srgbClr val="9900CC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'Totals DQN'!$A$2:$A$38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DQN'!$E$2:$E$38</c:f>
              <c:numCache>
                <c:formatCode>0.00</c:formatCode>
                <c:ptCount val="37"/>
                <c:pt idx="0">
                  <c:v>12</c:v>
                </c:pt>
                <c:pt idx="1">
                  <c:v>12</c:v>
                </c:pt>
                <c:pt idx="2">
                  <c:v>8</c:v>
                </c:pt>
                <c:pt idx="3">
                  <c:v>6</c:v>
                </c:pt>
                <c:pt idx="4">
                  <c:v>5</c:v>
                </c:pt>
                <c:pt idx="5">
                  <c:v>3</c:v>
                </c:pt>
                <c:pt idx="6">
                  <c:v>2</c:v>
                </c:pt>
                <c:pt idx="7">
                  <c:v>2</c:v>
                </c:pt>
                <c:pt idx="8">
                  <c:v>4</c:v>
                </c:pt>
                <c:pt idx="9">
                  <c:v>4</c:v>
                </c:pt>
                <c:pt idx="10">
                  <c:v>3</c:v>
                </c:pt>
                <c:pt idx="11">
                  <c:v>4</c:v>
                </c:pt>
                <c:pt idx="12">
                  <c:v>6</c:v>
                </c:pt>
                <c:pt idx="13">
                  <c:v>7</c:v>
                </c:pt>
                <c:pt idx="14">
                  <c:v>10</c:v>
                </c:pt>
                <c:pt idx="15">
                  <c:v>12</c:v>
                </c:pt>
                <c:pt idx="16">
                  <c:v>14</c:v>
                </c:pt>
                <c:pt idx="17">
                  <c:v>15</c:v>
                </c:pt>
                <c:pt idx="18">
                  <c:v>15</c:v>
                </c:pt>
                <c:pt idx="19">
                  <c:v>15</c:v>
                </c:pt>
                <c:pt idx="20">
                  <c:v>15</c:v>
                </c:pt>
                <c:pt idx="21">
                  <c:v>14</c:v>
                </c:pt>
                <c:pt idx="22">
                  <c:v>8</c:v>
                </c:pt>
                <c:pt idx="23">
                  <c:v>1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4</c:v>
                </c:pt>
                <c:pt idx="28">
                  <c:v>5</c:v>
                </c:pt>
                <c:pt idx="29">
                  <c:v>7</c:v>
                </c:pt>
                <c:pt idx="30">
                  <c:v>11</c:v>
                </c:pt>
                <c:pt idx="31">
                  <c:v>12</c:v>
                </c:pt>
                <c:pt idx="32">
                  <c:v>14</c:v>
                </c:pt>
                <c:pt idx="33">
                  <c:v>16</c:v>
                </c:pt>
                <c:pt idx="34">
                  <c:v>16</c:v>
                </c:pt>
                <c:pt idx="35">
                  <c:v>16</c:v>
                </c:pt>
                <c:pt idx="36">
                  <c:v>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860-49FC-B0E5-6C261E904E0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425618000"/>
        <c:axId val="1425621360"/>
        <c:extLst/>
      </c:lineChart>
      <c:catAx>
        <c:axId val="14256180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25400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425621360"/>
        <c:crosses val="autoZero"/>
        <c:auto val="1"/>
        <c:lblAlgn val="ctr"/>
        <c:lblOffset val="100"/>
        <c:noMultiLvlLbl val="0"/>
      </c:catAx>
      <c:valAx>
        <c:axId val="1425621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4256180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Backlog (crates)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'Totals DQN'!$G$1</c:f>
              <c:strCache>
                <c:ptCount val="1"/>
                <c:pt idx="0">
                  <c:v>Avg B Retailer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'Totals DQN'!$F$2:$F$38</c:f>
              <c:numCache>
                <c:formatCode>0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DQN'!$G$2:$G$38</c:f>
              <c:numCache>
                <c:formatCode>0.00</c:formatCode>
                <c:ptCount val="3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3</c:v>
                </c:pt>
                <c:pt idx="10">
                  <c:v>4</c:v>
                </c:pt>
                <c:pt idx="11">
                  <c:v>2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4</c:v>
                </c:pt>
                <c:pt idx="28">
                  <c:v>6</c:v>
                </c:pt>
                <c:pt idx="29">
                  <c:v>3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0CB-4C68-9E73-C03B65E91869}"/>
            </c:ext>
          </c:extLst>
        </c:ser>
        <c:ser>
          <c:idx val="2"/>
          <c:order val="1"/>
          <c:tx>
            <c:strRef>
              <c:f>'Totals DQN'!$H$1</c:f>
              <c:strCache>
                <c:ptCount val="1"/>
                <c:pt idx="0">
                  <c:v>Avg B Wholesaler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'Totals DQN'!$F$2:$F$38</c:f>
              <c:numCache>
                <c:formatCode>0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DQN'!$H$2:$H$38</c:f>
              <c:numCache>
                <c:formatCode>0.00</c:formatCode>
                <c:ptCount val="3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4</c:v>
                </c:pt>
                <c:pt idx="8">
                  <c:v>7</c:v>
                </c:pt>
                <c:pt idx="9">
                  <c:v>7</c:v>
                </c:pt>
                <c:pt idx="10">
                  <c:v>5</c:v>
                </c:pt>
                <c:pt idx="11">
                  <c:v>1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1</c:v>
                </c:pt>
                <c:pt idx="22">
                  <c:v>4</c:v>
                </c:pt>
                <c:pt idx="23">
                  <c:v>5</c:v>
                </c:pt>
                <c:pt idx="24">
                  <c:v>4</c:v>
                </c:pt>
                <c:pt idx="25">
                  <c:v>11</c:v>
                </c:pt>
                <c:pt idx="26">
                  <c:v>14</c:v>
                </c:pt>
                <c:pt idx="27">
                  <c:v>12</c:v>
                </c:pt>
                <c:pt idx="28">
                  <c:v>8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0CB-4C68-9E73-C03B65E91869}"/>
            </c:ext>
          </c:extLst>
        </c:ser>
        <c:ser>
          <c:idx val="3"/>
          <c:order val="2"/>
          <c:tx>
            <c:strRef>
              <c:f>'Totals DQN'!$I$1</c:f>
              <c:strCache>
                <c:ptCount val="1"/>
                <c:pt idx="0">
                  <c:v>Avg B Distributor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'Totals DQN'!$F$2:$F$38</c:f>
              <c:numCache>
                <c:formatCode>0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DQN'!$I$2:$I$38</c:f>
              <c:numCache>
                <c:formatCode>0.00</c:formatCode>
                <c:ptCount val="3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4</c:v>
                </c:pt>
                <c:pt idx="6">
                  <c:v>7</c:v>
                </c:pt>
                <c:pt idx="7">
                  <c:v>6</c:v>
                </c:pt>
                <c:pt idx="8">
                  <c:v>5</c:v>
                </c:pt>
                <c:pt idx="9">
                  <c:v>4</c:v>
                </c:pt>
                <c:pt idx="10">
                  <c:v>4</c:v>
                </c:pt>
                <c:pt idx="11">
                  <c:v>2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10</c:v>
                </c:pt>
                <c:pt idx="24">
                  <c:v>17</c:v>
                </c:pt>
                <c:pt idx="25">
                  <c:v>18</c:v>
                </c:pt>
                <c:pt idx="26">
                  <c:v>17</c:v>
                </c:pt>
                <c:pt idx="27">
                  <c:v>12</c:v>
                </c:pt>
                <c:pt idx="28">
                  <c:v>2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0CB-4C68-9E73-C03B65E91869}"/>
            </c:ext>
          </c:extLst>
        </c:ser>
        <c:ser>
          <c:idx val="4"/>
          <c:order val="3"/>
          <c:tx>
            <c:strRef>
              <c:f>'Totals DQN'!$J$1</c:f>
              <c:strCache>
                <c:ptCount val="1"/>
                <c:pt idx="0">
                  <c:v>Avg B Producer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'Totals DQN'!$F$2:$F$38</c:f>
              <c:numCache>
                <c:formatCode>0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DQN'!$J$2:$J$38</c:f>
              <c:numCache>
                <c:formatCode>0.00</c:formatCode>
                <c:ptCount val="3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4</c:v>
                </c:pt>
                <c:pt idx="25">
                  <c:v>5</c:v>
                </c:pt>
                <c:pt idx="26">
                  <c:v>1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0CB-4C68-9E73-C03B65E9186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425618000"/>
        <c:axId val="1425621360"/>
        <c:extLst/>
      </c:lineChart>
      <c:catAx>
        <c:axId val="1425618000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25400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425621360"/>
        <c:crosses val="autoZero"/>
        <c:auto val="1"/>
        <c:lblAlgn val="ctr"/>
        <c:lblOffset val="100"/>
        <c:noMultiLvlLbl val="0"/>
      </c:catAx>
      <c:valAx>
        <c:axId val="1425621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4256180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Orders (crates)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'Totals DQN'!$L$1</c:f>
              <c:strCache>
                <c:ptCount val="1"/>
                <c:pt idx="0">
                  <c:v>Avg O Retailer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'Totals DQN'!$K$2:$K$38</c:f>
              <c:numCache>
                <c:formatCode>0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DQN'!$L$2:$L$38</c:f>
              <c:numCache>
                <c:formatCode>0.00</c:formatCode>
                <c:ptCount val="37"/>
                <c:pt idx="0">
                  <c:v>0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6</c:v>
                </c:pt>
                <c:pt idx="5">
                  <c:v>9</c:v>
                </c:pt>
                <c:pt idx="6">
                  <c:v>10</c:v>
                </c:pt>
                <c:pt idx="7">
                  <c:v>10</c:v>
                </c:pt>
                <c:pt idx="8">
                  <c:v>10</c:v>
                </c:pt>
                <c:pt idx="9">
                  <c:v>10</c:v>
                </c:pt>
                <c:pt idx="10">
                  <c:v>10</c:v>
                </c:pt>
                <c:pt idx="11">
                  <c:v>9</c:v>
                </c:pt>
                <c:pt idx="12">
                  <c:v>8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7</c:v>
                </c:pt>
                <c:pt idx="18">
                  <c:v>8</c:v>
                </c:pt>
                <c:pt idx="19">
                  <c:v>8</c:v>
                </c:pt>
                <c:pt idx="20">
                  <c:v>9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9</c:v>
                </c:pt>
                <c:pt idx="25">
                  <c:v>9</c:v>
                </c:pt>
                <c:pt idx="26">
                  <c:v>8</c:v>
                </c:pt>
                <c:pt idx="27">
                  <c:v>10</c:v>
                </c:pt>
                <c:pt idx="28">
                  <c:v>10</c:v>
                </c:pt>
                <c:pt idx="29">
                  <c:v>9</c:v>
                </c:pt>
                <c:pt idx="30">
                  <c:v>8</c:v>
                </c:pt>
                <c:pt idx="31">
                  <c:v>5</c:v>
                </c:pt>
                <c:pt idx="32">
                  <c:v>5</c:v>
                </c:pt>
                <c:pt idx="33">
                  <c:v>5</c:v>
                </c:pt>
                <c:pt idx="34">
                  <c:v>6</c:v>
                </c:pt>
                <c:pt idx="35">
                  <c:v>7</c:v>
                </c:pt>
                <c:pt idx="36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723-4755-AC17-EBF8F60C5FD3}"/>
            </c:ext>
          </c:extLst>
        </c:ser>
        <c:ser>
          <c:idx val="1"/>
          <c:order val="1"/>
          <c:tx>
            <c:strRef>
              <c:f>'Totals DQN'!$M$1</c:f>
              <c:strCache>
                <c:ptCount val="1"/>
                <c:pt idx="0">
                  <c:v>Avg O Wholesaler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'Totals DQN'!$K$2:$K$38</c:f>
              <c:numCache>
                <c:formatCode>0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DQN'!$M$2:$M$38</c:f>
              <c:numCache>
                <c:formatCode>0.00</c:formatCode>
                <c:ptCount val="37"/>
                <c:pt idx="0">
                  <c:v>0</c:v>
                </c:pt>
                <c:pt idx="1">
                  <c:v>5</c:v>
                </c:pt>
                <c:pt idx="2">
                  <c:v>7</c:v>
                </c:pt>
                <c:pt idx="3">
                  <c:v>9</c:v>
                </c:pt>
                <c:pt idx="4">
                  <c:v>10</c:v>
                </c:pt>
                <c:pt idx="5">
                  <c:v>9</c:v>
                </c:pt>
                <c:pt idx="6">
                  <c:v>11</c:v>
                </c:pt>
                <c:pt idx="7">
                  <c:v>13</c:v>
                </c:pt>
                <c:pt idx="8">
                  <c:v>13</c:v>
                </c:pt>
                <c:pt idx="9">
                  <c:v>12</c:v>
                </c:pt>
                <c:pt idx="10">
                  <c:v>12</c:v>
                </c:pt>
                <c:pt idx="11">
                  <c:v>10</c:v>
                </c:pt>
                <c:pt idx="12">
                  <c:v>8</c:v>
                </c:pt>
                <c:pt idx="13">
                  <c:v>6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3</c:v>
                </c:pt>
                <c:pt idx="18">
                  <c:v>6</c:v>
                </c:pt>
                <c:pt idx="19">
                  <c:v>8</c:v>
                </c:pt>
                <c:pt idx="20">
                  <c:v>10</c:v>
                </c:pt>
                <c:pt idx="21">
                  <c:v>12</c:v>
                </c:pt>
                <c:pt idx="22">
                  <c:v>13</c:v>
                </c:pt>
                <c:pt idx="23">
                  <c:v>12</c:v>
                </c:pt>
                <c:pt idx="24">
                  <c:v>11</c:v>
                </c:pt>
                <c:pt idx="25">
                  <c:v>13</c:v>
                </c:pt>
                <c:pt idx="26">
                  <c:v>13</c:v>
                </c:pt>
                <c:pt idx="27">
                  <c:v>11</c:v>
                </c:pt>
                <c:pt idx="28">
                  <c:v>11</c:v>
                </c:pt>
                <c:pt idx="29">
                  <c:v>8</c:v>
                </c:pt>
                <c:pt idx="30">
                  <c:v>4</c:v>
                </c:pt>
                <c:pt idx="31">
                  <c:v>2</c:v>
                </c:pt>
                <c:pt idx="32">
                  <c:v>0</c:v>
                </c:pt>
                <c:pt idx="33">
                  <c:v>0</c:v>
                </c:pt>
                <c:pt idx="34">
                  <c:v>1</c:v>
                </c:pt>
                <c:pt idx="35">
                  <c:v>4</c:v>
                </c:pt>
                <c:pt idx="36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723-4755-AC17-EBF8F60C5FD3}"/>
            </c:ext>
          </c:extLst>
        </c:ser>
        <c:ser>
          <c:idx val="2"/>
          <c:order val="2"/>
          <c:tx>
            <c:strRef>
              <c:f>'Totals DQN'!$N$1</c:f>
              <c:strCache>
                <c:ptCount val="1"/>
                <c:pt idx="0">
                  <c:v>Avg O Distributor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'Totals DQN'!$K$2:$K$38</c:f>
              <c:numCache>
                <c:formatCode>0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DQN'!$N$2:$N$38</c:f>
              <c:numCache>
                <c:formatCode>0.00</c:formatCode>
                <c:ptCount val="37"/>
                <c:pt idx="0">
                  <c:v>0</c:v>
                </c:pt>
                <c:pt idx="1">
                  <c:v>5</c:v>
                </c:pt>
                <c:pt idx="2">
                  <c:v>7</c:v>
                </c:pt>
                <c:pt idx="3">
                  <c:v>10</c:v>
                </c:pt>
                <c:pt idx="4">
                  <c:v>12</c:v>
                </c:pt>
                <c:pt idx="5">
                  <c:v>14</c:v>
                </c:pt>
                <c:pt idx="6">
                  <c:v>13</c:v>
                </c:pt>
                <c:pt idx="7">
                  <c:v>14</c:v>
                </c:pt>
                <c:pt idx="8">
                  <c:v>15</c:v>
                </c:pt>
                <c:pt idx="9">
                  <c:v>14</c:v>
                </c:pt>
                <c:pt idx="10">
                  <c:v>13</c:v>
                </c:pt>
                <c:pt idx="11">
                  <c:v>12</c:v>
                </c:pt>
                <c:pt idx="12">
                  <c:v>9</c:v>
                </c:pt>
                <c:pt idx="13">
                  <c:v>6</c:v>
                </c:pt>
                <c:pt idx="14">
                  <c:v>3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1</c:v>
                </c:pt>
                <c:pt idx="20">
                  <c:v>6</c:v>
                </c:pt>
                <c:pt idx="21">
                  <c:v>11</c:v>
                </c:pt>
                <c:pt idx="22">
                  <c:v>16</c:v>
                </c:pt>
                <c:pt idx="23">
                  <c:v>19</c:v>
                </c:pt>
                <c:pt idx="24">
                  <c:v>19</c:v>
                </c:pt>
                <c:pt idx="25">
                  <c:v>17</c:v>
                </c:pt>
                <c:pt idx="26">
                  <c:v>17</c:v>
                </c:pt>
                <c:pt idx="27">
                  <c:v>15</c:v>
                </c:pt>
                <c:pt idx="28">
                  <c:v>10</c:v>
                </c:pt>
                <c:pt idx="29">
                  <c:v>8</c:v>
                </c:pt>
                <c:pt idx="30">
                  <c:v>4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723-4755-AC17-EBF8F60C5FD3}"/>
            </c:ext>
          </c:extLst>
        </c:ser>
        <c:ser>
          <c:idx val="3"/>
          <c:order val="3"/>
          <c:tx>
            <c:strRef>
              <c:f>'Totals DQN'!$O$1</c:f>
              <c:strCache>
                <c:ptCount val="1"/>
                <c:pt idx="0">
                  <c:v>Avg O Producer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'Totals DQN'!$K$2:$K$38</c:f>
              <c:numCache>
                <c:formatCode>0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DQN'!$O$2:$O$38</c:f>
              <c:numCache>
                <c:formatCode>0.00</c:formatCode>
                <c:ptCount val="37"/>
                <c:pt idx="0">
                  <c:v>0</c:v>
                </c:pt>
                <c:pt idx="1">
                  <c:v>3</c:v>
                </c:pt>
                <c:pt idx="2">
                  <c:v>6</c:v>
                </c:pt>
                <c:pt idx="3">
                  <c:v>8</c:v>
                </c:pt>
                <c:pt idx="4">
                  <c:v>11</c:v>
                </c:pt>
                <c:pt idx="5">
                  <c:v>14</c:v>
                </c:pt>
                <c:pt idx="6">
                  <c:v>15</c:v>
                </c:pt>
                <c:pt idx="7">
                  <c:v>14</c:v>
                </c:pt>
                <c:pt idx="8">
                  <c:v>14</c:v>
                </c:pt>
                <c:pt idx="9">
                  <c:v>15</c:v>
                </c:pt>
                <c:pt idx="10">
                  <c:v>15</c:v>
                </c:pt>
                <c:pt idx="11">
                  <c:v>13</c:v>
                </c:pt>
                <c:pt idx="12">
                  <c:v>12</c:v>
                </c:pt>
                <c:pt idx="13">
                  <c:v>8</c:v>
                </c:pt>
                <c:pt idx="14">
                  <c:v>5</c:v>
                </c:pt>
                <c:pt idx="15">
                  <c:v>1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4</c:v>
                </c:pt>
                <c:pt idx="22">
                  <c:v>11</c:v>
                </c:pt>
                <c:pt idx="23">
                  <c:v>18</c:v>
                </c:pt>
                <c:pt idx="24">
                  <c:v>23</c:v>
                </c:pt>
                <c:pt idx="25">
                  <c:v>22</c:v>
                </c:pt>
                <c:pt idx="26">
                  <c:v>18</c:v>
                </c:pt>
                <c:pt idx="27">
                  <c:v>17</c:v>
                </c:pt>
                <c:pt idx="28">
                  <c:v>14</c:v>
                </c:pt>
                <c:pt idx="29">
                  <c:v>9</c:v>
                </c:pt>
                <c:pt idx="30">
                  <c:v>6</c:v>
                </c:pt>
                <c:pt idx="31">
                  <c:v>2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723-4755-AC17-EBF8F60C5FD3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425618000"/>
        <c:axId val="1425621360"/>
        <c:extLst/>
      </c:lineChart>
      <c:catAx>
        <c:axId val="1425618000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25400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425621360"/>
        <c:crosses val="autoZero"/>
        <c:auto val="1"/>
        <c:lblAlgn val="ctr"/>
        <c:lblOffset val="100"/>
        <c:noMultiLvlLbl val="0"/>
      </c:catAx>
      <c:valAx>
        <c:axId val="1425621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4256180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Inventory Holding Cost </a:t>
            </a:r>
          </a:p>
        </c:rich>
      </c:tx>
      <c:layout>
        <c:manualLayout>
          <c:xMode val="edge"/>
          <c:yMode val="edge"/>
          <c:x val="0.31917344706911638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'Totals DQN'!$Q$1</c:f>
              <c:strCache>
                <c:ptCount val="1"/>
                <c:pt idx="0">
                  <c:v>Avg ihc Retailer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'Totals DQN'!$P$2:$P$38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DQN'!$Q$2:$Q$38</c:f>
              <c:numCache>
                <c:formatCode>_("€"* #,##0.00_);_("€"* \(#,##0.00\);_("€"* "-"??_);_(@_)</c:formatCode>
                <c:ptCount val="37"/>
                <c:pt idx="0">
                  <c:v>0</c:v>
                </c:pt>
                <c:pt idx="1">
                  <c:v>6</c:v>
                </c:pt>
                <c:pt idx="2">
                  <c:v>4</c:v>
                </c:pt>
                <c:pt idx="3">
                  <c:v>2</c:v>
                </c:pt>
                <c:pt idx="4">
                  <c:v>2</c:v>
                </c:pt>
                <c:pt idx="5">
                  <c:v>3</c:v>
                </c:pt>
                <c:pt idx="6">
                  <c:v>2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</c:v>
                </c:pt>
                <c:pt idx="13">
                  <c:v>4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5</c:v>
                </c:pt>
                <c:pt idx="18">
                  <c:v>4</c:v>
                </c:pt>
                <c:pt idx="19">
                  <c:v>3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1</c:v>
                </c:pt>
                <c:pt idx="24">
                  <c:v>0</c:v>
                </c:pt>
                <c:pt idx="25">
                  <c:v>0</c:v>
                </c:pt>
                <c:pt idx="26">
                  <c:v>1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1</c:v>
                </c:pt>
                <c:pt idx="31">
                  <c:v>6</c:v>
                </c:pt>
                <c:pt idx="32">
                  <c:v>7</c:v>
                </c:pt>
                <c:pt idx="33">
                  <c:v>7</c:v>
                </c:pt>
                <c:pt idx="34">
                  <c:v>7</c:v>
                </c:pt>
                <c:pt idx="35">
                  <c:v>6</c:v>
                </c:pt>
                <c:pt idx="36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2CE-4EAC-B995-41A34683E735}"/>
            </c:ext>
          </c:extLst>
        </c:ser>
        <c:ser>
          <c:idx val="1"/>
          <c:order val="1"/>
          <c:tx>
            <c:strRef>
              <c:f>'Totals DQN'!$R$1</c:f>
              <c:strCache>
                <c:ptCount val="1"/>
                <c:pt idx="0">
                  <c:v>Avg ihc Wholesaler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'Totals DQN'!$P$2:$P$38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DQN'!$R$2:$R$38</c:f>
              <c:numCache>
                <c:formatCode>_("€"* #,##0.00_);_("€"* \(#,##0.00\);_("€"* "-"??_);_(@_)</c:formatCode>
                <c:ptCount val="37"/>
                <c:pt idx="0">
                  <c:v>0</c:v>
                </c:pt>
                <c:pt idx="1">
                  <c:v>6</c:v>
                </c:pt>
                <c:pt idx="2">
                  <c:v>4</c:v>
                </c:pt>
                <c:pt idx="3">
                  <c:v>2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</c:v>
                </c:pt>
                <c:pt idx="13">
                  <c:v>4</c:v>
                </c:pt>
                <c:pt idx="14">
                  <c:v>7</c:v>
                </c:pt>
                <c:pt idx="15">
                  <c:v>9</c:v>
                </c:pt>
                <c:pt idx="16">
                  <c:v>10</c:v>
                </c:pt>
                <c:pt idx="17">
                  <c:v>10</c:v>
                </c:pt>
                <c:pt idx="18">
                  <c:v>8</c:v>
                </c:pt>
                <c:pt idx="19">
                  <c:v>5</c:v>
                </c:pt>
                <c:pt idx="20">
                  <c:v>2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7</c:v>
                </c:pt>
                <c:pt idx="31">
                  <c:v>9</c:v>
                </c:pt>
                <c:pt idx="32">
                  <c:v>10</c:v>
                </c:pt>
                <c:pt idx="33">
                  <c:v>12</c:v>
                </c:pt>
                <c:pt idx="34">
                  <c:v>11</c:v>
                </c:pt>
                <c:pt idx="35">
                  <c:v>10</c:v>
                </c:pt>
                <c:pt idx="36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2CE-4EAC-B995-41A34683E735}"/>
            </c:ext>
          </c:extLst>
        </c:ser>
        <c:ser>
          <c:idx val="2"/>
          <c:order val="2"/>
          <c:tx>
            <c:strRef>
              <c:f>'Totals DQN'!$S$1</c:f>
              <c:strCache>
                <c:ptCount val="1"/>
                <c:pt idx="0">
                  <c:v>Avg ihc Distributor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'Totals DQN'!$P$2:$P$38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DQN'!$S$2:$S$38</c:f>
              <c:numCache>
                <c:formatCode>_("€"* #,##0.00_);_("€"* \(#,##0.00\);_("€"* "-"??_);_(@_)</c:formatCode>
                <c:ptCount val="37"/>
                <c:pt idx="0">
                  <c:v>0</c:v>
                </c:pt>
                <c:pt idx="1">
                  <c:v>6</c:v>
                </c:pt>
                <c:pt idx="2">
                  <c:v>4</c:v>
                </c:pt>
                <c:pt idx="3">
                  <c:v>2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</c:v>
                </c:pt>
                <c:pt idx="13">
                  <c:v>3</c:v>
                </c:pt>
                <c:pt idx="14">
                  <c:v>5</c:v>
                </c:pt>
                <c:pt idx="15">
                  <c:v>8</c:v>
                </c:pt>
                <c:pt idx="16">
                  <c:v>12</c:v>
                </c:pt>
                <c:pt idx="17">
                  <c:v>14</c:v>
                </c:pt>
                <c:pt idx="18">
                  <c:v>14</c:v>
                </c:pt>
                <c:pt idx="19">
                  <c:v>13</c:v>
                </c:pt>
                <c:pt idx="20">
                  <c:v>10</c:v>
                </c:pt>
                <c:pt idx="21">
                  <c:v>6</c:v>
                </c:pt>
                <c:pt idx="22">
                  <c:v>1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3</c:v>
                </c:pt>
                <c:pt idx="30">
                  <c:v>6</c:v>
                </c:pt>
                <c:pt idx="31">
                  <c:v>9</c:v>
                </c:pt>
                <c:pt idx="32">
                  <c:v>12</c:v>
                </c:pt>
                <c:pt idx="33">
                  <c:v>15</c:v>
                </c:pt>
                <c:pt idx="34">
                  <c:v>17</c:v>
                </c:pt>
                <c:pt idx="35">
                  <c:v>17</c:v>
                </c:pt>
                <c:pt idx="36">
                  <c:v>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2CE-4EAC-B995-41A34683E735}"/>
            </c:ext>
          </c:extLst>
        </c:ser>
        <c:ser>
          <c:idx val="3"/>
          <c:order val="3"/>
          <c:tx>
            <c:strRef>
              <c:f>'Totals DQN'!$T$1</c:f>
              <c:strCache>
                <c:ptCount val="1"/>
                <c:pt idx="0">
                  <c:v>Avg ihc Producer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'Totals DQN'!$P$2:$P$38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DQN'!$T$2:$T$38</c:f>
              <c:numCache>
                <c:formatCode>_("€"* #,##0.00_);_("€"* \(#,##0.00\);_("€"* "-"??_);_(@_)</c:formatCode>
                <c:ptCount val="37"/>
                <c:pt idx="0">
                  <c:v>0</c:v>
                </c:pt>
                <c:pt idx="1">
                  <c:v>6</c:v>
                </c:pt>
                <c:pt idx="2">
                  <c:v>4</c:v>
                </c:pt>
                <c:pt idx="3">
                  <c:v>3</c:v>
                </c:pt>
                <c:pt idx="4">
                  <c:v>3</c:v>
                </c:pt>
                <c:pt idx="5">
                  <c:v>2</c:v>
                </c:pt>
                <c:pt idx="6">
                  <c:v>1</c:v>
                </c:pt>
                <c:pt idx="7">
                  <c:v>1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3</c:v>
                </c:pt>
                <c:pt idx="13">
                  <c:v>4</c:v>
                </c:pt>
                <c:pt idx="14">
                  <c:v>5</c:v>
                </c:pt>
                <c:pt idx="15">
                  <c:v>6</c:v>
                </c:pt>
                <c:pt idx="16">
                  <c:v>7</c:v>
                </c:pt>
                <c:pt idx="17">
                  <c:v>8</c:v>
                </c:pt>
                <c:pt idx="18">
                  <c:v>8</c:v>
                </c:pt>
                <c:pt idx="19">
                  <c:v>8</c:v>
                </c:pt>
                <c:pt idx="20">
                  <c:v>8</c:v>
                </c:pt>
                <c:pt idx="21">
                  <c:v>7</c:v>
                </c:pt>
                <c:pt idx="22">
                  <c:v>4</c:v>
                </c:pt>
                <c:pt idx="23">
                  <c:v>1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2</c:v>
                </c:pt>
                <c:pt idx="28">
                  <c:v>3</c:v>
                </c:pt>
                <c:pt idx="29">
                  <c:v>4</c:v>
                </c:pt>
                <c:pt idx="30">
                  <c:v>6</c:v>
                </c:pt>
                <c:pt idx="31">
                  <c:v>6</c:v>
                </c:pt>
                <c:pt idx="32">
                  <c:v>7</c:v>
                </c:pt>
                <c:pt idx="33">
                  <c:v>8</c:v>
                </c:pt>
                <c:pt idx="34">
                  <c:v>8</c:v>
                </c:pt>
                <c:pt idx="35">
                  <c:v>8</c:v>
                </c:pt>
                <c:pt idx="36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2CE-4EAC-B995-41A34683E735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425618000"/>
        <c:axId val="1425621360"/>
        <c:extLst/>
      </c:lineChart>
      <c:catAx>
        <c:axId val="14256180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25400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425621360"/>
        <c:crosses val="autoZero"/>
        <c:auto val="1"/>
        <c:lblAlgn val="ctr"/>
        <c:lblOffset val="100"/>
        <c:noMultiLvlLbl val="0"/>
      </c:catAx>
      <c:valAx>
        <c:axId val="1425621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€&quot;* #,##0.00_);_(&quot;€&quot;* \(#,##0.00\);_(&quot;€&quot;* &quot;-&quot;??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4256180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Unit</a:t>
            </a:r>
            <a:r>
              <a:rPr lang="en-US" baseline="0"/>
              <a:t> Backlog Cost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'Totals DQN'!$V$1</c:f>
              <c:strCache>
                <c:ptCount val="1"/>
                <c:pt idx="0">
                  <c:v>Avg ubc Retailer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'Totals DQN'!$U$2:$U$38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DQN'!$V$2:$V$38</c:f>
              <c:numCache>
                <c:formatCode>_("€"* #,##0.00_);_("€"* \(#,##0.00\);_("€"* "-"??_);_(@_)</c:formatCode>
                <c:ptCount val="3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3</c:v>
                </c:pt>
                <c:pt idx="10">
                  <c:v>4</c:v>
                </c:pt>
                <c:pt idx="11">
                  <c:v>2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4</c:v>
                </c:pt>
                <c:pt idx="28">
                  <c:v>6</c:v>
                </c:pt>
                <c:pt idx="29">
                  <c:v>3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E76-42BD-8076-20FCCD743FCC}"/>
            </c:ext>
          </c:extLst>
        </c:ser>
        <c:ser>
          <c:idx val="1"/>
          <c:order val="1"/>
          <c:tx>
            <c:strRef>
              <c:f>'Totals DQN'!$W$1</c:f>
              <c:strCache>
                <c:ptCount val="1"/>
                <c:pt idx="0">
                  <c:v>Avg ubc Wholesaler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'Totals DQN'!$U$2:$U$38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DQN'!$W$2:$W$38</c:f>
              <c:numCache>
                <c:formatCode>_("€"* #,##0.00_);_("€"* \(#,##0.00\);_("€"* "-"??_);_(@_)</c:formatCode>
                <c:ptCount val="3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4</c:v>
                </c:pt>
                <c:pt idx="8">
                  <c:v>7</c:v>
                </c:pt>
                <c:pt idx="9">
                  <c:v>7</c:v>
                </c:pt>
                <c:pt idx="10">
                  <c:v>5</c:v>
                </c:pt>
                <c:pt idx="11">
                  <c:v>1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1</c:v>
                </c:pt>
                <c:pt idx="22">
                  <c:v>4</c:v>
                </c:pt>
                <c:pt idx="23">
                  <c:v>5</c:v>
                </c:pt>
                <c:pt idx="24">
                  <c:v>4</c:v>
                </c:pt>
                <c:pt idx="25">
                  <c:v>11</c:v>
                </c:pt>
                <c:pt idx="26">
                  <c:v>14</c:v>
                </c:pt>
                <c:pt idx="27">
                  <c:v>12</c:v>
                </c:pt>
                <c:pt idx="28">
                  <c:v>8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E76-42BD-8076-20FCCD743FCC}"/>
            </c:ext>
          </c:extLst>
        </c:ser>
        <c:ser>
          <c:idx val="2"/>
          <c:order val="2"/>
          <c:tx>
            <c:strRef>
              <c:f>'Totals DQN'!$X$1</c:f>
              <c:strCache>
                <c:ptCount val="1"/>
                <c:pt idx="0">
                  <c:v>Avg ubc Distributor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'Totals DQN'!$U$2:$U$38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DQN'!$X$2:$X$38</c:f>
              <c:numCache>
                <c:formatCode>_("€"* #,##0.00_);_("€"* \(#,##0.00\);_("€"* "-"??_);_(@_)</c:formatCode>
                <c:ptCount val="3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4</c:v>
                </c:pt>
                <c:pt idx="6">
                  <c:v>7</c:v>
                </c:pt>
                <c:pt idx="7">
                  <c:v>6</c:v>
                </c:pt>
                <c:pt idx="8">
                  <c:v>5</c:v>
                </c:pt>
                <c:pt idx="9">
                  <c:v>4</c:v>
                </c:pt>
                <c:pt idx="10">
                  <c:v>4</c:v>
                </c:pt>
                <c:pt idx="11">
                  <c:v>2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10</c:v>
                </c:pt>
                <c:pt idx="24">
                  <c:v>17</c:v>
                </c:pt>
                <c:pt idx="25">
                  <c:v>18</c:v>
                </c:pt>
                <c:pt idx="26">
                  <c:v>17</c:v>
                </c:pt>
                <c:pt idx="27">
                  <c:v>12</c:v>
                </c:pt>
                <c:pt idx="28">
                  <c:v>2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E76-42BD-8076-20FCCD743FCC}"/>
            </c:ext>
          </c:extLst>
        </c:ser>
        <c:ser>
          <c:idx val="3"/>
          <c:order val="3"/>
          <c:tx>
            <c:strRef>
              <c:f>'Totals DQN'!$Y$1</c:f>
              <c:strCache>
                <c:ptCount val="1"/>
                <c:pt idx="0">
                  <c:v>Avg ubc Producer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'Totals DQN'!$U$2:$U$38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DQN'!$Y$2:$Y$38</c:f>
              <c:numCache>
                <c:formatCode>_("€"* #,##0.00_);_("€"* \(#,##0.00\);_("€"* "-"??_);_(@_)</c:formatCode>
                <c:ptCount val="3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4</c:v>
                </c:pt>
                <c:pt idx="25">
                  <c:v>5</c:v>
                </c:pt>
                <c:pt idx="26">
                  <c:v>1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E76-42BD-8076-20FCCD743FCC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425618000"/>
        <c:axId val="1425621360"/>
        <c:extLst/>
      </c:lineChart>
      <c:catAx>
        <c:axId val="14256180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25400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425621360"/>
        <c:crosses val="autoZero"/>
        <c:auto val="1"/>
        <c:lblAlgn val="ctr"/>
        <c:lblOffset val="100"/>
        <c:noMultiLvlLbl val="0"/>
      </c:catAx>
      <c:valAx>
        <c:axId val="1425621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€&quot;* #,##0.00_);_(&quot;€&quot;* \(#,##0.00\);_(&quot;€&quot;* &quot;-&quot;??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4256180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</a:t>
            </a:r>
            <a:r>
              <a:rPr lang="en-US" baseline="0"/>
              <a:t>Cost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'Totals DQN'!$AA$1</c:f>
              <c:strCache>
                <c:ptCount val="1"/>
                <c:pt idx="0">
                  <c:v>Avg TC Retailer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'Totals DQN'!$Z$2:$Z$38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DQN'!$AA$2:$AA$38</c:f>
              <c:numCache>
                <c:formatCode>_("€"* #,##0.00_);_("€"* \(#,##0.00\);_("€"* "-"??_);_(@_)</c:formatCode>
                <c:ptCount val="37"/>
                <c:pt idx="0">
                  <c:v>0</c:v>
                </c:pt>
                <c:pt idx="1">
                  <c:v>6</c:v>
                </c:pt>
                <c:pt idx="2">
                  <c:v>10</c:v>
                </c:pt>
                <c:pt idx="3">
                  <c:v>12</c:v>
                </c:pt>
                <c:pt idx="4">
                  <c:v>14</c:v>
                </c:pt>
                <c:pt idx="5">
                  <c:v>17</c:v>
                </c:pt>
                <c:pt idx="6">
                  <c:v>19</c:v>
                </c:pt>
                <c:pt idx="7">
                  <c:v>20</c:v>
                </c:pt>
                <c:pt idx="8">
                  <c:v>20</c:v>
                </c:pt>
                <c:pt idx="9">
                  <c:v>23</c:v>
                </c:pt>
                <c:pt idx="10">
                  <c:v>27</c:v>
                </c:pt>
                <c:pt idx="11">
                  <c:v>29</c:v>
                </c:pt>
                <c:pt idx="12">
                  <c:v>30</c:v>
                </c:pt>
                <c:pt idx="13">
                  <c:v>34</c:v>
                </c:pt>
                <c:pt idx="14">
                  <c:v>40</c:v>
                </c:pt>
                <c:pt idx="15">
                  <c:v>46</c:v>
                </c:pt>
                <c:pt idx="16">
                  <c:v>52</c:v>
                </c:pt>
                <c:pt idx="17">
                  <c:v>57</c:v>
                </c:pt>
                <c:pt idx="18">
                  <c:v>61</c:v>
                </c:pt>
                <c:pt idx="19">
                  <c:v>64</c:v>
                </c:pt>
                <c:pt idx="20">
                  <c:v>66</c:v>
                </c:pt>
                <c:pt idx="21">
                  <c:v>68</c:v>
                </c:pt>
                <c:pt idx="22">
                  <c:v>70</c:v>
                </c:pt>
                <c:pt idx="23">
                  <c:v>71</c:v>
                </c:pt>
                <c:pt idx="24">
                  <c:v>71</c:v>
                </c:pt>
                <c:pt idx="25">
                  <c:v>71</c:v>
                </c:pt>
                <c:pt idx="26">
                  <c:v>72</c:v>
                </c:pt>
                <c:pt idx="27">
                  <c:v>76</c:v>
                </c:pt>
                <c:pt idx="28">
                  <c:v>82</c:v>
                </c:pt>
                <c:pt idx="29">
                  <c:v>85</c:v>
                </c:pt>
                <c:pt idx="30">
                  <c:v>86</c:v>
                </c:pt>
                <c:pt idx="31">
                  <c:v>92</c:v>
                </c:pt>
                <c:pt idx="32">
                  <c:v>99</c:v>
                </c:pt>
                <c:pt idx="33">
                  <c:v>106</c:v>
                </c:pt>
                <c:pt idx="34">
                  <c:v>113</c:v>
                </c:pt>
                <c:pt idx="35">
                  <c:v>119</c:v>
                </c:pt>
                <c:pt idx="36">
                  <c:v>123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4-5C6A-449C-B340-394A0B7CAF06}"/>
            </c:ext>
          </c:extLst>
        </c:ser>
        <c:ser>
          <c:idx val="1"/>
          <c:order val="1"/>
          <c:tx>
            <c:strRef>
              <c:f>'Totals DQN'!$AB$1</c:f>
              <c:strCache>
                <c:ptCount val="1"/>
                <c:pt idx="0">
                  <c:v>Avg TC Wholesaler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'Totals DQN'!$Z$2:$Z$38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DQN'!$AB$2:$AB$38</c:f>
              <c:numCache>
                <c:formatCode>_("€"* #,##0.00_);_("€"* \(#,##0.00\);_("€"* "-"??_);_(@_)</c:formatCode>
                <c:ptCount val="37"/>
                <c:pt idx="0">
                  <c:v>0</c:v>
                </c:pt>
                <c:pt idx="1">
                  <c:v>6</c:v>
                </c:pt>
                <c:pt idx="2">
                  <c:v>10</c:v>
                </c:pt>
                <c:pt idx="3">
                  <c:v>12</c:v>
                </c:pt>
                <c:pt idx="4">
                  <c:v>13</c:v>
                </c:pt>
                <c:pt idx="5">
                  <c:v>14</c:v>
                </c:pt>
                <c:pt idx="6">
                  <c:v>14</c:v>
                </c:pt>
                <c:pt idx="7">
                  <c:v>18</c:v>
                </c:pt>
                <c:pt idx="8">
                  <c:v>25</c:v>
                </c:pt>
                <c:pt idx="9">
                  <c:v>32</c:v>
                </c:pt>
                <c:pt idx="10">
                  <c:v>37</c:v>
                </c:pt>
                <c:pt idx="11">
                  <c:v>38</c:v>
                </c:pt>
                <c:pt idx="12">
                  <c:v>39</c:v>
                </c:pt>
                <c:pt idx="13">
                  <c:v>43</c:v>
                </c:pt>
                <c:pt idx="14">
                  <c:v>50</c:v>
                </c:pt>
                <c:pt idx="15">
                  <c:v>59</c:v>
                </c:pt>
                <c:pt idx="16">
                  <c:v>69</c:v>
                </c:pt>
                <c:pt idx="17">
                  <c:v>79</c:v>
                </c:pt>
                <c:pt idx="18">
                  <c:v>87</c:v>
                </c:pt>
                <c:pt idx="19">
                  <c:v>92</c:v>
                </c:pt>
                <c:pt idx="20">
                  <c:v>94</c:v>
                </c:pt>
                <c:pt idx="21">
                  <c:v>95</c:v>
                </c:pt>
                <c:pt idx="22">
                  <c:v>99</c:v>
                </c:pt>
                <c:pt idx="23">
                  <c:v>104</c:v>
                </c:pt>
                <c:pt idx="24">
                  <c:v>108</c:v>
                </c:pt>
                <c:pt idx="25">
                  <c:v>119</c:v>
                </c:pt>
                <c:pt idx="26">
                  <c:v>133</c:v>
                </c:pt>
                <c:pt idx="27">
                  <c:v>145</c:v>
                </c:pt>
                <c:pt idx="28">
                  <c:v>153</c:v>
                </c:pt>
                <c:pt idx="29">
                  <c:v>153</c:v>
                </c:pt>
                <c:pt idx="30">
                  <c:v>160</c:v>
                </c:pt>
                <c:pt idx="31">
                  <c:v>169</c:v>
                </c:pt>
                <c:pt idx="32">
                  <c:v>179</c:v>
                </c:pt>
                <c:pt idx="33">
                  <c:v>191</c:v>
                </c:pt>
                <c:pt idx="34">
                  <c:v>202</c:v>
                </c:pt>
                <c:pt idx="35">
                  <c:v>212</c:v>
                </c:pt>
                <c:pt idx="36">
                  <c:v>219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C6A-449C-B340-394A0B7CAF06}"/>
            </c:ext>
          </c:extLst>
        </c:ser>
        <c:ser>
          <c:idx val="2"/>
          <c:order val="2"/>
          <c:tx>
            <c:strRef>
              <c:f>'Totals DQN'!$AC$1</c:f>
              <c:strCache>
                <c:ptCount val="1"/>
                <c:pt idx="0">
                  <c:v>Avg TC Distributor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'Totals DQN'!$Z$2:$Z$38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DQN'!$AC$2:$AC$38</c:f>
              <c:numCache>
                <c:formatCode>_("€"* #,##0.00_);_("€"* \(#,##0.00\);_("€"* "-"??_);_(@_)</c:formatCode>
                <c:ptCount val="37"/>
                <c:pt idx="0">
                  <c:v>0</c:v>
                </c:pt>
                <c:pt idx="1">
                  <c:v>6</c:v>
                </c:pt>
                <c:pt idx="2">
                  <c:v>10</c:v>
                </c:pt>
                <c:pt idx="3">
                  <c:v>12</c:v>
                </c:pt>
                <c:pt idx="4">
                  <c:v>12</c:v>
                </c:pt>
                <c:pt idx="5">
                  <c:v>16</c:v>
                </c:pt>
                <c:pt idx="6">
                  <c:v>23</c:v>
                </c:pt>
                <c:pt idx="7">
                  <c:v>29</c:v>
                </c:pt>
                <c:pt idx="8">
                  <c:v>34</c:v>
                </c:pt>
                <c:pt idx="9">
                  <c:v>38</c:v>
                </c:pt>
                <c:pt idx="10">
                  <c:v>42</c:v>
                </c:pt>
                <c:pt idx="11">
                  <c:v>44</c:v>
                </c:pt>
                <c:pt idx="12">
                  <c:v>45</c:v>
                </c:pt>
                <c:pt idx="13">
                  <c:v>48</c:v>
                </c:pt>
                <c:pt idx="14">
                  <c:v>53</c:v>
                </c:pt>
                <c:pt idx="15">
                  <c:v>61</c:v>
                </c:pt>
                <c:pt idx="16">
                  <c:v>73</c:v>
                </c:pt>
                <c:pt idx="17">
                  <c:v>87</c:v>
                </c:pt>
                <c:pt idx="18">
                  <c:v>101</c:v>
                </c:pt>
                <c:pt idx="19">
                  <c:v>114</c:v>
                </c:pt>
                <c:pt idx="20">
                  <c:v>124</c:v>
                </c:pt>
                <c:pt idx="21">
                  <c:v>130</c:v>
                </c:pt>
                <c:pt idx="22">
                  <c:v>131</c:v>
                </c:pt>
                <c:pt idx="23">
                  <c:v>141</c:v>
                </c:pt>
                <c:pt idx="24">
                  <c:v>158</c:v>
                </c:pt>
                <c:pt idx="25">
                  <c:v>176</c:v>
                </c:pt>
                <c:pt idx="26">
                  <c:v>193</c:v>
                </c:pt>
                <c:pt idx="27">
                  <c:v>205</c:v>
                </c:pt>
                <c:pt idx="28">
                  <c:v>207</c:v>
                </c:pt>
                <c:pt idx="29">
                  <c:v>210</c:v>
                </c:pt>
                <c:pt idx="30">
                  <c:v>216</c:v>
                </c:pt>
                <c:pt idx="31">
                  <c:v>225</c:v>
                </c:pt>
                <c:pt idx="32">
                  <c:v>237</c:v>
                </c:pt>
                <c:pt idx="33">
                  <c:v>252</c:v>
                </c:pt>
                <c:pt idx="34">
                  <c:v>269</c:v>
                </c:pt>
                <c:pt idx="35">
                  <c:v>286</c:v>
                </c:pt>
                <c:pt idx="36">
                  <c:v>303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C6A-449C-B340-394A0B7CAF06}"/>
            </c:ext>
          </c:extLst>
        </c:ser>
        <c:ser>
          <c:idx val="3"/>
          <c:order val="3"/>
          <c:tx>
            <c:strRef>
              <c:f>'Totals DQN'!$AD$1</c:f>
              <c:strCache>
                <c:ptCount val="1"/>
                <c:pt idx="0">
                  <c:v>Avg TC Producer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'Totals DQN'!$Z$2:$Z$38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numCache>
            </c:numRef>
          </c:cat>
          <c:val>
            <c:numRef>
              <c:f>'Totals DQN'!$AD$2:$AD$38</c:f>
              <c:numCache>
                <c:formatCode>_("€"* #,##0.00_);_("€"* \(#,##0.00\);_("€"* "-"??_);_(@_)</c:formatCode>
                <c:ptCount val="37"/>
                <c:pt idx="0">
                  <c:v>0</c:v>
                </c:pt>
                <c:pt idx="1">
                  <c:v>6</c:v>
                </c:pt>
                <c:pt idx="2">
                  <c:v>10</c:v>
                </c:pt>
                <c:pt idx="3">
                  <c:v>13</c:v>
                </c:pt>
                <c:pt idx="4">
                  <c:v>16</c:v>
                </c:pt>
                <c:pt idx="5">
                  <c:v>18</c:v>
                </c:pt>
                <c:pt idx="6">
                  <c:v>19</c:v>
                </c:pt>
                <c:pt idx="7">
                  <c:v>20</c:v>
                </c:pt>
                <c:pt idx="8">
                  <c:v>22</c:v>
                </c:pt>
                <c:pt idx="9">
                  <c:v>24</c:v>
                </c:pt>
                <c:pt idx="10">
                  <c:v>26</c:v>
                </c:pt>
                <c:pt idx="11">
                  <c:v>28</c:v>
                </c:pt>
                <c:pt idx="12">
                  <c:v>31</c:v>
                </c:pt>
                <c:pt idx="13">
                  <c:v>35</c:v>
                </c:pt>
                <c:pt idx="14">
                  <c:v>40</c:v>
                </c:pt>
                <c:pt idx="15">
                  <c:v>46</c:v>
                </c:pt>
                <c:pt idx="16">
                  <c:v>53</c:v>
                </c:pt>
                <c:pt idx="17">
                  <c:v>61</c:v>
                </c:pt>
                <c:pt idx="18">
                  <c:v>69</c:v>
                </c:pt>
                <c:pt idx="19">
                  <c:v>77</c:v>
                </c:pt>
                <c:pt idx="20">
                  <c:v>85</c:v>
                </c:pt>
                <c:pt idx="21">
                  <c:v>92</c:v>
                </c:pt>
                <c:pt idx="22">
                  <c:v>96</c:v>
                </c:pt>
                <c:pt idx="23">
                  <c:v>97</c:v>
                </c:pt>
                <c:pt idx="24">
                  <c:v>101</c:v>
                </c:pt>
                <c:pt idx="25">
                  <c:v>106</c:v>
                </c:pt>
                <c:pt idx="26">
                  <c:v>107</c:v>
                </c:pt>
                <c:pt idx="27">
                  <c:v>109</c:v>
                </c:pt>
                <c:pt idx="28">
                  <c:v>112</c:v>
                </c:pt>
                <c:pt idx="29">
                  <c:v>116</c:v>
                </c:pt>
                <c:pt idx="30">
                  <c:v>122</c:v>
                </c:pt>
                <c:pt idx="31">
                  <c:v>128</c:v>
                </c:pt>
                <c:pt idx="32">
                  <c:v>135</c:v>
                </c:pt>
                <c:pt idx="33">
                  <c:v>143</c:v>
                </c:pt>
                <c:pt idx="34">
                  <c:v>151</c:v>
                </c:pt>
                <c:pt idx="35">
                  <c:v>159</c:v>
                </c:pt>
                <c:pt idx="36">
                  <c:v>167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C6A-449C-B340-394A0B7CAF06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425618000"/>
        <c:axId val="1425621360"/>
        <c:extLst/>
      </c:lineChart>
      <c:catAx>
        <c:axId val="14256180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25400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425621360"/>
        <c:crosses val="autoZero"/>
        <c:auto val="1"/>
        <c:lblAlgn val="ctr"/>
        <c:lblOffset val="100"/>
        <c:noMultiLvlLbl val="0"/>
      </c:catAx>
      <c:valAx>
        <c:axId val="1425621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€&quot;* #,##0.00_);_(&quot;€&quot;* \(#,##0.00\);_(&quot;€&quot;* &quot;-&quot;??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4256180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4.xml"/><Relationship Id="rId2" Type="http://schemas.openxmlformats.org/officeDocument/2006/relationships/chart" Target="../charts/chart13.xml"/><Relationship Id="rId1" Type="http://schemas.openxmlformats.org/officeDocument/2006/relationships/chart" Target="../charts/chart12.xml"/><Relationship Id="rId6" Type="http://schemas.openxmlformats.org/officeDocument/2006/relationships/chart" Target="../charts/chart17.xml"/><Relationship Id="rId5" Type="http://schemas.openxmlformats.org/officeDocument/2006/relationships/chart" Target="../charts/chart16.xml"/><Relationship Id="rId4" Type="http://schemas.openxmlformats.org/officeDocument/2006/relationships/chart" Target="../charts/chart15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0.xml"/><Relationship Id="rId2" Type="http://schemas.openxmlformats.org/officeDocument/2006/relationships/chart" Target="../charts/chart19.xml"/><Relationship Id="rId1" Type="http://schemas.openxmlformats.org/officeDocument/2006/relationships/chart" Target="../charts/chart18.xml"/><Relationship Id="rId6" Type="http://schemas.openxmlformats.org/officeDocument/2006/relationships/chart" Target="../charts/chart23.xml"/><Relationship Id="rId5" Type="http://schemas.openxmlformats.org/officeDocument/2006/relationships/chart" Target="../charts/chart22.xml"/><Relationship Id="rId4" Type="http://schemas.openxmlformats.org/officeDocument/2006/relationships/chart" Target="../charts/chart21.xm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6.xml"/><Relationship Id="rId2" Type="http://schemas.openxmlformats.org/officeDocument/2006/relationships/chart" Target="../charts/chart25.xml"/><Relationship Id="rId1" Type="http://schemas.openxmlformats.org/officeDocument/2006/relationships/chart" Target="../charts/chart24.xml"/><Relationship Id="rId6" Type="http://schemas.openxmlformats.org/officeDocument/2006/relationships/chart" Target="../charts/chart29.xml"/><Relationship Id="rId5" Type="http://schemas.openxmlformats.org/officeDocument/2006/relationships/chart" Target="../charts/chart28.xml"/><Relationship Id="rId4" Type="http://schemas.openxmlformats.org/officeDocument/2006/relationships/chart" Target="../charts/chart27.xml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2.xml"/><Relationship Id="rId2" Type="http://schemas.openxmlformats.org/officeDocument/2006/relationships/chart" Target="../charts/chart31.xml"/><Relationship Id="rId1" Type="http://schemas.openxmlformats.org/officeDocument/2006/relationships/chart" Target="../charts/chart30.xml"/><Relationship Id="rId6" Type="http://schemas.openxmlformats.org/officeDocument/2006/relationships/chart" Target="../charts/chart35.xml"/><Relationship Id="rId5" Type="http://schemas.openxmlformats.org/officeDocument/2006/relationships/chart" Target="../charts/chart34.xml"/><Relationship Id="rId4" Type="http://schemas.openxmlformats.org/officeDocument/2006/relationships/chart" Target="../charts/chart33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16</xdr:col>
      <xdr:colOff>593725</xdr:colOff>
      <xdr:row>2</xdr:row>
      <xdr:rowOff>25400</xdr:rowOff>
    </xdr:from>
    <xdr:ext cx="110415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563BFEA9-A3C7-05CA-3CB1-EF6D033F4888}"/>
                </a:ext>
              </a:extLst>
            </xdr:cNvPr>
            <xdr:cNvSpPr txBox="1"/>
          </xdr:nvSpPr>
          <xdr:spPr>
            <a:xfrm>
              <a:off x="9998075" y="393700"/>
              <a:ext cx="110415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m:rPr>
                        <m:sty m:val="p"/>
                      </m:rPr>
                      <a:rPr lang="el-GR" sz="1100" i="1">
                        <a:solidFill>
                          <a:schemeClr val="bg1"/>
                        </a:solidFill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Δ</m:t>
                    </m:r>
                  </m:oMath>
                </m:oMathPara>
              </a14:m>
              <a:endParaRPr lang="en-NL" sz="1100">
                <a:solidFill>
                  <a:schemeClr val="bg1"/>
                </a:solidFill>
              </a:endParaRPr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563BFEA9-A3C7-05CA-3CB1-EF6D033F4888}"/>
                </a:ext>
              </a:extLst>
            </xdr:cNvPr>
            <xdr:cNvSpPr txBox="1"/>
          </xdr:nvSpPr>
          <xdr:spPr>
            <a:xfrm>
              <a:off x="9998075" y="393700"/>
              <a:ext cx="110415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l-GR" sz="1100" i="0">
                  <a:solidFill>
                    <a:schemeClr val="bg1"/>
                  </a:solidFill>
                  <a:latin typeface="Cambria Math" panose="02040503050406030204" pitchFamily="18" charset="0"/>
                  <a:ea typeface="Cambria Math" panose="02040503050406030204" pitchFamily="18" charset="0"/>
                </a:rPr>
                <a:t>Δ</a:t>
              </a:r>
              <a:endParaRPr lang="en-NL" sz="1100">
                <a:solidFill>
                  <a:schemeClr val="bg1"/>
                </a:solidFill>
              </a:endParaRPr>
            </a:p>
          </xdr:txBody>
        </xdr:sp>
      </mc:Fallback>
    </mc:AlternateContent>
    <xdr:clientData/>
  </xdr:oneCellAnchor>
  <xdr:oneCellAnchor>
    <xdr:from>
      <xdr:col>17</xdr:col>
      <xdr:colOff>136525</xdr:colOff>
      <xdr:row>2</xdr:row>
      <xdr:rowOff>177800</xdr:rowOff>
    </xdr:from>
    <xdr:ext cx="65" cy="17222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A68928FE-6F2D-494C-A9B2-E53985BC1398}"/>
            </a:ext>
          </a:extLst>
        </xdr:cNvPr>
        <xdr:cNvSpPr txBox="1"/>
      </xdr:nvSpPr>
      <xdr:spPr>
        <a:xfrm>
          <a:off x="10150475" y="5461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NL" sz="1100">
            <a:solidFill>
              <a:schemeClr val="bg1"/>
            </a:solidFill>
          </a:endParaRPr>
        </a:p>
      </xdr:txBody>
    </xdr:sp>
    <xdr:clientData/>
  </xdr:oneCellAnchor>
  <xdr:oneCellAnchor>
    <xdr:from>
      <xdr:col>19</xdr:col>
      <xdr:colOff>600075</xdr:colOff>
      <xdr:row>2</xdr:row>
      <xdr:rowOff>19050</xdr:rowOff>
    </xdr:from>
    <xdr:ext cx="110415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FBE00881-4402-42E3-B2B3-653D6BB18233}"/>
                </a:ext>
              </a:extLst>
            </xdr:cNvPr>
            <xdr:cNvSpPr txBox="1"/>
          </xdr:nvSpPr>
          <xdr:spPr>
            <a:xfrm>
              <a:off x="11833225" y="387350"/>
              <a:ext cx="110415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m:rPr>
                        <m:sty m:val="p"/>
                      </m:rPr>
                      <a:rPr lang="el-GR" sz="1100" i="1">
                        <a:solidFill>
                          <a:schemeClr val="bg1"/>
                        </a:solidFill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Δ</m:t>
                    </m:r>
                  </m:oMath>
                </m:oMathPara>
              </a14:m>
              <a:endParaRPr lang="en-NL" sz="1100">
                <a:solidFill>
                  <a:schemeClr val="bg1"/>
                </a:solidFill>
              </a:endParaRPr>
            </a:p>
          </xdr:txBody>
        </xdr:sp>
      </mc:Choice>
      <mc:Fallback xmlns="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FBE00881-4402-42E3-B2B3-653D6BB18233}"/>
                </a:ext>
              </a:extLst>
            </xdr:cNvPr>
            <xdr:cNvSpPr txBox="1"/>
          </xdr:nvSpPr>
          <xdr:spPr>
            <a:xfrm>
              <a:off x="11833225" y="387350"/>
              <a:ext cx="110415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l-GR" sz="1100" i="0">
                  <a:solidFill>
                    <a:schemeClr val="bg1"/>
                  </a:solidFill>
                  <a:latin typeface="Cambria Math" panose="02040503050406030204" pitchFamily="18" charset="0"/>
                  <a:ea typeface="Cambria Math" panose="02040503050406030204" pitchFamily="18" charset="0"/>
                </a:rPr>
                <a:t>Δ</a:t>
              </a:r>
              <a:endParaRPr lang="en-NL" sz="1100">
                <a:solidFill>
                  <a:schemeClr val="bg1"/>
                </a:solidFill>
              </a:endParaRPr>
            </a:p>
          </xdr:txBody>
        </xdr:sp>
      </mc:Fallback>
    </mc:AlternateContent>
    <xdr:clientData/>
  </xdr:oneCellAnchor>
  <xdr:oneCellAnchor>
    <xdr:from>
      <xdr:col>22</xdr:col>
      <xdr:colOff>104775</xdr:colOff>
      <xdr:row>2</xdr:row>
      <xdr:rowOff>25400</xdr:rowOff>
    </xdr:from>
    <xdr:ext cx="110415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F6BA00BA-D5CC-406B-AB64-F6DC684CDA12}"/>
                </a:ext>
              </a:extLst>
            </xdr:cNvPr>
            <xdr:cNvSpPr txBox="1"/>
          </xdr:nvSpPr>
          <xdr:spPr>
            <a:xfrm>
              <a:off x="13166725" y="393700"/>
              <a:ext cx="110415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m:rPr>
                        <m:sty m:val="p"/>
                      </m:rPr>
                      <a:rPr lang="el-GR" sz="1100" i="1">
                        <a:solidFill>
                          <a:schemeClr val="bg1"/>
                        </a:solidFill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Δ</m:t>
                    </m:r>
                  </m:oMath>
                </m:oMathPara>
              </a14:m>
              <a:endParaRPr lang="en-NL" sz="1100">
                <a:solidFill>
                  <a:schemeClr val="bg1"/>
                </a:solidFill>
              </a:endParaRPr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F6BA00BA-D5CC-406B-AB64-F6DC684CDA12}"/>
                </a:ext>
              </a:extLst>
            </xdr:cNvPr>
            <xdr:cNvSpPr txBox="1"/>
          </xdr:nvSpPr>
          <xdr:spPr>
            <a:xfrm>
              <a:off x="13166725" y="393700"/>
              <a:ext cx="110415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l-GR" sz="1100" i="0">
                  <a:solidFill>
                    <a:schemeClr val="bg1"/>
                  </a:solidFill>
                  <a:latin typeface="Cambria Math" panose="02040503050406030204" pitchFamily="18" charset="0"/>
                  <a:ea typeface="Cambria Math" panose="02040503050406030204" pitchFamily="18" charset="0"/>
                </a:rPr>
                <a:t>Δ</a:t>
              </a:r>
              <a:endParaRPr lang="en-NL" sz="1100">
                <a:solidFill>
                  <a:schemeClr val="bg1"/>
                </a:solidFill>
              </a:endParaRPr>
            </a:p>
          </xdr:txBody>
        </xdr:sp>
      </mc:Fallback>
    </mc:AlternateContent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19</xdr:col>
      <xdr:colOff>454025</xdr:colOff>
      <xdr:row>1</xdr:row>
      <xdr:rowOff>31750</xdr:rowOff>
    </xdr:from>
    <xdr:ext cx="120161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8" name="TextBox 117">
              <a:extLst>
                <a:ext uri="{FF2B5EF4-FFF2-40B4-BE49-F238E27FC236}">
                  <a16:creationId xmlns:a16="http://schemas.microsoft.com/office/drawing/2014/main" id="{37FD8FF1-45CA-0D51-3429-C08A1C65BA2A}"/>
                </a:ext>
              </a:extLst>
            </xdr:cNvPr>
            <xdr:cNvSpPr txBox="1"/>
          </xdr:nvSpPr>
          <xdr:spPr>
            <a:xfrm>
              <a:off x="12512675" y="215900"/>
              <a:ext cx="120161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l-GR" sz="1100" b="1" i="1">
                        <a:solidFill>
                          <a:schemeClr val="bg1"/>
                        </a:solidFill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𝜶</m:t>
                    </m:r>
                  </m:oMath>
                </m:oMathPara>
              </a14:m>
              <a:endParaRPr lang="en-NL" sz="1100" b="1">
                <a:solidFill>
                  <a:schemeClr val="bg1"/>
                </a:solidFill>
              </a:endParaRPr>
            </a:p>
          </xdr:txBody>
        </xdr:sp>
      </mc:Choice>
      <mc:Fallback xmlns="">
        <xdr:sp macro="" textlink="">
          <xdr:nvSpPr>
            <xdr:cNvPr id="118" name="TextBox 117">
              <a:extLst>
                <a:ext uri="{FF2B5EF4-FFF2-40B4-BE49-F238E27FC236}">
                  <a16:creationId xmlns:a16="http://schemas.microsoft.com/office/drawing/2014/main" id="{37FD8FF1-45CA-0D51-3429-C08A1C65BA2A}"/>
                </a:ext>
              </a:extLst>
            </xdr:cNvPr>
            <xdr:cNvSpPr txBox="1"/>
          </xdr:nvSpPr>
          <xdr:spPr>
            <a:xfrm>
              <a:off x="12512675" y="215900"/>
              <a:ext cx="120161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l-GR" sz="1100" b="1" i="0">
                  <a:solidFill>
                    <a:schemeClr val="bg1"/>
                  </a:solidFill>
                  <a:latin typeface="Cambria Math" panose="02040503050406030204" pitchFamily="18" charset="0"/>
                  <a:ea typeface="Cambria Math" panose="02040503050406030204" pitchFamily="18" charset="0"/>
                </a:rPr>
                <a:t>𝜶</a:t>
              </a:r>
              <a:endParaRPr lang="en-NL" sz="1100" b="1">
                <a:solidFill>
                  <a:schemeClr val="bg1"/>
                </a:solidFill>
              </a:endParaRPr>
            </a:p>
          </xdr:txBody>
        </xdr:sp>
      </mc:Fallback>
    </mc:AlternateContent>
    <xdr:clientData/>
  </xdr:oneCellAnchor>
  <xdr:oneCellAnchor>
    <xdr:from>
      <xdr:col>20</xdr:col>
      <xdr:colOff>530225</xdr:colOff>
      <xdr:row>1</xdr:row>
      <xdr:rowOff>31750</xdr:rowOff>
    </xdr:from>
    <xdr:ext cx="120994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9" name="TextBox 118">
              <a:extLst>
                <a:ext uri="{FF2B5EF4-FFF2-40B4-BE49-F238E27FC236}">
                  <a16:creationId xmlns:a16="http://schemas.microsoft.com/office/drawing/2014/main" id="{BE529DE1-A760-A983-9676-7A18FD129C6A}"/>
                </a:ext>
              </a:extLst>
            </xdr:cNvPr>
            <xdr:cNvSpPr txBox="1"/>
          </xdr:nvSpPr>
          <xdr:spPr>
            <a:xfrm>
              <a:off x="13293725" y="215900"/>
              <a:ext cx="120994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NL" sz="1100" b="1" i="1">
                        <a:solidFill>
                          <a:schemeClr val="bg1"/>
                        </a:solidFill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𝜷</m:t>
                    </m:r>
                  </m:oMath>
                </m:oMathPara>
              </a14:m>
              <a:endParaRPr lang="en-NL" sz="1100" b="1">
                <a:solidFill>
                  <a:schemeClr val="bg1"/>
                </a:solidFill>
              </a:endParaRPr>
            </a:p>
          </xdr:txBody>
        </xdr:sp>
      </mc:Choice>
      <mc:Fallback xmlns="">
        <xdr:sp macro="" textlink="">
          <xdr:nvSpPr>
            <xdr:cNvPr id="119" name="TextBox 118">
              <a:extLst>
                <a:ext uri="{FF2B5EF4-FFF2-40B4-BE49-F238E27FC236}">
                  <a16:creationId xmlns:a16="http://schemas.microsoft.com/office/drawing/2014/main" id="{BE529DE1-A760-A983-9676-7A18FD129C6A}"/>
                </a:ext>
              </a:extLst>
            </xdr:cNvPr>
            <xdr:cNvSpPr txBox="1"/>
          </xdr:nvSpPr>
          <xdr:spPr>
            <a:xfrm>
              <a:off x="13293725" y="215900"/>
              <a:ext cx="120994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NL" sz="1100" b="1" i="0">
                  <a:solidFill>
                    <a:schemeClr val="bg1"/>
                  </a:solidFill>
                  <a:latin typeface="Cambria Math" panose="02040503050406030204" pitchFamily="18" charset="0"/>
                  <a:ea typeface="Cambria Math" panose="02040503050406030204" pitchFamily="18" charset="0"/>
                </a:rPr>
                <a:t>𝜷</a:t>
              </a:r>
              <a:endParaRPr lang="en-NL" sz="1100" b="1">
                <a:solidFill>
                  <a:schemeClr val="bg1"/>
                </a:solidFill>
              </a:endParaRPr>
            </a:p>
          </xdr:txBody>
        </xdr:sp>
      </mc:Fallback>
    </mc:AlternateContent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24</xdr:col>
      <xdr:colOff>136525</xdr:colOff>
      <xdr:row>2</xdr:row>
      <xdr:rowOff>177800</xdr:rowOff>
    </xdr:from>
    <xdr:ext cx="65" cy="17222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10B3B6FC-1DB8-4589-9521-A84D3CC615BA}"/>
            </a:ext>
          </a:extLst>
        </xdr:cNvPr>
        <xdr:cNvSpPr txBox="1"/>
      </xdr:nvSpPr>
      <xdr:spPr>
        <a:xfrm>
          <a:off x="11817350" y="542925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NL" sz="1100">
            <a:solidFill>
              <a:schemeClr val="bg1"/>
            </a:solidFill>
          </a:endParaRPr>
        </a:p>
      </xdr:txBody>
    </xdr:sp>
    <xdr:clientData/>
  </xdr:oneCellAnchor>
  <xdr:oneCellAnchor>
    <xdr:from>
      <xdr:col>29</xdr:col>
      <xdr:colOff>962025</xdr:colOff>
      <xdr:row>2</xdr:row>
      <xdr:rowOff>0</xdr:rowOff>
    </xdr:from>
    <xdr:ext cx="65" cy="172227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F5F70501-48F8-493D-A9C4-9FB566BB26BC}"/>
            </a:ext>
          </a:extLst>
        </xdr:cNvPr>
        <xdr:cNvSpPr txBox="1"/>
      </xdr:nvSpPr>
      <xdr:spPr>
        <a:xfrm>
          <a:off x="21015325" y="3683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NL" sz="1100">
            <a:solidFill>
              <a:schemeClr val="bg1"/>
            </a:solidFill>
          </a:endParaRPr>
        </a:p>
      </xdr:txBody>
    </xdr:sp>
    <xdr:clientData/>
  </xdr:oneCellAnchor>
  <xdr:oneCellAnchor>
    <xdr:from>
      <xdr:col>21</xdr:col>
      <xdr:colOff>596900</xdr:colOff>
      <xdr:row>3</xdr:row>
      <xdr:rowOff>12700</xdr:rowOff>
    </xdr:from>
    <xdr:ext cx="65" cy="172227"/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8DEDA727-FA9F-4D24-B092-F8A773F18BF8}"/>
            </a:ext>
          </a:extLst>
        </xdr:cNvPr>
        <xdr:cNvSpPr txBox="1"/>
      </xdr:nvSpPr>
      <xdr:spPr>
        <a:xfrm>
          <a:off x="12649200" y="56515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NL" sz="1100">
            <a:solidFill>
              <a:schemeClr val="bg1"/>
            </a:solidFill>
          </a:endParaRPr>
        </a:p>
      </xdr:txBody>
    </xdr:sp>
    <xdr:clientData/>
  </xdr:oneCellAnchor>
  <xdr:oneCellAnchor>
    <xdr:from>
      <xdr:col>6</xdr:col>
      <xdr:colOff>136525</xdr:colOff>
      <xdr:row>1</xdr:row>
      <xdr:rowOff>0</xdr:rowOff>
    </xdr:from>
    <xdr:ext cx="65" cy="172227"/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8501B989-F809-4876-B5F7-E9983A27F6B4}"/>
            </a:ext>
          </a:extLst>
        </xdr:cNvPr>
        <xdr:cNvSpPr txBox="1"/>
      </xdr:nvSpPr>
      <xdr:spPr>
        <a:xfrm>
          <a:off x="16640175" y="73025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NL" sz="1100">
            <a:solidFill>
              <a:schemeClr val="bg1"/>
            </a:solidFill>
          </a:endParaRPr>
        </a:p>
      </xdr:txBody>
    </xdr:sp>
    <xdr:clientData/>
  </xdr:oneCellAnchor>
  <xdr:oneCellAnchor>
    <xdr:from>
      <xdr:col>3</xdr:col>
      <xdr:colOff>107950</xdr:colOff>
      <xdr:row>1</xdr:row>
      <xdr:rowOff>0</xdr:rowOff>
    </xdr:from>
    <xdr:ext cx="110415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A1261E29-F4E5-49C8-BEC0-707B9D7E9AB6}"/>
                </a:ext>
              </a:extLst>
            </xdr:cNvPr>
            <xdr:cNvSpPr txBox="1"/>
          </xdr:nvSpPr>
          <xdr:spPr>
            <a:xfrm>
              <a:off x="14554200" y="565150"/>
              <a:ext cx="110415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m:rPr>
                        <m:sty m:val="p"/>
                      </m:rPr>
                      <a:rPr lang="el-GR" sz="1100" i="1">
                        <a:solidFill>
                          <a:schemeClr val="bg1"/>
                        </a:solidFill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Δ</m:t>
                    </m:r>
                  </m:oMath>
                </m:oMathPara>
              </a14:m>
              <a:endParaRPr lang="en-NL" sz="1100">
                <a:solidFill>
                  <a:schemeClr val="bg1"/>
                </a:solidFill>
              </a:endParaRPr>
            </a:p>
          </xdr:txBody>
        </xdr:sp>
      </mc:Choice>
      <mc:Fallback xmlns="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A1261E29-F4E5-49C8-BEC0-707B9D7E9AB6}"/>
                </a:ext>
              </a:extLst>
            </xdr:cNvPr>
            <xdr:cNvSpPr txBox="1"/>
          </xdr:nvSpPr>
          <xdr:spPr>
            <a:xfrm>
              <a:off x="14554200" y="565150"/>
              <a:ext cx="110415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l-GR" sz="1100" i="0">
                  <a:solidFill>
                    <a:schemeClr val="bg1"/>
                  </a:solidFill>
                  <a:latin typeface="Cambria Math" panose="02040503050406030204" pitchFamily="18" charset="0"/>
                  <a:ea typeface="Cambria Math" panose="02040503050406030204" pitchFamily="18" charset="0"/>
                </a:rPr>
                <a:t>Δ</a:t>
              </a:r>
              <a:endParaRPr lang="en-NL" sz="1100">
                <a:solidFill>
                  <a:schemeClr val="bg1"/>
                </a:solidFill>
              </a:endParaRPr>
            </a:p>
          </xdr:txBody>
        </xdr:sp>
      </mc:Fallback>
    </mc:AlternateContent>
    <xdr:clientData/>
  </xdr:oneCellAnchor>
  <xdr:oneCellAnchor>
    <xdr:from>
      <xdr:col>11</xdr:col>
      <xdr:colOff>962025</xdr:colOff>
      <xdr:row>1</xdr:row>
      <xdr:rowOff>0</xdr:rowOff>
    </xdr:from>
    <xdr:ext cx="65" cy="172227"/>
    <xdr:sp macro="" textlink="">
      <xdr:nvSpPr>
        <xdr:cNvPr id="17" name="TextBox 16">
          <a:extLst>
            <a:ext uri="{FF2B5EF4-FFF2-40B4-BE49-F238E27FC236}">
              <a16:creationId xmlns:a16="http://schemas.microsoft.com/office/drawing/2014/main" id="{732C2ECE-4B68-49FA-A432-51D73DEF17A6}"/>
            </a:ext>
          </a:extLst>
        </xdr:cNvPr>
        <xdr:cNvSpPr txBox="1"/>
      </xdr:nvSpPr>
      <xdr:spPr>
        <a:xfrm>
          <a:off x="21567775" y="55245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NL" sz="1100">
            <a:solidFill>
              <a:schemeClr val="bg1"/>
            </a:solidFill>
          </a:endParaRPr>
        </a:p>
      </xdr:txBody>
    </xdr:sp>
    <xdr:clientData/>
  </xdr:oneCellAnchor>
  <xdr:oneCellAnchor>
    <xdr:from>
      <xdr:col>7</xdr:col>
      <xdr:colOff>136525</xdr:colOff>
      <xdr:row>1</xdr:row>
      <xdr:rowOff>0</xdr:rowOff>
    </xdr:from>
    <xdr:ext cx="65" cy="172227"/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9630150E-3952-438D-AF7C-6C210CB8155A}"/>
            </a:ext>
          </a:extLst>
        </xdr:cNvPr>
        <xdr:cNvSpPr txBox="1"/>
      </xdr:nvSpPr>
      <xdr:spPr>
        <a:xfrm>
          <a:off x="5387975" y="3683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NL" sz="1100">
            <a:solidFill>
              <a:schemeClr val="bg1"/>
            </a:solidFill>
          </a:endParaRPr>
        </a:p>
      </xdr:txBody>
    </xdr:sp>
    <xdr:clientData/>
  </xdr:oneCellAnchor>
  <xdr:oneCellAnchor>
    <xdr:from>
      <xdr:col>12</xdr:col>
      <xdr:colOff>962025</xdr:colOff>
      <xdr:row>1</xdr:row>
      <xdr:rowOff>0</xdr:rowOff>
    </xdr:from>
    <xdr:ext cx="65" cy="172227"/>
    <xdr:sp macro="" textlink="">
      <xdr:nvSpPr>
        <xdr:cNvPr id="25" name="TextBox 24">
          <a:extLst>
            <a:ext uri="{FF2B5EF4-FFF2-40B4-BE49-F238E27FC236}">
              <a16:creationId xmlns:a16="http://schemas.microsoft.com/office/drawing/2014/main" id="{3FD57A4F-0842-4F1C-833E-42EC2379DBF3}"/>
            </a:ext>
          </a:extLst>
        </xdr:cNvPr>
        <xdr:cNvSpPr txBox="1"/>
      </xdr:nvSpPr>
      <xdr:spPr>
        <a:xfrm>
          <a:off x="10499725" y="1905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NL" sz="1100">
            <a:solidFill>
              <a:schemeClr val="bg1"/>
            </a:solidFill>
          </a:endParaRPr>
        </a:p>
      </xdr:txBody>
    </xdr:sp>
    <xdr:clientData/>
  </xdr:oneCellAnchor>
  <xdr:oneCellAnchor>
    <xdr:from>
      <xdr:col>6</xdr:col>
      <xdr:colOff>136525</xdr:colOff>
      <xdr:row>0</xdr:row>
      <xdr:rowOff>177800</xdr:rowOff>
    </xdr:from>
    <xdr:ext cx="65" cy="172227"/>
    <xdr:sp macro="" textlink="">
      <xdr:nvSpPr>
        <xdr:cNvPr id="28" name="TextBox 27">
          <a:extLst>
            <a:ext uri="{FF2B5EF4-FFF2-40B4-BE49-F238E27FC236}">
              <a16:creationId xmlns:a16="http://schemas.microsoft.com/office/drawing/2014/main" id="{BE9E9E6C-5ED8-4149-91A3-AE5B0E92AB85}"/>
            </a:ext>
          </a:extLst>
        </xdr:cNvPr>
        <xdr:cNvSpPr txBox="1"/>
      </xdr:nvSpPr>
      <xdr:spPr>
        <a:xfrm>
          <a:off x="16487775" y="5461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NL" sz="1100">
            <a:solidFill>
              <a:schemeClr val="bg1"/>
            </a:solidFill>
          </a:endParaRPr>
        </a:p>
      </xdr:txBody>
    </xdr:sp>
    <xdr:clientData/>
  </xdr:oneCellAnchor>
  <xdr:oneCellAnchor>
    <xdr:from>
      <xdr:col>10</xdr:col>
      <xdr:colOff>962025</xdr:colOff>
      <xdr:row>0</xdr:row>
      <xdr:rowOff>0</xdr:rowOff>
    </xdr:from>
    <xdr:ext cx="65" cy="172227"/>
    <xdr:sp macro="" textlink="">
      <xdr:nvSpPr>
        <xdr:cNvPr id="32" name="TextBox 31">
          <a:extLst>
            <a:ext uri="{FF2B5EF4-FFF2-40B4-BE49-F238E27FC236}">
              <a16:creationId xmlns:a16="http://schemas.microsoft.com/office/drawing/2014/main" id="{CF8831FF-5F2D-414D-9D75-150748ECB4F7}"/>
            </a:ext>
          </a:extLst>
        </xdr:cNvPr>
        <xdr:cNvSpPr txBox="1"/>
      </xdr:nvSpPr>
      <xdr:spPr>
        <a:xfrm>
          <a:off x="21669375" y="3683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NL" sz="1100">
            <a:solidFill>
              <a:schemeClr val="bg1"/>
            </a:solidFill>
          </a:endParaRPr>
        </a:p>
      </xdr:txBody>
    </xdr:sp>
    <xdr:clientData/>
  </xdr:oneCellAnchor>
  <xdr:twoCellAnchor editAs="oneCell">
    <xdr:from>
      <xdr:col>21</xdr:col>
      <xdr:colOff>457200</xdr:colOff>
      <xdr:row>70</xdr:row>
      <xdr:rowOff>127000</xdr:rowOff>
    </xdr:from>
    <xdr:to>
      <xdr:col>24</xdr:col>
      <xdr:colOff>609874</xdr:colOff>
      <xdr:row>75</xdr:row>
      <xdr:rowOff>139830</xdr:rowOff>
    </xdr:to>
    <xdr:pic>
      <xdr:nvPicPr>
        <xdr:cNvPr id="33" name="Picture 32">
          <a:extLst>
            <a:ext uri="{FF2B5EF4-FFF2-40B4-BE49-F238E27FC236}">
              <a16:creationId xmlns:a16="http://schemas.microsoft.com/office/drawing/2014/main" id="{F4597244-DD11-3ECC-EA7F-FC3B65F57E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884400" y="8470900"/>
          <a:ext cx="1962424" cy="933580"/>
        </a:xfrm>
        <a:prstGeom prst="rect">
          <a:avLst/>
        </a:prstGeom>
      </xdr:spPr>
    </xdr:pic>
    <xdr:clientData/>
  </xdr:twoCellAnchor>
  <xdr:twoCellAnchor editAs="oneCell">
    <xdr:from>
      <xdr:col>21</xdr:col>
      <xdr:colOff>184150</xdr:colOff>
      <xdr:row>65</xdr:row>
      <xdr:rowOff>107950</xdr:rowOff>
    </xdr:from>
    <xdr:to>
      <xdr:col>23</xdr:col>
      <xdr:colOff>555842</xdr:colOff>
      <xdr:row>70</xdr:row>
      <xdr:rowOff>149359</xdr:rowOff>
    </xdr:to>
    <xdr:pic>
      <xdr:nvPicPr>
        <xdr:cNvPr id="34" name="Picture 33">
          <a:extLst>
            <a:ext uri="{FF2B5EF4-FFF2-40B4-BE49-F238E27FC236}">
              <a16:creationId xmlns:a16="http://schemas.microsoft.com/office/drawing/2014/main" id="{C0FDB438-6BE7-35BC-E0B4-F77CA4DE1C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4611350" y="7524750"/>
          <a:ext cx="1552792" cy="962159"/>
        </a:xfrm>
        <a:prstGeom prst="rect">
          <a:avLst/>
        </a:prstGeom>
      </xdr:spPr>
    </xdr:pic>
    <xdr:clientData/>
  </xdr:twoCellAnchor>
  <xdr:twoCellAnchor editAs="oneCell">
    <xdr:from>
      <xdr:col>23</xdr:col>
      <xdr:colOff>19050</xdr:colOff>
      <xdr:row>60</xdr:row>
      <xdr:rowOff>38100</xdr:rowOff>
    </xdr:from>
    <xdr:to>
      <xdr:col>28</xdr:col>
      <xdr:colOff>425968</xdr:colOff>
      <xdr:row>67</xdr:row>
      <xdr:rowOff>63683</xdr:rowOff>
    </xdr:to>
    <xdr:pic>
      <xdr:nvPicPr>
        <xdr:cNvPr id="35" name="Picture 34">
          <a:extLst>
            <a:ext uri="{FF2B5EF4-FFF2-40B4-BE49-F238E27FC236}">
              <a16:creationId xmlns:a16="http://schemas.microsoft.com/office/drawing/2014/main" id="{39AA6DDE-CEF2-B0CB-F5DD-99812946FF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6325850" y="6527800"/>
          <a:ext cx="3715268" cy="1314633"/>
        </a:xfrm>
        <a:prstGeom prst="rect">
          <a:avLst/>
        </a:prstGeom>
      </xdr:spPr>
    </xdr:pic>
    <xdr:clientData/>
  </xdr:twoCellAnchor>
  <xdr:twoCellAnchor>
    <xdr:from>
      <xdr:col>20</xdr:col>
      <xdr:colOff>165100</xdr:colOff>
      <xdr:row>63</xdr:row>
      <xdr:rowOff>152400</xdr:rowOff>
    </xdr:from>
    <xdr:to>
      <xdr:col>21</xdr:col>
      <xdr:colOff>501650</xdr:colOff>
      <xdr:row>66</xdr:row>
      <xdr:rowOff>133350</xdr:rowOff>
    </xdr:to>
    <xdr:cxnSp macro="">
      <xdr:nvCxnSpPr>
        <xdr:cNvPr id="39" name="Straight Arrow Connector 38">
          <a:extLst>
            <a:ext uri="{FF2B5EF4-FFF2-40B4-BE49-F238E27FC236}">
              <a16:creationId xmlns:a16="http://schemas.microsoft.com/office/drawing/2014/main" id="{FCDDD80E-4F3B-D19C-0E00-A7C1CA2B9E4D}"/>
            </a:ext>
          </a:extLst>
        </xdr:cNvPr>
        <xdr:cNvCxnSpPr/>
      </xdr:nvCxnSpPr>
      <xdr:spPr>
        <a:xfrm>
          <a:off x="13582650" y="7200900"/>
          <a:ext cx="1346200" cy="53975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723900</xdr:colOff>
      <xdr:row>67</xdr:row>
      <xdr:rowOff>0</xdr:rowOff>
    </xdr:from>
    <xdr:to>
      <xdr:col>21</xdr:col>
      <xdr:colOff>476250</xdr:colOff>
      <xdr:row>73</xdr:row>
      <xdr:rowOff>34990</xdr:rowOff>
    </xdr:to>
    <xdr:cxnSp macro="">
      <xdr:nvCxnSpPr>
        <xdr:cNvPr id="41" name="Straight Arrow Connector 40">
          <a:extLst>
            <a:ext uri="{FF2B5EF4-FFF2-40B4-BE49-F238E27FC236}">
              <a16:creationId xmlns:a16="http://schemas.microsoft.com/office/drawing/2014/main" id="{767AA1A9-411C-1D18-E962-DBB75C3C88FC}"/>
            </a:ext>
          </a:extLst>
        </xdr:cNvPr>
        <xdr:cNvCxnSpPr/>
      </xdr:nvCxnSpPr>
      <xdr:spPr>
        <a:xfrm>
          <a:off x="13411200" y="7791450"/>
          <a:ext cx="1492250" cy="114624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20</xdr:col>
      <xdr:colOff>139700</xdr:colOff>
      <xdr:row>62</xdr:row>
      <xdr:rowOff>95250</xdr:rowOff>
    </xdr:from>
    <xdr:to>
      <xdr:col>22</xdr:col>
      <xdr:colOff>571500</xdr:colOff>
      <xdr:row>62</xdr:row>
      <xdr:rowOff>107950</xdr:rowOff>
    </xdr:to>
    <xdr:cxnSp macro="">
      <xdr:nvCxnSpPr>
        <xdr:cNvPr id="43" name="Straight Arrow Connector 42">
          <a:extLst>
            <a:ext uri="{FF2B5EF4-FFF2-40B4-BE49-F238E27FC236}">
              <a16:creationId xmlns:a16="http://schemas.microsoft.com/office/drawing/2014/main" id="{D81DA40F-4143-F64B-4223-CD361FA03F42}"/>
            </a:ext>
          </a:extLst>
        </xdr:cNvPr>
        <xdr:cNvCxnSpPr/>
      </xdr:nvCxnSpPr>
      <xdr:spPr>
        <a:xfrm>
          <a:off x="13557250" y="6959600"/>
          <a:ext cx="2698750" cy="1270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11</xdr:col>
      <xdr:colOff>962025</xdr:colOff>
      <xdr:row>6</xdr:row>
      <xdr:rowOff>0</xdr:rowOff>
    </xdr:from>
    <xdr:ext cx="65" cy="17222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AE2BD5B-0381-4EDA-B187-AD09DDD8A05C}"/>
            </a:ext>
          </a:extLst>
        </xdr:cNvPr>
        <xdr:cNvSpPr txBox="1"/>
      </xdr:nvSpPr>
      <xdr:spPr>
        <a:xfrm>
          <a:off x="10506075" y="1905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NL" sz="1100">
            <a:solidFill>
              <a:schemeClr val="bg1"/>
            </a:solidFill>
          </a:endParaRPr>
        </a:p>
      </xdr:txBody>
    </xdr:sp>
    <xdr:clientData/>
  </xdr:oneCellAnchor>
  <xdr:oneCellAnchor>
    <xdr:from>
      <xdr:col>12</xdr:col>
      <xdr:colOff>962025</xdr:colOff>
      <xdr:row>6</xdr:row>
      <xdr:rowOff>0</xdr:rowOff>
    </xdr:from>
    <xdr:ext cx="65" cy="17222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028E30F2-50FB-4149-814C-8FAF6E09ABE4}"/>
            </a:ext>
          </a:extLst>
        </xdr:cNvPr>
        <xdr:cNvSpPr txBox="1"/>
      </xdr:nvSpPr>
      <xdr:spPr>
        <a:xfrm>
          <a:off x="11306175" y="1905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NL" sz="1100">
            <a:solidFill>
              <a:schemeClr val="bg1"/>
            </a:solidFill>
          </a:endParaRPr>
        </a:p>
      </xdr:txBody>
    </xdr:sp>
    <xdr:clientData/>
  </xdr:oneCellAnchor>
  <xdr:oneCellAnchor>
    <xdr:from>
      <xdr:col>11</xdr:col>
      <xdr:colOff>962025</xdr:colOff>
      <xdr:row>11</xdr:row>
      <xdr:rowOff>0</xdr:rowOff>
    </xdr:from>
    <xdr:ext cx="65" cy="17222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220C57F5-374D-4B7E-B2D4-2E33E5857777}"/>
            </a:ext>
          </a:extLst>
        </xdr:cNvPr>
        <xdr:cNvSpPr txBox="1"/>
      </xdr:nvSpPr>
      <xdr:spPr>
        <a:xfrm>
          <a:off x="10506075" y="1905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NL" sz="1100">
            <a:solidFill>
              <a:schemeClr val="bg1"/>
            </a:solidFill>
          </a:endParaRPr>
        </a:p>
      </xdr:txBody>
    </xdr:sp>
    <xdr:clientData/>
  </xdr:oneCellAnchor>
  <xdr:oneCellAnchor>
    <xdr:from>
      <xdr:col>12</xdr:col>
      <xdr:colOff>962025</xdr:colOff>
      <xdr:row>11</xdr:row>
      <xdr:rowOff>0</xdr:rowOff>
    </xdr:from>
    <xdr:ext cx="65" cy="17222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7DAF1722-5784-4CFF-B1C2-D5EC83A42292}"/>
            </a:ext>
          </a:extLst>
        </xdr:cNvPr>
        <xdr:cNvSpPr txBox="1"/>
      </xdr:nvSpPr>
      <xdr:spPr>
        <a:xfrm>
          <a:off x="11306175" y="1905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NL" sz="1100">
            <a:solidFill>
              <a:schemeClr val="bg1"/>
            </a:solidFill>
          </a:endParaRPr>
        </a:p>
      </xdr:txBody>
    </xdr:sp>
    <xdr:clientData/>
  </xdr:oneCellAnchor>
  <xdr:oneCellAnchor>
    <xdr:from>
      <xdr:col>11</xdr:col>
      <xdr:colOff>962025</xdr:colOff>
      <xdr:row>16</xdr:row>
      <xdr:rowOff>0</xdr:rowOff>
    </xdr:from>
    <xdr:ext cx="65" cy="17222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22734692-6128-438B-9E8E-A00B41486EE4}"/>
            </a:ext>
          </a:extLst>
        </xdr:cNvPr>
        <xdr:cNvSpPr txBox="1"/>
      </xdr:nvSpPr>
      <xdr:spPr>
        <a:xfrm>
          <a:off x="10506075" y="1905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NL" sz="1100">
            <a:solidFill>
              <a:schemeClr val="bg1"/>
            </a:solidFill>
          </a:endParaRPr>
        </a:p>
      </xdr:txBody>
    </xdr:sp>
    <xdr:clientData/>
  </xdr:oneCellAnchor>
  <xdr:oneCellAnchor>
    <xdr:from>
      <xdr:col>12</xdr:col>
      <xdr:colOff>962025</xdr:colOff>
      <xdr:row>16</xdr:row>
      <xdr:rowOff>0</xdr:rowOff>
    </xdr:from>
    <xdr:ext cx="65" cy="172227"/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9286F6AE-F1B7-466C-9D1B-5B3673E5D680}"/>
            </a:ext>
          </a:extLst>
        </xdr:cNvPr>
        <xdr:cNvSpPr txBox="1"/>
      </xdr:nvSpPr>
      <xdr:spPr>
        <a:xfrm>
          <a:off x="11306175" y="1905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NL" sz="1100">
            <a:solidFill>
              <a:schemeClr val="bg1"/>
            </a:solidFill>
          </a:endParaRPr>
        </a:p>
      </xdr:txBody>
    </xdr:sp>
    <xdr:clientData/>
  </xdr:oneCellAnchor>
  <xdr:oneCellAnchor>
    <xdr:from>
      <xdr:col>11</xdr:col>
      <xdr:colOff>962025</xdr:colOff>
      <xdr:row>21</xdr:row>
      <xdr:rowOff>0</xdr:rowOff>
    </xdr:from>
    <xdr:ext cx="65" cy="172227"/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B2C938D3-8920-450A-A7A2-CDF29647162D}"/>
            </a:ext>
          </a:extLst>
        </xdr:cNvPr>
        <xdr:cNvSpPr txBox="1"/>
      </xdr:nvSpPr>
      <xdr:spPr>
        <a:xfrm>
          <a:off x="10506075" y="1905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NL" sz="1100">
            <a:solidFill>
              <a:schemeClr val="bg1"/>
            </a:solidFill>
          </a:endParaRPr>
        </a:p>
      </xdr:txBody>
    </xdr:sp>
    <xdr:clientData/>
  </xdr:oneCellAnchor>
  <xdr:oneCellAnchor>
    <xdr:from>
      <xdr:col>12</xdr:col>
      <xdr:colOff>962025</xdr:colOff>
      <xdr:row>21</xdr:row>
      <xdr:rowOff>0</xdr:rowOff>
    </xdr:from>
    <xdr:ext cx="65" cy="172227"/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50F090CD-48E7-4868-B0F4-A71A76546E73}"/>
            </a:ext>
          </a:extLst>
        </xdr:cNvPr>
        <xdr:cNvSpPr txBox="1"/>
      </xdr:nvSpPr>
      <xdr:spPr>
        <a:xfrm>
          <a:off x="11306175" y="1905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NL" sz="1100">
            <a:solidFill>
              <a:schemeClr val="bg1"/>
            </a:solidFill>
          </a:endParaRPr>
        </a:p>
      </xdr:txBody>
    </xdr:sp>
    <xdr:clientData/>
  </xdr:oneCellAnchor>
  <xdr:oneCellAnchor>
    <xdr:from>
      <xdr:col>11</xdr:col>
      <xdr:colOff>962025</xdr:colOff>
      <xdr:row>26</xdr:row>
      <xdr:rowOff>0</xdr:rowOff>
    </xdr:from>
    <xdr:ext cx="65" cy="172227"/>
    <xdr:sp macro="" textlink="">
      <xdr:nvSpPr>
        <xdr:cNvPr id="18" name="TextBox 17">
          <a:extLst>
            <a:ext uri="{FF2B5EF4-FFF2-40B4-BE49-F238E27FC236}">
              <a16:creationId xmlns:a16="http://schemas.microsoft.com/office/drawing/2014/main" id="{04C6D4B6-39C1-476D-9359-89B599112807}"/>
            </a:ext>
          </a:extLst>
        </xdr:cNvPr>
        <xdr:cNvSpPr txBox="1"/>
      </xdr:nvSpPr>
      <xdr:spPr>
        <a:xfrm>
          <a:off x="10506075" y="1905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NL" sz="1100">
            <a:solidFill>
              <a:schemeClr val="bg1"/>
            </a:solidFill>
          </a:endParaRPr>
        </a:p>
      </xdr:txBody>
    </xdr:sp>
    <xdr:clientData/>
  </xdr:oneCellAnchor>
  <xdr:oneCellAnchor>
    <xdr:from>
      <xdr:col>12</xdr:col>
      <xdr:colOff>962025</xdr:colOff>
      <xdr:row>26</xdr:row>
      <xdr:rowOff>0</xdr:rowOff>
    </xdr:from>
    <xdr:ext cx="65" cy="172227"/>
    <xdr:sp macro="" textlink="">
      <xdr:nvSpPr>
        <xdr:cNvPr id="19" name="TextBox 18">
          <a:extLst>
            <a:ext uri="{FF2B5EF4-FFF2-40B4-BE49-F238E27FC236}">
              <a16:creationId xmlns:a16="http://schemas.microsoft.com/office/drawing/2014/main" id="{F5AF37FB-EE8C-432F-A94F-F217D7976262}"/>
            </a:ext>
          </a:extLst>
        </xdr:cNvPr>
        <xdr:cNvSpPr txBox="1"/>
      </xdr:nvSpPr>
      <xdr:spPr>
        <a:xfrm>
          <a:off x="11306175" y="1905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NL" sz="1100">
            <a:solidFill>
              <a:schemeClr val="bg1"/>
            </a:solidFill>
          </a:endParaRPr>
        </a:p>
      </xdr:txBody>
    </xdr:sp>
    <xdr:clientData/>
  </xdr:oneCellAnchor>
  <xdr:oneCellAnchor>
    <xdr:from>
      <xdr:col>11</xdr:col>
      <xdr:colOff>962025</xdr:colOff>
      <xdr:row>31</xdr:row>
      <xdr:rowOff>0</xdr:rowOff>
    </xdr:from>
    <xdr:ext cx="65" cy="172227"/>
    <xdr:sp macro="" textlink="">
      <xdr:nvSpPr>
        <xdr:cNvPr id="21" name="TextBox 20">
          <a:extLst>
            <a:ext uri="{FF2B5EF4-FFF2-40B4-BE49-F238E27FC236}">
              <a16:creationId xmlns:a16="http://schemas.microsoft.com/office/drawing/2014/main" id="{FF2A34AF-0B43-4937-B855-8670DFA72696}"/>
            </a:ext>
          </a:extLst>
        </xdr:cNvPr>
        <xdr:cNvSpPr txBox="1"/>
      </xdr:nvSpPr>
      <xdr:spPr>
        <a:xfrm>
          <a:off x="10506075" y="1905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NL" sz="1100">
            <a:solidFill>
              <a:schemeClr val="bg1"/>
            </a:solidFill>
          </a:endParaRPr>
        </a:p>
      </xdr:txBody>
    </xdr:sp>
    <xdr:clientData/>
  </xdr:oneCellAnchor>
  <xdr:oneCellAnchor>
    <xdr:from>
      <xdr:col>12</xdr:col>
      <xdr:colOff>962025</xdr:colOff>
      <xdr:row>31</xdr:row>
      <xdr:rowOff>0</xdr:rowOff>
    </xdr:from>
    <xdr:ext cx="65" cy="172227"/>
    <xdr:sp macro="" textlink="">
      <xdr:nvSpPr>
        <xdr:cNvPr id="22" name="TextBox 21">
          <a:extLst>
            <a:ext uri="{FF2B5EF4-FFF2-40B4-BE49-F238E27FC236}">
              <a16:creationId xmlns:a16="http://schemas.microsoft.com/office/drawing/2014/main" id="{26FF690D-D13E-4E87-94B6-064A09FC3A0E}"/>
            </a:ext>
          </a:extLst>
        </xdr:cNvPr>
        <xdr:cNvSpPr txBox="1"/>
      </xdr:nvSpPr>
      <xdr:spPr>
        <a:xfrm>
          <a:off x="11306175" y="1905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NL" sz="1100">
            <a:solidFill>
              <a:schemeClr val="bg1"/>
            </a:solidFill>
          </a:endParaRPr>
        </a:p>
      </xdr:txBody>
    </xdr:sp>
    <xdr:clientData/>
  </xdr:oneCellAnchor>
  <xdr:oneCellAnchor>
    <xdr:from>
      <xdr:col>11</xdr:col>
      <xdr:colOff>962025</xdr:colOff>
      <xdr:row>36</xdr:row>
      <xdr:rowOff>0</xdr:rowOff>
    </xdr:from>
    <xdr:ext cx="65" cy="172227"/>
    <xdr:sp macro="" textlink="">
      <xdr:nvSpPr>
        <xdr:cNvPr id="23" name="TextBox 22">
          <a:extLst>
            <a:ext uri="{FF2B5EF4-FFF2-40B4-BE49-F238E27FC236}">
              <a16:creationId xmlns:a16="http://schemas.microsoft.com/office/drawing/2014/main" id="{DFD534B4-4884-4396-A7BC-DC8F53170926}"/>
            </a:ext>
          </a:extLst>
        </xdr:cNvPr>
        <xdr:cNvSpPr txBox="1"/>
      </xdr:nvSpPr>
      <xdr:spPr>
        <a:xfrm>
          <a:off x="10506075" y="1905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NL" sz="1100">
            <a:solidFill>
              <a:schemeClr val="bg1"/>
            </a:solidFill>
          </a:endParaRPr>
        </a:p>
      </xdr:txBody>
    </xdr:sp>
    <xdr:clientData/>
  </xdr:oneCellAnchor>
  <xdr:oneCellAnchor>
    <xdr:from>
      <xdr:col>12</xdr:col>
      <xdr:colOff>962025</xdr:colOff>
      <xdr:row>36</xdr:row>
      <xdr:rowOff>0</xdr:rowOff>
    </xdr:from>
    <xdr:ext cx="65" cy="172227"/>
    <xdr:sp macro="" textlink="">
      <xdr:nvSpPr>
        <xdr:cNvPr id="24" name="TextBox 23">
          <a:extLst>
            <a:ext uri="{FF2B5EF4-FFF2-40B4-BE49-F238E27FC236}">
              <a16:creationId xmlns:a16="http://schemas.microsoft.com/office/drawing/2014/main" id="{2BBA2716-6583-424F-B103-10C7025AD1A9}"/>
            </a:ext>
          </a:extLst>
        </xdr:cNvPr>
        <xdr:cNvSpPr txBox="1"/>
      </xdr:nvSpPr>
      <xdr:spPr>
        <a:xfrm>
          <a:off x="11306175" y="1905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NL" sz="1100">
            <a:solidFill>
              <a:schemeClr val="bg1"/>
            </a:solidFill>
          </a:endParaRPr>
        </a:p>
      </xdr:txBody>
    </xdr:sp>
    <xdr:clientData/>
  </xdr:oneCellAnchor>
  <xdr:oneCellAnchor>
    <xdr:from>
      <xdr:col>11</xdr:col>
      <xdr:colOff>962025</xdr:colOff>
      <xdr:row>41</xdr:row>
      <xdr:rowOff>0</xdr:rowOff>
    </xdr:from>
    <xdr:ext cx="65" cy="172227"/>
    <xdr:sp macro="" textlink="">
      <xdr:nvSpPr>
        <xdr:cNvPr id="26" name="TextBox 25">
          <a:extLst>
            <a:ext uri="{FF2B5EF4-FFF2-40B4-BE49-F238E27FC236}">
              <a16:creationId xmlns:a16="http://schemas.microsoft.com/office/drawing/2014/main" id="{D34F5E30-A07F-4B84-A304-F686F3EA4951}"/>
            </a:ext>
          </a:extLst>
        </xdr:cNvPr>
        <xdr:cNvSpPr txBox="1"/>
      </xdr:nvSpPr>
      <xdr:spPr>
        <a:xfrm>
          <a:off x="10506075" y="1905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NL" sz="1100">
            <a:solidFill>
              <a:schemeClr val="bg1"/>
            </a:solidFill>
          </a:endParaRPr>
        </a:p>
      </xdr:txBody>
    </xdr:sp>
    <xdr:clientData/>
  </xdr:oneCellAnchor>
  <xdr:oneCellAnchor>
    <xdr:from>
      <xdr:col>12</xdr:col>
      <xdr:colOff>962025</xdr:colOff>
      <xdr:row>41</xdr:row>
      <xdr:rowOff>0</xdr:rowOff>
    </xdr:from>
    <xdr:ext cx="65" cy="172227"/>
    <xdr:sp macro="" textlink="">
      <xdr:nvSpPr>
        <xdr:cNvPr id="27" name="TextBox 26">
          <a:extLst>
            <a:ext uri="{FF2B5EF4-FFF2-40B4-BE49-F238E27FC236}">
              <a16:creationId xmlns:a16="http://schemas.microsoft.com/office/drawing/2014/main" id="{E28FA4ED-875D-48E7-9BF6-101CE4F2C266}"/>
            </a:ext>
          </a:extLst>
        </xdr:cNvPr>
        <xdr:cNvSpPr txBox="1"/>
      </xdr:nvSpPr>
      <xdr:spPr>
        <a:xfrm>
          <a:off x="11306175" y="1905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NL" sz="1100">
            <a:solidFill>
              <a:schemeClr val="bg1"/>
            </a:solidFill>
          </a:endParaRPr>
        </a:p>
      </xdr:txBody>
    </xdr:sp>
    <xdr:clientData/>
  </xdr:oneCellAnchor>
  <xdr:oneCellAnchor>
    <xdr:from>
      <xdr:col>11</xdr:col>
      <xdr:colOff>962025</xdr:colOff>
      <xdr:row>46</xdr:row>
      <xdr:rowOff>0</xdr:rowOff>
    </xdr:from>
    <xdr:ext cx="65" cy="172227"/>
    <xdr:sp macro="" textlink="">
      <xdr:nvSpPr>
        <xdr:cNvPr id="29" name="TextBox 28">
          <a:extLst>
            <a:ext uri="{FF2B5EF4-FFF2-40B4-BE49-F238E27FC236}">
              <a16:creationId xmlns:a16="http://schemas.microsoft.com/office/drawing/2014/main" id="{A21B79E7-B069-4BFF-B3B7-F83A3F51BA41}"/>
            </a:ext>
          </a:extLst>
        </xdr:cNvPr>
        <xdr:cNvSpPr txBox="1"/>
      </xdr:nvSpPr>
      <xdr:spPr>
        <a:xfrm>
          <a:off x="10506075" y="1905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NL" sz="1100">
            <a:solidFill>
              <a:schemeClr val="bg1"/>
            </a:solidFill>
          </a:endParaRPr>
        </a:p>
      </xdr:txBody>
    </xdr:sp>
    <xdr:clientData/>
  </xdr:oneCellAnchor>
  <xdr:oneCellAnchor>
    <xdr:from>
      <xdr:col>12</xdr:col>
      <xdr:colOff>962025</xdr:colOff>
      <xdr:row>46</xdr:row>
      <xdr:rowOff>0</xdr:rowOff>
    </xdr:from>
    <xdr:ext cx="65" cy="172227"/>
    <xdr:sp macro="" textlink="">
      <xdr:nvSpPr>
        <xdr:cNvPr id="30" name="TextBox 29">
          <a:extLst>
            <a:ext uri="{FF2B5EF4-FFF2-40B4-BE49-F238E27FC236}">
              <a16:creationId xmlns:a16="http://schemas.microsoft.com/office/drawing/2014/main" id="{0B235C39-EB7E-4FFF-989A-E1A4B69BEEFD}"/>
            </a:ext>
          </a:extLst>
        </xdr:cNvPr>
        <xdr:cNvSpPr txBox="1"/>
      </xdr:nvSpPr>
      <xdr:spPr>
        <a:xfrm>
          <a:off x="11306175" y="1905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NL" sz="1100">
            <a:solidFill>
              <a:schemeClr val="bg1"/>
            </a:solidFill>
          </a:endParaRPr>
        </a:p>
      </xdr:txBody>
    </xdr:sp>
    <xdr:clientData/>
  </xdr:oneCellAnchor>
  <xdr:oneCellAnchor>
    <xdr:from>
      <xdr:col>11</xdr:col>
      <xdr:colOff>962025</xdr:colOff>
      <xdr:row>51</xdr:row>
      <xdr:rowOff>0</xdr:rowOff>
    </xdr:from>
    <xdr:ext cx="65" cy="172227"/>
    <xdr:sp macro="" textlink="">
      <xdr:nvSpPr>
        <xdr:cNvPr id="31" name="TextBox 30">
          <a:extLst>
            <a:ext uri="{FF2B5EF4-FFF2-40B4-BE49-F238E27FC236}">
              <a16:creationId xmlns:a16="http://schemas.microsoft.com/office/drawing/2014/main" id="{D2E220A4-DE29-421D-9A51-83DC8E548B7E}"/>
            </a:ext>
          </a:extLst>
        </xdr:cNvPr>
        <xdr:cNvSpPr txBox="1"/>
      </xdr:nvSpPr>
      <xdr:spPr>
        <a:xfrm>
          <a:off x="10506075" y="1905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NL" sz="1100">
            <a:solidFill>
              <a:schemeClr val="bg1"/>
            </a:solidFill>
          </a:endParaRPr>
        </a:p>
      </xdr:txBody>
    </xdr:sp>
    <xdr:clientData/>
  </xdr:oneCellAnchor>
  <xdr:oneCellAnchor>
    <xdr:from>
      <xdr:col>12</xdr:col>
      <xdr:colOff>962025</xdr:colOff>
      <xdr:row>51</xdr:row>
      <xdr:rowOff>0</xdr:rowOff>
    </xdr:from>
    <xdr:ext cx="65" cy="172227"/>
    <xdr:sp macro="" textlink="">
      <xdr:nvSpPr>
        <xdr:cNvPr id="36" name="TextBox 35">
          <a:extLst>
            <a:ext uri="{FF2B5EF4-FFF2-40B4-BE49-F238E27FC236}">
              <a16:creationId xmlns:a16="http://schemas.microsoft.com/office/drawing/2014/main" id="{5E3419AA-52A8-4D83-B5EA-F4323FAED8F1}"/>
            </a:ext>
          </a:extLst>
        </xdr:cNvPr>
        <xdr:cNvSpPr txBox="1"/>
      </xdr:nvSpPr>
      <xdr:spPr>
        <a:xfrm>
          <a:off x="11306175" y="1905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NL" sz="1100">
            <a:solidFill>
              <a:schemeClr val="bg1"/>
            </a:solidFill>
          </a:endParaRPr>
        </a:p>
      </xdr:txBody>
    </xdr:sp>
    <xdr:clientData/>
  </xdr:oneCellAnchor>
  <xdr:oneCellAnchor>
    <xdr:from>
      <xdr:col>11</xdr:col>
      <xdr:colOff>962025</xdr:colOff>
      <xdr:row>56</xdr:row>
      <xdr:rowOff>0</xdr:rowOff>
    </xdr:from>
    <xdr:ext cx="65" cy="172227"/>
    <xdr:sp macro="" textlink="">
      <xdr:nvSpPr>
        <xdr:cNvPr id="37" name="TextBox 36">
          <a:extLst>
            <a:ext uri="{FF2B5EF4-FFF2-40B4-BE49-F238E27FC236}">
              <a16:creationId xmlns:a16="http://schemas.microsoft.com/office/drawing/2014/main" id="{35E19DA5-F263-4634-8401-BAFC6CB36DA0}"/>
            </a:ext>
          </a:extLst>
        </xdr:cNvPr>
        <xdr:cNvSpPr txBox="1"/>
      </xdr:nvSpPr>
      <xdr:spPr>
        <a:xfrm>
          <a:off x="10506075" y="1905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NL" sz="1100">
            <a:solidFill>
              <a:schemeClr val="bg1"/>
            </a:solidFill>
          </a:endParaRPr>
        </a:p>
      </xdr:txBody>
    </xdr:sp>
    <xdr:clientData/>
  </xdr:oneCellAnchor>
  <xdr:oneCellAnchor>
    <xdr:from>
      <xdr:col>12</xdr:col>
      <xdr:colOff>962025</xdr:colOff>
      <xdr:row>56</xdr:row>
      <xdr:rowOff>0</xdr:rowOff>
    </xdr:from>
    <xdr:ext cx="65" cy="172227"/>
    <xdr:sp macro="" textlink="">
      <xdr:nvSpPr>
        <xdr:cNvPr id="38" name="TextBox 37">
          <a:extLst>
            <a:ext uri="{FF2B5EF4-FFF2-40B4-BE49-F238E27FC236}">
              <a16:creationId xmlns:a16="http://schemas.microsoft.com/office/drawing/2014/main" id="{D06553CC-FC2B-4A07-B266-53CB7B4EF996}"/>
            </a:ext>
          </a:extLst>
        </xdr:cNvPr>
        <xdr:cNvSpPr txBox="1"/>
      </xdr:nvSpPr>
      <xdr:spPr>
        <a:xfrm>
          <a:off x="11306175" y="1905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NL" sz="1100">
            <a:solidFill>
              <a:schemeClr val="bg1"/>
            </a:solidFill>
          </a:endParaRPr>
        </a:p>
      </xdr:txBody>
    </xdr:sp>
    <xdr:clientData/>
  </xdr:oneCellAnchor>
  <xdr:oneCellAnchor>
    <xdr:from>
      <xdr:col>11</xdr:col>
      <xdr:colOff>962025</xdr:colOff>
      <xdr:row>61</xdr:row>
      <xdr:rowOff>0</xdr:rowOff>
    </xdr:from>
    <xdr:ext cx="65" cy="172227"/>
    <xdr:sp macro="" textlink="">
      <xdr:nvSpPr>
        <xdr:cNvPr id="40" name="TextBox 39">
          <a:extLst>
            <a:ext uri="{FF2B5EF4-FFF2-40B4-BE49-F238E27FC236}">
              <a16:creationId xmlns:a16="http://schemas.microsoft.com/office/drawing/2014/main" id="{024FF014-CF7C-4853-80AE-7C77BCE3B929}"/>
            </a:ext>
          </a:extLst>
        </xdr:cNvPr>
        <xdr:cNvSpPr txBox="1"/>
      </xdr:nvSpPr>
      <xdr:spPr>
        <a:xfrm>
          <a:off x="10506075" y="1905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NL" sz="1100">
            <a:solidFill>
              <a:schemeClr val="bg1"/>
            </a:solidFill>
          </a:endParaRPr>
        </a:p>
      </xdr:txBody>
    </xdr:sp>
    <xdr:clientData/>
  </xdr:oneCellAnchor>
  <xdr:oneCellAnchor>
    <xdr:from>
      <xdr:col>12</xdr:col>
      <xdr:colOff>962025</xdr:colOff>
      <xdr:row>61</xdr:row>
      <xdr:rowOff>0</xdr:rowOff>
    </xdr:from>
    <xdr:ext cx="65" cy="172227"/>
    <xdr:sp macro="" textlink="">
      <xdr:nvSpPr>
        <xdr:cNvPr id="42" name="TextBox 41">
          <a:extLst>
            <a:ext uri="{FF2B5EF4-FFF2-40B4-BE49-F238E27FC236}">
              <a16:creationId xmlns:a16="http://schemas.microsoft.com/office/drawing/2014/main" id="{437CD1C5-9A50-4E11-935D-FF95B37CC68B}"/>
            </a:ext>
          </a:extLst>
        </xdr:cNvPr>
        <xdr:cNvSpPr txBox="1"/>
      </xdr:nvSpPr>
      <xdr:spPr>
        <a:xfrm>
          <a:off x="11306175" y="1905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NL" sz="1100">
            <a:solidFill>
              <a:schemeClr val="bg1"/>
            </a:solidFill>
          </a:endParaRPr>
        </a:p>
      </xdr:txBody>
    </xdr:sp>
    <xdr:clientData/>
  </xdr:oneCellAnchor>
  <xdr:oneCellAnchor>
    <xdr:from>
      <xdr:col>11</xdr:col>
      <xdr:colOff>962025</xdr:colOff>
      <xdr:row>66</xdr:row>
      <xdr:rowOff>0</xdr:rowOff>
    </xdr:from>
    <xdr:ext cx="65" cy="172227"/>
    <xdr:sp macro="" textlink="">
      <xdr:nvSpPr>
        <xdr:cNvPr id="44" name="TextBox 43">
          <a:extLst>
            <a:ext uri="{FF2B5EF4-FFF2-40B4-BE49-F238E27FC236}">
              <a16:creationId xmlns:a16="http://schemas.microsoft.com/office/drawing/2014/main" id="{ED6D105E-6A22-427D-85A1-8095E82AE72E}"/>
            </a:ext>
          </a:extLst>
        </xdr:cNvPr>
        <xdr:cNvSpPr txBox="1"/>
      </xdr:nvSpPr>
      <xdr:spPr>
        <a:xfrm>
          <a:off x="10506075" y="1905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NL" sz="1100">
            <a:solidFill>
              <a:schemeClr val="bg1"/>
            </a:solidFill>
          </a:endParaRPr>
        </a:p>
      </xdr:txBody>
    </xdr:sp>
    <xdr:clientData/>
  </xdr:oneCellAnchor>
  <xdr:oneCellAnchor>
    <xdr:from>
      <xdr:col>12</xdr:col>
      <xdr:colOff>962025</xdr:colOff>
      <xdr:row>66</xdr:row>
      <xdr:rowOff>0</xdr:rowOff>
    </xdr:from>
    <xdr:ext cx="65" cy="172227"/>
    <xdr:sp macro="" textlink="">
      <xdr:nvSpPr>
        <xdr:cNvPr id="45" name="TextBox 44">
          <a:extLst>
            <a:ext uri="{FF2B5EF4-FFF2-40B4-BE49-F238E27FC236}">
              <a16:creationId xmlns:a16="http://schemas.microsoft.com/office/drawing/2014/main" id="{FDBC89A8-9EE1-408C-A8A7-44D22F2F5104}"/>
            </a:ext>
          </a:extLst>
        </xdr:cNvPr>
        <xdr:cNvSpPr txBox="1"/>
      </xdr:nvSpPr>
      <xdr:spPr>
        <a:xfrm>
          <a:off x="11306175" y="1905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NL" sz="1100">
            <a:solidFill>
              <a:schemeClr val="bg1"/>
            </a:solidFill>
          </a:endParaRPr>
        </a:p>
      </xdr:txBody>
    </xdr:sp>
    <xdr:clientData/>
  </xdr:oneCellAnchor>
  <xdr:oneCellAnchor>
    <xdr:from>
      <xdr:col>11</xdr:col>
      <xdr:colOff>962025</xdr:colOff>
      <xdr:row>71</xdr:row>
      <xdr:rowOff>0</xdr:rowOff>
    </xdr:from>
    <xdr:ext cx="65" cy="172227"/>
    <xdr:sp macro="" textlink="">
      <xdr:nvSpPr>
        <xdr:cNvPr id="46" name="TextBox 45">
          <a:extLst>
            <a:ext uri="{FF2B5EF4-FFF2-40B4-BE49-F238E27FC236}">
              <a16:creationId xmlns:a16="http://schemas.microsoft.com/office/drawing/2014/main" id="{F37DDA53-4D13-4526-9B40-F3699BCEA54F}"/>
            </a:ext>
          </a:extLst>
        </xdr:cNvPr>
        <xdr:cNvSpPr txBox="1"/>
      </xdr:nvSpPr>
      <xdr:spPr>
        <a:xfrm>
          <a:off x="10506075" y="1905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NL" sz="1100">
            <a:solidFill>
              <a:schemeClr val="bg1"/>
            </a:solidFill>
          </a:endParaRPr>
        </a:p>
      </xdr:txBody>
    </xdr:sp>
    <xdr:clientData/>
  </xdr:oneCellAnchor>
  <xdr:oneCellAnchor>
    <xdr:from>
      <xdr:col>12</xdr:col>
      <xdr:colOff>962025</xdr:colOff>
      <xdr:row>71</xdr:row>
      <xdr:rowOff>0</xdr:rowOff>
    </xdr:from>
    <xdr:ext cx="65" cy="172227"/>
    <xdr:sp macro="" textlink="">
      <xdr:nvSpPr>
        <xdr:cNvPr id="47" name="TextBox 46">
          <a:extLst>
            <a:ext uri="{FF2B5EF4-FFF2-40B4-BE49-F238E27FC236}">
              <a16:creationId xmlns:a16="http://schemas.microsoft.com/office/drawing/2014/main" id="{D63C94E2-431A-4DFF-981A-567A3705629D}"/>
            </a:ext>
          </a:extLst>
        </xdr:cNvPr>
        <xdr:cNvSpPr txBox="1"/>
      </xdr:nvSpPr>
      <xdr:spPr>
        <a:xfrm>
          <a:off x="11306175" y="1905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NL" sz="1100">
            <a:solidFill>
              <a:schemeClr val="bg1"/>
            </a:solidFill>
          </a:endParaRPr>
        </a:p>
      </xdr:txBody>
    </xdr:sp>
    <xdr:clientData/>
  </xdr:oneCellAnchor>
  <xdr:oneCellAnchor>
    <xdr:from>
      <xdr:col>11</xdr:col>
      <xdr:colOff>962025</xdr:colOff>
      <xdr:row>76</xdr:row>
      <xdr:rowOff>0</xdr:rowOff>
    </xdr:from>
    <xdr:ext cx="65" cy="172227"/>
    <xdr:sp macro="" textlink="">
      <xdr:nvSpPr>
        <xdr:cNvPr id="48" name="TextBox 47">
          <a:extLst>
            <a:ext uri="{FF2B5EF4-FFF2-40B4-BE49-F238E27FC236}">
              <a16:creationId xmlns:a16="http://schemas.microsoft.com/office/drawing/2014/main" id="{AB6FCE4A-52EA-4D65-A08F-173AFE599C0C}"/>
            </a:ext>
          </a:extLst>
        </xdr:cNvPr>
        <xdr:cNvSpPr txBox="1"/>
      </xdr:nvSpPr>
      <xdr:spPr>
        <a:xfrm>
          <a:off x="10506075" y="1905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NL" sz="1100">
            <a:solidFill>
              <a:schemeClr val="bg1"/>
            </a:solidFill>
          </a:endParaRPr>
        </a:p>
      </xdr:txBody>
    </xdr:sp>
    <xdr:clientData/>
  </xdr:oneCellAnchor>
  <xdr:oneCellAnchor>
    <xdr:from>
      <xdr:col>12</xdr:col>
      <xdr:colOff>962025</xdr:colOff>
      <xdr:row>76</xdr:row>
      <xdr:rowOff>0</xdr:rowOff>
    </xdr:from>
    <xdr:ext cx="65" cy="172227"/>
    <xdr:sp macro="" textlink="">
      <xdr:nvSpPr>
        <xdr:cNvPr id="49" name="TextBox 48">
          <a:extLst>
            <a:ext uri="{FF2B5EF4-FFF2-40B4-BE49-F238E27FC236}">
              <a16:creationId xmlns:a16="http://schemas.microsoft.com/office/drawing/2014/main" id="{6EDC333E-BA0D-4CDC-98BF-0E9E9096F0DA}"/>
            </a:ext>
          </a:extLst>
        </xdr:cNvPr>
        <xdr:cNvSpPr txBox="1"/>
      </xdr:nvSpPr>
      <xdr:spPr>
        <a:xfrm>
          <a:off x="11306175" y="1905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NL" sz="1100">
            <a:solidFill>
              <a:schemeClr val="bg1"/>
            </a:solidFill>
          </a:endParaRPr>
        </a:p>
      </xdr:txBody>
    </xdr:sp>
    <xdr:clientData/>
  </xdr:oneCellAnchor>
  <xdr:oneCellAnchor>
    <xdr:from>
      <xdr:col>11</xdr:col>
      <xdr:colOff>962025</xdr:colOff>
      <xdr:row>81</xdr:row>
      <xdr:rowOff>0</xdr:rowOff>
    </xdr:from>
    <xdr:ext cx="65" cy="172227"/>
    <xdr:sp macro="" textlink="">
      <xdr:nvSpPr>
        <xdr:cNvPr id="50" name="TextBox 49">
          <a:extLst>
            <a:ext uri="{FF2B5EF4-FFF2-40B4-BE49-F238E27FC236}">
              <a16:creationId xmlns:a16="http://schemas.microsoft.com/office/drawing/2014/main" id="{8AF61725-04E7-4692-88F8-19E7EFCC0972}"/>
            </a:ext>
          </a:extLst>
        </xdr:cNvPr>
        <xdr:cNvSpPr txBox="1"/>
      </xdr:nvSpPr>
      <xdr:spPr>
        <a:xfrm>
          <a:off x="10506075" y="1905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NL" sz="1100">
            <a:solidFill>
              <a:schemeClr val="bg1"/>
            </a:solidFill>
          </a:endParaRPr>
        </a:p>
      </xdr:txBody>
    </xdr:sp>
    <xdr:clientData/>
  </xdr:oneCellAnchor>
  <xdr:oneCellAnchor>
    <xdr:from>
      <xdr:col>12</xdr:col>
      <xdr:colOff>962025</xdr:colOff>
      <xdr:row>81</xdr:row>
      <xdr:rowOff>0</xdr:rowOff>
    </xdr:from>
    <xdr:ext cx="65" cy="172227"/>
    <xdr:sp macro="" textlink="">
      <xdr:nvSpPr>
        <xdr:cNvPr id="51" name="TextBox 50">
          <a:extLst>
            <a:ext uri="{FF2B5EF4-FFF2-40B4-BE49-F238E27FC236}">
              <a16:creationId xmlns:a16="http://schemas.microsoft.com/office/drawing/2014/main" id="{9B6F49F2-8E1B-4E9B-A747-A89344BA1D34}"/>
            </a:ext>
          </a:extLst>
        </xdr:cNvPr>
        <xdr:cNvSpPr txBox="1"/>
      </xdr:nvSpPr>
      <xdr:spPr>
        <a:xfrm>
          <a:off x="11306175" y="1905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NL" sz="1100">
            <a:solidFill>
              <a:schemeClr val="bg1"/>
            </a:solidFill>
          </a:endParaRPr>
        </a:p>
      </xdr:txBody>
    </xdr:sp>
    <xdr:clientData/>
  </xdr:oneCellAnchor>
  <xdr:oneCellAnchor>
    <xdr:from>
      <xdr:col>11</xdr:col>
      <xdr:colOff>962025</xdr:colOff>
      <xdr:row>86</xdr:row>
      <xdr:rowOff>0</xdr:rowOff>
    </xdr:from>
    <xdr:ext cx="65" cy="172227"/>
    <xdr:sp macro="" textlink="">
      <xdr:nvSpPr>
        <xdr:cNvPr id="52" name="TextBox 51">
          <a:extLst>
            <a:ext uri="{FF2B5EF4-FFF2-40B4-BE49-F238E27FC236}">
              <a16:creationId xmlns:a16="http://schemas.microsoft.com/office/drawing/2014/main" id="{C50E8745-B746-4CE0-9F0F-E6C7AFC382B5}"/>
            </a:ext>
          </a:extLst>
        </xdr:cNvPr>
        <xdr:cNvSpPr txBox="1"/>
      </xdr:nvSpPr>
      <xdr:spPr>
        <a:xfrm>
          <a:off x="10506075" y="1905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NL" sz="1100">
            <a:solidFill>
              <a:schemeClr val="bg1"/>
            </a:solidFill>
          </a:endParaRPr>
        </a:p>
      </xdr:txBody>
    </xdr:sp>
    <xdr:clientData/>
  </xdr:oneCellAnchor>
  <xdr:oneCellAnchor>
    <xdr:from>
      <xdr:col>12</xdr:col>
      <xdr:colOff>962025</xdr:colOff>
      <xdr:row>86</xdr:row>
      <xdr:rowOff>0</xdr:rowOff>
    </xdr:from>
    <xdr:ext cx="65" cy="172227"/>
    <xdr:sp macro="" textlink="">
      <xdr:nvSpPr>
        <xdr:cNvPr id="53" name="TextBox 52">
          <a:extLst>
            <a:ext uri="{FF2B5EF4-FFF2-40B4-BE49-F238E27FC236}">
              <a16:creationId xmlns:a16="http://schemas.microsoft.com/office/drawing/2014/main" id="{D0A22631-0E86-4CB8-9BC3-B245F50C3500}"/>
            </a:ext>
          </a:extLst>
        </xdr:cNvPr>
        <xdr:cNvSpPr txBox="1"/>
      </xdr:nvSpPr>
      <xdr:spPr>
        <a:xfrm>
          <a:off x="11306175" y="1905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NL" sz="1100">
            <a:solidFill>
              <a:schemeClr val="bg1"/>
            </a:solidFill>
          </a:endParaRPr>
        </a:p>
      </xdr:txBody>
    </xdr:sp>
    <xdr:clientData/>
  </xdr:oneCellAnchor>
  <xdr:oneCellAnchor>
    <xdr:from>
      <xdr:col>11</xdr:col>
      <xdr:colOff>962025</xdr:colOff>
      <xdr:row>91</xdr:row>
      <xdr:rowOff>0</xdr:rowOff>
    </xdr:from>
    <xdr:ext cx="65" cy="172227"/>
    <xdr:sp macro="" textlink="">
      <xdr:nvSpPr>
        <xdr:cNvPr id="54" name="TextBox 53">
          <a:extLst>
            <a:ext uri="{FF2B5EF4-FFF2-40B4-BE49-F238E27FC236}">
              <a16:creationId xmlns:a16="http://schemas.microsoft.com/office/drawing/2014/main" id="{B27FBB17-95B0-453C-800A-1647D03CCF72}"/>
            </a:ext>
          </a:extLst>
        </xdr:cNvPr>
        <xdr:cNvSpPr txBox="1"/>
      </xdr:nvSpPr>
      <xdr:spPr>
        <a:xfrm>
          <a:off x="10506075" y="1905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NL" sz="1100">
            <a:solidFill>
              <a:schemeClr val="bg1"/>
            </a:solidFill>
          </a:endParaRPr>
        </a:p>
      </xdr:txBody>
    </xdr:sp>
    <xdr:clientData/>
  </xdr:oneCellAnchor>
  <xdr:oneCellAnchor>
    <xdr:from>
      <xdr:col>12</xdr:col>
      <xdr:colOff>962025</xdr:colOff>
      <xdr:row>91</xdr:row>
      <xdr:rowOff>0</xdr:rowOff>
    </xdr:from>
    <xdr:ext cx="65" cy="172227"/>
    <xdr:sp macro="" textlink="">
      <xdr:nvSpPr>
        <xdr:cNvPr id="55" name="TextBox 54">
          <a:extLst>
            <a:ext uri="{FF2B5EF4-FFF2-40B4-BE49-F238E27FC236}">
              <a16:creationId xmlns:a16="http://schemas.microsoft.com/office/drawing/2014/main" id="{74229B37-280C-4106-AA97-6B602DC034CC}"/>
            </a:ext>
          </a:extLst>
        </xdr:cNvPr>
        <xdr:cNvSpPr txBox="1"/>
      </xdr:nvSpPr>
      <xdr:spPr>
        <a:xfrm>
          <a:off x="11306175" y="1905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NL" sz="1100">
            <a:solidFill>
              <a:schemeClr val="bg1"/>
            </a:solidFill>
          </a:endParaRPr>
        </a:p>
      </xdr:txBody>
    </xdr:sp>
    <xdr:clientData/>
  </xdr:oneCellAnchor>
  <xdr:oneCellAnchor>
    <xdr:from>
      <xdr:col>11</xdr:col>
      <xdr:colOff>962025</xdr:colOff>
      <xdr:row>96</xdr:row>
      <xdr:rowOff>0</xdr:rowOff>
    </xdr:from>
    <xdr:ext cx="65" cy="172227"/>
    <xdr:sp macro="" textlink="">
      <xdr:nvSpPr>
        <xdr:cNvPr id="56" name="TextBox 55">
          <a:extLst>
            <a:ext uri="{FF2B5EF4-FFF2-40B4-BE49-F238E27FC236}">
              <a16:creationId xmlns:a16="http://schemas.microsoft.com/office/drawing/2014/main" id="{5390C596-D8BF-4352-9D50-CDF6E573F6C8}"/>
            </a:ext>
          </a:extLst>
        </xdr:cNvPr>
        <xdr:cNvSpPr txBox="1"/>
      </xdr:nvSpPr>
      <xdr:spPr>
        <a:xfrm>
          <a:off x="10506075" y="1905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NL" sz="1100">
            <a:solidFill>
              <a:schemeClr val="bg1"/>
            </a:solidFill>
          </a:endParaRPr>
        </a:p>
      </xdr:txBody>
    </xdr:sp>
    <xdr:clientData/>
  </xdr:oneCellAnchor>
  <xdr:oneCellAnchor>
    <xdr:from>
      <xdr:col>12</xdr:col>
      <xdr:colOff>962025</xdr:colOff>
      <xdr:row>96</xdr:row>
      <xdr:rowOff>0</xdr:rowOff>
    </xdr:from>
    <xdr:ext cx="65" cy="172227"/>
    <xdr:sp macro="" textlink="">
      <xdr:nvSpPr>
        <xdr:cNvPr id="57" name="TextBox 56">
          <a:extLst>
            <a:ext uri="{FF2B5EF4-FFF2-40B4-BE49-F238E27FC236}">
              <a16:creationId xmlns:a16="http://schemas.microsoft.com/office/drawing/2014/main" id="{762180F6-2C64-4613-B1C8-B34F4E447E43}"/>
            </a:ext>
          </a:extLst>
        </xdr:cNvPr>
        <xdr:cNvSpPr txBox="1"/>
      </xdr:nvSpPr>
      <xdr:spPr>
        <a:xfrm>
          <a:off x="11306175" y="1905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NL" sz="1100">
            <a:solidFill>
              <a:schemeClr val="bg1"/>
            </a:solidFill>
          </a:endParaRPr>
        </a:p>
      </xdr:txBody>
    </xdr:sp>
    <xdr:clientData/>
  </xdr:oneCellAnchor>
  <xdr:oneCellAnchor>
    <xdr:from>
      <xdr:col>11</xdr:col>
      <xdr:colOff>962025</xdr:colOff>
      <xdr:row>101</xdr:row>
      <xdr:rowOff>0</xdr:rowOff>
    </xdr:from>
    <xdr:ext cx="65" cy="172227"/>
    <xdr:sp macro="" textlink="">
      <xdr:nvSpPr>
        <xdr:cNvPr id="58" name="TextBox 57">
          <a:extLst>
            <a:ext uri="{FF2B5EF4-FFF2-40B4-BE49-F238E27FC236}">
              <a16:creationId xmlns:a16="http://schemas.microsoft.com/office/drawing/2014/main" id="{A827163B-C2C2-4580-8AA6-02979F5789F2}"/>
            </a:ext>
          </a:extLst>
        </xdr:cNvPr>
        <xdr:cNvSpPr txBox="1"/>
      </xdr:nvSpPr>
      <xdr:spPr>
        <a:xfrm>
          <a:off x="10506075" y="1905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NL" sz="1100">
            <a:solidFill>
              <a:schemeClr val="bg1"/>
            </a:solidFill>
          </a:endParaRPr>
        </a:p>
      </xdr:txBody>
    </xdr:sp>
    <xdr:clientData/>
  </xdr:oneCellAnchor>
  <xdr:oneCellAnchor>
    <xdr:from>
      <xdr:col>12</xdr:col>
      <xdr:colOff>962025</xdr:colOff>
      <xdr:row>101</xdr:row>
      <xdr:rowOff>0</xdr:rowOff>
    </xdr:from>
    <xdr:ext cx="65" cy="172227"/>
    <xdr:sp macro="" textlink="">
      <xdr:nvSpPr>
        <xdr:cNvPr id="59" name="TextBox 58">
          <a:extLst>
            <a:ext uri="{FF2B5EF4-FFF2-40B4-BE49-F238E27FC236}">
              <a16:creationId xmlns:a16="http://schemas.microsoft.com/office/drawing/2014/main" id="{662704D6-7287-4382-91D3-782C5114D24F}"/>
            </a:ext>
          </a:extLst>
        </xdr:cNvPr>
        <xdr:cNvSpPr txBox="1"/>
      </xdr:nvSpPr>
      <xdr:spPr>
        <a:xfrm>
          <a:off x="11306175" y="1905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NL" sz="1100">
            <a:solidFill>
              <a:schemeClr val="bg1"/>
            </a:solidFill>
          </a:endParaRPr>
        </a:p>
      </xdr:txBody>
    </xdr:sp>
    <xdr:clientData/>
  </xdr:oneCellAnchor>
  <xdr:oneCellAnchor>
    <xdr:from>
      <xdr:col>11</xdr:col>
      <xdr:colOff>962025</xdr:colOff>
      <xdr:row>106</xdr:row>
      <xdr:rowOff>0</xdr:rowOff>
    </xdr:from>
    <xdr:ext cx="65" cy="172227"/>
    <xdr:sp macro="" textlink="">
      <xdr:nvSpPr>
        <xdr:cNvPr id="60" name="TextBox 59">
          <a:extLst>
            <a:ext uri="{FF2B5EF4-FFF2-40B4-BE49-F238E27FC236}">
              <a16:creationId xmlns:a16="http://schemas.microsoft.com/office/drawing/2014/main" id="{8F93208D-06E9-4120-A593-034D36220DF1}"/>
            </a:ext>
          </a:extLst>
        </xdr:cNvPr>
        <xdr:cNvSpPr txBox="1"/>
      </xdr:nvSpPr>
      <xdr:spPr>
        <a:xfrm>
          <a:off x="10506075" y="1905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NL" sz="1100">
            <a:solidFill>
              <a:schemeClr val="bg1"/>
            </a:solidFill>
          </a:endParaRPr>
        </a:p>
      </xdr:txBody>
    </xdr:sp>
    <xdr:clientData/>
  </xdr:oneCellAnchor>
  <xdr:oneCellAnchor>
    <xdr:from>
      <xdr:col>12</xdr:col>
      <xdr:colOff>962025</xdr:colOff>
      <xdr:row>106</xdr:row>
      <xdr:rowOff>0</xdr:rowOff>
    </xdr:from>
    <xdr:ext cx="65" cy="172227"/>
    <xdr:sp macro="" textlink="">
      <xdr:nvSpPr>
        <xdr:cNvPr id="61" name="TextBox 60">
          <a:extLst>
            <a:ext uri="{FF2B5EF4-FFF2-40B4-BE49-F238E27FC236}">
              <a16:creationId xmlns:a16="http://schemas.microsoft.com/office/drawing/2014/main" id="{8FE7F5EA-5A3D-412A-B091-B0AF8DA4AE90}"/>
            </a:ext>
          </a:extLst>
        </xdr:cNvPr>
        <xdr:cNvSpPr txBox="1"/>
      </xdr:nvSpPr>
      <xdr:spPr>
        <a:xfrm>
          <a:off x="11306175" y="1905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NL" sz="1100">
            <a:solidFill>
              <a:schemeClr val="bg1"/>
            </a:solidFill>
          </a:endParaRPr>
        </a:p>
      </xdr:txBody>
    </xdr:sp>
    <xdr:clientData/>
  </xdr:oneCellAnchor>
  <xdr:oneCellAnchor>
    <xdr:from>
      <xdr:col>11</xdr:col>
      <xdr:colOff>962025</xdr:colOff>
      <xdr:row>111</xdr:row>
      <xdr:rowOff>0</xdr:rowOff>
    </xdr:from>
    <xdr:ext cx="65" cy="172227"/>
    <xdr:sp macro="" textlink="">
      <xdr:nvSpPr>
        <xdr:cNvPr id="62" name="TextBox 61">
          <a:extLst>
            <a:ext uri="{FF2B5EF4-FFF2-40B4-BE49-F238E27FC236}">
              <a16:creationId xmlns:a16="http://schemas.microsoft.com/office/drawing/2014/main" id="{3C09CDD1-A5F7-4033-8754-C48836E8D90A}"/>
            </a:ext>
          </a:extLst>
        </xdr:cNvPr>
        <xdr:cNvSpPr txBox="1"/>
      </xdr:nvSpPr>
      <xdr:spPr>
        <a:xfrm>
          <a:off x="10506075" y="1905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NL" sz="1100">
            <a:solidFill>
              <a:schemeClr val="bg1"/>
            </a:solidFill>
          </a:endParaRPr>
        </a:p>
      </xdr:txBody>
    </xdr:sp>
    <xdr:clientData/>
  </xdr:oneCellAnchor>
  <xdr:oneCellAnchor>
    <xdr:from>
      <xdr:col>12</xdr:col>
      <xdr:colOff>962025</xdr:colOff>
      <xdr:row>111</xdr:row>
      <xdr:rowOff>0</xdr:rowOff>
    </xdr:from>
    <xdr:ext cx="65" cy="172227"/>
    <xdr:sp macro="" textlink="">
      <xdr:nvSpPr>
        <xdr:cNvPr id="63" name="TextBox 62">
          <a:extLst>
            <a:ext uri="{FF2B5EF4-FFF2-40B4-BE49-F238E27FC236}">
              <a16:creationId xmlns:a16="http://schemas.microsoft.com/office/drawing/2014/main" id="{909CF990-A8CF-46EF-8D08-BB377A802E3F}"/>
            </a:ext>
          </a:extLst>
        </xdr:cNvPr>
        <xdr:cNvSpPr txBox="1"/>
      </xdr:nvSpPr>
      <xdr:spPr>
        <a:xfrm>
          <a:off x="11306175" y="1905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NL" sz="1100">
            <a:solidFill>
              <a:schemeClr val="bg1"/>
            </a:solidFill>
          </a:endParaRPr>
        </a:p>
      </xdr:txBody>
    </xdr:sp>
    <xdr:clientData/>
  </xdr:oneCellAnchor>
  <xdr:oneCellAnchor>
    <xdr:from>
      <xdr:col>11</xdr:col>
      <xdr:colOff>962025</xdr:colOff>
      <xdr:row>116</xdr:row>
      <xdr:rowOff>0</xdr:rowOff>
    </xdr:from>
    <xdr:ext cx="65" cy="172227"/>
    <xdr:sp macro="" textlink="">
      <xdr:nvSpPr>
        <xdr:cNvPr id="64" name="TextBox 63">
          <a:extLst>
            <a:ext uri="{FF2B5EF4-FFF2-40B4-BE49-F238E27FC236}">
              <a16:creationId xmlns:a16="http://schemas.microsoft.com/office/drawing/2014/main" id="{FFA2E386-E4BC-42F5-B9FD-04BB29E87200}"/>
            </a:ext>
          </a:extLst>
        </xdr:cNvPr>
        <xdr:cNvSpPr txBox="1"/>
      </xdr:nvSpPr>
      <xdr:spPr>
        <a:xfrm>
          <a:off x="10506075" y="1905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NL" sz="1100">
            <a:solidFill>
              <a:schemeClr val="bg1"/>
            </a:solidFill>
          </a:endParaRPr>
        </a:p>
      </xdr:txBody>
    </xdr:sp>
    <xdr:clientData/>
  </xdr:oneCellAnchor>
  <xdr:oneCellAnchor>
    <xdr:from>
      <xdr:col>12</xdr:col>
      <xdr:colOff>962025</xdr:colOff>
      <xdr:row>116</xdr:row>
      <xdr:rowOff>0</xdr:rowOff>
    </xdr:from>
    <xdr:ext cx="65" cy="172227"/>
    <xdr:sp macro="" textlink="">
      <xdr:nvSpPr>
        <xdr:cNvPr id="65" name="TextBox 64">
          <a:extLst>
            <a:ext uri="{FF2B5EF4-FFF2-40B4-BE49-F238E27FC236}">
              <a16:creationId xmlns:a16="http://schemas.microsoft.com/office/drawing/2014/main" id="{8C8967D9-C6A4-4193-9FBB-3BB255B69CDC}"/>
            </a:ext>
          </a:extLst>
        </xdr:cNvPr>
        <xdr:cNvSpPr txBox="1"/>
      </xdr:nvSpPr>
      <xdr:spPr>
        <a:xfrm>
          <a:off x="11306175" y="1905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NL" sz="1100">
            <a:solidFill>
              <a:schemeClr val="bg1"/>
            </a:solidFill>
          </a:endParaRPr>
        </a:p>
      </xdr:txBody>
    </xdr:sp>
    <xdr:clientData/>
  </xdr:oneCellAnchor>
  <xdr:oneCellAnchor>
    <xdr:from>
      <xdr:col>11</xdr:col>
      <xdr:colOff>962025</xdr:colOff>
      <xdr:row>121</xdr:row>
      <xdr:rowOff>0</xdr:rowOff>
    </xdr:from>
    <xdr:ext cx="65" cy="172227"/>
    <xdr:sp macro="" textlink="">
      <xdr:nvSpPr>
        <xdr:cNvPr id="66" name="TextBox 65">
          <a:extLst>
            <a:ext uri="{FF2B5EF4-FFF2-40B4-BE49-F238E27FC236}">
              <a16:creationId xmlns:a16="http://schemas.microsoft.com/office/drawing/2014/main" id="{D1E6937D-8FAE-4803-8998-8FE633C698C8}"/>
            </a:ext>
          </a:extLst>
        </xdr:cNvPr>
        <xdr:cNvSpPr txBox="1"/>
      </xdr:nvSpPr>
      <xdr:spPr>
        <a:xfrm>
          <a:off x="10506075" y="1905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NL" sz="1100">
            <a:solidFill>
              <a:schemeClr val="bg1"/>
            </a:solidFill>
          </a:endParaRPr>
        </a:p>
      </xdr:txBody>
    </xdr:sp>
    <xdr:clientData/>
  </xdr:oneCellAnchor>
  <xdr:oneCellAnchor>
    <xdr:from>
      <xdr:col>12</xdr:col>
      <xdr:colOff>962025</xdr:colOff>
      <xdr:row>121</xdr:row>
      <xdr:rowOff>0</xdr:rowOff>
    </xdr:from>
    <xdr:ext cx="65" cy="172227"/>
    <xdr:sp macro="" textlink="">
      <xdr:nvSpPr>
        <xdr:cNvPr id="67" name="TextBox 66">
          <a:extLst>
            <a:ext uri="{FF2B5EF4-FFF2-40B4-BE49-F238E27FC236}">
              <a16:creationId xmlns:a16="http://schemas.microsoft.com/office/drawing/2014/main" id="{078D829E-3452-45CB-846D-CB1BD506F663}"/>
            </a:ext>
          </a:extLst>
        </xdr:cNvPr>
        <xdr:cNvSpPr txBox="1"/>
      </xdr:nvSpPr>
      <xdr:spPr>
        <a:xfrm>
          <a:off x="11306175" y="1905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NL" sz="1100">
            <a:solidFill>
              <a:schemeClr val="bg1"/>
            </a:solidFill>
          </a:endParaRPr>
        </a:p>
      </xdr:txBody>
    </xdr:sp>
    <xdr:clientData/>
  </xdr:oneCellAnchor>
  <xdr:oneCellAnchor>
    <xdr:from>
      <xdr:col>11</xdr:col>
      <xdr:colOff>962025</xdr:colOff>
      <xdr:row>126</xdr:row>
      <xdr:rowOff>0</xdr:rowOff>
    </xdr:from>
    <xdr:ext cx="65" cy="172227"/>
    <xdr:sp macro="" textlink="">
      <xdr:nvSpPr>
        <xdr:cNvPr id="68" name="TextBox 67">
          <a:extLst>
            <a:ext uri="{FF2B5EF4-FFF2-40B4-BE49-F238E27FC236}">
              <a16:creationId xmlns:a16="http://schemas.microsoft.com/office/drawing/2014/main" id="{895F55FF-C71A-449E-B046-777CD8BFFB2C}"/>
            </a:ext>
          </a:extLst>
        </xdr:cNvPr>
        <xdr:cNvSpPr txBox="1"/>
      </xdr:nvSpPr>
      <xdr:spPr>
        <a:xfrm>
          <a:off x="10506075" y="1905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NL" sz="1100">
            <a:solidFill>
              <a:schemeClr val="bg1"/>
            </a:solidFill>
          </a:endParaRPr>
        </a:p>
      </xdr:txBody>
    </xdr:sp>
    <xdr:clientData/>
  </xdr:oneCellAnchor>
  <xdr:oneCellAnchor>
    <xdr:from>
      <xdr:col>12</xdr:col>
      <xdr:colOff>962025</xdr:colOff>
      <xdr:row>126</xdr:row>
      <xdr:rowOff>0</xdr:rowOff>
    </xdr:from>
    <xdr:ext cx="65" cy="172227"/>
    <xdr:sp macro="" textlink="">
      <xdr:nvSpPr>
        <xdr:cNvPr id="69" name="TextBox 68">
          <a:extLst>
            <a:ext uri="{FF2B5EF4-FFF2-40B4-BE49-F238E27FC236}">
              <a16:creationId xmlns:a16="http://schemas.microsoft.com/office/drawing/2014/main" id="{8F5D285B-1577-4760-8EB2-85C2663BE860}"/>
            </a:ext>
          </a:extLst>
        </xdr:cNvPr>
        <xdr:cNvSpPr txBox="1"/>
      </xdr:nvSpPr>
      <xdr:spPr>
        <a:xfrm>
          <a:off x="11306175" y="1905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NL" sz="1100">
            <a:solidFill>
              <a:schemeClr val="bg1"/>
            </a:solidFill>
          </a:endParaRPr>
        </a:p>
      </xdr:txBody>
    </xdr:sp>
    <xdr:clientData/>
  </xdr:oneCellAnchor>
  <xdr:oneCellAnchor>
    <xdr:from>
      <xdr:col>11</xdr:col>
      <xdr:colOff>962025</xdr:colOff>
      <xdr:row>131</xdr:row>
      <xdr:rowOff>0</xdr:rowOff>
    </xdr:from>
    <xdr:ext cx="65" cy="172227"/>
    <xdr:sp macro="" textlink="">
      <xdr:nvSpPr>
        <xdr:cNvPr id="70" name="TextBox 69">
          <a:extLst>
            <a:ext uri="{FF2B5EF4-FFF2-40B4-BE49-F238E27FC236}">
              <a16:creationId xmlns:a16="http://schemas.microsoft.com/office/drawing/2014/main" id="{B73C0148-4C0E-4204-AAA3-703B733F7812}"/>
            </a:ext>
          </a:extLst>
        </xdr:cNvPr>
        <xdr:cNvSpPr txBox="1"/>
      </xdr:nvSpPr>
      <xdr:spPr>
        <a:xfrm>
          <a:off x="10506075" y="1905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NL" sz="1100">
            <a:solidFill>
              <a:schemeClr val="bg1"/>
            </a:solidFill>
          </a:endParaRPr>
        </a:p>
      </xdr:txBody>
    </xdr:sp>
    <xdr:clientData/>
  </xdr:oneCellAnchor>
  <xdr:oneCellAnchor>
    <xdr:from>
      <xdr:col>12</xdr:col>
      <xdr:colOff>962025</xdr:colOff>
      <xdr:row>131</xdr:row>
      <xdr:rowOff>0</xdr:rowOff>
    </xdr:from>
    <xdr:ext cx="65" cy="172227"/>
    <xdr:sp macro="" textlink="">
      <xdr:nvSpPr>
        <xdr:cNvPr id="71" name="TextBox 70">
          <a:extLst>
            <a:ext uri="{FF2B5EF4-FFF2-40B4-BE49-F238E27FC236}">
              <a16:creationId xmlns:a16="http://schemas.microsoft.com/office/drawing/2014/main" id="{7CF9B2CB-81FA-4C47-A551-F58B19877789}"/>
            </a:ext>
          </a:extLst>
        </xdr:cNvPr>
        <xdr:cNvSpPr txBox="1"/>
      </xdr:nvSpPr>
      <xdr:spPr>
        <a:xfrm>
          <a:off x="11306175" y="1905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NL" sz="1100">
            <a:solidFill>
              <a:schemeClr val="bg1"/>
            </a:solidFill>
          </a:endParaRPr>
        </a:p>
      </xdr:txBody>
    </xdr:sp>
    <xdr:clientData/>
  </xdr:oneCellAnchor>
  <xdr:oneCellAnchor>
    <xdr:from>
      <xdr:col>11</xdr:col>
      <xdr:colOff>962025</xdr:colOff>
      <xdr:row>136</xdr:row>
      <xdr:rowOff>0</xdr:rowOff>
    </xdr:from>
    <xdr:ext cx="65" cy="172227"/>
    <xdr:sp macro="" textlink="">
      <xdr:nvSpPr>
        <xdr:cNvPr id="72" name="TextBox 71">
          <a:extLst>
            <a:ext uri="{FF2B5EF4-FFF2-40B4-BE49-F238E27FC236}">
              <a16:creationId xmlns:a16="http://schemas.microsoft.com/office/drawing/2014/main" id="{4A0F9154-02C9-4AB1-917C-E7BD09B8B6D8}"/>
            </a:ext>
          </a:extLst>
        </xdr:cNvPr>
        <xdr:cNvSpPr txBox="1"/>
      </xdr:nvSpPr>
      <xdr:spPr>
        <a:xfrm>
          <a:off x="10506075" y="1905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NL" sz="1100">
            <a:solidFill>
              <a:schemeClr val="bg1"/>
            </a:solidFill>
          </a:endParaRPr>
        </a:p>
      </xdr:txBody>
    </xdr:sp>
    <xdr:clientData/>
  </xdr:oneCellAnchor>
  <xdr:oneCellAnchor>
    <xdr:from>
      <xdr:col>12</xdr:col>
      <xdr:colOff>962025</xdr:colOff>
      <xdr:row>136</xdr:row>
      <xdr:rowOff>0</xdr:rowOff>
    </xdr:from>
    <xdr:ext cx="65" cy="172227"/>
    <xdr:sp macro="" textlink="">
      <xdr:nvSpPr>
        <xdr:cNvPr id="73" name="TextBox 72">
          <a:extLst>
            <a:ext uri="{FF2B5EF4-FFF2-40B4-BE49-F238E27FC236}">
              <a16:creationId xmlns:a16="http://schemas.microsoft.com/office/drawing/2014/main" id="{B47CB40E-E799-48E5-9357-A5A15296BD4F}"/>
            </a:ext>
          </a:extLst>
        </xdr:cNvPr>
        <xdr:cNvSpPr txBox="1"/>
      </xdr:nvSpPr>
      <xdr:spPr>
        <a:xfrm>
          <a:off x="11306175" y="1905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NL" sz="1100">
            <a:solidFill>
              <a:schemeClr val="bg1"/>
            </a:solidFill>
          </a:endParaRPr>
        </a:p>
      </xdr:txBody>
    </xdr:sp>
    <xdr:clientData/>
  </xdr:oneCellAnchor>
  <xdr:oneCellAnchor>
    <xdr:from>
      <xdr:col>11</xdr:col>
      <xdr:colOff>962025</xdr:colOff>
      <xdr:row>141</xdr:row>
      <xdr:rowOff>0</xdr:rowOff>
    </xdr:from>
    <xdr:ext cx="65" cy="172227"/>
    <xdr:sp macro="" textlink="">
      <xdr:nvSpPr>
        <xdr:cNvPr id="74" name="TextBox 73">
          <a:extLst>
            <a:ext uri="{FF2B5EF4-FFF2-40B4-BE49-F238E27FC236}">
              <a16:creationId xmlns:a16="http://schemas.microsoft.com/office/drawing/2014/main" id="{8E0E3983-01F8-46D9-9EE2-9DB068C6CB93}"/>
            </a:ext>
          </a:extLst>
        </xdr:cNvPr>
        <xdr:cNvSpPr txBox="1"/>
      </xdr:nvSpPr>
      <xdr:spPr>
        <a:xfrm>
          <a:off x="10506075" y="1905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NL" sz="1100">
            <a:solidFill>
              <a:schemeClr val="bg1"/>
            </a:solidFill>
          </a:endParaRPr>
        </a:p>
      </xdr:txBody>
    </xdr:sp>
    <xdr:clientData/>
  </xdr:oneCellAnchor>
  <xdr:oneCellAnchor>
    <xdr:from>
      <xdr:col>12</xdr:col>
      <xdr:colOff>962025</xdr:colOff>
      <xdr:row>141</xdr:row>
      <xdr:rowOff>0</xdr:rowOff>
    </xdr:from>
    <xdr:ext cx="65" cy="172227"/>
    <xdr:sp macro="" textlink="">
      <xdr:nvSpPr>
        <xdr:cNvPr id="75" name="TextBox 74">
          <a:extLst>
            <a:ext uri="{FF2B5EF4-FFF2-40B4-BE49-F238E27FC236}">
              <a16:creationId xmlns:a16="http://schemas.microsoft.com/office/drawing/2014/main" id="{29EE54EC-56D6-4246-8BAE-2828503FC539}"/>
            </a:ext>
          </a:extLst>
        </xdr:cNvPr>
        <xdr:cNvSpPr txBox="1"/>
      </xdr:nvSpPr>
      <xdr:spPr>
        <a:xfrm>
          <a:off x="11306175" y="1905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NL" sz="1100">
            <a:solidFill>
              <a:schemeClr val="bg1"/>
            </a:solidFill>
          </a:endParaRPr>
        </a:p>
      </xdr:txBody>
    </xdr:sp>
    <xdr:clientData/>
  </xdr:oneCellAnchor>
  <xdr:oneCellAnchor>
    <xdr:from>
      <xdr:col>11</xdr:col>
      <xdr:colOff>962025</xdr:colOff>
      <xdr:row>146</xdr:row>
      <xdr:rowOff>0</xdr:rowOff>
    </xdr:from>
    <xdr:ext cx="65" cy="172227"/>
    <xdr:sp macro="" textlink="">
      <xdr:nvSpPr>
        <xdr:cNvPr id="76" name="TextBox 75">
          <a:extLst>
            <a:ext uri="{FF2B5EF4-FFF2-40B4-BE49-F238E27FC236}">
              <a16:creationId xmlns:a16="http://schemas.microsoft.com/office/drawing/2014/main" id="{76831D7D-F607-4205-9794-37B51B361A9C}"/>
            </a:ext>
          </a:extLst>
        </xdr:cNvPr>
        <xdr:cNvSpPr txBox="1"/>
      </xdr:nvSpPr>
      <xdr:spPr>
        <a:xfrm>
          <a:off x="10506075" y="1905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NL" sz="1100">
            <a:solidFill>
              <a:schemeClr val="bg1"/>
            </a:solidFill>
          </a:endParaRPr>
        </a:p>
      </xdr:txBody>
    </xdr:sp>
    <xdr:clientData/>
  </xdr:oneCellAnchor>
  <xdr:oneCellAnchor>
    <xdr:from>
      <xdr:col>12</xdr:col>
      <xdr:colOff>962025</xdr:colOff>
      <xdr:row>146</xdr:row>
      <xdr:rowOff>0</xdr:rowOff>
    </xdr:from>
    <xdr:ext cx="65" cy="172227"/>
    <xdr:sp macro="" textlink="">
      <xdr:nvSpPr>
        <xdr:cNvPr id="77" name="TextBox 76">
          <a:extLst>
            <a:ext uri="{FF2B5EF4-FFF2-40B4-BE49-F238E27FC236}">
              <a16:creationId xmlns:a16="http://schemas.microsoft.com/office/drawing/2014/main" id="{7DAA92C9-EC38-435A-9F5D-40437FED5169}"/>
            </a:ext>
          </a:extLst>
        </xdr:cNvPr>
        <xdr:cNvSpPr txBox="1"/>
      </xdr:nvSpPr>
      <xdr:spPr>
        <a:xfrm>
          <a:off x="11306175" y="1905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NL" sz="1100">
            <a:solidFill>
              <a:schemeClr val="bg1"/>
            </a:solidFill>
          </a:endParaRPr>
        </a:p>
      </xdr:txBody>
    </xdr:sp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606425</xdr:colOff>
      <xdr:row>1</xdr:row>
      <xdr:rowOff>57150</xdr:rowOff>
    </xdr:from>
    <xdr:to>
      <xdr:col>8</xdr:col>
      <xdr:colOff>301625</xdr:colOff>
      <xdr:row>16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6A8E244-E943-468A-90C0-85274FFCB6D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18</xdr:row>
      <xdr:rowOff>0</xdr:rowOff>
    </xdr:from>
    <xdr:to>
      <xdr:col>8</xdr:col>
      <xdr:colOff>304800</xdr:colOff>
      <xdr:row>32</xdr:row>
      <xdr:rowOff>165100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A677142-5116-43E6-A3FD-FF971DBF4B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34</xdr:row>
      <xdr:rowOff>0</xdr:rowOff>
    </xdr:from>
    <xdr:to>
      <xdr:col>8</xdr:col>
      <xdr:colOff>304800</xdr:colOff>
      <xdr:row>48</xdr:row>
      <xdr:rowOff>165100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D581AB8-3B59-4356-9044-F4C698E1758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431800</xdr:colOff>
      <xdr:row>1</xdr:row>
      <xdr:rowOff>6350</xdr:rowOff>
    </xdr:from>
    <xdr:to>
      <xdr:col>16</xdr:col>
      <xdr:colOff>127000</xdr:colOff>
      <xdr:row>15</xdr:row>
      <xdr:rowOff>171450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4AFC599-CC06-4F3E-9AC2-590689DFD6E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8</xdr:col>
      <xdr:colOff>482600</xdr:colOff>
      <xdr:row>17</xdr:row>
      <xdr:rowOff>152400</xdr:rowOff>
    </xdr:from>
    <xdr:to>
      <xdr:col>16</xdr:col>
      <xdr:colOff>177800</xdr:colOff>
      <xdr:row>32</xdr:row>
      <xdr:rowOff>133350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A834935-29D9-4962-9B18-C7B196AA395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495300</xdr:colOff>
      <xdr:row>33</xdr:row>
      <xdr:rowOff>171450</xdr:rowOff>
    </xdr:from>
    <xdr:to>
      <xdr:col>16</xdr:col>
      <xdr:colOff>190500</xdr:colOff>
      <xdr:row>48</xdr:row>
      <xdr:rowOff>152400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294A6F60-02CA-4CB7-A6F5-AA859F4DE96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16</xdr:col>
      <xdr:colOff>498475</xdr:colOff>
      <xdr:row>3</xdr:row>
      <xdr:rowOff>50800</xdr:rowOff>
    </xdr:from>
    <xdr:to>
      <xdr:col>24</xdr:col>
      <xdr:colOff>193675</xdr:colOff>
      <xdr:row>18</xdr:row>
      <xdr:rowOff>31750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163F335-4F7B-78DB-500C-26E732F1610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</xdr:col>
      <xdr:colOff>15874</xdr:colOff>
      <xdr:row>49</xdr:row>
      <xdr:rowOff>95250</xdr:rowOff>
    </xdr:from>
    <xdr:to>
      <xdr:col>8</xdr:col>
      <xdr:colOff>320674</xdr:colOff>
      <xdr:row>64</xdr:row>
      <xdr:rowOff>77788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8A35AD9-9ADB-47D4-B443-EDEB1D0264D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8</xdr:col>
      <xdr:colOff>571502</xdr:colOff>
      <xdr:row>49</xdr:row>
      <xdr:rowOff>107156</xdr:rowOff>
    </xdr:from>
    <xdr:to>
      <xdr:col>16</xdr:col>
      <xdr:colOff>265114</xdr:colOff>
      <xdr:row>64</xdr:row>
      <xdr:rowOff>89694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ADCD5534-1602-4D01-8BCF-1E642F1102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</xdr:col>
      <xdr:colOff>0</xdr:colOff>
      <xdr:row>65</xdr:row>
      <xdr:rowOff>0</xdr:rowOff>
    </xdr:from>
    <xdr:to>
      <xdr:col>8</xdr:col>
      <xdr:colOff>304800</xdr:colOff>
      <xdr:row>79</xdr:row>
      <xdr:rowOff>165100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251737F3-DE17-4B7B-84A9-9AE53A3A2C7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40</xdr:col>
      <xdr:colOff>79375</xdr:colOff>
      <xdr:row>13</xdr:row>
      <xdr:rowOff>127000</xdr:rowOff>
    </xdr:from>
    <xdr:to>
      <xdr:col>47</xdr:col>
      <xdr:colOff>384175</xdr:colOff>
      <xdr:row>28</xdr:row>
      <xdr:rowOff>107950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91DEF06-8DC1-1497-0E6F-04A2870E0AD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606425</xdr:colOff>
      <xdr:row>1</xdr:row>
      <xdr:rowOff>57150</xdr:rowOff>
    </xdr:from>
    <xdr:to>
      <xdr:col>8</xdr:col>
      <xdr:colOff>301625</xdr:colOff>
      <xdr:row>16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738CB9F-521A-B2EA-427C-F0E1D2FA0C3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18</xdr:row>
      <xdr:rowOff>0</xdr:rowOff>
    </xdr:from>
    <xdr:to>
      <xdr:col>8</xdr:col>
      <xdr:colOff>304800</xdr:colOff>
      <xdr:row>32</xdr:row>
      <xdr:rowOff>165100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4077C88-F8C6-492B-8697-7639E21332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34</xdr:row>
      <xdr:rowOff>0</xdr:rowOff>
    </xdr:from>
    <xdr:to>
      <xdr:col>8</xdr:col>
      <xdr:colOff>304800</xdr:colOff>
      <xdr:row>48</xdr:row>
      <xdr:rowOff>165100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B2F58B3-CE83-42BC-93CA-132E63AAB9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0</xdr:colOff>
      <xdr:row>50</xdr:row>
      <xdr:rowOff>0</xdr:rowOff>
    </xdr:from>
    <xdr:to>
      <xdr:col>8</xdr:col>
      <xdr:colOff>304800</xdr:colOff>
      <xdr:row>64</xdr:row>
      <xdr:rowOff>165100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CF727EB0-5565-4100-BD63-7744A8236C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0</xdr:colOff>
      <xdr:row>66</xdr:row>
      <xdr:rowOff>0</xdr:rowOff>
    </xdr:from>
    <xdr:to>
      <xdr:col>8</xdr:col>
      <xdr:colOff>304800</xdr:colOff>
      <xdr:row>80</xdr:row>
      <xdr:rowOff>165100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6999ECBC-8A38-4118-837B-4B108D1D8BA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</xdr:col>
      <xdr:colOff>0</xdr:colOff>
      <xdr:row>82</xdr:row>
      <xdr:rowOff>0</xdr:rowOff>
    </xdr:from>
    <xdr:to>
      <xdr:col>8</xdr:col>
      <xdr:colOff>304800</xdr:colOff>
      <xdr:row>96</xdr:row>
      <xdr:rowOff>165100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4B1A42A7-4B67-4D83-9864-1EB1C28EE4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606425</xdr:colOff>
      <xdr:row>1</xdr:row>
      <xdr:rowOff>57150</xdr:rowOff>
    </xdr:from>
    <xdr:to>
      <xdr:col>8</xdr:col>
      <xdr:colOff>301625</xdr:colOff>
      <xdr:row>16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AD1F88F-BDF8-4E03-8EC3-C970CF0A26A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18</xdr:row>
      <xdr:rowOff>0</xdr:rowOff>
    </xdr:from>
    <xdr:to>
      <xdr:col>8</xdr:col>
      <xdr:colOff>304800</xdr:colOff>
      <xdr:row>32</xdr:row>
      <xdr:rowOff>165100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C3ECCE1-1E4A-4F3F-81F8-3B3899A6D2D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34</xdr:row>
      <xdr:rowOff>0</xdr:rowOff>
    </xdr:from>
    <xdr:to>
      <xdr:col>8</xdr:col>
      <xdr:colOff>304800</xdr:colOff>
      <xdr:row>48</xdr:row>
      <xdr:rowOff>165100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CDF6D2C-546B-4466-A5B6-DAD192AD112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0</xdr:colOff>
      <xdr:row>50</xdr:row>
      <xdr:rowOff>0</xdr:rowOff>
    </xdr:from>
    <xdr:to>
      <xdr:col>8</xdr:col>
      <xdr:colOff>304800</xdr:colOff>
      <xdr:row>64</xdr:row>
      <xdr:rowOff>165100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7C830FF-3D5B-4998-B7C6-41ECC3CACC3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0</xdr:colOff>
      <xdr:row>66</xdr:row>
      <xdr:rowOff>0</xdr:rowOff>
    </xdr:from>
    <xdr:to>
      <xdr:col>8</xdr:col>
      <xdr:colOff>304800</xdr:colOff>
      <xdr:row>80</xdr:row>
      <xdr:rowOff>165100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8ECDB328-4582-4ED8-AF72-DE97320D519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</xdr:col>
      <xdr:colOff>0</xdr:colOff>
      <xdr:row>82</xdr:row>
      <xdr:rowOff>0</xdr:rowOff>
    </xdr:from>
    <xdr:to>
      <xdr:col>8</xdr:col>
      <xdr:colOff>304800</xdr:colOff>
      <xdr:row>96</xdr:row>
      <xdr:rowOff>165100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95DA7F97-740D-45EC-832C-567D1AA9294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606425</xdr:colOff>
      <xdr:row>1</xdr:row>
      <xdr:rowOff>57150</xdr:rowOff>
    </xdr:from>
    <xdr:to>
      <xdr:col>8</xdr:col>
      <xdr:colOff>301625</xdr:colOff>
      <xdr:row>16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05BFA2A-53FF-470A-85A7-55D9C3FA43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18</xdr:row>
      <xdr:rowOff>0</xdr:rowOff>
    </xdr:from>
    <xdr:to>
      <xdr:col>8</xdr:col>
      <xdr:colOff>304800</xdr:colOff>
      <xdr:row>32</xdr:row>
      <xdr:rowOff>165100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94A89ED-4C8A-415B-8CE8-17D5880190D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34</xdr:row>
      <xdr:rowOff>0</xdr:rowOff>
    </xdr:from>
    <xdr:to>
      <xdr:col>8</xdr:col>
      <xdr:colOff>304800</xdr:colOff>
      <xdr:row>48</xdr:row>
      <xdr:rowOff>165100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7D6FFE4-BC3F-4AAB-8BDC-76D8FECDD7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0</xdr:colOff>
      <xdr:row>50</xdr:row>
      <xdr:rowOff>0</xdr:rowOff>
    </xdr:from>
    <xdr:to>
      <xdr:col>8</xdr:col>
      <xdr:colOff>304800</xdr:colOff>
      <xdr:row>64</xdr:row>
      <xdr:rowOff>165100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57C13BE-1C38-4B77-B117-084E2072D0B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0</xdr:colOff>
      <xdr:row>66</xdr:row>
      <xdr:rowOff>0</xdr:rowOff>
    </xdr:from>
    <xdr:to>
      <xdr:col>8</xdr:col>
      <xdr:colOff>304800</xdr:colOff>
      <xdr:row>80</xdr:row>
      <xdr:rowOff>165100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C4601E25-D210-427B-A35D-D2D117ED476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</xdr:col>
      <xdr:colOff>0</xdr:colOff>
      <xdr:row>82</xdr:row>
      <xdr:rowOff>0</xdr:rowOff>
    </xdr:from>
    <xdr:to>
      <xdr:col>8</xdr:col>
      <xdr:colOff>304800</xdr:colOff>
      <xdr:row>96</xdr:row>
      <xdr:rowOff>165100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4345CAA1-79B6-4740-954E-450D7672624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606425</xdr:colOff>
      <xdr:row>1</xdr:row>
      <xdr:rowOff>57150</xdr:rowOff>
    </xdr:from>
    <xdr:to>
      <xdr:col>8</xdr:col>
      <xdr:colOff>301625</xdr:colOff>
      <xdr:row>16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8D03279-9CA7-4C5E-B1FB-7B513AF0B43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18</xdr:row>
      <xdr:rowOff>0</xdr:rowOff>
    </xdr:from>
    <xdr:to>
      <xdr:col>8</xdr:col>
      <xdr:colOff>304800</xdr:colOff>
      <xdr:row>32</xdr:row>
      <xdr:rowOff>165100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57FE109-E0D0-4696-B150-3C88798E51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34</xdr:row>
      <xdr:rowOff>0</xdr:rowOff>
    </xdr:from>
    <xdr:to>
      <xdr:col>8</xdr:col>
      <xdr:colOff>304800</xdr:colOff>
      <xdr:row>48</xdr:row>
      <xdr:rowOff>165100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A7B992E-D820-453C-88AA-CA2B4A260B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0</xdr:colOff>
      <xdr:row>50</xdr:row>
      <xdr:rowOff>0</xdr:rowOff>
    </xdr:from>
    <xdr:to>
      <xdr:col>8</xdr:col>
      <xdr:colOff>304800</xdr:colOff>
      <xdr:row>64</xdr:row>
      <xdr:rowOff>165100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C08DB02-FFBC-46A3-8AD3-FD5E1E48EB5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0</xdr:colOff>
      <xdr:row>66</xdr:row>
      <xdr:rowOff>0</xdr:rowOff>
    </xdr:from>
    <xdr:to>
      <xdr:col>8</xdr:col>
      <xdr:colOff>304800</xdr:colOff>
      <xdr:row>80</xdr:row>
      <xdr:rowOff>165100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3554C903-4EF9-44C2-8305-7478809F0F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</xdr:col>
      <xdr:colOff>0</xdr:colOff>
      <xdr:row>82</xdr:row>
      <xdr:rowOff>0</xdr:rowOff>
    </xdr:from>
    <xdr:to>
      <xdr:col>8</xdr:col>
      <xdr:colOff>304800</xdr:colOff>
      <xdr:row>96</xdr:row>
      <xdr:rowOff>165100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EB3B7D95-6A22-48CB-9C76-4638385BC8C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iscteiul365-my.sharepoint.com/personal/gwnou_iscte-iul_pt/Documents/CRP%20Model/Anylogic/OutcomeBeerGame1.xlsx" TargetMode="External"/><Relationship Id="rId1" Type="http://schemas.openxmlformats.org/officeDocument/2006/relationships/externalLinkPath" Target="OutcomeBeerGame1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iscteiul365-my.sharepoint.com/personal/gwnou_iscte-iul_pt/Documents/CRP%20Model/Anylogic/OutcomeBeerGame2.xlsx" TargetMode="External"/><Relationship Id="rId1" Type="http://schemas.openxmlformats.org/officeDocument/2006/relationships/externalLinkPath" Target="OutcomeBeerGame2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iscteiul365-my.sharepoint.com/personal/gwnou_iscte-iul_pt/Documents/CRP%20Model/Anylogic/OutcomeBeerGame3.xlsx" TargetMode="External"/><Relationship Id="rId1" Type="http://schemas.openxmlformats.org/officeDocument/2006/relationships/externalLinkPath" Target="OutcomeBeerGame3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iscteiul365-my.sharepoint.com/personal/gwnou_iscte-iul_pt/Documents/CRP%20Model/Anylogic/OutcomeBeerGame4.xlsx" TargetMode="External"/><Relationship Id="rId1" Type="http://schemas.openxmlformats.org/officeDocument/2006/relationships/externalLinkPath" Target="OutcomeBeerGame4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iscteiul365-my.sharepoint.com/personal/gwnou_iscte-iul_pt/Documents/CRP%20Model/Anylogic/OutcomeBeerGame5.xlsx" TargetMode="External"/><Relationship Id="rId1" Type="http://schemas.openxmlformats.org/officeDocument/2006/relationships/externalLinkPath" Target="OutcomeBeerGame5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iscteiul365-my.sharepoint.com/personal/gwnou_iscte-iul_pt/Documents/CRP%20Model/Anylogic/OutcomeBeerGame6.xlsx" TargetMode="External"/><Relationship Id="rId1" Type="http://schemas.openxmlformats.org/officeDocument/2006/relationships/externalLinkPath" Target="OutcomeBeerGame6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iscteiul365-my.sharepoint.com/personal/gwnou_iscte-iul_pt/Documents/CRP%20Model/Anylogic/OutcomeBeerGame7.xlsx" TargetMode="External"/><Relationship Id="rId1" Type="http://schemas.openxmlformats.org/officeDocument/2006/relationships/externalLinkPath" Target="OutcomeBeerGame7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iscteiul365-my.sharepoint.com/personal/gwnou_iscte-iul_pt/Documents/CRP%20Model/Anylogic/OutcomeBeerGame8.xlsx" TargetMode="External"/><Relationship Id="rId1" Type="http://schemas.openxmlformats.org/officeDocument/2006/relationships/externalLinkPath" Target="OutcomeBeerGame8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iscteiul365-my.sharepoint.com/personal/gwnou_iscte-iul_pt/Documents/CRP%20Model/Anylogic/OutcomeBeerGame9.xlsx" TargetMode="External"/><Relationship Id="rId1" Type="http://schemas.openxmlformats.org/officeDocument/2006/relationships/externalLinkPath" Target="OutcomeBeerGame9.xlsx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iscteiul365-my.sharepoint.com/personal/gwnou_iscte-iul_pt/Documents/CRP%20Model/Anylogic/OutcomeBeerGame10.xlsx" TargetMode="External"/><Relationship Id="rId1" Type="http://schemas.openxmlformats.org/officeDocument/2006/relationships/externalLinkPath" Target="OutcomeBeerGame10.xlsx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iscteiul365-my.sharepoint.com/personal/gwnou_iscte-iul_pt/Documents/CRP%20Model/Anylogic/Analysis%20BeerGame11.xlsx" TargetMode="External"/><Relationship Id="rId1" Type="http://schemas.openxmlformats.org/officeDocument/2006/relationships/externalLinkPath" Target="Analysis%20BeerGame11.xlsx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iscteiul365-my.sharepoint.com/personal/gwnou_iscte-iul_pt/Documents/CRP%20Model/Anylogic/Analysis%20BeerGame12.xlsx" TargetMode="External"/><Relationship Id="rId1" Type="http://schemas.openxmlformats.org/officeDocument/2006/relationships/externalLinkPath" Target="Analysis%20BeerGame12.xlsx" TargetMode="External"/></Relationships>
</file>

<file path=xl/externalLinks/_rels/externalLink1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iscteiul365-my.sharepoint.com/personal/gwnou_iscte-iul_pt/Documents/CRP%20Model/Anylogic/Analysis%20BeerGame13.xlsx" TargetMode="External"/><Relationship Id="rId1" Type="http://schemas.openxmlformats.org/officeDocument/2006/relationships/externalLinkPath" Target="Analysis%20BeerGame13.xlsx" TargetMode="External"/></Relationships>
</file>

<file path=xl/externalLinks/_rels/externalLink14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iscteiul365-my.sharepoint.com/personal/gwnou_iscte-iul_pt/Documents/CRP%20Model/Anylogic/Analysis%20BeerGame14.xlsx" TargetMode="External"/><Relationship Id="rId1" Type="http://schemas.openxmlformats.org/officeDocument/2006/relationships/externalLinkPath" Target="Analysis%20BeerGame14.xlsx" TargetMode="External"/></Relationships>
</file>

<file path=xl/externalLinks/_rels/externalLink15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iscteiul365-my.sharepoint.com/personal/gwnou_iscte-iul_pt/Documents/CRP%20Model/Anylogic/Analysis%20BeerGame15.xlsx" TargetMode="External"/><Relationship Id="rId1" Type="http://schemas.openxmlformats.org/officeDocument/2006/relationships/externalLinkPath" Target="Analysis%20BeerGame15.xlsx" TargetMode="External"/></Relationships>
</file>

<file path=xl/externalLinks/_rels/externalLink16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iscteiul365-my.sharepoint.com/personal/gwnou_iscte-iul_pt/Documents/CRP%20Model/Anylogic/Analysis%20BeerGame16.xlsx" TargetMode="External"/><Relationship Id="rId1" Type="http://schemas.openxmlformats.org/officeDocument/2006/relationships/externalLinkPath" Target="Analysis%20BeerGame16.xlsx" TargetMode="External"/></Relationships>
</file>

<file path=xl/externalLinks/_rels/externalLink17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iscteiul365-my.sharepoint.com/personal/gwnou_iscte-iul_pt/Documents/CRP%20Model/Anylogic/Analysis%20BeerGame17.xlsx" TargetMode="External"/><Relationship Id="rId1" Type="http://schemas.openxmlformats.org/officeDocument/2006/relationships/externalLinkPath" Target="Analysis%20BeerGame17.xlsx" TargetMode="External"/></Relationships>
</file>

<file path=xl/externalLinks/_rels/externalLink18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iscteiul365-my.sharepoint.com/personal/gwnou_iscte-iul_pt/Documents/CRP%20Model/Anylogic/Analysis%20BeerGame18.xlsx" TargetMode="External"/><Relationship Id="rId1" Type="http://schemas.openxmlformats.org/officeDocument/2006/relationships/externalLinkPath" Target="Analysis%20BeerGame18.xlsx" TargetMode="External"/></Relationships>
</file>

<file path=xl/externalLinks/_rels/externalLink19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iscteiul365-my.sharepoint.com/personal/gwnou_iscte-iul_pt/Documents/CRP%20Model/Anylogic/Analysis%20BeerGame19.xlsx" TargetMode="External"/><Relationship Id="rId1" Type="http://schemas.openxmlformats.org/officeDocument/2006/relationships/externalLinkPath" Target="Analysis%20BeerGame19.xlsx" TargetMode="External"/></Relationships>
</file>

<file path=xl/externalLinks/_rels/externalLink20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iscteiul365-my.sharepoint.com/personal/gwnou_iscte-iul_pt/Documents/CRP%20Model/Anylogic/Analysis%20BeerGame20.xlsx" TargetMode="External"/><Relationship Id="rId1" Type="http://schemas.openxmlformats.org/officeDocument/2006/relationships/externalLinkPath" Target="Analysis%20BeerGame20.xlsx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Analysis%20BeerGame21.xlsx" TargetMode="External"/></Relationships>
</file>

<file path=xl/externalLinks/_rels/externalLink2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iscteiul365-my.sharepoint.com/personal/gwnou_iscte-iul_pt/Documents/CRP%20Model/Anylogic/Analysis%20BeerGame22.xlsx" TargetMode="External"/><Relationship Id="rId1" Type="http://schemas.openxmlformats.org/officeDocument/2006/relationships/externalLinkPath" Target="Analysis%20BeerGame22.xlsx" TargetMode="External"/></Relationships>
</file>

<file path=xl/externalLinks/_rels/externalLink2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iscteiul365-my.sharepoint.com/personal/gwnou_iscte-iul_pt/Documents/CRP%20Model/Anylogic/Analysis%20BeerGame23.xlsx" TargetMode="External"/><Relationship Id="rId1" Type="http://schemas.openxmlformats.org/officeDocument/2006/relationships/externalLinkPath" Target="Analysis%20BeerGame23.xlsx" TargetMode="External"/></Relationships>
</file>

<file path=xl/externalLinks/_rels/externalLink24.xml.rels><?xml version="1.0" encoding="UTF-8" standalone="yes"?>
<Relationships xmlns="http://schemas.openxmlformats.org/package/2006/relationships"><Relationship Id="rId1" Type="http://schemas.openxmlformats.org/officeDocument/2006/relationships/externalLinkPath" Target="Analysis%20BeerGame24.xlsx" TargetMode="External"/></Relationships>
</file>

<file path=xl/externalLinks/_rels/externalLink25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iscteiul365-my.sharepoint.com/personal/gwnou_iscte-iul_pt/Documents/CRP%20Model/Anylogic/Analysis%20BeerGame25.xlsx" TargetMode="External"/><Relationship Id="rId1" Type="http://schemas.openxmlformats.org/officeDocument/2006/relationships/externalLinkPath" Target="Analysis%20BeerGame25.xlsx" TargetMode="External"/></Relationships>
</file>

<file path=xl/externalLinks/_rels/externalLink26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iscteiul365-my.sharepoint.com/personal/gwnou_iscte-iul_pt/Documents/CRP%20Model/Anylogic/Analysis%20BeerGame26.xlsx" TargetMode="External"/><Relationship Id="rId1" Type="http://schemas.openxmlformats.org/officeDocument/2006/relationships/externalLinkPath" Target="Analysis%20BeerGame26.xlsx" TargetMode="External"/></Relationships>
</file>

<file path=xl/externalLinks/_rels/externalLink27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iscteiul365-my.sharepoint.com/personal/gwnou_iscte-iul_pt/Documents/CRP%20Model/Anylogic/Analysis%20BeerGame27.xlsx" TargetMode="External"/><Relationship Id="rId1" Type="http://schemas.openxmlformats.org/officeDocument/2006/relationships/externalLinkPath" Target="Analysis%20BeerGame27.xlsx" TargetMode="External"/></Relationships>
</file>

<file path=xl/externalLinks/_rels/externalLink28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iscteiul365-my.sharepoint.com/personal/gwnou_iscte-iul_pt/Documents/CRP%20Model/Anylogic/Analysis%20BeerGame28.xlsx" TargetMode="External"/><Relationship Id="rId1" Type="http://schemas.openxmlformats.org/officeDocument/2006/relationships/externalLinkPath" Target="Analysis%20BeerGame28.xlsx" TargetMode="External"/></Relationships>
</file>

<file path=xl/externalLinks/_rels/externalLink29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iscteiul365-my.sharepoint.com/personal/gwnou_iscte-iul_pt/Documents/CRP%20Model/Anylogic/Analysis%20BeerGame29.xlsx" TargetMode="External"/><Relationship Id="rId1" Type="http://schemas.openxmlformats.org/officeDocument/2006/relationships/externalLinkPath" Target="Analysis%20BeerGame29.xlsx" TargetMode="External"/></Relationships>
</file>

<file path=xl/externalLinks/_rels/externalLink30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iscteiul365-my.sharepoint.com/personal/gwnou_iscte-iul_pt/Documents/CRP%20Model/Anylogic/Analysis%20BeerGame30.xlsx" TargetMode="External"/><Relationship Id="rId1" Type="http://schemas.openxmlformats.org/officeDocument/2006/relationships/externalLinkPath" Target="Analysis%20BeerGame30.xlsx" TargetMode="External"/></Relationships>
</file>

<file path=xl/externalLinks/_rels/externalLink3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iscteiul365-my.sharepoint.com/personal/gwnou_iscte-iul_pt/Documents/CRP%20Model/Anylogic/OutcomeBeerGame11.xlsx" TargetMode="External"/><Relationship Id="rId1" Type="http://schemas.openxmlformats.org/officeDocument/2006/relationships/externalLinkPath" Target="OutcomeBeerGame11.xlsx" TargetMode="External"/></Relationships>
</file>

<file path=xl/externalLinks/_rels/externalLink3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iscteiul365-my.sharepoint.com/personal/gwnou_iscte-iul_pt/Documents/CRP%20Model/Anylogic/OutcomeBeerGame12.xlsx" TargetMode="External"/><Relationship Id="rId1" Type="http://schemas.openxmlformats.org/officeDocument/2006/relationships/externalLinkPath" Target="OutcomeBeerGame12.xlsx" TargetMode="External"/></Relationships>
</file>

<file path=xl/externalLinks/_rels/externalLink3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iscteiul365-my.sharepoint.com/personal/gwnou_iscte-iul_pt/Documents/CRP%20Model/Anylogic/OutcomeBeerGame13.xlsx" TargetMode="External"/><Relationship Id="rId1" Type="http://schemas.openxmlformats.org/officeDocument/2006/relationships/externalLinkPath" Target="OutcomeBeerGame13.xlsx" TargetMode="External"/></Relationships>
</file>

<file path=xl/externalLinks/_rels/externalLink34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iscteiul365-my.sharepoint.com/personal/gwnou_iscte-iul_pt/Documents/CRP%20Model/Anylogic/OutcomeBeerGame14.xlsx" TargetMode="External"/><Relationship Id="rId1" Type="http://schemas.openxmlformats.org/officeDocument/2006/relationships/externalLinkPath" Target="OutcomeBeerGame14.xlsx" TargetMode="External"/></Relationships>
</file>

<file path=xl/externalLinks/_rels/externalLink35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iscteiul365-my.sharepoint.com/personal/gwnou_iscte-iul_pt/Documents/CRP%20Model/Anylogic/OutcomeBeerGame15.xlsx" TargetMode="External"/><Relationship Id="rId1" Type="http://schemas.openxmlformats.org/officeDocument/2006/relationships/externalLinkPath" Target="OutcomeBeerGame15.xlsx" TargetMode="External"/></Relationships>
</file>

<file path=xl/externalLinks/_rels/externalLink36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iscteiul365-my.sharepoint.com/personal/gwnou_iscte-iul_pt/Documents/CRP%20Model/Anylogic/OutcomeBeerGame16.xlsx" TargetMode="External"/><Relationship Id="rId1" Type="http://schemas.openxmlformats.org/officeDocument/2006/relationships/externalLinkPath" Target="OutcomeBeerGame16.xlsx" TargetMode="External"/></Relationships>
</file>

<file path=xl/externalLinks/_rels/externalLink37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iscteiul365-my.sharepoint.com/personal/gwnou_iscte-iul_pt/Documents/CRP%20Model/Anylogic/OutcomeBeerGame17.xlsx" TargetMode="External"/><Relationship Id="rId1" Type="http://schemas.openxmlformats.org/officeDocument/2006/relationships/externalLinkPath" Target="OutcomeBeerGame17.xlsx" TargetMode="External"/></Relationships>
</file>

<file path=xl/externalLinks/_rels/externalLink38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iscteiul365-my.sharepoint.com/personal/gwnou_iscte-iul_pt/Documents/CRP%20Model/Anylogic/OutcomeBeerGame18.xlsx" TargetMode="External"/><Relationship Id="rId1" Type="http://schemas.openxmlformats.org/officeDocument/2006/relationships/externalLinkPath" Target="OutcomeBeerGame18.xlsx" TargetMode="External"/></Relationships>
</file>

<file path=xl/externalLinks/_rels/externalLink39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iscteiul365-my.sharepoint.com/personal/gwnou_iscte-iul_pt/Documents/CRP%20Model/Anylogic/OutcomeBeerGame19.xlsx" TargetMode="External"/><Relationship Id="rId1" Type="http://schemas.openxmlformats.org/officeDocument/2006/relationships/externalLinkPath" Target="OutcomeBeerGame19.xlsx" TargetMode="External"/></Relationships>
</file>

<file path=xl/externalLinks/_rels/externalLink40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iscteiul365-my.sharepoint.com/personal/gwnou_iscte-iul_pt/Documents/CRP%20Model/Anylogic/OutcomeBeerGame20.xlsx" TargetMode="External"/><Relationship Id="rId1" Type="http://schemas.openxmlformats.org/officeDocument/2006/relationships/externalLinkPath" Target="OutcomeBeerGame20.xlsx" TargetMode="External"/></Relationships>
</file>

<file path=xl/externalLinks/_rels/externalLink4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iscteiul365-my.sharepoint.com/personal/gwnou_iscte-iul_pt/Documents/CRP%20Model/Anylogic/OutcomeBeerGame21.xlsx" TargetMode="External"/><Relationship Id="rId1" Type="http://schemas.openxmlformats.org/officeDocument/2006/relationships/externalLinkPath" Target="OutcomeBeerGame21.xlsx" TargetMode="External"/></Relationships>
</file>

<file path=xl/externalLinks/_rels/externalLink4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iscteiul365-my.sharepoint.com/personal/gwnou_iscte-iul_pt/Documents/CRP%20Model/Anylogic/OutcomeBeerGame22.xlsx" TargetMode="External"/><Relationship Id="rId1" Type="http://schemas.openxmlformats.org/officeDocument/2006/relationships/externalLinkPath" Target="OutcomeBeerGame22.xlsx" TargetMode="External"/></Relationships>
</file>

<file path=xl/externalLinks/_rels/externalLink4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iscteiul365-my.sharepoint.com/personal/gwnou_iscte-iul_pt/Documents/CRP%20Model/Anylogic/OutcomeBeerGame23.xlsx" TargetMode="External"/><Relationship Id="rId1" Type="http://schemas.openxmlformats.org/officeDocument/2006/relationships/externalLinkPath" Target="OutcomeBeerGame23.xlsx" TargetMode="External"/></Relationships>
</file>

<file path=xl/externalLinks/_rels/externalLink44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iscteiul365-my.sharepoint.com/personal/gwnou_iscte-iul_pt/Documents/CRP%20Model/Anylogic/OutcomeBeerGame24.xlsx" TargetMode="External"/><Relationship Id="rId1" Type="http://schemas.openxmlformats.org/officeDocument/2006/relationships/externalLinkPath" Target="OutcomeBeerGame24.xlsx" TargetMode="External"/></Relationships>
</file>

<file path=xl/externalLinks/_rels/externalLink45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iscteiul365-my.sharepoint.com/personal/gwnou_iscte-iul_pt/Documents/CRP%20Model/Anylogic/OutcomeBeerGame25.xlsx" TargetMode="External"/><Relationship Id="rId1" Type="http://schemas.openxmlformats.org/officeDocument/2006/relationships/externalLinkPath" Target="OutcomeBeerGame25.xlsx" TargetMode="External"/></Relationships>
</file>

<file path=xl/externalLinks/_rels/externalLink46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iscteiul365-my.sharepoint.com/personal/gwnou_iscte-iul_pt/Documents/CRP%20Model/Anylogic/OutcomeBeerGame26.xlsx" TargetMode="External"/><Relationship Id="rId1" Type="http://schemas.openxmlformats.org/officeDocument/2006/relationships/externalLinkPath" Target="OutcomeBeerGame26.xlsx" TargetMode="External"/></Relationships>
</file>

<file path=xl/externalLinks/_rels/externalLink47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iscteiul365-my.sharepoint.com/personal/gwnou_iscte-iul_pt/Documents/CRP%20Model/Anylogic/OutcomeBeerGame27.xlsx" TargetMode="External"/><Relationship Id="rId1" Type="http://schemas.openxmlformats.org/officeDocument/2006/relationships/externalLinkPath" Target="OutcomeBeerGame27.xlsx" TargetMode="External"/></Relationships>
</file>

<file path=xl/externalLinks/_rels/externalLink48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iscteiul365-my.sharepoint.com/personal/gwnou_iscte-iul_pt/Documents/CRP%20Model/Anylogic/OutcomeBeerGame28.xlsx" TargetMode="External"/><Relationship Id="rId1" Type="http://schemas.openxmlformats.org/officeDocument/2006/relationships/externalLinkPath" Target="OutcomeBeerGame28.xlsx" TargetMode="External"/></Relationships>
</file>

<file path=xl/externalLinks/_rels/externalLink49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iscteiul365-my.sharepoint.com/personal/gwnou_iscte-iul_pt/Documents/CRP%20Model/Anylogic/OutcomeBeerGame29.xlsx" TargetMode="External"/><Relationship Id="rId1" Type="http://schemas.openxmlformats.org/officeDocument/2006/relationships/externalLinkPath" Target="OutcomeBeerGame29.xlsx" TargetMode="External"/></Relationships>
</file>

<file path=xl/externalLinks/_rels/externalLink50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iscteiul365-my.sharepoint.com/personal/gwnou_iscte-iul_pt/Documents/CRP%20Model/Anylogic/OutcomeBeerGame30.xlsx" TargetMode="External"/><Relationship Id="rId1" Type="http://schemas.openxmlformats.org/officeDocument/2006/relationships/externalLinkPath" Target="OutcomeBeerGame3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riginal_Outcome"/>
      <sheetName val="CRP_Outcome_Baseline"/>
      <sheetName val="Compare"/>
      <sheetName val="CRP_Outcome_ELV"/>
      <sheetName val="CRP_Outcome_CRP"/>
      <sheetName val="Analysis"/>
      <sheetName val="Graphs ELV"/>
      <sheetName val="Graphs CRP"/>
    </sheetNames>
    <sheetDataSet>
      <sheetData sheetId="0"/>
      <sheetData sheetId="1"/>
      <sheetData sheetId="2"/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O2">
            <v>0</v>
          </cell>
          <cell r="S2">
            <v>12</v>
          </cell>
          <cell r="T2">
            <v>12</v>
          </cell>
          <cell r="U2">
            <v>12</v>
          </cell>
          <cell r="V2">
            <v>12</v>
          </cell>
          <cell r="BF2">
            <v>0</v>
          </cell>
          <cell r="BG2">
            <v>0</v>
          </cell>
          <cell r="BH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O3">
            <v>4</v>
          </cell>
          <cell r="S3">
            <v>12</v>
          </cell>
          <cell r="T3">
            <v>12</v>
          </cell>
          <cell r="U3">
            <v>12</v>
          </cell>
          <cell r="V3">
            <v>12</v>
          </cell>
          <cell r="BF3">
            <v>4</v>
          </cell>
          <cell r="BG3">
            <v>4</v>
          </cell>
          <cell r="BH3">
            <v>4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O4">
            <v>4</v>
          </cell>
          <cell r="S4">
            <v>16</v>
          </cell>
          <cell r="T4">
            <v>20</v>
          </cell>
          <cell r="U4">
            <v>16</v>
          </cell>
          <cell r="V4">
            <v>16</v>
          </cell>
          <cell r="BF4">
            <v>4</v>
          </cell>
          <cell r="BG4">
            <v>4</v>
          </cell>
          <cell r="BH4">
            <v>4</v>
          </cell>
        </row>
        <row r="5">
          <cell r="B5">
            <v>0</v>
          </cell>
          <cell r="C5">
            <v>0</v>
          </cell>
          <cell r="D5">
            <v>0</v>
          </cell>
          <cell r="E5">
            <v>0</v>
          </cell>
          <cell r="O5">
            <v>4</v>
          </cell>
          <cell r="S5">
            <v>12</v>
          </cell>
          <cell r="T5">
            <v>12</v>
          </cell>
          <cell r="U5">
            <v>16</v>
          </cell>
          <cell r="V5">
            <v>8</v>
          </cell>
          <cell r="BF5">
            <v>4</v>
          </cell>
          <cell r="BG5">
            <v>4</v>
          </cell>
          <cell r="BH5">
            <v>4</v>
          </cell>
        </row>
        <row r="6">
          <cell r="B6">
            <v>0</v>
          </cell>
          <cell r="C6">
            <v>0</v>
          </cell>
          <cell r="D6">
            <v>0</v>
          </cell>
          <cell r="E6">
            <v>0</v>
          </cell>
          <cell r="O6">
            <v>4</v>
          </cell>
          <cell r="S6">
            <v>8</v>
          </cell>
          <cell r="T6">
            <v>12</v>
          </cell>
          <cell r="U6">
            <v>16</v>
          </cell>
          <cell r="V6">
            <v>12</v>
          </cell>
          <cell r="BF6">
            <v>4</v>
          </cell>
          <cell r="BG6">
            <v>4</v>
          </cell>
          <cell r="BH6">
            <v>4</v>
          </cell>
        </row>
        <row r="7">
          <cell r="B7">
            <v>0</v>
          </cell>
          <cell r="C7">
            <v>0</v>
          </cell>
          <cell r="D7">
            <v>0</v>
          </cell>
          <cell r="E7">
            <v>0</v>
          </cell>
          <cell r="O7">
            <v>8</v>
          </cell>
          <cell r="S7">
            <v>12</v>
          </cell>
          <cell r="T7">
            <v>12</v>
          </cell>
          <cell r="U7">
            <v>8</v>
          </cell>
          <cell r="V7">
            <v>12</v>
          </cell>
          <cell r="BF7">
            <v>4</v>
          </cell>
          <cell r="BG7">
            <v>4</v>
          </cell>
          <cell r="BH7">
            <v>4</v>
          </cell>
        </row>
        <row r="8">
          <cell r="B8">
            <v>0</v>
          </cell>
          <cell r="C8">
            <v>0</v>
          </cell>
          <cell r="D8">
            <v>0</v>
          </cell>
          <cell r="E8">
            <v>0</v>
          </cell>
          <cell r="O8">
            <v>8</v>
          </cell>
          <cell r="S8">
            <v>12</v>
          </cell>
          <cell r="T8">
            <v>12</v>
          </cell>
          <cell r="U8">
            <v>8</v>
          </cell>
          <cell r="V8">
            <v>12</v>
          </cell>
          <cell r="BF8">
            <v>0</v>
          </cell>
          <cell r="BG8">
            <v>3</v>
          </cell>
          <cell r="BH8">
            <v>0</v>
          </cell>
        </row>
        <row r="9">
          <cell r="B9">
            <v>0</v>
          </cell>
          <cell r="C9">
            <v>0</v>
          </cell>
          <cell r="D9">
            <v>0</v>
          </cell>
          <cell r="E9">
            <v>0</v>
          </cell>
          <cell r="O9">
            <v>8</v>
          </cell>
          <cell r="S9">
            <v>16</v>
          </cell>
          <cell r="T9">
            <v>16</v>
          </cell>
          <cell r="U9">
            <v>8</v>
          </cell>
          <cell r="V9">
            <v>13</v>
          </cell>
          <cell r="BF9">
            <v>1</v>
          </cell>
          <cell r="BG9">
            <v>8</v>
          </cell>
          <cell r="BH9">
            <v>0</v>
          </cell>
        </row>
        <row r="10">
          <cell r="B10">
            <v>0</v>
          </cell>
          <cell r="C10">
            <v>0</v>
          </cell>
          <cell r="D10">
            <v>0</v>
          </cell>
          <cell r="E10">
            <v>0</v>
          </cell>
          <cell r="O10">
            <v>8</v>
          </cell>
          <cell r="S10">
            <v>16</v>
          </cell>
          <cell r="T10">
            <v>11</v>
          </cell>
          <cell r="U10">
            <v>8</v>
          </cell>
          <cell r="V10">
            <v>8</v>
          </cell>
          <cell r="BF10">
            <v>0</v>
          </cell>
          <cell r="BG10">
            <v>10</v>
          </cell>
          <cell r="BH10">
            <v>0</v>
          </cell>
        </row>
        <row r="11">
          <cell r="B11">
            <v>0</v>
          </cell>
          <cell r="C11">
            <v>0</v>
          </cell>
          <cell r="D11">
            <v>0</v>
          </cell>
          <cell r="E11">
            <v>0</v>
          </cell>
          <cell r="O11">
            <v>8</v>
          </cell>
          <cell r="S11">
            <v>12</v>
          </cell>
          <cell r="T11">
            <v>12</v>
          </cell>
          <cell r="U11">
            <v>7</v>
          </cell>
          <cell r="V11">
            <v>2</v>
          </cell>
          <cell r="BF11">
            <v>0</v>
          </cell>
          <cell r="BG11">
            <v>10</v>
          </cell>
          <cell r="BH11">
            <v>13</v>
          </cell>
        </row>
        <row r="12">
          <cell r="B12">
            <v>0</v>
          </cell>
          <cell r="C12">
            <v>0</v>
          </cell>
          <cell r="D12">
            <v>0</v>
          </cell>
          <cell r="E12">
            <v>0</v>
          </cell>
          <cell r="O12">
            <v>8</v>
          </cell>
          <cell r="S12">
            <v>0</v>
          </cell>
          <cell r="T12">
            <v>12</v>
          </cell>
          <cell r="U12">
            <v>12</v>
          </cell>
          <cell r="V12">
            <v>2</v>
          </cell>
          <cell r="BF12">
            <v>0</v>
          </cell>
          <cell r="BG12">
            <v>9</v>
          </cell>
          <cell r="BH12">
            <v>16</v>
          </cell>
        </row>
        <row r="13">
          <cell r="B13">
            <v>4</v>
          </cell>
          <cell r="C13">
            <v>0</v>
          </cell>
          <cell r="D13">
            <v>0</v>
          </cell>
          <cell r="E13">
            <v>0</v>
          </cell>
          <cell r="O13">
            <v>8</v>
          </cell>
          <cell r="S13">
            <v>0</v>
          </cell>
          <cell r="T13">
            <v>12</v>
          </cell>
          <cell r="U13">
            <v>14</v>
          </cell>
          <cell r="V13">
            <v>3</v>
          </cell>
          <cell r="BF13">
            <v>15</v>
          </cell>
          <cell r="BG13">
            <v>7</v>
          </cell>
          <cell r="BH13">
            <v>9</v>
          </cell>
        </row>
        <row r="14">
          <cell r="B14">
            <v>0</v>
          </cell>
          <cell r="C14">
            <v>3</v>
          </cell>
          <cell r="D14">
            <v>0</v>
          </cell>
          <cell r="E14">
            <v>0</v>
          </cell>
          <cell r="O14">
            <v>8</v>
          </cell>
          <cell r="S14">
            <v>3</v>
          </cell>
          <cell r="T14">
            <v>0</v>
          </cell>
          <cell r="U14">
            <v>14</v>
          </cell>
          <cell r="V14">
            <v>18</v>
          </cell>
          <cell r="BF14">
            <v>22</v>
          </cell>
          <cell r="BG14">
            <v>7</v>
          </cell>
          <cell r="BH14">
            <v>4</v>
          </cell>
        </row>
        <row r="15">
          <cell r="B15">
            <v>0</v>
          </cell>
          <cell r="C15">
            <v>10</v>
          </cell>
          <cell r="D15">
            <v>0</v>
          </cell>
          <cell r="E15">
            <v>0</v>
          </cell>
          <cell r="O15">
            <v>8</v>
          </cell>
          <cell r="S15">
            <v>8</v>
          </cell>
          <cell r="T15">
            <v>0</v>
          </cell>
          <cell r="U15">
            <v>13</v>
          </cell>
          <cell r="V15">
            <v>17</v>
          </cell>
          <cell r="BF15">
            <v>8</v>
          </cell>
          <cell r="BG15">
            <v>9</v>
          </cell>
          <cell r="BH15">
            <v>0</v>
          </cell>
        </row>
        <row r="16">
          <cell r="B16">
            <v>0</v>
          </cell>
          <cell r="C16">
            <v>0</v>
          </cell>
          <cell r="D16">
            <v>0</v>
          </cell>
          <cell r="E16">
            <v>0</v>
          </cell>
          <cell r="O16">
            <v>8</v>
          </cell>
          <cell r="S16">
            <v>24</v>
          </cell>
          <cell r="T16">
            <v>4</v>
          </cell>
          <cell r="U16">
            <v>11</v>
          </cell>
          <cell r="V16">
            <v>12</v>
          </cell>
          <cell r="BF16">
            <v>0</v>
          </cell>
          <cell r="BG16">
            <v>9</v>
          </cell>
          <cell r="BH16">
            <v>5</v>
          </cell>
        </row>
        <row r="17">
          <cell r="B17">
            <v>0</v>
          </cell>
          <cell r="C17">
            <v>0</v>
          </cell>
          <cell r="D17">
            <v>0</v>
          </cell>
          <cell r="E17">
            <v>0</v>
          </cell>
          <cell r="O17">
            <v>8</v>
          </cell>
          <cell r="S17">
            <v>19</v>
          </cell>
          <cell r="T17">
            <v>20</v>
          </cell>
          <cell r="U17">
            <v>11</v>
          </cell>
          <cell r="V17">
            <v>7</v>
          </cell>
          <cell r="BF17">
            <v>0</v>
          </cell>
          <cell r="BG17">
            <v>10</v>
          </cell>
          <cell r="BH17">
            <v>14</v>
          </cell>
        </row>
        <row r="18">
          <cell r="B18">
            <v>0</v>
          </cell>
          <cell r="C18">
            <v>0</v>
          </cell>
          <cell r="D18">
            <v>0</v>
          </cell>
          <cell r="E18">
            <v>0</v>
          </cell>
          <cell r="O18">
            <v>8</v>
          </cell>
          <cell r="S18">
            <v>6</v>
          </cell>
          <cell r="T18">
            <v>26</v>
          </cell>
          <cell r="U18">
            <v>13</v>
          </cell>
          <cell r="V18">
            <v>2</v>
          </cell>
          <cell r="BF18">
            <v>0</v>
          </cell>
          <cell r="BG18">
            <v>9</v>
          </cell>
          <cell r="BH18">
            <v>12</v>
          </cell>
        </row>
        <row r="19">
          <cell r="B19">
            <v>0</v>
          </cell>
          <cell r="C19">
            <v>0</v>
          </cell>
          <cell r="D19">
            <v>0</v>
          </cell>
          <cell r="E19">
            <v>0</v>
          </cell>
          <cell r="O19">
            <v>8</v>
          </cell>
          <cell r="S19">
            <v>0</v>
          </cell>
          <cell r="T19">
            <v>12</v>
          </cell>
          <cell r="U19">
            <v>13</v>
          </cell>
          <cell r="V19">
            <v>8</v>
          </cell>
          <cell r="BF19">
            <v>19</v>
          </cell>
          <cell r="BG19">
            <v>8</v>
          </cell>
          <cell r="BH19">
            <v>11</v>
          </cell>
        </row>
        <row r="20">
          <cell r="B20">
            <v>0</v>
          </cell>
          <cell r="C20">
            <v>7</v>
          </cell>
          <cell r="D20">
            <v>0</v>
          </cell>
          <cell r="E20">
            <v>0</v>
          </cell>
          <cell r="O20">
            <v>8</v>
          </cell>
          <cell r="S20">
            <v>1</v>
          </cell>
          <cell r="T20">
            <v>0</v>
          </cell>
          <cell r="U20">
            <v>14</v>
          </cell>
          <cell r="V20">
            <v>18</v>
          </cell>
          <cell r="BF20">
            <v>18</v>
          </cell>
          <cell r="BG20">
            <v>8</v>
          </cell>
          <cell r="BH20">
            <v>2</v>
          </cell>
        </row>
        <row r="21">
          <cell r="B21">
            <v>0</v>
          </cell>
          <cell r="C21">
            <v>6</v>
          </cell>
          <cell r="D21">
            <v>0</v>
          </cell>
          <cell r="E21">
            <v>0</v>
          </cell>
          <cell r="O21">
            <v>8</v>
          </cell>
          <cell r="S21">
            <v>10</v>
          </cell>
          <cell r="T21">
            <v>0</v>
          </cell>
          <cell r="U21">
            <v>13</v>
          </cell>
          <cell r="V21">
            <v>16</v>
          </cell>
          <cell r="BF21">
            <v>11</v>
          </cell>
          <cell r="BG21">
            <v>8</v>
          </cell>
          <cell r="BH21">
            <v>0</v>
          </cell>
        </row>
        <row r="22">
          <cell r="B22">
            <v>0</v>
          </cell>
          <cell r="C22">
            <v>0</v>
          </cell>
          <cell r="D22">
            <v>0</v>
          </cell>
          <cell r="E22">
            <v>0</v>
          </cell>
          <cell r="O22">
            <v>8</v>
          </cell>
          <cell r="S22">
            <v>24</v>
          </cell>
          <cell r="T22">
            <v>1</v>
          </cell>
          <cell r="U22">
            <v>12</v>
          </cell>
          <cell r="V22">
            <v>15</v>
          </cell>
          <cell r="BF22">
            <v>0</v>
          </cell>
          <cell r="BG22">
            <v>9</v>
          </cell>
          <cell r="BH22">
            <v>9</v>
          </cell>
        </row>
        <row r="23">
          <cell r="B23">
            <v>0</v>
          </cell>
          <cell r="C23">
            <v>0</v>
          </cell>
          <cell r="D23">
            <v>0</v>
          </cell>
          <cell r="E23">
            <v>0</v>
          </cell>
          <cell r="O23">
            <v>8</v>
          </cell>
          <cell r="S23">
            <v>15</v>
          </cell>
          <cell r="T23">
            <v>24</v>
          </cell>
          <cell r="U23">
            <v>12</v>
          </cell>
          <cell r="V23">
            <v>5</v>
          </cell>
          <cell r="BF23">
            <v>0</v>
          </cell>
          <cell r="BG23">
            <v>9</v>
          </cell>
          <cell r="BH23">
            <v>10</v>
          </cell>
        </row>
        <row r="24">
          <cell r="B24">
            <v>0</v>
          </cell>
          <cell r="C24">
            <v>0</v>
          </cell>
          <cell r="D24">
            <v>0</v>
          </cell>
          <cell r="E24">
            <v>0</v>
          </cell>
          <cell r="O24">
            <v>8</v>
          </cell>
          <cell r="S24">
            <v>13</v>
          </cell>
          <cell r="T24">
            <v>23</v>
          </cell>
          <cell r="U24">
            <v>12</v>
          </cell>
          <cell r="V24">
            <v>3</v>
          </cell>
          <cell r="BF24">
            <v>4</v>
          </cell>
          <cell r="BG24">
            <v>9</v>
          </cell>
          <cell r="BH24">
            <v>14</v>
          </cell>
        </row>
        <row r="25">
          <cell r="B25">
            <v>2</v>
          </cell>
          <cell r="C25">
            <v>0</v>
          </cell>
          <cell r="D25">
            <v>0</v>
          </cell>
          <cell r="E25">
            <v>0</v>
          </cell>
          <cell r="O25">
            <v>8</v>
          </cell>
          <cell r="S25">
            <v>0</v>
          </cell>
          <cell r="T25">
            <v>10</v>
          </cell>
          <cell r="U25">
            <v>13</v>
          </cell>
          <cell r="V25">
            <v>12</v>
          </cell>
          <cell r="BF25">
            <v>12</v>
          </cell>
          <cell r="BG25">
            <v>9</v>
          </cell>
          <cell r="BH25">
            <v>8</v>
          </cell>
        </row>
        <row r="26">
          <cell r="B26">
            <v>0</v>
          </cell>
          <cell r="C26">
            <v>0</v>
          </cell>
          <cell r="D26">
            <v>0</v>
          </cell>
          <cell r="E26">
            <v>0</v>
          </cell>
          <cell r="O26">
            <v>8</v>
          </cell>
          <cell r="S26">
            <v>4</v>
          </cell>
          <cell r="T26">
            <v>0</v>
          </cell>
          <cell r="U26">
            <v>13</v>
          </cell>
          <cell r="V26">
            <v>13</v>
          </cell>
          <cell r="BF26">
            <v>21</v>
          </cell>
          <cell r="BG26">
            <v>8</v>
          </cell>
          <cell r="BH26">
            <v>1</v>
          </cell>
        </row>
        <row r="27">
          <cell r="B27">
            <v>0</v>
          </cell>
          <cell r="C27">
            <v>9</v>
          </cell>
          <cell r="D27">
            <v>0</v>
          </cell>
          <cell r="E27">
            <v>0</v>
          </cell>
          <cell r="O27">
            <v>8</v>
          </cell>
          <cell r="S27">
            <v>15</v>
          </cell>
          <cell r="T27">
            <v>0</v>
          </cell>
          <cell r="U27">
            <v>13</v>
          </cell>
          <cell r="V27">
            <v>16</v>
          </cell>
          <cell r="BF27">
            <v>7</v>
          </cell>
          <cell r="BG27">
            <v>8</v>
          </cell>
          <cell r="BH27">
            <v>8</v>
          </cell>
        </row>
        <row r="28">
          <cell r="B28">
            <v>0</v>
          </cell>
          <cell r="C28">
            <v>0</v>
          </cell>
          <cell r="D28">
            <v>0</v>
          </cell>
          <cell r="E28">
            <v>0</v>
          </cell>
          <cell r="O28">
            <v>8</v>
          </cell>
          <cell r="S28">
            <v>16</v>
          </cell>
          <cell r="T28">
            <v>5</v>
          </cell>
          <cell r="U28">
            <v>13</v>
          </cell>
          <cell r="V28">
            <v>12</v>
          </cell>
          <cell r="BF28">
            <v>0</v>
          </cell>
          <cell r="BG28">
            <v>9</v>
          </cell>
          <cell r="BH28">
            <v>7</v>
          </cell>
        </row>
        <row r="29">
          <cell r="B29">
            <v>0</v>
          </cell>
          <cell r="C29">
            <v>0</v>
          </cell>
          <cell r="D29">
            <v>0</v>
          </cell>
          <cell r="E29">
            <v>0</v>
          </cell>
          <cell r="O29">
            <v>8</v>
          </cell>
          <cell r="S29">
            <v>17</v>
          </cell>
          <cell r="T29">
            <v>19</v>
          </cell>
          <cell r="U29">
            <v>12</v>
          </cell>
          <cell r="V29">
            <v>4</v>
          </cell>
          <cell r="BF29">
            <v>2</v>
          </cell>
          <cell r="BG29">
            <v>9</v>
          </cell>
          <cell r="BH29">
            <v>10</v>
          </cell>
        </row>
        <row r="30">
          <cell r="B30">
            <v>0</v>
          </cell>
          <cell r="C30">
            <v>0</v>
          </cell>
          <cell r="D30">
            <v>0</v>
          </cell>
          <cell r="E30">
            <v>0</v>
          </cell>
          <cell r="O30">
            <v>8</v>
          </cell>
          <cell r="S30">
            <v>9</v>
          </cell>
          <cell r="T30">
            <v>24</v>
          </cell>
          <cell r="U30">
            <v>12</v>
          </cell>
          <cell r="V30">
            <v>11</v>
          </cell>
          <cell r="BF30">
            <v>6</v>
          </cell>
          <cell r="BG30">
            <v>9</v>
          </cell>
          <cell r="BH30">
            <v>11</v>
          </cell>
        </row>
        <row r="31">
          <cell r="B31">
            <v>0</v>
          </cell>
          <cell r="C31">
            <v>0</v>
          </cell>
          <cell r="D31">
            <v>0</v>
          </cell>
          <cell r="E31">
            <v>0</v>
          </cell>
          <cell r="O31">
            <v>8</v>
          </cell>
          <cell r="S31">
            <v>1</v>
          </cell>
          <cell r="T31">
            <v>6</v>
          </cell>
          <cell r="U31">
            <v>13</v>
          </cell>
          <cell r="V31">
            <v>10</v>
          </cell>
          <cell r="BF31">
            <v>13</v>
          </cell>
          <cell r="BG31">
            <v>9</v>
          </cell>
          <cell r="BH31">
            <v>4</v>
          </cell>
        </row>
        <row r="32">
          <cell r="B32">
            <v>0</v>
          </cell>
          <cell r="C32">
            <v>1</v>
          </cell>
          <cell r="D32">
            <v>0</v>
          </cell>
          <cell r="E32">
            <v>0</v>
          </cell>
          <cell r="O32">
            <v>8</v>
          </cell>
          <cell r="S32">
            <v>10</v>
          </cell>
          <cell r="T32">
            <v>0</v>
          </cell>
          <cell r="U32">
            <v>13</v>
          </cell>
          <cell r="V32">
            <v>13</v>
          </cell>
          <cell r="BF32">
            <v>15</v>
          </cell>
          <cell r="BG32">
            <v>8</v>
          </cell>
          <cell r="BH32">
            <v>8</v>
          </cell>
        </row>
        <row r="33">
          <cell r="B33">
            <v>0</v>
          </cell>
          <cell r="C33">
            <v>3</v>
          </cell>
          <cell r="D33">
            <v>0</v>
          </cell>
          <cell r="E33">
            <v>0</v>
          </cell>
          <cell r="O33">
            <v>8</v>
          </cell>
          <cell r="S33">
            <v>10</v>
          </cell>
          <cell r="T33">
            <v>0</v>
          </cell>
          <cell r="U33">
            <v>13</v>
          </cell>
          <cell r="V33">
            <v>15</v>
          </cell>
          <cell r="BF33">
            <v>0</v>
          </cell>
          <cell r="BG33">
            <v>8</v>
          </cell>
          <cell r="BH33">
            <v>7</v>
          </cell>
        </row>
        <row r="34">
          <cell r="B34">
            <v>0</v>
          </cell>
          <cell r="C34">
            <v>0</v>
          </cell>
          <cell r="D34">
            <v>0</v>
          </cell>
          <cell r="E34">
            <v>0</v>
          </cell>
          <cell r="O34">
            <v>8</v>
          </cell>
          <cell r="S34">
            <v>17</v>
          </cell>
          <cell r="T34">
            <v>14</v>
          </cell>
          <cell r="U34">
            <v>13</v>
          </cell>
          <cell r="V34">
            <v>8</v>
          </cell>
          <cell r="BF34">
            <v>4</v>
          </cell>
          <cell r="BG34">
            <v>9</v>
          </cell>
          <cell r="BH34">
            <v>6</v>
          </cell>
        </row>
        <row r="35">
          <cell r="B35">
            <v>0</v>
          </cell>
          <cell r="C35">
            <v>0</v>
          </cell>
          <cell r="D35">
            <v>0</v>
          </cell>
          <cell r="E35">
            <v>0</v>
          </cell>
          <cell r="O35">
            <v>8</v>
          </cell>
          <cell r="S35">
            <v>18</v>
          </cell>
          <cell r="T35">
            <v>16</v>
          </cell>
          <cell r="U35">
            <v>12</v>
          </cell>
          <cell r="V35">
            <v>11</v>
          </cell>
          <cell r="BF35">
            <v>4</v>
          </cell>
          <cell r="BG35">
            <v>9</v>
          </cell>
          <cell r="BH35">
            <v>10</v>
          </cell>
        </row>
        <row r="36">
          <cell r="B36">
            <v>0</v>
          </cell>
          <cell r="C36">
            <v>0</v>
          </cell>
          <cell r="D36">
            <v>0</v>
          </cell>
          <cell r="E36">
            <v>0</v>
          </cell>
          <cell r="O36">
            <v>8</v>
          </cell>
          <cell r="S36">
            <v>2</v>
          </cell>
          <cell r="T36">
            <v>16</v>
          </cell>
          <cell r="U36">
            <v>12</v>
          </cell>
          <cell r="V36">
            <v>10</v>
          </cell>
          <cell r="BF36">
            <v>5</v>
          </cell>
          <cell r="BG36">
            <v>9</v>
          </cell>
          <cell r="BH36">
            <v>7</v>
          </cell>
        </row>
        <row r="37">
          <cell r="B37">
            <v>0</v>
          </cell>
          <cell r="C37">
            <v>0</v>
          </cell>
          <cell r="D37">
            <v>0</v>
          </cell>
          <cell r="E37">
            <v>0</v>
          </cell>
          <cell r="O37">
            <v>8</v>
          </cell>
          <cell r="S37">
            <v>9</v>
          </cell>
          <cell r="T37">
            <v>7</v>
          </cell>
          <cell r="U37">
            <v>13</v>
          </cell>
          <cell r="V37">
            <v>9</v>
          </cell>
          <cell r="BF37">
            <v>15</v>
          </cell>
          <cell r="BG37">
            <v>9</v>
          </cell>
          <cell r="BH37">
            <v>8</v>
          </cell>
        </row>
        <row r="38">
          <cell r="B38">
            <v>0</v>
          </cell>
          <cell r="C38">
            <v>3</v>
          </cell>
          <cell r="D38">
            <v>0</v>
          </cell>
          <cell r="E38">
            <v>0</v>
          </cell>
          <cell r="O38">
            <v>8</v>
          </cell>
          <cell r="S38">
            <v>8</v>
          </cell>
          <cell r="T38">
            <v>0</v>
          </cell>
          <cell r="U38">
            <v>13</v>
          </cell>
          <cell r="V38">
            <v>13</v>
          </cell>
          <cell r="BF38">
            <v>6</v>
          </cell>
          <cell r="BG38">
            <v>8</v>
          </cell>
          <cell r="BH38">
            <v>8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O2">
            <v>0</v>
          </cell>
          <cell r="S2">
            <v>12</v>
          </cell>
          <cell r="T2">
            <v>12</v>
          </cell>
          <cell r="U2">
            <v>12</v>
          </cell>
          <cell r="V2">
            <v>12</v>
          </cell>
          <cell r="BF2">
            <v>0</v>
          </cell>
          <cell r="BG2">
            <v>0</v>
          </cell>
          <cell r="BH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O3">
            <v>4</v>
          </cell>
          <cell r="S3">
            <v>12</v>
          </cell>
          <cell r="T3">
            <v>12</v>
          </cell>
          <cell r="U3">
            <v>12</v>
          </cell>
          <cell r="V3">
            <v>12</v>
          </cell>
          <cell r="BF3">
            <v>4</v>
          </cell>
          <cell r="BG3">
            <v>4</v>
          </cell>
          <cell r="BH3">
            <v>4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O4">
            <v>4</v>
          </cell>
          <cell r="S4">
            <v>16</v>
          </cell>
          <cell r="T4">
            <v>12</v>
          </cell>
          <cell r="U4">
            <v>20</v>
          </cell>
          <cell r="V4">
            <v>12</v>
          </cell>
          <cell r="BF4">
            <v>4</v>
          </cell>
          <cell r="BG4">
            <v>4</v>
          </cell>
          <cell r="BH4">
            <v>4</v>
          </cell>
        </row>
        <row r="5">
          <cell r="B5">
            <v>0</v>
          </cell>
          <cell r="C5">
            <v>0</v>
          </cell>
          <cell r="D5">
            <v>0</v>
          </cell>
          <cell r="E5">
            <v>0</v>
          </cell>
          <cell r="O5">
            <v>4</v>
          </cell>
          <cell r="S5">
            <v>12</v>
          </cell>
          <cell r="T5">
            <v>20</v>
          </cell>
          <cell r="U5">
            <v>12</v>
          </cell>
          <cell r="V5">
            <v>12</v>
          </cell>
          <cell r="BF5">
            <v>4</v>
          </cell>
          <cell r="BG5">
            <v>4</v>
          </cell>
          <cell r="BH5">
            <v>4</v>
          </cell>
        </row>
        <row r="6">
          <cell r="B6">
            <v>0</v>
          </cell>
          <cell r="C6">
            <v>0</v>
          </cell>
          <cell r="D6">
            <v>0</v>
          </cell>
          <cell r="E6">
            <v>0</v>
          </cell>
          <cell r="O6">
            <v>4</v>
          </cell>
          <cell r="S6">
            <v>12</v>
          </cell>
          <cell r="T6">
            <v>12</v>
          </cell>
          <cell r="U6">
            <v>12</v>
          </cell>
          <cell r="V6">
            <v>12</v>
          </cell>
          <cell r="BF6">
            <v>4</v>
          </cell>
          <cell r="BG6">
            <v>4</v>
          </cell>
          <cell r="BH6">
            <v>4</v>
          </cell>
        </row>
        <row r="7">
          <cell r="B7">
            <v>0</v>
          </cell>
          <cell r="C7">
            <v>0</v>
          </cell>
          <cell r="D7">
            <v>0</v>
          </cell>
          <cell r="E7">
            <v>0</v>
          </cell>
          <cell r="O7">
            <v>8</v>
          </cell>
          <cell r="S7">
            <v>8</v>
          </cell>
          <cell r="T7">
            <v>12</v>
          </cell>
          <cell r="U7">
            <v>8</v>
          </cell>
          <cell r="V7">
            <v>12</v>
          </cell>
          <cell r="BF7">
            <v>4</v>
          </cell>
          <cell r="BG7">
            <v>4</v>
          </cell>
          <cell r="BH7">
            <v>4</v>
          </cell>
        </row>
        <row r="8">
          <cell r="B8">
            <v>0</v>
          </cell>
          <cell r="C8">
            <v>0</v>
          </cell>
          <cell r="D8">
            <v>0</v>
          </cell>
          <cell r="E8">
            <v>0</v>
          </cell>
          <cell r="O8">
            <v>8</v>
          </cell>
          <cell r="S8">
            <v>12</v>
          </cell>
          <cell r="T8">
            <v>12</v>
          </cell>
          <cell r="U8">
            <v>8</v>
          </cell>
          <cell r="V8">
            <v>12</v>
          </cell>
          <cell r="BF8">
            <v>0</v>
          </cell>
          <cell r="BG8">
            <v>8</v>
          </cell>
          <cell r="BH8">
            <v>0</v>
          </cell>
        </row>
        <row r="9">
          <cell r="B9">
            <v>0</v>
          </cell>
          <cell r="C9">
            <v>0</v>
          </cell>
          <cell r="D9">
            <v>0</v>
          </cell>
          <cell r="E9">
            <v>0</v>
          </cell>
          <cell r="O9">
            <v>8</v>
          </cell>
          <cell r="S9">
            <v>16</v>
          </cell>
          <cell r="T9">
            <v>16</v>
          </cell>
          <cell r="U9">
            <v>8</v>
          </cell>
          <cell r="V9">
            <v>8</v>
          </cell>
          <cell r="BF9">
            <v>0</v>
          </cell>
          <cell r="BG9">
            <v>10</v>
          </cell>
          <cell r="BH9">
            <v>0</v>
          </cell>
        </row>
        <row r="10">
          <cell r="B10">
            <v>0</v>
          </cell>
          <cell r="C10">
            <v>0</v>
          </cell>
          <cell r="D10">
            <v>0</v>
          </cell>
          <cell r="E10">
            <v>0</v>
          </cell>
          <cell r="O10">
            <v>8</v>
          </cell>
          <cell r="S10">
            <v>16</v>
          </cell>
          <cell r="T10">
            <v>12</v>
          </cell>
          <cell r="U10">
            <v>8</v>
          </cell>
          <cell r="V10">
            <v>6</v>
          </cell>
          <cell r="BF10">
            <v>0</v>
          </cell>
          <cell r="BG10">
            <v>10</v>
          </cell>
          <cell r="BH10">
            <v>11</v>
          </cell>
        </row>
        <row r="11">
          <cell r="B11">
            <v>0</v>
          </cell>
          <cell r="C11">
            <v>0</v>
          </cell>
          <cell r="D11">
            <v>0</v>
          </cell>
          <cell r="E11">
            <v>0</v>
          </cell>
          <cell r="O11">
            <v>8</v>
          </cell>
          <cell r="S11">
            <v>1</v>
          </cell>
          <cell r="T11">
            <v>12</v>
          </cell>
          <cell r="U11">
            <v>12</v>
          </cell>
          <cell r="V11">
            <v>2</v>
          </cell>
          <cell r="BF11">
            <v>0</v>
          </cell>
          <cell r="BG11">
            <v>9</v>
          </cell>
          <cell r="BH11">
            <v>14</v>
          </cell>
        </row>
        <row r="12">
          <cell r="B12">
            <v>2</v>
          </cell>
          <cell r="C12">
            <v>0</v>
          </cell>
          <cell r="D12">
            <v>0</v>
          </cell>
          <cell r="E12">
            <v>0</v>
          </cell>
          <cell r="O12">
            <v>8</v>
          </cell>
          <cell r="S12">
            <v>0</v>
          </cell>
          <cell r="T12">
            <v>12</v>
          </cell>
          <cell r="U12">
            <v>14</v>
          </cell>
          <cell r="V12">
            <v>3</v>
          </cell>
          <cell r="BF12">
            <v>29</v>
          </cell>
          <cell r="BG12">
            <v>8</v>
          </cell>
          <cell r="BH12">
            <v>12</v>
          </cell>
        </row>
        <row r="13">
          <cell r="B13">
            <v>0</v>
          </cell>
          <cell r="C13">
            <v>17</v>
          </cell>
          <cell r="D13">
            <v>0</v>
          </cell>
          <cell r="E13">
            <v>0</v>
          </cell>
          <cell r="O13">
            <v>8</v>
          </cell>
          <cell r="S13">
            <v>0</v>
          </cell>
          <cell r="T13">
            <v>0</v>
          </cell>
          <cell r="U13">
            <v>14</v>
          </cell>
          <cell r="V13">
            <v>15</v>
          </cell>
          <cell r="BF13">
            <v>18</v>
          </cell>
          <cell r="BG13">
            <v>8</v>
          </cell>
          <cell r="BH13">
            <v>5</v>
          </cell>
        </row>
        <row r="14">
          <cell r="B14">
            <v>0</v>
          </cell>
          <cell r="C14">
            <v>6</v>
          </cell>
          <cell r="D14">
            <v>0</v>
          </cell>
          <cell r="E14">
            <v>0</v>
          </cell>
          <cell r="O14">
            <v>8</v>
          </cell>
          <cell r="S14">
            <v>7</v>
          </cell>
          <cell r="T14">
            <v>0</v>
          </cell>
          <cell r="U14">
            <v>13</v>
          </cell>
          <cell r="V14">
            <v>16</v>
          </cell>
          <cell r="BF14">
            <v>2</v>
          </cell>
          <cell r="BG14">
            <v>9</v>
          </cell>
          <cell r="BH14">
            <v>0</v>
          </cell>
        </row>
        <row r="15">
          <cell r="B15">
            <v>0</v>
          </cell>
          <cell r="C15">
            <v>0</v>
          </cell>
          <cell r="D15">
            <v>0</v>
          </cell>
          <cell r="E15">
            <v>0</v>
          </cell>
          <cell r="O15">
            <v>8</v>
          </cell>
          <cell r="S15">
            <v>24</v>
          </cell>
          <cell r="T15">
            <v>10</v>
          </cell>
          <cell r="U15">
            <v>12</v>
          </cell>
          <cell r="V15">
            <v>15</v>
          </cell>
          <cell r="BF15">
            <v>0</v>
          </cell>
          <cell r="BG15">
            <v>10</v>
          </cell>
          <cell r="BH15">
            <v>6</v>
          </cell>
        </row>
        <row r="16">
          <cell r="B16">
            <v>0</v>
          </cell>
          <cell r="C16">
            <v>0</v>
          </cell>
          <cell r="D16">
            <v>0</v>
          </cell>
          <cell r="E16">
            <v>0</v>
          </cell>
          <cell r="O16">
            <v>8</v>
          </cell>
          <cell r="S16">
            <v>18</v>
          </cell>
          <cell r="T16">
            <v>32</v>
          </cell>
          <cell r="U16">
            <v>12</v>
          </cell>
          <cell r="V16">
            <v>7</v>
          </cell>
          <cell r="BF16">
            <v>0</v>
          </cell>
          <cell r="BG16">
            <v>10</v>
          </cell>
          <cell r="BH16">
            <v>11</v>
          </cell>
        </row>
        <row r="17">
          <cell r="B17">
            <v>0</v>
          </cell>
          <cell r="C17">
            <v>0</v>
          </cell>
          <cell r="D17">
            <v>0</v>
          </cell>
          <cell r="E17">
            <v>0</v>
          </cell>
          <cell r="O17">
            <v>8</v>
          </cell>
          <cell r="S17">
            <v>3</v>
          </cell>
          <cell r="T17">
            <v>21</v>
          </cell>
          <cell r="U17">
            <v>13</v>
          </cell>
          <cell r="V17">
            <v>2</v>
          </cell>
          <cell r="BF17">
            <v>6</v>
          </cell>
          <cell r="BG17">
            <v>9</v>
          </cell>
          <cell r="BH17">
            <v>16</v>
          </cell>
        </row>
        <row r="18">
          <cell r="B18">
            <v>4</v>
          </cell>
          <cell r="C18">
            <v>0</v>
          </cell>
          <cell r="D18">
            <v>0</v>
          </cell>
          <cell r="E18">
            <v>0</v>
          </cell>
          <cell r="O18">
            <v>8</v>
          </cell>
          <cell r="S18">
            <v>0</v>
          </cell>
          <cell r="T18">
            <v>6</v>
          </cell>
          <cell r="U18">
            <v>14</v>
          </cell>
          <cell r="V18">
            <v>9</v>
          </cell>
          <cell r="BF18">
            <v>33</v>
          </cell>
          <cell r="BG18">
            <v>9</v>
          </cell>
          <cell r="BH18">
            <v>11</v>
          </cell>
        </row>
        <row r="19">
          <cell r="B19">
            <v>0</v>
          </cell>
          <cell r="C19">
            <v>21</v>
          </cell>
          <cell r="D19">
            <v>0</v>
          </cell>
          <cell r="E19">
            <v>0</v>
          </cell>
          <cell r="O19">
            <v>8</v>
          </cell>
          <cell r="S19">
            <v>1</v>
          </cell>
          <cell r="T19">
            <v>0</v>
          </cell>
          <cell r="U19">
            <v>14</v>
          </cell>
          <cell r="V19">
            <v>14</v>
          </cell>
          <cell r="BF19">
            <v>22</v>
          </cell>
          <cell r="BG19">
            <v>9</v>
          </cell>
          <cell r="BH19">
            <v>2</v>
          </cell>
        </row>
        <row r="20">
          <cell r="B20">
            <v>0</v>
          </cell>
          <cell r="C20">
            <v>10</v>
          </cell>
          <cell r="D20">
            <v>0</v>
          </cell>
          <cell r="E20">
            <v>0</v>
          </cell>
          <cell r="O20">
            <v>8</v>
          </cell>
          <cell r="S20">
            <v>16</v>
          </cell>
          <cell r="T20">
            <v>0</v>
          </cell>
          <cell r="U20">
            <v>13</v>
          </cell>
          <cell r="V20">
            <v>15</v>
          </cell>
          <cell r="BF20">
            <v>0</v>
          </cell>
          <cell r="BG20">
            <v>9</v>
          </cell>
          <cell r="BH20">
            <v>5</v>
          </cell>
        </row>
        <row r="21">
          <cell r="B21">
            <v>0</v>
          </cell>
          <cell r="C21">
            <v>9</v>
          </cell>
          <cell r="D21">
            <v>0</v>
          </cell>
          <cell r="E21">
            <v>0</v>
          </cell>
          <cell r="O21">
            <v>8</v>
          </cell>
          <cell r="S21">
            <v>19</v>
          </cell>
          <cell r="T21">
            <v>0</v>
          </cell>
          <cell r="U21">
            <v>13</v>
          </cell>
          <cell r="V21">
            <v>14</v>
          </cell>
          <cell r="BF21">
            <v>0</v>
          </cell>
          <cell r="BG21">
            <v>9</v>
          </cell>
          <cell r="BH21">
            <v>9</v>
          </cell>
        </row>
        <row r="22">
          <cell r="B22">
            <v>0</v>
          </cell>
          <cell r="C22">
            <v>0</v>
          </cell>
          <cell r="D22">
            <v>0</v>
          </cell>
          <cell r="E22">
            <v>0</v>
          </cell>
          <cell r="O22">
            <v>8</v>
          </cell>
          <cell r="S22">
            <v>15</v>
          </cell>
          <cell r="T22">
            <v>38</v>
          </cell>
          <cell r="U22">
            <v>13</v>
          </cell>
          <cell r="V22">
            <v>5</v>
          </cell>
          <cell r="BF22">
            <v>0</v>
          </cell>
          <cell r="BG22">
            <v>9</v>
          </cell>
          <cell r="BH22">
            <v>11</v>
          </cell>
        </row>
        <row r="23">
          <cell r="B23">
            <v>0</v>
          </cell>
          <cell r="C23">
            <v>0</v>
          </cell>
          <cell r="D23">
            <v>0</v>
          </cell>
          <cell r="E23">
            <v>0</v>
          </cell>
          <cell r="O23">
            <v>8</v>
          </cell>
          <cell r="S23">
            <v>2</v>
          </cell>
          <cell r="T23">
            <v>25</v>
          </cell>
          <cell r="U23">
            <v>13</v>
          </cell>
          <cell r="V23">
            <v>8</v>
          </cell>
          <cell r="BF23">
            <v>23</v>
          </cell>
          <cell r="BG23">
            <v>9</v>
          </cell>
          <cell r="BH23">
            <v>12</v>
          </cell>
        </row>
        <row r="24">
          <cell r="B24">
            <v>0</v>
          </cell>
          <cell r="C24">
            <v>11</v>
          </cell>
          <cell r="D24">
            <v>0</v>
          </cell>
          <cell r="E24">
            <v>0</v>
          </cell>
          <cell r="O24">
            <v>8</v>
          </cell>
          <cell r="S24">
            <v>0</v>
          </cell>
          <cell r="T24">
            <v>0</v>
          </cell>
          <cell r="U24">
            <v>13</v>
          </cell>
          <cell r="V24">
            <v>12</v>
          </cell>
          <cell r="BF24">
            <v>21</v>
          </cell>
          <cell r="BG24">
            <v>9</v>
          </cell>
          <cell r="BH24">
            <v>5</v>
          </cell>
        </row>
        <row r="25">
          <cell r="B25">
            <v>0</v>
          </cell>
          <cell r="C25">
            <v>9</v>
          </cell>
          <cell r="D25">
            <v>0</v>
          </cell>
          <cell r="E25">
            <v>0</v>
          </cell>
          <cell r="O25">
            <v>8</v>
          </cell>
          <cell r="S25">
            <v>7</v>
          </cell>
          <cell r="T25">
            <v>0</v>
          </cell>
          <cell r="U25">
            <v>13</v>
          </cell>
          <cell r="V25">
            <v>14</v>
          </cell>
          <cell r="BF25">
            <v>6</v>
          </cell>
          <cell r="BG25">
            <v>9</v>
          </cell>
          <cell r="BH25">
            <v>5</v>
          </cell>
        </row>
        <row r="26">
          <cell r="B26">
            <v>0</v>
          </cell>
          <cell r="C26">
            <v>0</v>
          </cell>
          <cell r="D26">
            <v>0</v>
          </cell>
          <cell r="E26">
            <v>0</v>
          </cell>
          <cell r="O26">
            <v>8</v>
          </cell>
          <cell r="S26">
            <v>19</v>
          </cell>
          <cell r="T26">
            <v>6</v>
          </cell>
          <cell r="U26">
            <v>13</v>
          </cell>
          <cell r="V26">
            <v>15</v>
          </cell>
          <cell r="BF26">
            <v>0</v>
          </cell>
          <cell r="BG26">
            <v>9</v>
          </cell>
          <cell r="BH26">
            <v>7</v>
          </cell>
        </row>
        <row r="27">
          <cell r="B27">
            <v>0</v>
          </cell>
          <cell r="C27">
            <v>0</v>
          </cell>
          <cell r="D27">
            <v>0</v>
          </cell>
          <cell r="E27">
            <v>0</v>
          </cell>
          <cell r="O27">
            <v>8</v>
          </cell>
          <cell r="S27">
            <v>17</v>
          </cell>
          <cell r="T27">
            <v>23</v>
          </cell>
          <cell r="U27">
            <v>13</v>
          </cell>
          <cell r="V27">
            <v>8</v>
          </cell>
          <cell r="BF27">
            <v>0</v>
          </cell>
          <cell r="BG27">
            <v>9</v>
          </cell>
          <cell r="BH27">
            <v>9</v>
          </cell>
        </row>
        <row r="28">
          <cell r="B28">
            <v>0</v>
          </cell>
          <cell r="C28">
            <v>0</v>
          </cell>
          <cell r="D28">
            <v>0</v>
          </cell>
          <cell r="E28">
            <v>0</v>
          </cell>
          <cell r="O28">
            <v>8</v>
          </cell>
          <cell r="S28">
            <v>9</v>
          </cell>
          <cell r="T28">
            <v>25</v>
          </cell>
          <cell r="U28">
            <v>13</v>
          </cell>
          <cell r="V28">
            <v>8</v>
          </cell>
          <cell r="BF28">
            <v>11</v>
          </cell>
          <cell r="BG28">
            <v>9</v>
          </cell>
          <cell r="BH28">
            <v>12</v>
          </cell>
        </row>
        <row r="29">
          <cell r="B29">
            <v>0</v>
          </cell>
          <cell r="C29">
            <v>0</v>
          </cell>
          <cell r="D29">
            <v>0</v>
          </cell>
          <cell r="E29">
            <v>0</v>
          </cell>
          <cell r="O29">
            <v>8</v>
          </cell>
          <cell r="S29">
            <v>0</v>
          </cell>
          <cell r="T29">
            <v>1</v>
          </cell>
          <cell r="U29">
            <v>13</v>
          </cell>
          <cell r="V29">
            <v>10</v>
          </cell>
          <cell r="BF29">
            <v>20</v>
          </cell>
          <cell r="BG29">
            <v>9</v>
          </cell>
          <cell r="BH29">
            <v>8</v>
          </cell>
        </row>
        <row r="30">
          <cell r="B30">
            <v>0</v>
          </cell>
          <cell r="C30">
            <v>8</v>
          </cell>
          <cell r="D30">
            <v>0</v>
          </cell>
          <cell r="E30">
            <v>0</v>
          </cell>
          <cell r="O30">
            <v>8</v>
          </cell>
          <cell r="S30">
            <v>4</v>
          </cell>
          <cell r="T30">
            <v>0</v>
          </cell>
          <cell r="U30">
            <v>13</v>
          </cell>
          <cell r="V30">
            <v>12</v>
          </cell>
          <cell r="BF30">
            <v>18</v>
          </cell>
          <cell r="BG30">
            <v>9</v>
          </cell>
          <cell r="BH30">
            <v>5</v>
          </cell>
        </row>
        <row r="31">
          <cell r="B31">
            <v>0</v>
          </cell>
          <cell r="C31">
            <v>6</v>
          </cell>
          <cell r="D31">
            <v>0</v>
          </cell>
          <cell r="E31">
            <v>0</v>
          </cell>
          <cell r="O31">
            <v>8</v>
          </cell>
          <cell r="S31">
            <v>18</v>
          </cell>
          <cell r="T31">
            <v>0</v>
          </cell>
          <cell r="U31">
            <v>13</v>
          </cell>
          <cell r="V31">
            <v>15</v>
          </cell>
          <cell r="BF31">
            <v>0</v>
          </cell>
          <cell r="BG31">
            <v>9</v>
          </cell>
          <cell r="BH31">
            <v>6</v>
          </cell>
        </row>
        <row r="32">
          <cell r="B32">
            <v>0</v>
          </cell>
          <cell r="C32">
            <v>0</v>
          </cell>
          <cell r="D32">
            <v>0</v>
          </cell>
          <cell r="E32">
            <v>0</v>
          </cell>
          <cell r="O32">
            <v>8</v>
          </cell>
          <cell r="S32">
            <v>18</v>
          </cell>
          <cell r="T32">
            <v>18</v>
          </cell>
          <cell r="U32">
            <v>13</v>
          </cell>
          <cell r="V32">
            <v>11</v>
          </cell>
          <cell r="BF32">
            <v>0</v>
          </cell>
          <cell r="BG32">
            <v>9</v>
          </cell>
          <cell r="BH32">
            <v>8</v>
          </cell>
        </row>
        <row r="33">
          <cell r="B33">
            <v>0</v>
          </cell>
          <cell r="C33">
            <v>0</v>
          </cell>
          <cell r="D33">
            <v>0</v>
          </cell>
          <cell r="E33">
            <v>0</v>
          </cell>
          <cell r="O33">
            <v>8</v>
          </cell>
          <cell r="S33">
            <v>16</v>
          </cell>
          <cell r="T33">
            <v>26</v>
          </cell>
          <cell r="U33">
            <v>13</v>
          </cell>
          <cell r="V33">
            <v>8</v>
          </cell>
          <cell r="BF33">
            <v>2</v>
          </cell>
          <cell r="BG33">
            <v>9</v>
          </cell>
          <cell r="BH33">
            <v>11</v>
          </cell>
        </row>
        <row r="34">
          <cell r="B34">
            <v>0</v>
          </cell>
          <cell r="C34">
            <v>0</v>
          </cell>
          <cell r="D34">
            <v>0</v>
          </cell>
          <cell r="E34">
            <v>0</v>
          </cell>
          <cell r="O34">
            <v>8</v>
          </cell>
          <cell r="S34">
            <v>1</v>
          </cell>
          <cell r="T34">
            <v>19</v>
          </cell>
          <cell r="U34">
            <v>13</v>
          </cell>
          <cell r="V34">
            <v>9</v>
          </cell>
          <cell r="BF34">
            <v>19</v>
          </cell>
          <cell r="BG34">
            <v>9</v>
          </cell>
          <cell r="BH34">
            <v>10</v>
          </cell>
        </row>
        <row r="35">
          <cell r="B35">
            <v>0</v>
          </cell>
          <cell r="C35">
            <v>7</v>
          </cell>
          <cell r="D35">
            <v>0</v>
          </cell>
          <cell r="E35">
            <v>0</v>
          </cell>
          <cell r="O35">
            <v>8</v>
          </cell>
          <cell r="S35">
            <v>2</v>
          </cell>
          <cell r="T35">
            <v>0</v>
          </cell>
          <cell r="U35">
            <v>13</v>
          </cell>
          <cell r="V35">
            <v>11</v>
          </cell>
          <cell r="BF35">
            <v>24</v>
          </cell>
          <cell r="BG35">
            <v>9</v>
          </cell>
          <cell r="BH35">
            <v>6</v>
          </cell>
        </row>
        <row r="36">
          <cell r="B36">
            <v>0</v>
          </cell>
          <cell r="C36">
            <v>12</v>
          </cell>
          <cell r="D36">
            <v>0</v>
          </cell>
          <cell r="E36">
            <v>0</v>
          </cell>
          <cell r="O36">
            <v>8</v>
          </cell>
          <cell r="S36">
            <v>8</v>
          </cell>
          <cell r="T36">
            <v>0</v>
          </cell>
          <cell r="U36">
            <v>13</v>
          </cell>
          <cell r="V36">
            <v>14</v>
          </cell>
          <cell r="BF36">
            <v>0</v>
          </cell>
          <cell r="BG36">
            <v>9</v>
          </cell>
          <cell r="BH36">
            <v>6</v>
          </cell>
        </row>
        <row r="37">
          <cell r="B37">
            <v>0</v>
          </cell>
          <cell r="C37">
            <v>0</v>
          </cell>
          <cell r="D37">
            <v>0</v>
          </cell>
          <cell r="E37">
            <v>0</v>
          </cell>
          <cell r="O37">
            <v>8</v>
          </cell>
          <cell r="S37">
            <v>18</v>
          </cell>
          <cell r="T37">
            <v>12</v>
          </cell>
          <cell r="U37">
            <v>13</v>
          </cell>
          <cell r="V37">
            <v>13</v>
          </cell>
          <cell r="BF37">
            <v>0</v>
          </cell>
          <cell r="BG37">
            <v>9</v>
          </cell>
          <cell r="BH37">
            <v>7</v>
          </cell>
        </row>
        <row r="38">
          <cell r="B38">
            <v>0</v>
          </cell>
          <cell r="C38">
            <v>0</v>
          </cell>
          <cell r="D38">
            <v>0</v>
          </cell>
          <cell r="E38">
            <v>0</v>
          </cell>
          <cell r="O38">
            <v>8</v>
          </cell>
          <cell r="S38">
            <v>17</v>
          </cell>
          <cell r="T38">
            <v>25</v>
          </cell>
          <cell r="U38">
            <v>13</v>
          </cell>
          <cell r="V38">
            <v>9</v>
          </cell>
          <cell r="BF38">
            <v>4</v>
          </cell>
          <cell r="BG38">
            <v>9</v>
          </cell>
          <cell r="BH38">
            <v>9</v>
          </cell>
        </row>
      </sheetData>
      <sheetData sheetId="5"/>
      <sheetData sheetId="6"/>
      <sheetData sheetId="7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riginal_Outcome"/>
      <sheetName val="CRP_Outcome_Baseline"/>
      <sheetName val="Compare"/>
      <sheetName val="CRP_Outcome_ELV"/>
      <sheetName val="CRP_Outcome_CRP"/>
      <sheetName val="Analysis"/>
      <sheetName val="Graphs ELV"/>
      <sheetName val="Graphs CRP"/>
    </sheetNames>
    <sheetDataSet>
      <sheetData sheetId="0"/>
      <sheetData sheetId="1"/>
      <sheetData sheetId="2"/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O2">
            <v>0</v>
          </cell>
          <cell r="T2">
            <v>12</v>
          </cell>
          <cell r="U2">
            <v>12</v>
          </cell>
          <cell r="V2">
            <v>12</v>
          </cell>
          <cell r="BF2">
            <v>0</v>
          </cell>
          <cell r="BG2">
            <v>0</v>
          </cell>
          <cell r="BH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O3">
            <v>4</v>
          </cell>
          <cell r="S3">
            <v>12</v>
          </cell>
          <cell r="T3">
            <v>12</v>
          </cell>
          <cell r="U3">
            <v>12</v>
          </cell>
          <cell r="V3">
            <v>12</v>
          </cell>
          <cell r="BF3">
            <v>4</v>
          </cell>
          <cell r="BG3">
            <v>4</v>
          </cell>
          <cell r="BH3">
            <v>4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O4">
            <v>4</v>
          </cell>
          <cell r="S4">
            <v>12</v>
          </cell>
          <cell r="T4">
            <v>20</v>
          </cell>
          <cell r="U4">
            <v>16</v>
          </cell>
          <cell r="V4">
            <v>12</v>
          </cell>
          <cell r="BF4">
            <v>4</v>
          </cell>
          <cell r="BG4">
            <v>4</v>
          </cell>
          <cell r="BH4">
            <v>4</v>
          </cell>
        </row>
        <row r="5">
          <cell r="B5">
            <v>0</v>
          </cell>
          <cell r="C5">
            <v>0</v>
          </cell>
          <cell r="D5">
            <v>0</v>
          </cell>
          <cell r="E5">
            <v>0</v>
          </cell>
          <cell r="O5">
            <v>4</v>
          </cell>
          <cell r="S5">
            <v>12</v>
          </cell>
          <cell r="T5">
            <v>20</v>
          </cell>
          <cell r="U5">
            <v>12</v>
          </cell>
          <cell r="V5">
            <v>12</v>
          </cell>
          <cell r="BF5">
            <v>4</v>
          </cell>
          <cell r="BG5">
            <v>4</v>
          </cell>
          <cell r="BH5">
            <v>4</v>
          </cell>
        </row>
        <row r="6">
          <cell r="B6">
            <v>0</v>
          </cell>
          <cell r="C6">
            <v>0</v>
          </cell>
          <cell r="D6">
            <v>0</v>
          </cell>
          <cell r="E6">
            <v>0</v>
          </cell>
          <cell r="O6">
            <v>4</v>
          </cell>
          <cell r="S6">
            <v>8</v>
          </cell>
          <cell r="T6">
            <v>12</v>
          </cell>
          <cell r="U6">
            <v>12</v>
          </cell>
          <cell r="V6">
            <v>12</v>
          </cell>
          <cell r="BF6">
            <v>4</v>
          </cell>
          <cell r="BG6">
            <v>4</v>
          </cell>
          <cell r="BH6">
            <v>4</v>
          </cell>
        </row>
        <row r="7">
          <cell r="B7">
            <v>0</v>
          </cell>
          <cell r="C7">
            <v>0</v>
          </cell>
          <cell r="D7">
            <v>0</v>
          </cell>
          <cell r="E7">
            <v>0</v>
          </cell>
          <cell r="O7">
            <v>8</v>
          </cell>
          <cell r="S7">
            <v>8</v>
          </cell>
          <cell r="T7">
            <v>12</v>
          </cell>
          <cell r="U7">
            <v>8</v>
          </cell>
          <cell r="V7">
            <v>12</v>
          </cell>
          <cell r="BF7">
            <v>4</v>
          </cell>
          <cell r="BG7">
            <v>4</v>
          </cell>
          <cell r="BH7">
            <v>4</v>
          </cell>
        </row>
        <row r="8">
          <cell r="B8">
            <v>0</v>
          </cell>
          <cell r="C8">
            <v>0</v>
          </cell>
          <cell r="D8">
            <v>0</v>
          </cell>
          <cell r="E8">
            <v>0</v>
          </cell>
          <cell r="O8">
            <v>8</v>
          </cell>
          <cell r="S8">
            <v>12</v>
          </cell>
          <cell r="T8">
            <v>12</v>
          </cell>
          <cell r="U8">
            <v>8</v>
          </cell>
          <cell r="V8">
            <v>12</v>
          </cell>
          <cell r="BF8">
            <v>0</v>
          </cell>
          <cell r="BG8">
            <v>7</v>
          </cell>
          <cell r="BH8">
            <v>0</v>
          </cell>
        </row>
        <row r="9">
          <cell r="B9">
            <v>0</v>
          </cell>
          <cell r="C9">
            <v>0</v>
          </cell>
          <cell r="D9">
            <v>0</v>
          </cell>
          <cell r="E9">
            <v>0</v>
          </cell>
          <cell r="O9">
            <v>8</v>
          </cell>
          <cell r="S9">
            <v>16</v>
          </cell>
          <cell r="T9">
            <v>16</v>
          </cell>
          <cell r="U9">
            <v>8</v>
          </cell>
          <cell r="V9">
            <v>9</v>
          </cell>
          <cell r="BF9">
            <v>0</v>
          </cell>
          <cell r="BG9">
            <v>10</v>
          </cell>
          <cell r="BH9">
            <v>0</v>
          </cell>
        </row>
        <row r="10">
          <cell r="B10">
            <v>0</v>
          </cell>
          <cell r="C10">
            <v>0</v>
          </cell>
          <cell r="D10">
            <v>0</v>
          </cell>
          <cell r="E10">
            <v>0</v>
          </cell>
          <cell r="O10">
            <v>8</v>
          </cell>
          <cell r="S10">
            <v>16</v>
          </cell>
          <cell r="T10">
            <v>12</v>
          </cell>
          <cell r="U10">
            <v>8</v>
          </cell>
          <cell r="V10">
            <v>6</v>
          </cell>
          <cell r="BF10">
            <v>0</v>
          </cell>
          <cell r="BG10">
            <v>10</v>
          </cell>
          <cell r="BH10">
            <v>7</v>
          </cell>
        </row>
        <row r="11">
          <cell r="B11">
            <v>0</v>
          </cell>
          <cell r="C11">
            <v>0</v>
          </cell>
          <cell r="D11">
            <v>0</v>
          </cell>
          <cell r="E11">
            <v>0</v>
          </cell>
          <cell r="O11">
            <v>8</v>
          </cell>
          <cell r="S11">
            <v>5</v>
          </cell>
          <cell r="T11">
            <v>13</v>
          </cell>
          <cell r="U11">
            <v>11</v>
          </cell>
          <cell r="V11">
            <v>2</v>
          </cell>
          <cell r="BF11">
            <v>0</v>
          </cell>
          <cell r="BG11">
            <v>9</v>
          </cell>
          <cell r="BH11">
            <v>13</v>
          </cell>
        </row>
        <row r="12">
          <cell r="B12">
            <v>1</v>
          </cell>
          <cell r="C12">
            <v>0</v>
          </cell>
          <cell r="D12">
            <v>0</v>
          </cell>
          <cell r="E12">
            <v>0</v>
          </cell>
          <cell r="O12">
            <v>8</v>
          </cell>
          <cell r="S12">
            <v>0</v>
          </cell>
          <cell r="T12">
            <v>12</v>
          </cell>
          <cell r="U12">
            <v>14</v>
          </cell>
          <cell r="V12">
            <v>3</v>
          </cell>
          <cell r="BF12">
            <v>12</v>
          </cell>
          <cell r="BG12">
            <v>7</v>
          </cell>
          <cell r="BH12">
            <v>13</v>
          </cell>
        </row>
        <row r="13">
          <cell r="B13">
            <v>1</v>
          </cell>
          <cell r="C13">
            <v>0</v>
          </cell>
          <cell r="D13">
            <v>0</v>
          </cell>
          <cell r="E13">
            <v>0</v>
          </cell>
          <cell r="O13">
            <v>8</v>
          </cell>
          <cell r="S13">
            <v>0</v>
          </cell>
          <cell r="T13">
            <v>0</v>
          </cell>
          <cell r="U13">
            <v>14</v>
          </cell>
          <cell r="V13">
            <v>12</v>
          </cell>
          <cell r="BF13">
            <v>26</v>
          </cell>
          <cell r="BG13">
            <v>7</v>
          </cell>
          <cell r="BH13">
            <v>7</v>
          </cell>
        </row>
        <row r="14">
          <cell r="B14">
            <v>0</v>
          </cell>
          <cell r="C14">
            <v>14</v>
          </cell>
          <cell r="D14">
            <v>0</v>
          </cell>
          <cell r="E14">
            <v>0</v>
          </cell>
          <cell r="O14">
            <v>8</v>
          </cell>
          <cell r="S14">
            <v>5</v>
          </cell>
          <cell r="T14">
            <v>0</v>
          </cell>
          <cell r="U14">
            <v>13</v>
          </cell>
          <cell r="V14">
            <v>17</v>
          </cell>
          <cell r="BF14">
            <v>11</v>
          </cell>
          <cell r="BG14">
            <v>9</v>
          </cell>
          <cell r="BH14">
            <v>0</v>
          </cell>
        </row>
        <row r="15">
          <cell r="B15">
            <v>0</v>
          </cell>
          <cell r="C15">
            <v>0</v>
          </cell>
          <cell r="D15">
            <v>0</v>
          </cell>
          <cell r="E15">
            <v>0</v>
          </cell>
          <cell r="O15">
            <v>8</v>
          </cell>
          <cell r="S15">
            <v>24</v>
          </cell>
          <cell r="T15">
            <v>1</v>
          </cell>
          <cell r="U15">
            <v>11</v>
          </cell>
          <cell r="V15">
            <v>15</v>
          </cell>
          <cell r="BF15">
            <v>0</v>
          </cell>
          <cell r="BG15">
            <v>9</v>
          </cell>
          <cell r="BH15">
            <v>0</v>
          </cell>
        </row>
        <row r="16">
          <cell r="B16">
            <v>0</v>
          </cell>
          <cell r="C16">
            <v>0</v>
          </cell>
          <cell r="D16">
            <v>0</v>
          </cell>
          <cell r="E16">
            <v>0</v>
          </cell>
          <cell r="O16">
            <v>8</v>
          </cell>
          <cell r="S16">
            <v>24</v>
          </cell>
          <cell r="T16">
            <v>23</v>
          </cell>
          <cell r="U16">
            <v>11</v>
          </cell>
          <cell r="V16">
            <v>10</v>
          </cell>
          <cell r="BF16">
            <v>0</v>
          </cell>
          <cell r="BG16">
            <v>10</v>
          </cell>
          <cell r="BH16">
            <v>9</v>
          </cell>
        </row>
        <row r="17">
          <cell r="B17">
            <v>0</v>
          </cell>
          <cell r="C17">
            <v>0</v>
          </cell>
          <cell r="D17">
            <v>0</v>
          </cell>
          <cell r="E17">
            <v>0</v>
          </cell>
          <cell r="O17">
            <v>8</v>
          </cell>
          <cell r="S17">
            <v>14</v>
          </cell>
          <cell r="T17">
            <v>44</v>
          </cell>
          <cell r="U17">
            <v>13</v>
          </cell>
          <cell r="V17">
            <v>2</v>
          </cell>
          <cell r="BF17">
            <v>0</v>
          </cell>
          <cell r="BG17">
            <v>9</v>
          </cell>
          <cell r="BH17">
            <v>13</v>
          </cell>
        </row>
        <row r="18">
          <cell r="B18">
            <v>1</v>
          </cell>
          <cell r="C18">
            <v>0</v>
          </cell>
          <cell r="D18">
            <v>0</v>
          </cell>
          <cell r="E18">
            <v>0</v>
          </cell>
          <cell r="O18">
            <v>8</v>
          </cell>
          <cell r="S18">
            <v>0</v>
          </cell>
          <cell r="T18">
            <v>22</v>
          </cell>
          <cell r="U18">
            <v>13</v>
          </cell>
          <cell r="V18">
            <v>3</v>
          </cell>
          <cell r="BF18">
            <v>10</v>
          </cell>
          <cell r="BG18">
            <v>8</v>
          </cell>
          <cell r="BH18">
            <v>15</v>
          </cell>
        </row>
        <row r="19">
          <cell r="B19">
            <v>3</v>
          </cell>
          <cell r="C19">
            <v>0</v>
          </cell>
          <cell r="D19">
            <v>0</v>
          </cell>
          <cell r="E19">
            <v>0</v>
          </cell>
          <cell r="O19">
            <v>8</v>
          </cell>
          <cell r="S19">
            <v>0</v>
          </cell>
          <cell r="T19">
            <v>2</v>
          </cell>
          <cell r="U19">
            <v>14</v>
          </cell>
          <cell r="V19">
            <v>13</v>
          </cell>
          <cell r="BF19">
            <v>34</v>
          </cell>
          <cell r="BG19">
            <v>8</v>
          </cell>
          <cell r="BH19">
            <v>6</v>
          </cell>
        </row>
        <row r="20">
          <cell r="B20">
            <v>0</v>
          </cell>
          <cell r="C20">
            <v>22</v>
          </cell>
          <cell r="D20">
            <v>0</v>
          </cell>
          <cell r="E20">
            <v>0</v>
          </cell>
          <cell r="O20">
            <v>8</v>
          </cell>
          <cell r="S20">
            <v>6</v>
          </cell>
          <cell r="T20">
            <v>0</v>
          </cell>
          <cell r="U20">
            <v>13</v>
          </cell>
          <cell r="V20">
            <v>16</v>
          </cell>
          <cell r="BF20">
            <v>15</v>
          </cell>
          <cell r="BG20">
            <v>8</v>
          </cell>
          <cell r="BH20">
            <v>0</v>
          </cell>
        </row>
        <row r="21">
          <cell r="B21">
            <v>0</v>
          </cell>
          <cell r="C21">
            <v>3</v>
          </cell>
          <cell r="D21">
            <v>0</v>
          </cell>
          <cell r="E21">
            <v>0</v>
          </cell>
          <cell r="O21">
            <v>8</v>
          </cell>
          <cell r="S21">
            <v>22</v>
          </cell>
          <cell r="T21">
            <v>0</v>
          </cell>
          <cell r="U21">
            <v>12</v>
          </cell>
          <cell r="V21">
            <v>16</v>
          </cell>
          <cell r="BF21">
            <v>0</v>
          </cell>
          <cell r="BG21">
            <v>9</v>
          </cell>
          <cell r="BH21">
            <v>4</v>
          </cell>
        </row>
        <row r="22">
          <cell r="B22">
            <v>0</v>
          </cell>
          <cell r="C22">
            <v>0</v>
          </cell>
          <cell r="D22">
            <v>0</v>
          </cell>
          <cell r="E22">
            <v>0</v>
          </cell>
          <cell r="O22">
            <v>8</v>
          </cell>
          <cell r="S22">
            <v>20</v>
          </cell>
          <cell r="T22">
            <v>23</v>
          </cell>
          <cell r="U22">
            <v>12</v>
          </cell>
          <cell r="V22">
            <v>9</v>
          </cell>
          <cell r="BF22">
            <v>0</v>
          </cell>
          <cell r="BG22">
            <v>9</v>
          </cell>
          <cell r="BH22">
            <v>7</v>
          </cell>
        </row>
        <row r="23">
          <cell r="B23">
            <v>0</v>
          </cell>
          <cell r="C23">
            <v>0</v>
          </cell>
          <cell r="D23">
            <v>0</v>
          </cell>
          <cell r="E23">
            <v>0</v>
          </cell>
          <cell r="O23">
            <v>8</v>
          </cell>
          <cell r="S23">
            <v>17</v>
          </cell>
          <cell r="T23">
            <v>56</v>
          </cell>
          <cell r="U23">
            <v>12</v>
          </cell>
          <cell r="V23">
            <v>3</v>
          </cell>
          <cell r="BF23">
            <v>0</v>
          </cell>
          <cell r="BG23">
            <v>9</v>
          </cell>
          <cell r="BH23">
            <v>13</v>
          </cell>
        </row>
        <row r="24">
          <cell r="B24">
            <v>1</v>
          </cell>
          <cell r="C24">
            <v>0</v>
          </cell>
          <cell r="D24">
            <v>0</v>
          </cell>
          <cell r="E24">
            <v>0</v>
          </cell>
          <cell r="O24">
            <v>8</v>
          </cell>
          <cell r="S24">
            <v>0</v>
          </cell>
          <cell r="T24">
            <v>27</v>
          </cell>
          <cell r="U24">
            <v>13</v>
          </cell>
          <cell r="V24">
            <v>7</v>
          </cell>
          <cell r="BF24">
            <v>7</v>
          </cell>
          <cell r="BG24">
            <v>9</v>
          </cell>
          <cell r="BH24">
            <v>12</v>
          </cell>
        </row>
        <row r="25">
          <cell r="B25">
            <v>0</v>
          </cell>
          <cell r="C25">
            <v>0</v>
          </cell>
          <cell r="D25">
            <v>0</v>
          </cell>
          <cell r="E25">
            <v>0</v>
          </cell>
          <cell r="O25">
            <v>8</v>
          </cell>
          <cell r="S25">
            <v>0</v>
          </cell>
          <cell r="T25">
            <v>5</v>
          </cell>
          <cell r="U25">
            <v>13</v>
          </cell>
          <cell r="V25">
            <v>10</v>
          </cell>
          <cell r="BF25">
            <v>37</v>
          </cell>
          <cell r="BG25">
            <v>8</v>
          </cell>
          <cell r="BH25">
            <v>5</v>
          </cell>
        </row>
        <row r="26">
          <cell r="B26">
            <v>0</v>
          </cell>
          <cell r="C26">
            <v>25</v>
          </cell>
          <cell r="D26">
            <v>0</v>
          </cell>
          <cell r="E26">
            <v>0</v>
          </cell>
          <cell r="O26">
            <v>8</v>
          </cell>
          <cell r="S26">
            <v>7</v>
          </cell>
          <cell r="T26">
            <v>0</v>
          </cell>
          <cell r="U26">
            <v>13</v>
          </cell>
          <cell r="V26">
            <v>16</v>
          </cell>
          <cell r="BF26">
            <v>6</v>
          </cell>
          <cell r="BG26">
            <v>8</v>
          </cell>
          <cell r="BH26">
            <v>4</v>
          </cell>
        </row>
        <row r="27">
          <cell r="B27">
            <v>0</v>
          </cell>
          <cell r="C27">
            <v>0</v>
          </cell>
          <cell r="D27">
            <v>0</v>
          </cell>
          <cell r="E27">
            <v>0</v>
          </cell>
          <cell r="O27">
            <v>8</v>
          </cell>
          <cell r="S27">
            <v>15</v>
          </cell>
          <cell r="T27">
            <v>6</v>
          </cell>
          <cell r="U27">
            <v>13</v>
          </cell>
          <cell r="V27">
            <v>16</v>
          </cell>
          <cell r="BF27">
            <v>0</v>
          </cell>
          <cell r="BG27">
            <v>9</v>
          </cell>
          <cell r="BH27">
            <v>3</v>
          </cell>
        </row>
        <row r="28">
          <cell r="B28">
            <v>0</v>
          </cell>
          <cell r="C28">
            <v>0</v>
          </cell>
          <cell r="D28">
            <v>0</v>
          </cell>
          <cell r="E28">
            <v>0</v>
          </cell>
          <cell r="O28">
            <v>8</v>
          </cell>
          <cell r="S28">
            <v>21</v>
          </cell>
          <cell r="T28">
            <v>20</v>
          </cell>
          <cell r="U28">
            <v>12</v>
          </cell>
          <cell r="V28">
            <v>8</v>
          </cell>
          <cell r="BF28">
            <v>0</v>
          </cell>
          <cell r="BG28">
            <v>9</v>
          </cell>
          <cell r="BH28">
            <v>7</v>
          </cell>
        </row>
        <row r="29">
          <cell r="B29">
            <v>0</v>
          </cell>
          <cell r="C29">
            <v>0</v>
          </cell>
          <cell r="D29">
            <v>0</v>
          </cell>
          <cell r="E29">
            <v>0</v>
          </cell>
          <cell r="O29">
            <v>8</v>
          </cell>
          <cell r="S29">
            <v>11</v>
          </cell>
          <cell r="T29">
            <v>60</v>
          </cell>
          <cell r="U29">
            <v>12</v>
          </cell>
          <cell r="V29">
            <v>7</v>
          </cell>
          <cell r="BF29">
            <v>0</v>
          </cell>
          <cell r="BG29">
            <v>9</v>
          </cell>
          <cell r="BH29">
            <v>13</v>
          </cell>
        </row>
        <row r="30">
          <cell r="B30">
            <v>1</v>
          </cell>
          <cell r="C30">
            <v>0</v>
          </cell>
          <cell r="D30">
            <v>0</v>
          </cell>
          <cell r="E30">
            <v>0</v>
          </cell>
          <cell r="O30">
            <v>8</v>
          </cell>
          <cell r="S30">
            <v>0</v>
          </cell>
          <cell r="T30">
            <v>15</v>
          </cell>
          <cell r="U30">
            <v>13</v>
          </cell>
          <cell r="V30">
            <v>6</v>
          </cell>
          <cell r="BF30">
            <v>15</v>
          </cell>
          <cell r="BG30">
            <v>9</v>
          </cell>
          <cell r="BH30">
            <v>9</v>
          </cell>
        </row>
        <row r="31">
          <cell r="B31">
            <v>0</v>
          </cell>
          <cell r="C31">
            <v>3</v>
          </cell>
          <cell r="D31">
            <v>0</v>
          </cell>
          <cell r="E31">
            <v>0</v>
          </cell>
          <cell r="O31">
            <v>8</v>
          </cell>
          <cell r="S31">
            <v>3</v>
          </cell>
          <cell r="T31">
            <v>0</v>
          </cell>
          <cell r="U31">
            <v>13</v>
          </cell>
          <cell r="V31">
            <v>10</v>
          </cell>
          <cell r="BF31">
            <v>30</v>
          </cell>
          <cell r="BG31">
            <v>8</v>
          </cell>
          <cell r="BH31">
            <v>7</v>
          </cell>
        </row>
        <row r="32">
          <cell r="B32">
            <v>0</v>
          </cell>
          <cell r="C32">
            <v>18</v>
          </cell>
          <cell r="D32">
            <v>0</v>
          </cell>
          <cell r="E32">
            <v>0</v>
          </cell>
          <cell r="O32">
            <v>8</v>
          </cell>
          <cell r="S32">
            <v>5</v>
          </cell>
          <cell r="T32">
            <v>0</v>
          </cell>
          <cell r="U32">
            <v>13</v>
          </cell>
          <cell r="V32">
            <v>16</v>
          </cell>
          <cell r="BF32">
            <v>0</v>
          </cell>
          <cell r="BG32">
            <v>8</v>
          </cell>
          <cell r="BH32">
            <v>5</v>
          </cell>
        </row>
        <row r="33">
          <cell r="B33">
            <v>0</v>
          </cell>
          <cell r="C33">
            <v>0</v>
          </cell>
          <cell r="D33">
            <v>0</v>
          </cell>
          <cell r="E33">
            <v>0</v>
          </cell>
          <cell r="O33">
            <v>8</v>
          </cell>
          <cell r="S33">
            <v>19</v>
          </cell>
          <cell r="T33">
            <v>12</v>
          </cell>
          <cell r="U33">
            <v>13</v>
          </cell>
          <cell r="V33">
            <v>13</v>
          </cell>
          <cell r="BF33">
            <v>0</v>
          </cell>
          <cell r="BG33">
            <v>9</v>
          </cell>
          <cell r="BH33">
            <v>3</v>
          </cell>
        </row>
        <row r="34">
          <cell r="B34">
            <v>0</v>
          </cell>
          <cell r="C34">
            <v>0</v>
          </cell>
          <cell r="D34">
            <v>0</v>
          </cell>
          <cell r="E34">
            <v>0</v>
          </cell>
          <cell r="O34">
            <v>8</v>
          </cell>
          <cell r="S34">
            <v>21</v>
          </cell>
          <cell r="T34">
            <v>30</v>
          </cell>
          <cell r="U34">
            <v>12</v>
          </cell>
          <cell r="V34">
            <v>10</v>
          </cell>
          <cell r="BF34">
            <v>0</v>
          </cell>
          <cell r="BG34">
            <v>9</v>
          </cell>
          <cell r="BH34">
            <v>7</v>
          </cell>
        </row>
        <row r="35">
          <cell r="B35">
            <v>0</v>
          </cell>
          <cell r="C35">
            <v>0</v>
          </cell>
          <cell r="D35">
            <v>0</v>
          </cell>
          <cell r="E35">
            <v>0</v>
          </cell>
          <cell r="O35">
            <v>8</v>
          </cell>
          <cell r="S35">
            <v>5</v>
          </cell>
          <cell r="T35">
            <v>50</v>
          </cell>
          <cell r="U35">
            <v>12</v>
          </cell>
          <cell r="V35">
            <v>8</v>
          </cell>
          <cell r="BF35">
            <v>0</v>
          </cell>
          <cell r="BG35">
            <v>9</v>
          </cell>
          <cell r="BH35">
            <v>11</v>
          </cell>
        </row>
        <row r="36">
          <cell r="B36">
            <v>0</v>
          </cell>
          <cell r="C36">
            <v>0</v>
          </cell>
          <cell r="D36">
            <v>0</v>
          </cell>
          <cell r="E36">
            <v>0</v>
          </cell>
          <cell r="O36">
            <v>8</v>
          </cell>
          <cell r="S36">
            <v>1</v>
          </cell>
          <cell r="T36">
            <v>12</v>
          </cell>
          <cell r="U36">
            <v>13</v>
          </cell>
          <cell r="V36">
            <v>6</v>
          </cell>
          <cell r="BF36">
            <v>24</v>
          </cell>
          <cell r="BG36">
            <v>9</v>
          </cell>
          <cell r="BH36">
            <v>10</v>
          </cell>
        </row>
        <row r="37">
          <cell r="B37">
            <v>0</v>
          </cell>
          <cell r="C37">
            <v>12</v>
          </cell>
          <cell r="D37">
            <v>0</v>
          </cell>
          <cell r="E37">
            <v>0</v>
          </cell>
          <cell r="O37">
            <v>8</v>
          </cell>
          <cell r="S37">
            <v>2</v>
          </cell>
          <cell r="T37">
            <v>0</v>
          </cell>
          <cell r="U37">
            <v>13</v>
          </cell>
          <cell r="V37">
            <v>10</v>
          </cell>
          <cell r="BF37">
            <v>15</v>
          </cell>
          <cell r="BG37">
            <v>8</v>
          </cell>
          <cell r="BH37">
            <v>8</v>
          </cell>
        </row>
        <row r="38">
          <cell r="B38">
            <v>0</v>
          </cell>
          <cell r="C38">
            <v>3</v>
          </cell>
          <cell r="D38">
            <v>0</v>
          </cell>
          <cell r="E38">
            <v>0</v>
          </cell>
          <cell r="O38">
            <v>8</v>
          </cell>
          <cell r="S38">
            <v>4</v>
          </cell>
          <cell r="T38">
            <v>0</v>
          </cell>
          <cell r="U38">
            <v>13</v>
          </cell>
          <cell r="V38">
            <v>15</v>
          </cell>
          <cell r="BF38">
            <v>2</v>
          </cell>
          <cell r="BG38">
            <v>8</v>
          </cell>
          <cell r="BH38">
            <v>4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O2">
            <v>0</v>
          </cell>
          <cell r="T2">
            <v>12</v>
          </cell>
          <cell r="U2">
            <v>12</v>
          </cell>
          <cell r="V2">
            <v>12</v>
          </cell>
          <cell r="BF2">
            <v>0</v>
          </cell>
          <cell r="BG2">
            <v>0</v>
          </cell>
          <cell r="BH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O3">
            <v>4</v>
          </cell>
          <cell r="S3">
            <v>12</v>
          </cell>
          <cell r="T3">
            <v>12</v>
          </cell>
          <cell r="U3">
            <v>12</v>
          </cell>
          <cell r="V3">
            <v>12</v>
          </cell>
          <cell r="BF3">
            <v>4</v>
          </cell>
          <cell r="BG3">
            <v>4</v>
          </cell>
          <cell r="BH3">
            <v>4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O4">
            <v>4</v>
          </cell>
          <cell r="S4">
            <v>12</v>
          </cell>
          <cell r="T4">
            <v>20</v>
          </cell>
          <cell r="U4">
            <v>20</v>
          </cell>
          <cell r="V4">
            <v>8</v>
          </cell>
          <cell r="BF4">
            <v>4</v>
          </cell>
          <cell r="BG4">
            <v>4</v>
          </cell>
          <cell r="BH4">
            <v>4</v>
          </cell>
        </row>
        <row r="5">
          <cell r="B5">
            <v>0</v>
          </cell>
          <cell r="C5">
            <v>0</v>
          </cell>
          <cell r="D5">
            <v>0</v>
          </cell>
          <cell r="E5">
            <v>0</v>
          </cell>
          <cell r="O5">
            <v>4</v>
          </cell>
          <cell r="S5">
            <v>12</v>
          </cell>
          <cell r="T5">
            <v>12</v>
          </cell>
          <cell r="U5">
            <v>16</v>
          </cell>
          <cell r="V5">
            <v>12</v>
          </cell>
          <cell r="BF5">
            <v>4</v>
          </cell>
          <cell r="BG5">
            <v>4</v>
          </cell>
          <cell r="BH5">
            <v>4</v>
          </cell>
        </row>
        <row r="6">
          <cell r="B6">
            <v>0</v>
          </cell>
          <cell r="C6">
            <v>0</v>
          </cell>
          <cell r="D6">
            <v>0</v>
          </cell>
          <cell r="E6">
            <v>0</v>
          </cell>
          <cell r="O6">
            <v>4</v>
          </cell>
          <cell r="S6">
            <v>8</v>
          </cell>
          <cell r="T6">
            <v>12</v>
          </cell>
          <cell r="U6">
            <v>12</v>
          </cell>
          <cell r="V6">
            <v>12</v>
          </cell>
          <cell r="BF6">
            <v>4</v>
          </cell>
          <cell r="BG6">
            <v>4</v>
          </cell>
          <cell r="BH6">
            <v>4</v>
          </cell>
        </row>
        <row r="7">
          <cell r="B7">
            <v>0</v>
          </cell>
          <cell r="C7">
            <v>0</v>
          </cell>
          <cell r="D7">
            <v>0</v>
          </cell>
          <cell r="E7">
            <v>0</v>
          </cell>
          <cell r="O7">
            <v>8</v>
          </cell>
          <cell r="S7">
            <v>12</v>
          </cell>
          <cell r="T7">
            <v>12</v>
          </cell>
          <cell r="U7">
            <v>8</v>
          </cell>
          <cell r="V7">
            <v>12</v>
          </cell>
          <cell r="BF7">
            <v>4</v>
          </cell>
          <cell r="BG7">
            <v>4</v>
          </cell>
          <cell r="BH7">
            <v>4</v>
          </cell>
        </row>
        <row r="8">
          <cell r="B8">
            <v>0</v>
          </cell>
          <cell r="C8">
            <v>0</v>
          </cell>
          <cell r="D8">
            <v>0</v>
          </cell>
          <cell r="E8">
            <v>0</v>
          </cell>
          <cell r="O8">
            <v>8</v>
          </cell>
          <cell r="S8">
            <v>12</v>
          </cell>
          <cell r="T8">
            <v>12</v>
          </cell>
          <cell r="U8">
            <v>8</v>
          </cell>
          <cell r="V8">
            <v>12</v>
          </cell>
          <cell r="BF8">
            <v>0</v>
          </cell>
          <cell r="BG8">
            <v>7</v>
          </cell>
          <cell r="BH8">
            <v>0</v>
          </cell>
        </row>
        <row r="9">
          <cell r="B9">
            <v>0</v>
          </cell>
          <cell r="C9">
            <v>0</v>
          </cell>
          <cell r="D9">
            <v>0</v>
          </cell>
          <cell r="E9">
            <v>0</v>
          </cell>
          <cell r="O9">
            <v>8</v>
          </cell>
          <cell r="S9">
            <v>16</v>
          </cell>
          <cell r="T9">
            <v>16</v>
          </cell>
          <cell r="U9">
            <v>8</v>
          </cell>
          <cell r="V9">
            <v>9</v>
          </cell>
          <cell r="BF9">
            <v>1</v>
          </cell>
          <cell r="BG9">
            <v>9</v>
          </cell>
          <cell r="BH9">
            <v>0</v>
          </cell>
        </row>
        <row r="10">
          <cell r="B10">
            <v>0</v>
          </cell>
          <cell r="C10">
            <v>0</v>
          </cell>
          <cell r="D10">
            <v>0</v>
          </cell>
          <cell r="E10">
            <v>0</v>
          </cell>
          <cell r="O10">
            <v>8</v>
          </cell>
          <cell r="S10">
            <v>16</v>
          </cell>
          <cell r="T10">
            <v>11</v>
          </cell>
          <cell r="U10">
            <v>8</v>
          </cell>
          <cell r="V10">
            <v>7</v>
          </cell>
          <cell r="BF10">
            <v>0</v>
          </cell>
          <cell r="BG10">
            <v>10</v>
          </cell>
          <cell r="BH10">
            <v>10</v>
          </cell>
        </row>
        <row r="11">
          <cell r="B11">
            <v>0</v>
          </cell>
          <cell r="C11">
            <v>0</v>
          </cell>
          <cell r="D11">
            <v>0</v>
          </cell>
          <cell r="E11">
            <v>0</v>
          </cell>
          <cell r="O11">
            <v>8</v>
          </cell>
          <cell r="S11">
            <v>2</v>
          </cell>
          <cell r="T11">
            <v>12</v>
          </cell>
          <cell r="U11">
            <v>11</v>
          </cell>
          <cell r="V11">
            <v>2</v>
          </cell>
          <cell r="BF11">
            <v>0</v>
          </cell>
          <cell r="BG11">
            <v>10</v>
          </cell>
          <cell r="BH11">
            <v>13</v>
          </cell>
        </row>
        <row r="12">
          <cell r="B12">
            <v>0</v>
          </cell>
          <cell r="C12">
            <v>0</v>
          </cell>
          <cell r="D12">
            <v>0</v>
          </cell>
          <cell r="E12">
            <v>0</v>
          </cell>
          <cell r="O12">
            <v>8</v>
          </cell>
          <cell r="S12">
            <v>0</v>
          </cell>
          <cell r="T12">
            <v>12</v>
          </cell>
          <cell r="U12">
            <v>13</v>
          </cell>
          <cell r="V12">
            <v>2</v>
          </cell>
          <cell r="BF12">
            <v>11</v>
          </cell>
          <cell r="BG12">
            <v>8</v>
          </cell>
          <cell r="BH12">
            <v>13</v>
          </cell>
        </row>
        <row r="13">
          <cell r="B13">
            <v>1</v>
          </cell>
          <cell r="C13">
            <v>0</v>
          </cell>
          <cell r="D13">
            <v>0</v>
          </cell>
          <cell r="E13">
            <v>0</v>
          </cell>
          <cell r="O13">
            <v>8</v>
          </cell>
          <cell r="S13">
            <v>0</v>
          </cell>
          <cell r="T13">
            <v>1</v>
          </cell>
          <cell r="U13">
            <v>14</v>
          </cell>
          <cell r="V13">
            <v>14</v>
          </cell>
          <cell r="BF13">
            <v>17</v>
          </cell>
          <cell r="BG13">
            <v>8</v>
          </cell>
          <cell r="BH13">
            <v>6</v>
          </cell>
        </row>
        <row r="14">
          <cell r="B14">
            <v>0</v>
          </cell>
          <cell r="C14">
            <v>16</v>
          </cell>
          <cell r="D14">
            <v>0</v>
          </cell>
          <cell r="E14">
            <v>0</v>
          </cell>
          <cell r="O14">
            <v>8</v>
          </cell>
          <cell r="S14">
            <v>6</v>
          </cell>
          <cell r="T14">
            <v>0</v>
          </cell>
          <cell r="U14">
            <v>14</v>
          </cell>
          <cell r="V14">
            <v>17</v>
          </cell>
          <cell r="BF14">
            <v>15</v>
          </cell>
          <cell r="BG14">
            <v>9</v>
          </cell>
          <cell r="BH14">
            <v>0</v>
          </cell>
        </row>
        <row r="15">
          <cell r="B15">
            <v>0</v>
          </cell>
          <cell r="C15">
            <v>3</v>
          </cell>
          <cell r="D15">
            <v>0</v>
          </cell>
          <cell r="E15">
            <v>0</v>
          </cell>
          <cell r="O15">
            <v>8</v>
          </cell>
          <cell r="S15">
            <v>23</v>
          </cell>
          <cell r="T15">
            <v>0</v>
          </cell>
          <cell r="U15">
            <v>12</v>
          </cell>
          <cell r="V15">
            <v>15</v>
          </cell>
          <cell r="BF15">
            <v>2</v>
          </cell>
          <cell r="BG15">
            <v>9</v>
          </cell>
          <cell r="BH15">
            <v>3</v>
          </cell>
        </row>
        <row r="16">
          <cell r="B16">
            <v>0</v>
          </cell>
          <cell r="C16">
            <v>0</v>
          </cell>
          <cell r="D16">
            <v>0</v>
          </cell>
          <cell r="E16">
            <v>0</v>
          </cell>
          <cell r="O16">
            <v>8</v>
          </cell>
          <cell r="S16">
            <v>10</v>
          </cell>
          <cell r="T16">
            <v>14</v>
          </cell>
          <cell r="U16">
            <v>12</v>
          </cell>
          <cell r="V16">
            <v>9</v>
          </cell>
          <cell r="BF16">
            <v>0</v>
          </cell>
          <cell r="BG16">
            <v>10</v>
          </cell>
          <cell r="BH16">
            <v>14</v>
          </cell>
        </row>
        <row r="17">
          <cell r="B17">
            <v>0</v>
          </cell>
          <cell r="C17">
            <v>0</v>
          </cell>
          <cell r="D17">
            <v>0</v>
          </cell>
          <cell r="E17">
            <v>0</v>
          </cell>
          <cell r="O17">
            <v>8</v>
          </cell>
          <cell r="S17">
            <v>10</v>
          </cell>
          <cell r="T17">
            <v>28</v>
          </cell>
          <cell r="U17">
            <v>13</v>
          </cell>
          <cell r="V17">
            <v>2</v>
          </cell>
          <cell r="BF17">
            <v>0</v>
          </cell>
          <cell r="BG17">
            <v>9</v>
          </cell>
          <cell r="BH17">
            <v>14</v>
          </cell>
        </row>
        <row r="18">
          <cell r="B18">
            <v>0</v>
          </cell>
          <cell r="C18">
            <v>0</v>
          </cell>
          <cell r="D18">
            <v>0</v>
          </cell>
          <cell r="E18">
            <v>0</v>
          </cell>
          <cell r="O18">
            <v>8</v>
          </cell>
          <cell r="S18">
            <v>0</v>
          </cell>
          <cell r="T18">
            <v>17</v>
          </cell>
          <cell r="U18">
            <v>13</v>
          </cell>
          <cell r="V18">
            <v>6</v>
          </cell>
          <cell r="BF18">
            <v>15</v>
          </cell>
          <cell r="BG18">
            <v>9</v>
          </cell>
          <cell r="BH18">
            <v>12</v>
          </cell>
        </row>
        <row r="19">
          <cell r="B19">
            <v>0</v>
          </cell>
          <cell r="C19">
            <v>3</v>
          </cell>
          <cell r="D19">
            <v>0</v>
          </cell>
          <cell r="E19">
            <v>0</v>
          </cell>
          <cell r="O19">
            <v>8</v>
          </cell>
          <cell r="S19">
            <v>0</v>
          </cell>
          <cell r="T19">
            <v>0</v>
          </cell>
          <cell r="U19">
            <v>14</v>
          </cell>
          <cell r="V19">
            <v>17</v>
          </cell>
          <cell r="BF19">
            <v>21</v>
          </cell>
          <cell r="BG19">
            <v>9</v>
          </cell>
          <cell r="BH19">
            <v>0</v>
          </cell>
        </row>
        <row r="20">
          <cell r="B20">
            <v>0</v>
          </cell>
          <cell r="C20">
            <v>9</v>
          </cell>
          <cell r="D20">
            <v>0</v>
          </cell>
          <cell r="E20">
            <v>0</v>
          </cell>
          <cell r="O20">
            <v>8</v>
          </cell>
          <cell r="S20">
            <v>12</v>
          </cell>
          <cell r="T20">
            <v>0</v>
          </cell>
          <cell r="U20">
            <v>13</v>
          </cell>
          <cell r="V20">
            <v>17</v>
          </cell>
          <cell r="BF20">
            <v>14</v>
          </cell>
          <cell r="BG20">
            <v>9</v>
          </cell>
          <cell r="BH20">
            <v>0</v>
          </cell>
        </row>
        <row r="21">
          <cell r="B21">
            <v>0</v>
          </cell>
          <cell r="C21">
            <v>2</v>
          </cell>
          <cell r="D21">
            <v>0</v>
          </cell>
          <cell r="E21">
            <v>0</v>
          </cell>
          <cell r="O21">
            <v>8</v>
          </cell>
          <cell r="S21">
            <v>24</v>
          </cell>
          <cell r="T21">
            <v>0</v>
          </cell>
          <cell r="U21">
            <v>13</v>
          </cell>
          <cell r="V21">
            <v>15</v>
          </cell>
          <cell r="BF21">
            <v>0</v>
          </cell>
          <cell r="BG21">
            <v>9</v>
          </cell>
          <cell r="BH21">
            <v>11</v>
          </cell>
        </row>
        <row r="22">
          <cell r="B22">
            <v>0</v>
          </cell>
          <cell r="C22">
            <v>0</v>
          </cell>
          <cell r="D22">
            <v>0</v>
          </cell>
          <cell r="E22">
            <v>0</v>
          </cell>
          <cell r="O22">
            <v>8</v>
          </cell>
          <cell r="S22">
            <v>13</v>
          </cell>
          <cell r="T22">
            <v>21</v>
          </cell>
          <cell r="U22">
            <v>13</v>
          </cell>
          <cell r="V22">
            <v>3</v>
          </cell>
          <cell r="BF22">
            <v>0</v>
          </cell>
          <cell r="BG22">
            <v>9</v>
          </cell>
          <cell r="BH22">
            <v>14</v>
          </cell>
        </row>
        <row r="23">
          <cell r="B23">
            <v>0</v>
          </cell>
          <cell r="C23">
            <v>0</v>
          </cell>
          <cell r="D23">
            <v>0</v>
          </cell>
          <cell r="E23">
            <v>0</v>
          </cell>
          <cell r="O23">
            <v>8</v>
          </cell>
          <cell r="S23">
            <v>10</v>
          </cell>
          <cell r="T23">
            <v>26</v>
          </cell>
          <cell r="U23">
            <v>13</v>
          </cell>
          <cell r="V23">
            <v>3</v>
          </cell>
          <cell r="BF23">
            <v>6</v>
          </cell>
          <cell r="BG23">
            <v>9</v>
          </cell>
          <cell r="BH23">
            <v>15</v>
          </cell>
        </row>
        <row r="24">
          <cell r="B24">
            <v>3</v>
          </cell>
          <cell r="C24">
            <v>0</v>
          </cell>
          <cell r="D24">
            <v>0</v>
          </cell>
          <cell r="E24">
            <v>0</v>
          </cell>
          <cell r="O24">
            <v>8</v>
          </cell>
          <cell r="S24">
            <v>0</v>
          </cell>
          <cell r="T24">
            <v>11</v>
          </cell>
          <cell r="U24">
            <v>13</v>
          </cell>
          <cell r="V24">
            <v>14</v>
          </cell>
          <cell r="BF24">
            <v>18</v>
          </cell>
          <cell r="BG24">
            <v>9</v>
          </cell>
          <cell r="BH24">
            <v>3</v>
          </cell>
        </row>
        <row r="25">
          <cell r="B25">
            <v>0</v>
          </cell>
          <cell r="C25">
            <v>6</v>
          </cell>
          <cell r="D25">
            <v>0</v>
          </cell>
          <cell r="E25">
            <v>0</v>
          </cell>
          <cell r="O25">
            <v>8</v>
          </cell>
          <cell r="S25">
            <v>9</v>
          </cell>
          <cell r="T25">
            <v>0</v>
          </cell>
          <cell r="U25">
            <v>13</v>
          </cell>
          <cell r="V25">
            <v>17</v>
          </cell>
          <cell r="BF25">
            <v>23</v>
          </cell>
          <cell r="BG25">
            <v>9</v>
          </cell>
          <cell r="BH25">
            <v>0</v>
          </cell>
        </row>
        <row r="26">
          <cell r="B26">
            <v>0</v>
          </cell>
          <cell r="C26">
            <v>11</v>
          </cell>
          <cell r="D26">
            <v>0</v>
          </cell>
          <cell r="E26">
            <v>0</v>
          </cell>
          <cell r="O26">
            <v>8</v>
          </cell>
          <cell r="S26">
            <v>18</v>
          </cell>
          <cell r="T26">
            <v>0</v>
          </cell>
          <cell r="U26">
            <v>13</v>
          </cell>
          <cell r="V26">
            <v>15</v>
          </cell>
          <cell r="BF26">
            <v>0</v>
          </cell>
          <cell r="BG26">
            <v>9</v>
          </cell>
          <cell r="BH26">
            <v>9</v>
          </cell>
        </row>
        <row r="27">
          <cell r="B27">
            <v>0</v>
          </cell>
          <cell r="C27">
            <v>0</v>
          </cell>
          <cell r="D27">
            <v>0</v>
          </cell>
          <cell r="E27">
            <v>0</v>
          </cell>
          <cell r="O27">
            <v>8</v>
          </cell>
          <cell r="S27">
            <v>15</v>
          </cell>
          <cell r="T27">
            <v>12</v>
          </cell>
          <cell r="U27">
            <v>13</v>
          </cell>
          <cell r="V27">
            <v>6</v>
          </cell>
          <cell r="BF27">
            <v>0</v>
          </cell>
          <cell r="BG27">
            <v>9</v>
          </cell>
          <cell r="BH27">
            <v>13</v>
          </cell>
        </row>
        <row r="28">
          <cell r="B28">
            <v>0</v>
          </cell>
          <cell r="C28">
            <v>0</v>
          </cell>
          <cell r="D28">
            <v>0</v>
          </cell>
          <cell r="E28">
            <v>0</v>
          </cell>
          <cell r="O28">
            <v>8</v>
          </cell>
          <cell r="S28">
            <v>11</v>
          </cell>
          <cell r="T28">
            <v>25</v>
          </cell>
          <cell r="U28">
            <v>13</v>
          </cell>
          <cell r="V28">
            <v>3</v>
          </cell>
          <cell r="BF28">
            <v>5</v>
          </cell>
          <cell r="BG28">
            <v>9</v>
          </cell>
          <cell r="BH28">
            <v>14</v>
          </cell>
        </row>
        <row r="29">
          <cell r="B29">
            <v>2</v>
          </cell>
          <cell r="C29">
            <v>0</v>
          </cell>
          <cell r="D29">
            <v>0</v>
          </cell>
          <cell r="E29">
            <v>0</v>
          </cell>
          <cell r="O29">
            <v>8</v>
          </cell>
          <cell r="S29">
            <v>0</v>
          </cell>
          <cell r="T29">
            <v>23</v>
          </cell>
          <cell r="U29">
            <v>13</v>
          </cell>
          <cell r="V29">
            <v>12</v>
          </cell>
          <cell r="BF29">
            <v>16</v>
          </cell>
          <cell r="BG29">
            <v>9</v>
          </cell>
          <cell r="BH29">
            <v>6</v>
          </cell>
        </row>
        <row r="30">
          <cell r="B30">
            <v>0</v>
          </cell>
          <cell r="C30">
            <v>4</v>
          </cell>
          <cell r="D30">
            <v>0</v>
          </cell>
          <cell r="E30">
            <v>0</v>
          </cell>
          <cell r="O30">
            <v>8</v>
          </cell>
          <cell r="S30">
            <v>6</v>
          </cell>
          <cell r="T30">
            <v>0</v>
          </cell>
          <cell r="U30">
            <v>13</v>
          </cell>
          <cell r="V30">
            <v>16</v>
          </cell>
          <cell r="BF30">
            <v>21</v>
          </cell>
          <cell r="BG30">
            <v>9</v>
          </cell>
          <cell r="BH30">
            <v>0</v>
          </cell>
        </row>
        <row r="31">
          <cell r="B31">
            <v>0</v>
          </cell>
          <cell r="C31">
            <v>9</v>
          </cell>
          <cell r="D31">
            <v>0</v>
          </cell>
          <cell r="E31">
            <v>0</v>
          </cell>
          <cell r="O31">
            <v>8</v>
          </cell>
          <cell r="S31">
            <v>17</v>
          </cell>
          <cell r="T31">
            <v>0</v>
          </cell>
          <cell r="U31">
            <v>13</v>
          </cell>
          <cell r="V31">
            <v>15</v>
          </cell>
          <cell r="BF31">
            <v>4</v>
          </cell>
          <cell r="BG31">
            <v>9</v>
          </cell>
          <cell r="BH31">
            <v>7</v>
          </cell>
        </row>
        <row r="32">
          <cell r="B32">
            <v>0</v>
          </cell>
          <cell r="C32">
            <v>0</v>
          </cell>
          <cell r="D32">
            <v>0</v>
          </cell>
          <cell r="E32">
            <v>0</v>
          </cell>
          <cell r="O32">
            <v>8</v>
          </cell>
          <cell r="S32">
            <v>17</v>
          </cell>
          <cell r="T32">
            <v>8</v>
          </cell>
          <cell r="U32">
            <v>13</v>
          </cell>
          <cell r="V32">
            <v>9</v>
          </cell>
          <cell r="BF32">
            <v>0</v>
          </cell>
          <cell r="BG32">
            <v>9</v>
          </cell>
          <cell r="BH32">
            <v>12</v>
          </cell>
        </row>
        <row r="33">
          <cell r="B33">
            <v>0</v>
          </cell>
          <cell r="C33">
            <v>0</v>
          </cell>
          <cell r="D33">
            <v>0</v>
          </cell>
          <cell r="E33">
            <v>0</v>
          </cell>
          <cell r="O33">
            <v>8</v>
          </cell>
          <cell r="S33">
            <v>12</v>
          </cell>
          <cell r="T33">
            <v>24</v>
          </cell>
          <cell r="U33">
            <v>13</v>
          </cell>
          <cell r="V33">
            <v>3</v>
          </cell>
          <cell r="BF33">
            <v>1</v>
          </cell>
          <cell r="BG33">
            <v>9</v>
          </cell>
          <cell r="BH33">
            <v>14</v>
          </cell>
        </row>
        <row r="34">
          <cell r="B34">
            <v>0</v>
          </cell>
          <cell r="C34">
            <v>0</v>
          </cell>
          <cell r="D34">
            <v>0</v>
          </cell>
          <cell r="E34">
            <v>0</v>
          </cell>
          <cell r="O34">
            <v>8</v>
          </cell>
          <cell r="S34">
            <v>2</v>
          </cell>
          <cell r="T34">
            <v>25</v>
          </cell>
          <cell r="U34">
            <v>13</v>
          </cell>
          <cell r="V34">
            <v>10</v>
          </cell>
          <cell r="BF34">
            <v>14</v>
          </cell>
          <cell r="BG34">
            <v>9</v>
          </cell>
          <cell r="BH34">
            <v>8</v>
          </cell>
        </row>
        <row r="35">
          <cell r="B35">
            <v>0</v>
          </cell>
          <cell r="C35">
            <v>2</v>
          </cell>
          <cell r="D35">
            <v>0</v>
          </cell>
          <cell r="E35">
            <v>0</v>
          </cell>
          <cell r="O35">
            <v>8</v>
          </cell>
          <cell r="S35">
            <v>4</v>
          </cell>
          <cell r="T35">
            <v>0</v>
          </cell>
          <cell r="U35">
            <v>13</v>
          </cell>
          <cell r="V35">
            <v>15</v>
          </cell>
          <cell r="BF35">
            <v>21</v>
          </cell>
          <cell r="BG35">
            <v>9</v>
          </cell>
          <cell r="BH35">
            <v>1</v>
          </cell>
        </row>
        <row r="36">
          <cell r="B36">
            <v>0</v>
          </cell>
          <cell r="C36">
            <v>9</v>
          </cell>
          <cell r="D36">
            <v>0</v>
          </cell>
          <cell r="E36">
            <v>0</v>
          </cell>
          <cell r="O36">
            <v>8</v>
          </cell>
          <cell r="S36">
            <v>12</v>
          </cell>
          <cell r="T36">
            <v>0</v>
          </cell>
          <cell r="U36">
            <v>13</v>
          </cell>
          <cell r="V36">
            <v>17</v>
          </cell>
          <cell r="BF36">
            <v>9</v>
          </cell>
          <cell r="BG36">
            <v>9</v>
          </cell>
          <cell r="BH36">
            <v>4</v>
          </cell>
        </row>
        <row r="37">
          <cell r="B37">
            <v>0</v>
          </cell>
          <cell r="C37">
            <v>0</v>
          </cell>
          <cell r="D37">
            <v>0</v>
          </cell>
          <cell r="E37">
            <v>0</v>
          </cell>
          <cell r="O37">
            <v>8</v>
          </cell>
          <cell r="S37">
            <v>20</v>
          </cell>
          <cell r="T37">
            <v>3</v>
          </cell>
          <cell r="U37">
            <v>13</v>
          </cell>
          <cell r="V37">
            <v>11</v>
          </cell>
          <cell r="BF37">
            <v>0</v>
          </cell>
          <cell r="BG37">
            <v>9</v>
          </cell>
          <cell r="BH37">
            <v>10</v>
          </cell>
        </row>
        <row r="38">
          <cell r="B38">
            <v>0</v>
          </cell>
          <cell r="C38">
            <v>0</v>
          </cell>
          <cell r="D38">
            <v>0</v>
          </cell>
          <cell r="E38">
            <v>0</v>
          </cell>
          <cell r="O38">
            <v>8</v>
          </cell>
          <cell r="S38">
            <v>14</v>
          </cell>
          <cell r="T38">
            <v>21</v>
          </cell>
          <cell r="U38">
            <v>13</v>
          </cell>
          <cell r="V38">
            <v>4</v>
          </cell>
          <cell r="BF38">
            <v>0</v>
          </cell>
          <cell r="BG38">
            <v>9</v>
          </cell>
          <cell r="BH38">
            <v>15</v>
          </cell>
        </row>
      </sheetData>
      <sheetData sheetId="5"/>
      <sheetData sheetId="6"/>
      <sheetData sheetId="7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riginal_Outcome"/>
      <sheetName val="CRP_Outcome_Baseline"/>
      <sheetName val="Compare"/>
      <sheetName val="CRP_Outcome_ELV"/>
      <sheetName val="CRP_Outcome_CRP"/>
      <sheetName val="Analysis"/>
      <sheetName val="Graphs ELV"/>
      <sheetName val="Graphs CRP"/>
    </sheetNames>
    <sheetDataSet>
      <sheetData sheetId="0"/>
      <sheetData sheetId="1"/>
      <sheetData sheetId="2"/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O2">
            <v>0</v>
          </cell>
          <cell r="S2">
            <v>12</v>
          </cell>
          <cell r="T2">
            <v>12</v>
          </cell>
          <cell r="U2">
            <v>12</v>
          </cell>
          <cell r="V2">
            <v>12</v>
          </cell>
          <cell r="BF2">
            <v>0</v>
          </cell>
          <cell r="BG2">
            <v>0</v>
          </cell>
          <cell r="BH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O3">
            <v>4</v>
          </cell>
          <cell r="S3">
            <v>12</v>
          </cell>
          <cell r="T3">
            <v>12</v>
          </cell>
          <cell r="U3">
            <v>12</v>
          </cell>
          <cell r="V3">
            <v>12</v>
          </cell>
          <cell r="BF3">
            <v>4</v>
          </cell>
          <cell r="BG3">
            <v>4</v>
          </cell>
          <cell r="BH3">
            <v>4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O4">
            <v>4</v>
          </cell>
          <cell r="S4">
            <v>12</v>
          </cell>
          <cell r="T4">
            <v>20</v>
          </cell>
          <cell r="U4">
            <v>20</v>
          </cell>
          <cell r="V4">
            <v>16</v>
          </cell>
          <cell r="BF4">
            <v>4</v>
          </cell>
          <cell r="BG4">
            <v>4</v>
          </cell>
          <cell r="BH4">
            <v>4</v>
          </cell>
        </row>
        <row r="5">
          <cell r="B5">
            <v>0</v>
          </cell>
          <cell r="C5">
            <v>0</v>
          </cell>
          <cell r="D5">
            <v>0</v>
          </cell>
          <cell r="E5">
            <v>0</v>
          </cell>
          <cell r="O5">
            <v>4</v>
          </cell>
          <cell r="S5">
            <v>12</v>
          </cell>
          <cell r="T5">
            <v>12</v>
          </cell>
          <cell r="U5">
            <v>12</v>
          </cell>
          <cell r="V5">
            <v>8</v>
          </cell>
          <cell r="BF5">
            <v>4</v>
          </cell>
          <cell r="BG5">
            <v>4</v>
          </cell>
          <cell r="BH5">
            <v>4</v>
          </cell>
        </row>
        <row r="6">
          <cell r="B6">
            <v>0</v>
          </cell>
          <cell r="C6">
            <v>0</v>
          </cell>
          <cell r="D6">
            <v>0</v>
          </cell>
          <cell r="E6">
            <v>0</v>
          </cell>
          <cell r="O6">
            <v>4</v>
          </cell>
          <cell r="S6">
            <v>8</v>
          </cell>
          <cell r="T6">
            <v>12</v>
          </cell>
          <cell r="U6">
            <v>12</v>
          </cell>
          <cell r="V6">
            <v>8</v>
          </cell>
          <cell r="BF6">
            <v>4</v>
          </cell>
          <cell r="BG6">
            <v>4</v>
          </cell>
          <cell r="BH6">
            <v>4</v>
          </cell>
        </row>
        <row r="7">
          <cell r="B7">
            <v>0</v>
          </cell>
          <cell r="C7">
            <v>0</v>
          </cell>
          <cell r="D7">
            <v>0</v>
          </cell>
          <cell r="E7">
            <v>0</v>
          </cell>
          <cell r="O7">
            <v>8</v>
          </cell>
          <cell r="S7">
            <v>12</v>
          </cell>
          <cell r="T7">
            <v>12</v>
          </cell>
          <cell r="U7">
            <v>8</v>
          </cell>
          <cell r="V7">
            <v>12</v>
          </cell>
          <cell r="BF7">
            <v>4</v>
          </cell>
          <cell r="BG7">
            <v>4</v>
          </cell>
          <cell r="BH7">
            <v>4</v>
          </cell>
        </row>
        <row r="8">
          <cell r="B8">
            <v>0</v>
          </cell>
          <cell r="C8">
            <v>0</v>
          </cell>
          <cell r="D8">
            <v>0</v>
          </cell>
          <cell r="E8">
            <v>0</v>
          </cell>
          <cell r="O8">
            <v>8</v>
          </cell>
          <cell r="S8">
            <v>12</v>
          </cell>
          <cell r="T8">
            <v>12</v>
          </cell>
          <cell r="U8">
            <v>8</v>
          </cell>
          <cell r="V8">
            <v>12</v>
          </cell>
          <cell r="BF8">
            <v>0</v>
          </cell>
          <cell r="BG8">
            <v>7</v>
          </cell>
          <cell r="BH8">
            <v>0</v>
          </cell>
        </row>
        <row r="9">
          <cell r="B9">
            <v>0</v>
          </cell>
          <cell r="C9">
            <v>0</v>
          </cell>
          <cell r="D9">
            <v>0</v>
          </cell>
          <cell r="E9">
            <v>0</v>
          </cell>
          <cell r="O9">
            <v>8</v>
          </cell>
          <cell r="S9">
            <v>16</v>
          </cell>
          <cell r="T9">
            <v>16</v>
          </cell>
          <cell r="U9">
            <v>8</v>
          </cell>
          <cell r="V9">
            <v>9</v>
          </cell>
          <cell r="BF9">
            <v>0</v>
          </cell>
          <cell r="BG9">
            <v>9</v>
          </cell>
          <cell r="BH9">
            <v>0</v>
          </cell>
        </row>
        <row r="10">
          <cell r="B10">
            <v>0</v>
          </cell>
          <cell r="C10">
            <v>0</v>
          </cell>
          <cell r="D10">
            <v>0</v>
          </cell>
          <cell r="E10">
            <v>0</v>
          </cell>
          <cell r="O10">
            <v>8</v>
          </cell>
          <cell r="S10">
            <v>16</v>
          </cell>
          <cell r="T10">
            <v>12</v>
          </cell>
          <cell r="U10">
            <v>8</v>
          </cell>
          <cell r="V10">
            <v>7</v>
          </cell>
          <cell r="BF10">
            <v>0</v>
          </cell>
          <cell r="BG10">
            <v>9</v>
          </cell>
          <cell r="BH10">
            <v>7</v>
          </cell>
        </row>
        <row r="11">
          <cell r="B11">
            <v>0</v>
          </cell>
          <cell r="C11">
            <v>0</v>
          </cell>
          <cell r="D11">
            <v>0</v>
          </cell>
          <cell r="E11">
            <v>0</v>
          </cell>
          <cell r="O11">
            <v>8</v>
          </cell>
          <cell r="S11">
            <v>5</v>
          </cell>
          <cell r="T11">
            <v>13</v>
          </cell>
          <cell r="U11">
            <v>11</v>
          </cell>
          <cell r="V11">
            <v>3</v>
          </cell>
          <cell r="BF11">
            <v>0</v>
          </cell>
          <cell r="BG11">
            <v>9</v>
          </cell>
          <cell r="BH11">
            <v>11</v>
          </cell>
        </row>
        <row r="12">
          <cell r="B12">
            <v>0</v>
          </cell>
          <cell r="C12">
            <v>0</v>
          </cell>
          <cell r="D12">
            <v>0</v>
          </cell>
          <cell r="E12">
            <v>0</v>
          </cell>
          <cell r="O12">
            <v>8</v>
          </cell>
          <cell r="S12">
            <v>1</v>
          </cell>
          <cell r="T12">
            <v>12</v>
          </cell>
          <cell r="U12">
            <v>13</v>
          </cell>
          <cell r="V12">
            <v>3</v>
          </cell>
          <cell r="BF12">
            <v>15</v>
          </cell>
          <cell r="BG12">
            <v>8</v>
          </cell>
          <cell r="BH12">
            <v>12</v>
          </cell>
        </row>
        <row r="13">
          <cell r="B13">
            <v>0</v>
          </cell>
          <cell r="C13">
            <v>3</v>
          </cell>
          <cell r="D13">
            <v>0</v>
          </cell>
          <cell r="E13">
            <v>0</v>
          </cell>
          <cell r="O13">
            <v>8</v>
          </cell>
          <cell r="S13">
            <v>0</v>
          </cell>
          <cell r="T13">
            <v>0</v>
          </cell>
          <cell r="U13">
            <v>13</v>
          </cell>
          <cell r="V13">
            <v>11</v>
          </cell>
          <cell r="BF13">
            <v>19</v>
          </cell>
          <cell r="BG13">
            <v>8</v>
          </cell>
          <cell r="BH13">
            <v>7</v>
          </cell>
        </row>
        <row r="14">
          <cell r="B14">
            <v>0</v>
          </cell>
          <cell r="C14">
            <v>7</v>
          </cell>
          <cell r="D14">
            <v>0</v>
          </cell>
          <cell r="E14">
            <v>0</v>
          </cell>
          <cell r="O14">
            <v>8</v>
          </cell>
          <cell r="S14">
            <v>5</v>
          </cell>
          <cell r="T14">
            <v>0</v>
          </cell>
          <cell r="U14">
            <v>13</v>
          </cell>
          <cell r="V14">
            <v>15</v>
          </cell>
          <cell r="BF14">
            <v>10</v>
          </cell>
          <cell r="BG14">
            <v>8</v>
          </cell>
          <cell r="BH14">
            <v>1</v>
          </cell>
        </row>
        <row r="15">
          <cell r="B15">
            <v>0</v>
          </cell>
          <cell r="C15">
            <v>0</v>
          </cell>
          <cell r="D15">
            <v>0</v>
          </cell>
          <cell r="E15">
            <v>0</v>
          </cell>
          <cell r="O15">
            <v>8</v>
          </cell>
          <cell r="S15">
            <v>23</v>
          </cell>
          <cell r="T15">
            <v>2</v>
          </cell>
          <cell r="U15">
            <v>12</v>
          </cell>
          <cell r="V15">
            <v>16</v>
          </cell>
          <cell r="BF15">
            <v>0</v>
          </cell>
          <cell r="BG15">
            <v>9</v>
          </cell>
          <cell r="BH15">
            <v>2</v>
          </cell>
        </row>
        <row r="16">
          <cell r="B16">
            <v>0</v>
          </cell>
          <cell r="C16">
            <v>0</v>
          </cell>
          <cell r="D16">
            <v>0</v>
          </cell>
          <cell r="E16">
            <v>0</v>
          </cell>
          <cell r="O16">
            <v>8</v>
          </cell>
          <cell r="S16">
            <v>22</v>
          </cell>
          <cell r="T16">
            <v>27</v>
          </cell>
          <cell r="U16">
            <v>12</v>
          </cell>
          <cell r="V16">
            <v>10</v>
          </cell>
          <cell r="BF16">
            <v>0</v>
          </cell>
          <cell r="BG16">
            <v>9</v>
          </cell>
          <cell r="BH16">
            <v>7</v>
          </cell>
        </row>
        <row r="17">
          <cell r="B17">
            <v>0</v>
          </cell>
          <cell r="C17">
            <v>0</v>
          </cell>
          <cell r="D17">
            <v>0</v>
          </cell>
          <cell r="E17">
            <v>0</v>
          </cell>
          <cell r="O17">
            <v>8</v>
          </cell>
          <cell r="S17">
            <v>15</v>
          </cell>
          <cell r="T17">
            <v>34</v>
          </cell>
          <cell r="U17">
            <v>12</v>
          </cell>
          <cell r="V17">
            <v>4</v>
          </cell>
          <cell r="BF17">
            <v>0</v>
          </cell>
          <cell r="BG17">
            <v>9</v>
          </cell>
          <cell r="BH17">
            <v>13</v>
          </cell>
        </row>
        <row r="18">
          <cell r="B18">
            <v>1</v>
          </cell>
          <cell r="C18">
            <v>0</v>
          </cell>
          <cell r="D18">
            <v>0</v>
          </cell>
          <cell r="E18">
            <v>0</v>
          </cell>
          <cell r="O18">
            <v>8</v>
          </cell>
          <cell r="S18">
            <v>0</v>
          </cell>
          <cell r="T18">
            <v>20</v>
          </cell>
          <cell r="U18">
            <v>13</v>
          </cell>
          <cell r="V18">
            <v>5</v>
          </cell>
          <cell r="BF18">
            <v>11</v>
          </cell>
          <cell r="BG18">
            <v>8</v>
          </cell>
          <cell r="BH18">
            <v>12</v>
          </cell>
        </row>
        <row r="19">
          <cell r="B19">
            <v>0</v>
          </cell>
          <cell r="C19">
            <v>0</v>
          </cell>
          <cell r="D19">
            <v>0</v>
          </cell>
          <cell r="E19">
            <v>0</v>
          </cell>
          <cell r="O19">
            <v>8</v>
          </cell>
          <cell r="S19">
            <v>0</v>
          </cell>
          <cell r="T19">
            <v>1</v>
          </cell>
          <cell r="U19">
            <v>13</v>
          </cell>
          <cell r="V19">
            <v>11</v>
          </cell>
          <cell r="BF19">
            <v>36</v>
          </cell>
          <cell r="BG19">
            <v>8</v>
          </cell>
          <cell r="BH19">
            <v>6</v>
          </cell>
        </row>
        <row r="20">
          <cell r="B20">
            <v>0</v>
          </cell>
          <cell r="C20">
            <v>24</v>
          </cell>
          <cell r="D20">
            <v>0</v>
          </cell>
          <cell r="E20">
            <v>0</v>
          </cell>
          <cell r="O20">
            <v>8</v>
          </cell>
          <cell r="S20">
            <v>6</v>
          </cell>
          <cell r="T20">
            <v>0</v>
          </cell>
          <cell r="U20">
            <v>13</v>
          </cell>
          <cell r="V20">
            <v>16</v>
          </cell>
          <cell r="BF20">
            <v>0</v>
          </cell>
          <cell r="BG20">
            <v>9</v>
          </cell>
          <cell r="BH20">
            <v>2</v>
          </cell>
        </row>
        <row r="21">
          <cell r="B21">
            <v>0</v>
          </cell>
          <cell r="C21">
            <v>0</v>
          </cell>
          <cell r="D21">
            <v>0</v>
          </cell>
          <cell r="E21">
            <v>0</v>
          </cell>
          <cell r="O21">
            <v>8</v>
          </cell>
          <cell r="S21">
            <v>21</v>
          </cell>
          <cell r="T21">
            <v>12</v>
          </cell>
          <cell r="U21">
            <v>12</v>
          </cell>
          <cell r="V21">
            <v>15</v>
          </cell>
          <cell r="BF21">
            <v>0</v>
          </cell>
          <cell r="BG21">
            <v>9</v>
          </cell>
          <cell r="BH21">
            <v>2</v>
          </cell>
        </row>
        <row r="22">
          <cell r="B22">
            <v>0</v>
          </cell>
          <cell r="C22">
            <v>0</v>
          </cell>
          <cell r="D22">
            <v>0</v>
          </cell>
          <cell r="E22">
            <v>0</v>
          </cell>
          <cell r="O22">
            <v>8</v>
          </cell>
          <cell r="S22">
            <v>22</v>
          </cell>
          <cell r="T22">
            <v>24</v>
          </cell>
          <cell r="U22">
            <v>12</v>
          </cell>
          <cell r="V22">
            <v>9</v>
          </cell>
          <cell r="BF22">
            <v>0</v>
          </cell>
          <cell r="BG22">
            <v>9</v>
          </cell>
          <cell r="BH22">
            <v>9</v>
          </cell>
        </row>
        <row r="23">
          <cell r="B23">
            <v>0</v>
          </cell>
          <cell r="C23">
            <v>0</v>
          </cell>
          <cell r="D23">
            <v>0</v>
          </cell>
          <cell r="E23">
            <v>0</v>
          </cell>
          <cell r="O23">
            <v>8</v>
          </cell>
          <cell r="S23">
            <v>3</v>
          </cell>
          <cell r="T23">
            <v>58</v>
          </cell>
          <cell r="U23">
            <v>13</v>
          </cell>
          <cell r="V23">
            <v>5</v>
          </cell>
          <cell r="BF23">
            <v>0</v>
          </cell>
          <cell r="BG23">
            <v>9</v>
          </cell>
          <cell r="BH23">
            <v>13</v>
          </cell>
        </row>
        <row r="24">
          <cell r="B24">
            <v>1</v>
          </cell>
          <cell r="C24">
            <v>0</v>
          </cell>
          <cell r="D24">
            <v>0</v>
          </cell>
          <cell r="E24">
            <v>0</v>
          </cell>
          <cell r="O24">
            <v>8</v>
          </cell>
          <cell r="S24">
            <v>0</v>
          </cell>
          <cell r="T24">
            <v>12</v>
          </cell>
          <cell r="U24">
            <v>13</v>
          </cell>
          <cell r="V24">
            <v>5</v>
          </cell>
          <cell r="BF24">
            <v>32</v>
          </cell>
          <cell r="BG24">
            <v>8</v>
          </cell>
          <cell r="BH24">
            <v>11</v>
          </cell>
        </row>
        <row r="25">
          <cell r="B25">
            <v>0</v>
          </cell>
          <cell r="C25">
            <v>20</v>
          </cell>
          <cell r="D25">
            <v>0</v>
          </cell>
          <cell r="E25">
            <v>0</v>
          </cell>
          <cell r="O25">
            <v>8</v>
          </cell>
          <cell r="S25">
            <v>1</v>
          </cell>
          <cell r="T25">
            <v>0</v>
          </cell>
          <cell r="U25">
            <v>13</v>
          </cell>
          <cell r="V25">
            <v>13</v>
          </cell>
          <cell r="BF25">
            <v>14</v>
          </cell>
          <cell r="BG25">
            <v>8</v>
          </cell>
          <cell r="BH25">
            <v>6</v>
          </cell>
        </row>
        <row r="26">
          <cell r="B26">
            <v>0</v>
          </cell>
          <cell r="C26">
            <v>2</v>
          </cell>
          <cell r="D26">
            <v>0</v>
          </cell>
          <cell r="E26">
            <v>0</v>
          </cell>
          <cell r="O26">
            <v>8</v>
          </cell>
          <cell r="S26">
            <v>6</v>
          </cell>
          <cell r="T26">
            <v>0</v>
          </cell>
          <cell r="U26">
            <v>13</v>
          </cell>
          <cell r="V26">
            <v>16</v>
          </cell>
          <cell r="BF26">
            <v>0</v>
          </cell>
          <cell r="BG26">
            <v>9</v>
          </cell>
          <cell r="BH26">
            <v>1</v>
          </cell>
        </row>
        <row r="27">
          <cell r="B27">
            <v>0</v>
          </cell>
          <cell r="C27">
            <v>0</v>
          </cell>
          <cell r="D27">
            <v>0</v>
          </cell>
          <cell r="E27">
            <v>0</v>
          </cell>
          <cell r="O27">
            <v>8</v>
          </cell>
          <cell r="S27">
            <v>23</v>
          </cell>
          <cell r="T27">
            <v>12</v>
          </cell>
          <cell r="U27">
            <v>12</v>
          </cell>
          <cell r="V27">
            <v>14</v>
          </cell>
          <cell r="BF27">
            <v>9</v>
          </cell>
          <cell r="BG27">
            <v>9</v>
          </cell>
          <cell r="BH27">
            <v>3</v>
          </cell>
        </row>
        <row r="28">
          <cell r="B28">
            <v>0</v>
          </cell>
          <cell r="C28">
            <v>0</v>
          </cell>
          <cell r="D28">
            <v>0</v>
          </cell>
          <cell r="E28">
            <v>0</v>
          </cell>
          <cell r="O28">
            <v>8</v>
          </cell>
          <cell r="S28">
            <v>21</v>
          </cell>
          <cell r="T28">
            <v>44</v>
          </cell>
          <cell r="U28">
            <v>12</v>
          </cell>
          <cell r="V28">
            <v>9</v>
          </cell>
          <cell r="BF28">
            <v>0</v>
          </cell>
          <cell r="BG28">
            <v>9</v>
          </cell>
          <cell r="BH28">
            <v>10</v>
          </cell>
        </row>
        <row r="29">
          <cell r="B29">
            <v>0</v>
          </cell>
          <cell r="C29">
            <v>0</v>
          </cell>
          <cell r="D29">
            <v>0</v>
          </cell>
          <cell r="E29">
            <v>0</v>
          </cell>
          <cell r="O29">
            <v>8</v>
          </cell>
          <cell r="S29">
            <v>2</v>
          </cell>
          <cell r="T29">
            <v>28</v>
          </cell>
          <cell r="U29">
            <v>13</v>
          </cell>
          <cell r="V29">
            <v>4</v>
          </cell>
          <cell r="BF29">
            <v>0</v>
          </cell>
          <cell r="BG29">
            <v>9</v>
          </cell>
          <cell r="BH29">
            <v>12</v>
          </cell>
        </row>
        <row r="30">
          <cell r="B30">
            <v>0</v>
          </cell>
          <cell r="C30">
            <v>0</v>
          </cell>
          <cell r="D30">
            <v>0</v>
          </cell>
          <cell r="E30">
            <v>0</v>
          </cell>
          <cell r="O30">
            <v>8</v>
          </cell>
          <cell r="S30">
            <v>9</v>
          </cell>
          <cell r="T30">
            <v>12</v>
          </cell>
          <cell r="U30">
            <v>13</v>
          </cell>
          <cell r="V30">
            <v>6</v>
          </cell>
          <cell r="BF30">
            <v>25</v>
          </cell>
          <cell r="BG30">
            <v>8</v>
          </cell>
          <cell r="BH30">
            <v>11</v>
          </cell>
        </row>
        <row r="31">
          <cell r="B31">
            <v>0</v>
          </cell>
          <cell r="C31">
            <v>13</v>
          </cell>
          <cell r="D31">
            <v>0</v>
          </cell>
          <cell r="E31">
            <v>0</v>
          </cell>
          <cell r="O31">
            <v>8</v>
          </cell>
          <cell r="S31">
            <v>1</v>
          </cell>
          <cell r="T31">
            <v>0</v>
          </cell>
          <cell r="U31">
            <v>13</v>
          </cell>
          <cell r="V31">
            <v>14</v>
          </cell>
          <cell r="BF31">
            <v>10</v>
          </cell>
          <cell r="BG31">
            <v>8</v>
          </cell>
          <cell r="BH31">
            <v>5</v>
          </cell>
        </row>
        <row r="32">
          <cell r="B32">
            <v>0</v>
          </cell>
          <cell r="C32">
            <v>0</v>
          </cell>
          <cell r="D32">
            <v>0</v>
          </cell>
          <cell r="E32">
            <v>0</v>
          </cell>
          <cell r="O32">
            <v>8</v>
          </cell>
          <cell r="S32">
            <v>7</v>
          </cell>
          <cell r="T32">
            <v>2</v>
          </cell>
          <cell r="U32">
            <v>13</v>
          </cell>
          <cell r="V32">
            <v>16</v>
          </cell>
          <cell r="BF32">
            <v>13</v>
          </cell>
          <cell r="BG32">
            <v>9</v>
          </cell>
          <cell r="BH32">
            <v>1</v>
          </cell>
        </row>
        <row r="33">
          <cell r="B33">
            <v>0</v>
          </cell>
          <cell r="C33">
            <v>0</v>
          </cell>
          <cell r="D33">
            <v>0</v>
          </cell>
          <cell r="E33">
            <v>0</v>
          </cell>
          <cell r="O33">
            <v>8</v>
          </cell>
          <cell r="S33">
            <v>23</v>
          </cell>
          <cell r="T33">
            <v>0</v>
          </cell>
          <cell r="U33">
            <v>12</v>
          </cell>
          <cell r="V33">
            <v>14</v>
          </cell>
          <cell r="BF33">
            <v>0</v>
          </cell>
          <cell r="BG33">
            <v>9</v>
          </cell>
          <cell r="BH33">
            <v>4</v>
          </cell>
        </row>
        <row r="34">
          <cell r="B34">
            <v>0</v>
          </cell>
          <cell r="C34">
            <v>0</v>
          </cell>
          <cell r="D34">
            <v>0</v>
          </cell>
          <cell r="E34">
            <v>0</v>
          </cell>
          <cell r="O34">
            <v>8</v>
          </cell>
          <cell r="S34">
            <v>18</v>
          </cell>
          <cell r="T34">
            <v>44</v>
          </cell>
          <cell r="U34">
            <v>12</v>
          </cell>
          <cell r="V34">
            <v>8</v>
          </cell>
          <cell r="BF34">
            <v>0</v>
          </cell>
          <cell r="BG34">
            <v>9</v>
          </cell>
          <cell r="BH34">
            <v>10</v>
          </cell>
        </row>
        <row r="35">
          <cell r="B35">
            <v>0</v>
          </cell>
          <cell r="C35">
            <v>0</v>
          </cell>
          <cell r="D35">
            <v>0</v>
          </cell>
          <cell r="E35">
            <v>0</v>
          </cell>
          <cell r="O35">
            <v>8</v>
          </cell>
          <cell r="S35">
            <v>15</v>
          </cell>
          <cell r="T35">
            <v>22</v>
          </cell>
          <cell r="U35">
            <v>13</v>
          </cell>
          <cell r="V35">
            <v>4</v>
          </cell>
          <cell r="BF35">
            <v>0</v>
          </cell>
          <cell r="BG35">
            <v>9</v>
          </cell>
          <cell r="BH35">
            <v>13</v>
          </cell>
        </row>
        <row r="36">
          <cell r="B36">
            <v>1</v>
          </cell>
          <cell r="C36">
            <v>0</v>
          </cell>
          <cell r="D36">
            <v>0</v>
          </cell>
          <cell r="E36">
            <v>0</v>
          </cell>
          <cell r="O36">
            <v>8</v>
          </cell>
          <cell r="S36">
            <v>0</v>
          </cell>
          <cell r="T36">
            <v>21</v>
          </cell>
          <cell r="U36">
            <v>13</v>
          </cell>
          <cell r="V36">
            <v>7</v>
          </cell>
          <cell r="BF36">
            <v>20</v>
          </cell>
          <cell r="BG36">
            <v>8</v>
          </cell>
          <cell r="BH36">
            <v>10</v>
          </cell>
        </row>
        <row r="37">
          <cell r="B37">
            <v>0</v>
          </cell>
          <cell r="C37">
            <v>8</v>
          </cell>
          <cell r="D37">
            <v>0</v>
          </cell>
          <cell r="E37">
            <v>0</v>
          </cell>
          <cell r="O37">
            <v>8</v>
          </cell>
          <cell r="S37">
            <v>2</v>
          </cell>
          <cell r="T37">
            <v>0</v>
          </cell>
          <cell r="U37">
            <v>13</v>
          </cell>
          <cell r="V37">
            <v>14</v>
          </cell>
          <cell r="BF37">
            <v>31</v>
          </cell>
          <cell r="BG37">
            <v>8</v>
          </cell>
          <cell r="BH37">
            <v>5</v>
          </cell>
        </row>
        <row r="38">
          <cell r="B38">
            <v>0</v>
          </cell>
          <cell r="C38">
            <v>19</v>
          </cell>
          <cell r="D38">
            <v>0</v>
          </cell>
          <cell r="E38">
            <v>0</v>
          </cell>
          <cell r="O38">
            <v>8</v>
          </cell>
          <cell r="S38">
            <v>7</v>
          </cell>
          <cell r="T38">
            <v>0</v>
          </cell>
          <cell r="U38">
            <v>13</v>
          </cell>
          <cell r="V38">
            <v>16</v>
          </cell>
          <cell r="BF38">
            <v>0</v>
          </cell>
          <cell r="BG38">
            <v>9</v>
          </cell>
          <cell r="BH38">
            <v>1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O2">
            <v>0</v>
          </cell>
          <cell r="S2">
            <v>12</v>
          </cell>
          <cell r="T2">
            <v>12</v>
          </cell>
          <cell r="U2">
            <v>12</v>
          </cell>
          <cell r="V2">
            <v>12</v>
          </cell>
          <cell r="BF2">
            <v>0</v>
          </cell>
          <cell r="BG2">
            <v>0</v>
          </cell>
          <cell r="BH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O3">
            <v>4</v>
          </cell>
          <cell r="S3">
            <v>12</v>
          </cell>
          <cell r="T3">
            <v>12</v>
          </cell>
          <cell r="U3">
            <v>12</v>
          </cell>
          <cell r="V3">
            <v>12</v>
          </cell>
          <cell r="BF3">
            <v>4</v>
          </cell>
          <cell r="BG3">
            <v>4</v>
          </cell>
          <cell r="BH3">
            <v>4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O4">
            <v>4</v>
          </cell>
          <cell r="S4">
            <v>12</v>
          </cell>
          <cell r="T4">
            <v>20</v>
          </cell>
          <cell r="U4">
            <v>20</v>
          </cell>
          <cell r="V4">
            <v>12</v>
          </cell>
          <cell r="BF4">
            <v>4</v>
          </cell>
          <cell r="BG4">
            <v>4</v>
          </cell>
          <cell r="BH4">
            <v>4</v>
          </cell>
        </row>
        <row r="5">
          <cell r="B5">
            <v>0</v>
          </cell>
          <cell r="C5">
            <v>0</v>
          </cell>
          <cell r="D5">
            <v>0</v>
          </cell>
          <cell r="E5">
            <v>0</v>
          </cell>
          <cell r="O5">
            <v>4</v>
          </cell>
          <cell r="S5">
            <v>12</v>
          </cell>
          <cell r="T5">
            <v>12</v>
          </cell>
          <cell r="U5">
            <v>12</v>
          </cell>
          <cell r="V5">
            <v>12</v>
          </cell>
          <cell r="BF5">
            <v>4</v>
          </cell>
          <cell r="BG5">
            <v>4</v>
          </cell>
          <cell r="BH5">
            <v>4</v>
          </cell>
        </row>
        <row r="6">
          <cell r="B6">
            <v>0</v>
          </cell>
          <cell r="C6">
            <v>0</v>
          </cell>
          <cell r="D6">
            <v>0</v>
          </cell>
          <cell r="E6">
            <v>0</v>
          </cell>
          <cell r="O6">
            <v>4</v>
          </cell>
          <cell r="S6">
            <v>8</v>
          </cell>
          <cell r="T6">
            <v>12</v>
          </cell>
          <cell r="U6">
            <v>12</v>
          </cell>
          <cell r="V6">
            <v>12</v>
          </cell>
          <cell r="BF6">
            <v>4</v>
          </cell>
          <cell r="BG6">
            <v>4</v>
          </cell>
          <cell r="BH6">
            <v>4</v>
          </cell>
        </row>
        <row r="7">
          <cell r="B7">
            <v>0</v>
          </cell>
          <cell r="C7">
            <v>0</v>
          </cell>
          <cell r="D7">
            <v>0</v>
          </cell>
          <cell r="E7">
            <v>0</v>
          </cell>
          <cell r="O7">
            <v>8</v>
          </cell>
          <cell r="S7">
            <v>12</v>
          </cell>
          <cell r="T7">
            <v>12</v>
          </cell>
          <cell r="U7">
            <v>8</v>
          </cell>
          <cell r="V7">
            <v>12</v>
          </cell>
          <cell r="BF7">
            <v>4</v>
          </cell>
          <cell r="BG7">
            <v>4</v>
          </cell>
          <cell r="BH7">
            <v>4</v>
          </cell>
        </row>
        <row r="8">
          <cell r="B8">
            <v>0</v>
          </cell>
          <cell r="C8">
            <v>0</v>
          </cell>
          <cell r="D8">
            <v>0</v>
          </cell>
          <cell r="E8">
            <v>0</v>
          </cell>
          <cell r="O8">
            <v>8</v>
          </cell>
          <cell r="S8">
            <v>12</v>
          </cell>
          <cell r="T8">
            <v>12</v>
          </cell>
          <cell r="U8">
            <v>8</v>
          </cell>
          <cell r="V8">
            <v>12</v>
          </cell>
          <cell r="BF8">
            <v>0</v>
          </cell>
          <cell r="BG8">
            <v>8</v>
          </cell>
          <cell r="BH8">
            <v>0</v>
          </cell>
        </row>
        <row r="9">
          <cell r="B9">
            <v>0</v>
          </cell>
          <cell r="C9">
            <v>0</v>
          </cell>
          <cell r="D9">
            <v>0</v>
          </cell>
          <cell r="E9">
            <v>0</v>
          </cell>
          <cell r="O9">
            <v>8</v>
          </cell>
          <cell r="S9">
            <v>16</v>
          </cell>
          <cell r="T9">
            <v>16</v>
          </cell>
          <cell r="U9">
            <v>8</v>
          </cell>
          <cell r="V9">
            <v>8</v>
          </cell>
          <cell r="BF9">
            <v>0</v>
          </cell>
          <cell r="BG9">
            <v>10</v>
          </cell>
          <cell r="BH9">
            <v>0</v>
          </cell>
        </row>
        <row r="10">
          <cell r="B10">
            <v>0</v>
          </cell>
          <cell r="C10">
            <v>0</v>
          </cell>
          <cell r="D10">
            <v>0</v>
          </cell>
          <cell r="E10">
            <v>0</v>
          </cell>
          <cell r="O10">
            <v>8</v>
          </cell>
          <cell r="S10">
            <v>16</v>
          </cell>
          <cell r="T10">
            <v>12</v>
          </cell>
          <cell r="U10">
            <v>8</v>
          </cell>
          <cell r="V10">
            <v>6</v>
          </cell>
          <cell r="BF10">
            <v>0</v>
          </cell>
          <cell r="BG10">
            <v>10</v>
          </cell>
          <cell r="BH10">
            <v>9</v>
          </cell>
        </row>
        <row r="11">
          <cell r="B11">
            <v>0</v>
          </cell>
          <cell r="C11">
            <v>0</v>
          </cell>
          <cell r="D11">
            <v>0</v>
          </cell>
          <cell r="E11">
            <v>0</v>
          </cell>
          <cell r="O11">
            <v>8</v>
          </cell>
          <cell r="S11">
            <v>3</v>
          </cell>
          <cell r="T11">
            <v>12</v>
          </cell>
          <cell r="U11">
            <v>12</v>
          </cell>
          <cell r="V11">
            <v>2</v>
          </cell>
          <cell r="BF11">
            <v>0</v>
          </cell>
          <cell r="BG11">
            <v>9</v>
          </cell>
          <cell r="BH11">
            <v>13</v>
          </cell>
        </row>
        <row r="12">
          <cell r="B12">
            <v>1</v>
          </cell>
          <cell r="C12">
            <v>0</v>
          </cell>
          <cell r="D12">
            <v>0</v>
          </cell>
          <cell r="E12">
            <v>0</v>
          </cell>
          <cell r="O12">
            <v>8</v>
          </cell>
          <cell r="S12">
            <v>0</v>
          </cell>
          <cell r="T12">
            <v>12</v>
          </cell>
          <cell r="U12">
            <v>14</v>
          </cell>
          <cell r="V12">
            <v>3</v>
          </cell>
          <cell r="BF12">
            <v>8</v>
          </cell>
          <cell r="BG12">
            <v>8</v>
          </cell>
          <cell r="BH12">
            <v>13</v>
          </cell>
        </row>
        <row r="13">
          <cell r="B13">
            <v>1</v>
          </cell>
          <cell r="C13">
            <v>0</v>
          </cell>
          <cell r="D13">
            <v>0</v>
          </cell>
          <cell r="E13">
            <v>0</v>
          </cell>
          <cell r="O13">
            <v>8</v>
          </cell>
          <cell r="S13">
            <v>0</v>
          </cell>
          <cell r="T13">
            <v>4</v>
          </cell>
          <cell r="U13">
            <v>14</v>
          </cell>
          <cell r="V13">
            <v>13</v>
          </cell>
          <cell r="BF13">
            <v>15</v>
          </cell>
          <cell r="BG13">
            <v>8</v>
          </cell>
          <cell r="BH13">
            <v>6</v>
          </cell>
        </row>
        <row r="14">
          <cell r="B14">
            <v>0</v>
          </cell>
          <cell r="C14">
            <v>3</v>
          </cell>
          <cell r="D14">
            <v>0</v>
          </cell>
          <cell r="E14">
            <v>0</v>
          </cell>
          <cell r="O14">
            <v>8</v>
          </cell>
          <cell r="S14">
            <v>6</v>
          </cell>
          <cell r="T14">
            <v>0</v>
          </cell>
          <cell r="U14">
            <v>13</v>
          </cell>
          <cell r="V14">
            <v>16</v>
          </cell>
          <cell r="BF14">
            <v>13</v>
          </cell>
          <cell r="BG14">
            <v>9</v>
          </cell>
          <cell r="BH14">
            <v>0</v>
          </cell>
        </row>
        <row r="15">
          <cell r="B15">
            <v>0</v>
          </cell>
          <cell r="C15">
            <v>1</v>
          </cell>
          <cell r="D15">
            <v>0</v>
          </cell>
          <cell r="E15">
            <v>0</v>
          </cell>
          <cell r="O15">
            <v>8</v>
          </cell>
          <cell r="S15">
            <v>20</v>
          </cell>
          <cell r="T15">
            <v>0</v>
          </cell>
          <cell r="U15">
            <v>12</v>
          </cell>
          <cell r="V15">
            <v>15</v>
          </cell>
          <cell r="BF15">
            <v>1</v>
          </cell>
          <cell r="BG15">
            <v>10</v>
          </cell>
          <cell r="BH15">
            <v>3</v>
          </cell>
        </row>
        <row r="16">
          <cell r="B16">
            <v>0</v>
          </cell>
          <cell r="C16">
            <v>0</v>
          </cell>
          <cell r="D16">
            <v>0</v>
          </cell>
          <cell r="E16">
            <v>0</v>
          </cell>
          <cell r="O16">
            <v>8</v>
          </cell>
          <cell r="S16">
            <v>21</v>
          </cell>
          <cell r="T16">
            <v>13</v>
          </cell>
          <cell r="U16">
            <v>12</v>
          </cell>
          <cell r="V16">
            <v>8</v>
          </cell>
          <cell r="BF16">
            <v>0</v>
          </cell>
          <cell r="BG16">
            <v>10</v>
          </cell>
          <cell r="BH16">
            <v>10</v>
          </cell>
        </row>
        <row r="17">
          <cell r="B17">
            <v>0</v>
          </cell>
          <cell r="C17">
            <v>0</v>
          </cell>
          <cell r="D17">
            <v>0</v>
          </cell>
          <cell r="E17">
            <v>0</v>
          </cell>
          <cell r="O17">
            <v>8</v>
          </cell>
          <cell r="S17">
            <v>14</v>
          </cell>
          <cell r="T17">
            <v>21</v>
          </cell>
          <cell r="U17">
            <v>13</v>
          </cell>
          <cell r="V17">
            <v>2</v>
          </cell>
          <cell r="BF17">
            <v>0</v>
          </cell>
          <cell r="BG17">
            <v>9</v>
          </cell>
          <cell r="BH17">
            <v>15</v>
          </cell>
        </row>
        <row r="18">
          <cell r="B18">
            <v>2</v>
          </cell>
          <cell r="C18">
            <v>0</v>
          </cell>
          <cell r="D18">
            <v>0</v>
          </cell>
          <cell r="E18">
            <v>0</v>
          </cell>
          <cell r="O18">
            <v>8</v>
          </cell>
          <cell r="S18">
            <v>0</v>
          </cell>
          <cell r="T18">
            <v>20</v>
          </cell>
          <cell r="U18">
            <v>14</v>
          </cell>
          <cell r="V18">
            <v>6</v>
          </cell>
          <cell r="BF18">
            <v>7</v>
          </cell>
          <cell r="BG18">
            <v>9</v>
          </cell>
          <cell r="BH18">
            <v>13</v>
          </cell>
        </row>
        <row r="19">
          <cell r="B19">
            <v>1</v>
          </cell>
          <cell r="C19">
            <v>0</v>
          </cell>
          <cell r="D19">
            <v>0</v>
          </cell>
          <cell r="E19">
            <v>0</v>
          </cell>
          <cell r="O19">
            <v>8</v>
          </cell>
          <cell r="S19">
            <v>0</v>
          </cell>
          <cell r="T19">
            <v>5</v>
          </cell>
          <cell r="U19">
            <v>14</v>
          </cell>
          <cell r="V19">
            <v>13</v>
          </cell>
          <cell r="BF19">
            <v>20</v>
          </cell>
          <cell r="BG19">
            <v>9</v>
          </cell>
          <cell r="BH19">
            <v>4</v>
          </cell>
        </row>
        <row r="20">
          <cell r="B20">
            <v>0</v>
          </cell>
          <cell r="C20">
            <v>8</v>
          </cell>
          <cell r="D20">
            <v>0</v>
          </cell>
          <cell r="E20">
            <v>0</v>
          </cell>
          <cell r="O20">
            <v>8</v>
          </cell>
          <cell r="S20">
            <v>8</v>
          </cell>
          <cell r="T20">
            <v>0</v>
          </cell>
          <cell r="U20">
            <v>13</v>
          </cell>
          <cell r="V20">
            <v>16</v>
          </cell>
          <cell r="BF20">
            <v>14</v>
          </cell>
          <cell r="BG20">
            <v>9</v>
          </cell>
          <cell r="BH20">
            <v>2</v>
          </cell>
        </row>
        <row r="21">
          <cell r="B21">
            <v>0</v>
          </cell>
          <cell r="C21">
            <v>2</v>
          </cell>
          <cell r="D21">
            <v>0</v>
          </cell>
          <cell r="E21">
            <v>0</v>
          </cell>
          <cell r="O21">
            <v>8</v>
          </cell>
          <cell r="S21">
            <v>17</v>
          </cell>
          <cell r="T21">
            <v>0</v>
          </cell>
          <cell r="U21">
            <v>13</v>
          </cell>
          <cell r="V21">
            <v>15</v>
          </cell>
          <cell r="BF21">
            <v>0</v>
          </cell>
          <cell r="BG21">
            <v>9</v>
          </cell>
          <cell r="BH21">
            <v>6</v>
          </cell>
        </row>
        <row r="22">
          <cell r="B22">
            <v>0</v>
          </cell>
          <cell r="C22">
            <v>0</v>
          </cell>
          <cell r="D22">
            <v>0</v>
          </cell>
          <cell r="E22">
            <v>0</v>
          </cell>
          <cell r="O22">
            <v>8</v>
          </cell>
          <cell r="S22">
            <v>18</v>
          </cell>
          <cell r="T22">
            <v>14</v>
          </cell>
          <cell r="U22">
            <v>13</v>
          </cell>
          <cell r="V22">
            <v>7</v>
          </cell>
          <cell r="BF22">
            <v>0</v>
          </cell>
          <cell r="BG22">
            <v>9</v>
          </cell>
          <cell r="BH22">
            <v>10</v>
          </cell>
        </row>
        <row r="23">
          <cell r="B23">
            <v>0</v>
          </cell>
          <cell r="C23">
            <v>0</v>
          </cell>
          <cell r="D23">
            <v>0</v>
          </cell>
          <cell r="E23">
            <v>0</v>
          </cell>
          <cell r="O23">
            <v>8</v>
          </cell>
          <cell r="S23">
            <v>14</v>
          </cell>
          <cell r="T23">
            <v>26</v>
          </cell>
          <cell r="U23">
            <v>13</v>
          </cell>
          <cell r="V23">
            <v>5</v>
          </cell>
          <cell r="BF23">
            <v>0</v>
          </cell>
          <cell r="BG23">
            <v>9</v>
          </cell>
          <cell r="BH23">
            <v>13</v>
          </cell>
        </row>
        <row r="24">
          <cell r="B24">
            <v>1</v>
          </cell>
          <cell r="C24">
            <v>0</v>
          </cell>
          <cell r="D24">
            <v>0</v>
          </cell>
          <cell r="E24">
            <v>0</v>
          </cell>
          <cell r="O24">
            <v>8</v>
          </cell>
          <cell r="S24">
            <v>0</v>
          </cell>
          <cell r="T24">
            <v>21</v>
          </cell>
          <cell r="U24">
            <v>13</v>
          </cell>
          <cell r="V24">
            <v>9</v>
          </cell>
          <cell r="BF24">
            <v>10</v>
          </cell>
          <cell r="BG24">
            <v>9</v>
          </cell>
          <cell r="BH24">
            <v>9</v>
          </cell>
        </row>
        <row r="25">
          <cell r="B25">
            <v>0</v>
          </cell>
          <cell r="C25">
            <v>0</v>
          </cell>
          <cell r="D25">
            <v>0</v>
          </cell>
          <cell r="E25">
            <v>0</v>
          </cell>
          <cell r="O25">
            <v>8</v>
          </cell>
          <cell r="S25">
            <v>3</v>
          </cell>
          <cell r="T25">
            <v>11</v>
          </cell>
          <cell r="U25">
            <v>13</v>
          </cell>
          <cell r="V25">
            <v>13</v>
          </cell>
          <cell r="BF25">
            <v>18</v>
          </cell>
          <cell r="BG25">
            <v>9</v>
          </cell>
          <cell r="BH25">
            <v>4</v>
          </cell>
        </row>
        <row r="26">
          <cell r="B26">
            <v>0</v>
          </cell>
          <cell r="C26">
            <v>6</v>
          </cell>
          <cell r="D26">
            <v>0</v>
          </cell>
          <cell r="E26">
            <v>0</v>
          </cell>
          <cell r="O26">
            <v>8</v>
          </cell>
          <cell r="S26">
            <v>8</v>
          </cell>
          <cell r="T26">
            <v>0</v>
          </cell>
          <cell r="U26">
            <v>13</v>
          </cell>
          <cell r="V26">
            <v>15</v>
          </cell>
          <cell r="BF26">
            <v>8</v>
          </cell>
          <cell r="BG26">
            <v>9</v>
          </cell>
          <cell r="BH26">
            <v>4</v>
          </cell>
        </row>
        <row r="27">
          <cell r="B27">
            <v>0</v>
          </cell>
          <cell r="C27">
            <v>0</v>
          </cell>
          <cell r="D27">
            <v>0</v>
          </cell>
          <cell r="E27">
            <v>0</v>
          </cell>
          <cell r="O27">
            <v>8</v>
          </cell>
          <cell r="S27">
            <v>18</v>
          </cell>
          <cell r="T27">
            <v>4</v>
          </cell>
          <cell r="U27">
            <v>13</v>
          </cell>
          <cell r="V27">
            <v>12</v>
          </cell>
          <cell r="BF27">
            <v>0</v>
          </cell>
          <cell r="BG27">
            <v>9</v>
          </cell>
          <cell r="BH27">
            <v>7</v>
          </cell>
        </row>
        <row r="28">
          <cell r="B28">
            <v>0</v>
          </cell>
          <cell r="C28">
            <v>0</v>
          </cell>
          <cell r="D28">
            <v>0</v>
          </cell>
          <cell r="E28">
            <v>0</v>
          </cell>
          <cell r="O28">
            <v>8</v>
          </cell>
          <cell r="S28">
            <v>17</v>
          </cell>
          <cell r="T28">
            <v>12</v>
          </cell>
          <cell r="U28">
            <v>13</v>
          </cell>
          <cell r="V28">
            <v>7</v>
          </cell>
          <cell r="BF28">
            <v>0</v>
          </cell>
          <cell r="BG28">
            <v>9</v>
          </cell>
          <cell r="BH28">
            <v>10</v>
          </cell>
        </row>
        <row r="29">
          <cell r="B29">
            <v>0</v>
          </cell>
          <cell r="C29">
            <v>0</v>
          </cell>
          <cell r="D29">
            <v>0</v>
          </cell>
          <cell r="E29">
            <v>0</v>
          </cell>
          <cell r="O29">
            <v>8</v>
          </cell>
          <cell r="S29">
            <v>10</v>
          </cell>
          <cell r="T29">
            <v>26</v>
          </cell>
          <cell r="U29">
            <v>13</v>
          </cell>
          <cell r="V29">
            <v>7</v>
          </cell>
          <cell r="BF29">
            <v>2</v>
          </cell>
          <cell r="BG29">
            <v>9</v>
          </cell>
          <cell r="BH29">
            <v>11</v>
          </cell>
        </row>
        <row r="30">
          <cell r="B30">
            <v>0</v>
          </cell>
          <cell r="C30">
            <v>0</v>
          </cell>
          <cell r="D30">
            <v>0</v>
          </cell>
          <cell r="E30">
            <v>0</v>
          </cell>
          <cell r="O30">
            <v>8</v>
          </cell>
          <cell r="S30">
            <v>1</v>
          </cell>
          <cell r="T30">
            <v>14</v>
          </cell>
          <cell r="U30">
            <v>13</v>
          </cell>
          <cell r="V30">
            <v>10</v>
          </cell>
          <cell r="BF30">
            <v>11</v>
          </cell>
          <cell r="BG30">
            <v>9</v>
          </cell>
          <cell r="BH30">
            <v>8</v>
          </cell>
        </row>
        <row r="31">
          <cell r="B31">
            <v>0</v>
          </cell>
          <cell r="C31">
            <v>0</v>
          </cell>
          <cell r="D31">
            <v>0</v>
          </cell>
          <cell r="E31">
            <v>0</v>
          </cell>
          <cell r="O31">
            <v>8</v>
          </cell>
          <cell r="S31">
            <v>4</v>
          </cell>
          <cell r="T31">
            <v>1</v>
          </cell>
          <cell r="U31">
            <v>13</v>
          </cell>
          <cell r="V31">
            <v>13</v>
          </cell>
          <cell r="BF31">
            <v>14</v>
          </cell>
          <cell r="BG31">
            <v>9</v>
          </cell>
          <cell r="BH31">
            <v>5</v>
          </cell>
        </row>
        <row r="32">
          <cell r="B32">
            <v>0</v>
          </cell>
          <cell r="C32">
            <v>2</v>
          </cell>
          <cell r="D32">
            <v>0</v>
          </cell>
          <cell r="E32">
            <v>0</v>
          </cell>
          <cell r="O32">
            <v>8</v>
          </cell>
          <cell r="S32">
            <v>9</v>
          </cell>
          <cell r="T32">
            <v>0</v>
          </cell>
          <cell r="U32">
            <v>13</v>
          </cell>
          <cell r="V32">
            <v>14</v>
          </cell>
          <cell r="BF32">
            <v>6</v>
          </cell>
          <cell r="BG32">
            <v>9</v>
          </cell>
          <cell r="BH32">
            <v>5</v>
          </cell>
        </row>
        <row r="33">
          <cell r="B33">
            <v>0</v>
          </cell>
          <cell r="C33">
            <v>0</v>
          </cell>
          <cell r="D33">
            <v>0</v>
          </cell>
          <cell r="E33">
            <v>0</v>
          </cell>
          <cell r="O33">
            <v>8</v>
          </cell>
          <cell r="S33">
            <v>18</v>
          </cell>
          <cell r="T33">
            <v>6</v>
          </cell>
          <cell r="U33">
            <v>13</v>
          </cell>
          <cell r="V33">
            <v>11</v>
          </cell>
          <cell r="BF33">
            <v>0</v>
          </cell>
          <cell r="BG33">
            <v>9</v>
          </cell>
          <cell r="BH33">
            <v>7</v>
          </cell>
        </row>
        <row r="34">
          <cell r="B34">
            <v>0</v>
          </cell>
          <cell r="C34">
            <v>0</v>
          </cell>
          <cell r="D34">
            <v>0</v>
          </cell>
          <cell r="E34">
            <v>0</v>
          </cell>
          <cell r="O34">
            <v>8</v>
          </cell>
          <cell r="S34">
            <v>17</v>
          </cell>
          <cell r="T34">
            <v>12</v>
          </cell>
          <cell r="U34">
            <v>13</v>
          </cell>
          <cell r="V34">
            <v>8</v>
          </cell>
          <cell r="BF34">
            <v>0</v>
          </cell>
          <cell r="BG34">
            <v>9</v>
          </cell>
          <cell r="BH34">
            <v>10</v>
          </cell>
        </row>
        <row r="35">
          <cell r="B35">
            <v>0</v>
          </cell>
          <cell r="C35">
            <v>0</v>
          </cell>
          <cell r="D35">
            <v>0</v>
          </cell>
          <cell r="E35">
            <v>0</v>
          </cell>
          <cell r="O35">
            <v>8</v>
          </cell>
          <cell r="S35">
            <v>8</v>
          </cell>
          <cell r="T35">
            <v>21</v>
          </cell>
          <cell r="U35">
            <v>13</v>
          </cell>
          <cell r="V35">
            <v>8</v>
          </cell>
          <cell r="BF35">
            <v>4</v>
          </cell>
          <cell r="BG35">
            <v>9</v>
          </cell>
          <cell r="BH35">
            <v>10</v>
          </cell>
        </row>
        <row r="36">
          <cell r="B36">
            <v>0</v>
          </cell>
          <cell r="C36">
            <v>0</v>
          </cell>
          <cell r="D36">
            <v>0</v>
          </cell>
          <cell r="E36">
            <v>0</v>
          </cell>
          <cell r="O36">
            <v>8</v>
          </cell>
          <cell r="S36">
            <v>2</v>
          </cell>
          <cell r="T36">
            <v>10</v>
          </cell>
          <cell r="U36">
            <v>13</v>
          </cell>
          <cell r="V36">
            <v>10</v>
          </cell>
          <cell r="BF36">
            <v>12</v>
          </cell>
          <cell r="BG36">
            <v>9</v>
          </cell>
          <cell r="BH36">
            <v>7</v>
          </cell>
        </row>
        <row r="37">
          <cell r="B37">
            <v>0</v>
          </cell>
          <cell r="C37">
            <v>0</v>
          </cell>
          <cell r="D37">
            <v>0</v>
          </cell>
          <cell r="E37">
            <v>0</v>
          </cell>
          <cell r="O37">
            <v>8</v>
          </cell>
          <cell r="S37">
            <v>5</v>
          </cell>
          <cell r="T37">
            <v>0</v>
          </cell>
          <cell r="U37">
            <v>13</v>
          </cell>
          <cell r="V37">
            <v>13</v>
          </cell>
          <cell r="BF37">
            <v>12</v>
          </cell>
          <cell r="BG37">
            <v>9</v>
          </cell>
          <cell r="BH37">
            <v>6</v>
          </cell>
        </row>
        <row r="38">
          <cell r="B38">
            <v>0</v>
          </cell>
          <cell r="C38">
            <v>0</v>
          </cell>
          <cell r="D38">
            <v>0</v>
          </cell>
          <cell r="E38">
            <v>0</v>
          </cell>
          <cell r="O38">
            <v>8</v>
          </cell>
          <cell r="S38">
            <v>10</v>
          </cell>
          <cell r="T38">
            <v>0</v>
          </cell>
          <cell r="U38">
            <v>13</v>
          </cell>
          <cell r="V38">
            <v>13</v>
          </cell>
          <cell r="BF38">
            <v>4</v>
          </cell>
          <cell r="BG38">
            <v>9</v>
          </cell>
          <cell r="BH38">
            <v>5</v>
          </cell>
        </row>
      </sheetData>
      <sheetData sheetId="5"/>
      <sheetData sheetId="6"/>
      <sheetData sheetId="7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riginal_Outcome"/>
      <sheetName val="CRP_Outcome_Baseline"/>
      <sheetName val="Compare"/>
      <sheetName val="CRP_Outcome_ELV"/>
      <sheetName val="CRP_Outcome_CRP"/>
      <sheetName val="Analysis"/>
      <sheetName val="Graphs ELV"/>
      <sheetName val="Graphs CRP"/>
    </sheetNames>
    <sheetDataSet>
      <sheetData sheetId="0"/>
      <sheetData sheetId="1"/>
      <sheetData sheetId="2"/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O2">
            <v>0</v>
          </cell>
          <cell r="S2">
            <v>12</v>
          </cell>
          <cell r="T2">
            <v>12</v>
          </cell>
          <cell r="U2">
            <v>12</v>
          </cell>
          <cell r="V2">
            <v>12</v>
          </cell>
          <cell r="BF2">
            <v>0</v>
          </cell>
          <cell r="BG2">
            <v>0</v>
          </cell>
          <cell r="BH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O3">
            <v>4</v>
          </cell>
          <cell r="S3">
            <v>12</v>
          </cell>
          <cell r="T3">
            <v>12</v>
          </cell>
          <cell r="U3">
            <v>12</v>
          </cell>
          <cell r="V3">
            <v>12</v>
          </cell>
          <cell r="BF3">
            <v>4</v>
          </cell>
          <cell r="BG3">
            <v>4</v>
          </cell>
          <cell r="BH3">
            <v>4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O4">
            <v>4</v>
          </cell>
          <cell r="S4">
            <v>12</v>
          </cell>
          <cell r="T4">
            <v>20</v>
          </cell>
          <cell r="U4">
            <v>20</v>
          </cell>
          <cell r="V4">
            <v>12</v>
          </cell>
          <cell r="BF4">
            <v>4</v>
          </cell>
          <cell r="BG4">
            <v>4</v>
          </cell>
          <cell r="BH4">
            <v>4</v>
          </cell>
        </row>
        <row r="5">
          <cell r="B5">
            <v>0</v>
          </cell>
          <cell r="C5">
            <v>0</v>
          </cell>
          <cell r="D5">
            <v>0</v>
          </cell>
          <cell r="E5">
            <v>0</v>
          </cell>
          <cell r="O5">
            <v>4</v>
          </cell>
          <cell r="S5">
            <v>12</v>
          </cell>
          <cell r="T5">
            <v>12</v>
          </cell>
          <cell r="U5">
            <v>12</v>
          </cell>
          <cell r="V5">
            <v>12</v>
          </cell>
          <cell r="BF5">
            <v>4</v>
          </cell>
          <cell r="BG5">
            <v>4</v>
          </cell>
          <cell r="BH5">
            <v>4</v>
          </cell>
        </row>
        <row r="6">
          <cell r="B6">
            <v>0</v>
          </cell>
          <cell r="C6">
            <v>0</v>
          </cell>
          <cell r="D6">
            <v>0</v>
          </cell>
          <cell r="E6">
            <v>0</v>
          </cell>
          <cell r="O6">
            <v>4</v>
          </cell>
          <cell r="S6">
            <v>8</v>
          </cell>
          <cell r="T6">
            <v>12</v>
          </cell>
          <cell r="U6">
            <v>12</v>
          </cell>
          <cell r="V6">
            <v>12</v>
          </cell>
          <cell r="BF6">
            <v>4</v>
          </cell>
          <cell r="BG6">
            <v>4</v>
          </cell>
          <cell r="BH6">
            <v>4</v>
          </cell>
        </row>
        <row r="7">
          <cell r="B7">
            <v>0</v>
          </cell>
          <cell r="C7">
            <v>0</v>
          </cell>
          <cell r="D7">
            <v>0</v>
          </cell>
          <cell r="E7">
            <v>0</v>
          </cell>
          <cell r="O7">
            <v>8</v>
          </cell>
          <cell r="S7">
            <v>12</v>
          </cell>
          <cell r="T7">
            <v>12</v>
          </cell>
          <cell r="U7">
            <v>8</v>
          </cell>
          <cell r="V7">
            <v>12</v>
          </cell>
          <cell r="BF7">
            <v>4</v>
          </cell>
          <cell r="BG7">
            <v>4</v>
          </cell>
          <cell r="BH7">
            <v>4</v>
          </cell>
        </row>
        <row r="8">
          <cell r="B8">
            <v>0</v>
          </cell>
          <cell r="C8">
            <v>0</v>
          </cell>
          <cell r="D8">
            <v>0</v>
          </cell>
          <cell r="E8">
            <v>0</v>
          </cell>
          <cell r="O8">
            <v>8</v>
          </cell>
          <cell r="S8">
            <v>12</v>
          </cell>
          <cell r="T8">
            <v>12</v>
          </cell>
          <cell r="U8">
            <v>8</v>
          </cell>
          <cell r="V8">
            <v>12</v>
          </cell>
          <cell r="BF8">
            <v>0</v>
          </cell>
          <cell r="BG8">
            <v>7</v>
          </cell>
          <cell r="BH8">
            <v>0</v>
          </cell>
        </row>
        <row r="9">
          <cell r="B9">
            <v>0</v>
          </cell>
          <cell r="C9">
            <v>0</v>
          </cell>
          <cell r="D9">
            <v>0</v>
          </cell>
          <cell r="E9">
            <v>0</v>
          </cell>
          <cell r="O9">
            <v>8</v>
          </cell>
          <cell r="S9">
            <v>16</v>
          </cell>
          <cell r="T9">
            <v>16</v>
          </cell>
          <cell r="U9">
            <v>8</v>
          </cell>
          <cell r="V9">
            <v>9</v>
          </cell>
          <cell r="BF9">
            <v>1</v>
          </cell>
          <cell r="BG9">
            <v>9</v>
          </cell>
          <cell r="BH9">
            <v>0</v>
          </cell>
        </row>
        <row r="10">
          <cell r="B10">
            <v>0</v>
          </cell>
          <cell r="C10">
            <v>0</v>
          </cell>
          <cell r="D10">
            <v>0</v>
          </cell>
          <cell r="E10">
            <v>0</v>
          </cell>
          <cell r="O10">
            <v>8</v>
          </cell>
          <cell r="S10">
            <v>16</v>
          </cell>
          <cell r="T10">
            <v>11</v>
          </cell>
          <cell r="U10">
            <v>8</v>
          </cell>
          <cell r="V10">
            <v>7</v>
          </cell>
          <cell r="BF10">
            <v>0</v>
          </cell>
          <cell r="BG10">
            <v>9</v>
          </cell>
          <cell r="BH10">
            <v>10</v>
          </cell>
        </row>
        <row r="11">
          <cell r="B11">
            <v>0</v>
          </cell>
          <cell r="C11">
            <v>0</v>
          </cell>
          <cell r="D11">
            <v>0</v>
          </cell>
          <cell r="E11">
            <v>0</v>
          </cell>
          <cell r="O11">
            <v>8</v>
          </cell>
          <cell r="S11">
            <v>2</v>
          </cell>
          <cell r="T11">
            <v>13</v>
          </cell>
          <cell r="U11">
            <v>11</v>
          </cell>
          <cell r="V11">
            <v>3</v>
          </cell>
          <cell r="BF11">
            <v>0</v>
          </cell>
          <cell r="BG11">
            <v>9</v>
          </cell>
          <cell r="BH11">
            <v>13</v>
          </cell>
        </row>
        <row r="12">
          <cell r="B12">
            <v>0</v>
          </cell>
          <cell r="C12">
            <v>0</v>
          </cell>
          <cell r="D12">
            <v>0</v>
          </cell>
          <cell r="E12">
            <v>0</v>
          </cell>
          <cell r="O12">
            <v>8</v>
          </cell>
          <cell r="S12">
            <v>0</v>
          </cell>
          <cell r="T12">
            <v>12</v>
          </cell>
          <cell r="U12">
            <v>13</v>
          </cell>
          <cell r="V12">
            <v>3</v>
          </cell>
          <cell r="BF12">
            <v>11</v>
          </cell>
          <cell r="BG12">
            <v>8</v>
          </cell>
          <cell r="BH12">
            <v>11</v>
          </cell>
        </row>
        <row r="13">
          <cell r="B13">
            <v>11</v>
          </cell>
          <cell r="C13">
            <v>0</v>
          </cell>
          <cell r="D13">
            <v>0</v>
          </cell>
          <cell r="E13">
            <v>0</v>
          </cell>
          <cell r="O13">
            <v>8</v>
          </cell>
          <cell r="S13">
            <v>0</v>
          </cell>
          <cell r="T13">
            <v>2</v>
          </cell>
          <cell r="U13">
            <v>13</v>
          </cell>
          <cell r="V13">
            <v>14</v>
          </cell>
          <cell r="BF13">
            <v>17</v>
          </cell>
          <cell r="BG13">
            <v>8</v>
          </cell>
          <cell r="BH13">
            <v>4</v>
          </cell>
        </row>
        <row r="14">
          <cell r="B14">
            <v>0</v>
          </cell>
          <cell r="C14">
            <v>5</v>
          </cell>
          <cell r="D14">
            <v>0</v>
          </cell>
          <cell r="E14">
            <v>0</v>
          </cell>
          <cell r="O14">
            <v>8</v>
          </cell>
          <cell r="S14">
            <v>8</v>
          </cell>
          <cell r="T14">
            <v>0</v>
          </cell>
          <cell r="U14">
            <v>13</v>
          </cell>
          <cell r="V14">
            <v>17</v>
          </cell>
          <cell r="BF14">
            <v>18</v>
          </cell>
          <cell r="BG14">
            <v>8</v>
          </cell>
          <cell r="BH14">
            <v>0</v>
          </cell>
        </row>
        <row r="15">
          <cell r="B15">
            <v>0</v>
          </cell>
          <cell r="C15">
            <v>6</v>
          </cell>
          <cell r="D15">
            <v>0</v>
          </cell>
          <cell r="E15">
            <v>0</v>
          </cell>
          <cell r="O15">
            <v>8</v>
          </cell>
          <cell r="S15">
            <v>23</v>
          </cell>
          <cell r="T15">
            <v>0</v>
          </cell>
          <cell r="U15">
            <v>12</v>
          </cell>
          <cell r="V15">
            <v>4</v>
          </cell>
          <cell r="BF15">
            <v>0</v>
          </cell>
          <cell r="BG15">
            <v>9</v>
          </cell>
          <cell r="BH15">
            <v>14</v>
          </cell>
        </row>
        <row r="16">
          <cell r="B16">
            <v>0</v>
          </cell>
          <cell r="C16">
            <v>0</v>
          </cell>
          <cell r="D16">
            <v>0</v>
          </cell>
          <cell r="E16">
            <v>0</v>
          </cell>
          <cell r="O16">
            <v>8</v>
          </cell>
          <cell r="S16">
            <v>10</v>
          </cell>
          <cell r="T16">
            <v>19</v>
          </cell>
          <cell r="U16">
            <v>12</v>
          </cell>
          <cell r="V16">
            <v>7</v>
          </cell>
          <cell r="BF16">
            <v>0</v>
          </cell>
          <cell r="BG16">
            <v>9</v>
          </cell>
          <cell r="BH16">
            <v>15</v>
          </cell>
        </row>
        <row r="17">
          <cell r="B17">
            <v>0</v>
          </cell>
          <cell r="C17">
            <v>0</v>
          </cell>
          <cell r="D17">
            <v>0</v>
          </cell>
          <cell r="E17">
            <v>0</v>
          </cell>
          <cell r="O17">
            <v>8</v>
          </cell>
          <cell r="S17">
            <v>9</v>
          </cell>
          <cell r="T17">
            <v>23</v>
          </cell>
          <cell r="U17">
            <v>12</v>
          </cell>
          <cell r="V17">
            <v>3</v>
          </cell>
          <cell r="BF17">
            <v>11</v>
          </cell>
          <cell r="BG17">
            <v>9</v>
          </cell>
          <cell r="BH17">
            <v>5</v>
          </cell>
        </row>
        <row r="18">
          <cell r="B18">
            <v>0</v>
          </cell>
          <cell r="C18">
            <v>0</v>
          </cell>
          <cell r="D18">
            <v>0</v>
          </cell>
          <cell r="E18">
            <v>0</v>
          </cell>
          <cell r="O18">
            <v>8</v>
          </cell>
          <cell r="S18">
            <v>7</v>
          </cell>
          <cell r="T18">
            <v>12</v>
          </cell>
          <cell r="U18">
            <v>13</v>
          </cell>
          <cell r="V18">
            <v>17</v>
          </cell>
          <cell r="BF18">
            <v>19</v>
          </cell>
          <cell r="BG18">
            <v>8</v>
          </cell>
          <cell r="BH18">
            <v>6</v>
          </cell>
        </row>
        <row r="19">
          <cell r="B19">
            <v>0</v>
          </cell>
          <cell r="C19">
            <v>7</v>
          </cell>
          <cell r="D19">
            <v>0</v>
          </cell>
          <cell r="E19">
            <v>0</v>
          </cell>
          <cell r="O19">
            <v>8</v>
          </cell>
          <cell r="S19">
            <v>6</v>
          </cell>
          <cell r="T19">
            <v>0</v>
          </cell>
          <cell r="U19">
            <v>13</v>
          </cell>
          <cell r="V19">
            <v>19</v>
          </cell>
          <cell r="BF19">
            <v>7</v>
          </cell>
          <cell r="BG19">
            <v>8</v>
          </cell>
          <cell r="BH19">
            <v>0</v>
          </cell>
        </row>
        <row r="20">
          <cell r="B20">
            <v>0</v>
          </cell>
          <cell r="C20">
            <v>0</v>
          </cell>
          <cell r="D20">
            <v>0</v>
          </cell>
          <cell r="E20">
            <v>0</v>
          </cell>
          <cell r="O20">
            <v>8</v>
          </cell>
          <cell r="S20">
            <v>23</v>
          </cell>
          <cell r="T20">
            <v>5</v>
          </cell>
          <cell r="U20">
            <v>13</v>
          </cell>
          <cell r="V20">
            <v>9</v>
          </cell>
          <cell r="BF20">
            <v>2</v>
          </cell>
          <cell r="BG20">
            <v>9</v>
          </cell>
          <cell r="BH20">
            <v>8</v>
          </cell>
        </row>
        <row r="21">
          <cell r="B21">
            <v>0</v>
          </cell>
          <cell r="C21">
            <v>0</v>
          </cell>
          <cell r="D21">
            <v>0</v>
          </cell>
          <cell r="E21">
            <v>0</v>
          </cell>
          <cell r="O21">
            <v>8</v>
          </cell>
          <cell r="S21">
            <v>16</v>
          </cell>
          <cell r="T21">
            <v>17</v>
          </cell>
          <cell r="U21">
            <v>12</v>
          </cell>
          <cell r="V21">
            <v>9</v>
          </cell>
          <cell r="BF21">
            <v>0</v>
          </cell>
          <cell r="BG21">
            <v>9</v>
          </cell>
          <cell r="BH21">
            <v>15</v>
          </cell>
        </row>
        <row r="22">
          <cell r="B22">
            <v>0</v>
          </cell>
          <cell r="C22">
            <v>0</v>
          </cell>
          <cell r="D22">
            <v>0</v>
          </cell>
          <cell r="E22">
            <v>0</v>
          </cell>
          <cell r="O22">
            <v>8</v>
          </cell>
          <cell r="S22">
            <v>4</v>
          </cell>
          <cell r="T22">
            <v>30</v>
          </cell>
          <cell r="U22">
            <v>12</v>
          </cell>
          <cell r="V22">
            <v>3</v>
          </cell>
          <cell r="BF22">
            <v>4</v>
          </cell>
          <cell r="BG22">
            <v>9</v>
          </cell>
          <cell r="BH22">
            <v>9</v>
          </cell>
        </row>
        <row r="23">
          <cell r="B23">
            <v>0</v>
          </cell>
          <cell r="C23">
            <v>0</v>
          </cell>
          <cell r="D23">
            <v>0</v>
          </cell>
          <cell r="E23">
            <v>0</v>
          </cell>
          <cell r="O23">
            <v>8</v>
          </cell>
          <cell r="S23">
            <v>5</v>
          </cell>
          <cell r="T23">
            <v>12</v>
          </cell>
          <cell r="U23">
            <v>13</v>
          </cell>
          <cell r="V23">
            <v>11</v>
          </cell>
          <cell r="BF23">
            <v>20</v>
          </cell>
          <cell r="BG23">
            <v>9</v>
          </cell>
          <cell r="BH23">
            <v>8</v>
          </cell>
        </row>
        <row r="24">
          <cell r="B24">
            <v>0</v>
          </cell>
          <cell r="C24">
            <v>8</v>
          </cell>
          <cell r="D24">
            <v>0</v>
          </cell>
          <cell r="E24">
            <v>0</v>
          </cell>
          <cell r="O24">
            <v>8</v>
          </cell>
          <cell r="S24">
            <v>4</v>
          </cell>
          <cell r="T24">
            <v>0</v>
          </cell>
          <cell r="U24">
            <v>13</v>
          </cell>
          <cell r="V24">
            <v>18</v>
          </cell>
          <cell r="BF24">
            <v>12</v>
          </cell>
          <cell r="BG24">
            <v>8</v>
          </cell>
          <cell r="BH24">
            <v>1</v>
          </cell>
        </row>
        <row r="25">
          <cell r="B25">
            <v>0</v>
          </cell>
          <cell r="C25">
            <v>0</v>
          </cell>
          <cell r="D25">
            <v>0</v>
          </cell>
          <cell r="E25">
            <v>0</v>
          </cell>
          <cell r="O25">
            <v>8</v>
          </cell>
          <cell r="S25">
            <v>15</v>
          </cell>
          <cell r="T25">
            <v>0</v>
          </cell>
          <cell r="U25">
            <v>13</v>
          </cell>
          <cell r="V25">
            <v>13</v>
          </cell>
          <cell r="BF25">
            <v>6</v>
          </cell>
          <cell r="BG25">
            <v>8</v>
          </cell>
          <cell r="BH25">
            <v>5</v>
          </cell>
        </row>
        <row r="26">
          <cell r="B26">
            <v>0</v>
          </cell>
          <cell r="C26">
            <v>0</v>
          </cell>
          <cell r="D26">
            <v>0</v>
          </cell>
          <cell r="E26">
            <v>0</v>
          </cell>
          <cell r="O26">
            <v>8</v>
          </cell>
          <cell r="S26">
            <v>19</v>
          </cell>
          <cell r="T26">
            <v>13</v>
          </cell>
          <cell r="U26">
            <v>13</v>
          </cell>
          <cell r="V26">
            <v>12</v>
          </cell>
          <cell r="BF26">
            <v>0</v>
          </cell>
          <cell r="BG26">
            <v>9</v>
          </cell>
          <cell r="BH26">
            <v>12</v>
          </cell>
        </row>
        <row r="27">
          <cell r="B27">
            <v>0</v>
          </cell>
          <cell r="C27">
            <v>0</v>
          </cell>
          <cell r="D27">
            <v>0</v>
          </cell>
          <cell r="E27">
            <v>0</v>
          </cell>
          <cell r="O27">
            <v>8</v>
          </cell>
          <cell r="S27">
            <v>12</v>
          </cell>
          <cell r="T27">
            <v>30</v>
          </cell>
          <cell r="U27">
            <v>12</v>
          </cell>
          <cell r="V27">
            <v>4</v>
          </cell>
          <cell r="BF27">
            <v>0</v>
          </cell>
          <cell r="BG27">
            <v>9</v>
          </cell>
          <cell r="BH27">
            <v>9</v>
          </cell>
        </row>
        <row r="28">
          <cell r="B28">
            <v>0</v>
          </cell>
          <cell r="C28">
            <v>0</v>
          </cell>
          <cell r="D28">
            <v>0</v>
          </cell>
          <cell r="E28">
            <v>0</v>
          </cell>
          <cell r="O28">
            <v>8</v>
          </cell>
          <cell r="S28">
            <v>9</v>
          </cell>
          <cell r="T28">
            <v>20</v>
          </cell>
          <cell r="U28">
            <v>12</v>
          </cell>
          <cell r="V28">
            <v>8</v>
          </cell>
          <cell r="BF28">
            <v>13</v>
          </cell>
          <cell r="BG28">
            <v>9</v>
          </cell>
          <cell r="BH28">
            <v>11</v>
          </cell>
        </row>
        <row r="29">
          <cell r="B29">
            <v>0</v>
          </cell>
          <cell r="C29">
            <v>1</v>
          </cell>
          <cell r="D29">
            <v>0</v>
          </cell>
          <cell r="E29">
            <v>0</v>
          </cell>
          <cell r="O29">
            <v>8</v>
          </cell>
          <cell r="S29">
            <v>1</v>
          </cell>
          <cell r="T29">
            <v>0</v>
          </cell>
          <cell r="U29">
            <v>13</v>
          </cell>
          <cell r="V29">
            <v>15</v>
          </cell>
          <cell r="BF29">
            <v>12</v>
          </cell>
          <cell r="BG29">
            <v>9</v>
          </cell>
          <cell r="BH29">
            <v>3</v>
          </cell>
        </row>
        <row r="30">
          <cell r="B30">
            <v>0</v>
          </cell>
          <cell r="C30">
            <v>0</v>
          </cell>
          <cell r="D30">
            <v>0</v>
          </cell>
          <cell r="E30">
            <v>0</v>
          </cell>
          <cell r="O30">
            <v>8</v>
          </cell>
          <cell r="S30">
            <v>9</v>
          </cell>
          <cell r="T30">
            <v>0</v>
          </cell>
          <cell r="U30">
            <v>13</v>
          </cell>
          <cell r="V30">
            <v>12</v>
          </cell>
          <cell r="BF30">
            <v>14</v>
          </cell>
          <cell r="BG30">
            <v>8</v>
          </cell>
          <cell r="BH30">
            <v>4</v>
          </cell>
        </row>
        <row r="31">
          <cell r="B31">
            <v>0</v>
          </cell>
          <cell r="C31">
            <v>0</v>
          </cell>
          <cell r="D31">
            <v>0</v>
          </cell>
          <cell r="E31">
            <v>0</v>
          </cell>
          <cell r="O31">
            <v>8</v>
          </cell>
          <cell r="S31">
            <v>20</v>
          </cell>
          <cell r="T31">
            <v>1</v>
          </cell>
          <cell r="U31">
            <v>13</v>
          </cell>
          <cell r="V31">
            <v>15</v>
          </cell>
          <cell r="BF31">
            <v>0</v>
          </cell>
          <cell r="BG31">
            <v>8</v>
          </cell>
          <cell r="BH31">
            <v>11</v>
          </cell>
        </row>
        <row r="32">
          <cell r="B32">
            <v>0</v>
          </cell>
          <cell r="C32">
            <v>0</v>
          </cell>
          <cell r="D32">
            <v>0</v>
          </cell>
          <cell r="E32">
            <v>0</v>
          </cell>
          <cell r="O32">
            <v>8</v>
          </cell>
          <cell r="S32">
            <v>13</v>
          </cell>
          <cell r="T32">
            <v>26</v>
          </cell>
          <cell r="U32">
            <v>13</v>
          </cell>
          <cell r="V32">
            <v>7</v>
          </cell>
          <cell r="BF32">
            <v>0</v>
          </cell>
          <cell r="BG32">
            <v>9</v>
          </cell>
          <cell r="BH32">
            <v>7</v>
          </cell>
        </row>
        <row r="33">
          <cell r="B33">
            <v>0</v>
          </cell>
          <cell r="C33">
            <v>0</v>
          </cell>
          <cell r="D33">
            <v>0</v>
          </cell>
          <cell r="E33">
            <v>0</v>
          </cell>
          <cell r="O33">
            <v>8</v>
          </cell>
          <cell r="S33">
            <v>19</v>
          </cell>
          <cell r="T33">
            <v>22</v>
          </cell>
          <cell r="U33">
            <v>12</v>
          </cell>
          <cell r="V33">
            <v>7</v>
          </cell>
          <cell r="BF33">
            <v>8</v>
          </cell>
          <cell r="BG33">
            <v>9</v>
          </cell>
          <cell r="BH33">
            <v>10</v>
          </cell>
        </row>
        <row r="34">
          <cell r="B34">
            <v>0</v>
          </cell>
          <cell r="C34">
            <v>0</v>
          </cell>
          <cell r="D34">
            <v>0</v>
          </cell>
          <cell r="E34">
            <v>0</v>
          </cell>
          <cell r="O34">
            <v>8</v>
          </cell>
          <cell r="S34">
            <v>2</v>
          </cell>
          <cell r="T34">
            <v>12</v>
          </cell>
          <cell r="U34">
            <v>12</v>
          </cell>
          <cell r="V34">
            <v>14</v>
          </cell>
          <cell r="BF34">
            <v>7</v>
          </cell>
          <cell r="BG34">
            <v>9</v>
          </cell>
          <cell r="BH34">
            <v>7</v>
          </cell>
        </row>
        <row r="35">
          <cell r="B35">
            <v>0</v>
          </cell>
          <cell r="C35">
            <v>0</v>
          </cell>
          <cell r="D35">
            <v>0</v>
          </cell>
          <cell r="E35">
            <v>0</v>
          </cell>
          <cell r="O35">
            <v>8</v>
          </cell>
          <cell r="S35">
            <v>5</v>
          </cell>
          <cell r="T35">
            <v>5</v>
          </cell>
          <cell r="U35">
            <v>13</v>
          </cell>
          <cell r="V35">
            <v>10</v>
          </cell>
          <cell r="BF35">
            <v>15</v>
          </cell>
          <cell r="BG35">
            <v>9</v>
          </cell>
          <cell r="BH35">
            <v>4</v>
          </cell>
        </row>
        <row r="36">
          <cell r="B36">
            <v>0</v>
          </cell>
          <cell r="C36">
            <v>3</v>
          </cell>
          <cell r="D36">
            <v>0</v>
          </cell>
          <cell r="E36">
            <v>0</v>
          </cell>
          <cell r="O36">
            <v>8</v>
          </cell>
          <cell r="S36">
            <v>16</v>
          </cell>
          <cell r="T36">
            <v>0</v>
          </cell>
          <cell r="U36">
            <v>13</v>
          </cell>
          <cell r="V36">
            <v>13</v>
          </cell>
          <cell r="BF36">
            <v>6</v>
          </cell>
          <cell r="BG36">
            <v>8</v>
          </cell>
          <cell r="BH36">
            <v>10</v>
          </cell>
        </row>
        <row r="37">
          <cell r="B37">
            <v>0</v>
          </cell>
          <cell r="C37">
            <v>0</v>
          </cell>
          <cell r="D37">
            <v>0</v>
          </cell>
          <cell r="E37">
            <v>0</v>
          </cell>
          <cell r="O37">
            <v>8</v>
          </cell>
          <cell r="S37">
            <v>9</v>
          </cell>
          <cell r="T37">
            <v>14</v>
          </cell>
          <cell r="U37">
            <v>13</v>
          </cell>
          <cell r="V37">
            <v>11</v>
          </cell>
          <cell r="BF37">
            <v>0</v>
          </cell>
          <cell r="BG37">
            <v>8</v>
          </cell>
          <cell r="BH37">
            <v>8</v>
          </cell>
        </row>
        <row r="38">
          <cell r="B38">
            <v>0</v>
          </cell>
          <cell r="C38">
            <v>0</v>
          </cell>
          <cell r="D38">
            <v>0</v>
          </cell>
          <cell r="E38">
            <v>0</v>
          </cell>
          <cell r="O38">
            <v>8</v>
          </cell>
          <cell r="S38">
            <v>16</v>
          </cell>
          <cell r="T38">
            <v>21</v>
          </cell>
          <cell r="U38">
            <v>13</v>
          </cell>
          <cell r="V38">
            <v>8</v>
          </cell>
          <cell r="BF38">
            <v>9</v>
          </cell>
          <cell r="BG38">
            <v>9</v>
          </cell>
          <cell r="BH38">
            <v>7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O2">
            <v>0</v>
          </cell>
          <cell r="S2">
            <v>12</v>
          </cell>
          <cell r="T2">
            <v>12</v>
          </cell>
          <cell r="U2">
            <v>12</v>
          </cell>
          <cell r="V2">
            <v>12</v>
          </cell>
          <cell r="BF2">
            <v>0</v>
          </cell>
          <cell r="BG2">
            <v>0</v>
          </cell>
          <cell r="BH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O3">
            <v>4</v>
          </cell>
          <cell r="S3">
            <v>12</v>
          </cell>
          <cell r="T3">
            <v>12</v>
          </cell>
          <cell r="U3">
            <v>12</v>
          </cell>
          <cell r="V3">
            <v>12</v>
          </cell>
          <cell r="BF3">
            <v>4</v>
          </cell>
          <cell r="BG3">
            <v>4</v>
          </cell>
          <cell r="BH3">
            <v>4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O4">
            <v>4</v>
          </cell>
          <cell r="S4">
            <v>12</v>
          </cell>
          <cell r="T4">
            <v>20</v>
          </cell>
          <cell r="U4">
            <v>20</v>
          </cell>
          <cell r="V4">
            <v>12</v>
          </cell>
          <cell r="BF4">
            <v>4</v>
          </cell>
          <cell r="BG4">
            <v>4</v>
          </cell>
          <cell r="BH4">
            <v>4</v>
          </cell>
        </row>
        <row r="5">
          <cell r="B5">
            <v>0</v>
          </cell>
          <cell r="C5">
            <v>0</v>
          </cell>
          <cell r="D5">
            <v>0</v>
          </cell>
          <cell r="E5">
            <v>0</v>
          </cell>
          <cell r="O5">
            <v>4</v>
          </cell>
          <cell r="S5">
            <v>12</v>
          </cell>
          <cell r="T5">
            <v>20</v>
          </cell>
          <cell r="U5">
            <v>16</v>
          </cell>
          <cell r="V5">
            <v>12</v>
          </cell>
          <cell r="BF5">
            <v>4</v>
          </cell>
          <cell r="BG5">
            <v>4</v>
          </cell>
          <cell r="BH5">
            <v>4</v>
          </cell>
        </row>
        <row r="6">
          <cell r="B6">
            <v>0</v>
          </cell>
          <cell r="C6">
            <v>0</v>
          </cell>
          <cell r="D6">
            <v>0</v>
          </cell>
          <cell r="E6">
            <v>0</v>
          </cell>
          <cell r="O6">
            <v>4</v>
          </cell>
          <cell r="S6">
            <v>8</v>
          </cell>
          <cell r="T6">
            <v>12</v>
          </cell>
          <cell r="U6">
            <v>12</v>
          </cell>
          <cell r="V6">
            <v>12</v>
          </cell>
          <cell r="BF6">
            <v>4</v>
          </cell>
          <cell r="BG6">
            <v>4</v>
          </cell>
          <cell r="BH6">
            <v>4</v>
          </cell>
        </row>
        <row r="7">
          <cell r="B7">
            <v>0</v>
          </cell>
          <cell r="C7">
            <v>0</v>
          </cell>
          <cell r="D7">
            <v>0</v>
          </cell>
          <cell r="E7">
            <v>0</v>
          </cell>
          <cell r="O7">
            <v>8</v>
          </cell>
          <cell r="S7">
            <v>8</v>
          </cell>
          <cell r="T7">
            <v>12</v>
          </cell>
          <cell r="U7">
            <v>8</v>
          </cell>
          <cell r="V7">
            <v>12</v>
          </cell>
          <cell r="BF7">
            <v>4</v>
          </cell>
          <cell r="BG7">
            <v>4</v>
          </cell>
          <cell r="BH7">
            <v>4</v>
          </cell>
        </row>
        <row r="8">
          <cell r="B8">
            <v>0</v>
          </cell>
          <cell r="C8">
            <v>0</v>
          </cell>
          <cell r="D8">
            <v>0</v>
          </cell>
          <cell r="E8">
            <v>0</v>
          </cell>
          <cell r="O8">
            <v>8</v>
          </cell>
          <cell r="S8">
            <v>12</v>
          </cell>
          <cell r="T8">
            <v>12</v>
          </cell>
          <cell r="U8">
            <v>8</v>
          </cell>
          <cell r="V8">
            <v>12</v>
          </cell>
          <cell r="BF8">
            <v>0</v>
          </cell>
          <cell r="BG8">
            <v>8</v>
          </cell>
          <cell r="BH8">
            <v>0</v>
          </cell>
        </row>
        <row r="9">
          <cell r="B9">
            <v>0</v>
          </cell>
          <cell r="C9">
            <v>0</v>
          </cell>
          <cell r="D9">
            <v>0</v>
          </cell>
          <cell r="E9">
            <v>0</v>
          </cell>
          <cell r="O9">
            <v>8</v>
          </cell>
          <cell r="S9">
            <v>16</v>
          </cell>
          <cell r="T9">
            <v>16</v>
          </cell>
          <cell r="U9">
            <v>8</v>
          </cell>
          <cell r="V9">
            <v>8</v>
          </cell>
          <cell r="BF9">
            <v>0</v>
          </cell>
          <cell r="BG9">
            <v>10</v>
          </cell>
          <cell r="BH9">
            <v>0</v>
          </cell>
        </row>
        <row r="10">
          <cell r="B10">
            <v>0</v>
          </cell>
          <cell r="C10">
            <v>0</v>
          </cell>
          <cell r="D10">
            <v>0</v>
          </cell>
          <cell r="E10">
            <v>0</v>
          </cell>
          <cell r="O10">
            <v>8</v>
          </cell>
          <cell r="S10">
            <v>16</v>
          </cell>
          <cell r="T10">
            <v>12</v>
          </cell>
          <cell r="U10">
            <v>8</v>
          </cell>
          <cell r="V10">
            <v>6</v>
          </cell>
          <cell r="BF10">
            <v>0</v>
          </cell>
          <cell r="BG10">
            <v>10</v>
          </cell>
          <cell r="BH10">
            <v>9</v>
          </cell>
        </row>
        <row r="11">
          <cell r="B11">
            <v>0</v>
          </cell>
          <cell r="C11">
            <v>0</v>
          </cell>
          <cell r="D11">
            <v>0</v>
          </cell>
          <cell r="E11">
            <v>0</v>
          </cell>
          <cell r="O11">
            <v>8</v>
          </cell>
          <cell r="S11">
            <v>3</v>
          </cell>
          <cell r="T11">
            <v>12</v>
          </cell>
          <cell r="U11">
            <v>12</v>
          </cell>
          <cell r="V11">
            <v>2</v>
          </cell>
          <cell r="BF11">
            <v>0</v>
          </cell>
          <cell r="BG11">
            <v>9</v>
          </cell>
          <cell r="BH11">
            <v>13</v>
          </cell>
        </row>
        <row r="12">
          <cell r="B12">
            <v>1</v>
          </cell>
          <cell r="C12">
            <v>0</v>
          </cell>
          <cell r="D12">
            <v>0</v>
          </cell>
          <cell r="E12">
            <v>0</v>
          </cell>
          <cell r="O12">
            <v>8</v>
          </cell>
          <cell r="S12">
            <v>0</v>
          </cell>
          <cell r="T12">
            <v>12</v>
          </cell>
          <cell r="U12">
            <v>14</v>
          </cell>
          <cell r="V12">
            <v>3</v>
          </cell>
          <cell r="BF12">
            <v>22</v>
          </cell>
          <cell r="BG12">
            <v>8</v>
          </cell>
          <cell r="BH12">
            <v>13</v>
          </cell>
        </row>
        <row r="13">
          <cell r="B13">
            <v>1</v>
          </cell>
          <cell r="C13">
            <v>10</v>
          </cell>
          <cell r="D13">
            <v>0</v>
          </cell>
          <cell r="E13">
            <v>0</v>
          </cell>
          <cell r="O13">
            <v>8</v>
          </cell>
          <cell r="S13">
            <v>0</v>
          </cell>
          <cell r="T13">
            <v>0</v>
          </cell>
          <cell r="U13">
            <v>14</v>
          </cell>
          <cell r="V13">
            <v>13</v>
          </cell>
          <cell r="BF13">
            <v>20</v>
          </cell>
          <cell r="BG13">
            <v>8</v>
          </cell>
          <cell r="BH13">
            <v>6</v>
          </cell>
        </row>
        <row r="14">
          <cell r="B14">
            <v>0</v>
          </cell>
          <cell r="C14">
            <v>8</v>
          </cell>
          <cell r="D14">
            <v>0</v>
          </cell>
          <cell r="E14">
            <v>0</v>
          </cell>
          <cell r="O14">
            <v>8</v>
          </cell>
          <cell r="S14">
            <v>6</v>
          </cell>
          <cell r="T14">
            <v>0</v>
          </cell>
          <cell r="U14">
            <v>13</v>
          </cell>
          <cell r="V14">
            <v>16</v>
          </cell>
          <cell r="BF14">
            <v>8</v>
          </cell>
          <cell r="BG14">
            <v>9</v>
          </cell>
          <cell r="BH14">
            <v>0</v>
          </cell>
        </row>
        <row r="15">
          <cell r="B15">
            <v>0</v>
          </cell>
          <cell r="C15">
            <v>0</v>
          </cell>
          <cell r="D15">
            <v>0</v>
          </cell>
          <cell r="E15">
            <v>0</v>
          </cell>
          <cell r="O15">
            <v>8</v>
          </cell>
          <cell r="S15">
            <v>24</v>
          </cell>
          <cell r="T15">
            <v>4</v>
          </cell>
          <cell r="U15">
            <v>12</v>
          </cell>
          <cell r="V15">
            <v>15</v>
          </cell>
          <cell r="BF15">
            <v>0</v>
          </cell>
          <cell r="BG15">
            <v>10</v>
          </cell>
          <cell r="BH15">
            <v>3</v>
          </cell>
        </row>
        <row r="16">
          <cell r="B16">
            <v>0</v>
          </cell>
          <cell r="C16">
            <v>0</v>
          </cell>
          <cell r="D16">
            <v>0</v>
          </cell>
          <cell r="E16">
            <v>0</v>
          </cell>
          <cell r="O16">
            <v>8</v>
          </cell>
          <cell r="S16">
            <v>21</v>
          </cell>
          <cell r="T16">
            <v>26</v>
          </cell>
          <cell r="U16">
            <v>12</v>
          </cell>
          <cell r="V16">
            <v>8</v>
          </cell>
          <cell r="BF16">
            <v>0</v>
          </cell>
          <cell r="BG16">
            <v>10</v>
          </cell>
          <cell r="BH16">
            <v>10</v>
          </cell>
        </row>
        <row r="17">
          <cell r="B17">
            <v>0</v>
          </cell>
          <cell r="C17">
            <v>0</v>
          </cell>
          <cell r="D17">
            <v>0</v>
          </cell>
          <cell r="E17">
            <v>0</v>
          </cell>
          <cell r="O17">
            <v>8</v>
          </cell>
          <cell r="S17">
            <v>10</v>
          </cell>
          <cell r="T17">
            <v>24</v>
          </cell>
          <cell r="U17">
            <v>13</v>
          </cell>
          <cell r="V17">
            <v>2</v>
          </cell>
          <cell r="BF17">
            <v>0</v>
          </cell>
          <cell r="BG17">
            <v>9</v>
          </cell>
          <cell r="BH17">
            <v>15</v>
          </cell>
        </row>
        <row r="18">
          <cell r="B18">
            <v>3</v>
          </cell>
          <cell r="C18">
            <v>0</v>
          </cell>
          <cell r="D18">
            <v>0</v>
          </cell>
          <cell r="E18">
            <v>0</v>
          </cell>
          <cell r="O18">
            <v>8</v>
          </cell>
          <cell r="S18">
            <v>0</v>
          </cell>
          <cell r="T18">
            <v>12</v>
          </cell>
          <cell r="U18">
            <v>14</v>
          </cell>
          <cell r="V18">
            <v>6</v>
          </cell>
          <cell r="BF18">
            <v>25</v>
          </cell>
          <cell r="BG18">
            <v>9</v>
          </cell>
          <cell r="BH18">
            <v>13</v>
          </cell>
        </row>
        <row r="19">
          <cell r="B19">
            <v>1</v>
          </cell>
          <cell r="C19">
            <v>13</v>
          </cell>
          <cell r="D19">
            <v>0</v>
          </cell>
          <cell r="E19">
            <v>0</v>
          </cell>
          <cell r="O19">
            <v>8</v>
          </cell>
          <cell r="S19">
            <v>0</v>
          </cell>
          <cell r="T19">
            <v>0</v>
          </cell>
          <cell r="U19">
            <v>16</v>
          </cell>
          <cell r="V19">
            <v>13</v>
          </cell>
          <cell r="BF19">
            <v>31</v>
          </cell>
          <cell r="BG19">
            <v>9</v>
          </cell>
          <cell r="BH19">
            <v>4</v>
          </cell>
        </row>
        <row r="20">
          <cell r="B20">
            <v>0</v>
          </cell>
          <cell r="C20">
            <v>19</v>
          </cell>
          <cell r="D20">
            <v>0</v>
          </cell>
          <cell r="E20">
            <v>0</v>
          </cell>
          <cell r="O20">
            <v>8</v>
          </cell>
          <cell r="S20">
            <v>8</v>
          </cell>
          <cell r="T20">
            <v>0</v>
          </cell>
          <cell r="U20">
            <v>17</v>
          </cell>
          <cell r="V20">
            <v>15</v>
          </cell>
          <cell r="BF20">
            <v>0</v>
          </cell>
          <cell r="BG20">
            <v>8</v>
          </cell>
          <cell r="BH20">
            <v>3</v>
          </cell>
        </row>
        <row r="21">
          <cell r="B21">
            <v>0</v>
          </cell>
          <cell r="C21">
            <v>0</v>
          </cell>
          <cell r="D21">
            <v>0</v>
          </cell>
          <cell r="E21">
            <v>0</v>
          </cell>
          <cell r="O21">
            <v>8</v>
          </cell>
          <cell r="S21">
            <v>21</v>
          </cell>
          <cell r="T21">
            <v>12</v>
          </cell>
          <cell r="U21">
            <v>13</v>
          </cell>
          <cell r="V21">
            <v>16</v>
          </cell>
          <cell r="BF21">
            <v>0</v>
          </cell>
          <cell r="BG21">
            <v>8</v>
          </cell>
          <cell r="BH21">
            <v>6</v>
          </cell>
        </row>
        <row r="22">
          <cell r="B22">
            <v>0</v>
          </cell>
          <cell r="C22">
            <v>0</v>
          </cell>
          <cell r="D22">
            <v>0</v>
          </cell>
          <cell r="E22">
            <v>0</v>
          </cell>
          <cell r="O22">
            <v>8</v>
          </cell>
          <cell r="S22">
            <v>18</v>
          </cell>
          <cell r="T22">
            <v>30</v>
          </cell>
          <cell r="U22">
            <v>13</v>
          </cell>
          <cell r="V22">
            <v>8</v>
          </cell>
          <cell r="BF22">
            <v>0</v>
          </cell>
          <cell r="BG22">
            <v>10</v>
          </cell>
          <cell r="BH22">
            <v>7</v>
          </cell>
        </row>
        <row r="23">
          <cell r="B23">
            <v>0</v>
          </cell>
          <cell r="C23">
            <v>0</v>
          </cell>
          <cell r="D23">
            <v>0</v>
          </cell>
          <cell r="E23">
            <v>0</v>
          </cell>
          <cell r="O23">
            <v>8</v>
          </cell>
          <cell r="S23">
            <v>5</v>
          </cell>
          <cell r="T23">
            <v>34</v>
          </cell>
          <cell r="U23">
            <v>12</v>
          </cell>
          <cell r="V23">
            <v>5</v>
          </cell>
          <cell r="BF23">
            <v>13</v>
          </cell>
          <cell r="BG23">
            <v>10</v>
          </cell>
          <cell r="BH23">
            <v>11</v>
          </cell>
        </row>
        <row r="24">
          <cell r="B24">
            <v>0</v>
          </cell>
          <cell r="C24">
            <v>1</v>
          </cell>
          <cell r="D24">
            <v>0</v>
          </cell>
          <cell r="E24">
            <v>0</v>
          </cell>
          <cell r="O24">
            <v>8</v>
          </cell>
          <cell r="S24">
            <v>1</v>
          </cell>
          <cell r="T24">
            <v>0</v>
          </cell>
          <cell r="U24">
            <v>12</v>
          </cell>
          <cell r="V24">
            <v>8</v>
          </cell>
          <cell r="BF24">
            <v>15</v>
          </cell>
          <cell r="BG24">
            <v>10</v>
          </cell>
          <cell r="BH24">
            <v>11</v>
          </cell>
        </row>
        <row r="25">
          <cell r="B25">
            <v>0</v>
          </cell>
          <cell r="C25">
            <v>3</v>
          </cell>
          <cell r="D25">
            <v>0</v>
          </cell>
          <cell r="E25">
            <v>0</v>
          </cell>
          <cell r="O25">
            <v>8</v>
          </cell>
          <cell r="S25">
            <v>1</v>
          </cell>
          <cell r="T25">
            <v>0</v>
          </cell>
          <cell r="U25">
            <v>14</v>
          </cell>
          <cell r="V25">
            <v>9</v>
          </cell>
          <cell r="BF25">
            <v>13</v>
          </cell>
          <cell r="BG25">
            <v>9</v>
          </cell>
          <cell r="BH25">
            <v>8</v>
          </cell>
        </row>
        <row r="26">
          <cell r="B26">
            <v>0</v>
          </cell>
          <cell r="C26">
            <v>1</v>
          </cell>
          <cell r="D26">
            <v>0</v>
          </cell>
          <cell r="E26">
            <v>0</v>
          </cell>
          <cell r="O26">
            <v>8</v>
          </cell>
          <cell r="S26">
            <v>16</v>
          </cell>
          <cell r="T26">
            <v>0</v>
          </cell>
          <cell r="U26">
            <v>14</v>
          </cell>
          <cell r="V26">
            <v>14</v>
          </cell>
          <cell r="BF26">
            <v>5</v>
          </cell>
          <cell r="BG26">
            <v>8</v>
          </cell>
          <cell r="BH26">
            <v>7</v>
          </cell>
        </row>
        <row r="27">
          <cell r="B27">
            <v>0</v>
          </cell>
          <cell r="C27">
            <v>0</v>
          </cell>
          <cell r="D27">
            <v>0</v>
          </cell>
          <cell r="E27">
            <v>0</v>
          </cell>
          <cell r="O27">
            <v>8</v>
          </cell>
          <cell r="S27">
            <v>17</v>
          </cell>
          <cell r="T27">
            <v>15</v>
          </cell>
          <cell r="U27">
            <v>14</v>
          </cell>
          <cell r="V27">
            <v>15</v>
          </cell>
          <cell r="BF27">
            <v>0</v>
          </cell>
          <cell r="BG27">
            <v>9</v>
          </cell>
          <cell r="BH27">
            <v>4</v>
          </cell>
        </row>
        <row r="28">
          <cell r="B28">
            <v>0</v>
          </cell>
          <cell r="C28">
            <v>0</v>
          </cell>
          <cell r="D28">
            <v>0</v>
          </cell>
          <cell r="E28">
            <v>0</v>
          </cell>
          <cell r="O28">
            <v>8</v>
          </cell>
          <cell r="S28">
            <v>20</v>
          </cell>
          <cell r="T28">
            <v>21</v>
          </cell>
          <cell r="U28">
            <v>13</v>
          </cell>
          <cell r="V28">
            <v>11</v>
          </cell>
          <cell r="BF28">
            <v>5</v>
          </cell>
          <cell r="BG28">
            <v>9</v>
          </cell>
          <cell r="BH28">
            <v>5</v>
          </cell>
        </row>
        <row r="29">
          <cell r="B29">
            <v>0</v>
          </cell>
          <cell r="C29">
            <v>0</v>
          </cell>
          <cell r="D29">
            <v>0</v>
          </cell>
          <cell r="E29">
            <v>0</v>
          </cell>
          <cell r="O29">
            <v>8</v>
          </cell>
          <cell r="S29">
            <v>12</v>
          </cell>
          <cell r="T29">
            <v>12</v>
          </cell>
          <cell r="U29">
            <v>12</v>
          </cell>
          <cell r="V29">
            <v>10</v>
          </cell>
          <cell r="BF29">
            <v>0</v>
          </cell>
          <cell r="BG29">
            <v>10</v>
          </cell>
          <cell r="BH29">
            <v>10</v>
          </cell>
        </row>
        <row r="30">
          <cell r="B30">
            <v>0</v>
          </cell>
          <cell r="C30">
            <v>0</v>
          </cell>
          <cell r="D30">
            <v>0</v>
          </cell>
          <cell r="E30">
            <v>0</v>
          </cell>
          <cell r="O30">
            <v>8</v>
          </cell>
          <cell r="S30">
            <v>2</v>
          </cell>
          <cell r="T30">
            <v>12</v>
          </cell>
          <cell r="U30">
            <v>13</v>
          </cell>
          <cell r="V30">
            <v>6</v>
          </cell>
          <cell r="BF30">
            <v>13</v>
          </cell>
          <cell r="BG30">
            <v>10</v>
          </cell>
          <cell r="BH30">
            <v>10</v>
          </cell>
        </row>
        <row r="31">
          <cell r="B31">
            <v>0</v>
          </cell>
          <cell r="C31">
            <v>1</v>
          </cell>
          <cell r="D31">
            <v>0</v>
          </cell>
          <cell r="E31">
            <v>0</v>
          </cell>
          <cell r="O31">
            <v>8</v>
          </cell>
          <cell r="S31">
            <v>7</v>
          </cell>
          <cell r="T31">
            <v>0</v>
          </cell>
          <cell r="U31">
            <v>13</v>
          </cell>
          <cell r="V31">
            <v>7</v>
          </cell>
          <cell r="BF31">
            <v>19</v>
          </cell>
          <cell r="BG31">
            <v>9</v>
          </cell>
          <cell r="BH31">
            <v>11</v>
          </cell>
        </row>
        <row r="32">
          <cell r="B32">
            <v>0</v>
          </cell>
          <cell r="C32">
            <v>7</v>
          </cell>
          <cell r="D32">
            <v>0</v>
          </cell>
          <cell r="E32">
            <v>0</v>
          </cell>
          <cell r="O32">
            <v>8</v>
          </cell>
          <cell r="S32">
            <v>1</v>
          </cell>
          <cell r="T32">
            <v>0</v>
          </cell>
          <cell r="U32">
            <v>14</v>
          </cell>
          <cell r="V32">
            <v>13</v>
          </cell>
          <cell r="BF32">
            <v>2</v>
          </cell>
          <cell r="BG32">
            <v>9</v>
          </cell>
          <cell r="BH32">
            <v>8</v>
          </cell>
        </row>
        <row r="33">
          <cell r="B33">
            <v>0</v>
          </cell>
          <cell r="C33">
            <v>0</v>
          </cell>
          <cell r="D33">
            <v>0</v>
          </cell>
          <cell r="E33">
            <v>0</v>
          </cell>
          <cell r="O33">
            <v>8</v>
          </cell>
          <cell r="S33">
            <v>16</v>
          </cell>
          <cell r="T33">
            <v>10</v>
          </cell>
          <cell r="U33">
            <v>14</v>
          </cell>
          <cell r="V33">
            <v>13</v>
          </cell>
          <cell r="BF33">
            <v>14</v>
          </cell>
          <cell r="BG33">
            <v>9</v>
          </cell>
          <cell r="BH33">
            <v>3</v>
          </cell>
        </row>
        <row r="34">
          <cell r="B34">
            <v>0</v>
          </cell>
          <cell r="C34">
            <v>0</v>
          </cell>
          <cell r="D34">
            <v>0</v>
          </cell>
          <cell r="E34">
            <v>0</v>
          </cell>
          <cell r="O34">
            <v>8</v>
          </cell>
          <cell r="S34">
            <v>21</v>
          </cell>
          <cell r="T34">
            <v>6</v>
          </cell>
          <cell r="U34">
            <v>13</v>
          </cell>
          <cell r="V34">
            <v>14</v>
          </cell>
          <cell r="BF34">
            <v>0</v>
          </cell>
          <cell r="BG34">
            <v>9</v>
          </cell>
          <cell r="BH34">
            <v>7</v>
          </cell>
        </row>
        <row r="35">
          <cell r="B35">
            <v>0</v>
          </cell>
          <cell r="C35">
            <v>0</v>
          </cell>
          <cell r="D35">
            <v>0</v>
          </cell>
          <cell r="E35">
            <v>0</v>
          </cell>
          <cell r="O35">
            <v>8</v>
          </cell>
          <cell r="S35">
            <v>7</v>
          </cell>
          <cell r="T35">
            <v>24</v>
          </cell>
          <cell r="U35">
            <v>13</v>
          </cell>
          <cell r="V35">
            <v>11</v>
          </cell>
          <cell r="BF35">
            <v>0</v>
          </cell>
          <cell r="BG35">
            <v>9</v>
          </cell>
          <cell r="BH35">
            <v>8</v>
          </cell>
        </row>
        <row r="36">
          <cell r="B36">
            <v>0</v>
          </cell>
          <cell r="C36">
            <v>0</v>
          </cell>
          <cell r="D36">
            <v>0</v>
          </cell>
          <cell r="E36">
            <v>0</v>
          </cell>
          <cell r="O36">
            <v>8</v>
          </cell>
          <cell r="S36">
            <v>18</v>
          </cell>
          <cell r="T36">
            <v>12</v>
          </cell>
          <cell r="U36">
            <v>13</v>
          </cell>
          <cell r="V36">
            <v>5</v>
          </cell>
          <cell r="BF36">
            <v>13</v>
          </cell>
          <cell r="BG36">
            <v>9</v>
          </cell>
          <cell r="BH36">
            <v>10</v>
          </cell>
        </row>
        <row r="37">
          <cell r="B37">
            <v>0</v>
          </cell>
          <cell r="C37">
            <v>0</v>
          </cell>
          <cell r="D37">
            <v>0</v>
          </cell>
          <cell r="E37">
            <v>0</v>
          </cell>
          <cell r="O37">
            <v>8</v>
          </cell>
          <cell r="S37">
            <v>2</v>
          </cell>
          <cell r="T37">
            <v>2</v>
          </cell>
          <cell r="U37">
            <v>13</v>
          </cell>
          <cell r="V37">
            <v>10</v>
          </cell>
          <cell r="BF37">
            <v>4</v>
          </cell>
          <cell r="BG37">
            <v>9</v>
          </cell>
          <cell r="BH37">
            <v>11</v>
          </cell>
        </row>
        <row r="38">
          <cell r="B38">
            <v>0</v>
          </cell>
          <cell r="C38">
            <v>0</v>
          </cell>
          <cell r="D38">
            <v>0</v>
          </cell>
          <cell r="E38">
            <v>0</v>
          </cell>
          <cell r="O38">
            <v>8</v>
          </cell>
          <cell r="S38">
            <v>1</v>
          </cell>
          <cell r="T38">
            <v>8</v>
          </cell>
          <cell r="U38">
            <v>13</v>
          </cell>
          <cell r="V38">
            <v>11</v>
          </cell>
          <cell r="BF38">
            <v>25</v>
          </cell>
          <cell r="BG38">
            <v>9</v>
          </cell>
          <cell r="BH38">
            <v>5</v>
          </cell>
        </row>
      </sheetData>
      <sheetData sheetId="5"/>
      <sheetData sheetId="6"/>
      <sheetData sheetId="7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riginal_Outcome"/>
      <sheetName val="CRP_Outcome_Baseline"/>
      <sheetName val="Compare"/>
      <sheetName val="CRP_Outcome_ELV"/>
      <sheetName val="CRP_Outcome_CRP"/>
      <sheetName val="Analysis"/>
      <sheetName val="Graphs ELV"/>
      <sheetName val="Graphs CRP"/>
    </sheetNames>
    <sheetDataSet>
      <sheetData sheetId="0"/>
      <sheetData sheetId="1"/>
      <sheetData sheetId="2"/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O2">
            <v>0</v>
          </cell>
          <cell r="S2">
            <v>12</v>
          </cell>
          <cell r="T2">
            <v>12</v>
          </cell>
          <cell r="U2">
            <v>12</v>
          </cell>
          <cell r="V2">
            <v>12</v>
          </cell>
          <cell r="BF2">
            <v>0</v>
          </cell>
          <cell r="BG2">
            <v>0</v>
          </cell>
          <cell r="BH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O3">
            <v>4</v>
          </cell>
          <cell r="S3">
            <v>12</v>
          </cell>
          <cell r="T3">
            <v>12</v>
          </cell>
          <cell r="U3">
            <v>12</v>
          </cell>
          <cell r="V3">
            <v>12</v>
          </cell>
          <cell r="BF3">
            <v>4</v>
          </cell>
          <cell r="BG3">
            <v>4</v>
          </cell>
          <cell r="BH3">
            <v>4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O4">
            <v>4</v>
          </cell>
          <cell r="S4">
            <v>8</v>
          </cell>
          <cell r="T4">
            <v>20</v>
          </cell>
          <cell r="U4">
            <v>16</v>
          </cell>
          <cell r="V4">
            <v>16</v>
          </cell>
          <cell r="BF4">
            <v>4</v>
          </cell>
          <cell r="BG4">
            <v>4</v>
          </cell>
          <cell r="BH4">
            <v>4</v>
          </cell>
        </row>
        <row r="5">
          <cell r="B5">
            <v>0</v>
          </cell>
          <cell r="C5">
            <v>0</v>
          </cell>
          <cell r="D5">
            <v>0</v>
          </cell>
          <cell r="E5">
            <v>0</v>
          </cell>
          <cell r="O5">
            <v>4</v>
          </cell>
          <cell r="S5">
            <v>12</v>
          </cell>
          <cell r="T5">
            <v>12</v>
          </cell>
          <cell r="U5">
            <v>12</v>
          </cell>
          <cell r="V5">
            <v>12</v>
          </cell>
          <cell r="BF5">
            <v>4</v>
          </cell>
          <cell r="BG5">
            <v>4</v>
          </cell>
          <cell r="BH5">
            <v>4</v>
          </cell>
        </row>
        <row r="6">
          <cell r="B6">
            <v>0</v>
          </cell>
          <cell r="C6">
            <v>0</v>
          </cell>
          <cell r="D6">
            <v>0</v>
          </cell>
          <cell r="E6">
            <v>0</v>
          </cell>
          <cell r="O6">
            <v>4</v>
          </cell>
          <cell r="S6">
            <v>8</v>
          </cell>
          <cell r="T6">
            <v>12</v>
          </cell>
          <cell r="U6">
            <v>12</v>
          </cell>
          <cell r="V6">
            <v>12</v>
          </cell>
          <cell r="BF6">
            <v>4</v>
          </cell>
          <cell r="BG6">
            <v>4</v>
          </cell>
          <cell r="BH6">
            <v>4</v>
          </cell>
        </row>
        <row r="7">
          <cell r="B7">
            <v>0</v>
          </cell>
          <cell r="C7">
            <v>0</v>
          </cell>
          <cell r="D7">
            <v>0</v>
          </cell>
          <cell r="E7">
            <v>0</v>
          </cell>
          <cell r="O7">
            <v>8</v>
          </cell>
          <cell r="S7">
            <v>12</v>
          </cell>
          <cell r="T7">
            <v>12</v>
          </cell>
          <cell r="U7">
            <v>8</v>
          </cell>
          <cell r="V7">
            <v>12</v>
          </cell>
          <cell r="BF7">
            <v>4</v>
          </cell>
          <cell r="BG7">
            <v>4</v>
          </cell>
          <cell r="BH7">
            <v>4</v>
          </cell>
        </row>
        <row r="8">
          <cell r="B8">
            <v>0</v>
          </cell>
          <cell r="C8">
            <v>0</v>
          </cell>
          <cell r="D8">
            <v>0</v>
          </cell>
          <cell r="E8">
            <v>0</v>
          </cell>
          <cell r="O8">
            <v>8</v>
          </cell>
          <cell r="S8">
            <v>12</v>
          </cell>
          <cell r="T8">
            <v>12</v>
          </cell>
          <cell r="U8">
            <v>8</v>
          </cell>
          <cell r="V8">
            <v>12</v>
          </cell>
          <cell r="BF8">
            <v>0</v>
          </cell>
          <cell r="BG8">
            <v>7</v>
          </cell>
          <cell r="BH8">
            <v>0</v>
          </cell>
        </row>
        <row r="9">
          <cell r="B9">
            <v>0</v>
          </cell>
          <cell r="C9">
            <v>0</v>
          </cell>
          <cell r="D9">
            <v>0</v>
          </cell>
          <cell r="E9">
            <v>0</v>
          </cell>
          <cell r="O9">
            <v>8</v>
          </cell>
          <cell r="S9">
            <v>16</v>
          </cell>
          <cell r="T9">
            <v>16</v>
          </cell>
          <cell r="U9">
            <v>8</v>
          </cell>
          <cell r="V9">
            <v>9</v>
          </cell>
          <cell r="BF9">
            <v>1</v>
          </cell>
          <cell r="BG9">
            <v>10</v>
          </cell>
          <cell r="BH9">
            <v>0</v>
          </cell>
        </row>
        <row r="10">
          <cell r="B10">
            <v>0</v>
          </cell>
          <cell r="C10">
            <v>0</v>
          </cell>
          <cell r="D10">
            <v>0</v>
          </cell>
          <cell r="E10">
            <v>0</v>
          </cell>
          <cell r="O10">
            <v>8</v>
          </cell>
          <cell r="S10">
            <v>16</v>
          </cell>
          <cell r="T10">
            <v>11</v>
          </cell>
          <cell r="U10">
            <v>8</v>
          </cell>
          <cell r="V10">
            <v>6</v>
          </cell>
          <cell r="BF10">
            <v>0</v>
          </cell>
          <cell r="BG10">
            <v>10</v>
          </cell>
          <cell r="BH10">
            <v>7</v>
          </cell>
        </row>
        <row r="11">
          <cell r="B11">
            <v>0</v>
          </cell>
          <cell r="C11">
            <v>0</v>
          </cell>
          <cell r="D11">
            <v>0</v>
          </cell>
          <cell r="E11">
            <v>0</v>
          </cell>
          <cell r="O11">
            <v>8</v>
          </cell>
          <cell r="S11">
            <v>5</v>
          </cell>
          <cell r="T11">
            <v>12</v>
          </cell>
          <cell r="U11">
            <v>11</v>
          </cell>
          <cell r="V11">
            <v>2</v>
          </cell>
          <cell r="BF11">
            <v>0</v>
          </cell>
          <cell r="BG11">
            <v>9</v>
          </cell>
          <cell r="BH11">
            <v>13</v>
          </cell>
        </row>
        <row r="12">
          <cell r="B12">
            <v>0</v>
          </cell>
          <cell r="C12">
            <v>0</v>
          </cell>
          <cell r="D12">
            <v>0</v>
          </cell>
          <cell r="E12">
            <v>0</v>
          </cell>
          <cell r="O12">
            <v>8</v>
          </cell>
          <cell r="S12">
            <v>0</v>
          </cell>
          <cell r="T12">
            <v>12</v>
          </cell>
          <cell r="U12">
            <v>14</v>
          </cell>
          <cell r="V12">
            <v>3</v>
          </cell>
          <cell r="BF12">
            <v>7</v>
          </cell>
          <cell r="BG12">
            <v>7</v>
          </cell>
          <cell r="BH12">
            <v>13</v>
          </cell>
        </row>
        <row r="13">
          <cell r="B13">
            <v>1</v>
          </cell>
          <cell r="C13">
            <v>0</v>
          </cell>
          <cell r="D13">
            <v>0</v>
          </cell>
          <cell r="E13">
            <v>0</v>
          </cell>
          <cell r="O13">
            <v>8</v>
          </cell>
          <cell r="S13">
            <v>0</v>
          </cell>
          <cell r="T13">
            <v>5</v>
          </cell>
          <cell r="U13">
            <v>14</v>
          </cell>
          <cell r="V13">
            <v>12</v>
          </cell>
          <cell r="BF13">
            <v>16</v>
          </cell>
          <cell r="BG13">
            <v>7</v>
          </cell>
          <cell r="BH13">
            <v>7</v>
          </cell>
        </row>
        <row r="14">
          <cell r="B14">
            <v>0</v>
          </cell>
          <cell r="C14">
            <v>4</v>
          </cell>
          <cell r="D14">
            <v>0</v>
          </cell>
          <cell r="E14">
            <v>0</v>
          </cell>
          <cell r="O14">
            <v>8</v>
          </cell>
          <cell r="S14">
            <v>5</v>
          </cell>
          <cell r="T14">
            <v>0</v>
          </cell>
          <cell r="U14">
            <v>13</v>
          </cell>
          <cell r="V14">
            <v>18</v>
          </cell>
          <cell r="BF14">
            <v>16</v>
          </cell>
          <cell r="BG14">
            <v>9</v>
          </cell>
          <cell r="BH14">
            <v>0</v>
          </cell>
        </row>
        <row r="15">
          <cell r="B15">
            <v>0</v>
          </cell>
          <cell r="C15">
            <v>4</v>
          </cell>
          <cell r="D15">
            <v>0</v>
          </cell>
          <cell r="E15">
            <v>0</v>
          </cell>
          <cell r="O15">
            <v>8</v>
          </cell>
          <cell r="S15">
            <v>19</v>
          </cell>
          <cell r="T15">
            <v>0</v>
          </cell>
          <cell r="U15">
            <v>11</v>
          </cell>
          <cell r="V15">
            <v>15</v>
          </cell>
          <cell r="BF15">
            <v>4</v>
          </cell>
          <cell r="BG15">
            <v>9</v>
          </cell>
          <cell r="BH15">
            <v>0</v>
          </cell>
        </row>
        <row r="16">
          <cell r="B16">
            <v>0</v>
          </cell>
          <cell r="C16">
            <v>0</v>
          </cell>
          <cell r="D16">
            <v>0</v>
          </cell>
          <cell r="E16">
            <v>0</v>
          </cell>
          <cell r="O16">
            <v>8</v>
          </cell>
          <cell r="S16">
            <v>24</v>
          </cell>
          <cell r="T16">
            <v>9</v>
          </cell>
          <cell r="U16">
            <v>11</v>
          </cell>
          <cell r="V16">
            <v>10</v>
          </cell>
          <cell r="BF16">
            <v>0</v>
          </cell>
          <cell r="BG16">
            <v>10</v>
          </cell>
          <cell r="BH16">
            <v>9</v>
          </cell>
        </row>
        <row r="17">
          <cell r="B17">
            <v>0</v>
          </cell>
          <cell r="C17">
            <v>0</v>
          </cell>
          <cell r="D17">
            <v>0</v>
          </cell>
          <cell r="E17">
            <v>0</v>
          </cell>
          <cell r="O17">
            <v>8</v>
          </cell>
          <cell r="S17">
            <v>15</v>
          </cell>
          <cell r="T17">
            <v>22</v>
          </cell>
          <cell r="U17">
            <v>13</v>
          </cell>
          <cell r="V17">
            <v>2</v>
          </cell>
          <cell r="BF17">
            <v>0</v>
          </cell>
          <cell r="BG17">
            <v>9</v>
          </cell>
          <cell r="BH17">
            <v>13</v>
          </cell>
        </row>
        <row r="18">
          <cell r="B18">
            <v>0</v>
          </cell>
          <cell r="C18">
            <v>0</v>
          </cell>
          <cell r="D18">
            <v>0</v>
          </cell>
          <cell r="E18">
            <v>0</v>
          </cell>
          <cell r="O18">
            <v>8</v>
          </cell>
          <cell r="S18">
            <v>3</v>
          </cell>
          <cell r="T18">
            <v>21</v>
          </cell>
          <cell r="U18">
            <v>13</v>
          </cell>
          <cell r="V18">
            <v>3</v>
          </cell>
          <cell r="BF18">
            <v>5</v>
          </cell>
          <cell r="BG18">
            <v>8</v>
          </cell>
          <cell r="BH18">
            <v>15</v>
          </cell>
        </row>
        <row r="19">
          <cell r="B19">
            <v>3</v>
          </cell>
          <cell r="C19">
            <v>0</v>
          </cell>
          <cell r="D19">
            <v>0</v>
          </cell>
          <cell r="E19">
            <v>0</v>
          </cell>
          <cell r="O19">
            <v>8</v>
          </cell>
          <cell r="S19">
            <v>0</v>
          </cell>
          <cell r="T19">
            <v>7</v>
          </cell>
          <cell r="U19">
            <v>14</v>
          </cell>
          <cell r="V19">
            <v>13</v>
          </cell>
          <cell r="BF19">
            <v>19</v>
          </cell>
          <cell r="BG19">
            <v>8</v>
          </cell>
          <cell r="BH19">
            <v>6</v>
          </cell>
        </row>
        <row r="20">
          <cell r="B20">
            <v>0</v>
          </cell>
          <cell r="C20">
            <v>7</v>
          </cell>
          <cell r="D20">
            <v>0</v>
          </cell>
          <cell r="E20">
            <v>0</v>
          </cell>
          <cell r="O20">
            <v>8</v>
          </cell>
          <cell r="S20">
            <v>6</v>
          </cell>
          <cell r="T20">
            <v>0</v>
          </cell>
          <cell r="U20">
            <v>13</v>
          </cell>
          <cell r="V20">
            <v>17</v>
          </cell>
          <cell r="BF20">
            <v>21</v>
          </cell>
          <cell r="BG20">
            <v>8</v>
          </cell>
          <cell r="BH20">
            <v>0</v>
          </cell>
        </row>
        <row r="21">
          <cell r="B21">
            <v>0</v>
          </cell>
          <cell r="C21">
            <v>9</v>
          </cell>
          <cell r="D21">
            <v>0</v>
          </cell>
          <cell r="E21">
            <v>0</v>
          </cell>
          <cell r="O21">
            <v>8</v>
          </cell>
          <cell r="S21">
            <v>17</v>
          </cell>
          <cell r="T21">
            <v>0</v>
          </cell>
          <cell r="U21">
            <v>12</v>
          </cell>
          <cell r="V21">
            <v>16</v>
          </cell>
          <cell r="BF21">
            <v>3</v>
          </cell>
          <cell r="BG21">
            <v>9</v>
          </cell>
          <cell r="BH21">
            <v>3</v>
          </cell>
        </row>
        <row r="22">
          <cell r="B22">
            <v>0</v>
          </cell>
          <cell r="C22">
            <v>0</v>
          </cell>
          <cell r="D22">
            <v>0</v>
          </cell>
          <cell r="E22">
            <v>0</v>
          </cell>
          <cell r="O22">
            <v>8</v>
          </cell>
          <cell r="S22">
            <v>21</v>
          </cell>
          <cell r="T22">
            <v>9</v>
          </cell>
          <cell r="U22">
            <v>12</v>
          </cell>
          <cell r="V22">
            <v>9</v>
          </cell>
          <cell r="BF22">
            <v>0</v>
          </cell>
          <cell r="BG22">
            <v>9</v>
          </cell>
          <cell r="BH22">
            <v>8</v>
          </cell>
        </row>
        <row r="23">
          <cell r="B23">
            <v>0</v>
          </cell>
          <cell r="C23">
            <v>0</v>
          </cell>
          <cell r="D23">
            <v>0</v>
          </cell>
          <cell r="E23">
            <v>0</v>
          </cell>
          <cell r="O23">
            <v>8</v>
          </cell>
          <cell r="S23">
            <v>16</v>
          </cell>
          <cell r="T23">
            <v>25</v>
          </cell>
          <cell r="U23">
            <v>12</v>
          </cell>
          <cell r="V23">
            <v>3</v>
          </cell>
          <cell r="BF23">
            <v>0</v>
          </cell>
          <cell r="BG23">
            <v>9</v>
          </cell>
          <cell r="BH23">
            <v>13</v>
          </cell>
        </row>
        <row r="24">
          <cell r="B24">
            <v>0</v>
          </cell>
          <cell r="C24">
            <v>0</v>
          </cell>
          <cell r="D24">
            <v>0</v>
          </cell>
          <cell r="E24">
            <v>0</v>
          </cell>
          <cell r="O24">
            <v>8</v>
          </cell>
          <cell r="S24">
            <v>2</v>
          </cell>
          <cell r="T24">
            <v>26</v>
          </cell>
          <cell r="U24">
            <v>13</v>
          </cell>
          <cell r="V24">
            <v>6</v>
          </cell>
          <cell r="BF24">
            <v>6</v>
          </cell>
          <cell r="BG24">
            <v>9</v>
          </cell>
          <cell r="BH24">
            <v>12</v>
          </cell>
        </row>
        <row r="25">
          <cell r="B25">
            <v>0</v>
          </cell>
          <cell r="C25">
            <v>0</v>
          </cell>
          <cell r="D25">
            <v>0</v>
          </cell>
          <cell r="E25">
            <v>0</v>
          </cell>
          <cell r="O25">
            <v>8</v>
          </cell>
          <cell r="S25">
            <v>0</v>
          </cell>
          <cell r="T25">
            <v>6</v>
          </cell>
          <cell r="U25">
            <v>13</v>
          </cell>
          <cell r="V25">
            <v>11</v>
          </cell>
          <cell r="BF25">
            <v>19</v>
          </cell>
          <cell r="BG25">
            <v>8</v>
          </cell>
          <cell r="BH25">
            <v>5</v>
          </cell>
        </row>
        <row r="26">
          <cell r="B26">
            <v>0</v>
          </cell>
          <cell r="C26">
            <v>7</v>
          </cell>
          <cell r="D26">
            <v>0</v>
          </cell>
          <cell r="E26">
            <v>0</v>
          </cell>
          <cell r="O26">
            <v>8</v>
          </cell>
          <cell r="S26">
            <v>7</v>
          </cell>
          <cell r="T26">
            <v>0</v>
          </cell>
          <cell r="U26">
            <v>13</v>
          </cell>
          <cell r="V26">
            <v>17</v>
          </cell>
          <cell r="BF26">
            <v>16</v>
          </cell>
          <cell r="BG26">
            <v>8</v>
          </cell>
          <cell r="BH26">
            <v>3</v>
          </cell>
        </row>
        <row r="27">
          <cell r="B27">
            <v>0</v>
          </cell>
          <cell r="C27">
            <v>4</v>
          </cell>
          <cell r="D27">
            <v>0</v>
          </cell>
          <cell r="E27">
            <v>0</v>
          </cell>
          <cell r="O27">
            <v>8</v>
          </cell>
          <cell r="S27">
            <v>15</v>
          </cell>
          <cell r="T27">
            <v>0</v>
          </cell>
          <cell r="U27">
            <v>13</v>
          </cell>
          <cell r="V27">
            <v>16</v>
          </cell>
          <cell r="BF27">
            <v>1</v>
          </cell>
          <cell r="BG27">
            <v>9</v>
          </cell>
          <cell r="BH27">
            <v>2</v>
          </cell>
        </row>
        <row r="28">
          <cell r="B28">
            <v>0</v>
          </cell>
          <cell r="C28">
            <v>0</v>
          </cell>
          <cell r="D28">
            <v>0</v>
          </cell>
          <cell r="E28">
            <v>0</v>
          </cell>
          <cell r="O28">
            <v>8</v>
          </cell>
          <cell r="S28">
            <v>22</v>
          </cell>
          <cell r="T28">
            <v>13</v>
          </cell>
          <cell r="U28">
            <v>12</v>
          </cell>
          <cell r="V28">
            <v>8</v>
          </cell>
          <cell r="BF28">
            <v>0</v>
          </cell>
          <cell r="BG28">
            <v>9</v>
          </cell>
          <cell r="BH28">
            <v>8</v>
          </cell>
        </row>
        <row r="29">
          <cell r="B29">
            <v>0</v>
          </cell>
          <cell r="C29">
            <v>0</v>
          </cell>
          <cell r="D29">
            <v>0</v>
          </cell>
          <cell r="E29">
            <v>0</v>
          </cell>
          <cell r="O29">
            <v>8</v>
          </cell>
          <cell r="S29">
            <v>16</v>
          </cell>
          <cell r="T29">
            <v>25</v>
          </cell>
          <cell r="U29">
            <v>12</v>
          </cell>
          <cell r="V29">
            <v>6</v>
          </cell>
          <cell r="BF29">
            <v>0</v>
          </cell>
          <cell r="BG29">
            <v>9</v>
          </cell>
          <cell r="BH29">
            <v>13</v>
          </cell>
        </row>
        <row r="30">
          <cell r="B30">
            <v>0</v>
          </cell>
          <cell r="C30">
            <v>0</v>
          </cell>
          <cell r="D30">
            <v>0</v>
          </cell>
          <cell r="E30">
            <v>0</v>
          </cell>
          <cell r="O30">
            <v>8</v>
          </cell>
          <cell r="S30">
            <v>0</v>
          </cell>
          <cell r="T30">
            <v>21</v>
          </cell>
          <cell r="U30">
            <v>13</v>
          </cell>
          <cell r="V30">
            <v>5</v>
          </cell>
          <cell r="BF30">
            <v>7</v>
          </cell>
          <cell r="BG30">
            <v>9</v>
          </cell>
          <cell r="BH30">
            <v>10</v>
          </cell>
        </row>
        <row r="31">
          <cell r="B31">
            <v>0</v>
          </cell>
          <cell r="C31">
            <v>0</v>
          </cell>
          <cell r="D31">
            <v>0</v>
          </cell>
          <cell r="E31">
            <v>0</v>
          </cell>
          <cell r="O31">
            <v>8</v>
          </cell>
          <cell r="S31">
            <v>2</v>
          </cell>
          <cell r="T31">
            <v>5</v>
          </cell>
          <cell r="U31">
            <v>13</v>
          </cell>
          <cell r="V31">
            <v>11</v>
          </cell>
          <cell r="BF31">
            <v>20</v>
          </cell>
          <cell r="BG31">
            <v>8</v>
          </cell>
          <cell r="BH31">
            <v>7</v>
          </cell>
        </row>
        <row r="32">
          <cell r="B32">
            <v>0</v>
          </cell>
          <cell r="C32">
            <v>8</v>
          </cell>
          <cell r="D32">
            <v>0</v>
          </cell>
          <cell r="E32">
            <v>0</v>
          </cell>
          <cell r="O32">
            <v>8</v>
          </cell>
          <cell r="S32">
            <v>5</v>
          </cell>
          <cell r="T32">
            <v>0</v>
          </cell>
          <cell r="U32">
            <v>13</v>
          </cell>
          <cell r="V32">
            <v>17</v>
          </cell>
          <cell r="BF32">
            <v>12</v>
          </cell>
          <cell r="BG32">
            <v>8</v>
          </cell>
          <cell r="BH32">
            <v>3</v>
          </cell>
        </row>
        <row r="33">
          <cell r="B33">
            <v>0</v>
          </cell>
          <cell r="C33">
            <v>0</v>
          </cell>
          <cell r="D33">
            <v>0</v>
          </cell>
          <cell r="E33">
            <v>0</v>
          </cell>
          <cell r="O33">
            <v>8</v>
          </cell>
          <cell r="S33">
            <v>16</v>
          </cell>
          <cell r="T33">
            <v>0</v>
          </cell>
          <cell r="U33">
            <v>13</v>
          </cell>
          <cell r="V33">
            <v>14</v>
          </cell>
          <cell r="BF33">
            <v>4</v>
          </cell>
          <cell r="BG33">
            <v>9</v>
          </cell>
          <cell r="BH33">
            <v>2</v>
          </cell>
        </row>
        <row r="34">
          <cell r="B34">
            <v>0</v>
          </cell>
          <cell r="C34">
            <v>0</v>
          </cell>
          <cell r="D34">
            <v>0</v>
          </cell>
          <cell r="E34">
            <v>0</v>
          </cell>
          <cell r="O34">
            <v>8</v>
          </cell>
          <cell r="S34">
            <v>22</v>
          </cell>
          <cell r="T34">
            <v>10</v>
          </cell>
          <cell r="U34">
            <v>12</v>
          </cell>
          <cell r="V34">
            <v>10</v>
          </cell>
          <cell r="BF34">
            <v>0</v>
          </cell>
          <cell r="BG34">
            <v>9</v>
          </cell>
          <cell r="BH34">
            <v>8</v>
          </cell>
        </row>
        <row r="35">
          <cell r="B35">
            <v>0</v>
          </cell>
          <cell r="C35">
            <v>0</v>
          </cell>
          <cell r="D35">
            <v>0</v>
          </cell>
          <cell r="E35">
            <v>0</v>
          </cell>
          <cell r="O35">
            <v>8</v>
          </cell>
          <cell r="S35">
            <v>16</v>
          </cell>
          <cell r="T35">
            <v>26</v>
          </cell>
          <cell r="U35">
            <v>12</v>
          </cell>
          <cell r="V35">
            <v>6</v>
          </cell>
          <cell r="BF35">
            <v>0</v>
          </cell>
          <cell r="BG35">
            <v>9</v>
          </cell>
          <cell r="BH35">
            <v>12</v>
          </cell>
        </row>
        <row r="36">
          <cell r="B36">
            <v>0</v>
          </cell>
          <cell r="C36">
            <v>0</v>
          </cell>
          <cell r="D36">
            <v>0</v>
          </cell>
          <cell r="E36">
            <v>0</v>
          </cell>
          <cell r="O36">
            <v>8</v>
          </cell>
          <cell r="S36">
            <v>4</v>
          </cell>
          <cell r="T36">
            <v>17</v>
          </cell>
          <cell r="U36">
            <v>13</v>
          </cell>
          <cell r="V36">
            <v>5</v>
          </cell>
          <cell r="BF36">
            <v>6</v>
          </cell>
          <cell r="BG36">
            <v>9</v>
          </cell>
          <cell r="BH36">
            <v>11</v>
          </cell>
        </row>
        <row r="37">
          <cell r="B37">
            <v>0</v>
          </cell>
          <cell r="C37">
            <v>0</v>
          </cell>
          <cell r="D37">
            <v>0</v>
          </cell>
          <cell r="E37">
            <v>0</v>
          </cell>
          <cell r="O37">
            <v>8</v>
          </cell>
          <cell r="S37">
            <v>1</v>
          </cell>
          <cell r="T37">
            <v>6</v>
          </cell>
          <cell r="U37">
            <v>13</v>
          </cell>
          <cell r="V37">
            <v>11</v>
          </cell>
          <cell r="BF37">
            <v>17</v>
          </cell>
          <cell r="BG37">
            <v>8</v>
          </cell>
          <cell r="BH37">
            <v>7</v>
          </cell>
        </row>
        <row r="38">
          <cell r="B38">
            <v>0</v>
          </cell>
          <cell r="C38">
            <v>5</v>
          </cell>
          <cell r="D38">
            <v>0</v>
          </cell>
          <cell r="E38">
            <v>0</v>
          </cell>
          <cell r="O38">
            <v>8</v>
          </cell>
          <cell r="S38">
            <v>5</v>
          </cell>
          <cell r="T38">
            <v>0</v>
          </cell>
          <cell r="U38">
            <v>13</v>
          </cell>
          <cell r="V38">
            <v>16</v>
          </cell>
          <cell r="BF38">
            <v>15</v>
          </cell>
          <cell r="BG38">
            <v>8</v>
          </cell>
          <cell r="BH38">
            <v>3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O2">
            <v>0</v>
          </cell>
          <cell r="S2">
            <v>12</v>
          </cell>
          <cell r="T2">
            <v>12</v>
          </cell>
          <cell r="U2">
            <v>12</v>
          </cell>
          <cell r="V2">
            <v>12</v>
          </cell>
          <cell r="BF2">
            <v>0</v>
          </cell>
          <cell r="BG2">
            <v>0</v>
          </cell>
          <cell r="BH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O3">
            <v>4</v>
          </cell>
          <cell r="S3">
            <v>12</v>
          </cell>
          <cell r="T3">
            <v>12</v>
          </cell>
          <cell r="U3">
            <v>12</v>
          </cell>
          <cell r="V3">
            <v>12</v>
          </cell>
          <cell r="BF3">
            <v>4</v>
          </cell>
          <cell r="BG3">
            <v>4</v>
          </cell>
          <cell r="BH3">
            <v>4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O4">
            <v>4</v>
          </cell>
          <cell r="S4">
            <v>12</v>
          </cell>
          <cell r="T4">
            <v>20</v>
          </cell>
          <cell r="U4">
            <v>16</v>
          </cell>
          <cell r="V4">
            <v>12</v>
          </cell>
          <cell r="BF4">
            <v>4</v>
          </cell>
          <cell r="BG4">
            <v>4</v>
          </cell>
          <cell r="BH4">
            <v>4</v>
          </cell>
        </row>
        <row r="5">
          <cell r="B5">
            <v>0</v>
          </cell>
          <cell r="C5">
            <v>0</v>
          </cell>
          <cell r="D5">
            <v>0</v>
          </cell>
          <cell r="E5">
            <v>0</v>
          </cell>
          <cell r="O5">
            <v>4</v>
          </cell>
          <cell r="S5">
            <v>12</v>
          </cell>
          <cell r="T5">
            <v>12</v>
          </cell>
          <cell r="U5">
            <v>16</v>
          </cell>
          <cell r="V5">
            <v>16</v>
          </cell>
          <cell r="BF5">
            <v>4</v>
          </cell>
          <cell r="BG5">
            <v>4</v>
          </cell>
          <cell r="BH5">
            <v>4</v>
          </cell>
        </row>
        <row r="6">
          <cell r="B6">
            <v>0</v>
          </cell>
          <cell r="C6">
            <v>0</v>
          </cell>
          <cell r="D6">
            <v>0</v>
          </cell>
          <cell r="E6">
            <v>0</v>
          </cell>
          <cell r="O6">
            <v>4</v>
          </cell>
          <cell r="S6">
            <v>8</v>
          </cell>
          <cell r="T6">
            <v>12</v>
          </cell>
          <cell r="U6">
            <v>12</v>
          </cell>
          <cell r="V6">
            <v>12</v>
          </cell>
          <cell r="BF6">
            <v>4</v>
          </cell>
          <cell r="BG6">
            <v>4</v>
          </cell>
          <cell r="BH6">
            <v>4</v>
          </cell>
        </row>
        <row r="7">
          <cell r="B7">
            <v>0</v>
          </cell>
          <cell r="C7">
            <v>0</v>
          </cell>
          <cell r="D7">
            <v>0</v>
          </cell>
          <cell r="E7">
            <v>0</v>
          </cell>
          <cell r="O7">
            <v>8</v>
          </cell>
          <cell r="S7">
            <v>12</v>
          </cell>
          <cell r="T7">
            <v>12</v>
          </cell>
          <cell r="U7">
            <v>8</v>
          </cell>
          <cell r="V7">
            <v>12</v>
          </cell>
          <cell r="BF7">
            <v>4</v>
          </cell>
          <cell r="BG7">
            <v>4</v>
          </cell>
          <cell r="BH7">
            <v>4</v>
          </cell>
        </row>
        <row r="8">
          <cell r="B8">
            <v>0</v>
          </cell>
          <cell r="C8">
            <v>0</v>
          </cell>
          <cell r="D8">
            <v>0</v>
          </cell>
          <cell r="E8">
            <v>0</v>
          </cell>
          <cell r="O8">
            <v>8</v>
          </cell>
          <cell r="S8">
            <v>12</v>
          </cell>
          <cell r="T8">
            <v>12</v>
          </cell>
          <cell r="U8">
            <v>8</v>
          </cell>
          <cell r="V8">
            <v>12</v>
          </cell>
          <cell r="BF8">
            <v>0</v>
          </cell>
          <cell r="BG8">
            <v>6</v>
          </cell>
          <cell r="BH8">
            <v>0</v>
          </cell>
        </row>
        <row r="9">
          <cell r="B9">
            <v>0</v>
          </cell>
          <cell r="C9">
            <v>0</v>
          </cell>
          <cell r="D9">
            <v>0</v>
          </cell>
          <cell r="E9">
            <v>0</v>
          </cell>
          <cell r="O9">
            <v>8</v>
          </cell>
          <cell r="S9">
            <v>16</v>
          </cell>
          <cell r="T9">
            <v>16</v>
          </cell>
          <cell r="U9">
            <v>8</v>
          </cell>
          <cell r="V9">
            <v>10</v>
          </cell>
          <cell r="BF9">
            <v>1</v>
          </cell>
          <cell r="BG9">
            <v>9</v>
          </cell>
          <cell r="BH9">
            <v>0</v>
          </cell>
        </row>
        <row r="10">
          <cell r="B10">
            <v>0</v>
          </cell>
          <cell r="C10">
            <v>0</v>
          </cell>
          <cell r="D10">
            <v>0</v>
          </cell>
          <cell r="E10">
            <v>0</v>
          </cell>
          <cell r="O10">
            <v>8</v>
          </cell>
          <cell r="S10">
            <v>16</v>
          </cell>
          <cell r="T10">
            <v>11</v>
          </cell>
          <cell r="U10">
            <v>8</v>
          </cell>
          <cell r="V10">
            <v>7</v>
          </cell>
          <cell r="BF10">
            <v>0</v>
          </cell>
          <cell r="BG10">
            <v>10</v>
          </cell>
          <cell r="BH10">
            <v>7</v>
          </cell>
        </row>
        <row r="11">
          <cell r="B11">
            <v>0</v>
          </cell>
          <cell r="C11">
            <v>0</v>
          </cell>
          <cell r="D11">
            <v>0</v>
          </cell>
          <cell r="E11">
            <v>0</v>
          </cell>
          <cell r="O11">
            <v>8</v>
          </cell>
          <cell r="S11">
            <v>5</v>
          </cell>
          <cell r="T11">
            <v>12</v>
          </cell>
          <cell r="U11">
            <v>10</v>
          </cell>
          <cell r="V11">
            <v>2</v>
          </cell>
          <cell r="BF11">
            <v>0</v>
          </cell>
          <cell r="BG11">
            <v>9</v>
          </cell>
          <cell r="BH11">
            <v>13</v>
          </cell>
        </row>
        <row r="12">
          <cell r="B12">
            <v>0</v>
          </cell>
          <cell r="C12">
            <v>0</v>
          </cell>
          <cell r="D12">
            <v>0</v>
          </cell>
          <cell r="E12">
            <v>0</v>
          </cell>
          <cell r="O12">
            <v>8</v>
          </cell>
          <cell r="S12">
            <v>0</v>
          </cell>
          <cell r="T12">
            <v>12</v>
          </cell>
          <cell r="U12">
            <v>13</v>
          </cell>
          <cell r="V12">
            <v>3</v>
          </cell>
          <cell r="BF12">
            <v>7</v>
          </cell>
          <cell r="BG12">
            <v>8</v>
          </cell>
          <cell r="BH12">
            <v>14</v>
          </cell>
        </row>
        <row r="13">
          <cell r="B13">
            <v>2</v>
          </cell>
          <cell r="C13">
            <v>0</v>
          </cell>
          <cell r="D13">
            <v>0</v>
          </cell>
          <cell r="E13">
            <v>0</v>
          </cell>
          <cell r="O13">
            <v>8</v>
          </cell>
          <cell r="S13">
            <v>0</v>
          </cell>
          <cell r="T13">
            <v>5</v>
          </cell>
          <cell r="U13">
            <v>14</v>
          </cell>
          <cell r="V13">
            <v>11</v>
          </cell>
          <cell r="BF13">
            <v>16</v>
          </cell>
          <cell r="BG13">
            <v>7</v>
          </cell>
          <cell r="BH13">
            <v>6</v>
          </cell>
        </row>
        <row r="14">
          <cell r="B14">
            <v>0</v>
          </cell>
          <cell r="C14">
            <v>4</v>
          </cell>
          <cell r="D14">
            <v>0</v>
          </cell>
          <cell r="E14">
            <v>0</v>
          </cell>
          <cell r="O14">
            <v>8</v>
          </cell>
          <cell r="S14">
            <v>6</v>
          </cell>
          <cell r="T14">
            <v>0</v>
          </cell>
          <cell r="U14">
            <v>13</v>
          </cell>
          <cell r="V14">
            <v>18</v>
          </cell>
          <cell r="BF14">
            <v>18</v>
          </cell>
          <cell r="BG14">
            <v>8</v>
          </cell>
          <cell r="BH14">
            <v>0</v>
          </cell>
        </row>
        <row r="15">
          <cell r="B15">
            <v>0</v>
          </cell>
          <cell r="C15">
            <v>6</v>
          </cell>
          <cell r="D15">
            <v>0</v>
          </cell>
          <cell r="E15">
            <v>0</v>
          </cell>
          <cell r="O15">
            <v>8</v>
          </cell>
          <cell r="S15">
            <v>19</v>
          </cell>
          <cell r="T15">
            <v>0</v>
          </cell>
          <cell r="U15">
            <v>12</v>
          </cell>
          <cell r="V15">
            <v>16</v>
          </cell>
          <cell r="BF15">
            <v>3</v>
          </cell>
          <cell r="BG15">
            <v>9</v>
          </cell>
          <cell r="BH15">
            <v>2</v>
          </cell>
        </row>
        <row r="16">
          <cell r="B16">
            <v>0</v>
          </cell>
          <cell r="C16">
            <v>0</v>
          </cell>
          <cell r="D16">
            <v>0</v>
          </cell>
          <cell r="E16">
            <v>0</v>
          </cell>
          <cell r="O16">
            <v>8</v>
          </cell>
          <cell r="S16">
            <v>22</v>
          </cell>
          <cell r="T16">
            <v>12</v>
          </cell>
          <cell r="U16">
            <v>11</v>
          </cell>
          <cell r="V16">
            <v>9</v>
          </cell>
          <cell r="BF16">
            <v>0</v>
          </cell>
          <cell r="BG16">
            <v>9</v>
          </cell>
          <cell r="BH16">
            <v>10</v>
          </cell>
        </row>
        <row r="17">
          <cell r="B17">
            <v>0</v>
          </cell>
          <cell r="C17">
            <v>0</v>
          </cell>
          <cell r="D17">
            <v>0</v>
          </cell>
          <cell r="E17">
            <v>0</v>
          </cell>
          <cell r="O17">
            <v>8</v>
          </cell>
          <cell r="S17">
            <v>14</v>
          </cell>
          <cell r="T17">
            <v>27</v>
          </cell>
          <cell r="U17">
            <v>12</v>
          </cell>
          <cell r="V17">
            <v>3</v>
          </cell>
          <cell r="BF17">
            <v>0</v>
          </cell>
          <cell r="BG17">
            <v>9</v>
          </cell>
          <cell r="BH17">
            <v>15</v>
          </cell>
        </row>
        <row r="18">
          <cell r="B18">
            <v>0</v>
          </cell>
          <cell r="C18">
            <v>0</v>
          </cell>
          <cell r="D18">
            <v>0</v>
          </cell>
          <cell r="E18">
            <v>0</v>
          </cell>
          <cell r="O18">
            <v>8</v>
          </cell>
          <cell r="S18">
            <v>0</v>
          </cell>
          <cell r="T18">
            <v>31</v>
          </cell>
          <cell r="U18">
            <v>13</v>
          </cell>
          <cell r="V18">
            <v>5</v>
          </cell>
          <cell r="BF18">
            <v>8</v>
          </cell>
          <cell r="BG18">
            <v>9</v>
          </cell>
          <cell r="BH18">
            <v>11</v>
          </cell>
        </row>
        <row r="19">
          <cell r="B19">
            <v>0</v>
          </cell>
          <cell r="C19">
            <v>0</v>
          </cell>
          <cell r="D19">
            <v>0</v>
          </cell>
          <cell r="E19">
            <v>0</v>
          </cell>
          <cell r="O19">
            <v>8</v>
          </cell>
          <cell r="S19">
            <v>1</v>
          </cell>
          <cell r="T19">
            <v>5</v>
          </cell>
          <cell r="U19">
            <v>13</v>
          </cell>
          <cell r="V19">
            <v>13</v>
          </cell>
          <cell r="BF19">
            <v>22</v>
          </cell>
          <cell r="BG19">
            <v>8</v>
          </cell>
          <cell r="BH19">
            <v>4</v>
          </cell>
        </row>
        <row r="20">
          <cell r="B20">
            <v>0</v>
          </cell>
          <cell r="C20">
            <v>10</v>
          </cell>
          <cell r="D20">
            <v>0</v>
          </cell>
          <cell r="E20">
            <v>0</v>
          </cell>
          <cell r="O20">
            <v>8</v>
          </cell>
          <cell r="S20">
            <v>8</v>
          </cell>
          <cell r="T20">
            <v>0</v>
          </cell>
          <cell r="U20">
            <v>13</v>
          </cell>
          <cell r="V20">
            <v>19</v>
          </cell>
          <cell r="BF20">
            <v>14</v>
          </cell>
          <cell r="BG20">
            <v>8</v>
          </cell>
          <cell r="BH20">
            <v>2</v>
          </cell>
        </row>
        <row r="21">
          <cell r="B21">
            <v>0</v>
          </cell>
          <cell r="C21">
            <v>2</v>
          </cell>
          <cell r="D21">
            <v>0</v>
          </cell>
          <cell r="E21">
            <v>0</v>
          </cell>
          <cell r="O21">
            <v>8</v>
          </cell>
          <cell r="S21">
            <v>18</v>
          </cell>
          <cell r="T21">
            <v>0</v>
          </cell>
          <cell r="U21">
            <v>13</v>
          </cell>
          <cell r="V21">
            <v>15</v>
          </cell>
          <cell r="BF21">
            <v>0</v>
          </cell>
          <cell r="BG21">
            <v>9</v>
          </cell>
          <cell r="BH21">
            <v>4</v>
          </cell>
        </row>
        <row r="22">
          <cell r="B22">
            <v>0</v>
          </cell>
          <cell r="C22">
            <v>0</v>
          </cell>
          <cell r="D22">
            <v>0</v>
          </cell>
          <cell r="E22">
            <v>0</v>
          </cell>
          <cell r="O22">
            <v>8</v>
          </cell>
          <cell r="S22">
            <v>20</v>
          </cell>
          <cell r="T22">
            <v>18</v>
          </cell>
          <cell r="U22">
            <v>12</v>
          </cell>
          <cell r="V22">
            <v>7</v>
          </cell>
          <cell r="BF22">
            <v>0</v>
          </cell>
          <cell r="BG22">
            <v>9</v>
          </cell>
          <cell r="BH22">
            <v>11</v>
          </cell>
        </row>
        <row r="23">
          <cell r="B23">
            <v>0</v>
          </cell>
          <cell r="C23">
            <v>0</v>
          </cell>
          <cell r="D23">
            <v>0</v>
          </cell>
          <cell r="E23">
            <v>0</v>
          </cell>
          <cell r="O23">
            <v>8</v>
          </cell>
          <cell r="S23">
            <v>13</v>
          </cell>
          <cell r="T23">
            <v>35</v>
          </cell>
          <cell r="U23">
            <v>12</v>
          </cell>
          <cell r="V23">
            <v>5</v>
          </cell>
          <cell r="BF23">
            <v>0</v>
          </cell>
          <cell r="BG23">
            <v>9</v>
          </cell>
          <cell r="BH23">
            <v>14</v>
          </cell>
        </row>
        <row r="24">
          <cell r="B24">
            <v>2</v>
          </cell>
          <cell r="C24">
            <v>0</v>
          </cell>
          <cell r="D24">
            <v>0</v>
          </cell>
          <cell r="E24">
            <v>0</v>
          </cell>
          <cell r="O24">
            <v>8</v>
          </cell>
          <cell r="S24">
            <v>0</v>
          </cell>
          <cell r="T24">
            <v>28</v>
          </cell>
          <cell r="U24">
            <v>13</v>
          </cell>
          <cell r="V24">
            <v>7</v>
          </cell>
          <cell r="BF24">
            <v>13</v>
          </cell>
          <cell r="BG24">
            <v>9</v>
          </cell>
          <cell r="BH24">
            <v>9</v>
          </cell>
        </row>
        <row r="25">
          <cell r="B25">
            <v>0</v>
          </cell>
          <cell r="C25">
            <v>1</v>
          </cell>
          <cell r="D25">
            <v>0</v>
          </cell>
          <cell r="E25">
            <v>0</v>
          </cell>
          <cell r="O25">
            <v>8</v>
          </cell>
          <cell r="S25">
            <v>3</v>
          </cell>
          <cell r="T25">
            <v>0</v>
          </cell>
          <cell r="U25">
            <v>13</v>
          </cell>
          <cell r="V25">
            <v>14</v>
          </cell>
          <cell r="BF25">
            <v>22</v>
          </cell>
          <cell r="BG25">
            <v>8</v>
          </cell>
          <cell r="BH25">
            <v>4</v>
          </cell>
        </row>
        <row r="26">
          <cell r="B26">
            <v>0</v>
          </cell>
          <cell r="C26">
            <v>10</v>
          </cell>
          <cell r="D26">
            <v>0</v>
          </cell>
          <cell r="E26">
            <v>0</v>
          </cell>
          <cell r="O26">
            <v>8</v>
          </cell>
          <cell r="S26">
            <v>8</v>
          </cell>
          <cell r="T26">
            <v>0</v>
          </cell>
          <cell r="U26">
            <v>13</v>
          </cell>
          <cell r="V26">
            <v>16</v>
          </cell>
          <cell r="BF26">
            <v>9</v>
          </cell>
          <cell r="BG26">
            <v>8</v>
          </cell>
          <cell r="BH26">
            <v>5</v>
          </cell>
        </row>
        <row r="27">
          <cell r="B27">
            <v>0</v>
          </cell>
          <cell r="C27">
            <v>0</v>
          </cell>
          <cell r="D27">
            <v>0</v>
          </cell>
          <cell r="E27">
            <v>0</v>
          </cell>
          <cell r="O27">
            <v>8</v>
          </cell>
          <cell r="S27">
            <v>19</v>
          </cell>
          <cell r="T27">
            <v>3</v>
          </cell>
          <cell r="U27">
            <v>13</v>
          </cell>
          <cell r="V27">
            <v>13</v>
          </cell>
          <cell r="BF27">
            <v>0</v>
          </cell>
          <cell r="BG27">
            <v>9</v>
          </cell>
          <cell r="BH27">
            <v>6</v>
          </cell>
        </row>
        <row r="28">
          <cell r="B28">
            <v>0</v>
          </cell>
          <cell r="C28">
            <v>0</v>
          </cell>
          <cell r="D28">
            <v>0</v>
          </cell>
          <cell r="E28">
            <v>0</v>
          </cell>
          <cell r="O28">
            <v>8</v>
          </cell>
          <cell r="S28">
            <v>18</v>
          </cell>
          <cell r="T28">
            <v>24</v>
          </cell>
          <cell r="U28">
            <v>12</v>
          </cell>
          <cell r="V28">
            <v>7</v>
          </cell>
          <cell r="BF28">
            <v>0</v>
          </cell>
          <cell r="BG28">
            <v>9</v>
          </cell>
          <cell r="BH28">
            <v>10</v>
          </cell>
        </row>
        <row r="29">
          <cell r="B29">
            <v>0</v>
          </cell>
          <cell r="C29">
            <v>0</v>
          </cell>
          <cell r="D29">
            <v>0</v>
          </cell>
          <cell r="E29">
            <v>0</v>
          </cell>
          <cell r="O29">
            <v>8</v>
          </cell>
          <cell r="S29">
            <v>11</v>
          </cell>
          <cell r="T29">
            <v>36</v>
          </cell>
          <cell r="U29">
            <v>12</v>
          </cell>
          <cell r="V29">
            <v>8</v>
          </cell>
          <cell r="BF29">
            <v>4</v>
          </cell>
          <cell r="BG29">
            <v>9</v>
          </cell>
          <cell r="BH29">
            <v>12</v>
          </cell>
        </row>
        <row r="30">
          <cell r="B30">
            <v>0</v>
          </cell>
          <cell r="C30">
            <v>0</v>
          </cell>
          <cell r="D30">
            <v>0</v>
          </cell>
          <cell r="E30">
            <v>0</v>
          </cell>
          <cell r="O30">
            <v>8</v>
          </cell>
          <cell r="S30">
            <v>0</v>
          </cell>
          <cell r="T30">
            <v>17</v>
          </cell>
          <cell r="U30">
            <v>13</v>
          </cell>
          <cell r="V30">
            <v>9</v>
          </cell>
          <cell r="BF30">
            <v>13</v>
          </cell>
          <cell r="BG30">
            <v>9</v>
          </cell>
          <cell r="BH30">
            <v>7</v>
          </cell>
        </row>
        <row r="31">
          <cell r="B31">
            <v>0</v>
          </cell>
          <cell r="C31">
            <v>1</v>
          </cell>
          <cell r="D31">
            <v>0</v>
          </cell>
          <cell r="E31">
            <v>0</v>
          </cell>
          <cell r="O31">
            <v>8</v>
          </cell>
          <cell r="S31">
            <v>5</v>
          </cell>
          <cell r="T31">
            <v>0</v>
          </cell>
          <cell r="U31">
            <v>13</v>
          </cell>
          <cell r="V31">
            <v>13</v>
          </cell>
          <cell r="BF31">
            <v>18</v>
          </cell>
          <cell r="BG31">
            <v>8</v>
          </cell>
          <cell r="BH31">
            <v>6</v>
          </cell>
        </row>
        <row r="32">
          <cell r="B32">
            <v>0</v>
          </cell>
          <cell r="C32">
            <v>6</v>
          </cell>
          <cell r="D32">
            <v>0</v>
          </cell>
          <cell r="E32">
            <v>0</v>
          </cell>
          <cell r="O32">
            <v>8</v>
          </cell>
          <cell r="S32">
            <v>10</v>
          </cell>
          <cell r="T32">
            <v>0</v>
          </cell>
          <cell r="U32">
            <v>13</v>
          </cell>
          <cell r="V32">
            <v>16</v>
          </cell>
          <cell r="BF32">
            <v>6</v>
          </cell>
          <cell r="BG32">
            <v>8</v>
          </cell>
          <cell r="BH32">
            <v>5</v>
          </cell>
        </row>
        <row r="33">
          <cell r="B33">
            <v>0</v>
          </cell>
          <cell r="C33">
            <v>0</v>
          </cell>
          <cell r="D33">
            <v>0</v>
          </cell>
          <cell r="E33">
            <v>0</v>
          </cell>
          <cell r="O33">
            <v>8</v>
          </cell>
          <cell r="S33">
            <v>19</v>
          </cell>
          <cell r="T33">
            <v>6</v>
          </cell>
          <cell r="U33">
            <v>13</v>
          </cell>
          <cell r="V33">
            <v>11</v>
          </cell>
          <cell r="BF33">
            <v>0</v>
          </cell>
          <cell r="BG33">
            <v>9</v>
          </cell>
          <cell r="BH33">
            <v>6</v>
          </cell>
        </row>
        <row r="34">
          <cell r="B34">
            <v>0</v>
          </cell>
          <cell r="C34">
            <v>0</v>
          </cell>
          <cell r="D34">
            <v>0</v>
          </cell>
          <cell r="E34">
            <v>0</v>
          </cell>
          <cell r="O34">
            <v>8</v>
          </cell>
          <cell r="S34">
            <v>18</v>
          </cell>
          <cell r="T34">
            <v>25</v>
          </cell>
          <cell r="U34">
            <v>12</v>
          </cell>
          <cell r="V34">
            <v>9</v>
          </cell>
          <cell r="BF34">
            <v>0</v>
          </cell>
          <cell r="BG34">
            <v>9</v>
          </cell>
          <cell r="BH34">
            <v>10</v>
          </cell>
        </row>
        <row r="35">
          <cell r="B35">
            <v>0</v>
          </cell>
          <cell r="C35">
            <v>0</v>
          </cell>
          <cell r="D35">
            <v>0</v>
          </cell>
          <cell r="E35">
            <v>0</v>
          </cell>
          <cell r="O35">
            <v>8</v>
          </cell>
          <cell r="S35">
            <v>8</v>
          </cell>
          <cell r="T35">
            <v>32</v>
          </cell>
          <cell r="U35">
            <v>12</v>
          </cell>
          <cell r="V35">
            <v>8</v>
          </cell>
          <cell r="BF35">
            <v>5</v>
          </cell>
          <cell r="BG35">
            <v>9</v>
          </cell>
          <cell r="BH35">
            <v>10</v>
          </cell>
        </row>
        <row r="36">
          <cell r="B36">
            <v>0</v>
          </cell>
          <cell r="C36">
            <v>0</v>
          </cell>
          <cell r="D36">
            <v>0</v>
          </cell>
          <cell r="E36">
            <v>0</v>
          </cell>
          <cell r="O36">
            <v>8</v>
          </cell>
          <cell r="S36">
            <v>2</v>
          </cell>
          <cell r="T36">
            <v>12</v>
          </cell>
          <cell r="U36">
            <v>13</v>
          </cell>
          <cell r="V36">
            <v>9</v>
          </cell>
          <cell r="BF36">
            <v>14</v>
          </cell>
          <cell r="BG36">
            <v>9</v>
          </cell>
          <cell r="BH36">
            <v>8</v>
          </cell>
        </row>
        <row r="37">
          <cell r="B37">
            <v>0</v>
          </cell>
          <cell r="C37">
            <v>2</v>
          </cell>
          <cell r="D37">
            <v>0</v>
          </cell>
          <cell r="E37">
            <v>0</v>
          </cell>
          <cell r="O37">
            <v>8</v>
          </cell>
          <cell r="S37">
            <v>4</v>
          </cell>
          <cell r="T37">
            <v>0</v>
          </cell>
          <cell r="U37">
            <v>13</v>
          </cell>
          <cell r="V37">
            <v>13</v>
          </cell>
          <cell r="BF37">
            <v>14</v>
          </cell>
          <cell r="BG37">
            <v>8</v>
          </cell>
          <cell r="BH37">
            <v>6</v>
          </cell>
        </row>
        <row r="38">
          <cell r="B38">
            <v>0</v>
          </cell>
          <cell r="C38">
            <v>2</v>
          </cell>
          <cell r="D38">
            <v>0</v>
          </cell>
          <cell r="E38">
            <v>0</v>
          </cell>
          <cell r="O38">
            <v>8</v>
          </cell>
          <cell r="S38">
            <v>11</v>
          </cell>
          <cell r="T38">
            <v>0</v>
          </cell>
          <cell r="U38">
            <v>13</v>
          </cell>
          <cell r="V38">
            <v>14</v>
          </cell>
          <cell r="BF38">
            <v>7</v>
          </cell>
          <cell r="BG38">
            <v>8</v>
          </cell>
          <cell r="BH38">
            <v>6</v>
          </cell>
        </row>
      </sheetData>
      <sheetData sheetId="5"/>
      <sheetData sheetId="6"/>
      <sheetData sheetId="7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riginal_Outcome"/>
      <sheetName val="CRP_Outcome_Baseline"/>
      <sheetName val="Compare"/>
      <sheetName val="CRP_Outcome_ELV"/>
      <sheetName val="CRP_Outcome_CRP"/>
      <sheetName val="Analysis"/>
      <sheetName val="Graphs ELV"/>
      <sheetName val="Graphs CRP"/>
    </sheetNames>
    <sheetDataSet>
      <sheetData sheetId="0"/>
      <sheetData sheetId="1"/>
      <sheetData sheetId="2"/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O2">
            <v>0</v>
          </cell>
          <cell r="S2">
            <v>12</v>
          </cell>
          <cell r="T2">
            <v>12</v>
          </cell>
          <cell r="U2">
            <v>12</v>
          </cell>
          <cell r="V2">
            <v>12</v>
          </cell>
          <cell r="BF2">
            <v>0</v>
          </cell>
          <cell r="BG2">
            <v>0</v>
          </cell>
          <cell r="BH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O3">
            <v>4</v>
          </cell>
          <cell r="S3">
            <v>12</v>
          </cell>
          <cell r="T3">
            <v>12</v>
          </cell>
          <cell r="U3">
            <v>12</v>
          </cell>
          <cell r="V3">
            <v>12</v>
          </cell>
          <cell r="BF3">
            <v>4</v>
          </cell>
          <cell r="BG3">
            <v>4</v>
          </cell>
          <cell r="BH3">
            <v>4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O4">
            <v>4</v>
          </cell>
          <cell r="S4">
            <v>12</v>
          </cell>
          <cell r="T4">
            <v>20</v>
          </cell>
          <cell r="U4">
            <v>16</v>
          </cell>
          <cell r="V4">
            <v>8</v>
          </cell>
          <cell r="BF4">
            <v>4</v>
          </cell>
          <cell r="BG4">
            <v>4</v>
          </cell>
          <cell r="BH4">
            <v>4</v>
          </cell>
        </row>
        <row r="5">
          <cell r="B5">
            <v>0</v>
          </cell>
          <cell r="C5">
            <v>0</v>
          </cell>
          <cell r="D5">
            <v>0</v>
          </cell>
          <cell r="E5">
            <v>0</v>
          </cell>
          <cell r="O5">
            <v>4</v>
          </cell>
          <cell r="S5">
            <v>12</v>
          </cell>
          <cell r="T5">
            <v>12</v>
          </cell>
          <cell r="U5">
            <v>12</v>
          </cell>
          <cell r="V5">
            <v>12</v>
          </cell>
          <cell r="BF5">
            <v>4</v>
          </cell>
          <cell r="BG5">
            <v>4</v>
          </cell>
          <cell r="BH5">
            <v>4</v>
          </cell>
        </row>
        <row r="6">
          <cell r="B6">
            <v>0</v>
          </cell>
          <cell r="C6">
            <v>0</v>
          </cell>
          <cell r="D6">
            <v>0</v>
          </cell>
          <cell r="E6">
            <v>0</v>
          </cell>
          <cell r="O6">
            <v>4</v>
          </cell>
          <cell r="S6">
            <v>8</v>
          </cell>
          <cell r="T6">
            <v>12</v>
          </cell>
          <cell r="U6">
            <v>12</v>
          </cell>
          <cell r="V6">
            <v>12</v>
          </cell>
          <cell r="BF6">
            <v>4</v>
          </cell>
          <cell r="BG6">
            <v>4</v>
          </cell>
          <cell r="BH6">
            <v>4</v>
          </cell>
        </row>
        <row r="7">
          <cell r="B7">
            <v>0</v>
          </cell>
          <cell r="C7">
            <v>0</v>
          </cell>
          <cell r="D7">
            <v>0</v>
          </cell>
          <cell r="E7">
            <v>0</v>
          </cell>
          <cell r="O7">
            <v>8</v>
          </cell>
          <cell r="S7">
            <v>12</v>
          </cell>
          <cell r="T7">
            <v>12</v>
          </cell>
          <cell r="U7">
            <v>8</v>
          </cell>
          <cell r="V7">
            <v>12</v>
          </cell>
          <cell r="BF7">
            <v>4</v>
          </cell>
          <cell r="BG7">
            <v>4</v>
          </cell>
          <cell r="BH7">
            <v>4</v>
          </cell>
        </row>
        <row r="8">
          <cell r="B8">
            <v>0</v>
          </cell>
          <cell r="C8">
            <v>0</v>
          </cell>
          <cell r="D8">
            <v>0</v>
          </cell>
          <cell r="E8">
            <v>0</v>
          </cell>
          <cell r="O8">
            <v>8</v>
          </cell>
          <cell r="S8">
            <v>12</v>
          </cell>
          <cell r="T8">
            <v>12</v>
          </cell>
          <cell r="U8">
            <v>8</v>
          </cell>
          <cell r="V8">
            <v>12</v>
          </cell>
          <cell r="BF8">
            <v>0</v>
          </cell>
          <cell r="BG8">
            <v>9</v>
          </cell>
          <cell r="BH8">
            <v>0</v>
          </cell>
        </row>
        <row r="9">
          <cell r="B9">
            <v>0</v>
          </cell>
          <cell r="C9">
            <v>0</v>
          </cell>
          <cell r="D9">
            <v>0</v>
          </cell>
          <cell r="E9">
            <v>0</v>
          </cell>
          <cell r="O9">
            <v>8</v>
          </cell>
          <cell r="S9">
            <v>16</v>
          </cell>
          <cell r="T9">
            <v>16</v>
          </cell>
          <cell r="U9">
            <v>8</v>
          </cell>
          <cell r="V9">
            <v>7</v>
          </cell>
          <cell r="BF9">
            <v>0</v>
          </cell>
          <cell r="BG9">
            <v>11</v>
          </cell>
          <cell r="BH9">
            <v>0</v>
          </cell>
        </row>
        <row r="10">
          <cell r="B10">
            <v>0</v>
          </cell>
          <cell r="C10">
            <v>0</v>
          </cell>
          <cell r="D10">
            <v>0</v>
          </cell>
          <cell r="E10">
            <v>0</v>
          </cell>
          <cell r="O10">
            <v>8</v>
          </cell>
          <cell r="S10">
            <v>16</v>
          </cell>
          <cell r="T10">
            <v>12</v>
          </cell>
          <cell r="U10">
            <v>8</v>
          </cell>
          <cell r="V10">
            <v>5</v>
          </cell>
          <cell r="BF10">
            <v>0</v>
          </cell>
          <cell r="BG10">
            <v>10</v>
          </cell>
          <cell r="BH10">
            <v>15</v>
          </cell>
        </row>
        <row r="11">
          <cell r="B11">
            <v>3</v>
          </cell>
          <cell r="C11">
            <v>0</v>
          </cell>
          <cell r="D11">
            <v>0</v>
          </cell>
          <cell r="E11">
            <v>0</v>
          </cell>
          <cell r="O11">
            <v>8</v>
          </cell>
          <cell r="S11">
            <v>0</v>
          </cell>
          <cell r="T11">
            <v>13</v>
          </cell>
          <cell r="U11">
            <v>13</v>
          </cell>
          <cell r="V11">
            <v>2</v>
          </cell>
          <cell r="BF11">
            <v>0</v>
          </cell>
          <cell r="BG11">
            <v>9</v>
          </cell>
          <cell r="BH11">
            <v>17</v>
          </cell>
        </row>
        <row r="12">
          <cell r="B12">
            <v>5</v>
          </cell>
          <cell r="C12">
            <v>0</v>
          </cell>
          <cell r="D12">
            <v>0</v>
          </cell>
          <cell r="E12">
            <v>0</v>
          </cell>
          <cell r="O12">
            <v>8</v>
          </cell>
          <cell r="S12">
            <v>0</v>
          </cell>
          <cell r="T12">
            <v>12</v>
          </cell>
          <cell r="U12">
            <v>15</v>
          </cell>
          <cell r="V12">
            <v>3</v>
          </cell>
          <cell r="BF12">
            <v>17</v>
          </cell>
          <cell r="BG12">
            <v>7</v>
          </cell>
          <cell r="BH12">
            <v>9</v>
          </cell>
        </row>
        <row r="13">
          <cell r="B13">
            <v>0</v>
          </cell>
          <cell r="C13">
            <v>5</v>
          </cell>
          <cell r="D13">
            <v>0</v>
          </cell>
          <cell r="E13">
            <v>0</v>
          </cell>
          <cell r="O13">
            <v>8</v>
          </cell>
          <cell r="S13">
            <v>3</v>
          </cell>
          <cell r="T13">
            <v>0</v>
          </cell>
          <cell r="U13">
            <v>14</v>
          </cell>
          <cell r="V13">
            <v>17</v>
          </cell>
          <cell r="BF13">
            <v>20</v>
          </cell>
          <cell r="BG13">
            <v>9</v>
          </cell>
          <cell r="BH13">
            <v>4</v>
          </cell>
        </row>
        <row r="14">
          <cell r="B14">
            <v>0</v>
          </cell>
          <cell r="C14">
            <v>8</v>
          </cell>
          <cell r="D14">
            <v>0</v>
          </cell>
          <cell r="E14">
            <v>0</v>
          </cell>
          <cell r="O14">
            <v>8</v>
          </cell>
          <cell r="S14">
            <v>8</v>
          </cell>
          <cell r="T14">
            <v>0</v>
          </cell>
          <cell r="U14">
            <v>13</v>
          </cell>
          <cell r="V14">
            <v>15</v>
          </cell>
          <cell r="BF14">
            <v>6</v>
          </cell>
          <cell r="BG14">
            <v>10</v>
          </cell>
          <cell r="BH14">
            <v>0</v>
          </cell>
        </row>
        <row r="15">
          <cell r="B15">
            <v>0</v>
          </cell>
          <cell r="C15">
            <v>0</v>
          </cell>
          <cell r="D15">
            <v>0</v>
          </cell>
          <cell r="E15">
            <v>0</v>
          </cell>
          <cell r="O15">
            <v>8</v>
          </cell>
          <cell r="S15">
            <v>24</v>
          </cell>
          <cell r="T15">
            <v>6</v>
          </cell>
          <cell r="U15">
            <v>11</v>
          </cell>
          <cell r="V15">
            <v>11</v>
          </cell>
          <cell r="BF15">
            <v>0</v>
          </cell>
          <cell r="BG15">
            <v>10</v>
          </cell>
          <cell r="BH15">
            <v>10</v>
          </cell>
        </row>
        <row r="16">
          <cell r="B16">
            <v>0</v>
          </cell>
          <cell r="C16">
            <v>0</v>
          </cell>
          <cell r="D16">
            <v>0</v>
          </cell>
          <cell r="E16">
            <v>0</v>
          </cell>
          <cell r="O16">
            <v>8</v>
          </cell>
          <cell r="S16">
            <v>14</v>
          </cell>
          <cell r="T16">
            <v>30</v>
          </cell>
          <cell r="U16">
            <v>13</v>
          </cell>
          <cell r="V16">
            <v>6</v>
          </cell>
          <cell r="BF16">
            <v>0</v>
          </cell>
          <cell r="BG16">
            <v>10</v>
          </cell>
          <cell r="BH16">
            <v>16</v>
          </cell>
        </row>
        <row r="17">
          <cell r="B17">
            <v>0</v>
          </cell>
          <cell r="C17">
            <v>0</v>
          </cell>
          <cell r="D17">
            <v>0</v>
          </cell>
          <cell r="E17">
            <v>0</v>
          </cell>
          <cell r="O17">
            <v>8</v>
          </cell>
          <cell r="S17">
            <v>2</v>
          </cell>
          <cell r="T17">
            <v>36</v>
          </cell>
          <cell r="U17">
            <v>14</v>
          </cell>
          <cell r="V17">
            <v>2</v>
          </cell>
          <cell r="BF17">
            <v>5</v>
          </cell>
          <cell r="BG17">
            <v>9</v>
          </cell>
          <cell r="BH17">
            <v>13</v>
          </cell>
        </row>
        <row r="18">
          <cell r="B18">
            <v>1</v>
          </cell>
          <cell r="C18">
            <v>0</v>
          </cell>
          <cell r="D18">
            <v>0</v>
          </cell>
          <cell r="E18">
            <v>0</v>
          </cell>
          <cell r="O18">
            <v>8</v>
          </cell>
          <cell r="S18">
            <v>0</v>
          </cell>
          <cell r="T18">
            <v>9</v>
          </cell>
          <cell r="U18">
            <v>14</v>
          </cell>
          <cell r="V18">
            <v>13</v>
          </cell>
          <cell r="BF18">
            <v>20</v>
          </cell>
          <cell r="BG18">
            <v>9</v>
          </cell>
          <cell r="BH18">
            <v>7</v>
          </cell>
        </row>
        <row r="19">
          <cell r="B19">
            <v>0</v>
          </cell>
          <cell r="C19">
            <v>8</v>
          </cell>
          <cell r="D19">
            <v>0</v>
          </cell>
          <cell r="E19">
            <v>0</v>
          </cell>
          <cell r="O19">
            <v>8</v>
          </cell>
          <cell r="S19">
            <v>5</v>
          </cell>
          <cell r="T19">
            <v>0</v>
          </cell>
          <cell r="U19">
            <v>14</v>
          </cell>
          <cell r="V19">
            <v>19</v>
          </cell>
          <cell r="BF19">
            <v>16</v>
          </cell>
          <cell r="BG19">
            <v>9</v>
          </cell>
          <cell r="BH19">
            <v>0</v>
          </cell>
        </row>
        <row r="20">
          <cell r="B20">
            <v>0</v>
          </cell>
          <cell r="C20">
            <v>4</v>
          </cell>
          <cell r="D20">
            <v>0</v>
          </cell>
          <cell r="E20">
            <v>0</v>
          </cell>
          <cell r="O20">
            <v>8</v>
          </cell>
          <cell r="S20">
            <v>17</v>
          </cell>
          <cell r="T20">
            <v>0</v>
          </cell>
          <cell r="U20">
            <v>13</v>
          </cell>
          <cell r="V20">
            <v>15</v>
          </cell>
          <cell r="BF20">
            <v>2</v>
          </cell>
          <cell r="BG20">
            <v>9</v>
          </cell>
          <cell r="BH20">
            <v>5</v>
          </cell>
        </row>
        <row r="21">
          <cell r="B21">
            <v>0</v>
          </cell>
          <cell r="C21">
            <v>0</v>
          </cell>
          <cell r="D21">
            <v>0</v>
          </cell>
          <cell r="E21">
            <v>0</v>
          </cell>
          <cell r="O21">
            <v>8</v>
          </cell>
          <cell r="S21">
            <v>19</v>
          </cell>
          <cell r="T21">
            <v>15</v>
          </cell>
          <cell r="U21">
            <v>13</v>
          </cell>
          <cell r="V21">
            <v>10</v>
          </cell>
          <cell r="BF21">
            <v>0</v>
          </cell>
          <cell r="BG21">
            <v>10</v>
          </cell>
          <cell r="BH21">
            <v>14</v>
          </cell>
        </row>
        <row r="22">
          <cell r="B22">
            <v>0</v>
          </cell>
          <cell r="C22">
            <v>0</v>
          </cell>
          <cell r="D22">
            <v>0</v>
          </cell>
          <cell r="E22">
            <v>0</v>
          </cell>
          <cell r="O22">
            <v>8</v>
          </cell>
          <cell r="S22">
            <v>10</v>
          </cell>
          <cell r="T22">
            <v>37</v>
          </cell>
          <cell r="U22">
            <v>13</v>
          </cell>
          <cell r="V22">
            <v>2</v>
          </cell>
          <cell r="BF22">
            <v>0</v>
          </cell>
          <cell r="BG22">
            <v>9</v>
          </cell>
          <cell r="BH22">
            <v>13</v>
          </cell>
        </row>
        <row r="23">
          <cell r="B23">
            <v>0</v>
          </cell>
          <cell r="C23">
            <v>0</v>
          </cell>
          <cell r="D23">
            <v>0</v>
          </cell>
          <cell r="E23">
            <v>0</v>
          </cell>
          <cell r="O23">
            <v>8</v>
          </cell>
          <cell r="S23">
            <v>1</v>
          </cell>
          <cell r="T23">
            <v>30</v>
          </cell>
          <cell r="U23">
            <v>13</v>
          </cell>
          <cell r="V23">
            <v>8</v>
          </cell>
          <cell r="BF23">
            <v>14</v>
          </cell>
          <cell r="BG23">
            <v>9</v>
          </cell>
          <cell r="BH23">
            <v>12</v>
          </cell>
        </row>
        <row r="24">
          <cell r="B24">
            <v>0</v>
          </cell>
          <cell r="C24">
            <v>2</v>
          </cell>
          <cell r="D24">
            <v>0</v>
          </cell>
          <cell r="E24">
            <v>0</v>
          </cell>
          <cell r="O24">
            <v>8</v>
          </cell>
          <cell r="S24">
            <v>0</v>
          </cell>
          <cell r="T24">
            <v>0</v>
          </cell>
          <cell r="U24">
            <v>14</v>
          </cell>
          <cell r="V24">
            <v>17</v>
          </cell>
          <cell r="BF24">
            <v>17</v>
          </cell>
          <cell r="BG24">
            <v>9</v>
          </cell>
          <cell r="BH24">
            <v>0</v>
          </cell>
        </row>
        <row r="25">
          <cell r="B25">
            <v>0</v>
          </cell>
          <cell r="C25">
            <v>5</v>
          </cell>
          <cell r="D25">
            <v>0</v>
          </cell>
          <cell r="E25">
            <v>0</v>
          </cell>
          <cell r="O25">
            <v>8</v>
          </cell>
          <cell r="S25">
            <v>12</v>
          </cell>
          <cell r="T25">
            <v>0</v>
          </cell>
          <cell r="U25">
            <v>13</v>
          </cell>
          <cell r="V25">
            <v>16</v>
          </cell>
          <cell r="BF25">
            <v>12</v>
          </cell>
          <cell r="BG25">
            <v>9</v>
          </cell>
          <cell r="BH25">
            <v>1</v>
          </cell>
        </row>
        <row r="26">
          <cell r="B26">
            <v>0</v>
          </cell>
          <cell r="C26">
            <v>0</v>
          </cell>
          <cell r="D26">
            <v>0</v>
          </cell>
          <cell r="E26">
            <v>0</v>
          </cell>
          <cell r="O26">
            <v>8</v>
          </cell>
          <cell r="S26">
            <v>23</v>
          </cell>
          <cell r="T26">
            <v>0</v>
          </cell>
          <cell r="U26">
            <v>13</v>
          </cell>
          <cell r="V26">
            <v>15</v>
          </cell>
          <cell r="BF26">
            <v>0</v>
          </cell>
          <cell r="BG26">
            <v>10</v>
          </cell>
          <cell r="BH26">
            <v>12</v>
          </cell>
        </row>
        <row r="27">
          <cell r="B27">
            <v>0</v>
          </cell>
          <cell r="C27">
            <v>0</v>
          </cell>
          <cell r="D27">
            <v>0</v>
          </cell>
          <cell r="E27">
            <v>0</v>
          </cell>
          <cell r="O27">
            <v>8</v>
          </cell>
          <cell r="S27">
            <v>12</v>
          </cell>
          <cell r="T27">
            <v>29</v>
          </cell>
          <cell r="U27">
            <v>13</v>
          </cell>
          <cell r="V27">
            <v>2</v>
          </cell>
          <cell r="BF27">
            <v>0</v>
          </cell>
          <cell r="BG27">
            <v>9</v>
          </cell>
          <cell r="BH27">
            <v>13</v>
          </cell>
        </row>
        <row r="28">
          <cell r="B28">
            <v>0</v>
          </cell>
          <cell r="C28">
            <v>0</v>
          </cell>
          <cell r="D28">
            <v>0</v>
          </cell>
          <cell r="E28">
            <v>0</v>
          </cell>
          <cell r="O28">
            <v>8</v>
          </cell>
          <cell r="S28">
            <v>11</v>
          </cell>
          <cell r="T28">
            <v>32</v>
          </cell>
          <cell r="U28">
            <v>13</v>
          </cell>
          <cell r="V28">
            <v>4</v>
          </cell>
          <cell r="BF28">
            <v>6</v>
          </cell>
          <cell r="BG28">
            <v>9</v>
          </cell>
          <cell r="BH28">
            <v>17</v>
          </cell>
        </row>
        <row r="29">
          <cell r="B29">
            <v>5</v>
          </cell>
          <cell r="C29">
            <v>0</v>
          </cell>
          <cell r="D29">
            <v>0</v>
          </cell>
          <cell r="E29">
            <v>0</v>
          </cell>
          <cell r="O29">
            <v>8</v>
          </cell>
          <cell r="S29">
            <v>0</v>
          </cell>
          <cell r="T29">
            <v>17</v>
          </cell>
          <cell r="U29">
            <v>14</v>
          </cell>
          <cell r="V29">
            <v>15</v>
          </cell>
          <cell r="BF29">
            <v>13</v>
          </cell>
          <cell r="BG29">
            <v>9</v>
          </cell>
          <cell r="BH29">
            <v>1</v>
          </cell>
        </row>
        <row r="30">
          <cell r="B30">
            <v>0</v>
          </cell>
          <cell r="C30">
            <v>1</v>
          </cell>
          <cell r="D30">
            <v>0</v>
          </cell>
          <cell r="E30">
            <v>0</v>
          </cell>
          <cell r="O30">
            <v>8</v>
          </cell>
          <cell r="S30">
            <v>11</v>
          </cell>
          <cell r="T30">
            <v>0</v>
          </cell>
          <cell r="U30">
            <v>13</v>
          </cell>
          <cell r="V30">
            <v>16</v>
          </cell>
          <cell r="BF30">
            <v>23</v>
          </cell>
          <cell r="BG30">
            <v>9</v>
          </cell>
          <cell r="BH30">
            <v>0</v>
          </cell>
        </row>
        <row r="31">
          <cell r="B31">
            <v>0</v>
          </cell>
          <cell r="C31">
            <v>11</v>
          </cell>
          <cell r="D31">
            <v>0</v>
          </cell>
          <cell r="E31">
            <v>0</v>
          </cell>
          <cell r="O31">
            <v>8</v>
          </cell>
          <cell r="S31">
            <v>18</v>
          </cell>
          <cell r="T31">
            <v>0</v>
          </cell>
          <cell r="U31">
            <v>13</v>
          </cell>
          <cell r="V31">
            <v>15</v>
          </cell>
          <cell r="BF31">
            <v>0</v>
          </cell>
          <cell r="BG31">
            <v>10</v>
          </cell>
          <cell r="BH31">
            <v>12</v>
          </cell>
        </row>
        <row r="32">
          <cell r="B32">
            <v>0</v>
          </cell>
          <cell r="C32">
            <v>0</v>
          </cell>
          <cell r="D32">
            <v>0</v>
          </cell>
          <cell r="E32">
            <v>0</v>
          </cell>
          <cell r="O32">
            <v>8</v>
          </cell>
          <cell r="S32">
            <v>12</v>
          </cell>
          <cell r="T32">
            <v>14</v>
          </cell>
          <cell r="U32">
            <v>13</v>
          </cell>
          <cell r="V32">
            <v>3</v>
          </cell>
          <cell r="BF32">
            <v>0</v>
          </cell>
          <cell r="BG32">
            <v>9</v>
          </cell>
          <cell r="BH32">
            <v>13</v>
          </cell>
        </row>
        <row r="33">
          <cell r="B33">
            <v>0</v>
          </cell>
          <cell r="C33">
            <v>0</v>
          </cell>
          <cell r="D33">
            <v>0</v>
          </cell>
          <cell r="E33">
            <v>0</v>
          </cell>
          <cell r="O33">
            <v>8</v>
          </cell>
          <cell r="S33">
            <v>11</v>
          </cell>
          <cell r="T33">
            <v>30</v>
          </cell>
          <cell r="U33">
            <v>13</v>
          </cell>
          <cell r="V33">
            <v>3</v>
          </cell>
          <cell r="BF33">
            <v>6</v>
          </cell>
          <cell r="BG33">
            <v>9</v>
          </cell>
          <cell r="BH33">
            <v>17</v>
          </cell>
        </row>
        <row r="34">
          <cell r="B34">
            <v>5</v>
          </cell>
          <cell r="C34">
            <v>0</v>
          </cell>
          <cell r="D34">
            <v>0</v>
          </cell>
          <cell r="E34">
            <v>0</v>
          </cell>
          <cell r="O34">
            <v>8</v>
          </cell>
          <cell r="S34">
            <v>0</v>
          </cell>
          <cell r="T34">
            <v>34</v>
          </cell>
          <cell r="U34">
            <v>14</v>
          </cell>
          <cell r="V34">
            <v>15</v>
          </cell>
          <cell r="BF34">
            <v>14</v>
          </cell>
          <cell r="BG34">
            <v>9</v>
          </cell>
          <cell r="BH34">
            <v>2</v>
          </cell>
        </row>
        <row r="35">
          <cell r="B35">
            <v>0</v>
          </cell>
          <cell r="C35">
            <v>2</v>
          </cell>
          <cell r="D35">
            <v>0</v>
          </cell>
          <cell r="E35">
            <v>0</v>
          </cell>
          <cell r="O35">
            <v>8</v>
          </cell>
          <cell r="S35">
            <v>10</v>
          </cell>
          <cell r="T35">
            <v>0</v>
          </cell>
          <cell r="U35">
            <v>13</v>
          </cell>
          <cell r="V35">
            <v>16</v>
          </cell>
          <cell r="BF35">
            <v>22</v>
          </cell>
          <cell r="BG35">
            <v>9</v>
          </cell>
          <cell r="BH35">
            <v>0</v>
          </cell>
        </row>
        <row r="36">
          <cell r="B36">
            <v>0</v>
          </cell>
          <cell r="C36">
            <v>10</v>
          </cell>
          <cell r="D36">
            <v>0</v>
          </cell>
          <cell r="E36">
            <v>0</v>
          </cell>
          <cell r="O36">
            <v>8</v>
          </cell>
          <cell r="S36">
            <v>18</v>
          </cell>
          <cell r="T36">
            <v>0</v>
          </cell>
          <cell r="U36">
            <v>13</v>
          </cell>
          <cell r="V36">
            <v>15</v>
          </cell>
          <cell r="BF36">
            <v>0</v>
          </cell>
          <cell r="BG36">
            <v>10</v>
          </cell>
          <cell r="BH36">
            <v>11</v>
          </cell>
        </row>
        <row r="37">
          <cell r="B37">
            <v>0</v>
          </cell>
          <cell r="C37">
            <v>0</v>
          </cell>
          <cell r="D37">
            <v>0</v>
          </cell>
          <cell r="E37">
            <v>0</v>
          </cell>
          <cell r="O37">
            <v>8</v>
          </cell>
          <cell r="S37">
            <v>13</v>
          </cell>
          <cell r="T37">
            <v>12</v>
          </cell>
          <cell r="U37">
            <v>13</v>
          </cell>
          <cell r="V37">
            <v>4</v>
          </cell>
          <cell r="BF37">
            <v>0</v>
          </cell>
          <cell r="BG37">
            <v>9</v>
          </cell>
          <cell r="BH37">
            <v>13</v>
          </cell>
        </row>
        <row r="38">
          <cell r="B38">
            <v>0</v>
          </cell>
          <cell r="C38">
            <v>0</v>
          </cell>
          <cell r="D38">
            <v>0</v>
          </cell>
          <cell r="E38">
            <v>0</v>
          </cell>
          <cell r="O38">
            <v>8</v>
          </cell>
          <cell r="S38">
            <v>11</v>
          </cell>
          <cell r="T38">
            <v>33</v>
          </cell>
          <cell r="U38">
            <v>13</v>
          </cell>
          <cell r="V38">
            <v>3</v>
          </cell>
          <cell r="BF38">
            <v>5</v>
          </cell>
          <cell r="BG38">
            <v>9</v>
          </cell>
          <cell r="BH38">
            <v>16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O2">
            <v>0</v>
          </cell>
          <cell r="S2">
            <v>12</v>
          </cell>
          <cell r="T2">
            <v>12</v>
          </cell>
          <cell r="U2">
            <v>12</v>
          </cell>
          <cell r="V2">
            <v>12</v>
          </cell>
          <cell r="BF2">
            <v>0</v>
          </cell>
          <cell r="BG2">
            <v>0</v>
          </cell>
          <cell r="BH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O3">
            <v>4</v>
          </cell>
          <cell r="S3">
            <v>12</v>
          </cell>
          <cell r="T3">
            <v>12</v>
          </cell>
          <cell r="U3">
            <v>12</v>
          </cell>
          <cell r="V3">
            <v>12</v>
          </cell>
          <cell r="BF3">
            <v>4</v>
          </cell>
          <cell r="BG3">
            <v>4</v>
          </cell>
          <cell r="BH3">
            <v>4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O4">
            <v>4</v>
          </cell>
          <cell r="S4">
            <v>12</v>
          </cell>
          <cell r="T4">
            <v>20</v>
          </cell>
          <cell r="U4">
            <v>20</v>
          </cell>
          <cell r="V4">
            <v>8</v>
          </cell>
          <cell r="BF4">
            <v>4</v>
          </cell>
          <cell r="BG4">
            <v>4</v>
          </cell>
          <cell r="BH4">
            <v>4</v>
          </cell>
        </row>
        <row r="5">
          <cell r="B5">
            <v>0</v>
          </cell>
          <cell r="C5">
            <v>0</v>
          </cell>
          <cell r="D5">
            <v>0</v>
          </cell>
          <cell r="E5">
            <v>0</v>
          </cell>
          <cell r="O5">
            <v>4</v>
          </cell>
          <cell r="S5">
            <v>12</v>
          </cell>
          <cell r="T5">
            <v>12</v>
          </cell>
          <cell r="U5">
            <v>12</v>
          </cell>
          <cell r="V5">
            <v>12</v>
          </cell>
          <cell r="BF5">
            <v>4</v>
          </cell>
          <cell r="BG5">
            <v>4</v>
          </cell>
          <cell r="BH5">
            <v>4</v>
          </cell>
        </row>
        <row r="6">
          <cell r="B6">
            <v>0</v>
          </cell>
          <cell r="C6">
            <v>0</v>
          </cell>
          <cell r="D6">
            <v>0</v>
          </cell>
          <cell r="E6">
            <v>0</v>
          </cell>
          <cell r="O6">
            <v>4</v>
          </cell>
          <cell r="S6">
            <v>8</v>
          </cell>
          <cell r="T6">
            <v>12</v>
          </cell>
          <cell r="U6">
            <v>12</v>
          </cell>
          <cell r="V6">
            <v>12</v>
          </cell>
          <cell r="BF6">
            <v>4</v>
          </cell>
          <cell r="BG6">
            <v>4</v>
          </cell>
          <cell r="BH6">
            <v>4</v>
          </cell>
        </row>
        <row r="7">
          <cell r="B7">
            <v>0</v>
          </cell>
          <cell r="C7">
            <v>0</v>
          </cell>
          <cell r="D7">
            <v>0</v>
          </cell>
          <cell r="E7">
            <v>0</v>
          </cell>
          <cell r="O7">
            <v>8</v>
          </cell>
          <cell r="S7">
            <v>12</v>
          </cell>
          <cell r="T7">
            <v>12</v>
          </cell>
          <cell r="U7">
            <v>8</v>
          </cell>
          <cell r="V7">
            <v>12</v>
          </cell>
          <cell r="BF7">
            <v>4</v>
          </cell>
          <cell r="BG7">
            <v>4</v>
          </cell>
          <cell r="BH7">
            <v>4</v>
          </cell>
        </row>
        <row r="8">
          <cell r="B8">
            <v>0</v>
          </cell>
          <cell r="C8">
            <v>0</v>
          </cell>
          <cell r="D8">
            <v>0</v>
          </cell>
          <cell r="E8">
            <v>0</v>
          </cell>
          <cell r="O8">
            <v>8</v>
          </cell>
          <cell r="S8">
            <v>12</v>
          </cell>
          <cell r="T8">
            <v>12</v>
          </cell>
          <cell r="U8">
            <v>8</v>
          </cell>
          <cell r="V8">
            <v>12</v>
          </cell>
          <cell r="BF8">
            <v>0</v>
          </cell>
          <cell r="BG8">
            <v>7</v>
          </cell>
          <cell r="BH8">
            <v>0</v>
          </cell>
        </row>
        <row r="9">
          <cell r="B9">
            <v>0</v>
          </cell>
          <cell r="C9">
            <v>0</v>
          </cell>
          <cell r="D9">
            <v>0</v>
          </cell>
          <cell r="E9">
            <v>0</v>
          </cell>
          <cell r="O9">
            <v>8</v>
          </cell>
          <cell r="S9">
            <v>16</v>
          </cell>
          <cell r="T9">
            <v>16</v>
          </cell>
          <cell r="U9">
            <v>8</v>
          </cell>
          <cell r="V9">
            <v>9</v>
          </cell>
          <cell r="BF9">
            <v>0</v>
          </cell>
          <cell r="BG9">
            <v>9</v>
          </cell>
          <cell r="BH9">
            <v>0</v>
          </cell>
        </row>
        <row r="10">
          <cell r="B10">
            <v>0</v>
          </cell>
          <cell r="C10">
            <v>0</v>
          </cell>
          <cell r="D10">
            <v>0</v>
          </cell>
          <cell r="E10">
            <v>0</v>
          </cell>
          <cell r="O10">
            <v>8</v>
          </cell>
          <cell r="S10">
            <v>16</v>
          </cell>
          <cell r="T10">
            <v>12</v>
          </cell>
          <cell r="U10">
            <v>8</v>
          </cell>
          <cell r="V10">
            <v>7</v>
          </cell>
          <cell r="BF10">
            <v>0</v>
          </cell>
          <cell r="BG10">
            <v>9</v>
          </cell>
          <cell r="BH10">
            <v>7</v>
          </cell>
        </row>
        <row r="11">
          <cell r="B11">
            <v>0</v>
          </cell>
          <cell r="C11">
            <v>0</v>
          </cell>
          <cell r="D11">
            <v>0</v>
          </cell>
          <cell r="E11">
            <v>0</v>
          </cell>
          <cell r="O11">
            <v>8</v>
          </cell>
          <cell r="S11">
            <v>9</v>
          </cell>
          <cell r="T11">
            <v>12</v>
          </cell>
          <cell r="U11">
            <v>11</v>
          </cell>
          <cell r="V11">
            <v>3</v>
          </cell>
          <cell r="BF11">
            <v>0</v>
          </cell>
          <cell r="BG11">
            <v>9</v>
          </cell>
          <cell r="BH11">
            <v>13</v>
          </cell>
        </row>
        <row r="12">
          <cell r="B12">
            <v>4</v>
          </cell>
          <cell r="C12">
            <v>0</v>
          </cell>
          <cell r="D12">
            <v>0</v>
          </cell>
          <cell r="E12">
            <v>0</v>
          </cell>
          <cell r="O12">
            <v>8</v>
          </cell>
          <cell r="S12">
            <v>0</v>
          </cell>
          <cell r="T12">
            <v>12</v>
          </cell>
          <cell r="U12">
            <v>13</v>
          </cell>
          <cell r="V12">
            <v>3</v>
          </cell>
          <cell r="BF12">
            <v>4</v>
          </cell>
          <cell r="BG12">
            <v>8</v>
          </cell>
          <cell r="BH12">
            <v>11</v>
          </cell>
        </row>
        <row r="13">
          <cell r="B13">
            <v>0</v>
          </cell>
          <cell r="C13">
            <v>0</v>
          </cell>
          <cell r="D13">
            <v>0</v>
          </cell>
          <cell r="E13">
            <v>0</v>
          </cell>
          <cell r="O13">
            <v>8</v>
          </cell>
          <cell r="S13">
            <v>1</v>
          </cell>
          <cell r="T13">
            <v>8</v>
          </cell>
          <cell r="U13">
            <v>13</v>
          </cell>
          <cell r="V13">
            <v>11</v>
          </cell>
          <cell r="BF13">
            <v>17</v>
          </cell>
          <cell r="BG13">
            <v>8</v>
          </cell>
          <cell r="BH13">
            <v>6</v>
          </cell>
        </row>
        <row r="14">
          <cell r="B14">
            <v>0</v>
          </cell>
          <cell r="C14">
            <v>5</v>
          </cell>
          <cell r="D14">
            <v>0</v>
          </cell>
          <cell r="E14">
            <v>0</v>
          </cell>
          <cell r="O14">
            <v>8</v>
          </cell>
          <cell r="S14">
            <v>6</v>
          </cell>
          <cell r="T14">
            <v>0</v>
          </cell>
          <cell r="U14">
            <v>13</v>
          </cell>
          <cell r="V14">
            <v>13</v>
          </cell>
          <cell r="BF14">
            <v>11</v>
          </cell>
          <cell r="BG14">
            <v>8</v>
          </cell>
          <cell r="BH14">
            <v>1</v>
          </cell>
        </row>
        <row r="15">
          <cell r="B15">
            <v>0</v>
          </cell>
          <cell r="C15">
            <v>0</v>
          </cell>
          <cell r="D15">
            <v>0</v>
          </cell>
          <cell r="E15">
            <v>0</v>
          </cell>
          <cell r="O15">
            <v>8</v>
          </cell>
          <cell r="S15">
            <v>15</v>
          </cell>
          <cell r="T15">
            <v>1</v>
          </cell>
          <cell r="U15">
            <v>12</v>
          </cell>
          <cell r="V15">
            <v>15</v>
          </cell>
          <cell r="BF15">
            <v>1</v>
          </cell>
          <cell r="BG15">
            <v>9</v>
          </cell>
          <cell r="BH15">
            <v>4</v>
          </cell>
        </row>
        <row r="16">
          <cell r="B16">
            <v>0</v>
          </cell>
          <cell r="C16">
            <v>0</v>
          </cell>
          <cell r="D16">
            <v>0</v>
          </cell>
          <cell r="E16">
            <v>0</v>
          </cell>
          <cell r="O16">
            <v>8</v>
          </cell>
          <cell r="S16">
            <v>20</v>
          </cell>
          <cell r="T16">
            <v>11</v>
          </cell>
          <cell r="U16">
            <v>12</v>
          </cell>
          <cell r="V16">
            <v>9</v>
          </cell>
          <cell r="BF16">
            <v>0</v>
          </cell>
          <cell r="BG16">
            <v>9</v>
          </cell>
          <cell r="BH16">
            <v>7</v>
          </cell>
        </row>
        <row r="17">
          <cell r="B17">
            <v>0</v>
          </cell>
          <cell r="C17">
            <v>0</v>
          </cell>
          <cell r="D17">
            <v>0</v>
          </cell>
          <cell r="E17">
            <v>0</v>
          </cell>
          <cell r="O17">
            <v>8</v>
          </cell>
          <cell r="S17">
            <v>16</v>
          </cell>
          <cell r="T17">
            <v>22</v>
          </cell>
          <cell r="U17">
            <v>12</v>
          </cell>
          <cell r="V17">
            <v>4</v>
          </cell>
          <cell r="BF17">
            <v>0</v>
          </cell>
          <cell r="BG17">
            <v>9</v>
          </cell>
          <cell r="BH17">
            <v>14</v>
          </cell>
        </row>
        <row r="18">
          <cell r="B18">
            <v>1</v>
          </cell>
          <cell r="C18">
            <v>0</v>
          </cell>
          <cell r="D18">
            <v>0</v>
          </cell>
          <cell r="E18">
            <v>0</v>
          </cell>
          <cell r="O18">
            <v>8</v>
          </cell>
          <cell r="S18">
            <v>0</v>
          </cell>
          <cell r="T18">
            <v>17</v>
          </cell>
          <cell r="U18">
            <v>13</v>
          </cell>
          <cell r="V18">
            <v>7</v>
          </cell>
          <cell r="BF18">
            <v>4</v>
          </cell>
          <cell r="BG18">
            <v>8</v>
          </cell>
          <cell r="BH18">
            <v>11</v>
          </cell>
        </row>
        <row r="19">
          <cell r="B19">
            <v>0</v>
          </cell>
          <cell r="C19">
            <v>0</v>
          </cell>
          <cell r="D19">
            <v>0</v>
          </cell>
          <cell r="E19">
            <v>0</v>
          </cell>
          <cell r="O19">
            <v>8</v>
          </cell>
          <cell r="S19">
            <v>1</v>
          </cell>
          <cell r="T19">
            <v>8</v>
          </cell>
          <cell r="U19">
            <v>13</v>
          </cell>
          <cell r="V19">
            <v>11</v>
          </cell>
          <cell r="BF19">
            <v>19</v>
          </cell>
          <cell r="BG19">
            <v>8</v>
          </cell>
          <cell r="BH19">
            <v>4</v>
          </cell>
        </row>
        <row r="20">
          <cell r="B20">
            <v>0</v>
          </cell>
          <cell r="C20">
            <v>7</v>
          </cell>
          <cell r="D20">
            <v>0</v>
          </cell>
          <cell r="E20">
            <v>0</v>
          </cell>
          <cell r="O20">
            <v>8</v>
          </cell>
          <cell r="S20">
            <v>8</v>
          </cell>
          <cell r="T20">
            <v>0</v>
          </cell>
          <cell r="U20">
            <v>13</v>
          </cell>
          <cell r="V20">
            <v>17</v>
          </cell>
          <cell r="BF20">
            <v>12</v>
          </cell>
          <cell r="BG20">
            <v>9</v>
          </cell>
          <cell r="BH20">
            <v>1</v>
          </cell>
        </row>
        <row r="21">
          <cell r="B21">
            <v>0</v>
          </cell>
          <cell r="C21">
            <v>0</v>
          </cell>
          <cell r="D21">
            <v>0</v>
          </cell>
          <cell r="E21">
            <v>0</v>
          </cell>
          <cell r="O21">
            <v>8</v>
          </cell>
          <cell r="S21">
            <v>15</v>
          </cell>
          <cell r="T21">
            <v>0</v>
          </cell>
          <cell r="U21">
            <v>12</v>
          </cell>
          <cell r="V21">
            <v>14</v>
          </cell>
          <cell r="BF21">
            <v>0</v>
          </cell>
          <cell r="BG21">
            <v>9</v>
          </cell>
          <cell r="BH21">
            <v>2</v>
          </cell>
        </row>
        <row r="22">
          <cell r="B22">
            <v>0</v>
          </cell>
          <cell r="C22">
            <v>0</v>
          </cell>
          <cell r="D22">
            <v>0</v>
          </cell>
          <cell r="E22">
            <v>0</v>
          </cell>
          <cell r="O22">
            <v>8</v>
          </cell>
          <cell r="S22">
            <v>22</v>
          </cell>
          <cell r="T22">
            <v>12</v>
          </cell>
          <cell r="U22">
            <v>12</v>
          </cell>
          <cell r="V22">
            <v>7</v>
          </cell>
          <cell r="BF22">
            <v>0</v>
          </cell>
          <cell r="BG22">
            <v>9</v>
          </cell>
          <cell r="BH22">
            <v>12</v>
          </cell>
        </row>
        <row r="23">
          <cell r="B23">
            <v>0</v>
          </cell>
          <cell r="C23">
            <v>0</v>
          </cell>
          <cell r="D23">
            <v>0</v>
          </cell>
          <cell r="E23">
            <v>0</v>
          </cell>
          <cell r="O23">
            <v>8</v>
          </cell>
          <cell r="S23">
            <v>12</v>
          </cell>
          <cell r="T23">
            <v>25</v>
          </cell>
          <cell r="U23">
            <v>13</v>
          </cell>
          <cell r="V23">
            <v>4</v>
          </cell>
          <cell r="BF23">
            <v>0</v>
          </cell>
          <cell r="BG23">
            <v>9</v>
          </cell>
          <cell r="BH23">
            <v>15</v>
          </cell>
        </row>
        <row r="24">
          <cell r="B24">
            <v>3</v>
          </cell>
          <cell r="C24">
            <v>0</v>
          </cell>
          <cell r="D24">
            <v>0</v>
          </cell>
          <cell r="E24">
            <v>0</v>
          </cell>
          <cell r="O24">
            <v>8</v>
          </cell>
          <cell r="S24">
            <v>0</v>
          </cell>
          <cell r="T24">
            <v>17</v>
          </cell>
          <cell r="U24">
            <v>13</v>
          </cell>
          <cell r="V24">
            <v>5</v>
          </cell>
          <cell r="BF24">
            <v>9</v>
          </cell>
          <cell r="BG24">
            <v>8</v>
          </cell>
          <cell r="BH24">
            <v>9</v>
          </cell>
        </row>
        <row r="25">
          <cell r="B25">
            <v>0</v>
          </cell>
          <cell r="C25">
            <v>0</v>
          </cell>
          <cell r="D25">
            <v>0</v>
          </cell>
          <cell r="E25">
            <v>0</v>
          </cell>
          <cell r="O25">
            <v>8</v>
          </cell>
          <cell r="S25">
            <v>3</v>
          </cell>
          <cell r="T25">
            <v>3</v>
          </cell>
          <cell r="U25">
            <v>13</v>
          </cell>
          <cell r="V25">
            <v>16</v>
          </cell>
          <cell r="BF25">
            <v>20</v>
          </cell>
          <cell r="BG25">
            <v>8</v>
          </cell>
          <cell r="BH25">
            <v>4</v>
          </cell>
        </row>
        <row r="26">
          <cell r="B26">
            <v>0</v>
          </cell>
          <cell r="C26">
            <v>8</v>
          </cell>
          <cell r="D26">
            <v>0</v>
          </cell>
          <cell r="E26">
            <v>0</v>
          </cell>
          <cell r="O26">
            <v>8</v>
          </cell>
          <cell r="S26">
            <v>8</v>
          </cell>
          <cell r="T26">
            <v>0</v>
          </cell>
          <cell r="U26">
            <v>13</v>
          </cell>
          <cell r="V26">
            <v>16</v>
          </cell>
          <cell r="BF26">
            <v>8</v>
          </cell>
          <cell r="BG26">
            <v>9</v>
          </cell>
          <cell r="BH26">
            <v>0</v>
          </cell>
        </row>
        <row r="27">
          <cell r="B27">
            <v>0</v>
          </cell>
          <cell r="C27">
            <v>0</v>
          </cell>
          <cell r="D27">
            <v>0</v>
          </cell>
          <cell r="E27">
            <v>0</v>
          </cell>
          <cell r="O27">
            <v>8</v>
          </cell>
          <cell r="S27">
            <v>21</v>
          </cell>
          <cell r="T27">
            <v>4</v>
          </cell>
          <cell r="U27">
            <v>12</v>
          </cell>
          <cell r="V27">
            <v>12</v>
          </cell>
          <cell r="BF27">
            <v>0</v>
          </cell>
          <cell r="BG27">
            <v>9</v>
          </cell>
          <cell r="BH27">
            <v>6</v>
          </cell>
        </row>
        <row r="28">
          <cell r="B28">
            <v>0</v>
          </cell>
          <cell r="C28">
            <v>0</v>
          </cell>
          <cell r="D28">
            <v>0</v>
          </cell>
          <cell r="E28">
            <v>0</v>
          </cell>
          <cell r="O28">
            <v>8</v>
          </cell>
          <cell r="S28">
            <v>18</v>
          </cell>
          <cell r="T28">
            <v>15</v>
          </cell>
          <cell r="U28">
            <v>12</v>
          </cell>
          <cell r="V28">
            <v>7</v>
          </cell>
          <cell r="BF28">
            <v>0</v>
          </cell>
          <cell r="BG28">
            <v>9</v>
          </cell>
          <cell r="BH28">
            <v>12</v>
          </cell>
        </row>
        <row r="29">
          <cell r="B29">
            <v>0</v>
          </cell>
          <cell r="C29">
            <v>0</v>
          </cell>
          <cell r="D29">
            <v>0</v>
          </cell>
          <cell r="E29">
            <v>0</v>
          </cell>
          <cell r="O29">
            <v>8</v>
          </cell>
          <cell r="S29">
            <v>8</v>
          </cell>
          <cell r="T29">
            <v>26</v>
          </cell>
          <cell r="U29">
            <v>13</v>
          </cell>
          <cell r="V29">
            <v>3</v>
          </cell>
          <cell r="BF29">
            <v>0</v>
          </cell>
          <cell r="BG29">
            <v>9</v>
          </cell>
          <cell r="BH29">
            <v>13</v>
          </cell>
        </row>
        <row r="30">
          <cell r="B30">
            <v>1</v>
          </cell>
          <cell r="C30">
            <v>0</v>
          </cell>
          <cell r="D30">
            <v>0</v>
          </cell>
          <cell r="E30">
            <v>0</v>
          </cell>
          <cell r="O30">
            <v>8</v>
          </cell>
          <cell r="S30">
            <v>0</v>
          </cell>
          <cell r="T30">
            <v>13</v>
          </cell>
          <cell r="U30">
            <v>13</v>
          </cell>
          <cell r="V30">
            <v>9</v>
          </cell>
          <cell r="BF30">
            <v>13</v>
          </cell>
          <cell r="BG30">
            <v>8</v>
          </cell>
          <cell r="BH30">
            <v>9</v>
          </cell>
        </row>
        <row r="31">
          <cell r="B31">
            <v>0</v>
          </cell>
          <cell r="C31">
            <v>1</v>
          </cell>
          <cell r="D31">
            <v>0</v>
          </cell>
          <cell r="E31">
            <v>0</v>
          </cell>
          <cell r="O31">
            <v>8</v>
          </cell>
          <cell r="S31">
            <v>3</v>
          </cell>
          <cell r="T31">
            <v>0</v>
          </cell>
          <cell r="U31">
            <v>13</v>
          </cell>
          <cell r="V31">
            <v>16</v>
          </cell>
          <cell r="BF31">
            <v>17</v>
          </cell>
          <cell r="BG31">
            <v>8</v>
          </cell>
          <cell r="BH31">
            <v>1</v>
          </cell>
        </row>
        <row r="32">
          <cell r="B32">
            <v>0</v>
          </cell>
          <cell r="C32">
            <v>5</v>
          </cell>
          <cell r="D32">
            <v>0</v>
          </cell>
          <cell r="E32">
            <v>0</v>
          </cell>
          <cell r="O32">
            <v>8</v>
          </cell>
          <cell r="S32">
            <v>11</v>
          </cell>
          <cell r="T32">
            <v>0</v>
          </cell>
          <cell r="U32">
            <v>13</v>
          </cell>
          <cell r="V32">
            <v>16</v>
          </cell>
          <cell r="BF32">
            <v>7</v>
          </cell>
          <cell r="BG32">
            <v>9</v>
          </cell>
          <cell r="BH32">
            <v>0</v>
          </cell>
        </row>
        <row r="33">
          <cell r="B33">
            <v>0</v>
          </cell>
          <cell r="C33">
            <v>0</v>
          </cell>
          <cell r="D33">
            <v>0</v>
          </cell>
          <cell r="E33">
            <v>0</v>
          </cell>
          <cell r="O33">
            <v>8</v>
          </cell>
          <cell r="S33">
            <v>24</v>
          </cell>
          <cell r="T33">
            <v>5</v>
          </cell>
          <cell r="U33">
            <v>12</v>
          </cell>
          <cell r="V33">
            <v>12</v>
          </cell>
          <cell r="BF33">
            <v>0</v>
          </cell>
          <cell r="BG33">
            <v>9</v>
          </cell>
          <cell r="BH33">
            <v>7</v>
          </cell>
        </row>
        <row r="34">
          <cell r="B34">
            <v>0</v>
          </cell>
          <cell r="C34">
            <v>0</v>
          </cell>
          <cell r="D34">
            <v>0</v>
          </cell>
          <cell r="E34">
            <v>0</v>
          </cell>
          <cell r="O34">
            <v>8</v>
          </cell>
          <cell r="S34">
            <v>29</v>
          </cell>
          <cell r="T34">
            <v>19</v>
          </cell>
          <cell r="U34">
            <v>12</v>
          </cell>
          <cell r="V34">
            <v>4</v>
          </cell>
          <cell r="BF34">
            <v>0</v>
          </cell>
          <cell r="BG34">
            <v>9</v>
          </cell>
          <cell r="BH34">
            <v>14</v>
          </cell>
        </row>
        <row r="35">
          <cell r="B35">
            <v>0</v>
          </cell>
          <cell r="C35">
            <v>0</v>
          </cell>
          <cell r="D35">
            <v>0</v>
          </cell>
          <cell r="E35">
            <v>0</v>
          </cell>
          <cell r="O35">
            <v>8</v>
          </cell>
          <cell r="S35">
            <v>5</v>
          </cell>
          <cell r="T35">
            <v>22</v>
          </cell>
          <cell r="U35">
            <v>13</v>
          </cell>
          <cell r="V35">
            <v>3</v>
          </cell>
          <cell r="BF35">
            <v>0</v>
          </cell>
          <cell r="BG35">
            <v>9</v>
          </cell>
          <cell r="BH35">
            <v>14</v>
          </cell>
        </row>
        <row r="36">
          <cell r="B36">
            <v>2</v>
          </cell>
          <cell r="C36">
            <v>0</v>
          </cell>
          <cell r="D36">
            <v>0</v>
          </cell>
          <cell r="E36">
            <v>0</v>
          </cell>
          <cell r="O36">
            <v>8</v>
          </cell>
          <cell r="S36">
            <v>0</v>
          </cell>
          <cell r="T36">
            <v>12</v>
          </cell>
          <cell r="U36">
            <v>13</v>
          </cell>
          <cell r="V36">
            <v>10</v>
          </cell>
          <cell r="BF36">
            <v>16</v>
          </cell>
          <cell r="BG36">
            <v>8</v>
          </cell>
          <cell r="BH36">
            <v>6</v>
          </cell>
        </row>
        <row r="37">
          <cell r="B37">
            <v>0</v>
          </cell>
          <cell r="C37">
            <v>4</v>
          </cell>
          <cell r="D37">
            <v>0</v>
          </cell>
          <cell r="E37">
            <v>0</v>
          </cell>
          <cell r="O37">
            <v>8</v>
          </cell>
          <cell r="S37">
            <v>6</v>
          </cell>
          <cell r="T37">
            <v>0</v>
          </cell>
          <cell r="U37">
            <v>13</v>
          </cell>
          <cell r="V37">
            <v>18</v>
          </cell>
          <cell r="BF37">
            <v>18</v>
          </cell>
          <cell r="BG37">
            <v>8</v>
          </cell>
          <cell r="BH37">
            <v>0</v>
          </cell>
        </row>
        <row r="38">
          <cell r="B38">
            <v>0</v>
          </cell>
          <cell r="C38">
            <v>6</v>
          </cell>
          <cell r="D38">
            <v>0</v>
          </cell>
          <cell r="E38">
            <v>0</v>
          </cell>
          <cell r="O38">
            <v>8</v>
          </cell>
          <cell r="S38">
            <v>12</v>
          </cell>
          <cell r="T38">
            <v>0</v>
          </cell>
          <cell r="U38">
            <v>13</v>
          </cell>
          <cell r="V38">
            <v>16</v>
          </cell>
          <cell r="BF38">
            <v>3</v>
          </cell>
          <cell r="BG38">
            <v>9</v>
          </cell>
          <cell r="BH38">
            <v>1</v>
          </cell>
        </row>
      </sheetData>
      <sheetData sheetId="5"/>
      <sheetData sheetId="6"/>
      <sheetData sheetId="7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riginal_Outcome"/>
      <sheetName val="CRP_Outcome_Baseline"/>
      <sheetName val="Compare"/>
      <sheetName val="CRP_Outcome_ELV"/>
      <sheetName val="CRP_Outcome_CRP"/>
      <sheetName val="Analysis"/>
      <sheetName val="Graphs ELV"/>
      <sheetName val="Graphs CRP"/>
    </sheetNames>
    <sheetDataSet>
      <sheetData sheetId="0"/>
      <sheetData sheetId="1"/>
      <sheetData sheetId="2"/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O2">
            <v>0</v>
          </cell>
          <cell r="S2">
            <v>12</v>
          </cell>
          <cell r="T2">
            <v>12</v>
          </cell>
          <cell r="U2">
            <v>12</v>
          </cell>
          <cell r="V2">
            <v>12</v>
          </cell>
          <cell r="BF2">
            <v>0</v>
          </cell>
          <cell r="BG2">
            <v>0</v>
          </cell>
          <cell r="BH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O3">
            <v>4</v>
          </cell>
          <cell r="S3">
            <v>12</v>
          </cell>
          <cell r="T3">
            <v>12</v>
          </cell>
          <cell r="U3">
            <v>12</v>
          </cell>
          <cell r="V3">
            <v>12</v>
          </cell>
          <cell r="BF3">
            <v>4</v>
          </cell>
          <cell r="BG3">
            <v>4</v>
          </cell>
          <cell r="BH3">
            <v>4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O4">
            <v>4</v>
          </cell>
          <cell r="S4">
            <v>12</v>
          </cell>
          <cell r="T4">
            <v>20</v>
          </cell>
          <cell r="U4">
            <v>16</v>
          </cell>
          <cell r="V4">
            <v>8</v>
          </cell>
          <cell r="BF4">
            <v>4</v>
          </cell>
          <cell r="BG4">
            <v>4</v>
          </cell>
          <cell r="BH4">
            <v>4</v>
          </cell>
        </row>
        <row r="5">
          <cell r="B5">
            <v>0</v>
          </cell>
          <cell r="C5">
            <v>0</v>
          </cell>
          <cell r="D5">
            <v>0</v>
          </cell>
          <cell r="E5">
            <v>0</v>
          </cell>
          <cell r="O5">
            <v>4</v>
          </cell>
          <cell r="S5">
            <v>12</v>
          </cell>
          <cell r="T5">
            <v>12</v>
          </cell>
          <cell r="U5">
            <v>12</v>
          </cell>
          <cell r="V5">
            <v>12</v>
          </cell>
          <cell r="BF5">
            <v>4</v>
          </cell>
          <cell r="BG5">
            <v>4</v>
          </cell>
          <cell r="BH5">
            <v>4</v>
          </cell>
        </row>
        <row r="6">
          <cell r="B6">
            <v>0</v>
          </cell>
          <cell r="C6">
            <v>0</v>
          </cell>
          <cell r="D6">
            <v>0</v>
          </cell>
          <cell r="E6">
            <v>0</v>
          </cell>
          <cell r="O6">
            <v>4</v>
          </cell>
          <cell r="S6">
            <v>8</v>
          </cell>
          <cell r="T6">
            <v>12</v>
          </cell>
          <cell r="U6">
            <v>12</v>
          </cell>
          <cell r="V6">
            <v>12</v>
          </cell>
          <cell r="BF6">
            <v>4</v>
          </cell>
          <cell r="BG6">
            <v>4</v>
          </cell>
          <cell r="BH6">
            <v>4</v>
          </cell>
        </row>
        <row r="7">
          <cell r="B7">
            <v>0</v>
          </cell>
          <cell r="C7">
            <v>0</v>
          </cell>
          <cell r="D7">
            <v>0</v>
          </cell>
          <cell r="E7">
            <v>0</v>
          </cell>
          <cell r="O7">
            <v>8</v>
          </cell>
          <cell r="S7">
            <v>12</v>
          </cell>
          <cell r="T7">
            <v>12</v>
          </cell>
          <cell r="U7">
            <v>8</v>
          </cell>
          <cell r="V7">
            <v>12</v>
          </cell>
          <cell r="BF7">
            <v>4</v>
          </cell>
          <cell r="BG7">
            <v>4</v>
          </cell>
          <cell r="BH7">
            <v>4</v>
          </cell>
        </row>
        <row r="8">
          <cell r="B8">
            <v>0</v>
          </cell>
          <cell r="C8">
            <v>0</v>
          </cell>
          <cell r="D8">
            <v>0</v>
          </cell>
          <cell r="E8">
            <v>0</v>
          </cell>
          <cell r="O8">
            <v>8</v>
          </cell>
          <cell r="S8">
            <v>12</v>
          </cell>
          <cell r="T8">
            <v>12</v>
          </cell>
          <cell r="U8">
            <v>8</v>
          </cell>
          <cell r="V8">
            <v>12</v>
          </cell>
          <cell r="BF8">
            <v>0</v>
          </cell>
          <cell r="BG8">
            <v>9</v>
          </cell>
          <cell r="BH8">
            <v>0</v>
          </cell>
        </row>
        <row r="9">
          <cell r="B9">
            <v>0</v>
          </cell>
          <cell r="C9">
            <v>0</v>
          </cell>
          <cell r="D9">
            <v>0</v>
          </cell>
          <cell r="E9">
            <v>0</v>
          </cell>
          <cell r="O9">
            <v>8</v>
          </cell>
          <cell r="S9">
            <v>16</v>
          </cell>
          <cell r="T9">
            <v>16</v>
          </cell>
          <cell r="U9">
            <v>8</v>
          </cell>
          <cell r="V9">
            <v>7</v>
          </cell>
          <cell r="BF9">
            <v>2</v>
          </cell>
          <cell r="BG9">
            <v>11</v>
          </cell>
          <cell r="BH9">
            <v>0</v>
          </cell>
        </row>
        <row r="10">
          <cell r="B10">
            <v>0</v>
          </cell>
          <cell r="C10">
            <v>0</v>
          </cell>
          <cell r="D10">
            <v>0</v>
          </cell>
          <cell r="E10">
            <v>0</v>
          </cell>
          <cell r="O10">
            <v>8</v>
          </cell>
          <cell r="S10">
            <v>16</v>
          </cell>
          <cell r="T10">
            <v>10</v>
          </cell>
          <cell r="U10">
            <v>8</v>
          </cell>
          <cell r="V10">
            <v>5</v>
          </cell>
          <cell r="BF10">
            <v>0</v>
          </cell>
          <cell r="BG10">
            <v>10</v>
          </cell>
          <cell r="BH10">
            <v>15</v>
          </cell>
        </row>
        <row r="11">
          <cell r="B11">
            <v>3</v>
          </cell>
          <cell r="C11">
            <v>0</v>
          </cell>
          <cell r="D11">
            <v>0</v>
          </cell>
          <cell r="E11">
            <v>0</v>
          </cell>
          <cell r="O11">
            <v>8</v>
          </cell>
          <cell r="S11">
            <v>0</v>
          </cell>
          <cell r="T11">
            <v>12</v>
          </cell>
          <cell r="U11">
            <v>13</v>
          </cell>
          <cell r="V11">
            <v>2</v>
          </cell>
          <cell r="BF11">
            <v>0</v>
          </cell>
          <cell r="BG11">
            <v>9</v>
          </cell>
          <cell r="BH11">
            <v>17</v>
          </cell>
        </row>
        <row r="12">
          <cell r="B12">
            <v>3</v>
          </cell>
          <cell r="C12">
            <v>0</v>
          </cell>
          <cell r="D12">
            <v>0</v>
          </cell>
          <cell r="E12">
            <v>0</v>
          </cell>
          <cell r="O12">
            <v>8</v>
          </cell>
          <cell r="S12">
            <v>0</v>
          </cell>
          <cell r="T12">
            <v>12</v>
          </cell>
          <cell r="U12">
            <v>15</v>
          </cell>
          <cell r="V12">
            <v>3</v>
          </cell>
          <cell r="BF12">
            <v>20</v>
          </cell>
          <cell r="BG12">
            <v>7</v>
          </cell>
          <cell r="BH12">
            <v>9</v>
          </cell>
        </row>
        <row r="13">
          <cell r="B13">
            <v>0</v>
          </cell>
          <cell r="C13">
            <v>8</v>
          </cell>
          <cell r="D13">
            <v>0</v>
          </cell>
          <cell r="E13">
            <v>0</v>
          </cell>
          <cell r="O13">
            <v>8</v>
          </cell>
          <cell r="S13">
            <v>3</v>
          </cell>
          <cell r="T13">
            <v>0</v>
          </cell>
          <cell r="U13">
            <v>17</v>
          </cell>
          <cell r="V13">
            <v>17</v>
          </cell>
          <cell r="BF13">
            <v>24</v>
          </cell>
          <cell r="BG13">
            <v>9</v>
          </cell>
          <cell r="BH13">
            <v>4</v>
          </cell>
        </row>
        <row r="14">
          <cell r="B14">
            <v>0</v>
          </cell>
          <cell r="C14">
            <v>12</v>
          </cell>
          <cell r="D14">
            <v>0</v>
          </cell>
          <cell r="E14">
            <v>0</v>
          </cell>
          <cell r="O14">
            <v>8</v>
          </cell>
          <cell r="S14">
            <v>8</v>
          </cell>
          <cell r="T14">
            <v>0</v>
          </cell>
          <cell r="U14">
            <v>13</v>
          </cell>
          <cell r="V14">
            <v>17</v>
          </cell>
          <cell r="BF14">
            <v>7</v>
          </cell>
          <cell r="BG14">
            <v>8</v>
          </cell>
          <cell r="BH14">
            <v>0</v>
          </cell>
        </row>
        <row r="15">
          <cell r="B15">
            <v>0</v>
          </cell>
          <cell r="C15">
            <v>0</v>
          </cell>
          <cell r="D15">
            <v>0</v>
          </cell>
          <cell r="E15">
            <v>0</v>
          </cell>
          <cell r="O15">
            <v>8</v>
          </cell>
          <cell r="S15">
            <v>24</v>
          </cell>
          <cell r="T15">
            <v>5</v>
          </cell>
          <cell r="U15">
            <v>11</v>
          </cell>
          <cell r="V15">
            <v>13</v>
          </cell>
          <cell r="BF15">
            <v>0</v>
          </cell>
          <cell r="BG15">
            <v>11</v>
          </cell>
          <cell r="BH15">
            <v>8</v>
          </cell>
        </row>
        <row r="16">
          <cell r="B16">
            <v>0</v>
          </cell>
          <cell r="C16">
            <v>0</v>
          </cell>
          <cell r="D16">
            <v>0</v>
          </cell>
          <cell r="E16">
            <v>0</v>
          </cell>
          <cell r="O16">
            <v>8</v>
          </cell>
          <cell r="S16">
            <v>16</v>
          </cell>
          <cell r="T16">
            <v>24</v>
          </cell>
          <cell r="U16">
            <v>13</v>
          </cell>
          <cell r="V16">
            <v>5</v>
          </cell>
          <cell r="BF16">
            <v>0</v>
          </cell>
          <cell r="BG16">
            <v>10</v>
          </cell>
          <cell r="BH16">
            <v>12</v>
          </cell>
        </row>
        <row r="17">
          <cell r="B17">
            <v>0</v>
          </cell>
          <cell r="C17">
            <v>0</v>
          </cell>
          <cell r="D17">
            <v>0</v>
          </cell>
          <cell r="E17">
            <v>0</v>
          </cell>
          <cell r="O17">
            <v>8</v>
          </cell>
          <cell r="S17">
            <v>7</v>
          </cell>
          <cell r="T17">
            <v>28</v>
          </cell>
          <cell r="U17">
            <v>12</v>
          </cell>
          <cell r="V17">
            <v>2</v>
          </cell>
          <cell r="BF17">
            <v>6</v>
          </cell>
          <cell r="BG17">
            <v>9</v>
          </cell>
          <cell r="BH17">
            <v>18</v>
          </cell>
        </row>
        <row r="18">
          <cell r="B18">
            <v>6</v>
          </cell>
          <cell r="C18">
            <v>0</v>
          </cell>
          <cell r="D18">
            <v>0</v>
          </cell>
          <cell r="E18">
            <v>0</v>
          </cell>
          <cell r="O18">
            <v>8</v>
          </cell>
          <cell r="S18">
            <v>0</v>
          </cell>
          <cell r="T18">
            <v>6</v>
          </cell>
          <cell r="U18">
            <v>15</v>
          </cell>
          <cell r="V18">
            <v>11</v>
          </cell>
          <cell r="BF18">
            <v>18</v>
          </cell>
          <cell r="BG18">
            <v>9</v>
          </cell>
          <cell r="BH18">
            <v>8</v>
          </cell>
        </row>
        <row r="19">
          <cell r="B19">
            <v>0</v>
          </cell>
          <cell r="C19">
            <v>6</v>
          </cell>
          <cell r="D19">
            <v>0</v>
          </cell>
          <cell r="E19">
            <v>0</v>
          </cell>
          <cell r="O19">
            <v>8</v>
          </cell>
          <cell r="S19">
            <v>4</v>
          </cell>
          <cell r="T19">
            <v>0</v>
          </cell>
          <cell r="U19">
            <v>14</v>
          </cell>
          <cell r="V19">
            <v>15</v>
          </cell>
          <cell r="BF19">
            <v>27</v>
          </cell>
          <cell r="BG19">
            <v>8</v>
          </cell>
          <cell r="BH19">
            <v>0</v>
          </cell>
        </row>
        <row r="20">
          <cell r="B20">
            <v>0</v>
          </cell>
          <cell r="C20">
            <v>15</v>
          </cell>
          <cell r="D20">
            <v>0</v>
          </cell>
          <cell r="E20">
            <v>0</v>
          </cell>
          <cell r="O20">
            <v>8</v>
          </cell>
          <cell r="S20">
            <v>18</v>
          </cell>
          <cell r="T20">
            <v>0</v>
          </cell>
          <cell r="U20">
            <v>13</v>
          </cell>
          <cell r="V20">
            <v>16</v>
          </cell>
          <cell r="BF20">
            <v>4</v>
          </cell>
          <cell r="BG20">
            <v>10</v>
          </cell>
          <cell r="BH20">
            <v>8</v>
          </cell>
        </row>
        <row r="21">
          <cell r="B21">
            <v>0</v>
          </cell>
          <cell r="C21">
            <v>0</v>
          </cell>
          <cell r="D21">
            <v>0</v>
          </cell>
          <cell r="E21">
            <v>0</v>
          </cell>
          <cell r="O21">
            <v>8</v>
          </cell>
          <cell r="S21">
            <v>16</v>
          </cell>
          <cell r="T21">
            <v>10</v>
          </cell>
          <cell r="U21">
            <v>13</v>
          </cell>
          <cell r="V21">
            <v>10</v>
          </cell>
          <cell r="BF21">
            <v>0</v>
          </cell>
          <cell r="BG21">
            <v>10</v>
          </cell>
          <cell r="BH21">
            <v>8</v>
          </cell>
        </row>
        <row r="22">
          <cell r="B22">
            <v>0</v>
          </cell>
          <cell r="C22">
            <v>0</v>
          </cell>
          <cell r="D22">
            <v>0</v>
          </cell>
          <cell r="E22">
            <v>0</v>
          </cell>
          <cell r="O22">
            <v>8</v>
          </cell>
          <cell r="S22">
            <v>16</v>
          </cell>
          <cell r="T22">
            <v>24</v>
          </cell>
          <cell r="U22">
            <v>12</v>
          </cell>
          <cell r="V22">
            <v>2</v>
          </cell>
          <cell r="BF22">
            <v>5</v>
          </cell>
          <cell r="BG22">
            <v>9</v>
          </cell>
          <cell r="BH22">
            <v>16</v>
          </cell>
        </row>
        <row r="23">
          <cell r="B23">
            <v>0</v>
          </cell>
          <cell r="C23">
            <v>0</v>
          </cell>
          <cell r="D23">
            <v>0</v>
          </cell>
          <cell r="E23">
            <v>0</v>
          </cell>
          <cell r="O23">
            <v>8</v>
          </cell>
          <cell r="S23">
            <v>0</v>
          </cell>
          <cell r="T23">
            <v>26</v>
          </cell>
          <cell r="U23">
            <v>14</v>
          </cell>
          <cell r="V23">
            <v>11</v>
          </cell>
          <cell r="BF23">
            <v>9</v>
          </cell>
          <cell r="BG23">
            <v>10</v>
          </cell>
          <cell r="BH23">
            <v>12</v>
          </cell>
        </row>
        <row r="24">
          <cell r="B24">
            <v>0</v>
          </cell>
          <cell r="C24">
            <v>0</v>
          </cell>
          <cell r="D24">
            <v>0</v>
          </cell>
          <cell r="E24">
            <v>0</v>
          </cell>
          <cell r="O24">
            <v>8</v>
          </cell>
          <cell r="S24">
            <v>0</v>
          </cell>
          <cell r="T24">
            <v>3</v>
          </cell>
          <cell r="U24">
            <v>14</v>
          </cell>
          <cell r="V24">
            <v>10</v>
          </cell>
          <cell r="BF24">
            <v>25</v>
          </cell>
          <cell r="BG24">
            <v>9</v>
          </cell>
          <cell r="BH24">
            <v>0</v>
          </cell>
        </row>
        <row r="25">
          <cell r="B25">
            <v>0</v>
          </cell>
          <cell r="C25">
            <v>13</v>
          </cell>
          <cell r="D25">
            <v>0</v>
          </cell>
          <cell r="E25">
            <v>0</v>
          </cell>
          <cell r="O25">
            <v>8</v>
          </cell>
          <cell r="S25">
            <v>17</v>
          </cell>
          <cell r="T25">
            <v>0</v>
          </cell>
          <cell r="U25">
            <v>13</v>
          </cell>
          <cell r="V25">
            <v>19</v>
          </cell>
          <cell r="BF25">
            <v>14</v>
          </cell>
          <cell r="BG25">
            <v>9</v>
          </cell>
          <cell r="BH25">
            <v>8</v>
          </cell>
        </row>
        <row r="26">
          <cell r="B26">
            <v>0</v>
          </cell>
          <cell r="C26">
            <v>2</v>
          </cell>
          <cell r="D26">
            <v>0</v>
          </cell>
          <cell r="E26">
            <v>0</v>
          </cell>
          <cell r="O26">
            <v>8</v>
          </cell>
          <cell r="S26">
            <v>13</v>
          </cell>
          <cell r="T26">
            <v>0</v>
          </cell>
          <cell r="U26">
            <v>14</v>
          </cell>
          <cell r="V26">
            <v>15</v>
          </cell>
          <cell r="BF26">
            <v>0</v>
          </cell>
          <cell r="BG26">
            <v>9</v>
          </cell>
          <cell r="BH26">
            <v>4</v>
          </cell>
        </row>
        <row r="27">
          <cell r="B27">
            <v>0</v>
          </cell>
          <cell r="C27">
            <v>0</v>
          </cell>
          <cell r="D27">
            <v>0</v>
          </cell>
          <cell r="E27">
            <v>0</v>
          </cell>
          <cell r="O27">
            <v>8</v>
          </cell>
          <cell r="S27">
            <v>20</v>
          </cell>
          <cell r="T27">
            <v>18</v>
          </cell>
          <cell r="U27">
            <v>13</v>
          </cell>
          <cell r="V27">
            <v>3</v>
          </cell>
          <cell r="BF27">
            <v>2</v>
          </cell>
          <cell r="BG27">
            <v>9</v>
          </cell>
          <cell r="BH27">
            <v>14</v>
          </cell>
        </row>
        <row r="28">
          <cell r="B28">
            <v>0</v>
          </cell>
          <cell r="C28">
            <v>0</v>
          </cell>
          <cell r="D28">
            <v>0</v>
          </cell>
          <cell r="E28">
            <v>0</v>
          </cell>
          <cell r="O28">
            <v>8</v>
          </cell>
          <cell r="S28">
            <v>10</v>
          </cell>
          <cell r="T28">
            <v>29</v>
          </cell>
          <cell r="U28">
            <v>13</v>
          </cell>
          <cell r="V28">
            <v>11</v>
          </cell>
          <cell r="BF28">
            <v>1</v>
          </cell>
          <cell r="BG28">
            <v>10</v>
          </cell>
          <cell r="BH28">
            <v>15</v>
          </cell>
        </row>
        <row r="29">
          <cell r="B29">
            <v>3</v>
          </cell>
          <cell r="C29">
            <v>0</v>
          </cell>
          <cell r="D29">
            <v>0</v>
          </cell>
          <cell r="E29">
            <v>0</v>
          </cell>
          <cell r="O29">
            <v>8</v>
          </cell>
          <cell r="S29">
            <v>0</v>
          </cell>
          <cell r="T29">
            <v>16</v>
          </cell>
          <cell r="U29">
            <v>13</v>
          </cell>
          <cell r="V29">
            <v>6</v>
          </cell>
          <cell r="BF29">
            <v>20</v>
          </cell>
          <cell r="BG29">
            <v>9</v>
          </cell>
          <cell r="BH29">
            <v>1</v>
          </cell>
        </row>
        <row r="30">
          <cell r="B30">
            <v>0</v>
          </cell>
          <cell r="C30">
            <v>8</v>
          </cell>
          <cell r="D30">
            <v>0</v>
          </cell>
          <cell r="E30">
            <v>0</v>
          </cell>
          <cell r="O30">
            <v>8</v>
          </cell>
          <cell r="S30">
            <v>13</v>
          </cell>
          <cell r="T30">
            <v>0</v>
          </cell>
          <cell r="U30">
            <v>13</v>
          </cell>
          <cell r="V30">
            <v>17</v>
          </cell>
          <cell r="BF30">
            <v>24</v>
          </cell>
          <cell r="BG30">
            <v>9</v>
          </cell>
          <cell r="BH30">
            <v>10</v>
          </cell>
        </row>
        <row r="31">
          <cell r="B31">
            <v>0</v>
          </cell>
          <cell r="C31">
            <v>12</v>
          </cell>
          <cell r="D31">
            <v>0</v>
          </cell>
          <cell r="E31">
            <v>0</v>
          </cell>
          <cell r="O31">
            <v>8</v>
          </cell>
          <cell r="S31">
            <v>3</v>
          </cell>
          <cell r="T31">
            <v>0</v>
          </cell>
          <cell r="U31">
            <v>14</v>
          </cell>
          <cell r="V31">
            <v>15</v>
          </cell>
          <cell r="BF31">
            <v>0</v>
          </cell>
          <cell r="BG31">
            <v>9</v>
          </cell>
          <cell r="BH31">
            <v>4</v>
          </cell>
        </row>
        <row r="32">
          <cell r="B32">
            <v>0</v>
          </cell>
          <cell r="C32">
            <v>0</v>
          </cell>
          <cell r="D32">
            <v>0</v>
          </cell>
          <cell r="E32">
            <v>0</v>
          </cell>
          <cell r="O32">
            <v>8</v>
          </cell>
          <cell r="S32">
            <v>20</v>
          </cell>
          <cell r="T32">
            <v>12</v>
          </cell>
          <cell r="U32">
            <v>13</v>
          </cell>
          <cell r="V32">
            <v>4</v>
          </cell>
          <cell r="BF32">
            <v>6</v>
          </cell>
          <cell r="BG32">
            <v>9</v>
          </cell>
          <cell r="BH32">
            <v>11</v>
          </cell>
        </row>
        <row r="33">
          <cell r="B33">
            <v>0</v>
          </cell>
          <cell r="C33">
            <v>0</v>
          </cell>
          <cell r="D33">
            <v>0</v>
          </cell>
          <cell r="E33">
            <v>0</v>
          </cell>
          <cell r="O33">
            <v>8</v>
          </cell>
          <cell r="S33">
            <v>13</v>
          </cell>
          <cell r="T33">
            <v>20</v>
          </cell>
          <cell r="U33">
            <v>13</v>
          </cell>
          <cell r="V33">
            <v>13</v>
          </cell>
          <cell r="BF33">
            <v>1</v>
          </cell>
          <cell r="BG33">
            <v>10</v>
          </cell>
          <cell r="BH33">
            <v>14</v>
          </cell>
        </row>
        <row r="34">
          <cell r="B34">
            <v>2</v>
          </cell>
          <cell r="C34">
            <v>0</v>
          </cell>
          <cell r="D34">
            <v>0</v>
          </cell>
          <cell r="E34">
            <v>0</v>
          </cell>
          <cell r="O34">
            <v>8</v>
          </cell>
          <cell r="S34">
            <v>0</v>
          </cell>
          <cell r="T34">
            <v>27</v>
          </cell>
          <cell r="U34">
            <v>13</v>
          </cell>
          <cell r="V34">
            <v>6</v>
          </cell>
          <cell r="BF34">
            <v>14</v>
          </cell>
          <cell r="BG34">
            <v>9</v>
          </cell>
          <cell r="BH34">
            <v>2</v>
          </cell>
        </row>
        <row r="35">
          <cell r="B35">
            <v>0</v>
          </cell>
          <cell r="C35">
            <v>2</v>
          </cell>
          <cell r="D35">
            <v>0</v>
          </cell>
          <cell r="E35">
            <v>0</v>
          </cell>
          <cell r="O35">
            <v>8</v>
          </cell>
          <cell r="S35">
            <v>16</v>
          </cell>
          <cell r="T35">
            <v>0</v>
          </cell>
          <cell r="U35">
            <v>13</v>
          </cell>
          <cell r="V35">
            <v>14</v>
          </cell>
          <cell r="BF35">
            <v>22</v>
          </cell>
          <cell r="BG35">
            <v>9</v>
          </cell>
          <cell r="BH35">
            <v>12</v>
          </cell>
        </row>
        <row r="36">
          <cell r="B36">
            <v>0</v>
          </cell>
          <cell r="C36">
            <v>10</v>
          </cell>
          <cell r="D36">
            <v>0</v>
          </cell>
          <cell r="E36">
            <v>0</v>
          </cell>
          <cell r="O36">
            <v>8</v>
          </cell>
          <cell r="S36">
            <v>1</v>
          </cell>
          <cell r="T36">
            <v>0</v>
          </cell>
          <cell r="U36">
            <v>14</v>
          </cell>
          <cell r="V36">
            <v>15</v>
          </cell>
          <cell r="BF36">
            <v>0</v>
          </cell>
          <cell r="BG36">
            <v>9</v>
          </cell>
          <cell r="BH36">
            <v>4</v>
          </cell>
        </row>
        <row r="37">
          <cell r="B37">
            <v>0</v>
          </cell>
          <cell r="C37">
            <v>0</v>
          </cell>
          <cell r="D37">
            <v>0</v>
          </cell>
          <cell r="E37">
            <v>0</v>
          </cell>
          <cell r="O37">
            <v>8</v>
          </cell>
          <cell r="S37">
            <v>20</v>
          </cell>
          <cell r="T37">
            <v>12</v>
          </cell>
          <cell r="U37">
            <v>13</v>
          </cell>
          <cell r="V37">
            <v>5</v>
          </cell>
          <cell r="BF37">
            <v>10</v>
          </cell>
          <cell r="BG37">
            <v>9</v>
          </cell>
          <cell r="BH37">
            <v>9</v>
          </cell>
        </row>
        <row r="38">
          <cell r="B38">
            <v>0</v>
          </cell>
          <cell r="C38">
            <v>0</v>
          </cell>
          <cell r="D38">
            <v>0</v>
          </cell>
          <cell r="E38">
            <v>0</v>
          </cell>
          <cell r="O38">
            <v>8</v>
          </cell>
          <cell r="S38">
            <v>15</v>
          </cell>
          <cell r="T38">
            <v>12</v>
          </cell>
          <cell r="U38">
            <v>13</v>
          </cell>
          <cell r="V38">
            <v>15</v>
          </cell>
          <cell r="BF38">
            <v>0</v>
          </cell>
          <cell r="BG38">
            <v>10</v>
          </cell>
          <cell r="BH38">
            <v>13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O2">
            <v>0</v>
          </cell>
          <cell r="S2">
            <v>12</v>
          </cell>
          <cell r="T2">
            <v>12</v>
          </cell>
          <cell r="U2">
            <v>12</v>
          </cell>
          <cell r="V2">
            <v>12</v>
          </cell>
          <cell r="BF2">
            <v>0</v>
          </cell>
          <cell r="BG2">
            <v>0</v>
          </cell>
          <cell r="BH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O3">
            <v>4</v>
          </cell>
          <cell r="S3">
            <v>12</v>
          </cell>
          <cell r="T3">
            <v>12</v>
          </cell>
          <cell r="U3">
            <v>12</v>
          </cell>
          <cell r="V3">
            <v>12</v>
          </cell>
          <cell r="BF3">
            <v>4</v>
          </cell>
          <cell r="BG3">
            <v>4</v>
          </cell>
          <cell r="BH3">
            <v>4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O4">
            <v>4</v>
          </cell>
          <cell r="S4">
            <v>16</v>
          </cell>
          <cell r="T4">
            <v>20</v>
          </cell>
          <cell r="U4">
            <v>20</v>
          </cell>
          <cell r="V4">
            <v>12</v>
          </cell>
          <cell r="BF4">
            <v>4</v>
          </cell>
          <cell r="BG4">
            <v>4</v>
          </cell>
          <cell r="BH4">
            <v>4</v>
          </cell>
        </row>
        <row r="5">
          <cell r="B5">
            <v>0</v>
          </cell>
          <cell r="C5">
            <v>0</v>
          </cell>
          <cell r="D5">
            <v>0</v>
          </cell>
          <cell r="E5">
            <v>0</v>
          </cell>
          <cell r="O5">
            <v>4</v>
          </cell>
          <cell r="S5">
            <v>12</v>
          </cell>
          <cell r="T5">
            <v>20</v>
          </cell>
          <cell r="U5">
            <v>12</v>
          </cell>
          <cell r="V5">
            <v>16</v>
          </cell>
          <cell r="BF5">
            <v>4</v>
          </cell>
          <cell r="BG5">
            <v>4</v>
          </cell>
          <cell r="BH5">
            <v>4</v>
          </cell>
        </row>
        <row r="6">
          <cell r="B6">
            <v>0</v>
          </cell>
          <cell r="C6">
            <v>0</v>
          </cell>
          <cell r="D6">
            <v>0</v>
          </cell>
          <cell r="E6">
            <v>0</v>
          </cell>
          <cell r="O6">
            <v>4</v>
          </cell>
          <cell r="S6">
            <v>8</v>
          </cell>
          <cell r="T6">
            <v>20</v>
          </cell>
          <cell r="U6">
            <v>12</v>
          </cell>
          <cell r="V6">
            <v>16</v>
          </cell>
          <cell r="BF6">
            <v>4</v>
          </cell>
          <cell r="BG6">
            <v>4</v>
          </cell>
          <cell r="BH6">
            <v>4</v>
          </cell>
        </row>
        <row r="7">
          <cell r="B7">
            <v>0</v>
          </cell>
          <cell r="C7">
            <v>0</v>
          </cell>
          <cell r="D7">
            <v>0</v>
          </cell>
          <cell r="E7">
            <v>0</v>
          </cell>
          <cell r="O7">
            <v>8</v>
          </cell>
          <cell r="S7">
            <v>8</v>
          </cell>
          <cell r="T7">
            <v>20</v>
          </cell>
          <cell r="U7">
            <v>8</v>
          </cell>
          <cell r="V7">
            <v>16</v>
          </cell>
          <cell r="BF7">
            <v>4</v>
          </cell>
          <cell r="BG7">
            <v>4</v>
          </cell>
          <cell r="BH7">
            <v>4</v>
          </cell>
        </row>
        <row r="8">
          <cell r="B8">
            <v>0</v>
          </cell>
          <cell r="C8">
            <v>0</v>
          </cell>
          <cell r="D8">
            <v>0</v>
          </cell>
          <cell r="E8">
            <v>0</v>
          </cell>
          <cell r="O8">
            <v>8</v>
          </cell>
          <cell r="S8">
            <v>8</v>
          </cell>
          <cell r="T8">
            <v>12</v>
          </cell>
          <cell r="U8">
            <v>8</v>
          </cell>
          <cell r="V8">
            <v>12</v>
          </cell>
          <cell r="BF8">
            <v>6</v>
          </cell>
          <cell r="BG8">
            <v>7</v>
          </cell>
          <cell r="BH8">
            <v>0</v>
          </cell>
        </row>
        <row r="9">
          <cell r="B9">
            <v>0</v>
          </cell>
          <cell r="C9">
            <v>0</v>
          </cell>
          <cell r="D9">
            <v>0</v>
          </cell>
          <cell r="E9">
            <v>0</v>
          </cell>
          <cell r="O9">
            <v>8</v>
          </cell>
          <cell r="S9">
            <v>12</v>
          </cell>
          <cell r="T9">
            <v>10</v>
          </cell>
          <cell r="U9">
            <v>8</v>
          </cell>
          <cell r="V9">
            <v>9</v>
          </cell>
          <cell r="BF9">
            <v>0</v>
          </cell>
          <cell r="BG9">
            <v>9</v>
          </cell>
          <cell r="BH9">
            <v>0</v>
          </cell>
        </row>
        <row r="10">
          <cell r="B10">
            <v>0</v>
          </cell>
          <cell r="C10">
            <v>0</v>
          </cell>
          <cell r="D10">
            <v>0</v>
          </cell>
          <cell r="E10">
            <v>0</v>
          </cell>
          <cell r="O10">
            <v>8</v>
          </cell>
          <cell r="S10">
            <v>16</v>
          </cell>
          <cell r="T10">
            <v>12</v>
          </cell>
          <cell r="U10">
            <v>8</v>
          </cell>
          <cell r="V10">
            <v>7</v>
          </cell>
          <cell r="BF10">
            <v>0</v>
          </cell>
          <cell r="BG10">
            <v>9</v>
          </cell>
          <cell r="BH10">
            <v>7</v>
          </cell>
        </row>
        <row r="11">
          <cell r="B11">
            <v>0</v>
          </cell>
          <cell r="C11">
            <v>0</v>
          </cell>
          <cell r="D11">
            <v>0</v>
          </cell>
          <cell r="E11">
            <v>0</v>
          </cell>
          <cell r="O11">
            <v>8</v>
          </cell>
          <cell r="S11">
            <v>11</v>
          </cell>
          <cell r="T11">
            <v>13</v>
          </cell>
          <cell r="U11">
            <v>11</v>
          </cell>
          <cell r="V11">
            <v>3</v>
          </cell>
          <cell r="BF11">
            <v>0</v>
          </cell>
          <cell r="BG11">
            <v>9</v>
          </cell>
          <cell r="BH11">
            <v>13</v>
          </cell>
        </row>
        <row r="12">
          <cell r="B12">
            <v>1</v>
          </cell>
          <cell r="C12">
            <v>0</v>
          </cell>
          <cell r="D12">
            <v>0</v>
          </cell>
          <cell r="E12">
            <v>0</v>
          </cell>
          <cell r="O12">
            <v>8</v>
          </cell>
          <cell r="S12">
            <v>0</v>
          </cell>
          <cell r="T12">
            <v>17</v>
          </cell>
          <cell r="U12">
            <v>13</v>
          </cell>
          <cell r="V12">
            <v>3</v>
          </cell>
          <cell r="BF12">
            <v>5</v>
          </cell>
          <cell r="BG12">
            <v>8</v>
          </cell>
          <cell r="BH12">
            <v>11</v>
          </cell>
        </row>
        <row r="13">
          <cell r="B13">
            <v>0</v>
          </cell>
          <cell r="C13">
            <v>0</v>
          </cell>
          <cell r="D13">
            <v>0</v>
          </cell>
          <cell r="E13">
            <v>0</v>
          </cell>
          <cell r="O13">
            <v>8</v>
          </cell>
          <cell r="S13">
            <v>1</v>
          </cell>
          <cell r="T13">
            <v>7</v>
          </cell>
          <cell r="U13">
            <v>13</v>
          </cell>
          <cell r="V13">
            <v>11</v>
          </cell>
          <cell r="BF13">
            <v>33</v>
          </cell>
          <cell r="BG13">
            <v>8</v>
          </cell>
          <cell r="BH13">
            <v>6</v>
          </cell>
        </row>
        <row r="14">
          <cell r="B14">
            <v>0</v>
          </cell>
          <cell r="C14">
            <v>21</v>
          </cell>
          <cell r="D14">
            <v>0</v>
          </cell>
          <cell r="E14">
            <v>0</v>
          </cell>
          <cell r="O14">
            <v>8</v>
          </cell>
          <cell r="S14">
            <v>6</v>
          </cell>
          <cell r="T14">
            <v>0</v>
          </cell>
          <cell r="U14">
            <v>13</v>
          </cell>
          <cell r="V14">
            <v>16</v>
          </cell>
          <cell r="BF14">
            <v>5</v>
          </cell>
          <cell r="BG14">
            <v>8</v>
          </cell>
          <cell r="BH14">
            <v>0</v>
          </cell>
        </row>
        <row r="15">
          <cell r="B15">
            <v>0</v>
          </cell>
          <cell r="C15">
            <v>0</v>
          </cell>
          <cell r="D15">
            <v>0</v>
          </cell>
          <cell r="E15">
            <v>0</v>
          </cell>
          <cell r="O15">
            <v>8</v>
          </cell>
          <cell r="S15">
            <v>17</v>
          </cell>
          <cell r="T15">
            <v>7</v>
          </cell>
          <cell r="U15">
            <v>12</v>
          </cell>
          <cell r="V15">
            <v>15</v>
          </cell>
          <cell r="BF15">
            <v>0</v>
          </cell>
          <cell r="BG15">
            <v>9</v>
          </cell>
          <cell r="BH15">
            <v>2</v>
          </cell>
        </row>
        <row r="16">
          <cell r="B16">
            <v>0</v>
          </cell>
          <cell r="C16">
            <v>0</v>
          </cell>
          <cell r="D16">
            <v>0</v>
          </cell>
          <cell r="E16">
            <v>0</v>
          </cell>
          <cell r="O16">
            <v>8</v>
          </cell>
          <cell r="S16">
            <v>22</v>
          </cell>
          <cell r="T16">
            <v>14</v>
          </cell>
          <cell r="U16">
            <v>12</v>
          </cell>
          <cell r="V16">
            <v>9</v>
          </cell>
          <cell r="BF16">
            <v>0</v>
          </cell>
          <cell r="BG16">
            <v>9</v>
          </cell>
          <cell r="BH16">
            <v>9</v>
          </cell>
        </row>
        <row r="17">
          <cell r="B17">
            <v>0</v>
          </cell>
          <cell r="C17">
            <v>0</v>
          </cell>
          <cell r="D17">
            <v>0</v>
          </cell>
          <cell r="E17">
            <v>0</v>
          </cell>
          <cell r="O17">
            <v>8</v>
          </cell>
          <cell r="S17">
            <v>8</v>
          </cell>
          <cell r="T17">
            <v>54</v>
          </cell>
          <cell r="U17">
            <v>12</v>
          </cell>
          <cell r="V17">
            <v>3</v>
          </cell>
          <cell r="BF17">
            <v>0</v>
          </cell>
          <cell r="BG17">
            <v>9</v>
          </cell>
          <cell r="BH17">
            <v>14</v>
          </cell>
        </row>
        <row r="18">
          <cell r="B18">
            <v>2</v>
          </cell>
          <cell r="C18">
            <v>0</v>
          </cell>
          <cell r="D18">
            <v>0</v>
          </cell>
          <cell r="E18">
            <v>0</v>
          </cell>
          <cell r="O18">
            <v>8</v>
          </cell>
          <cell r="S18">
            <v>0</v>
          </cell>
          <cell r="T18">
            <v>15</v>
          </cell>
          <cell r="U18">
            <v>13</v>
          </cell>
          <cell r="V18">
            <v>5</v>
          </cell>
          <cell r="BF18">
            <v>19</v>
          </cell>
          <cell r="BG18">
            <v>8</v>
          </cell>
          <cell r="BH18">
            <v>12</v>
          </cell>
        </row>
        <row r="19">
          <cell r="B19">
            <v>0</v>
          </cell>
          <cell r="C19">
            <v>7</v>
          </cell>
          <cell r="D19">
            <v>0</v>
          </cell>
          <cell r="E19">
            <v>0</v>
          </cell>
          <cell r="O19">
            <v>8</v>
          </cell>
          <cell r="S19">
            <v>0</v>
          </cell>
          <cell r="T19">
            <v>0</v>
          </cell>
          <cell r="U19">
            <v>13</v>
          </cell>
          <cell r="V19">
            <v>13</v>
          </cell>
          <cell r="BF19">
            <v>29</v>
          </cell>
          <cell r="BG19">
            <v>8</v>
          </cell>
          <cell r="BH19">
            <v>4</v>
          </cell>
        </row>
        <row r="20">
          <cell r="B20">
            <v>0</v>
          </cell>
          <cell r="C20">
            <v>17</v>
          </cell>
          <cell r="D20">
            <v>0</v>
          </cell>
          <cell r="E20">
            <v>0</v>
          </cell>
          <cell r="O20">
            <v>8</v>
          </cell>
          <cell r="S20">
            <v>8</v>
          </cell>
          <cell r="T20">
            <v>0</v>
          </cell>
          <cell r="U20">
            <v>13</v>
          </cell>
          <cell r="V20">
            <v>16</v>
          </cell>
          <cell r="BF20">
            <v>3</v>
          </cell>
          <cell r="BG20">
            <v>9</v>
          </cell>
          <cell r="BH20">
            <v>0</v>
          </cell>
        </row>
        <row r="21">
          <cell r="B21">
            <v>0</v>
          </cell>
          <cell r="C21">
            <v>0</v>
          </cell>
          <cell r="D21">
            <v>0</v>
          </cell>
          <cell r="E21">
            <v>0</v>
          </cell>
          <cell r="O21">
            <v>8</v>
          </cell>
          <cell r="S21">
            <v>24</v>
          </cell>
          <cell r="T21">
            <v>9</v>
          </cell>
          <cell r="U21">
            <v>12</v>
          </cell>
          <cell r="V21">
            <v>15</v>
          </cell>
          <cell r="BF21">
            <v>0</v>
          </cell>
          <cell r="BG21">
            <v>9</v>
          </cell>
          <cell r="BH21">
            <v>3</v>
          </cell>
        </row>
        <row r="22">
          <cell r="B22">
            <v>0</v>
          </cell>
          <cell r="C22">
            <v>0</v>
          </cell>
          <cell r="D22">
            <v>0</v>
          </cell>
          <cell r="E22">
            <v>0</v>
          </cell>
          <cell r="O22">
            <v>8</v>
          </cell>
          <cell r="S22">
            <v>21</v>
          </cell>
          <cell r="T22">
            <v>35</v>
          </cell>
          <cell r="U22">
            <v>12</v>
          </cell>
          <cell r="V22">
            <v>7</v>
          </cell>
          <cell r="BF22">
            <v>0</v>
          </cell>
          <cell r="BG22">
            <v>9</v>
          </cell>
          <cell r="BH22">
            <v>11</v>
          </cell>
        </row>
        <row r="23">
          <cell r="B23">
            <v>0</v>
          </cell>
          <cell r="C23">
            <v>0</v>
          </cell>
          <cell r="D23">
            <v>0</v>
          </cell>
          <cell r="E23">
            <v>0</v>
          </cell>
          <cell r="O23">
            <v>8</v>
          </cell>
          <cell r="S23">
            <v>4</v>
          </cell>
          <cell r="T23">
            <v>49</v>
          </cell>
          <cell r="U23">
            <v>13</v>
          </cell>
          <cell r="V23">
            <v>3</v>
          </cell>
          <cell r="BF23">
            <v>0</v>
          </cell>
          <cell r="BG23">
            <v>9</v>
          </cell>
          <cell r="BH23">
            <v>15</v>
          </cell>
        </row>
        <row r="24">
          <cell r="B24">
            <v>3</v>
          </cell>
          <cell r="C24">
            <v>0</v>
          </cell>
          <cell r="D24">
            <v>0</v>
          </cell>
          <cell r="E24">
            <v>0</v>
          </cell>
          <cell r="O24">
            <v>8</v>
          </cell>
          <cell r="S24">
            <v>0</v>
          </cell>
          <cell r="T24">
            <v>12</v>
          </cell>
          <cell r="U24">
            <v>13</v>
          </cell>
          <cell r="V24">
            <v>6</v>
          </cell>
          <cell r="BF24">
            <v>29</v>
          </cell>
          <cell r="BG24">
            <v>8</v>
          </cell>
          <cell r="BH24">
            <v>10</v>
          </cell>
        </row>
        <row r="25">
          <cell r="B25">
            <v>0</v>
          </cell>
          <cell r="C25">
            <v>17</v>
          </cell>
          <cell r="D25">
            <v>0</v>
          </cell>
          <cell r="E25">
            <v>0</v>
          </cell>
          <cell r="O25">
            <v>8</v>
          </cell>
          <cell r="S25">
            <v>2</v>
          </cell>
          <cell r="T25">
            <v>0</v>
          </cell>
          <cell r="U25">
            <v>13</v>
          </cell>
          <cell r="V25">
            <v>15</v>
          </cell>
          <cell r="BF25">
            <v>25</v>
          </cell>
          <cell r="BG25">
            <v>8</v>
          </cell>
          <cell r="BH25">
            <v>3</v>
          </cell>
        </row>
        <row r="26">
          <cell r="B26">
            <v>0</v>
          </cell>
          <cell r="C26">
            <v>13</v>
          </cell>
          <cell r="D26">
            <v>0</v>
          </cell>
          <cell r="E26">
            <v>0</v>
          </cell>
          <cell r="O26">
            <v>8</v>
          </cell>
          <cell r="S26">
            <v>9</v>
          </cell>
          <cell r="T26">
            <v>0</v>
          </cell>
          <cell r="U26">
            <v>13</v>
          </cell>
          <cell r="V26">
            <v>16</v>
          </cell>
          <cell r="BF26">
            <v>0</v>
          </cell>
          <cell r="BG26">
            <v>9</v>
          </cell>
          <cell r="BH26">
            <v>0</v>
          </cell>
        </row>
        <row r="27">
          <cell r="B27">
            <v>0</v>
          </cell>
          <cell r="C27">
            <v>0</v>
          </cell>
          <cell r="D27">
            <v>0</v>
          </cell>
          <cell r="E27">
            <v>0</v>
          </cell>
          <cell r="O27">
            <v>8</v>
          </cell>
          <cell r="S27">
            <v>24</v>
          </cell>
          <cell r="T27">
            <v>12</v>
          </cell>
          <cell r="U27">
            <v>12</v>
          </cell>
          <cell r="V27">
            <v>13</v>
          </cell>
          <cell r="BF27">
            <v>0</v>
          </cell>
          <cell r="BG27">
            <v>9</v>
          </cell>
          <cell r="BH27">
            <v>6</v>
          </cell>
        </row>
        <row r="28">
          <cell r="B28">
            <v>0</v>
          </cell>
          <cell r="C28">
            <v>0</v>
          </cell>
          <cell r="D28">
            <v>0</v>
          </cell>
          <cell r="E28">
            <v>0</v>
          </cell>
          <cell r="O28">
            <v>8</v>
          </cell>
          <cell r="S28">
            <v>18</v>
          </cell>
          <cell r="T28">
            <v>49</v>
          </cell>
          <cell r="U28">
            <v>12</v>
          </cell>
          <cell r="V28">
            <v>6</v>
          </cell>
          <cell r="BF28">
            <v>0</v>
          </cell>
          <cell r="BG28">
            <v>9</v>
          </cell>
          <cell r="BH28">
            <v>12</v>
          </cell>
        </row>
        <row r="29">
          <cell r="B29">
            <v>0</v>
          </cell>
          <cell r="C29">
            <v>0</v>
          </cell>
          <cell r="D29">
            <v>0</v>
          </cell>
          <cell r="E29">
            <v>0</v>
          </cell>
          <cell r="O29">
            <v>8</v>
          </cell>
          <cell r="S29">
            <v>0</v>
          </cell>
          <cell r="T29">
            <v>43</v>
          </cell>
          <cell r="U29">
            <v>13</v>
          </cell>
          <cell r="V29">
            <v>3</v>
          </cell>
          <cell r="BF29">
            <v>3</v>
          </cell>
          <cell r="BG29">
            <v>9</v>
          </cell>
          <cell r="BH29">
            <v>14</v>
          </cell>
        </row>
        <row r="30">
          <cell r="B30">
            <v>2</v>
          </cell>
          <cell r="C30">
            <v>0</v>
          </cell>
          <cell r="D30">
            <v>0</v>
          </cell>
          <cell r="E30">
            <v>0</v>
          </cell>
          <cell r="O30">
            <v>8</v>
          </cell>
          <cell r="S30">
            <v>0</v>
          </cell>
          <cell r="T30">
            <v>9</v>
          </cell>
          <cell r="U30">
            <v>13</v>
          </cell>
          <cell r="V30">
            <v>9</v>
          </cell>
          <cell r="BF30">
            <v>36</v>
          </cell>
          <cell r="BG30">
            <v>8</v>
          </cell>
          <cell r="BH30">
            <v>8</v>
          </cell>
        </row>
        <row r="31">
          <cell r="B31">
            <v>0</v>
          </cell>
          <cell r="C31">
            <v>24</v>
          </cell>
          <cell r="D31">
            <v>0</v>
          </cell>
          <cell r="E31">
            <v>0</v>
          </cell>
          <cell r="O31">
            <v>8</v>
          </cell>
          <cell r="S31">
            <v>4</v>
          </cell>
          <cell r="T31">
            <v>0</v>
          </cell>
          <cell r="U31">
            <v>13</v>
          </cell>
          <cell r="V31">
            <v>16</v>
          </cell>
          <cell r="BF31">
            <v>15</v>
          </cell>
          <cell r="BG31">
            <v>8</v>
          </cell>
          <cell r="BH31">
            <v>1</v>
          </cell>
        </row>
        <row r="32">
          <cell r="B32">
            <v>0</v>
          </cell>
          <cell r="C32">
            <v>3</v>
          </cell>
          <cell r="D32">
            <v>0</v>
          </cell>
          <cell r="E32">
            <v>0</v>
          </cell>
          <cell r="O32">
            <v>8</v>
          </cell>
          <cell r="S32">
            <v>14</v>
          </cell>
          <cell r="T32">
            <v>0</v>
          </cell>
          <cell r="U32">
            <v>13</v>
          </cell>
          <cell r="V32">
            <v>16</v>
          </cell>
          <cell r="BF32">
            <v>0</v>
          </cell>
          <cell r="BG32">
            <v>9</v>
          </cell>
          <cell r="BH32">
            <v>1</v>
          </cell>
        </row>
        <row r="33">
          <cell r="B33">
            <v>0</v>
          </cell>
          <cell r="C33">
            <v>0</v>
          </cell>
          <cell r="D33">
            <v>0</v>
          </cell>
          <cell r="E33">
            <v>0</v>
          </cell>
          <cell r="O33">
            <v>8</v>
          </cell>
          <cell r="S33">
            <v>23</v>
          </cell>
          <cell r="T33">
            <v>15</v>
          </cell>
          <cell r="U33">
            <v>12</v>
          </cell>
          <cell r="V33">
            <v>11</v>
          </cell>
          <cell r="BF33">
            <v>0</v>
          </cell>
          <cell r="BG33">
            <v>9</v>
          </cell>
          <cell r="BH33">
            <v>7</v>
          </cell>
        </row>
        <row r="34">
          <cell r="B34">
            <v>0</v>
          </cell>
          <cell r="C34">
            <v>0</v>
          </cell>
          <cell r="D34">
            <v>0</v>
          </cell>
          <cell r="E34">
            <v>0</v>
          </cell>
          <cell r="O34">
            <v>8</v>
          </cell>
          <cell r="S34">
            <v>17</v>
          </cell>
          <cell r="T34">
            <v>59</v>
          </cell>
          <cell r="U34">
            <v>12</v>
          </cell>
          <cell r="V34">
            <v>4</v>
          </cell>
          <cell r="BF34">
            <v>0</v>
          </cell>
          <cell r="BG34">
            <v>9</v>
          </cell>
          <cell r="BH34">
            <v>14</v>
          </cell>
        </row>
        <row r="35">
          <cell r="B35">
            <v>2</v>
          </cell>
          <cell r="C35">
            <v>0</v>
          </cell>
          <cell r="D35">
            <v>0</v>
          </cell>
          <cell r="E35">
            <v>0</v>
          </cell>
          <cell r="O35">
            <v>8</v>
          </cell>
          <cell r="S35">
            <v>0</v>
          </cell>
          <cell r="T35">
            <v>28</v>
          </cell>
          <cell r="U35">
            <v>13</v>
          </cell>
          <cell r="V35">
            <v>4</v>
          </cell>
          <cell r="BF35">
            <v>5</v>
          </cell>
          <cell r="BG35">
            <v>9</v>
          </cell>
          <cell r="BH35">
            <v>13</v>
          </cell>
        </row>
        <row r="36">
          <cell r="B36">
            <v>1</v>
          </cell>
          <cell r="C36">
            <v>0</v>
          </cell>
          <cell r="D36">
            <v>0</v>
          </cell>
          <cell r="E36">
            <v>0</v>
          </cell>
          <cell r="O36">
            <v>8</v>
          </cell>
          <cell r="S36">
            <v>0</v>
          </cell>
          <cell r="T36">
            <v>7</v>
          </cell>
          <cell r="U36">
            <v>13</v>
          </cell>
          <cell r="V36">
            <v>10</v>
          </cell>
          <cell r="BF36">
            <v>41</v>
          </cell>
          <cell r="BG36">
            <v>8</v>
          </cell>
          <cell r="BH36">
            <v>6</v>
          </cell>
        </row>
        <row r="37">
          <cell r="B37">
            <v>0</v>
          </cell>
          <cell r="C37">
            <v>29</v>
          </cell>
          <cell r="D37">
            <v>0</v>
          </cell>
          <cell r="E37">
            <v>0</v>
          </cell>
          <cell r="O37">
            <v>8</v>
          </cell>
          <cell r="S37">
            <v>6</v>
          </cell>
          <cell r="T37">
            <v>0</v>
          </cell>
          <cell r="U37">
            <v>13</v>
          </cell>
          <cell r="V37">
            <v>16</v>
          </cell>
          <cell r="BF37">
            <v>7</v>
          </cell>
          <cell r="BG37">
            <v>8</v>
          </cell>
          <cell r="BH37">
            <v>2</v>
          </cell>
        </row>
        <row r="38">
          <cell r="B38">
            <v>0</v>
          </cell>
          <cell r="C38">
            <v>0</v>
          </cell>
          <cell r="D38">
            <v>0</v>
          </cell>
          <cell r="E38">
            <v>0</v>
          </cell>
          <cell r="O38">
            <v>8</v>
          </cell>
          <cell r="S38">
            <v>15</v>
          </cell>
          <cell r="T38">
            <v>5</v>
          </cell>
          <cell r="U38">
            <v>13</v>
          </cell>
          <cell r="V38">
            <v>16</v>
          </cell>
          <cell r="BF38">
            <v>0</v>
          </cell>
          <cell r="BG38">
            <v>9</v>
          </cell>
          <cell r="BH38">
            <v>2</v>
          </cell>
        </row>
      </sheetData>
      <sheetData sheetId="5"/>
      <sheetData sheetId="6"/>
      <sheetData sheetId="7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riginal_Outcome"/>
      <sheetName val="CRP_Outcome_Baseline"/>
      <sheetName val="Compare"/>
      <sheetName val="CRP_Outcome_ELV"/>
      <sheetName val="CRP_Outcome_CRP"/>
      <sheetName val="Analysis"/>
      <sheetName val="Graphs ELV"/>
      <sheetName val="Graphs CRP"/>
    </sheetNames>
    <sheetDataSet>
      <sheetData sheetId="0"/>
      <sheetData sheetId="1"/>
      <sheetData sheetId="2"/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O2">
            <v>0</v>
          </cell>
          <cell r="S2">
            <v>12</v>
          </cell>
          <cell r="T2">
            <v>12</v>
          </cell>
          <cell r="U2">
            <v>12</v>
          </cell>
          <cell r="V2">
            <v>12</v>
          </cell>
          <cell r="BF2">
            <v>0</v>
          </cell>
          <cell r="BG2">
            <v>0</v>
          </cell>
          <cell r="BH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O3">
            <v>4</v>
          </cell>
          <cell r="S3">
            <v>12</v>
          </cell>
          <cell r="T3">
            <v>12</v>
          </cell>
          <cell r="U3">
            <v>12</v>
          </cell>
          <cell r="V3">
            <v>12</v>
          </cell>
          <cell r="BF3">
            <v>4</v>
          </cell>
          <cell r="BG3">
            <v>4</v>
          </cell>
          <cell r="BH3">
            <v>4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O4">
            <v>4</v>
          </cell>
          <cell r="S4">
            <v>8</v>
          </cell>
          <cell r="T4">
            <v>20</v>
          </cell>
          <cell r="U4">
            <v>20</v>
          </cell>
          <cell r="V4">
            <v>8</v>
          </cell>
          <cell r="BF4">
            <v>4</v>
          </cell>
          <cell r="BG4">
            <v>4</v>
          </cell>
          <cell r="BH4">
            <v>4</v>
          </cell>
        </row>
        <row r="5">
          <cell r="B5">
            <v>0</v>
          </cell>
          <cell r="C5">
            <v>0</v>
          </cell>
          <cell r="D5">
            <v>0</v>
          </cell>
          <cell r="E5">
            <v>0</v>
          </cell>
          <cell r="O5">
            <v>4</v>
          </cell>
          <cell r="S5">
            <v>8</v>
          </cell>
          <cell r="T5">
            <v>12</v>
          </cell>
          <cell r="U5">
            <v>12</v>
          </cell>
          <cell r="V5">
            <v>12</v>
          </cell>
          <cell r="BF5">
            <v>4</v>
          </cell>
          <cell r="BG5">
            <v>4</v>
          </cell>
          <cell r="BH5">
            <v>4</v>
          </cell>
        </row>
        <row r="6">
          <cell r="B6">
            <v>0</v>
          </cell>
          <cell r="C6">
            <v>0</v>
          </cell>
          <cell r="D6">
            <v>0</v>
          </cell>
          <cell r="E6">
            <v>0</v>
          </cell>
          <cell r="O6">
            <v>4</v>
          </cell>
          <cell r="S6">
            <v>4</v>
          </cell>
          <cell r="T6">
            <v>12</v>
          </cell>
          <cell r="U6">
            <v>12</v>
          </cell>
          <cell r="V6">
            <v>12</v>
          </cell>
          <cell r="BF6">
            <v>4</v>
          </cell>
          <cell r="BG6">
            <v>4</v>
          </cell>
          <cell r="BH6">
            <v>4</v>
          </cell>
        </row>
        <row r="7">
          <cell r="B7">
            <v>0</v>
          </cell>
          <cell r="C7">
            <v>0</v>
          </cell>
          <cell r="D7">
            <v>0</v>
          </cell>
          <cell r="E7">
            <v>0</v>
          </cell>
          <cell r="O7">
            <v>8</v>
          </cell>
          <cell r="S7">
            <v>12</v>
          </cell>
          <cell r="T7">
            <v>12</v>
          </cell>
          <cell r="U7">
            <v>8</v>
          </cell>
          <cell r="V7">
            <v>12</v>
          </cell>
          <cell r="BF7">
            <v>4</v>
          </cell>
          <cell r="BG7">
            <v>4</v>
          </cell>
          <cell r="BH7">
            <v>4</v>
          </cell>
        </row>
        <row r="8">
          <cell r="B8">
            <v>0</v>
          </cell>
          <cell r="C8">
            <v>0</v>
          </cell>
          <cell r="D8">
            <v>0</v>
          </cell>
          <cell r="E8">
            <v>0</v>
          </cell>
          <cell r="O8">
            <v>8</v>
          </cell>
          <cell r="S8">
            <v>12</v>
          </cell>
          <cell r="T8">
            <v>12</v>
          </cell>
          <cell r="U8">
            <v>8</v>
          </cell>
          <cell r="V8">
            <v>12</v>
          </cell>
          <cell r="BF8">
            <v>0</v>
          </cell>
          <cell r="BG8">
            <v>7</v>
          </cell>
          <cell r="BH8">
            <v>0</v>
          </cell>
        </row>
        <row r="9">
          <cell r="B9">
            <v>0</v>
          </cell>
          <cell r="C9">
            <v>0</v>
          </cell>
          <cell r="D9">
            <v>0</v>
          </cell>
          <cell r="E9">
            <v>0</v>
          </cell>
          <cell r="O9">
            <v>8</v>
          </cell>
          <cell r="S9">
            <v>16</v>
          </cell>
          <cell r="T9">
            <v>16</v>
          </cell>
          <cell r="U9">
            <v>8</v>
          </cell>
          <cell r="V9">
            <v>9</v>
          </cell>
          <cell r="BF9">
            <v>2</v>
          </cell>
          <cell r="BG9">
            <v>9</v>
          </cell>
          <cell r="BH9">
            <v>0</v>
          </cell>
        </row>
        <row r="10">
          <cell r="B10">
            <v>0</v>
          </cell>
          <cell r="C10">
            <v>0</v>
          </cell>
          <cell r="D10">
            <v>0</v>
          </cell>
          <cell r="E10">
            <v>0</v>
          </cell>
          <cell r="O10">
            <v>8</v>
          </cell>
          <cell r="S10">
            <v>16</v>
          </cell>
          <cell r="T10">
            <v>10</v>
          </cell>
          <cell r="U10">
            <v>8</v>
          </cell>
          <cell r="V10">
            <v>7</v>
          </cell>
          <cell r="BF10">
            <v>0</v>
          </cell>
          <cell r="BG10">
            <v>9</v>
          </cell>
          <cell r="BH10">
            <v>7</v>
          </cell>
        </row>
        <row r="11">
          <cell r="B11">
            <v>0</v>
          </cell>
          <cell r="C11">
            <v>0</v>
          </cell>
          <cell r="D11">
            <v>0</v>
          </cell>
          <cell r="E11">
            <v>0</v>
          </cell>
          <cell r="O11">
            <v>8</v>
          </cell>
          <cell r="S11">
            <v>5</v>
          </cell>
          <cell r="T11">
            <v>13</v>
          </cell>
          <cell r="U11">
            <v>11</v>
          </cell>
          <cell r="V11">
            <v>3</v>
          </cell>
          <cell r="BF11">
            <v>0</v>
          </cell>
          <cell r="BG11">
            <v>9</v>
          </cell>
          <cell r="BH11">
            <v>13</v>
          </cell>
        </row>
        <row r="12">
          <cell r="B12">
            <v>0</v>
          </cell>
          <cell r="C12">
            <v>0</v>
          </cell>
          <cell r="D12">
            <v>0</v>
          </cell>
          <cell r="E12">
            <v>0</v>
          </cell>
          <cell r="O12">
            <v>8</v>
          </cell>
          <cell r="S12">
            <v>1</v>
          </cell>
          <cell r="T12">
            <v>12</v>
          </cell>
          <cell r="U12">
            <v>13</v>
          </cell>
          <cell r="V12">
            <v>3</v>
          </cell>
          <cell r="BF12">
            <v>7</v>
          </cell>
          <cell r="BG12">
            <v>8</v>
          </cell>
          <cell r="BH12">
            <v>11</v>
          </cell>
        </row>
        <row r="13">
          <cell r="B13">
            <v>0</v>
          </cell>
          <cell r="C13">
            <v>0</v>
          </cell>
          <cell r="D13">
            <v>0</v>
          </cell>
          <cell r="E13">
            <v>0</v>
          </cell>
          <cell r="O13">
            <v>8</v>
          </cell>
          <cell r="S13">
            <v>1</v>
          </cell>
          <cell r="T13">
            <v>5</v>
          </cell>
          <cell r="U13">
            <v>13</v>
          </cell>
          <cell r="V13">
            <v>11</v>
          </cell>
          <cell r="BF13">
            <v>18</v>
          </cell>
          <cell r="BG13">
            <v>8</v>
          </cell>
          <cell r="BH13">
            <v>6</v>
          </cell>
        </row>
        <row r="14">
          <cell r="B14">
            <v>0</v>
          </cell>
          <cell r="C14">
            <v>6</v>
          </cell>
          <cell r="D14">
            <v>0</v>
          </cell>
          <cell r="E14">
            <v>0</v>
          </cell>
          <cell r="O14">
            <v>8</v>
          </cell>
          <cell r="S14">
            <v>6</v>
          </cell>
          <cell r="T14">
            <v>0</v>
          </cell>
          <cell r="U14">
            <v>13</v>
          </cell>
          <cell r="V14">
            <v>17</v>
          </cell>
          <cell r="BF14">
            <v>13</v>
          </cell>
          <cell r="BG14">
            <v>8</v>
          </cell>
          <cell r="BH14">
            <v>0</v>
          </cell>
        </row>
        <row r="15">
          <cell r="B15">
            <v>0</v>
          </cell>
          <cell r="C15">
            <v>1</v>
          </cell>
          <cell r="D15">
            <v>0</v>
          </cell>
          <cell r="E15">
            <v>0</v>
          </cell>
          <cell r="O15">
            <v>8</v>
          </cell>
          <cell r="S15">
            <v>19</v>
          </cell>
          <cell r="T15">
            <v>0</v>
          </cell>
          <cell r="U15">
            <v>12</v>
          </cell>
          <cell r="V15">
            <v>15</v>
          </cell>
          <cell r="BF15">
            <v>1</v>
          </cell>
          <cell r="BG15">
            <v>9</v>
          </cell>
          <cell r="BH15">
            <v>1</v>
          </cell>
        </row>
        <row r="16">
          <cell r="B16">
            <v>0</v>
          </cell>
          <cell r="C16">
            <v>0</v>
          </cell>
          <cell r="D16">
            <v>0</v>
          </cell>
          <cell r="E16">
            <v>0</v>
          </cell>
          <cell r="O16">
            <v>8</v>
          </cell>
          <cell r="S16">
            <v>23</v>
          </cell>
          <cell r="T16">
            <v>12</v>
          </cell>
          <cell r="U16">
            <v>12</v>
          </cell>
          <cell r="V16">
            <v>9</v>
          </cell>
          <cell r="BF16">
            <v>0</v>
          </cell>
          <cell r="BG16">
            <v>9</v>
          </cell>
          <cell r="BH16">
            <v>9</v>
          </cell>
        </row>
        <row r="17">
          <cell r="B17">
            <v>0</v>
          </cell>
          <cell r="C17">
            <v>0</v>
          </cell>
          <cell r="D17">
            <v>0</v>
          </cell>
          <cell r="E17">
            <v>0</v>
          </cell>
          <cell r="O17">
            <v>8</v>
          </cell>
          <cell r="S17">
            <v>15</v>
          </cell>
          <cell r="T17">
            <v>24</v>
          </cell>
          <cell r="U17">
            <v>12</v>
          </cell>
          <cell r="V17">
            <v>3</v>
          </cell>
          <cell r="BF17">
            <v>0</v>
          </cell>
          <cell r="BG17">
            <v>9</v>
          </cell>
          <cell r="BH17">
            <v>15</v>
          </cell>
        </row>
        <row r="18">
          <cell r="B18">
            <v>0</v>
          </cell>
          <cell r="C18">
            <v>0</v>
          </cell>
          <cell r="D18">
            <v>0</v>
          </cell>
          <cell r="E18">
            <v>0</v>
          </cell>
          <cell r="O18">
            <v>8</v>
          </cell>
          <cell r="S18">
            <v>1</v>
          </cell>
          <cell r="T18">
            <v>18</v>
          </cell>
          <cell r="U18">
            <v>13</v>
          </cell>
          <cell r="V18">
            <v>4</v>
          </cell>
          <cell r="BF18">
            <v>8</v>
          </cell>
          <cell r="BG18">
            <v>8</v>
          </cell>
          <cell r="BH18">
            <v>12</v>
          </cell>
        </row>
        <row r="19">
          <cell r="B19">
            <v>0</v>
          </cell>
          <cell r="C19">
            <v>0</v>
          </cell>
          <cell r="D19">
            <v>0</v>
          </cell>
          <cell r="E19">
            <v>0</v>
          </cell>
          <cell r="O19">
            <v>8</v>
          </cell>
          <cell r="S19">
            <v>0</v>
          </cell>
          <cell r="T19">
            <v>4</v>
          </cell>
          <cell r="U19">
            <v>13</v>
          </cell>
          <cell r="V19">
            <v>13</v>
          </cell>
          <cell r="BF19">
            <v>23</v>
          </cell>
          <cell r="BG19">
            <v>8</v>
          </cell>
          <cell r="BH19">
            <v>4</v>
          </cell>
        </row>
        <row r="20">
          <cell r="B20">
            <v>0</v>
          </cell>
          <cell r="C20">
            <v>11</v>
          </cell>
          <cell r="D20">
            <v>0</v>
          </cell>
          <cell r="E20">
            <v>0</v>
          </cell>
          <cell r="O20">
            <v>8</v>
          </cell>
          <cell r="S20">
            <v>8</v>
          </cell>
          <cell r="T20">
            <v>0</v>
          </cell>
          <cell r="U20">
            <v>13</v>
          </cell>
          <cell r="V20">
            <v>19</v>
          </cell>
          <cell r="BF20">
            <v>15</v>
          </cell>
          <cell r="BG20">
            <v>9</v>
          </cell>
          <cell r="BH20">
            <v>0</v>
          </cell>
        </row>
        <row r="21">
          <cell r="B21">
            <v>0</v>
          </cell>
          <cell r="C21">
            <v>3</v>
          </cell>
          <cell r="D21">
            <v>0</v>
          </cell>
          <cell r="E21">
            <v>0</v>
          </cell>
          <cell r="O21">
            <v>8</v>
          </cell>
          <cell r="S21">
            <v>20</v>
          </cell>
          <cell r="T21">
            <v>0</v>
          </cell>
          <cell r="U21">
            <v>12</v>
          </cell>
          <cell r="V21">
            <v>15</v>
          </cell>
          <cell r="BF21">
            <v>0</v>
          </cell>
          <cell r="BG21">
            <v>9</v>
          </cell>
          <cell r="BH21">
            <v>0</v>
          </cell>
        </row>
        <row r="22">
          <cell r="B22">
            <v>0</v>
          </cell>
          <cell r="C22">
            <v>0</v>
          </cell>
          <cell r="D22">
            <v>0</v>
          </cell>
          <cell r="E22">
            <v>0</v>
          </cell>
          <cell r="O22">
            <v>8</v>
          </cell>
          <cell r="S22">
            <v>24</v>
          </cell>
          <cell r="T22">
            <v>15</v>
          </cell>
          <cell r="U22">
            <v>12</v>
          </cell>
          <cell r="V22">
            <v>7</v>
          </cell>
          <cell r="BF22">
            <v>0</v>
          </cell>
          <cell r="BG22">
            <v>9</v>
          </cell>
          <cell r="BH22">
            <v>13</v>
          </cell>
        </row>
        <row r="23">
          <cell r="B23">
            <v>0</v>
          </cell>
          <cell r="C23">
            <v>0</v>
          </cell>
          <cell r="D23">
            <v>0</v>
          </cell>
          <cell r="E23">
            <v>0</v>
          </cell>
          <cell r="O23">
            <v>8</v>
          </cell>
          <cell r="S23">
            <v>11</v>
          </cell>
          <cell r="T23">
            <v>28</v>
          </cell>
          <cell r="U23">
            <v>13</v>
          </cell>
          <cell r="V23">
            <v>3</v>
          </cell>
          <cell r="BF23">
            <v>0</v>
          </cell>
          <cell r="BG23">
            <v>9</v>
          </cell>
          <cell r="BH23">
            <v>16</v>
          </cell>
        </row>
        <row r="24">
          <cell r="B24">
            <v>4</v>
          </cell>
          <cell r="C24">
            <v>0</v>
          </cell>
          <cell r="D24">
            <v>0</v>
          </cell>
          <cell r="E24">
            <v>0</v>
          </cell>
          <cell r="O24">
            <v>8</v>
          </cell>
          <cell r="S24">
            <v>0</v>
          </cell>
          <cell r="T24">
            <v>19</v>
          </cell>
          <cell r="U24">
            <v>13</v>
          </cell>
          <cell r="V24">
            <v>3</v>
          </cell>
          <cell r="BF24">
            <v>14</v>
          </cell>
          <cell r="BG24">
            <v>8</v>
          </cell>
          <cell r="BH24">
            <v>10</v>
          </cell>
        </row>
        <row r="25">
          <cell r="B25">
            <v>0</v>
          </cell>
          <cell r="C25">
            <v>2</v>
          </cell>
          <cell r="D25">
            <v>0</v>
          </cell>
          <cell r="E25">
            <v>0</v>
          </cell>
          <cell r="O25">
            <v>8</v>
          </cell>
          <cell r="S25">
            <v>2</v>
          </cell>
          <cell r="T25">
            <v>0</v>
          </cell>
          <cell r="U25">
            <v>13</v>
          </cell>
          <cell r="V25">
            <v>17</v>
          </cell>
          <cell r="BF25">
            <v>26</v>
          </cell>
          <cell r="BG25">
            <v>8</v>
          </cell>
          <cell r="BH25">
            <v>4</v>
          </cell>
        </row>
        <row r="26">
          <cell r="B26">
            <v>0</v>
          </cell>
          <cell r="C26">
            <v>14</v>
          </cell>
          <cell r="D26">
            <v>0</v>
          </cell>
          <cell r="E26">
            <v>0</v>
          </cell>
          <cell r="O26">
            <v>8</v>
          </cell>
          <cell r="S26">
            <v>8</v>
          </cell>
          <cell r="T26">
            <v>0</v>
          </cell>
          <cell r="U26">
            <v>13</v>
          </cell>
          <cell r="V26">
            <v>16</v>
          </cell>
          <cell r="BF26">
            <v>10</v>
          </cell>
          <cell r="BG26">
            <v>9</v>
          </cell>
          <cell r="BH26">
            <v>0</v>
          </cell>
        </row>
        <row r="27">
          <cell r="B27">
            <v>0</v>
          </cell>
          <cell r="C27">
            <v>0</v>
          </cell>
          <cell r="D27">
            <v>0</v>
          </cell>
          <cell r="E27">
            <v>0</v>
          </cell>
          <cell r="O27">
            <v>8</v>
          </cell>
          <cell r="S27">
            <v>24</v>
          </cell>
          <cell r="T27">
            <v>2</v>
          </cell>
          <cell r="U27">
            <v>12</v>
          </cell>
          <cell r="V27">
            <v>13</v>
          </cell>
          <cell r="BF27">
            <v>0</v>
          </cell>
          <cell r="BG27">
            <v>9</v>
          </cell>
          <cell r="BH27">
            <v>5</v>
          </cell>
        </row>
        <row r="28">
          <cell r="B28">
            <v>0</v>
          </cell>
          <cell r="C28">
            <v>0</v>
          </cell>
          <cell r="D28">
            <v>0</v>
          </cell>
          <cell r="E28">
            <v>0</v>
          </cell>
          <cell r="O28">
            <v>8</v>
          </cell>
          <cell r="S28">
            <v>19</v>
          </cell>
          <cell r="T28">
            <v>20</v>
          </cell>
          <cell r="U28">
            <v>12</v>
          </cell>
          <cell r="V28">
            <v>7</v>
          </cell>
          <cell r="BF28">
            <v>0</v>
          </cell>
          <cell r="BG28">
            <v>9</v>
          </cell>
          <cell r="BH28">
            <v>12</v>
          </cell>
        </row>
        <row r="29">
          <cell r="B29">
            <v>0</v>
          </cell>
          <cell r="C29">
            <v>0</v>
          </cell>
          <cell r="D29">
            <v>0</v>
          </cell>
          <cell r="E29">
            <v>0</v>
          </cell>
          <cell r="O29">
            <v>8</v>
          </cell>
          <cell r="S29">
            <v>10</v>
          </cell>
          <cell r="T29">
            <v>31</v>
          </cell>
          <cell r="U29">
            <v>13</v>
          </cell>
          <cell r="V29">
            <v>3</v>
          </cell>
          <cell r="BF29">
            <v>0</v>
          </cell>
          <cell r="BG29">
            <v>9</v>
          </cell>
          <cell r="BH29">
            <v>13</v>
          </cell>
        </row>
        <row r="30">
          <cell r="B30">
            <v>1</v>
          </cell>
          <cell r="C30">
            <v>0</v>
          </cell>
          <cell r="D30">
            <v>0</v>
          </cell>
          <cell r="E30">
            <v>0</v>
          </cell>
          <cell r="O30">
            <v>8</v>
          </cell>
          <cell r="S30">
            <v>0</v>
          </cell>
          <cell r="T30">
            <v>13</v>
          </cell>
          <cell r="U30">
            <v>13</v>
          </cell>
          <cell r="V30">
            <v>8</v>
          </cell>
          <cell r="BF30">
            <v>17</v>
          </cell>
          <cell r="BG30">
            <v>8</v>
          </cell>
          <cell r="BH30">
            <v>9</v>
          </cell>
        </row>
        <row r="31">
          <cell r="B31">
            <v>0</v>
          </cell>
          <cell r="C31">
            <v>5</v>
          </cell>
          <cell r="D31">
            <v>0</v>
          </cell>
          <cell r="E31">
            <v>0</v>
          </cell>
          <cell r="O31">
            <v>8</v>
          </cell>
          <cell r="S31">
            <v>3</v>
          </cell>
          <cell r="T31">
            <v>0</v>
          </cell>
          <cell r="U31">
            <v>13</v>
          </cell>
          <cell r="V31">
            <v>16</v>
          </cell>
          <cell r="BF31">
            <v>21</v>
          </cell>
          <cell r="BG31">
            <v>8</v>
          </cell>
          <cell r="BH31">
            <v>2</v>
          </cell>
        </row>
        <row r="32">
          <cell r="B32">
            <v>0</v>
          </cell>
          <cell r="C32">
            <v>9</v>
          </cell>
          <cell r="D32">
            <v>0</v>
          </cell>
          <cell r="E32">
            <v>0</v>
          </cell>
          <cell r="O32">
            <v>8</v>
          </cell>
          <cell r="S32">
            <v>10</v>
          </cell>
          <cell r="T32">
            <v>0</v>
          </cell>
          <cell r="U32">
            <v>13</v>
          </cell>
          <cell r="V32">
            <v>16</v>
          </cell>
          <cell r="BF32">
            <v>8</v>
          </cell>
          <cell r="BG32">
            <v>9</v>
          </cell>
          <cell r="BH32">
            <v>0</v>
          </cell>
        </row>
        <row r="33">
          <cell r="B33">
            <v>0</v>
          </cell>
          <cell r="C33">
            <v>0</v>
          </cell>
          <cell r="D33">
            <v>0</v>
          </cell>
          <cell r="E33">
            <v>0</v>
          </cell>
          <cell r="O33">
            <v>8</v>
          </cell>
          <cell r="S33">
            <v>24</v>
          </cell>
          <cell r="T33">
            <v>4</v>
          </cell>
          <cell r="U33">
            <v>12</v>
          </cell>
          <cell r="V33">
            <v>12</v>
          </cell>
          <cell r="BF33">
            <v>0</v>
          </cell>
          <cell r="BG33">
            <v>9</v>
          </cell>
          <cell r="BH33">
            <v>7</v>
          </cell>
        </row>
        <row r="34">
          <cell r="B34">
            <v>0</v>
          </cell>
          <cell r="C34">
            <v>0</v>
          </cell>
          <cell r="D34">
            <v>0</v>
          </cell>
          <cell r="E34">
            <v>0</v>
          </cell>
          <cell r="O34">
            <v>8</v>
          </cell>
          <cell r="S34">
            <v>17</v>
          </cell>
          <cell r="T34">
            <v>23</v>
          </cell>
          <cell r="U34">
            <v>12</v>
          </cell>
          <cell r="V34">
            <v>5</v>
          </cell>
          <cell r="BF34">
            <v>0</v>
          </cell>
          <cell r="BG34">
            <v>9</v>
          </cell>
          <cell r="BH34">
            <v>13</v>
          </cell>
        </row>
        <row r="35">
          <cell r="B35">
            <v>0</v>
          </cell>
          <cell r="C35">
            <v>0</v>
          </cell>
          <cell r="D35">
            <v>0</v>
          </cell>
          <cell r="E35">
            <v>0</v>
          </cell>
          <cell r="O35">
            <v>8</v>
          </cell>
          <cell r="S35">
            <v>7</v>
          </cell>
          <cell r="T35">
            <v>26</v>
          </cell>
          <cell r="U35">
            <v>13</v>
          </cell>
          <cell r="V35">
            <v>3</v>
          </cell>
          <cell r="BF35">
            <v>3</v>
          </cell>
          <cell r="BG35">
            <v>9</v>
          </cell>
          <cell r="BH35">
            <v>14</v>
          </cell>
        </row>
        <row r="36">
          <cell r="B36">
            <v>2</v>
          </cell>
          <cell r="C36">
            <v>0</v>
          </cell>
          <cell r="D36">
            <v>0</v>
          </cell>
          <cell r="E36">
            <v>0</v>
          </cell>
          <cell r="O36">
            <v>8</v>
          </cell>
          <cell r="S36">
            <v>0</v>
          </cell>
          <cell r="T36">
            <v>9</v>
          </cell>
          <cell r="U36">
            <v>13</v>
          </cell>
          <cell r="V36">
            <v>10</v>
          </cell>
          <cell r="BF36">
            <v>19</v>
          </cell>
          <cell r="BG36">
            <v>8</v>
          </cell>
          <cell r="BH36">
            <v>7</v>
          </cell>
        </row>
        <row r="37">
          <cell r="B37">
            <v>0</v>
          </cell>
          <cell r="C37">
            <v>7</v>
          </cell>
          <cell r="D37">
            <v>0</v>
          </cell>
          <cell r="E37">
            <v>0</v>
          </cell>
          <cell r="O37">
            <v>8</v>
          </cell>
          <cell r="S37">
            <v>5</v>
          </cell>
          <cell r="T37">
            <v>0</v>
          </cell>
          <cell r="U37">
            <v>13</v>
          </cell>
          <cell r="V37">
            <v>17</v>
          </cell>
          <cell r="BF37">
            <v>21</v>
          </cell>
          <cell r="BG37">
            <v>8</v>
          </cell>
          <cell r="BH37">
            <v>0</v>
          </cell>
        </row>
        <row r="38">
          <cell r="B38">
            <v>0</v>
          </cell>
          <cell r="C38">
            <v>9</v>
          </cell>
          <cell r="D38">
            <v>0</v>
          </cell>
          <cell r="E38">
            <v>0</v>
          </cell>
          <cell r="O38">
            <v>8</v>
          </cell>
          <cell r="S38">
            <v>15</v>
          </cell>
          <cell r="T38">
            <v>0</v>
          </cell>
          <cell r="U38">
            <v>13</v>
          </cell>
          <cell r="V38">
            <v>16</v>
          </cell>
          <cell r="BF38">
            <v>4</v>
          </cell>
          <cell r="BG38">
            <v>9</v>
          </cell>
          <cell r="BH38">
            <v>1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O2">
            <v>0</v>
          </cell>
          <cell r="S2">
            <v>12</v>
          </cell>
          <cell r="T2">
            <v>12</v>
          </cell>
          <cell r="U2">
            <v>12</v>
          </cell>
          <cell r="V2">
            <v>12</v>
          </cell>
          <cell r="BF2">
            <v>0</v>
          </cell>
          <cell r="BG2">
            <v>0</v>
          </cell>
          <cell r="BH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O3">
            <v>4</v>
          </cell>
          <cell r="S3">
            <v>12</v>
          </cell>
          <cell r="T3">
            <v>12</v>
          </cell>
          <cell r="U3">
            <v>12</v>
          </cell>
          <cell r="V3">
            <v>12</v>
          </cell>
          <cell r="BF3">
            <v>4</v>
          </cell>
          <cell r="BG3">
            <v>4</v>
          </cell>
          <cell r="BH3">
            <v>4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O4">
            <v>4</v>
          </cell>
          <cell r="S4">
            <v>12</v>
          </cell>
          <cell r="T4">
            <v>12</v>
          </cell>
          <cell r="U4">
            <v>20</v>
          </cell>
          <cell r="V4">
            <v>12</v>
          </cell>
          <cell r="BF4">
            <v>4</v>
          </cell>
          <cell r="BG4">
            <v>4</v>
          </cell>
          <cell r="BH4">
            <v>4</v>
          </cell>
        </row>
        <row r="5">
          <cell r="B5">
            <v>0</v>
          </cell>
          <cell r="C5">
            <v>0</v>
          </cell>
          <cell r="D5">
            <v>0</v>
          </cell>
          <cell r="E5">
            <v>0</v>
          </cell>
          <cell r="O5">
            <v>4</v>
          </cell>
          <cell r="S5">
            <v>12</v>
          </cell>
          <cell r="T5">
            <v>12</v>
          </cell>
          <cell r="U5">
            <v>12</v>
          </cell>
          <cell r="V5">
            <v>8</v>
          </cell>
          <cell r="BF5">
            <v>4</v>
          </cell>
          <cell r="BG5">
            <v>4</v>
          </cell>
          <cell r="BH5">
            <v>4</v>
          </cell>
        </row>
        <row r="6">
          <cell r="B6">
            <v>0</v>
          </cell>
          <cell r="C6">
            <v>0</v>
          </cell>
          <cell r="D6">
            <v>0</v>
          </cell>
          <cell r="E6">
            <v>0</v>
          </cell>
          <cell r="O6">
            <v>4</v>
          </cell>
          <cell r="S6">
            <v>12</v>
          </cell>
          <cell r="T6">
            <v>12</v>
          </cell>
          <cell r="U6">
            <v>12</v>
          </cell>
          <cell r="V6">
            <v>12</v>
          </cell>
          <cell r="BF6">
            <v>4</v>
          </cell>
          <cell r="BG6">
            <v>4</v>
          </cell>
          <cell r="BH6">
            <v>4</v>
          </cell>
        </row>
        <row r="7">
          <cell r="B7">
            <v>0</v>
          </cell>
          <cell r="C7">
            <v>0</v>
          </cell>
          <cell r="D7">
            <v>0</v>
          </cell>
          <cell r="E7">
            <v>0</v>
          </cell>
          <cell r="O7">
            <v>8</v>
          </cell>
          <cell r="S7">
            <v>12</v>
          </cell>
          <cell r="T7">
            <v>12</v>
          </cell>
          <cell r="U7">
            <v>8</v>
          </cell>
          <cell r="V7">
            <v>12</v>
          </cell>
          <cell r="BF7">
            <v>4</v>
          </cell>
          <cell r="BG7">
            <v>4</v>
          </cell>
          <cell r="BH7">
            <v>4</v>
          </cell>
        </row>
        <row r="8">
          <cell r="B8">
            <v>0</v>
          </cell>
          <cell r="C8">
            <v>0</v>
          </cell>
          <cell r="D8">
            <v>0</v>
          </cell>
          <cell r="E8">
            <v>0</v>
          </cell>
          <cell r="O8">
            <v>8</v>
          </cell>
          <cell r="S8">
            <v>12</v>
          </cell>
          <cell r="T8">
            <v>12</v>
          </cell>
          <cell r="U8">
            <v>8</v>
          </cell>
          <cell r="V8">
            <v>12</v>
          </cell>
          <cell r="BF8">
            <v>0</v>
          </cell>
          <cell r="BG8">
            <v>7</v>
          </cell>
          <cell r="BH8">
            <v>0</v>
          </cell>
        </row>
        <row r="9">
          <cell r="B9">
            <v>0</v>
          </cell>
          <cell r="C9">
            <v>0</v>
          </cell>
          <cell r="D9">
            <v>0</v>
          </cell>
          <cell r="E9">
            <v>0</v>
          </cell>
          <cell r="O9">
            <v>8</v>
          </cell>
          <cell r="S9">
            <v>16</v>
          </cell>
          <cell r="T9">
            <v>16</v>
          </cell>
          <cell r="U9">
            <v>8</v>
          </cell>
          <cell r="V9">
            <v>9</v>
          </cell>
          <cell r="BF9">
            <v>0</v>
          </cell>
          <cell r="BG9">
            <v>9</v>
          </cell>
          <cell r="BH9">
            <v>0</v>
          </cell>
        </row>
        <row r="10">
          <cell r="B10">
            <v>0</v>
          </cell>
          <cell r="C10">
            <v>0</v>
          </cell>
          <cell r="D10">
            <v>0</v>
          </cell>
          <cell r="E10">
            <v>0</v>
          </cell>
          <cell r="O10">
            <v>8</v>
          </cell>
          <cell r="S10">
            <v>16</v>
          </cell>
          <cell r="T10">
            <v>12</v>
          </cell>
          <cell r="U10">
            <v>8</v>
          </cell>
          <cell r="V10">
            <v>7</v>
          </cell>
          <cell r="BF10">
            <v>0</v>
          </cell>
          <cell r="BG10">
            <v>9</v>
          </cell>
          <cell r="BH10">
            <v>7</v>
          </cell>
        </row>
        <row r="11">
          <cell r="B11">
            <v>0</v>
          </cell>
          <cell r="C11">
            <v>0</v>
          </cell>
          <cell r="D11">
            <v>0</v>
          </cell>
          <cell r="E11">
            <v>0</v>
          </cell>
          <cell r="O11">
            <v>8</v>
          </cell>
          <cell r="S11">
            <v>5</v>
          </cell>
          <cell r="T11">
            <v>13</v>
          </cell>
          <cell r="U11">
            <v>11</v>
          </cell>
          <cell r="V11">
            <v>3</v>
          </cell>
          <cell r="BF11">
            <v>0</v>
          </cell>
          <cell r="BG11">
            <v>9</v>
          </cell>
          <cell r="BH11">
            <v>13</v>
          </cell>
        </row>
        <row r="12">
          <cell r="B12">
            <v>1</v>
          </cell>
          <cell r="C12">
            <v>0</v>
          </cell>
          <cell r="D12">
            <v>0</v>
          </cell>
          <cell r="E12">
            <v>0</v>
          </cell>
          <cell r="O12">
            <v>8</v>
          </cell>
          <cell r="S12">
            <v>0</v>
          </cell>
          <cell r="T12">
            <v>12</v>
          </cell>
          <cell r="U12">
            <v>13</v>
          </cell>
          <cell r="V12">
            <v>3</v>
          </cell>
          <cell r="BF12">
            <v>6</v>
          </cell>
          <cell r="BG12">
            <v>8</v>
          </cell>
          <cell r="BH12">
            <v>11</v>
          </cell>
        </row>
        <row r="13">
          <cell r="B13">
            <v>0</v>
          </cell>
          <cell r="C13">
            <v>0</v>
          </cell>
          <cell r="D13">
            <v>0</v>
          </cell>
          <cell r="E13">
            <v>0</v>
          </cell>
          <cell r="O13">
            <v>8</v>
          </cell>
          <cell r="S13">
            <v>1</v>
          </cell>
          <cell r="T13">
            <v>6</v>
          </cell>
          <cell r="U13">
            <v>13</v>
          </cell>
          <cell r="V13">
            <v>11</v>
          </cell>
          <cell r="BF13">
            <v>14</v>
          </cell>
          <cell r="BG13">
            <v>8</v>
          </cell>
          <cell r="BH13">
            <v>6</v>
          </cell>
        </row>
        <row r="14">
          <cell r="B14">
            <v>0</v>
          </cell>
          <cell r="C14">
            <v>2</v>
          </cell>
          <cell r="D14">
            <v>0</v>
          </cell>
          <cell r="E14">
            <v>0</v>
          </cell>
          <cell r="O14">
            <v>8</v>
          </cell>
          <cell r="S14">
            <v>6</v>
          </cell>
          <cell r="T14">
            <v>0</v>
          </cell>
          <cell r="U14">
            <v>13</v>
          </cell>
          <cell r="V14">
            <v>16</v>
          </cell>
          <cell r="BF14">
            <v>11</v>
          </cell>
          <cell r="BG14">
            <v>8</v>
          </cell>
          <cell r="BH14">
            <v>0</v>
          </cell>
        </row>
        <row r="15">
          <cell r="B15">
            <v>0</v>
          </cell>
          <cell r="C15">
            <v>0</v>
          </cell>
          <cell r="D15">
            <v>0</v>
          </cell>
          <cell r="E15">
            <v>0</v>
          </cell>
          <cell r="O15">
            <v>8</v>
          </cell>
          <cell r="S15">
            <v>18</v>
          </cell>
          <cell r="T15">
            <v>1</v>
          </cell>
          <cell r="U15">
            <v>12</v>
          </cell>
          <cell r="V15">
            <v>15</v>
          </cell>
          <cell r="BF15">
            <v>2</v>
          </cell>
          <cell r="BG15">
            <v>9</v>
          </cell>
          <cell r="BH15">
            <v>2</v>
          </cell>
        </row>
        <row r="16">
          <cell r="B16">
            <v>0</v>
          </cell>
          <cell r="C16">
            <v>0</v>
          </cell>
          <cell r="D16">
            <v>0</v>
          </cell>
          <cell r="E16">
            <v>0</v>
          </cell>
          <cell r="O16">
            <v>8</v>
          </cell>
          <cell r="S16">
            <v>22</v>
          </cell>
          <cell r="T16">
            <v>10</v>
          </cell>
          <cell r="U16">
            <v>12</v>
          </cell>
          <cell r="V16">
            <v>9</v>
          </cell>
          <cell r="BF16">
            <v>0</v>
          </cell>
          <cell r="BG16">
            <v>9</v>
          </cell>
          <cell r="BH16">
            <v>9</v>
          </cell>
        </row>
        <row r="17">
          <cell r="B17">
            <v>0</v>
          </cell>
          <cell r="C17">
            <v>0</v>
          </cell>
          <cell r="D17">
            <v>0</v>
          </cell>
          <cell r="E17">
            <v>0</v>
          </cell>
          <cell r="O17">
            <v>8</v>
          </cell>
          <cell r="S17">
            <v>14</v>
          </cell>
          <cell r="T17">
            <v>20</v>
          </cell>
          <cell r="U17">
            <v>12</v>
          </cell>
          <cell r="V17">
            <v>3</v>
          </cell>
          <cell r="BF17">
            <v>0</v>
          </cell>
          <cell r="BG17">
            <v>9</v>
          </cell>
          <cell r="BH17">
            <v>14</v>
          </cell>
        </row>
        <row r="18">
          <cell r="B18">
            <v>0</v>
          </cell>
          <cell r="C18">
            <v>0</v>
          </cell>
          <cell r="D18">
            <v>0</v>
          </cell>
          <cell r="E18">
            <v>0</v>
          </cell>
          <cell r="O18">
            <v>8</v>
          </cell>
          <cell r="S18">
            <v>0</v>
          </cell>
          <cell r="T18">
            <v>17</v>
          </cell>
          <cell r="U18">
            <v>13</v>
          </cell>
          <cell r="V18">
            <v>5</v>
          </cell>
          <cell r="BF18">
            <v>5</v>
          </cell>
          <cell r="BG18">
            <v>8</v>
          </cell>
          <cell r="BH18">
            <v>12</v>
          </cell>
        </row>
        <row r="19">
          <cell r="B19">
            <v>0</v>
          </cell>
          <cell r="C19">
            <v>0</v>
          </cell>
          <cell r="D19">
            <v>0</v>
          </cell>
          <cell r="E19">
            <v>0</v>
          </cell>
          <cell r="O19">
            <v>8</v>
          </cell>
          <cell r="S19">
            <v>0</v>
          </cell>
          <cell r="T19">
            <v>7</v>
          </cell>
          <cell r="U19">
            <v>13</v>
          </cell>
          <cell r="V19">
            <v>13</v>
          </cell>
          <cell r="BF19">
            <v>18</v>
          </cell>
          <cell r="BG19">
            <v>8</v>
          </cell>
          <cell r="BH19">
            <v>4</v>
          </cell>
        </row>
        <row r="20">
          <cell r="B20">
            <v>0</v>
          </cell>
          <cell r="C20">
            <v>6</v>
          </cell>
          <cell r="D20">
            <v>0</v>
          </cell>
          <cell r="E20">
            <v>0</v>
          </cell>
          <cell r="O20">
            <v>8</v>
          </cell>
          <cell r="S20">
            <v>8</v>
          </cell>
          <cell r="T20">
            <v>0</v>
          </cell>
          <cell r="U20">
            <v>13</v>
          </cell>
          <cell r="V20">
            <v>18</v>
          </cell>
          <cell r="BF20">
            <v>13</v>
          </cell>
          <cell r="BG20">
            <v>9</v>
          </cell>
          <cell r="BH20">
            <v>0</v>
          </cell>
        </row>
        <row r="21">
          <cell r="B21">
            <v>0</v>
          </cell>
          <cell r="C21">
            <v>1</v>
          </cell>
          <cell r="D21">
            <v>0</v>
          </cell>
          <cell r="E21">
            <v>0</v>
          </cell>
          <cell r="O21">
            <v>8</v>
          </cell>
          <cell r="S21">
            <v>17</v>
          </cell>
          <cell r="T21">
            <v>0</v>
          </cell>
          <cell r="U21">
            <v>12</v>
          </cell>
          <cell r="V21">
            <v>15</v>
          </cell>
          <cell r="BF21">
            <v>0</v>
          </cell>
          <cell r="BG21">
            <v>9</v>
          </cell>
          <cell r="BH21">
            <v>1</v>
          </cell>
        </row>
        <row r="22">
          <cell r="B22">
            <v>0</v>
          </cell>
          <cell r="C22">
            <v>0</v>
          </cell>
          <cell r="D22">
            <v>0</v>
          </cell>
          <cell r="E22">
            <v>0</v>
          </cell>
          <cell r="O22">
            <v>8</v>
          </cell>
          <cell r="S22">
            <v>23</v>
          </cell>
          <cell r="T22">
            <v>12</v>
          </cell>
          <cell r="U22">
            <v>12</v>
          </cell>
          <cell r="V22">
            <v>7</v>
          </cell>
          <cell r="BF22">
            <v>0</v>
          </cell>
          <cell r="BG22">
            <v>9</v>
          </cell>
          <cell r="BH22">
            <v>13</v>
          </cell>
        </row>
        <row r="23">
          <cell r="B23">
            <v>0</v>
          </cell>
          <cell r="C23">
            <v>0</v>
          </cell>
          <cell r="D23">
            <v>0</v>
          </cell>
          <cell r="E23">
            <v>0</v>
          </cell>
          <cell r="O23">
            <v>8</v>
          </cell>
          <cell r="S23">
            <v>11</v>
          </cell>
          <cell r="T23">
            <v>24</v>
          </cell>
          <cell r="U23">
            <v>13</v>
          </cell>
          <cell r="V23">
            <v>3</v>
          </cell>
          <cell r="BF23">
            <v>0</v>
          </cell>
          <cell r="BG23">
            <v>9</v>
          </cell>
          <cell r="BH23">
            <v>15</v>
          </cell>
        </row>
        <row r="24">
          <cell r="B24">
            <v>3</v>
          </cell>
          <cell r="C24">
            <v>0</v>
          </cell>
          <cell r="D24">
            <v>0</v>
          </cell>
          <cell r="E24">
            <v>0</v>
          </cell>
          <cell r="O24">
            <v>8</v>
          </cell>
          <cell r="S24">
            <v>0</v>
          </cell>
          <cell r="T24">
            <v>18</v>
          </cell>
          <cell r="U24">
            <v>13</v>
          </cell>
          <cell r="V24">
            <v>4</v>
          </cell>
          <cell r="BF24">
            <v>10</v>
          </cell>
          <cell r="BG24">
            <v>8</v>
          </cell>
          <cell r="BH24">
            <v>10</v>
          </cell>
        </row>
        <row r="25">
          <cell r="B25">
            <v>0</v>
          </cell>
          <cell r="C25">
            <v>0</v>
          </cell>
          <cell r="D25">
            <v>0</v>
          </cell>
          <cell r="E25">
            <v>0</v>
          </cell>
          <cell r="O25">
            <v>8</v>
          </cell>
          <cell r="S25">
            <v>2</v>
          </cell>
          <cell r="T25">
            <v>2</v>
          </cell>
          <cell r="U25">
            <v>13</v>
          </cell>
          <cell r="V25">
            <v>17</v>
          </cell>
          <cell r="BF25">
            <v>20</v>
          </cell>
          <cell r="BG25">
            <v>8</v>
          </cell>
          <cell r="BH25">
            <v>3</v>
          </cell>
        </row>
        <row r="26">
          <cell r="B26">
            <v>0</v>
          </cell>
          <cell r="C26">
            <v>8</v>
          </cell>
          <cell r="D26">
            <v>0</v>
          </cell>
          <cell r="E26">
            <v>0</v>
          </cell>
          <cell r="O26">
            <v>8</v>
          </cell>
          <cell r="S26">
            <v>9</v>
          </cell>
          <cell r="T26">
            <v>0</v>
          </cell>
          <cell r="U26">
            <v>13</v>
          </cell>
          <cell r="V26">
            <v>16</v>
          </cell>
          <cell r="BF26">
            <v>9</v>
          </cell>
          <cell r="BG26">
            <v>9</v>
          </cell>
          <cell r="BH26">
            <v>0</v>
          </cell>
        </row>
        <row r="27">
          <cell r="B27">
            <v>0</v>
          </cell>
          <cell r="C27">
            <v>0</v>
          </cell>
          <cell r="D27">
            <v>0</v>
          </cell>
          <cell r="E27">
            <v>0</v>
          </cell>
          <cell r="O27">
            <v>8</v>
          </cell>
          <cell r="S27">
            <v>22</v>
          </cell>
          <cell r="T27">
            <v>3</v>
          </cell>
          <cell r="U27">
            <v>12</v>
          </cell>
          <cell r="V27">
            <v>13</v>
          </cell>
          <cell r="BF27">
            <v>0</v>
          </cell>
          <cell r="BG27">
            <v>9</v>
          </cell>
          <cell r="BH27">
            <v>6</v>
          </cell>
        </row>
        <row r="28">
          <cell r="B28">
            <v>0</v>
          </cell>
          <cell r="C28">
            <v>0</v>
          </cell>
          <cell r="D28">
            <v>0</v>
          </cell>
          <cell r="E28">
            <v>0</v>
          </cell>
          <cell r="O28">
            <v>8</v>
          </cell>
          <cell r="S28">
            <v>18</v>
          </cell>
          <cell r="T28">
            <v>16</v>
          </cell>
          <cell r="U28">
            <v>12</v>
          </cell>
          <cell r="V28">
            <v>6</v>
          </cell>
          <cell r="BF28">
            <v>0</v>
          </cell>
          <cell r="BG28">
            <v>9</v>
          </cell>
          <cell r="BH28">
            <v>12</v>
          </cell>
        </row>
        <row r="29">
          <cell r="B29">
            <v>0</v>
          </cell>
          <cell r="C29">
            <v>0</v>
          </cell>
          <cell r="D29">
            <v>0</v>
          </cell>
          <cell r="E29">
            <v>0</v>
          </cell>
          <cell r="O29">
            <v>8</v>
          </cell>
          <cell r="S29">
            <v>9</v>
          </cell>
          <cell r="T29">
            <v>26</v>
          </cell>
          <cell r="U29">
            <v>13</v>
          </cell>
          <cell r="V29">
            <v>3</v>
          </cell>
          <cell r="BF29">
            <v>0</v>
          </cell>
          <cell r="BG29">
            <v>9</v>
          </cell>
          <cell r="BH29">
            <v>14</v>
          </cell>
        </row>
        <row r="30">
          <cell r="B30">
            <v>2</v>
          </cell>
          <cell r="C30">
            <v>0</v>
          </cell>
          <cell r="D30">
            <v>0</v>
          </cell>
          <cell r="E30">
            <v>0</v>
          </cell>
          <cell r="O30">
            <v>8</v>
          </cell>
          <cell r="S30">
            <v>0</v>
          </cell>
          <cell r="T30">
            <v>14</v>
          </cell>
          <cell r="U30">
            <v>13</v>
          </cell>
          <cell r="V30">
            <v>9</v>
          </cell>
          <cell r="BF30">
            <v>13</v>
          </cell>
          <cell r="BG30">
            <v>8</v>
          </cell>
          <cell r="BH30">
            <v>8</v>
          </cell>
        </row>
        <row r="31">
          <cell r="B31">
            <v>0</v>
          </cell>
          <cell r="C31">
            <v>1</v>
          </cell>
          <cell r="D31">
            <v>0</v>
          </cell>
          <cell r="E31">
            <v>0</v>
          </cell>
          <cell r="O31">
            <v>8</v>
          </cell>
          <cell r="S31">
            <v>4</v>
          </cell>
          <cell r="T31">
            <v>0</v>
          </cell>
          <cell r="U31">
            <v>13</v>
          </cell>
          <cell r="V31">
            <v>16</v>
          </cell>
          <cell r="BF31">
            <v>18</v>
          </cell>
          <cell r="BG31">
            <v>8</v>
          </cell>
          <cell r="BH31">
            <v>1</v>
          </cell>
        </row>
        <row r="32">
          <cell r="B32">
            <v>0</v>
          </cell>
          <cell r="C32">
            <v>6</v>
          </cell>
          <cell r="D32">
            <v>0</v>
          </cell>
          <cell r="E32">
            <v>0</v>
          </cell>
          <cell r="O32">
            <v>8</v>
          </cell>
          <cell r="S32">
            <v>11</v>
          </cell>
          <cell r="T32">
            <v>0</v>
          </cell>
          <cell r="U32">
            <v>13</v>
          </cell>
          <cell r="V32">
            <v>16</v>
          </cell>
          <cell r="BF32">
            <v>6</v>
          </cell>
          <cell r="BG32">
            <v>9</v>
          </cell>
          <cell r="BH32">
            <v>1</v>
          </cell>
        </row>
        <row r="33">
          <cell r="B33">
            <v>0</v>
          </cell>
          <cell r="C33">
            <v>0</v>
          </cell>
          <cell r="D33">
            <v>0</v>
          </cell>
          <cell r="E33">
            <v>0</v>
          </cell>
          <cell r="O33">
            <v>8</v>
          </cell>
          <cell r="S33">
            <v>23</v>
          </cell>
          <cell r="T33">
            <v>6</v>
          </cell>
          <cell r="U33">
            <v>12</v>
          </cell>
          <cell r="V33">
            <v>11</v>
          </cell>
          <cell r="BF33">
            <v>0</v>
          </cell>
          <cell r="BG33">
            <v>9</v>
          </cell>
          <cell r="BH33">
            <v>7</v>
          </cell>
        </row>
        <row r="34">
          <cell r="B34">
            <v>0</v>
          </cell>
          <cell r="C34">
            <v>0</v>
          </cell>
          <cell r="D34">
            <v>0</v>
          </cell>
          <cell r="E34">
            <v>0</v>
          </cell>
          <cell r="O34">
            <v>8</v>
          </cell>
          <cell r="S34">
            <v>17</v>
          </cell>
          <cell r="T34">
            <v>19</v>
          </cell>
          <cell r="U34">
            <v>12</v>
          </cell>
          <cell r="V34">
            <v>4</v>
          </cell>
          <cell r="BF34">
            <v>0</v>
          </cell>
          <cell r="BG34">
            <v>9</v>
          </cell>
          <cell r="BH34">
            <v>14</v>
          </cell>
        </row>
        <row r="35">
          <cell r="B35">
            <v>0</v>
          </cell>
          <cell r="C35">
            <v>0</v>
          </cell>
          <cell r="D35">
            <v>0</v>
          </cell>
          <cell r="E35">
            <v>0</v>
          </cell>
          <cell r="O35">
            <v>8</v>
          </cell>
          <cell r="S35">
            <v>4</v>
          </cell>
          <cell r="T35">
            <v>23</v>
          </cell>
          <cell r="U35">
            <v>13</v>
          </cell>
          <cell r="V35">
            <v>4</v>
          </cell>
          <cell r="BF35">
            <v>1</v>
          </cell>
          <cell r="BG35">
            <v>9</v>
          </cell>
          <cell r="BH35">
            <v>13</v>
          </cell>
        </row>
        <row r="36">
          <cell r="B36">
            <v>1</v>
          </cell>
          <cell r="C36">
            <v>0</v>
          </cell>
          <cell r="D36">
            <v>0</v>
          </cell>
          <cell r="E36">
            <v>0</v>
          </cell>
          <cell r="O36">
            <v>8</v>
          </cell>
          <cell r="S36">
            <v>0</v>
          </cell>
          <cell r="T36">
            <v>11</v>
          </cell>
          <cell r="U36">
            <v>13</v>
          </cell>
          <cell r="V36">
            <v>10</v>
          </cell>
          <cell r="BF36">
            <v>17</v>
          </cell>
          <cell r="BG36">
            <v>8</v>
          </cell>
          <cell r="BH36">
            <v>6</v>
          </cell>
        </row>
        <row r="37">
          <cell r="B37">
            <v>0</v>
          </cell>
          <cell r="C37">
            <v>5</v>
          </cell>
          <cell r="D37">
            <v>0</v>
          </cell>
          <cell r="E37">
            <v>0</v>
          </cell>
          <cell r="O37">
            <v>8</v>
          </cell>
          <cell r="S37">
            <v>6</v>
          </cell>
          <cell r="T37">
            <v>0</v>
          </cell>
          <cell r="U37">
            <v>13</v>
          </cell>
          <cell r="V37">
            <v>18</v>
          </cell>
          <cell r="BF37">
            <v>16</v>
          </cell>
          <cell r="BG37">
            <v>8</v>
          </cell>
          <cell r="BH37">
            <v>1</v>
          </cell>
        </row>
        <row r="38">
          <cell r="B38">
            <v>0</v>
          </cell>
          <cell r="C38">
            <v>4</v>
          </cell>
          <cell r="D38">
            <v>0</v>
          </cell>
          <cell r="E38">
            <v>0</v>
          </cell>
          <cell r="O38">
            <v>8</v>
          </cell>
          <cell r="S38">
            <v>12</v>
          </cell>
          <cell r="T38">
            <v>0</v>
          </cell>
          <cell r="U38">
            <v>13</v>
          </cell>
          <cell r="V38">
            <v>16</v>
          </cell>
          <cell r="BF38">
            <v>2</v>
          </cell>
          <cell r="BG38">
            <v>9</v>
          </cell>
          <cell r="BH38">
            <v>0</v>
          </cell>
        </row>
      </sheetData>
      <sheetData sheetId="5"/>
      <sheetData sheetId="6"/>
      <sheetData sheetId="7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riginal_Outcome"/>
      <sheetName val="CRP_Outcome_Baseline"/>
      <sheetName val="Compare"/>
      <sheetName val="CRP_Outcome_ELV"/>
      <sheetName val="CRP_Outcome_CRP"/>
      <sheetName val="Analysis"/>
      <sheetName val="Graphs ELV"/>
      <sheetName val="Graphs CRP"/>
    </sheetNames>
    <sheetDataSet>
      <sheetData sheetId="0"/>
      <sheetData sheetId="1"/>
      <sheetData sheetId="2"/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O2">
            <v>0</v>
          </cell>
          <cell r="S2">
            <v>12</v>
          </cell>
          <cell r="T2">
            <v>12</v>
          </cell>
          <cell r="U2">
            <v>12</v>
          </cell>
          <cell r="V2">
            <v>12</v>
          </cell>
          <cell r="BF2">
            <v>0</v>
          </cell>
          <cell r="BG2">
            <v>0</v>
          </cell>
          <cell r="BH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O3">
            <v>4</v>
          </cell>
          <cell r="S3">
            <v>12</v>
          </cell>
          <cell r="T3">
            <v>12</v>
          </cell>
          <cell r="U3">
            <v>12</v>
          </cell>
          <cell r="V3">
            <v>12</v>
          </cell>
          <cell r="BF3">
            <v>4</v>
          </cell>
          <cell r="BG3">
            <v>4</v>
          </cell>
          <cell r="BH3">
            <v>4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O4">
            <v>4</v>
          </cell>
          <cell r="S4">
            <v>12</v>
          </cell>
          <cell r="T4">
            <v>20</v>
          </cell>
          <cell r="U4">
            <v>20</v>
          </cell>
          <cell r="V4">
            <v>12</v>
          </cell>
          <cell r="BF4">
            <v>4</v>
          </cell>
          <cell r="BG4">
            <v>4</v>
          </cell>
          <cell r="BH4">
            <v>4</v>
          </cell>
        </row>
        <row r="5">
          <cell r="B5">
            <v>0</v>
          </cell>
          <cell r="C5">
            <v>0</v>
          </cell>
          <cell r="D5">
            <v>0</v>
          </cell>
          <cell r="E5">
            <v>0</v>
          </cell>
          <cell r="O5">
            <v>4</v>
          </cell>
          <cell r="S5">
            <v>12</v>
          </cell>
          <cell r="T5">
            <v>8</v>
          </cell>
          <cell r="U5">
            <v>12</v>
          </cell>
          <cell r="V5">
            <v>4</v>
          </cell>
          <cell r="BF5">
            <v>4</v>
          </cell>
          <cell r="BG5">
            <v>4</v>
          </cell>
          <cell r="BH5">
            <v>4</v>
          </cell>
        </row>
        <row r="6">
          <cell r="B6">
            <v>0</v>
          </cell>
          <cell r="C6">
            <v>0</v>
          </cell>
          <cell r="D6">
            <v>0</v>
          </cell>
          <cell r="E6">
            <v>0</v>
          </cell>
          <cell r="O6">
            <v>4</v>
          </cell>
          <cell r="S6">
            <v>8</v>
          </cell>
          <cell r="T6">
            <v>8</v>
          </cell>
          <cell r="U6">
            <v>12</v>
          </cell>
          <cell r="V6">
            <v>4</v>
          </cell>
          <cell r="BF6">
            <v>4</v>
          </cell>
          <cell r="BG6">
            <v>4</v>
          </cell>
          <cell r="BH6">
            <v>4</v>
          </cell>
        </row>
        <row r="7">
          <cell r="B7">
            <v>0</v>
          </cell>
          <cell r="C7">
            <v>0</v>
          </cell>
          <cell r="D7">
            <v>0</v>
          </cell>
          <cell r="E7">
            <v>0</v>
          </cell>
          <cell r="O7">
            <v>8</v>
          </cell>
          <cell r="S7">
            <v>12</v>
          </cell>
          <cell r="T7">
            <v>8</v>
          </cell>
          <cell r="U7">
            <v>8</v>
          </cell>
          <cell r="V7">
            <v>8</v>
          </cell>
          <cell r="BF7">
            <v>4</v>
          </cell>
          <cell r="BG7">
            <v>4</v>
          </cell>
          <cell r="BH7">
            <v>4</v>
          </cell>
        </row>
        <row r="8">
          <cell r="B8">
            <v>0</v>
          </cell>
          <cell r="C8">
            <v>0</v>
          </cell>
          <cell r="D8">
            <v>0</v>
          </cell>
          <cell r="E8">
            <v>0</v>
          </cell>
          <cell r="O8">
            <v>8</v>
          </cell>
          <cell r="S8">
            <v>12</v>
          </cell>
          <cell r="T8">
            <v>8</v>
          </cell>
          <cell r="U8">
            <v>8</v>
          </cell>
          <cell r="V8">
            <v>8</v>
          </cell>
          <cell r="BF8">
            <v>0</v>
          </cell>
          <cell r="BG8">
            <v>8</v>
          </cell>
          <cell r="BH8">
            <v>0</v>
          </cell>
        </row>
        <row r="9">
          <cell r="B9">
            <v>0</v>
          </cell>
          <cell r="C9">
            <v>0</v>
          </cell>
          <cell r="D9">
            <v>0</v>
          </cell>
          <cell r="E9">
            <v>0</v>
          </cell>
          <cell r="O9">
            <v>8</v>
          </cell>
          <cell r="S9">
            <v>16</v>
          </cell>
          <cell r="T9">
            <v>16</v>
          </cell>
          <cell r="U9">
            <v>8</v>
          </cell>
          <cell r="V9">
            <v>8</v>
          </cell>
          <cell r="BF9">
            <v>0</v>
          </cell>
          <cell r="BG9">
            <v>10</v>
          </cell>
          <cell r="BH9">
            <v>2</v>
          </cell>
        </row>
        <row r="10">
          <cell r="B10">
            <v>0</v>
          </cell>
          <cell r="C10">
            <v>0</v>
          </cell>
          <cell r="D10">
            <v>0</v>
          </cell>
          <cell r="E10">
            <v>0</v>
          </cell>
          <cell r="O10">
            <v>8</v>
          </cell>
          <cell r="S10">
            <v>14</v>
          </cell>
          <cell r="T10">
            <v>12</v>
          </cell>
          <cell r="U10">
            <v>8</v>
          </cell>
          <cell r="V10">
            <v>6</v>
          </cell>
          <cell r="BF10">
            <v>0</v>
          </cell>
          <cell r="BG10">
            <v>10</v>
          </cell>
          <cell r="BH10">
            <v>8</v>
          </cell>
        </row>
        <row r="11">
          <cell r="B11">
            <v>0</v>
          </cell>
          <cell r="C11">
            <v>0</v>
          </cell>
          <cell r="D11">
            <v>0</v>
          </cell>
          <cell r="E11">
            <v>0</v>
          </cell>
          <cell r="O11">
            <v>8</v>
          </cell>
          <cell r="S11">
            <v>4</v>
          </cell>
          <cell r="T11">
            <v>12</v>
          </cell>
          <cell r="U11">
            <v>12</v>
          </cell>
          <cell r="V11">
            <v>2</v>
          </cell>
          <cell r="BF11">
            <v>0</v>
          </cell>
          <cell r="BG11">
            <v>9</v>
          </cell>
          <cell r="BH11">
            <v>13</v>
          </cell>
        </row>
        <row r="12">
          <cell r="B12">
            <v>1</v>
          </cell>
          <cell r="C12">
            <v>0</v>
          </cell>
          <cell r="D12">
            <v>0</v>
          </cell>
          <cell r="E12">
            <v>0</v>
          </cell>
          <cell r="O12">
            <v>8</v>
          </cell>
          <cell r="S12">
            <v>0</v>
          </cell>
          <cell r="T12">
            <v>12</v>
          </cell>
          <cell r="U12">
            <v>14</v>
          </cell>
          <cell r="V12">
            <v>5</v>
          </cell>
          <cell r="BF12">
            <v>21</v>
          </cell>
          <cell r="BG12">
            <v>8</v>
          </cell>
          <cell r="BH12">
            <v>12</v>
          </cell>
        </row>
        <row r="13">
          <cell r="B13">
            <v>0</v>
          </cell>
          <cell r="C13">
            <v>30</v>
          </cell>
          <cell r="D13">
            <v>0</v>
          </cell>
          <cell r="E13">
            <v>0</v>
          </cell>
          <cell r="O13">
            <v>8</v>
          </cell>
          <cell r="S13">
            <v>0</v>
          </cell>
          <cell r="T13">
            <v>0</v>
          </cell>
          <cell r="U13">
            <v>14</v>
          </cell>
          <cell r="V13">
            <v>12</v>
          </cell>
          <cell r="BF13">
            <v>22</v>
          </cell>
          <cell r="BG13">
            <v>8</v>
          </cell>
          <cell r="BH13">
            <v>5</v>
          </cell>
        </row>
        <row r="14">
          <cell r="B14">
            <v>0</v>
          </cell>
          <cell r="C14">
            <v>32</v>
          </cell>
          <cell r="D14">
            <v>0</v>
          </cell>
          <cell r="E14">
            <v>0</v>
          </cell>
          <cell r="O14">
            <v>8</v>
          </cell>
          <cell r="S14">
            <v>7</v>
          </cell>
          <cell r="T14">
            <v>0</v>
          </cell>
          <cell r="U14">
            <v>13</v>
          </cell>
          <cell r="V14">
            <v>16</v>
          </cell>
          <cell r="BF14">
            <v>0</v>
          </cell>
          <cell r="BG14">
            <v>9</v>
          </cell>
          <cell r="BH14">
            <v>1</v>
          </cell>
        </row>
        <row r="15">
          <cell r="B15">
            <v>0</v>
          </cell>
          <cell r="C15">
            <v>0</v>
          </cell>
          <cell r="D15">
            <v>0</v>
          </cell>
          <cell r="E15">
            <v>0</v>
          </cell>
          <cell r="O15">
            <v>8</v>
          </cell>
          <cell r="S15">
            <v>11</v>
          </cell>
          <cell r="T15">
            <v>12</v>
          </cell>
          <cell r="U15">
            <v>12</v>
          </cell>
          <cell r="V15">
            <v>15</v>
          </cell>
          <cell r="BF15">
            <v>0</v>
          </cell>
          <cell r="BG15">
            <v>10</v>
          </cell>
          <cell r="BH15">
            <v>3</v>
          </cell>
        </row>
        <row r="16">
          <cell r="B16">
            <v>0</v>
          </cell>
          <cell r="C16">
            <v>0</v>
          </cell>
          <cell r="D16">
            <v>0</v>
          </cell>
          <cell r="E16">
            <v>0</v>
          </cell>
          <cell r="O16">
            <v>8</v>
          </cell>
          <cell r="S16">
            <v>9</v>
          </cell>
          <cell r="T16">
            <v>36</v>
          </cell>
          <cell r="U16">
            <v>12</v>
          </cell>
          <cell r="V16">
            <v>7</v>
          </cell>
          <cell r="BF16">
            <v>15</v>
          </cell>
          <cell r="BG16">
            <v>10</v>
          </cell>
          <cell r="BH16">
            <v>10</v>
          </cell>
        </row>
        <row r="17">
          <cell r="B17">
            <v>0</v>
          </cell>
          <cell r="C17">
            <v>0</v>
          </cell>
          <cell r="D17">
            <v>0</v>
          </cell>
          <cell r="E17">
            <v>0</v>
          </cell>
          <cell r="O17">
            <v>8</v>
          </cell>
          <cell r="S17">
            <v>2</v>
          </cell>
          <cell r="T17">
            <v>2</v>
          </cell>
          <cell r="U17">
            <v>13</v>
          </cell>
          <cell r="V17">
            <v>3</v>
          </cell>
          <cell r="BF17">
            <v>0</v>
          </cell>
          <cell r="BG17">
            <v>9</v>
          </cell>
          <cell r="BH17">
            <v>15</v>
          </cell>
        </row>
        <row r="18">
          <cell r="B18">
            <v>3</v>
          </cell>
          <cell r="C18">
            <v>0</v>
          </cell>
          <cell r="D18">
            <v>0</v>
          </cell>
          <cell r="E18">
            <v>0</v>
          </cell>
          <cell r="O18">
            <v>8</v>
          </cell>
          <cell r="S18">
            <v>0</v>
          </cell>
          <cell r="T18">
            <v>12</v>
          </cell>
          <cell r="U18">
            <v>14</v>
          </cell>
          <cell r="V18">
            <v>6</v>
          </cell>
          <cell r="BF18">
            <v>17</v>
          </cell>
          <cell r="BG18">
            <v>9</v>
          </cell>
          <cell r="BH18">
            <v>12</v>
          </cell>
        </row>
        <row r="19">
          <cell r="B19">
            <v>0</v>
          </cell>
          <cell r="C19">
            <v>22</v>
          </cell>
          <cell r="D19">
            <v>0</v>
          </cell>
          <cell r="E19">
            <v>0</v>
          </cell>
          <cell r="O19">
            <v>8</v>
          </cell>
          <cell r="S19">
            <v>15</v>
          </cell>
          <cell r="T19">
            <v>0</v>
          </cell>
          <cell r="U19">
            <v>14</v>
          </cell>
          <cell r="V19">
            <v>13</v>
          </cell>
          <cell r="BF19">
            <v>23</v>
          </cell>
          <cell r="BG19">
            <v>9</v>
          </cell>
          <cell r="BH19">
            <v>5</v>
          </cell>
        </row>
        <row r="20">
          <cell r="B20">
            <v>0</v>
          </cell>
          <cell r="C20">
            <v>26</v>
          </cell>
          <cell r="D20">
            <v>0</v>
          </cell>
          <cell r="E20">
            <v>0</v>
          </cell>
          <cell r="O20">
            <v>8</v>
          </cell>
          <cell r="S20">
            <v>7</v>
          </cell>
          <cell r="T20">
            <v>0</v>
          </cell>
          <cell r="U20">
            <v>13</v>
          </cell>
          <cell r="V20">
            <v>15</v>
          </cell>
          <cell r="BF20">
            <v>0</v>
          </cell>
          <cell r="BG20">
            <v>9</v>
          </cell>
          <cell r="BH20">
            <v>3</v>
          </cell>
        </row>
        <row r="21">
          <cell r="B21">
            <v>0</v>
          </cell>
          <cell r="C21">
            <v>0</v>
          </cell>
          <cell r="D21">
            <v>0</v>
          </cell>
          <cell r="E21">
            <v>0</v>
          </cell>
          <cell r="O21">
            <v>8</v>
          </cell>
          <cell r="S21">
            <v>9</v>
          </cell>
          <cell r="T21">
            <v>12</v>
          </cell>
          <cell r="U21">
            <v>13</v>
          </cell>
          <cell r="V21">
            <v>15</v>
          </cell>
          <cell r="BF21">
            <v>9</v>
          </cell>
          <cell r="BG21">
            <v>9</v>
          </cell>
          <cell r="BH21">
            <v>6</v>
          </cell>
        </row>
        <row r="22">
          <cell r="B22">
            <v>0</v>
          </cell>
          <cell r="C22">
            <v>0</v>
          </cell>
          <cell r="D22">
            <v>0</v>
          </cell>
          <cell r="E22">
            <v>0</v>
          </cell>
          <cell r="O22">
            <v>8</v>
          </cell>
          <cell r="S22">
            <v>6</v>
          </cell>
          <cell r="T22">
            <v>12</v>
          </cell>
          <cell r="U22">
            <v>13</v>
          </cell>
          <cell r="V22">
            <v>8</v>
          </cell>
          <cell r="BF22">
            <v>14</v>
          </cell>
          <cell r="BG22">
            <v>9</v>
          </cell>
          <cell r="BH22">
            <v>9</v>
          </cell>
        </row>
        <row r="23">
          <cell r="B23">
            <v>0</v>
          </cell>
          <cell r="C23">
            <v>0</v>
          </cell>
          <cell r="D23">
            <v>0</v>
          </cell>
          <cell r="E23">
            <v>0</v>
          </cell>
          <cell r="O23">
            <v>8</v>
          </cell>
          <cell r="S23">
            <v>3</v>
          </cell>
          <cell r="T23">
            <v>5</v>
          </cell>
          <cell r="U23">
            <v>13</v>
          </cell>
          <cell r="V23">
            <v>6</v>
          </cell>
          <cell r="BF23">
            <v>1</v>
          </cell>
          <cell r="BG23">
            <v>9</v>
          </cell>
          <cell r="BH23">
            <v>12</v>
          </cell>
        </row>
        <row r="24">
          <cell r="B24">
            <v>0</v>
          </cell>
          <cell r="C24">
            <v>0</v>
          </cell>
          <cell r="D24">
            <v>0</v>
          </cell>
          <cell r="E24">
            <v>0</v>
          </cell>
          <cell r="O24">
            <v>8</v>
          </cell>
          <cell r="S24">
            <v>9</v>
          </cell>
          <cell r="T24">
            <v>10</v>
          </cell>
          <cell r="U24">
            <v>13</v>
          </cell>
          <cell r="V24">
            <v>9</v>
          </cell>
          <cell r="BF24">
            <v>10</v>
          </cell>
          <cell r="BG24">
            <v>9</v>
          </cell>
          <cell r="BH24">
            <v>9</v>
          </cell>
        </row>
        <row r="25">
          <cell r="B25">
            <v>0</v>
          </cell>
          <cell r="C25">
            <v>8</v>
          </cell>
          <cell r="D25">
            <v>0</v>
          </cell>
          <cell r="E25">
            <v>0</v>
          </cell>
          <cell r="O25">
            <v>8</v>
          </cell>
          <cell r="S25">
            <v>17</v>
          </cell>
          <cell r="T25">
            <v>0</v>
          </cell>
          <cell r="U25">
            <v>13</v>
          </cell>
          <cell r="V25">
            <v>12</v>
          </cell>
          <cell r="BF25">
            <v>12</v>
          </cell>
          <cell r="BG25">
            <v>9</v>
          </cell>
          <cell r="BH25">
            <v>5</v>
          </cell>
        </row>
        <row r="26">
          <cell r="B26">
            <v>0</v>
          </cell>
          <cell r="C26">
            <v>3</v>
          </cell>
          <cell r="D26">
            <v>0</v>
          </cell>
          <cell r="E26">
            <v>0</v>
          </cell>
          <cell r="O26">
            <v>8</v>
          </cell>
          <cell r="S26">
            <v>8</v>
          </cell>
          <cell r="T26">
            <v>0</v>
          </cell>
          <cell r="U26">
            <v>13</v>
          </cell>
          <cell r="V26">
            <v>15</v>
          </cell>
          <cell r="BF26">
            <v>4</v>
          </cell>
          <cell r="BG26">
            <v>9</v>
          </cell>
          <cell r="BH26">
            <v>5</v>
          </cell>
        </row>
        <row r="27">
          <cell r="B27">
            <v>0</v>
          </cell>
          <cell r="C27">
            <v>0</v>
          </cell>
          <cell r="D27">
            <v>0</v>
          </cell>
          <cell r="E27">
            <v>0</v>
          </cell>
          <cell r="O27">
            <v>8</v>
          </cell>
          <cell r="S27">
            <v>9</v>
          </cell>
          <cell r="T27">
            <v>4</v>
          </cell>
          <cell r="U27">
            <v>13</v>
          </cell>
          <cell r="V27">
            <v>12</v>
          </cell>
          <cell r="BF27">
            <v>12</v>
          </cell>
          <cell r="BG27">
            <v>9</v>
          </cell>
          <cell r="BH27">
            <v>6</v>
          </cell>
        </row>
        <row r="28">
          <cell r="B28">
            <v>0</v>
          </cell>
          <cell r="C28">
            <v>3</v>
          </cell>
          <cell r="D28">
            <v>0</v>
          </cell>
          <cell r="E28">
            <v>0</v>
          </cell>
          <cell r="O28">
            <v>8</v>
          </cell>
          <cell r="S28">
            <v>15</v>
          </cell>
          <cell r="T28">
            <v>0</v>
          </cell>
          <cell r="U28">
            <v>13</v>
          </cell>
          <cell r="V28">
            <v>8</v>
          </cell>
          <cell r="BF28">
            <v>0</v>
          </cell>
          <cell r="BG28">
            <v>9</v>
          </cell>
          <cell r="BH28">
            <v>10</v>
          </cell>
        </row>
        <row r="29">
          <cell r="B29">
            <v>0</v>
          </cell>
          <cell r="C29">
            <v>0</v>
          </cell>
          <cell r="D29">
            <v>0</v>
          </cell>
          <cell r="E29">
            <v>0</v>
          </cell>
          <cell r="O29">
            <v>8</v>
          </cell>
          <cell r="S29">
            <v>6</v>
          </cell>
          <cell r="T29">
            <v>20</v>
          </cell>
          <cell r="U29">
            <v>13</v>
          </cell>
          <cell r="V29">
            <v>8</v>
          </cell>
          <cell r="BF29">
            <v>0</v>
          </cell>
          <cell r="BG29">
            <v>9</v>
          </cell>
          <cell r="BH29">
            <v>10</v>
          </cell>
        </row>
        <row r="30">
          <cell r="B30">
            <v>0</v>
          </cell>
          <cell r="C30">
            <v>0</v>
          </cell>
          <cell r="D30">
            <v>0</v>
          </cell>
          <cell r="E30">
            <v>0</v>
          </cell>
          <cell r="O30">
            <v>8</v>
          </cell>
          <cell r="S30">
            <v>11</v>
          </cell>
          <cell r="T30">
            <v>12</v>
          </cell>
          <cell r="U30">
            <v>13</v>
          </cell>
          <cell r="V30">
            <v>9</v>
          </cell>
          <cell r="BF30">
            <v>27</v>
          </cell>
          <cell r="BG30">
            <v>9</v>
          </cell>
          <cell r="BH30">
            <v>8</v>
          </cell>
        </row>
        <row r="31">
          <cell r="B31">
            <v>0</v>
          </cell>
          <cell r="C31">
            <v>34</v>
          </cell>
          <cell r="D31">
            <v>0</v>
          </cell>
          <cell r="E31">
            <v>0</v>
          </cell>
          <cell r="O31">
            <v>8</v>
          </cell>
          <cell r="S31">
            <v>4</v>
          </cell>
          <cell r="T31">
            <v>0</v>
          </cell>
          <cell r="U31">
            <v>13</v>
          </cell>
          <cell r="V31">
            <v>13</v>
          </cell>
          <cell r="BF31">
            <v>4</v>
          </cell>
          <cell r="BG31">
            <v>9</v>
          </cell>
          <cell r="BH31">
            <v>6</v>
          </cell>
        </row>
        <row r="32">
          <cell r="B32">
            <v>0</v>
          </cell>
          <cell r="C32">
            <v>0</v>
          </cell>
          <cell r="D32">
            <v>0</v>
          </cell>
          <cell r="E32">
            <v>0</v>
          </cell>
          <cell r="O32">
            <v>8</v>
          </cell>
          <cell r="S32">
            <v>6</v>
          </cell>
          <cell r="T32">
            <v>4</v>
          </cell>
          <cell r="U32">
            <v>13</v>
          </cell>
          <cell r="V32">
            <v>13</v>
          </cell>
          <cell r="BF32">
            <v>0</v>
          </cell>
          <cell r="BG32">
            <v>9</v>
          </cell>
          <cell r="BH32">
            <v>5</v>
          </cell>
        </row>
        <row r="33">
          <cell r="B33">
            <v>0</v>
          </cell>
          <cell r="C33">
            <v>0</v>
          </cell>
          <cell r="D33">
            <v>0</v>
          </cell>
          <cell r="E33">
            <v>0</v>
          </cell>
          <cell r="O33">
            <v>8</v>
          </cell>
          <cell r="S33">
            <v>7</v>
          </cell>
          <cell r="T33">
            <v>12</v>
          </cell>
          <cell r="U33">
            <v>13</v>
          </cell>
          <cell r="V33">
            <v>11</v>
          </cell>
          <cell r="BF33">
            <v>31</v>
          </cell>
          <cell r="BG33">
            <v>9</v>
          </cell>
          <cell r="BH33">
            <v>7</v>
          </cell>
        </row>
        <row r="34">
          <cell r="B34">
            <v>0</v>
          </cell>
          <cell r="C34">
            <v>20</v>
          </cell>
          <cell r="D34">
            <v>0</v>
          </cell>
          <cell r="E34">
            <v>0</v>
          </cell>
          <cell r="O34">
            <v>8</v>
          </cell>
          <cell r="S34">
            <v>9</v>
          </cell>
          <cell r="T34">
            <v>0</v>
          </cell>
          <cell r="U34">
            <v>13</v>
          </cell>
          <cell r="V34">
            <v>9</v>
          </cell>
          <cell r="BF34">
            <v>0</v>
          </cell>
          <cell r="BG34">
            <v>9</v>
          </cell>
          <cell r="BH34">
            <v>10</v>
          </cell>
        </row>
        <row r="35">
          <cell r="B35">
            <v>0</v>
          </cell>
          <cell r="C35">
            <v>0</v>
          </cell>
          <cell r="D35">
            <v>0</v>
          </cell>
          <cell r="E35">
            <v>0</v>
          </cell>
          <cell r="O35">
            <v>8</v>
          </cell>
          <cell r="S35">
            <v>2</v>
          </cell>
          <cell r="T35">
            <v>12</v>
          </cell>
          <cell r="U35">
            <v>13</v>
          </cell>
          <cell r="V35">
            <v>8</v>
          </cell>
          <cell r="BF35">
            <v>0</v>
          </cell>
          <cell r="BG35">
            <v>9</v>
          </cell>
          <cell r="BH35">
            <v>9</v>
          </cell>
        </row>
        <row r="36">
          <cell r="B36">
            <v>0</v>
          </cell>
          <cell r="C36">
            <v>0</v>
          </cell>
          <cell r="D36">
            <v>0</v>
          </cell>
          <cell r="E36">
            <v>0</v>
          </cell>
          <cell r="O36">
            <v>8</v>
          </cell>
          <cell r="S36">
            <v>14</v>
          </cell>
          <cell r="T36">
            <v>12</v>
          </cell>
          <cell r="U36">
            <v>13</v>
          </cell>
          <cell r="V36">
            <v>10</v>
          </cell>
          <cell r="BF36">
            <v>30</v>
          </cell>
          <cell r="BG36">
            <v>9</v>
          </cell>
          <cell r="BH36">
            <v>8</v>
          </cell>
        </row>
        <row r="37">
          <cell r="B37">
            <v>0</v>
          </cell>
          <cell r="C37">
            <v>22</v>
          </cell>
          <cell r="D37">
            <v>0</v>
          </cell>
          <cell r="E37">
            <v>0</v>
          </cell>
          <cell r="O37">
            <v>8</v>
          </cell>
          <cell r="S37">
            <v>4</v>
          </cell>
          <cell r="T37">
            <v>0</v>
          </cell>
          <cell r="U37">
            <v>13</v>
          </cell>
          <cell r="V37">
            <v>13</v>
          </cell>
          <cell r="BF37">
            <v>0</v>
          </cell>
          <cell r="BG37">
            <v>9</v>
          </cell>
          <cell r="BH37">
            <v>6</v>
          </cell>
        </row>
        <row r="38">
          <cell r="B38">
            <v>0</v>
          </cell>
          <cell r="C38">
            <v>0</v>
          </cell>
          <cell r="D38">
            <v>0</v>
          </cell>
          <cell r="E38">
            <v>0</v>
          </cell>
          <cell r="O38">
            <v>8</v>
          </cell>
          <cell r="S38">
            <v>6</v>
          </cell>
          <cell r="T38">
            <v>12</v>
          </cell>
          <cell r="U38">
            <v>13</v>
          </cell>
          <cell r="V38">
            <v>12</v>
          </cell>
          <cell r="BF38">
            <v>7</v>
          </cell>
          <cell r="BG38">
            <v>9</v>
          </cell>
          <cell r="BH38">
            <v>5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O2">
            <v>0</v>
          </cell>
          <cell r="S2">
            <v>12</v>
          </cell>
          <cell r="T2">
            <v>12</v>
          </cell>
          <cell r="U2">
            <v>12</v>
          </cell>
          <cell r="V2">
            <v>12</v>
          </cell>
          <cell r="BF2">
            <v>0</v>
          </cell>
          <cell r="BG2">
            <v>0</v>
          </cell>
          <cell r="BH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O3">
            <v>4</v>
          </cell>
          <cell r="S3">
            <v>12</v>
          </cell>
          <cell r="T3">
            <v>12</v>
          </cell>
          <cell r="U3">
            <v>12</v>
          </cell>
          <cell r="V3">
            <v>12</v>
          </cell>
          <cell r="BF3">
            <v>4</v>
          </cell>
          <cell r="BG3">
            <v>4</v>
          </cell>
          <cell r="BH3">
            <v>4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O4">
            <v>4</v>
          </cell>
          <cell r="S4">
            <v>12</v>
          </cell>
          <cell r="T4">
            <v>20</v>
          </cell>
          <cell r="U4">
            <v>12</v>
          </cell>
          <cell r="V4">
            <v>8</v>
          </cell>
          <cell r="BF4">
            <v>4</v>
          </cell>
          <cell r="BG4">
            <v>4</v>
          </cell>
          <cell r="BH4">
            <v>4</v>
          </cell>
        </row>
        <row r="5">
          <cell r="B5">
            <v>0</v>
          </cell>
          <cell r="C5">
            <v>0</v>
          </cell>
          <cell r="D5">
            <v>0</v>
          </cell>
          <cell r="E5">
            <v>0</v>
          </cell>
          <cell r="O5">
            <v>4</v>
          </cell>
          <cell r="S5">
            <v>12</v>
          </cell>
          <cell r="T5">
            <v>12</v>
          </cell>
          <cell r="U5">
            <v>12</v>
          </cell>
          <cell r="V5">
            <v>4</v>
          </cell>
          <cell r="BF5">
            <v>4</v>
          </cell>
          <cell r="BG5">
            <v>4</v>
          </cell>
          <cell r="BH5">
            <v>4</v>
          </cell>
        </row>
        <row r="6">
          <cell r="B6">
            <v>0</v>
          </cell>
          <cell r="C6">
            <v>0</v>
          </cell>
          <cell r="D6">
            <v>0</v>
          </cell>
          <cell r="E6">
            <v>0</v>
          </cell>
          <cell r="O6">
            <v>4</v>
          </cell>
          <cell r="S6">
            <v>8</v>
          </cell>
          <cell r="T6">
            <v>12</v>
          </cell>
          <cell r="U6">
            <v>12</v>
          </cell>
          <cell r="V6">
            <v>4</v>
          </cell>
          <cell r="BF6">
            <v>4</v>
          </cell>
          <cell r="BG6">
            <v>4</v>
          </cell>
          <cell r="BH6">
            <v>4</v>
          </cell>
        </row>
        <row r="7">
          <cell r="B7">
            <v>0</v>
          </cell>
          <cell r="C7">
            <v>0</v>
          </cell>
          <cell r="D7">
            <v>0</v>
          </cell>
          <cell r="E7">
            <v>0</v>
          </cell>
          <cell r="O7">
            <v>8</v>
          </cell>
          <cell r="S7">
            <v>12</v>
          </cell>
          <cell r="T7">
            <v>12</v>
          </cell>
          <cell r="U7">
            <v>8</v>
          </cell>
          <cell r="V7">
            <v>8</v>
          </cell>
          <cell r="BF7">
            <v>4</v>
          </cell>
          <cell r="BG7">
            <v>4</v>
          </cell>
          <cell r="BH7">
            <v>4</v>
          </cell>
        </row>
        <row r="8">
          <cell r="B8">
            <v>0</v>
          </cell>
          <cell r="C8">
            <v>0</v>
          </cell>
          <cell r="D8">
            <v>0</v>
          </cell>
          <cell r="E8">
            <v>0</v>
          </cell>
          <cell r="O8">
            <v>8</v>
          </cell>
          <cell r="S8">
            <v>12</v>
          </cell>
          <cell r="T8">
            <v>12</v>
          </cell>
          <cell r="U8">
            <v>8</v>
          </cell>
          <cell r="V8">
            <v>8</v>
          </cell>
          <cell r="BF8">
            <v>0</v>
          </cell>
          <cell r="BG8">
            <v>4</v>
          </cell>
          <cell r="BH8">
            <v>0</v>
          </cell>
        </row>
        <row r="9">
          <cell r="B9">
            <v>0</v>
          </cell>
          <cell r="C9">
            <v>0</v>
          </cell>
          <cell r="D9">
            <v>0</v>
          </cell>
          <cell r="E9">
            <v>0</v>
          </cell>
          <cell r="O9">
            <v>8</v>
          </cell>
          <cell r="S9">
            <v>16</v>
          </cell>
          <cell r="T9">
            <v>16</v>
          </cell>
          <cell r="U9">
            <v>8</v>
          </cell>
          <cell r="V9">
            <v>8</v>
          </cell>
          <cell r="BF9">
            <v>0</v>
          </cell>
          <cell r="BG9">
            <v>6</v>
          </cell>
          <cell r="BH9">
            <v>1</v>
          </cell>
        </row>
        <row r="10">
          <cell r="B10">
            <v>0</v>
          </cell>
          <cell r="C10">
            <v>0</v>
          </cell>
          <cell r="D10">
            <v>0</v>
          </cell>
          <cell r="E10">
            <v>0</v>
          </cell>
          <cell r="O10">
            <v>8</v>
          </cell>
          <cell r="S10">
            <v>15</v>
          </cell>
          <cell r="T10">
            <v>12</v>
          </cell>
          <cell r="U10">
            <v>8</v>
          </cell>
          <cell r="V10">
            <v>10</v>
          </cell>
          <cell r="BF10">
            <v>0</v>
          </cell>
          <cell r="BG10">
            <v>6</v>
          </cell>
          <cell r="BH10">
            <v>3</v>
          </cell>
        </row>
        <row r="11">
          <cell r="B11">
            <v>0</v>
          </cell>
          <cell r="C11">
            <v>0</v>
          </cell>
          <cell r="D11">
            <v>0</v>
          </cell>
          <cell r="E11">
            <v>0</v>
          </cell>
          <cell r="O11">
            <v>8</v>
          </cell>
          <cell r="S11">
            <v>9</v>
          </cell>
          <cell r="T11">
            <v>12</v>
          </cell>
          <cell r="U11">
            <v>8</v>
          </cell>
          <cell r="V11">
            <v>6</v>
          </cell>
          <cell r="BF11">
            <v>0</v>
          </cell>
          <cell r="BG11">
            <v>6</v>
          </cell>
          <cell r="BH11">
            <v>5</v>
          </cell>
        </row>
        <row r="12">
          <cell r="B12">
            <v>0</v>
          </cell>
          <cell r="C12">
            <v>0</v>
          </cell>
          <cell r="D12">
            <v>0</v>
          </cell>
          <cell r="E12">
            <v>0</v>
          </cell>
          <cell r="O12">
            <v>8</v>
          </cell>
          <cell r="S12">
            <v>7</v>
          </cell>
          <cell r="T12">
            <v>12</v>
          </cell>
          <cell r="U12">
            <v>10</v>
          </cell>
          <cell r="V12">
            <v>7</v>
          </cell>
          <cell r="BF12">
            <v>1</v>
          </cell>
          <cell r="BG12">
            <v>6</v>
          </cell>
          <cell r="BH12">
            <v>7</v>
          </cell>
        </row>
        <row r="13">
          <cell r="B13">
            <v>0</v>
          </cell>
          <cell r="C13">
            <v>0</v>
          </cell>
          <cell r="D13">
            <v>0</v>
          </cell>
          <cell r="E13">
            <v>0</v>
          </cell>
          <cell r="O13">
            <v>8</v>
          </cell>
          <cell r="S13">
            <v>5</v>
          </cell>
          <cell r="T13">
            <v>11</v>
          </cell>
          <cell r="U13">
            <v>10</v>
          </cell>
          <cell r="V13">
            <v>9</v>
          </cell>
          <cell r="BF13">
            <v>4</v>
          </cell>
          <cell r="BG13">
            <v>5</v>
          </cell>
          <cell r="BH13">
            <v>3</v>
          </cell>
        </row>
        <row r="14">
          <cell r="B14">
            <v>0</v>
          </cell>
          <cell r="C14">
            <v>0</v>
          </cell>
          <cell r="D14">
            <v>0</v>
          </cell>
          <cell r="E14">
            <v>0</v>
          </cell>
          <cell r="O14">
            <v>8</v>
          </cell>
          <cell r="S14">
            <v>9</v>
          </cell>
          <cell r="T14">
            <v>8</v>
          </cell>
          <cell r="U14">
            <v>10</v>
          </cell>
          <cell r="V14">
            <v>12</v>
          </cell>
          <cell r="BF14">
            <v>6</v>
          </cell>
          <cell r="BG14">
            <v>6</v>
          </cell>
          <cell r="BH14">
            <v>2</v>
          </cell>
        </row>
        <row r="15">
          <cell r="B15">
            <v>0</v>
          </cell>
          <cell r="C15">
            <v>0</v>
          </cell>
          <cell r="D15">
            <v>0</v>
          </cell>
          <cell r="E15">
            <v>0</v>
          </cell>
          <cell r="O15">
            <v>8</v>
          </cell>
          <cell r="S15">
            <v>11</v>
          </cell>
          <cell r="T15">
            <v>6</v>
          </cell>
          <cell r="U15">
            <v>10</v>
          </cell>
          <cell r="V15">
            <v>13</v>
          </cell>
          <cell r="BF15">
            <v>0</v>
          </cell>
          <cell r="BG15">
            <v>6</v>
          </cell>
          <cell r="BH15">
            <v>0</v>
          </cell>
        </row>
        <row r="16">
          <cell r="B16">
            <v>0</v>
          </cell>
          <cell r="C16">
            <v>0</v>
          </cell>
          <cell r="D16">
            <v>0</v>
          </cell>
          <cell r="E16">
            <v>0</v>
          </cell>
          <cell r="O16">
            <v>8</v>
          </cell>
          <cell r="S16">
            <v>16</v>
          </cell>
          <cell r="T16">
            <v>12</v>
          </cell>
          <cell r="U16">
            <v>9</v>
          </cell>
          <cell r="V16">
            <v>9</v>
          </cell>
          <cell r="BF16">
            <v>0</v>
          </cell>
          <cell r="BG16">
            <v>6</v>
          </cell>
          <cell r="BH16">
            <v>4</v>
          </cell>
        </row>
        <row r="17">
          <cell r="B17">
            <v>0</v>
          </cell>
          <cell r="C17">
            <v>0</v>
          </cell>
          <cell r="D17">
            <v>0</v>
          </cell>
          <cell r="E17">
            <v>0</v>
          </cell>
          <cell r="O17">
            <v>8</v>
          </cell>
          <cell r="S17">
            <v>14</v>
          </cell>
          <cell r="T17">
            <v>12</v>
          </cell>
          <cell r="U17">
            <v>10</v>
          </cell>
          <cell r="V17">
            <v>8</v>
          </cell>
          <cell r="BF17">
            <v>0</v>
          </cell>
          <cell r="BG17">
            <v>6</v>
          </cell>
          <cell r="BH17">
            <v>8</v>
          </cell>
        </row>
        <row r="18">
          <cell r="B18">
            <v>0</v>
          </cell>
          <cell r="C18">
            <v>0</v>
          </cell>
          <cell r="D18">
            <v>0</v>
          </cell>
          <cell r="E18">
            <v>0</v>
          </cell>
          <cell r="O18">
            <v>8</v>
          </cell>
          <cell r="S18">
            <v>4</v>
          </cell>
          <cell r="T18">
            <v>13</v>
          </cell>
          <cell r="U18">
            <v>10</v>
          </cell>
          <cell r="V18">
            <v>6</v>
          </cell>
          <cell r="BF18">
            <v>0</v>
          </cell>
          <cell r="BG18">
            <v>5</v>
          </cell>
          <cell r="BH18">
            <v>5</v>
          </cell>
        </row>
        <row r="19">
          <cell r="B19">
            <v>0</v>
          </cell>
          <cell r="C19">
            <v>0</v>
          </cell>
          <cell r="D19">
            <v>0</v>
          </cell>
          <cell r="E19">
            <v>0</v>
          </cell>
          <cell r="O19">
            <v>8</v>
          </cell>
          <cell r="S19">
            <v>7</v>
          </cell>
          <cell r="T19">
            <v>12</v>
          </cell>
          <cell r="U19">
            <v>10</v>
          </cell>
          <cell r="V19">
            <v>11</v>
          </cell>
          <cell r="BF19">
            <v>9</v>
          </cell>
          <cell r="BG19">
            <v>6</v>
          </cell>
          <cell r="BH19">
            <v>4</v>
          </cell>
        </row>
        <row r="20">
          <cell r="B20">
            <v>0</v>
          </cell>
          <cell r="C20">
            <v>0</v>
          </cell>
          <cell r="D20">
            <v>0</v>
          </cell>
          <cell r="E20">
            <v>0</v>
          </cell>
          <cell r="O20">
            <v>8</v>
          </cell>
          <cell r="S20">
            <v>8</v>
          </cell>
          <cell r="T20">
            <v>3</v>
          </cell>
          <cell r="U20">
            <v>10</v>
          </cell>
          <cell r="V20">
            <v>14</v>
          </cell>
          <cell r="BF20">
            <v>4</v>
          </cell>
          <cell r="BG20">
            <v>6</v>
          </cell>
          <cell r="BH20">
            <v>0</v>
          </cell>
        </row>
        <row r="21">
          <cell r="B21">
            <v>0</v>
          </cell>
          <cell r="C21">
            <v>0</v>
          </cell>
          <cell r="D21">
            <v>0</v>
          </cell>
          <cell r="E21">
            <v>0</v>
          </cell>
          <cell r="O21">
            <v>8</v>
          </cell>
          <cell r="S21">
            <v>12</v>
          </cell>
          <cell r="T21">
            <v>8</v>
          </cell>
          <cell r="U21">
            <v>9</v>
          </cell>
          <cell r="V21">
            <v>11</v>
          </cell>
          <cell r="BF21">
            <v>1</v>
          </cell>
          <cell r="BG21">
            <v>6</v>
          </cell>
          <cell r="BH21">
            <v>1</v>
          </cell>
        </row>
        <row r="22">
          <cell r="B22">
            <v>0</v>
          </cell>
          <cell r="C22">
            <v>0</v>
          </cell>
          <cell r="D22">
            <v>0</v>
          </cell>
          <cell r="E22">
            <v>0</v>
          </cell>
          <cell r="O22">
            <v>8</v>
          </cell>
          <cell r="S22">
            <v>20</v>
          </cell>
          <cell r="T22">
            <v>11</v>
          </cell>
          <cell r="U22">
            <v>10</v>
          </cell>
          <cell r="V22">
            <v>10</v>
          </cell>
          <cell r="BF22">
            <v>0</v>
          </cell>
          <cell r="BG22">
            <v>6</v>
          </cell>
          <cell r="BH22">
            <v>7</v>
          </cell>
        </row>
        <row r="23">
          <cell r="B23">
            <v>0</v>
          </cell>
          <cell r="C23">
            <v>0</v>
          </cell>
          <cell r="D23">
            <v>0</v>
          </cell>
          <cell r="E23">
            <v>0</v>
          </cell>
          <cell r="O23">
            <v>8</v>
          </cell>
          <cell r="S23">
            <v>9</v>
          </cell>
          <cell r="T23">
            <v>14</v>
          </cell>
          <cell r="U23">
            <v>10</v>
          </cell>
          <cell r="V23">
            <v>6</v>
          </cell>
          <cell r="BF23">
            <v>0</v>
          </cell>
          <cell r="BG23">
            <v>5</v>
          </cell>
          <cell r="BH23">
            <v>6</v>
          </cell>
        </row>
        <row r="24">
          <cell r="B24">
            <v>0</v>
          </cell>
          <cell r="C24">
            <v>0</v>
          </cell>
          <cell r="D24">
            <v>0</v>
          </cell>
          <cell r="E24">
            <v>0</v>
          </cell>
          <cell r="O24">
            <v>8</v>
          </cell>
          <cell r="S24">
            <v>7</v>
          </cell>
          <cell r="T24">
            <v>12</v>
          </cell>
          <cell r="U24">
            <v>10</v>
          </cell>
          <cell r="V24">
            <v>8</v>
          </cell>
          <cell r="BF24">
            <v>4</v>
          </cell>
          <cell r="BG24">
            <v>6</v>
          </cell>
          <cell r="BH24">
            <v>6</v>
          </cell>
        </row>
        <row r="25">
          <cell r="B25">
            <v>0</v>
          </cell>
          <cell r="C25">
            <v>0</v>
          </cell>
          <cell r="D25">
            <v>0</v>
          </cell>
          <cell r="E25">
            <v>0</v>
          </cell>
          <cell r="O25">
            <v>8</v>
          </cell>
          <cell r="S25">
            <v>6</v>
          </cell>
          <cell r="T25">
            <v>8</v>
          </cell>
          <cell r="U25">
            <v>10</v>
          </cell>
          <cell r="V25">
            <v>13</v>
          </cell>
          <cell r="BF25">
            <v>5</v>
          </cell>
          <cell r="BG25">
            <v>6</v>
          </cell>
          <cell r="BH25">
            <v>0</v>
          </cell>
        </row>
        <row r="26">
          <cell r="B26">
            <v>0</v>
          </cell>
          <cell r="C26">
            <v>0</v>
          </cell>
          <cell r="D26">
            <v>0</v>
          </cell>
          <cell r="E26">
            <v>0</v>
          </cell>
          <cell r="O26">
            <v>8</v>
          </cell>
          <cell r="S26">
            <v>12</v>
          </cell>
          <cell r="T26">
            <v>7</v>
          </cell>
          <cell r="U26">
            <v>9</v>
          </cell>
          <cell r="V26">
            <v>12</v>
          </cell>
          <cell r="BF26">
            <v>5</v>
          </cell>
          <cell r="BG26">
            <v>6</v>
          </cell>
          <cell r="BH26">
            <v>0</v>
          </cell>
        </row>
        <row r="27">
          <cell r="B27">
            <v>0</v>
          </cell>
          <cell r="C27">
            <v>0</v>
          </cell>
          <cell r="D27">
            <v>0</v>
          </cell>
          <cell r="E27">
            <v>0</v>
          </cell>
          <cell r="O27">
            <v>8</v>
          </cell>
          <cell r="S27">
            <v>16</v>
          </cell>
          <cell r="T27">
            <v>7</v>
          </cell>
          <cell r="U27">
            <v>10</v>
          </cell>
          <cell r="V27">
            <v>12</v>
          </cell>
          <cell r="BF27">
            <v>0</v>
          </cell>
          <cell r="BG27">
            <v>6</v>
          </cell>
          <cell r="BH27">
            <v>5</v>
          </cell>
        </row>
        <row r="28">
          <cell r="B28">
            <v>0</v>
          </cell>
          <cell r="C28">
            <v>0</v>
          </cell>
          <cell r="D28">
            <v>0</v>
          </cell>
          <cell r="E28">
            <v>0</v>
          </cell>
          <cell r="O28">
            <v>8</v>
          </cell>
          <cell r="S28">
            <v>12</v>
          </cell>
          <cell r="T28">
            <v>12</v>
          </cell>
          <cell r="U28">
            <v>10</v>
          </cell>
          <cell r="V28">
            <v>6</v>
          </cell>
          <cell r="BF28">
            <v>0</v>
          </cell>
          <cell r="BG28">
            <v>5</v>
          </cell>
          <cell r="BH28">
            <v>6</v>
          </cell>
        </row>
        <row r="29">
          <cell r="B29">
            <v>0</v>
          </cell>
          <cell r="C29">
            <v>0</v>
          </cell>
          <cell r="D29">
            <v>0</v>
          </cell>
          <cell r="E29">
            <v>0</v>
          </cell>
          <cell r="O29">
            <v>8</v>
          </cell>
          <cell r="S29">
            <v>11</v>
          </cell>
          <cell r="T29">
            <v>12</v>
          </cell>
          <cell r="U29">
            <v>10</v>
          </cell>
          <cell r="V29">
            <v>7</v>
          </cell>
          <cell r="BF29">
            <v>0</v>
          </cell>
          <cell r="BG29">
            <v>6</v>
          </cell>
          <cell r="BH29">
            <v>8</v>
          </cell>
        </row>
        <row r="30">
          <cell r="B30">
            <v>0</v>
          </cell>
          <cell r="C30">
            <v>0</v>
          </cell>
          <cell r="D30">
            <v>0</v>
          </cell>
          <cell r="E30">
            <v>0</v>
          </cell>
          <cell r="O30">
            <v>8</v>
          </cell>
          <cell r="S30">
            <v>4</v>
          </cell>
          <cell r="T30">
            <v>12</v>
          </cell>
          <cell r="U30">
            <v>10</v>
          </cell>
          <cell r="V30">
            <v>11</v>
          </cell>
          <cell r="BF30">
            <v>4</v>
          </cell>
          <cell r="BG30">
            <v>6</v>
          </cell>
          <cell r="BH30">
            <v>1</v>
          </cell>
        </row>
        <row r="31">
          <cell r="B31">
            <v>0</v>
          </cell>
          <cell r="C31">
            <v>0</v>
          </cell>
          <cell r="D31">
            <v>0</v>
          </cell>
          <cell r="E31">
            <v>0</v>
          </cell>
          <cell r="O31">
            <v>8</v>
          </cell>
          <cell r="S31">
            <v>11</v>
          </cell>
          <cell r="T31">
            <v>8</v>
          </cell>
          <cell r="U31">
            <v>9</v>
          </cell>
          <cell r="V31">
            <v>12</v>
          </cell>
          <cell r="BF31">
            <v>9</v>
          </cell>
          <cell r="BG31">
            <v>6</v>
          </cell>
          <cell r="BH31">
            <v>0</v>
          </cell>
        </row>
        <row r="32">
          <cell r="B32">
            <v>0</v>
          </cell>
          <cell r="C32">
            <v>0</v>
          </cell>
          <cell r="D32">
            <v>0</v>
          </cell>
          <cell r="E32">
            <v>0</v>
          </cell>
          <cell r="O32">
            <v>8</v>
          </cell>
          <cell r="S32">
            <v>12</v>
          </cell>
          <cell r="T32">
            <v>3</v>
          </cell>
          <cell r="U32">
            <v>7</v>
          </cell>
          <cell r="V32">
            <v>14</v>
          </cell>
          <cell r="BF32">
            <v>0</v>
          </cell>
          <cell r="BG32">
            <v>6</v>
          </cell>
          <cell r="BH32">
            <v>3</v>
          </cell>
        </row>
        <row r="33">
          <cell r="B33">
            <v>0</v>
          </cell>
          <cell r="C33">
            <v>0</v>
          </cell>
          <cell r="D33">
            <v>0</v>
          </cell>
          <cell r="E33">
            <v>0</v>
          </cell>
          <cell r="O33">
            <v>8</v>
          </cell>
          <cell r="S33">
            <v>13</v>
          </cell>
          <cell r="T33">
            <v>12</v>
          </cell>
          <cell r="U33">
            <v>10</v>
          </cell>
          <cell r="V33">
            <v>7</v>
          </cell>
          <cell r="BF33">
            <v>0</v>
          </cell>
          <cell r="BG33">
            <v>7</v>
          </cell>
          <cell r="BH33">
            <v>5</v>
          </cell>
        </row>
        <row r="34">
          <cell r="B34">
            <v>0</v>
          </cell>
          <cell r="C34">
            <v>0</v>
          </cell>
          <cell r="D34">
            <v>0</v>
          </cell>
          <cell r="E34">
            <v>0</v>
          </cell>
          <cell r="O34">
            <v>8</v>
          </cell>
          <cell r="S34">
            <v>16</v>
          </cell>
          <cell r="T34">
            <v>12</v>
          </cell>
          <cell r="U34">
            <v>10</v>
          </cell>
          <cell r="V34">
            <v>5</v>
          </cell>
          <cell r="BF34">
            <v>0</v>
          </cell>
          <cell r="BG34">
            <v>5</v>
          </cell>
          <cell r="BH34">
            <v>9</v>
          </cell>
        </row>
        <row r="35">
          <cell r="B35">
            <v>0</v>
          </cell>
          <cell r="C35">
            <v>0</v>
          </cell>
          <cell r="D35">
            <v>0</v>
          </cell>
          <cell r="E35">
            <v>0</v>
          </cell>
          <cell r="O35">
            <v>8</v>
          </cell>
          <cell r="S35">
            <v>3</v>
          </cell>
          <cell r="T35">
            <v>15</v>
          </cell>
          <cell r="U35">
            <v>10</v>
          </cell>
          <cell r="V35">
            <v>10</v>
          </cell>
          <cell r="BF35">
            <v>0</v>
          </cell>
          <cell r="BG35">
            <v>5</v>
          </cell>
          <cell r="BH35">
            <v>7</v>
          </cell>
        </row>
        <row r="36">
          <cell r="B36">
            <v>0</v>
          </cell>
          <cell r="C36">
            <v>0</v>
          </cell>
          <cell r="D36">
            <v>0</v>
          </cell>
          <cell r="E36">
            <v>0</v>
          </cell>
          <cell r="O36">
            <v>8</v>
          </cell>
          <cell r="S36">
            <v>5</v>
          </cell>
          <cell r="T36">
            <v>12</v>
          </cell>
          <cell r="U36">
            <v>11</v>
          </cell>
          <cell r="V36">
            <v>10</v>
          </cell>
          <cell r="BF36">
            <v>11</v>
          </cell>
          <cell r="BG36">
            <v>6</v>
          </cell>
          <cell r="BH36">
            <v>0</v>
          </cell>
        </row>
        <row r="37">
          <cell r="B37">
            <v>0</v>
          </cell>
          <cell r="C37">
            <v>0</v>
          </cell>
          <cell r="D37">
            <v>0</v>
          </cell>
          <cell r="E37">
            <v>0</v>
          </cell>
          <cell r="O37">
            <v>8</v>
          </cell>
          <cell r="S37">
            <v>12</v>
          </cell>
          <cell r="T37">
            <v>1</v>
          </cell>
          <cell r="U37">
            <v>9</v>
          </cell>
          <cell r="V37">
            <v>15</v>
          </cell>
          <cell r="BF37">
            <v>7</v>
          </cell>
          <cell r="BG37">
            <v>6</v>
          </cell>
          <cell r="BH37">
            <v>0</v>
          </cell>
        </row>
        <row r="38">
          <cell r="B38">
            <v>0</v>
          </cell>
          <cell r="C38">
            <v>0</v>
          </cell>
          <cell r="D38">
            <v>0</v>
          </cell>
          <cell r="E38">
            <v>0</v>
          </cell>
          <cell r="O38">
            <v>8</v>
          </cell>
          <cell r="S38">
            <v>12</v>
          </cell>
          <cell r="T38">
            <v>5</v>
          </cell>
          <cell r="U38">
            <v>9</v>
          </cell>
          <cell r="V38">
            <v>13</v>
          </cell>
          <cell r="BF38">
            <v>0</v>
          </cell>
          <cell r="BG38">
            <v>6</v>
          </cell>
          <cell r="BH38">
            <v>1</v>
          </cell>
        </row>
      </sheetData>
      <sheetData sheetId="5"/>
      <sheetData sheetId="6"/>
      <sheetData sheetId="7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riginal_Outcome"/>
      <sheetName val="CRP_Outcome_Baseline"/>
      <sheetName val="Compare"/>
      <sheetName val="CRP_Outcome_ELV"/>
      <sheetName val="CRP_Outcome_CRP"/>
      <sheetName val="Analysis"/>
      <sheetName val="Graphs ELV"/>
      <sheetName val="Graphs CRP"/>
    </sheetNames>
    <sheetDataSet>
      <sheetData sheetId="0"/>
      <sheetData sheetId="1"/>
      <sheetData sheetId="2"/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O2">
            <v>0</v>
          </cell>
          <cell r="S2">
            <v>12</v>
          </cell>
          <cell r="T2">
            <v>12</v>
          </cell>
          <cell r="U2">
            <v>12</v>
          </cell>
          <cell r="V2">
            <v>12</v>
          </cell>
          <cell r="BF2">
            <v>0</v>
          </cell>
          <cell r="BG2">
            <v>0</v>
          </cell>
          <cell r="BH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O3">
            <v>4</v>
          </cell>
          <cell r="S3">
            <v>12</v>
          </cell>
          <cell r="T3">
            <v>12</v>
          </cell>
          <cell r="U3">
            <v>12</v>
          </cell>
          <cell r="V3">
            <v>12</v>
          </cell>
          <cell r="BF3">
            <v>4</v>
          </cell>
          <cell r="BG3">
            <v>4</v>
          </cell>
          <cell r="BH3">
            <v>4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O4">
            <v>4</v>
          </cell>
          <cell r="S4">
            <v>8</v>
          </cell>
          <cell r="T4">
            <v>12</v>
          </cell>
          <cell r="U4">
            <v>16</v>
          </cell>
          <cell r="V4">
            <v>12</v>
          </cell>
          <cell r="BF4">
            <v>4</v>
          </cell>
          <cell r="BG4">
            <v>4</v>
          </cell>
          <cell r="BH4">
            <v>4</v>
          </cell>
        </row>
        <row r="5">
          <cell r="B5">
            <v>0</v>
          </cell>
          <cell r="C5">
            <v>0</v>
          </cell>
          <cell r="D5">
            <v>0</v>
          </cell>
          <cell r="E5">
            <v>0</v>
          </cell>
          <cell r="O5">
            <v>4</v>
          </cell>
          <cell r="S5">
            <v>12</v>
          </cell>
          <cell r="T5">
            <v>12</v>
          </cell>
          <cell r="U5">
            <v>12</v>
          </cell>
          <cell r="V5">
            <v>12</v>
          </cell>
          <cell r="BF5">
            <v>4</v>
          </cell>
          <cell r="BG5">
            <v>4</v>
          </cell>
          <cell r="BH5">
            <v>4</v>
          </cell>
        </row>
        <row r="6">
          <cell r="B6">
            <v>0</v>
          </cell>
          <cell r="C6">
            <v>0</v>
          </cell>
          <cell r="D6">
            <v>0</v>
          </cell>
          <cell r="E6">
            <v>0</v>
          </cell>
          <cell r="O6">
            <v>4</v>
          </cell>
          <cell r="S6">
            <v>12</v>
          </cell>
          <cell r="T6">
            <v>12</v>
          </cell>
          <cell r="U6">
            <v>12</v>
          </cell>
          <cell r="V6">
            <v>12</v>
          </cell>
          <cell r="BF6">
            <v>4</v>
          </cell>
          <cell r="BG6">
            <v>4</v>
          </cell>
          <cell r="BH6">
            <v>4</v>
          </cell>
        </row>
        <row r="7">
          <cell r="B7">
            <v>0</v>
          </cell>
          <cell r="C7">
            <v>0</v>
          </cell>
          <cell r="D7">
            <v>0</v>
          </cell>
          <cell r="E7">
            <v>0</v>
          </cell>
          <cell r="O7">
            <v>8</v>
          </cell>
          <cell r="S7">
            <v>12</v>
          </cell>
          <cell r="T7">
            <v>12</v>
          </cell>
          <cell r="U7">
            <v>8</v>
          </cell>
          <cell r="V7">
            <v>12</v>
          </cell>
          <cell r="BF7">
            <v>4</v>
          </cell>
          <cell r="BG7">
            <v>4</v>
          </cell>
          <cell r="BH7">
            <v>4</v>
          </cell>
        </row>
        <row r="8">
          <cell r="B8">
            <v>0</v>
          </cell>
          <cell r="C8">
            <v>0</v>
          </cell>
          <cell r="D8">
            <v>0</v>
          </cell>
          <cell r="E8">
            <v>0</v>
          </cell>
          <cell r="O8">
            <v>8</v>
          </cell>
          <cell r="S8">
            <v>12</v>
          </cell>
          <cell r="T8">
            <v>12</v>
          </cell>
          <cell r="U8">
            <v>8</v>
          </cell>
          <cell r="V8">
            <v>12</v>
          </cell>
          <cell r="BF8">
            <v>0</v>
          </cell>
          <cell r="BG8">
            <v>9</v>
          </cell>
          <cell r="BH8">
            <v>0</v>
          </cell>
        </row>
        <row r="9">
          <cell r="B9">
            <v>0</v>
          </cell>
          <cell r="C9">
            <v>0</v>
          </cell>
          <cell r="D9">
            <v>0</v>
          </cell>
          <cell r="E9">
            <v>0</v>
          </cell>
          <cell r="O9">
            <v>8</v>
          </cell>
          <cell r="S9">
            <v>16</v>
          </cell>
          <cell r="T9">
            <v>16</v>
          </cell>
          <cell r="U9">
            <v>8</v>
          </cell>
          <cell r="V9">
            <v>7</v>
          </cell>
          <cell r="BF9">
            <v>2</v>
          </cell>
          <cell r="BG9">
            <v>11</v>
          </cell>
          <cell r="BH9">
            <v>0</v>
          </cell>
        </row>
        <row r="10">
          <cell r="B10">
            <v>0</v>
          </cell>
          <cell r="C10">
            <v>0</v>
          </cell>
          <cell r="D10">
            <v>0</v>
          </cell>
          <cell r="E10">
            <v>0</v>
          </cell>
          <cell r="O10">
            <v>8</v>
          </cell>
          <cell r="S10">
            <v>16</v>
          </cell>
          <cell r="T10">
            <v>10</v>
          </cell>
          <cell r="U10">
            <v>8</v>
          </cell>
          <cell r="V10">
            <v>5</v>
          </cell>
          <cell r="BF10">
            <v>0</v>
          </cell>
          <cell r="BG10">
            <v>10</v>
          </cell>
          <cell r="BH10">
            <v>13</v>
          </cell>
        </row>
        <row r="11">
          <cell r="B11">
            <v>1</v>
          </cell>
          <cell r="C11">
            <v>0</v>
          </cell>
          <cell r="D11">
            <v>0</v>
          </cell>
          <cell r="E11">
            <v>0</v>
          </cell>
          <cell r="O11">
            <v>8</v>
          </cell>
          <cell r="S11">
            <v>0</v>
          </cell>
          <cell r="T11">
            <v>12</v>
          </cell>
          <cell r="U11">
            <v>13</v>
          </cell>
          <cell r="V11">
            <v>2</v>
          </cell>
          <cell r="BF11">
            <v>0</v>
          </cell>
          <cell r="BG11">
            <v>9</v>
          </cell>
          <cell r="BH11">
            <v>16</v>
          </cell>
        </row>
        <row r="12">
          <cell r="B12">
            <v>2</v>
          </cell>
          <cell r="C12">
            <v>0</v>
          </cell>
          <cell r="D12">
            <v>0</v>
          </cell>
          <cell r="E12">
            <v>0</v>
          </cell>
          <cell r="O12">
            <v>8</v>
          </cell>
          <cell r="S12">
            <v>0</v>
          </cell>
          <cell r="T12">
            <v>12</v>
          </cell>
          <cell r="U12">
            <v>15</v>
          </cell>
          <cell r="V12">
            <v>3</v>
          </cell>
          <cell r="BF12">
            <v>17</v>
          </cell>
          <cell r="BG12">
            <v>7</v>
          </cell>
          <cell r="BH12">
            <v>11</v>
          </cell>
        </row>
        <row r="13">
          <cell r="B13">
            <v>0</v>
          </cell>
          <cell r="C13">
            <v>5</v>
          </cell>
          <cell r="D13">
            <v>0</v>
          </cell>
          <cell r="E13">
            <v>0</v>
          </cell>
          <cell r="O13">
            <v>8</v>
          </cell>
          <cell r="S13">
            <v>1</v>
          </cell>
          <cell r="T13">
            <v>0</v>
          </cell>
          <cell r="U13">
            <v>14</v>
          </cell>
          <cell r="V13">
            <v>17</v>
          </cell>
          <cell r="BF13">
            <v>22</v>
          </cell>
          <cell r="BG13">
            <v>9</v>
          </cell>
          <cell r="BH13">
            <v>4</v>
          </cell>
        </row>
        <row r="14">
          <cell r="B14">
            <v>0</v>
          </cell>
          <cell r="C14">
            <v>10</v>
          </cell>
          <cell r="D14">
            <v>0</v>
          </cell>
          <cell r="E14">
            <v>0</v>
          </cell>
          <cell r="O14">
            <v>8</v>
          </cell>
          <cell r="S14">
            <v>8</v>
          </cell>
          <cell r="T14">
            <v>0</v>
          </cell>
          <cell r="U14">
            <v>13</v>
          </cell>
          <cell r="V14">
            <v>17</v>
          </cell>
          <cell r="BF14">
            <v>11</v>
          </cell>
          <cell r="BG14">
            <v>10</v>
          </cell>
          <cell r="BH14">
            <v>0</v>
          </cell>
        </row>
        <row r="15">
          <cell r="B15">
            <v>0</v>
          </cell>
          <cell r="C15">
            <v>0</v>
          </cell>
          <cell r="D15">
            <v>0</v>
          </cell>
          <cell r="E15">
            <v>0</v>
          </cell>
          <cell r="O15">
            <v>8</v>
          </cell>
          <cell r="S15">
            <v>24</v>
          </cell>
          <cell r="T15">
            <v>1</v>
          </cell>
          <cell r="U15">
            <v>11</v>
          </cell>
          <cell r="V15">
            <v>13</v>
          </cell>
          <cell r="BF15">
            <v>0</v>
          </cell>
          <cell r="BG15">
            <v>10</v>
          </cell>
          <cell r="BH15">
            <v>7</v>
          </cell>
        </row>
        <row r="16">
          <cell r="B16">
            <v>0</v>
          </cell>
          <cell r="C16">
            <v>0</v>
          </cell>
          <cell r="D16">
            <v>0</v>
          </cell>
          <cell r="E16">
            <v>0</v>
          </cell>
          <cell r="O16">
            <v>8</v>
          </cell>
          <cell r="S16">
            <v>17</v>
          </cell>
          <cell r="T16">
            <v>22</v>
          </cell>
          <cell r="U16">
            <v>13</v>
          </cell>
          <cell r="V16">
            <v>6</v>
          </cell>
          <cell r="BF16">
            <v>0</v>
          </cell>
          <cell r="BG16">
            <v>10</v>
          </cell>
          <cell r="BH16">
            <v>15</v>
          </cell>
        </row>
        <row r="17">
          <cell r="B17">
            <v>0</v>
          </cell>
          <cell r="C17">
            <v>0</v>
          </cell>
          <cell r="D17">
            <v>0</v>
          </cell>
          <cell r="E17">
            <v>0</v>
          </cell>
          <cell r="O17">
            <v>8</v>
          </cell>
          <cell r="S17">
            <v>8</v>
          </cell>
          <cell r="T17">
            <v>26</v>
          </cell>
          <cell r="U17">
            <v>14</v>
          </cell>
          <cell r="V17">
            <v>2</v>
          </cell>
          <cell r="BF17">
            <v>3</v>
          </cell>
          <cell r="BG17">
            <v>9</v>
          </cell>
          <cell r="BH17">
            <v>15</v>
          </cell>
        </row>
        <row r="18">
          <cell r="B18">
            <v>3</v>
          </cell>
          <cell r="C18">
            <v>0</v>
          </cell>
          <cell r="D18">
            <v>0</v>
          </cell>
          <cell r="E18">
            <v>0</v>
          </cell>
          <cell r="O18">
            <v>8</v>
          </cell>
          <cell r="S18">
            <v>0</v>
          </cell>
          <cell r="T18">
            <v>11</v>
          </cell>
          <cell r="U18">
            <v>14</v>
          </cell>
          <cell r="V18">
            <v>10</v>
          </cell>
          <cell r="BF18">
            <v>22</v>
          </cell>
          <cell r="BG18">
            <v>9</v>
          </cell>
          <cell r="BH18">
            <v>9</v>
          </cell>
        </row>
        <row r="19">
          <cell r="B19">
            <v>0</v>
          </cell>
          <cell r="C19">
            <v>10</v>
          </cell>
          <cell r="D19">
            <v>0</v>
          </cell>
          <cell r="E19">
            <v>0</v>
          </cell>
          <cell r="O19">
            <v>8</v>
          </cell>
          <cell r="S19">
            <v>3</v>
          </cell>
          <cell r="T19">
            <v>0</v>
          </cell>
          <cell r="U19">
            <v>14</v>
          </cell>
          <cell r="V19">
            <v>18</v>
          </cell>
          <cell r="BF19">
            <v>23</v>
          </cell>
          <cell r="BG19">
            <v>9</v>
          </cell>
          <cell r="BH19">
            <v>1</v>
          </cell>
        </row>
        <row r="20">
          <cell r="B20">
            <v>0</v>
          </cell>
          <cell r="C20">
            <v>11</v>
          </cell>
          <cell r="D20">
            <v>0</v>
          </cell>
          <cell r="E20">
            <v>0</v>
          </cell>
          <cell r="O20">
            <v>8</v>
          </cell>
          <cell r="S20">
            <v>14</v>
          </cell>
          <cell r="T20">
            <v>0</v>
          </cell>
          <cell r="U20">
            <v>13</v>
          </cell>
          <cell r="V20">
            <v>15</v>
          </cell>
          <cell r="BF20">
            <v>6</v>
          </cell>
          <cell r="BG20">
            <v>9</v>
          </cell>
          <cell r="BH20">
            <v>4</v>
          </cell>
        </row>
        <row r="21">
          <cell r="B21">
            <v>0</v>
          </cell>
          <cell r="C21">
            <v>0</v>
          </cell>
          <cell r="D21">
            <v>0</v>
          </cell>
          <cell r="E21">
            <v>0</v>
          </cell>
          <cell r="O21">
            <v>8</v>
          </cell>
          <cell r="S21">
            <v>20</v>
          </cell>
          <cell r="T21">
            <v>6</v>
          </cell>
          <cell r="U21">
            <v>13</v>
          </cell>
          <cell r="V21">
            <v>12</v>
          </cell>
          <cell r="BF21">
            <v>0</v>
          </cell>
          <cell r="BG21">
            <v>10</v>
          </cell>
          <cell r="BH21">
            <v>12</v>
          </cell>
        </row>
        <row r="22">
          <cell r="B22">
            <v>0</v>
          </cell>
          <cell r="C22">
            <v>0</v>
          </cell>
          <cell r="D22">
            <v>0</v>
          </cell>
          <cell r="E22">
            <v>0</v>
          </cell>
          <cell r="O22">
            <v>8</v>
          </cell>
          <cell r="S22">
            <v>12</v>
          </cell>
          <cell r="T22">
            <v>28</v>
          </cell>
          <cell r="U22">
            <v>13</v>
          </cell>
          <cell r="V22">
            <v>3</v>
          </cell>
          <cell r="BF22">
            <v>0</v>
          </cell>
          <cell r="BG22">
            <v>9</v>
          </cell>
          <cell r="BH22">
            <v>12</v>
          </cell>
        </row>
        <row r="23">
          <cell r="B23">
            <v>0</v>
          </cell>
          <cell r="C23">
            <v>0</v>
          </cell>
          <cell r="D23">
            <v>0</v>
          </cell>
          <cell r="E23">
            <v>0</v>
          </cell>
          <cell r="O23">
            <v>8</v>
          </cell>
          <cell r="S23">
            <v>6</v>
          </cell>
          <cell r="T23">
            <v>27</v>
          </cell>
          <cell r="U23">
            <v>13</v>
          </cell>
          <cell r="V23">
            <v>7</v>
          </cell>
          <cell r="BF23">
            <v>15</v>
          </cell>
          <cell r="BG23">
            <v>9</v>
          </cell>
          <cell r="BH23">
            <v>13</v>
          </cell>
        </row>
        <row r="24">
          <cell r="B24">
            <v>1</v>
          </cell>
          <cell r="C24">
            <v>3</v>
          </cell>
          <cell r="D24">
            <v>0</v>
          </cell>
          <cell r="E24">
            <v>0</v>
          </cell>
          <cell r="O24">
            <v>8</v>
          </cell>
          <cell r="S24">
            <v>0</v>
          </cell>
          <cell r="T24">
            <v>0</v>
          </cell>
          <cell r="U24">
            <v>14</v>
          </cell>
          <cell r="V24">
            <v>15</v>
          </cell>
          <cell r="BF24">
            <v>18</v>
          </cell>
          <cell r="BG24">
            <v>9</v>
          </cell>
          <cell r="BH24">
            <v>4</v>
          </cell>
        </row>
        <row r="25">
          <cell r="B25">
            <v>0</v>
          </cell>
          <cell r="C25">
            <v>6</v>
          </cell>
          <cell r="D25">
            <v>0</v>
          </cell>
          <cell r="E25">
            <v>0</v>
          </cell>
          <cell r="O25">
            <v>8</v>
          </cell>
          <cell r="S25">
            <v>8</v>
          </cell>
          <cell r="T25">
            <v>0</v>
          </cell>
          <cell r="U25">
            <v>13</v>
          </cell>
          <cell r="V25">
            <v>15</v>
          </cell>
          <cell r="BF25">
            <v>17</v>
          </cell>
          <cell r="BG25">
            <v>9</v>
          </cell>
          <cell r="BH25">
            <v>2</v>
          </cell>
        </row>
        <row r="26">
          <cell r="B26">
            <v>0</v>
          </cell>
          <cell r="C26">
            <v>5</v>
          </cell>
          <cell r="D26">
            <v>0</v>
          </cell>
          <cell r="E26">
            <v>0</v>
          </cell>
          <cell r="O26">
            <v>8</v>
          </cell>
          <cell r="S26">
            <v>22</v>
          </cell>
          <cell r="T26">
            <v>0</v>
          </cell>
          <cell r="U26">
            <v>13</v>
          </cell>
          <cell r="V26">
            <v>15</v>
          </cell>
          <cell r="BF26">
            <v>0</v>
          </cell>
          <cell r="BG26">
            <v>10</v>
          </cell>
          <cell r="BH26">
            <v>9</v>
          </cell>
        </row>
        <row r="27">
          <cell r="B27">
            <v>0</v>
          </cell>
          <cell r="C27">
            <v>0</v>
          </cell>
          <cell r="D27">
            <v>0</v>
          </cell>
          <cell r="E27">
            <v>0</v>
          </cell>
          <cell r="O27">
            <v>8</v>
          </cell>
          <cell r="S27">
            <v>15</v>
          </cell>
          <cell r="T27">
            <v>22</v>
          </cell>
          <cell r="U27">
            <v>13</v>
          </cell>
          <cell r="V27">
            <v>6</v>
          </cell>
          <cell r="BF27">
            <v>0</v>
          </cell>
          <cell r="BG27">
            <v>9</v>
          </cell>
          <cell r="BH27">
            <v>11</v>
          </cell>
        </row>
        <row r="28">
          <cell r="B28">
            <v>0</v>
          </cell>
          <cell r="C28">
            <v>0</v>
          </cell>
          <cell r="D28">
            <v>0</v>
          </cell>
          <cell r="E28">
            <v>0</v>
          </cell>
          <cell r="O28">
            <v>8</v>
          </cell>
          <cell r="S28">
            <v>13</v>
          </cell>
          <cell r="T28">
            <v>23</v>
          </cell>
          <cell r="U28">
            <v>13</v>
          </cell>
          <cell r="V28">
            <v>5</v>
          </cell>
          <cell r="BF28">
            <v>7</v>
          </cell>
          <cell r="BG28">
            <v>9</v>
          </cell>
          <cell r="BH28">
            <v>15</v>
          </cell>
        </row>
        <row r="29">
          <cell r="B29">
            <v>3</v>
          </cell>
          <cell r="C29">
            <v>0</v>
          </cell>
          <cell r="D29">
            <v>0</v>
          </cell>
          <cell r="E29">
            <v>0</v>
          </cell>
          <cell r="O29">
            <v>8</v>
          </cell>
          <cell r="S29">
            <v>0</v>
          </cell>
          <cell r="T29">
            <v>13</v>
          </cell>
          <cell r="U29">
            <v>14</v>
          </cell>
          <cell r="V29">
            <v>5</v>
          </cell>
          <cell r="BF29">
            <v>15</v>
          </cell>
          <cell r="BG29">
            <v>9</v>
          </cell>
          <cell r="BH29">
            <v>7</v>
          </cell>
        </row>
        <row r="30">
          <cell r="B30">
            <v>0</v>
          </cell>
          <cell r="C30">
            <v>3</v>
          </cell>
          <cell r="D30">
            <v>0</v>
          </cell>
          <cell r="E30">
            <v>0</v>
          </cell>
          <cell r="O30">
            <v>8</v>
          </cell>
          <cell r="S30">
            <v>5</v>
          </cell>
          <cell r="T30">
            <v>0</v>
          </cell>
          <cell r="U30">
            <v>13</v>
          </cell>
          <cell r="V30">
            <v>14</v>
          </cell>
          <cell r="BF30">
            <v>23</v>
          </cell>
          <cell r="BG30">
            <v>9</v>
          </cell>
          <cell r="BH30">
            <v>7</v>
          </cell>
        </row>
        <row r="31">
          <cell r="B31">
            <v>0</v>
          </cell>
          <cell r="C31">
            <v>11</v>
          </cell>
          <cell r="D31">
            <v>0</v>
          </cell>
          <cell r="E31">
            <v>0</v>
          </cell>
          <cell r="O31">
            <v>8</v>
          </cell>
          <cell r="S31">
            <v>12</v>
          </cell>
          <cell r="T31">
            <v>0</v>
          </cell>
          <cell r="U31">
            <v>13</v>
          </cell>
          <cell r="V31">
            <v>15</v>
          </cell>
          <cell r="BF31">
            <v>4</v>
          </cell>
          <cell r="BG31">
            <v>10</v>
          </cell>
          <cell r="BH31">
            <v>5</v>
          </cell>
        </row>
        <row r="32">
          <cell r="B32">
            <v>0</v>
          </cell>
          <cell r="C32">
            <v>0</v>
          </cell>
          <cell r="D32">
            <v>0</v>
          </cell>
          <cell r="E32">
            <v>0</v>
          </cell>
          <cell r="O32">
            <v>8</v>
          </cell>
          <cell r="S32">
            <v>19</v>
          </cell>
          <cell r="T32">
            <v>8</v>
          </cell>
          <cell r="U32">
            <v>13</v>
          </cell>
          <cell r="V32">
            <v>9</v>
          </cell>
          <cell r="BF32">
            <v>0</v>
          </cell>
          <cell r="BG32">
            <v>9</v>
          </cell>
          <cell r="BH32">
            <v>8</v>
          </cell>
        </row>
        <row r="33">
          <cell r="B33">
            <v>0</v>
          </cell>
          <cell r="C33">
            <v>0</v>
          </cell>
          <cell r="D33">
            <v>0</v>
          </cell>
          <cell r="E33">
            <v>0</v>
          </cell>
          <cell r="O33">
            <v>8</v>
          </cell>
          <cell r="S33">
            <v>16</v>
          </cell>
          <cell r="T33">
            <v>23</v>
          </cell>
          <cell r="U33">
            <v>13</v>
          </cell>
          <cell r="V33">
            <v>7</v>
          </cell>
          <cell r="BF33">
            <v>3</v>
          </cell>
          <cell r="BG33">
            <v>9</v>
          </cell>
          <cell r="BH33">
            <v>14</v>
          </cell>
        </row>
        <row r="34">
          <cell r="B34">
            <v>0</v>
          </cell>
          <cell r="C34">
            <v>0</v>
          </cell>
          <cell r="D34">
            <v>0</v>
          </cell>
          <cell r="E34">
            <v>0</v>
          </cell>
          <cell r="O34">
            <v>8</v>
          </cell>
          <cell r="S34">
            <v>2</v>
          </cell>
          <cell r="T34">
            <v>25</v>
          </cell>
          <cell r="U34">
            <v>14</v>
          </cell>
          <cell r="V34">
            <v>8</v>
          </cell>
          <cell r="BF34">
            <v>10</v>
          </cell>
          <cell r="BG34">
            <v>9</v>
          </cell>
          <cell r="BH34">
            <v>10</v>
          </cell>
        </row>
        <row r="35">
          <cell r="B35">
            <v>0</v>
          </cell>
          <cell r="C35">
            <v>0</v>
          </cell>
          <cell r="D35">
            <v>0</v>
          </cell>
          <cell r="E35">
            <v>0</v>
          </cell>
          <cell r="O35">
            <v>8</v>
          </cell>
          <cell r="S35">
            <v>2</v>
          </cell>
          <cell r="T35">
            <v>2</v>
          </cell>
          <cell r="U35">
            <v>13</v>
          </cell>
          <cell r="V35">
            <v>11</v>
          </cell>
          <cell r="BF35">
            <v>22</v>
          </cell>
          <cell r="BG35">
            <v>9</v>
          </cell>
          <cell r="BH35">
            <v>6</v>
          </cell>
        </row>
        <row r="36">
          <cell r="B36">
            <v>0</v>
          </cell>
          <cell r="C36">
            <v>10</v>
          </cell>
          <cell r="D36">
            <v>0</v>
          </cell>
          <cell r="E36">
            <v>0</v>
          </cell>
          <cell r="O36">
            <v>8</v>
          </cell>
          <cell r="S36">
            <v>9</v>
          </cell>
          <cell r="T36">
            <v>0</v>
          </cell>
          <cell r="U36">
            <v>13</v>
          </cell>
          <cell r="V36">
            <v>17</v>
          </cell>
          <cell r="BF36">
            <v>12</v>
          </cell>
          <cell r="BG36">
            <v>10</v>
          </cell>
          <cell r="BH36">
            <v>4</v>
          </cell>
        </row>
        <row r="37">
          <cell r="B37">
            <v>0</v>
          </cell>
          <cell r="C37">
            <v>0</v>
          </cell>
          <cell r="D37">
            <v>0</v>
          </cell>
          <cell r="E37">
            <v>0</v>
          </cell>
          <cell r="O37">
            <v>8</v>
          </cell>
          <cell r="S37">
            <v>18</v>
          </cell>
          <cell r="T37">
            <v>0</v>
          </cell>
          <cell r="U37">
            <v>13</v>
          </cell>
          <cell r="V37">
            <v>12</v>
          </cell>
          <cell r="BF37">
            <v>0</v>
          </cell>
          <cell r="BG37">
            <v>9</v>
          </cell>
          <cell r="BH37">
            <v>6</v>
          </cell>
        </row>
        <row r="38">
          <cell r="B38">
            <v>0</v>
          </cell>
          <cell r="C38">
            <v>0</v>
          </cell>
          <cell r="D38">
            <v>0</v>
          </cell>
          <cell r="E38">
            <v>0</v>
          </cell>
          <cell r="O38">
            <v>8</v>
          </cell>
          <cell r="S38">
            <v>18</v>
          </cell>
          <cell r="T38">
            <v>18</v>
          </cell>
          <cell r="U38">
            <v>13</v>
          </cell>
          <cell r="V38">
            <v>9</v>
          </cell>
          <cell r="BF38">
            <v>0</v>
          </cell>
          <cell r="BG38">
            <v>9</v>
          </cell>
          <cell r="BH38">
            <v>14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O2">
            <v>0</v>
          </cell>
          <cell r="S2">
            <v>12</v>
          </cell>
          <cell r="T2">
            <v>12</v>
          </cell>
          <cell r="U2">
            <v>12</v>
          </cell>
          <cell r="V2">
            <v>12</v>
          </cell>
          <cell r="BF2">
            <v>0</v>
          </cell>
          <cell r="BG2">
            <v>0</v>
          </cell>
          <cell r="BH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O3">
            <v>4</v>
          </cell>
          <cell r="S3">
            <v>12</v>
          </cell>
          <cell r="T3">
            <v>12</v>
          </cell>
          <cell r="U3">
            <v>12</v>
          </cell>
          <cell r="V3">
            <v>12</v>
          </cell>
          <cell r="BF3">
            <v>4</v>
          </cell>
          <cell r="BG3">
            <v>4</v>
          </cell>
          <cell r="BH3">
            <v>4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O4">
            <v>4</v>
          </cell>
          <cell r="S4">
            <v>16</v>
          </cell>
          <cell r="T4">
            <v>20</v>
          </cell>
          <cell r="U4">
            <v>12</v>
          </cell>
          <cell r="V4">
            <v>8</v>
          </cell>
          <cell r="BF4">
            <v>4</v>
          </cell>
          <cell r="BG4">
            <v>4</v>
          </cell>
          <cell r="BH4">
            <v>4</v>
          </cell>
        </row>
        <row r="5">
          <cell r="B5">
            <v>0</v>
          </cell>
          <cell r="C5">
            <v>0</v>
          </cell>
          <cell r="D5">
            <v>0</v>
          </cell>
          <cell r="E5">
            <v>0</v>
          </cell>
          <cell r="O5">
            <v>4</v>
          </cell>
          <cell r="S5">
            <v>12</v>
          </cell>
          <cell r="T5">
            <v>12</v>
          </cell>
          <cell r="U5">
            <v>12</v>
          </cell>
          <cell r="V5">
            <v>16</v>
          </cell>
          <cell r="BF5">
            <v>4</v>
          </cell>
          <cell r="BG5">
            <v>4</v>
          </cell>
          <cell r="BH5">
            <v>4</v>
          </cell>
        </row>
        <row r="6">
          <cell r="B6">
            <v>0</v>
          </cell>
          <cell r="C6">
            <v>0</v>
          </cell>
          <cell r="D6">
            <v>0</v>
          </cell>
          <cell r="E6">
            <v>0</v>
          </cell>
          <cell r="O6">
            <v>4</v>
          </cell>
          <cell r="S6">
            <v>8</v>
          </cell>
          <cell r="T6">
            <v>12</v>
          </cell>
          <cell r="U6">
            <v>12</v>
          </cell>
          <cell r="V6">
            <v>12</v>
          </cell>
          <cell r="BF6">
            <v>4</v>
          </cell>
          <cell r="BG6">
            <v>4</v>
          </cell>
          <cell r="BH6">
            <v>4</v>
          </cell>
        </row>
        <row r="7">
          <cell r="B7">
            <v>0</v>
          </cell>
          <cell r="C7">
            <v>0</v>
          </cell>
          <cell r="D7">
            <v>0</v>
          </cell>
          <cell r="E7">
            <v>0</v>
          </cell>
          <cell r="O7">
            <v>8</v>
          </cell>
          <cell r="S7">
            <v>12</v>
          </cell>
          <cell r="T7">
            <v>12</v>
          </cell>
          <cell r="U7">
            <v>8</v>
          </cell>
          <cell r="V7">
            <v>12</v>
          </cell>
          <cell r="BF7">
            <v>4</v>
          </cell>
          <cell r="BG7">
            <v>4</v>
          </cell>
          <cell r="BH7">
            <v>4</v>
          </cell>
        </row>
        <row r="8">
          <cell r="B8">
            <v>0</v>
          </cell>
          <cell r="C8">
            <v>0</v>
          </cell>
          <cell r="D8">
            <v>0</v>
          </cell>
          <cell r="E8">
            <v>0</v>
          </cell>
          <cell r="O8">
            <v>8</v>
          </cell>
          <cell r="S8">
            <v>12</v>
          </cell>
          <cell r="T8">
            <v>12</v>
          </cell>
          <cell r="U8">
            <v>8</v>
          </cell>
          <cell r="V8">
            <v>12</v>
          </cell>
          <cell r="BF8">
            <v>0</v>
          </cell>
          <cell r="BG8">
            <v>10</v>
          </cell>
          <cell r="BH8">
            <v>0</v>
          </cell>
        </row>
        <row r="9">
          <cell r="B9">
            <v>0</v>
          </cell>
          <cell r="C9">
            <v>0</v>
          </cell>
          <cell r="D9">
            <v>0</v>
          </cell>
          <cell r="E9">
            <v>0</v>
          </cell>
          <cell r="O9">
            <v>8</v>
          </cell>
          <cell r="S9">
            <v>16</v>
          </cell>
          <cell r="T9">
            <v>16</v>
          </cell>
          <cell r="U9">
            <v>8</v>
          </cell>
          <cell r="V9">
            <v>6</v>
          </cell>
          <cell r="BF9">
            <v>0</v>
          </cell>
          <cell r="BG9">
            <v>11</v>
          </cell>
          <cell r="BH9">
            <v>0</v>
          </cell>
        </row>
        <row r="10">
          <cell r="B10">
            <v>0</v>
          </cell>
          <cell r="C10">
            <v>0</v>
          </cell>
          <cell r="D10">
            <v>0</v>
          </cell>
          <cell r="E10">
            <v>0</v>
          </cell>
          <cell r="O10">
            <v>8</v>
          </cell>
          <cell r="S10">
            <v>16</v>
          </cell>
          <cell r="T10">
            <v>12</v>
          </cell>
          <cell r="U10">
            <v>8</v>
          </cell>
          <cell r="V10">
            <v>5</v>
          </cell>
          <cell r="BF10">
            <v>0</v>
          </cell>
          <cell r="BG10">
            <v>10</v>
          </cell>
          <cell r="BH10">
            <v>15</v>
          </cell>
        </row>
        <row r="11">
          <cell r="B11">
            <v>3</v>
          </cell>
          <cell r="C11">
            <v>0</v>
          </cell>
          <cell r="D11">
            <v>0</v>
          </cell>
          <cell r="E11">
            <v>0</v>
          </cell>
          <cell r="O11">
            <v>8</v>
          </cell>
          <cell r="S11">
            <v>0</v>
          </cell>
          <cell r="T11">
            <v>12</v>
          </cell>
          <cell r="U11">
            <v>14</v>
          </cell>
          <cell r="V11">
            <v>2</v>
          </cell>
          <cell r="BF11">
            <v>0</v>
          </cell>
          <cell r="BG11">
            <v>9</v>
          </cell>
          <cell r="BH11">
            <v>16</v>
          </cell>
        </row>
        <row r="12">
          <cell r="B12">
            <v>4</v>
          </cell>
          <cell r="C12">
            <v>0</v>
          </cell>
          <cell r="D12">
            <v>0</v>
          </cell>
          <cell r="E12">
            <v>0</v>
          </cell>
          <cell r="O12">
            <v>8</v>
          </cell>
          <cell r="S12">
            <v>0</v>
          </cell>
          <cell r="T12">
            <v>12</v>
          </cell>
          <cell r="U12">
            <v>15</v>
          </cell>
          <cell r="V12">
            <v>3</v>
          </cell>
          <cell r="BF12">
            <v>43</v>
          </cell>
          <cell r="BG12">
            <v>7</v>
          </cell>
          <cell r="BH12">
            <v>10</v>
          </cell>
        </row>
        <row r="13">
          <cell r="B13">
            <v>0</v>
          </cell>
          <cell r="C13">
            <v>31</v>
          </cell>
          <cell r="D13">
            <v>0</v>
          </cell>
          <cell r="E13">
            <v>0</v>
          </cell>
          <cell r="O13">
            <v>8</v>
          </cell>
          <cell r="S13">
            <v>2</v>
          </cell>
          <cell r="T13">
            <v>0</v>
          </cell>
          <cell r="U13">
            <v>14</v>
          </cell>
          <cell r="V13">
            <v>17</v>
          </cell>
          <cell r="BF13">
            <v>14</v>
          </cell>
          <cell r="BG13">
            <v>9</v>
          </cell>
          <cell r="BH13">
            <v>5</v>
          </cell>
        </row>
        <row r="14">
          <cell r="B14">
            <v>0</v>
          </cell>
          <cell r="C14">
            <v>2</v>
          </cell>
          <cell r="D14">
            <v>0</v>
          </cell>
          <cell r="E14">
            <v>0</v>
          </cell>
          <cell r="O14">
            <v>8</v>
          </cell>
          <cell r="S14">
            <v>7</v>
          </cell>
          <cell r="T14">
            <v>0</v>
          </cell>
          <cell r="U14">
            <v>13</v>
          </cell>
          <cell r="V14">
            <v>15</v>
          </cell>
          <cell r="BF14">
            <v>0</v>
          </cell>
          <cell r="BG14">
            <v>10</v>
          </cell>
          <cell r="BH14">
            <v>0</v>
          </cell>
        </row>
        <row r="15">
          <cell r="B15">
            <v>0</v>
          </cell>
          <cell r="C15">
            <v>0</v>
          </cell>
          <cell r="D15">
            <v>0</v>
          </cell>
          <cell r="E15">
            <v>0</v>
          </cell>
          <cell r="O15">
            <v>8</v>
          </cell>
          <cell r="S15">
            <v>24</v>
          </cell>
          <cell r="T15">
            <v>12</v>
          </cell>
          <cell r="U15">
            <v>11</v>
          </cell>
          <cell r="V15">
            <v>12</v>
          </cell>
          <cell r="BF15">
            <v>7</v>
          </cell>
          <cell r="BG15">
            <v>10</v>
          </cell>
          <cell r="BH15">
            <v>9</v>
          </cell>
        </row>
        <row r="16">
          <cell r="B16">
            <v>0</v>
          </cell>
          <cell r="C16">
            <v>0</v>
          </cell>
          <cell r="D16">
            <v>0</v>
          </cell>
          <cell r="E16">
            <v>0</v>
          </cell>
          <cell r="O16">
            <v>8</v>
          </cell>
          <cell r="S16">
            <v>15</v>
          </cell>
          <cell r="T16">
            <v>38</v>
          </cell>
          <cell r="U16">
            <v>13</v>
          </cell>
          <cell r="V16">
            <v>7</v>
          </cell>
          <cell r="BF16">
            <v>0</v>
          </cell>
          <cell r="BG16">
            <v>10</v>
          </cell>
          <cell r="BH16">
            <v>14</v>
          </cell>
        </row>
        <row r="17">
          <cell r="B17">
            <v>2</v>
          </cell>
          <cell r="C17">
            <v>0</v>
          </cell>
          <cell r="D17">
            <v>0</v>
          </cell>
          <cell r="E17">
            <v>0</v>
          </cell>
          <cell r="O17">
            <v>8</v>
          </cell>
          <cell r="S17">
            <v>0</v>
          </cell>
          <cell r="T17">
            <v>16</v>
          </cell>
          <cell r="U17">
            <v>14</v>
          </cell>
          <cell r="V17">
            <v>2</v>
          </cell>
          <cell r="BF17">
            <v>11</v>
          </cell>
          <cell r="BG17">
            <v>9</v>
          </cell>
          <cell r="BH17">
            <v>13</v>
          </cell>
        </row>
        <row r="18">
          <cell r="B18">
            <v>0</v>
          </cell>
          <cell r="C18">
            <v>0</v>
          </cell>
          <cell r="D18">
            <v>0</v>
          </cell>
          <cell r="E18">
            <v>0</v>
          </cell>
          <cell r="O18">
            <v>8</v>
          </cell>
          <cell r="S18">
            <v>6</v>
          </cell>
          <cell r="T18">
            <v>1</v>
          </cell>
          <cell r="U18">
            <v>14</v>
          </cell>
          <cell r="V18">
            <v>2</v>
          </cell>
          <cell r="BF18">
            <v>36</v>
          </cell>
          <cell r="BG18">
            <v>9</v>
          </cell>
          <cell r="BH18">
            <v>10</v>
          </cell>
        </row>
        <row r="19">
          <cell r="B19">
            <v>0</v>
          </cell>
          <cell r="C19">
            <v>24</v>
          </cell>
          <cell r="D19">
            <v>0</v>
          </cell>
          <cell r="E19">
            <v>0</v>
          </cell>
          <cell r="O19">
            <v>8</v>
          </cell>
          <cell r="S19">
            <v>2</v>
          </cell>
          <cell r="T19">
            <v>0</v>
          </cell>
          <cell r="U19">
            <v>14</v>
          </cell>
          <cell r="V19">
            <v>15</v>
          </cell>
          <cell r="BF19">
            <v>0</v>
          </cell>
          <cell r="BG19">
            <v>9</v>
          </cell>
          <cell r="BH19">
            <v>9</v>
          </cell>
        </row>
        <row r="20">
          <cell r="B20">
            <v>0</v>
          </cell>
          <cell r="C20">
            <v>0</v>
          </cell>
          <cell r="D20">
            <v>0</v>
          </cell>
          <cell r="E20">
            <v>0</v>
          </cell>
          <cell r="O20">
            <v>8</v>
          </cell>
          <cell r="S20">
            <v>14</v>
          </cell>
          <cell r="T20">
            <v>12</v>
          </cell>
          <cell r="U20">
            <v>13</v>
          </cell>
          <cell r="V20">
            <v>16</v>
          </cell>
          <cell r="BF20">
            <v>2</v>
          </cell>
          <cell r="BG20">
            <v>9</v>
          </cell>
          <cell r="BH20">
            <v>0</v>
          </cell>
        </row>
        <row r="21">
          <cell r="B21">
            <v>0</v>
          </cell>
          <cell r="C21">
            <v>0</v>
          </cell>
          <cell r="D21">
            <v>0</v>
          </cell>
          <cell r="E21">
            <v>0</v>
          </cell>
          <cell r="O21">
            <v>8</v>
          </cell>
          <cell r="S21">
            <v>24</v>
          </cell>
          <cell r="T21">
            <v>17</v>
          </cell>
          <cell r="U21">
            <v>13</v>
          </cell>
          <cell r="V21">
            <v>13</v>
          </cell>
          <cell r="BF21">
            <v>23</v>
          </cell>
          <cell r="BG21">
            <v>10</v>
          </cell>
          <cell r="BH21">
            <v>8</v>
          </cell>
        </row>
        <row r="22">
          <cell r="B22">
            <v>0</v>
          </cell>
          <cell r="C22">
            <v>0</v>
          </cell>
          <cell r="D22">
            <v>0</v>
          </cell>
          <cell r="E22">
            <v>0</v>
          </cell>
          <cell r="O22">
            <v>8</v>
          </cell>
          <cell r="S22">
            <v>4</v>
          </cell>
          <cell r="T22">
            <v>17</v>
          </cell>
          <cell r="U22">
            <v>13</v>
          </cell>
          <cell r="V22">
            <v>11</v>
          </cell>
          <cell r="BF22">
            <v>0</v>
          </cell>
          <cell r="BG22">
            <v>9</v>
          </cell>
          <cell r="BH22">
            <v>11</v>
          </cell>
        </row>
        <row r="23">
          <cell r="B23">
            <v>0</v>
          </cell>
          <cell r="C23">
            <v>0</v>
          </cell>
          <cell r="D23">
            <v>0</v>
          </cell>
          <cell r="E23">
            <v>0</v>
          </cell>
          <cell r="O23">
            <v>8</v>
          </cell>
          <cell r="S23">
            <v>3</v>
          </cell>
          <cell r="T23">
            <v>12</v>
          </cell>
          <cell r="U23">
            <v>13</v>
          </cell>
          <cell r="V23">
            <v>3</v>
          </cell>
          <cell r="BF23">
            <v>4</v>
          </cell>
          <cell r="BG23">
            <v>9</v>
          </cell>
          <cell r="BH23">
            <v>13</v>
          </cell>
        </row>
        <row r="24">
          <cell r="B24">
            <v>0</v>
          </cell>
          <cell r="C24">
            <v>0</v>
          </cell>
          <cell r="D24">
            <v>0</v>
          </cell>
          <cell r="E24">
            <v>0</v>
          </cell>
          <cell r="O24">
            <v>8</v>
          </cell>
          <cell r="S24">
            <v>22</v>
          </cell>
          <cell r="T24">
            <v>8</v>
          </cell>
          <cell r="U24">
            <v>14</v>
          </cell>
          <cell r="V24">
            <v>11</v>
          </cell>
          <cell r="BF24">
            <v>13</v>
          </cell>
          <cell r="BG24">
            <v>9</v>
          </cell>
          <cell r="BH24">
            <v>10</v>
          </cell>
        </row>
        <row r="25">
          <cell r="B25">
            <v>0</v>
          </cell>
          <cell r="C25">
            <v>0</v>
          </cell>
          <cell r="D25">
            <v>0</v>
          </cell>
          <cell r="E25">
            <v>0</v>
          </cell>
          <cell r="O25">
            <v>8</v>
          </cell>
          <cell r="S25">
            <v>2</v>
          </cell>
          <cell r="T25">
            <v>4</v>
          </cell>
          <cell r="U25">
            <v>13</v>
          </cell>
          <cell r="V25">
            <v>14</v>
          </cell>
          <cell r="BF25">
            <v>11</v>
          </cell>
          <cell r="BG25">
            <v>9</v>
          </cell>
          <cell r="BH25">
            <v>2</v>
          </cell>
        </row>
        <row r="26">
          <cell r="B26">
            <v>0</v>
          </cell>
          <cell r="C26">
            <v>0</v>
          </cell>
          <cell r="D26">
            <v>0</v>
          </cell>
          <cell r="E26">
            <v>0</v>
          </cell>
          <cell r="O26">
            <v>8</v>
          </cell>
          <cell r="S26">
            <v>14</v>
          </cell>
          <cell r="T26">
            <v>1</v>
          </cell>
          <cell r="U26">
            <v>13</v>
          </cell>
          <cell r="V26">
            <v>16</v>
          </cell>
          <cell r="BF26">
            <v>23</v>
          </cell>
          <cell r="BG26">
            <v>10</v>
          </cell>
          <cell r="BH26">
            <v>5</v>
          </cell>
        </row>
        <row r="27">
          <cell r="B27">
            <v>0</v>
          </cell>
          <cell r="C27">
            <v>10</v>
          </cell>
          <cell r="D27">
            <v>0</v>
          </cell>
          <cell r="E27">
            <v>0</v>
          </cell>
          <cell r="O27">
            <v>8</v>
          </cell>
          <cell r="S27">
            <v>20</v>
          </cell>
          <cell r="T27">
            <v>0</v>
          </cell>
          <cell r="U27">
            <v>13</v>
          </cell>
          <cell r="V27">
            <v>12</v>
          </cell>
          <cell r="BF27">
            <v>0</v>
          </cell>
          <cell r="BG27">
            <v>9</v>
          </cell>
          <cell r="BH27">
            <v>9</v>
          </cell>
        </row>
        <row r="28">
          <cell r="B28">
            <v>0</v>
          </cell>
          <cell r="C28">
            <v>0</v>
          </cell>
          <cell r="D28">
            <v>0</v>
          </cell>
          <cell r="E28">
            <v>0</v>
          </cell>
          <cell r="O28">
            <v>8</v>
          </cell>
          <cell r="S28">
            <v>14</v>
          </cell>
          <cell r="T28">
            <v>19</v>
          </cell>
          <cell r="U28">
            <v>14</v>
          </cell>
          <cell r="V28">
            <v>5</v>
          </cell>
          <cell r="BF28">
            <v>0</v>
          </cell>
          <cell r="BG28">
            <v>9</v>
          </cell>
          <cell r="BH28">
            <v>14</v>
          </cell>
        </row>
        <row r="29">
          <cell r="B29">
            <v>0</v>
          </cell>
          <cell r="C29">
            <v>0</v>
          </cell>
          <cell r="D29">
            <v>0</v>
          </cell>
          <cell r="E29">
            <v>0</v>
          </cell>
          <cell r="O29">
            <v>8</v>
          </cell>
          <cell r="S29">
            <v>11</v>
          </cell>
          <cell r="T29">
            <v>18</v>
          </cell>
          <cell r="U29">
            <v>14</v>
          </cell>
          <cell r="V29">
            <v>8</v>
          </cell>
          <cell r="BF29">
            <v>9</v>
          </cell>
          <cell r="BG29">
            <v>9</v>
          </cell>
          <cell r="BH29">
            <v>11</v>
          </cell>
        </row>
        <row r="30">
          <cell r="B30">
            <v>0</v>
          </cell>
          <cell r="C30">
            <v>0</v>
          </cell>
          <cell r="D30">
            <v>0</v>
          </cell>
          <cell r="E30">
            <v>0</v>
          </cell>
          <cell r="O30">
            <v>8</v>
          </cell>
          <cell r="S30">
            <v>1</v>
          </cell>
          <cell r="T30">
            <v>18</v>
          </cell>
          <cell r="U30">
            <v>13</v>
          </cell>
          <cell r="V30">
            <v>12</v>
          </cell>
          <cell r="BF30">
            <v>33</v>
          </cell>
          <cell r="BG30">
            <v>9</v>
          </cell>
          <cell r="BH30">
            <v>4</v>
          </cell>
        </row>
        <row r="31">
          <cell r="B31">
            <v>0</v>
          </cell>
          <cell r="C31">
            <v>21</v>
          </cell>
          <cell r="D31">
            <v>0</v>
          </cell>
          <cell r="E31">
            <v>0</v>
          </cell>
          <cell r="O31">
            <v>8</v>
          </cell>
          <cell r="S31">
            <v>8</v>
          </cell>
          <cell r="T31">
            <v>0</v>
          </cell>
          <cell r="U31">
            <v>13</v>
          </cell>
          <cell r="V31">
            <v>17</v>
          </cell>
          <cell r="BF31">
            <v>9</v>
          </cell>
          <cell r="BG31">
            <v>10</v>
          </cell>
          <cell r="BH31">
            <v>4</v>
          </cell>
        </row>
        <row r="32">
          <cell r="B32">
            <v>0</v>
          </cell>
          <cell r="C32">
            <v>0</v>
          </cell>
          <cell r="D32">
            <v>0</v>
          </cell>
          <cell r="E32">
            <v>0</v>
          </cell>
          <cell r="O32">
            <v>8</v>
          </cell>
          <cell r="S32">
            <v>17</v>
          </cell>
          <cell r="T32">
            <v>3</v>
          </cell>
          <cell r="U32">
            <v>13</v>
          </cell>
          <cell r="V32">
            <v>13</v>
          </cell>
          <cell r="BF32">
            <v>0</v>
          </cell>
          <cell r="BG32">
            <v>9</v>
          </cell>
          <cell r="BH32">
            <v>6</v>
          </cell>
        </row>
        <row r="33">
          <cell r="B33">
            <v>0</v>
          </cell>
          <cell r="C33">
            <v>0</v>
          </cell>
          <cell r="D33">
            <v>0</v>
          </cell>
          <cell r="E33">
            <v>0</v>
          </cell>
          <cell r="O33">
            <v>8</v>
          </cell>
          <cell r="S33">
            <v>18</v>
          </cell>
          <cell r="T33">
            <v>12</v>
          </cell>
          <cell r="U33">
            <v>13</v>
          </cell>
          <cell r="V33">
            <v>7</v>
          </cell>
          <cell r="BF33">
            <v>0</v>
          </cell>
          <cell r="BG33">
            <v>9</v>
          </cell>
          <cell r="BH33">
            <v>14</v>
          </cell>
        </row>
        <row r="34">
          <cell r="B34">
            <v>0</v>
          </cell>
          <cell r="C34">
            <v>0</v>
          </cell>
          <cell r="D34">
            <v>0</v>
          </cell>
          <cell r="E34">
            <v>0</v>
          </cell>
          <cell r="O34">
            <v>8</v>
          </cell>
          <cell r="S34">
            <v>7</v>
          </cell>
          <cell r="T34">
            <v>40</v>
          </cell>
          <cell r="U34">
            <v>14</v>
          </cell>
          <cell r="V34">
            <v>7</v>
          </cell>
          <cell r="BF34">
            <v>2</v>
          </cell>
          <cell r="BG34">
            <v>9</v>
          </cell>
          <cell r="BH34">
            <v>12</v>
          </cell>
        </row>
        <row r="35">
          <cell r="B35">
            <v>0</v>
          </cell>
          <cell r="C35">
            <v>0</v>
          </cell>
          <cell r="D35">
            <v>0</v>
          </cell>
          <cell r="E35">
            <v>0</v>
          </cell>
          <cell r="O35">
            <v>8</v>
          </cell>
          <cell r="S35">
            <v>0</v>
          </cell>
          <cell r="T35">
            <v>11</v>
          </cell>
          <cell r="U35">
            <v>13</v>
          </cell>
          <cell r="V35">
            <v>9</v>
          </cell>
          <cell r="BF35">
            <v>42</v>
          </cell>
          <cell r="BG35">
            <v>9</v>
          </cell>
          <cell r="BH35">
            <v>7</v>
          </cell>
        </row>
        <row r="36">
          <cell r="B36">
            <v>0</v>
          </cell>
          <cell r="C36">
            <v>30</v>
          </cell>
          <cell r="D36">
            <v>0</v>
          </cell>
          <cell r="E36">
            <v>0</v>
          </cell>
          <cell r="O36">
            <v>8</v>
          </cell>
          <cell r="S36">
            <v>5</v>
          </cell>
          <cell r="T36">
            <v>0</v>
          </cell>
          <cell r="U36">
            <v>13</v>
          </cell>
          <cell r="V36">
            <v>17</v>
          </cell>
          <cell r="BF36">
            <v>7</v>
          </cell>
          <cell r="BG36">
            <v>10</v>
          </cell>
          <cell r="BH36">
            <v>4</v>
          </cell>
        </row>
        <row r="37">
          <cell r="B37">
            <v>0</v>
          </cell>
          <cell r="C37">
            <v>0</v>
          </cell>
          <cell r="D37">
            <v>0</v>
          </cell>
          <cell r="E37">
            <v>0</v>
          </cell>
          <cell r="O37">
            <v>8</v>
          </cell>
          <cell r="S37">
            <v>10</v>
          </cell>
          <cell r="T37">
            <v>5</v>
          </cell>
          <cell r="U37">
            <v>13</v>
          </cell>
          <cell r="V37">
            <v>14</v>
          </cell>
          <cell r="BF37">
            <v>0</v>
          </cell>
          <cell r="BG37">
            <v>9</v>
          </cell>
          <cell r="BH37">
            <v>4</v>
          </cell>
        </row>
        <row r="38">
          <cell r="B38">
            <v>0</v>
          </cell>
          <cell r="C38">
            <v>0</v>
          </cell>
          <cell r="D38">
            <v>0</v>
          </cell>
          <cell r="E38">
            <v>0</v>
          </cell>
          <cell r="O38">
            <v>8</v>
          </cell>
          <cell r="S38">
            <v>20</v>
          </cell>
          <cell r="T38">
            <v>12</v>
          </cell>
          <cell r="U38">
            <v>13</v>
          </cell>
          <cell r="V38">
            <v>10</v>
          </cell>
          <cell r="BF38">
            <v>5</v>
          </cell>
          <cell r="BG38">
            <v>9</v>
          </cell>
          <cell r="BH38">
            <v>13</v>
          </cell>
        </row>
      </sheetData>
      <sheetData sheetId="5"/>
      <sheetData sheetId="6"/>
      <sheetData sheetId="7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nalysis"/>
      <sheetName val="Results_Baseline"/>
      <sheetName val="Source_baseline"/>
      <sheetName val="Results_ELV"/>
      <sheetName val="Source_ELV"/>
      <sheetName val="Results_CRP"/>
      <sheetName val="Source_CRP"/>
      <sheetName val="BeerGameResults"/>
      <sheetName val="Backup"/>
    </sheetNames>
    <sheetDataSet>
      <sheetData sheetId="0"/>
      <sheetData sheetId="1"/>
      <sheetData sheetId="2"/>
      <sheetData sheetId="3">
        <row r="2">
          <cell r="G2">
            <v>12</v>
          </cell>
        </row>
        <row r="3">
          <cell r="G3">
            <v>12</v>
          </cell>
        </row>
        <row r="4">
          <cell r="G4">
            <v>12</v>
          </cell>
        </row>
        <row r="5">
          <cell r="G5">
            <v>12</v>
          </cell>
        </row>
        <row r="6">
          <cell r="G6">
            <v>12</v>
          </cell>
        </row>
        <row r="7">
          <cell r="G7">
            <v>12</v>
          </cell>
        </row>
        <row r="8">
          <cell r="G8">
            <v>12</v>
          </cell>
        </row>
        <row r="9">
          <cell r="G9">
            <v>12</v>
          </cell>
        </row>
        <row r="10">
          <cell r="G10">
            <v>12</v>
          </cell>
        </row>
        <row r="11">
          <cell r="G11">
            <v>12</v>
          </cell>
        </row>
        <row r="12">
          <cell r="G12">
            <v>12</v>
          </cell>
        </row>
        <row r="13">
          <cell r="G13">
            <v>12</v>
          </cell>
        </row>
        <row r="14">
          <cell r="G14">
            <v>8</v>
          </cell>
        </row>
        <row r="15">
          <cell r="G15">
            <v>16</v>
          </cell>
        </row>
        <row r="16">
          <cell r="G16">
            <v>12</v>
          </cell>
        </row>
        <row r="17">
          <cell r="G17">
            <v>12</v>
          </cell>
        </row>
        <row r="18">
          <cell r="G18">
            <v>12</v>
          </cell>
        </row>
        <row r="19">
          <cell r="G19">
            <v>12</v>
          </cell>
        </row>
        <row r="20">
          <cell r="G20">
            <v>12</v>
          </cell>
        </row>
        <row r="21">
          <cell r="G21">
            <v>12</v>
          </cell>
        </row>
        <row r="22">
          <cell r="G22">
            <v>12</v>
          </cell>
        </row>
        <row r="23">
          <cell r="G23">
            <v>12</v>
          </cell>
        </row>
        <row r="24">
          <cell r="G24">
            <v>12</v>
          </cell>
        </row>
        <row r="25">
          <cell r="G25">
            <v>12</v>
          </cell>
        </row>
        <row r="26">
          <cell r="G26">
            <v>12</v>
          </cell>
        </row>
        <row r="27">
          <cell r="G27">
            <v>12</v>
          </cell>
        </row>
        <row r="28">
          <cell r="G28">
            <v>12</v>
          </cell>
        </row>
        <row r="29">
          <cell r="G29">
            <v>12</v>
          </cell>
        </row>
        <row r="30">
          <cell r="G30">
            <v>8</v>
          </cell>
        </row>
        <row r="31">
          <cell r="G31">
            <v>12</v>
          </cell>
        </row>
        <row r="32">
          <cell r="G32">
            <v>12</v>
          </cell>
        </row>
        <row r="33">
          <cell r="G33">
            <v>12</v>
          </cell>
        </row>
        <row r="34">
          <cell r="G34">
            <v>12</v>
          </cell>
        </row>
        <row r="35">
          <cell r="G35">
            <v>8</v>
          </cell>
        </row>
        <row r="36">
          <cell r="G36">
            <v>12</v>
          </cell>
        </row>
        <row r="37">
          <cell r="G37">
            <v>16</v>
          </cell>
        </row>
        <row r="38">
          <cell r="G38">
            <v>16</v>
          </cell>
        </row>
        <row r="39">
          <cell r="G39">
            <v>7</v>
          </cell>
        </row>
        <row r="40">
          <cell r="G40">
            <v>8</v>
          </cell>
        </row>
        <row r="41">
          <cell r="G41">
            <v>12</v>
          </cell>
        </row>
        <row r="42">
          <cell r="G42">
            <v>12</v>
          </cell>
        </row>
        <row r="43">
          <cell r="G43">
            <v>16</v>
          </cell>
        </row>
        <row r="44">
          <cell r="G44">
            <v>5</v>
          </cell>
        </row>
        <row r="45">
          <cell r="G45">
            <v>8</v>
          </cell>
        </row>
        <row r="46">
          <cell r="G46">
            <v>12</v>
          </cell>
        </row>
        <row r="47">
          <cell r="G47">
            <v>12</v>
          </cell>
        </row>
        <row r="48">
          <cell r="G48">
            <v>0</v>
          </cell>
        </row>
        <row r="49">
          <cell r="G49">
            <v>2</v>
          </cell>
        </row>
        <row r="50">
          <cell r="G50">
            <v>13</v>
          </cell>
        </row>
        <row r="51">
          <cell r="G51">
            <v>12</v>
          </cell>
        </row>
        <row r="52">
          <cell r="G52">
            <v>12</v>
          </cell>
        </row>
        <row r="53">
          <cell r="G53">
            <v>0</v>
          </cell>
        </row>
        <row r="54">
          <cell r="G54">
            <v>3</v>
          </cell>
        </row>
        <row r="55">
          <cell r="G55">
            <v>15</v>
          </cell>
        </row>
        <row r="56">
          <cell r="G56">
            <v>12</v>
          </cell>
        </row>
        <row r="57">
          <cell r="G57">
            <v>0</v>
          </cell>
        </row>
        <row r="58">
          <cell r="G58">
            <v>1</v>
          </cell>
        </row>
        <row r="59">
          <cell r="G59">
            <v>17</v>
          </cell>
        </row>
        <row r="60">
          <cell r="G60">
            <v>14</v>
          </cell>
        </row>
        <row r="61">
          <cell r="G61">
            <v>12</v>
          </cell>
        </row>
        <row r="62">
          <cell r="G62">
            <v>0</v>
          </cell>
        </row>
        <row r="63">
          <cell r="G63">
            <v>8</v>
          </cell>
        </row>
        <row r="64">
          <cell r="G64">
            <v>15</v>
          </cell>
        </row>
        <row r="65">
          <cell r="G65">
            <v>13</v>
          </cell>
        </row>
        <row r="66">
          <cell r="G66">
            <v>12</v>
          </cell>
        </row>
        <row r="67">
          <cell r="G67">
            <v>12</v>
          </cell>
        </row>
        <row r="68">
          <cell r="G68">
            <v>24</v>
          </cell>
        </row>
        <row r="69">
          <cell r="G69">
            <v>13</v>
          </cell>
        </row>
        <row r="70">
          <cell r="G70">
            <v>11</v>
          </cell>
        </row>
        <row r="71">
          <cell r="G71">
            <v>12</v>
          </cell>
        </row>
        <row r="72">
          <cell r="G72">
            <v>36</v>
          </cell>
        </row>
        <row r="73">
          <cell r="G73">
            <v>18</v>
          </cell>
        </row>
        <row r="74">
          <cell r="G74">
            <v>6</v>
          </cell>
        </row>
        <row r="75">
          <cell r="G75">
            <v>13</v>
          </cell>
        </row>
        <row r="76">
          <cell r="G76">
            <v>12</v>
          </cell>
        </row>
        <row r="77">
          <cell r="G77">
            <v>48</v>
          </cell>
        </row>
        <row r="78">
          <cell r="G78">
            <v>0</v>
          </cell>
        </row>
        <row r="79">
          <cell r="G79">
            <v>2</v>
          </cell>
        </row>
        <row r="80">
          <cell r="G80">
            <v>14</v>
          </cell>
        </row>
        <row r="81">
          <cell r="G81">
            <v>12</v>
          </cell>
        </row>
        <row r="82">
          <cell r="G82">
            <v>5</v>
          </cell>
        </row>
        <row r="83">
          <cell r="G83">
            <v>0</v>
          </cell>
        </row>
        <row r="84">
          <cell r="G84">
            <v>9</v>
          </cell>
        </row>
        <row r="85">
          <cell r="G85">
            <v>14</v>
          </cell>
        </row>
        <row r="86">
          <cell r="G86">
            <v>12</v>
          </cell>
        </row>
        <row r="87">
          <cell r="G87">
            <v>0</v>
          </cell>
        </row>
        <row r="88">
          <cell r="G88">
            <v>2</v>
          </cell>
        </row>
        <row r="89">
          <cell r="G89">
            <v>15</v>
          </cell>
        </row>
        <row r="90">
          <cell r="G90">
            <v>14</v>
          </cell>
        </row>
        <row r="91">
          <cell r="G91">
            <v>12</v>
          </cell>
        </row>
        <row r="92">
          <cell r="G92">
            <v>0</v>
          </cell>
        </row>
        <row r="93">
          <cell r="G93">
            <v>19</v>
          </cell>
        </row>
        <row r="94">
          <cell r="G94">
            <v>15</v>
          </cell>
        </row>
        <row r="95">
          <cell r="G95">
            <v>13</v>
          </cell>
        </row>
        <row r="96">
          <cell r="G96">
            <v>12</v>
          </cell>
        </row>
        <row r="97">
          <cell r="G97">
            <v>14</v>
          </cell>
        </row>
        <row r="98">
          <cell r="G98">
            <v>20</v>
          </cell>
        </row>
        <row r="99">
          <cell r="G99">
            <v>13</v>
          </cell>
        </row>
        <row r="100">
          <cell r="G100">
            <v>13</v>
          </cell>
        </row>
        <row r="101">
          <cell r="G101">
            <v>12</v>
          </cell>
        </row>
        <row r="102">
          <cell r="G102">
            <v>45</v>
          </cell>
        </row>
        <row r="103">
          <cell r="G103">
            <v>15</v>
          </cell>
        </row>
        <row r="104">
          <cell r="G104">
            <v>2</v>
          </cell>
        </row>
        <row r="105">
          <cell r="G105">
            <v>13</v>
          </cell>
        </row>
        <row r="106">
          <cell r="G106">
            <v>12</v>
          </cell>
        </row>
        <row r="107">
          <cell r="G107">
            <v>15</v>
          </cell>
        </row>
        <row r="108">
          <cell r="G108">
            <v>1</v>
          </cell>
        </row>
        <row r="109">
          <cell r="G109">
            <v>7</v>
          </cell>
        </row>
        <row r="110">
          <cell r="G110">
            <v>13</v>
          </cell>
        </row>
        <row r="111">
          <cell r="G111">
            <v>12</v>
          </cell>
        </row>
        <row r="112">
          <cell r="G112">
            <v>0</v>
          </cell>
        </row>
        <row r="113">
          <cell r="G113">
            <v>0</v>
          </cell>
        </row>
        <row r="114">
          <cell r="G114">
            <v>12</v>
          </cell>
        </row>
        <row r="115">
          <cell r="G115">
            <v>14</v>
          </cell>
        </row>
        <row r="116">
          <cell r="G116">
            <v>12</v>
          </cell>
        </row>
        <row r="117">
          <cell r="G117">
            <v>0</v>
          </cell>
        </row>
        <row r="118">
          <cell r="G118">
            <v>9</v>
          </cell>
        </row>
        <row r="119">
          <cell r="G119">
            <v>14</v>
          </cell>
        </row>
        <row r="120">
          <cell r="G120">
            <v>13</v>
          </cell>
        </row>
        <row r="121">
          <cell r="G121">
            <v>12</v>
          </cell>
        </row>
        <row r="122">
          <cell r="G122">
            <v>0</v>
          </cell>
        </row>
        <row r="123">
          <cell r="G123">
            <v>23</v>
          </cell>
        </row>
        <row r="124">
          <cell r="G124">
            <v>15</v>
          </cell>
        </row>
        <row r="125">
          <cell r="G125">
            <v>13</v>
          </cell>
        </row>
        <row r="126">
          <cell r="G126">
            <v>12</v>
          </cell>
        </row>
        <row r="127">
          <cell r="G127">
            <v>27</v>
          </cell>
        </row>
        <row r="128">
          <cell r="G128">
            <v>16</v>
          </cell>
        </row>
        <row r="129">
          <cell r="G129">
            <v>5</v>
          </cell>
        </row>
        <row r="130">
          <cell r="G130">
            <v>13</v>
          </cell>
        </row>
        <row r="131">
          <cell r="G131">
            <v>12</v>
          </cell>
        </row>
        <row r="132">
          <cell r="G132">
            <v>27</v>
          </cell>
        </row>
        <row r="133">
          <cell r="G133">
            <v>14</v>
          </cell>
        </row>
        <row r="134">
          <cell r="G134">
            <v>4</v>
          </cell>
        </row>
        <row r="135">
          <cell r="G135">
            <v>13</v>
          </cell>
        </row>
        <row r="136">
          <cell r="G136">
            <v>12</v>
          </cell>
        </row>
        <row r="137">
          <cell r="G137">
            <v>18</v>
          </cell>
        </row>
        <row r="138">
          <cell r="G138">
            <v>0</v>
          </cell>
        </row>
        <row r="139">
          <cell r="G139">
            <v>11</v>
          </cell>
        </row>
        <row r="140">
          <cell r="G140">
            <v>14</v>
          </cell>
        </row>
        <row r="141">
          <cell r="G141">
            <v>12</v>
          </cell>
        </row>
        <row r="142">
          <cell r="G142">
            <v>0</v>
          </cell>
        </row>
        <row r="143">
          <cell r="G143">
            <v>5</v>
          </cell>
        </row>
        <row r="144">
          <cell r="G144">
            <v>13</v>
          </cell>
        </row>
        <row r="145">
          <cell r="G145">
            <v>13</v>
          </cell>
        </row>
        <row r="146">
          <cell r="G146">
            <v>12</v>
          </cell>
        </row>
        <row r="147">
          <cell r="G147">
            <v>0</v>
          </cell>
        </row>
        <row r="148">
          <cell r="G148">
            <v>14</v>
          </cell>
        </row>
        <row r="149">
          <cell r="G149">
            <v>15</v>
          </cell>
        </row>
        <row r="150">
          <cell r="G150">
            <v>13</v>
          </cell>
        </row>
        <row r="151">
          <cell r="G151">
            <v>12</v>
          </cell>
        </row>
        <row r="152">
          <cell r="G152">
            <v>12</v>
          </cell>
        </row>
        <row r="153">
          <cell r="G153">
            <v>17</v>
          </cell>
        </row>
        <row r="154">
          <cell r="G154">
            <v>9</v>
          </cell>
        </row>
        <row r="155">
          <cell r="G155">
            <v>13</v>
          </cell>
        </row>
        <row r="156">
          <cell r="G156">
            <v>12</v>
          </cell>
        </row>
        <row r="157">
          <cell r="G157">
            <v>31</v>
          </cell>
        </row>
        <row r="158">
          <cell r="G158">
            <v>15</v>
          </cell>
        </row>
        <row r="159">
          <cell r="G159">
            <v>3</v>
          </cell>
        </row>
        <row r="160">
          <cell r="G160">
            <v>13</v>
          </cell>
        </row>
        <row r="161">
          <cell r="G161">
            <v>12</v>
          </cell>
        </row>
        <row r="162">
          <cell r="G162">
            <v>41</v>
          </cell>
        </row>
        <row r="163">
          <cell r="G163">
            <v>0</v>
          </cell>
        </row>
        <row r="164">
          <cell r="G164">
            <v>10</v>
          </cell>
        </row>
        <row r="165">
          <cell r="G165">
            <v>14</v>
          </cell>
        </row>
        <row r="166">
          <cell r="G166">
            <v>12</v>
          </cell>
        </row>
        <row r="167">
          <cell r="G167">
            <v>0</v>
          </cell>
        </row>
        <row r="168">
          <cell r="G168">
            <v>2</v>
          </cell>
        </row>
        <row r="169">
          <cell r="G169">
            <v>12</v>
          </cell>
        </row>
        <row r="170">
          <cell r="G170">
            <v>13</v>
          </cell>
        </row>
        <row r="171">
          <cell r="G171">
            <v>12</v>
          </cell>
        </row>
        <row r="172">
          <cell r="G172">
            <v>0</v>
          </cell>
        </row>
        <row r="173">
          <cell r="G173">
            <v>12</v>
          </cell>
        </row>
        <row r="174">
          <cell r="G174">
            <v>15</v>
          </cell>
        </row>
        <row r="175">
          <cell r="G175">
            <v>13</v>
          </cell>
        </row>
        <row r="176">
          <cell r="G176">
            <v>12</v>
          </cell>
        </row>
        <row r="177">
          <cell r="G177">
            <v>12</v>
          </cell>
        </row>
        <row r="178">
          <cell r="G178">
            <v>18</v>
          </cell>
        </row>
        <row r="179">
          <cell r="G179">
            <v>12</v>
          </cell>
        </row>
        <row r="180">
          <cell r="G180">
            <v>13</v>
          </cell>
        </row>
        <row r="181">
          <cell r="G181">
            <v>12</v>
          </cell>
        </row>
        <row r="182">
          <cell r="G182">
            <v>29</v>
          </cell>
        </row>
        <row r="183">
          <cell r="G183">
            <v>17</v>
          </cell>
        </row>
        <row r="184">
          <cell r="G184">
            <v>4</v>
          </cell>
        </row>
        <row r="185">
          <cell r="G185">
            <v>13</v>
          </cell>
        </row>
        <row r="186">
          <cell r="G186">
            <v>12</v>
          </cell>
        </row>
      </sheetData>
      <sheetData sheetId="4"/>
      <sheetData sheetId="5"/>
      <sheetData sheetId="6"/>
      <sheetData sheetId="7"/>
      <sheetData sheetId="8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nalysis"/>
      <sheetName val="Results_Baseline"/>
      <sheetName val="Source_baseline"/>
      <sheetName val="Results_ELV"/>
      <sheetName val="Source_ELV"/>
      <sheetName val="Results_CRP"/>
      <sheetName val="Source_CRP"/>
      <sheetName val="BeerGameResults"/>
      <sheetName val="Backup"/>
    </sheetNames>
    <sheetDataSet>
      <sheetData sheetId="0"/>
      <sheetData sheetId="1"/>
      <sheetData sheetId="2"/>
      <sheetData sheetId="3">
        <row r="2">
          <cell r="G2">
            <v>12</v>
          </cell>
        </row>
        <row r="3">
          <cell r="G3">
            <v>12</v>
          </cell>
        </row>
        <row r="4">
          <cell r="G4">
            <v>12</v>
          </cell>
        </row>
        <row r="5">
          <cell r="G5">
            <v>12</v>
          </cell>
        </row>
        <row r="6">
          <cell r="G6">
            <v>12</v>
          </cell>
        </row>
        <row r="7">
          <cell r="G7">
            <v>12</v>
          </cell>
        </row>
        <row r="8">
          <cell r="G8">
            <v>12</v>
          </cell>
        </row>
        <row r="9">
          <cell r="G9">
            <v>12</v>
          </cell>
        </row>
        <row r="10">
          <cell r="G10">
            <v>12</v>
          </cell>
        </row>
        <row r="11">
          <cell r="G11">
            <v>12</v>
          </cell>
        </row>
        <row r="12">
          <cell r="G12">
            <v>20</v>
          </cell>
        </row>
        <row r="13">
          <cell r="G13">
            <v>12</v>
          </cell>
        </row>
        <row r="14">
          <cell r="G14">
            <v>8</v>
          </cell>
        </row>
        <row r="15">
          <cell r="G15">
            <v>12</v>
          </cell>
        </row>
        <row r="16">
          <cell r="G16">
            <v>12</v>
          </cell>
        </row>
        <row r="17">
          <cell r="G17">
            <v>20</v>
          </cell>
        </row>
        <row r="18">
          <cell r="G18">
            <v>12</v>
          </cell>
        </row>
        <row r="19">
          <cell r="G19">
            <v>12</v>
          </cell>
        </row>
        <row r="20">
          <cell r="G20">
            <v>12</v>
          </cell>
        </row>
        <row r="21">
          <cell r="G21">
            <v>12</v>
          </cell>
        </row>
        <row r="22">
          <cell r="G22">
            <v>12</v>
          </cell>
        </row>
        <row r="23">
          <cell r="G23">
            <v>8</v>
          </cell>
        </row>
        <row r="24">
          <cell r="G24">
            <v>12</v>
          </cell>
        </row>
        <row r="25">
          <cell r="G25">
            <v>12</v>
          </cell>
        </row>
        <row r="26">
          <cell r="G26">
            <v>12</v>
          </cell>
        </row>
        <row r="27">
          <cell r="G27">
            <v>12</v>
          </cell>
        </row>
        <row r="28">
          <cell r="G28">
            <v>8</v>
          </cell>
        </row>
        <row r="29">
          <cell r="G29">
            <v>12</v>
          </cell>
        </row>
        <row r="30">
          <cell r="G30">
            <v>8</v>
          </cell>
        </row>
        <row r="31">
          <cell r="G31">
            <v>12</v>
          </cell>
        </row>
        <row r="32">
          <cell r="G32">
            <v>12</v>
          </cell>
        </row>
        <row r="33">
          <cell r="G33">
            <v>12</v>
          </cell>
        </row>
        <row r="34">
          <cell r="G34">
            <v>12</v>
          </cell>
        </row>
        <row r="35">
          <cell r="G35">
            <v>8</v>
          </cell>
        </row>
        <row r="36">
          <cell r="G36">
            <v>12</v>
          </cell>
        </row>
        <row r="37">
          <cell r="G37">
            <v>16</v>
          </cell>
        </row>
        <row r="38">
          <cell r="G38">
            <v>16</v>
          </cell>
        </row>
        <row r="39">
          <cell r="G39">
            <v>12</v>
          </cell>
        </row>
        <row r="40">
          <cell r="G40">
            <v>8</v>
          </cell>
        </row>
        <row r="41">
          <cell r="G41">
            <v>12</v>
          </cell>
        </row>
        <row r="42">
          <cell r="G42">
            <v>12</v>
          </cell>
        </row>
        <row r="43">
          <cell r="G43">
            <v>16</v>
          </cell>
        </row>
        <row r="44">
          <cell r="G44">
            <v>10</v>
          </cell>
        </row>
        <row r="45">
          <cell r="G45">
            <v>8</v>
          </cell>
        </row>
        <row r="46">
          <cell r="G46">
            <v>12</v>
          </cell>
        </row>
        <row r="47">
          <cell r="G47">
            <v>13</v>
          </cell>
        </row>
        <row r="48">
          <cell r="G48">
            <v>10</v>
          </cell>
        </row>
        <row r="49">
          <cell r="G49">
            <v>6</v>
          </cell>
        </row>
        <row r="50">
          <cell r="G50">
            <v>8</v>
          </cell>
        </row>
        <row r="51">
          <cell r="G51">
            <v>12</v>
          </cell>
        </row>
        <row r="52">
          <cell r="G52">
            <v>12</v>
          </cell>
        </row>
        <row r="53">
          <cell r="G53">
            <v>3</v>
          </cell>
        </row>
        <row r="54">
          <cell r="G54">
            <v>6</v>
          </cell>
        </row>
        <row r="55">
          <cell r="G55">
            <v>10</v>
          </cell>
        </row>
        <row r="56">
          <cell r="G56">
            <v>12</v>
          </cell>
        </row>
        <row r="57">
          <cell r="G57">
            <v>12</v>
          </cell>
        </row>
        <row r="58">
          <cell r="G58">
            <v>5</v>
          </cell>
        </row>
        <row r="59">
          <cell r="G59">
            <v>8</v>
          </cell>
        </row>
        <row r="60">
          <cell r="G60">
            <v>10</v>
          </cell>
        </row>
        <row r="61">
          <cell r="G61">
            <v>12</v>
          </cell>
        </row>
        <row r="62">
          <cell r="G62">
            <v>0</v>
          </cell>
        </row>
        <row r="63">
          <cell r="G63">
            <v>9</v>
          </cell>
        </row>
        <row r="64">
          <cell r="G64">
            <v>16</v>
          </cell>
        </row>
        <row r="65">
          <cell r="G65">
            <v>10</v>
          </cell>
        </row>
        <row r="66">
          <cell r="G66">
            <v>12</v>
          </cell>
        </row>
        <row r="67">
          <cell r="G67">
            <v>12</v>
          </cell>
        </row>
        <row r="68">
          <cell r="G68">
            <v>11</v>
          </cell>
        </row>
        <row r="69">
          <cell r="G69">
            <v>13</v>
          </cell>
        </row>
        <row r="70">
          <cell r="G70">
            <v>10</v>
          </cell>
        </row>
        <row r="71">
          <cell r="G71">
            <v>12</v>
          </cell>
        </row>
        <row r="72">
          <cell r="G72">
            <v>12</v>
          </cell>
        </row>
        <row r="73">
          <cell r="G73">
            <v>24</v>
          </cell>
        </row>
        <row r="74">
          <cell r="G74">
            <v>9</v>
          </cell>
        </row>
        <row r="75">
          <cell r="G75">
            <v>9</v>
          </cell>
        </row>
        <row r="76">
          <cell r="G76">
            <v>12</v>
          </cell>
        </row>
        <row r="77">
          <cell r="G77">
            <v>38</v>
          </cell>
        </row>
        <row r="78">
          <cell r="G78">
            <v>4</v>
          </cell>
        </row>
        <row r="79">
          <cell r="G79">
            <v>7</v>
          </cell>
        </row>
        <row r="80">
          <cell r="G80">
            <v>10</v>
          </cell>
        </row>
        <row r="81">
          <cell r="G81">
            <v>12</v>
          </cell>
        </row>
        <row r="82">
          <cell r="G82">
            <v>12</v>
          </cell>
        </row>
        <row r="83">
          <cell r="G83">
            <v>4</v>
          </cell>
        </row>
        <row r="84">
          <cell r="G84">
            <v>6</v>
          </cell>
        </row>
        <row r="85">
          <cell r="G85">
            <v>10</v>
          </cell>
        </row>
        <row r="86">
          <cell r="G86">
            <v>12</v>
          </cell>
        </row>
        <row r="87">
          <cell r="G87">
            <v>0</v>
          </cell>
        </row>
        <row r="88">
          <cell r="G88">
            <v>7</v>
          </cell>
        </row>
        <row r="89">
          <cell r="G89">
            <v>15</v>
          </cell>
        </row>
        <row r="90">
          <cell r="G90">
            <v>10</v>
          </cell>
        </row>
        <row r="91">
          <cell r="G91">
            <v>12</v>
          </cell>
        </row>
        <row r="92">
          <cell r="G92">
            <v>7</v>
          </cell>
        </row>
        <row r="93">
          <cell r="G93">
            <v>10</v>
          </cell>
        </row>
        <row r="94">
          <cell r="G94">
            <v>14</v>
          </cell>
        </row>
        <row r="95">
          <cell r="G95">
            <v>10</v>
          </cell>
        </row>
        <row r="96">
          <cell r="G96">
            <v>12</v>
          </cell>
        </row>
        <row r="97">
          <cell r="G97">
            <v>12</v>
          </cell>
        </row>
        <row r="98">
          <cell r="G98">
            <v>24</v>
          </cell>
        </row>
        <row r="99">
          <cell r="G99">
            <v>11</v>
          </cell>
        </row>
        <row r="100">
          <cell r="G100">
            <v>9</v>
          </cell>
        </row>
        <row r="101">
          <cell r="G101">
            <v>12</v>
          </cell>
        </row>
        <row r="102">
          <cell r="G102">
            <v>35</v>
          </cell>
        </row>
        <row r="103">
          <cell r="G103">
            <v>13</v>
          </cell>
        </row>
        <row r="104">
          <cell r="G104">
            <v>8</v>
          </cell>
        </row>
        <row r="105">
          <cell r="G105">
            <v>10</v>
          </cell>
        </row>
        <row r="106">
          <cell r="G106">
            <v>12</v>
          </cell>
        </row>
        <row r="107">
          <cell r="G107">
            <v>15</v>
          </cell>
        </row>
        <row r="108">
          <cell r="G108">
            <v>3</v>
          </cell>
        </row>
        <row r="109">
          <cell r="G109">
            <v>6</v>
          </cell>
        </row>
        <row r="110">
          <cell r="G110">
            <v>10</v>
          </cell>
        </row>
        <row r="111">
          <cell r="G111">
            <v>12</v>
          </cell>
        </row>
        <row r="112">
          <cell r="G112">
            <v>11</v>
          </cell>
        </row>
        <row r="113">
          <cell r="G113">
            <v>6</v>
          </cell>
        </row>
        <row r="114">
          <cell r="G114">
            <v>11</v>
          </cell>
        </row>
        <row r="115">
          <cell r="G115">
            <v>10</v>
          </cell>
        </row>
        <row r="116">
          <cell r="G116">
            <v>12</v>
          </cell>
        </row>
        <row r="117">
          <cell r="G117">
            <v>0</v>
          </cell>
        </row>
        <row r="118">
          <cell r="G118">
            <v>8</v>
          </cell>
        </row>
        <row r="119">
          <cell r="G119">
            <v>15</v>
          </cell>
        </row>
        <row r="120">
          <cell r="G120">
            <v>10</v>
          </cell>
        </row>
        <row r="121">
          <cell r="G121">
            <v>12</v>
          </cell>
        </row>
        <row r="122">
          <cell r="G122">
            <v>12</v>
          </cell>
        </row>
        <row r="123">
          <cell r="G123">
            <v>13</v>
          </cell>
        </row>
        <row r="124">
          <cell r="G124">
            <v>12</v>
          </cell>
        </row>
        <row r="125">
          <cell r="G125">
            <v>9</v>
          </cell>
        </row>
        <row r="126">
          <cell r="G126">
            <v>12</v>
          </cell>
        </row>
        <row r="127">
          <cell r="G127">
            <v>12</v>
          </cell>
        </row>
        <row r="128">
          <cell r="G128">
            <v>23</v>
          </cell>
        </row>
        <row r="129">
          <cell r="G129">
            <v>10</v>
          </cell>
        </row>
        <row r="130">
          <cell r="G130">
            <v>10</v>
          </cell>
        </row>
        <row r="131">
          <cell r="G131">
            <v>12</v>
          </cell>
        </row>
        <row r="132">
          <cell r="G132">
            <v>44</v>
          </cell>
        </row>
        <row r="133">
          <cell r="G133">
            <v>3</v>
          </cell>
        </row>
        <row r="134">
          <cell r="G134">
            <v>6</v>
          </cell>
        </row>
        <row r="135">
          <cell r="G135">
            <v>10</v>
          </cell>
        </row>
        <row r="136">
          <cell r="G136">
            <v>12</v>
          </cell>
        </row>
        <row r="137">
          <cell r="G137">
            <v>12</v>
          </cell>
        </row>
        <row r="138">
          <cell r="G138">
            <v>5</v>
          </cell>
        </row>
        <row r="139">
          <cell r="G139">
            <v>8</v>
          </cell>
        </row>
        <row r="140">
          <cell r="G140">
            <v>10</v>
          </cell>
        </row>
        <row r="141">
          <cell r="G141">
            <v>12</v>
          </cell>
        </row>
        <row r="142">
          <cell r="G142">
            <v>0</v>
          </cell>
        </row>
        <row r="143">
          <cell r="G143">
            <v>7</v>
          </cell>
        </row>
        <row r="144">
          <cell r="G144">
            <v>15</v>
          </cell>
        </row>
        <row r="145">
          <cell r="G145">
            <v>10</v>
          </cell>
        </row>
        <row r="146">
          <cell r="G146">
            <v>12</v>
          </cell>
        </row>
        <row r="147">
          <cell r="G147">
            <v>12</v>
          </cell>
        </row>
        <row r="148">
          <cell r="G148">
            <v>12</v>
          </cell>
        </row>
        <row r="149">
          <cell r="G149">
            <v>13</v>
          </cell>
        </row>
        <row r="150">
          <cell r="G150">
            <v>9</v>
          </cell>
        </row>
        <row r="151">
          <cell r="G151">
            <v>12</v>
          </cell>
        </row>
        <row r="152">
          <cell r="G152">
            <v>12</v>
          </cell>
        </row>
        <row r="153">
          <cell r="G153">
            <v>24</v>
          </cell>
        </row>
        <row r="154">
          <cell r="G154">
            <v>11</v>
          </cell>
        </row>
        <row r="155">
          <cell r="G155">
            <v>10</v>
          </cell>
        </row>
        <row r="156">
          <cell r="G156">
            <v>12</v>
          </cell>
        </row>
        <row r="157">
          <cell r="G157">
            <v>42</v>
          </cell>
        </row>
        <row r="158">
          <cell r="G158">
            <v>4</v>
          </cell>
        </row>
        <row r="159">
          <cell r="G159">
            <v>6</v>
          </cell>
        </row>
        <row r="160">
          <cell r="G160">
            <v>10</v>
          </cell>
        </row>
        <row r="161">
          <cell r="G161">
            <v>12</v>
          </cell>
        </row>
        <row r="162">
          <cell r="G162">
            <v>12</v>
          </cell>
        </row>
        <row r="163">
          <cell r="G163">
            <v>5</v>
          </cell>
        </row>
        <row r="164">
          <cell r="G164">
            <v>7</v>
          </cell>
        </row>
        <row r="165">
          <cell r="G165">
            <v>10</v>
          </cell>
        </row>
        <row r="166">
          <cell r="G166">
            <v>12</v>
          </cell>
        </row>
        <row r="167">
          <cell r="G167">
            <v>0</v>
          </cell>
        </row>
        <row r="168">
          <cell r="G168">
            <v>5</v>
          </cell>
        </row>
        <row r="169">
          <cell r="G169">
            <v>14</v>
          </cell>
        </row>
        <row r="170">
          <cell r="G170">
            <v>10</v>
          </cell>
        </row>
        <row r="171">
          <cell r="G171">
            <v>12</v>
          </cell>
        </row>
        <row r="172">
          <cell r="G172">
            <v>11</v>
          </cell>
        </row>
        <row r="173">
          <cell r="G173">
            <v>12</v>
          </cell>
        </row>
        <row r="174">
          <cell r="G174">
            <v>13</v>
          </cell>
        </row>
        <row r="175">
          <cell r="G175">
            <v>9</v>
          </cell>
        </row>
        <row r="176">
          <cell r="G176">
            <v>12</v>
          </cell>
        </row>
        <row r="177">
          <cell r="G177">
            <v>8</v>
          </cell>
        </row>
        <row r="178">
          <cell r="G178">
            <v>24</v>
          </cell>
        </row>
        <row r="179">
          <cell r="G179">
            <v>13</v>
          </cell>
        </row>
        <row r="180">
          <cell r="G180">
            <v>10</v>
          </cell>
        </row>
        <row r="181">
          <cell r="G181">
            <v>12</v>
          </cell>
        </row>
        <row r="182">
          <cell r="G182">
            <v>35</v>
          </cell>
        </row>
        <row r="183">
          <cell r="G183">
            <v>7</v>
          </cell>
        </row>
        <row r="184">
          <cell r="G184">
            <v>6</v>
          </cell>
        </row>
        <row r="185">
          <cell r="G185">
            <v>10</v>
          </cell>
        </row>
        <row r="186">
          <cell r="G186">
            <v>12</v>
          </cell>
        </row>
      </sheetData>
      <sheetData sheetId="4"/>
      <sheetData sheetId="5"/>
      <sheetData sheetId="6"/>
      <sheetData sheetId="7"/>
      <sheetData sheetId="8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nalysis"/>
      <sheetName val="Results_Baseline"/>
      <sheetName val="Source_baseline"/>
      <sheetName val="Results_ELV"/>
      <sheetName val="Source_ELV"/>
      <sheetName val="Results_CRP"/>
      <sheetName val="Source_CRP"/>
      <sheetName val="BeerGameResults"/>
      <sheetName val="Backup"/>
    </sheetNames>
    <sheetDataSet>
      <sheetData sheetId="0"/>
      <sheetData sheetId="1"/>
      <sheetData sheetId="2"/>
      <sheetData sheetId="3">
        <row r="2">
          <cell r="E2">
            <v>0</v>
          </cell>
          <cell r="G2">
            <v>12</v>
          </cell>
        </row>
        <row r="3">
          <cell r="E3">
            <v>0</v>
          </cell>
          <cell r="G3">
            <v>12</v>
          </cell>
          <cell r="H3">
            <v>0</v>
          </cell>
        </row>
        <row r="4">
          <cell r="E4">
            <v>0</v>
          </cell>
          <cell r="G4">
            <v>12</v>
          </cell>
          <cell r="H4">
            <v>0</v>
          </cell>
        </row>
        <row r="5">
          <cell r="E5">
            <v>0</v>
          </cell>
          <cell r="G5">
            <v>12</v>
          </cell>
          <cell r="H5">
            <v>0</v>
          </cell>
        </row>
        <row r="6">
          <cell r="E6">
            <v>0</v>
          </cell>
          <cell r="G6">
            <v>12</v>
          </cell>
          <cell r="H6">
            <v>4</v>
          </cell>
        </row>
        <row r="7">
          <cell r="E7">
            <v>0</v>
          </cell>
          <cell r="G7">
            <v>12</v>
          </cell>
          <cell r="H7">
            <v>0</v>
          </cell>
        </row>
        <row r="8">
          <cell r="E8">
            <v>0</v>
          </cell>
          <cell r="G8">
            <v>12</v>
          </cell>
          <cell r="H8">
            <v>4</v>
          </cell>
        </row>
        <row r="9">
          <cell r="E9">
            <v>0</v>
          </cell>
          <cell r="G9">
            <v>12</v>
          </cell>
          <cell r="H9">
            <v>4</v>
          </cell>
        </row>
        <row r="10">
          <cell r="E10">
            <v>0</v>
          </cell>
          <cell r="G10">
            <v>12</v>
          </cell>
          <cell r="H10">
            <v>4</v>
          </cell>
        </row>
        <row r="11">
          <cell r="E11">
            <v>0</v>
          </cell>
          <cell r="G11">
            <v>12</v>
          </cell>
          <cell r="H11">
            <v>4</v>
          </cell>
        </row>
        <row r="12">
          <cell r="E12">
            <v>0</v>
          </cell>
          <cell r="G12">
            <v>20</v>
          </cell>
          <cell r="H12">
            <v>0</v>
          </cell>
        </row>
        <row r="13">
          <cell r="E13">
            <v>0</v>
          </cell>
          <cell r="G13">
            <v>12</v>
          </cell>
          <cell r="H13">
            <v>4</v>
          </cell>
        </row>
        <row r="14">
          <cell r="E14">
            <v>0</v>
          </cell>
          <cell r="G14">
            <v>8</v>
          </cell>
          <cell r="H14">
            <v>4</v>
          </cell>
        </row>
        <row r="15">
          <cell r="E15">
            <v>0</v>
          </cell>
          <cell r="G15">
            <v>16</v>
          </cell>
          <cell r="H15">
            <v>4</v>
          </cell>
        </row>
        <row r="16">
          <cell r="E16">
            <v>0</v>
          </cell>
          <cell r="G16">
            <v>12</v>
          </cell>
          <cell r="H16">
            <v>4</v>
          </cell>
        </row>
        <row r="17">
          <cell r="E17">
            <v>0</v>
          </cell>
          <cell r="G17">
            <v>12</v>
          </cell>
          <cell r="H17">
            <v>0</v>
          </cell>
        </row>
        <row r="18">
          <cell r="E18">
            <v>0</v>
          </cell>
          <cell r="G18">
            <v>12</v>
          </cell>
          <cell r="H18">
            <v>4</v>
          </cell>
        </row>
        <row r="19">
          <cell r="E19">
            <v>0</v>
          </cell>
          <cell r="G19">
            <v>12</v>
          </cell>
          <cell r="H19">
            <v>4</v>
          </cell>
        </row>
        <row r="20">
          <cell r="E20">
            <v>0</v>
          </cell>
          <cell r="G20">
            <v>12</v>
          </cell>
          <cell r="H20">
            <v>4</v>
          </cell>
        </row>
        <row r="21">
          <cell r="E21">
            <v>0</v>
          </cell>
          <cell r="G21">
            <v>12</v>
          </cell>
          <cell r="H21">
            <v>4</v>
          </cell>
        </row>
        <row r="22">
          <cell r="E22">
            <v>0</v>
          </cell>
          <cell r="G22">
            <v>12</v>
          </cell>
          <cell r="H22">
            <v>0</v>
          </cell>
        </row>
        <row r="23">
          <cell r="E23">
            <v>0</v>
          </cell>
          <cell r="G23">
            <v>8</v>
          </cell>
          <cell r="H23">
            <v>4</v>
          </cell>
        </row>
        <row r="24">
          <cell r="E24">
            <v>0</v>
          </cell>
          <cell r="G24">
            <v>12</v>
          </cell>
          <cell r="H24">
            <v>4</v>
          </cell>
        </row>
        <row r="25">
          <cell r="E25">
            <v>0</v>
          </cell>
          <cell r="G25">
            <v>12</v>
          </cell>
          <cell r="H25">
            <v>4</v>
          </cell>
        </row>
        <row r="26">
          <cell r="E26">
            <v>0</v>
          </cell>
          <cell r="G26">
            <v>12</v>
          </cell>
          <cell r="H26">
            <v>4</v>
          </cell>
        </row>
        <row r="27">
          <cell r="E27">
            <v>0</v>
          </cell>
          <cell r="G27">
            <v>12</v>
          </cell>
          <cell r="H27">
            <v>0</v>
          </cell>
        </row>
        <row r="28">
          <cell r="E28">
            <v>0</v>
          </cell>
          <cell r="G28">
            <v>12</v>
          </cell>
          <cell r="H28">
            <v>4</v>
          </cell>
        </row>
        <row r="29">
          <cell r="E29">
            <v>0</v>
          </cell>
          <cell r="G29">
            <v>12</v>
          </cell>
          <cell r="H29">
            <v>4</v>
          </cell>
        </row>
        <row r="30">
          <cell r="E30">
            <v>0</v>
          </cell>
          <cell r="G30">
            <v>8</v>
          </cell>
          <cell r="H30">
            <v>4</v>
          </cell>
        </row>
        <row r="31">
          <cell r="E31">
            <v>0</v>
          </cell>
          <cell r="G31">
            <v>12</v>
          </cell>
          <cell r="H31">
            <v>8</v>
          </cell>
        </row>
        <row r="32">
          <cell r="E32">
            <v>0</v>
          </cell>
          <cell r="G32">
            <v>12</v>
          </cell>
          <cell r="H32">
            <v>0</v>
          </cell>
        </row>
        <row r="33">
          <cell r="E33">
            <v>0</v>
          </cell>
          <cell r="G33">
            <v>12</v>
          </cell>
          <cell r="H33">
            <v>0</v>
          </cell>
        </row>
        <row r="34">
          <cell r="E34">
            <v>0</v>
          </cell>
          <cell r="G34">
            <v>12</v>
          </cell>
          <cell r="H34">
            <v>0</v>
          </cell>
        </row>
        <row r="35">
          <cell r="E35">
            <v>0</v>
          </cell>
          <cell r="G35">
            <v>8</v>
          </cell>
          <cell r="H35">
            <v>7</v>
          </cell>
        </row>
        <row r="36">
          <cell r="E36">
            <v>0</v>
          </cell>
          <cell r="G36">
            <v>12</v>
          </cell>
          <cell r="H36">
            <v>8</v>
          </cell>
        </row>
        <row r="37">
          <cell r="E37">
            <v>0</v>
          </cell>
          <cell r="G37">
            <v>16</v>
          </cell>
          <cell r="H37">
            <v>0</v>
          </cell>
        </row>
        <row r="38">
          <cell r="E38">
            <v>0</v>
          </cell>
          <cell r="G38">
            <v>16</v>
          </cell>
          <cell r="H38">
            <v>1</v>
          </cell>
        </row>
        <row r="39">
          <cell r="E39">
            <v>0</v>
          </cell>
          <cell r="G39">
            <v>9</v>
          </cell>
          <cell r="H39">
            <v>0</v>
          </cell>
        </row>
        <row r="40">
          <cell r="E40">
            <v>0</v>
          </cell>
          <cell r="G40">
            <v>8</v>
          </cell>
          <cell r="H40">
            <v>10</v>
          </cell>
        </row>
        <row r="41">
          <cell r="E41">
            <v>0</v>
          </cell>
          <cell r="G41">
            <v>12</v>
          </cell>
          <cell r="H41">
            <v>8</v>
          </cell>
        </row>
        <row r="42">
          <cell r="E42">
            <v>0</v>
          </cell>
          <cell r="G42">
            <v>11</v>
          </cell>
          <cell r="H42">
            <v>0</v>
          </cell>
        </row>
        <row r="43">
          <cell r="E43">
            <v>0</v>
          </cell>
          <cell r="G43">
            <v>16</v>
          </cell>
          <cell r="H43">
            <v>0</v>
          </cell>
        </row>
        <row r="44">
          <cell r="E44">
            <v>0</v>
          </cell>
          <cell r="G44">
            <v>6</v>
          </cell>
          <cell r="H44">
            <v>10</v>
          </cell>
        </row>
        <row r="45">
          <cell r="E45">
            <v>0</v>
          </cell>
          <cell r="G45">
            <v>8</v>
          </cell>
          <cell r="H45">
            <v>10</v>
          </cell>
        </row>
        <row r="46">
          <cell r="E46">
            <v>0</v>
          </cell>
          <cell r="G46">
            <v>12</v>
          </cell>
          <cell r="H46">
            <v>8</v>
          </cell>
        </row>
        <row r="47">
          <cell r="E47">
            <v>0</v>
          </cell>
          <cell r="G47">
            <v>12</v>
          </cell>
          <cell r="H47">
            <v>0</v>
          </cell>
        </row>
        <row r="48">
          <cell r="E48">
            <v>0</v>
          </cell>
          <cell r="G48">
            <v>2</v>
          </cell>
          <cell r="H48">
            <v>0</v>
          </cell>
        </row>
        <row r="49">
          <cell r="E49">
            <v>0</v>
          </cell>
          <cell r="G49">
            <v>2</v>
          </cell>
          <cell r="H49">
            <v>16</v>
          </cell>
        </row>
        <row r="50">
          <cell r="E50">
            <v>0</v>
          </cell>
          <cell r="G50">
            <v>11</v>
          </cell>
          <cell r="H50">
            <v>9</v>
          </cell>
        </row>
        <row r="51">
          <cell r="E51">
            <v>0</v>
          </cell>
          <cell r="G51">
            <v>12</v>
          </cell>
          <cell r="H51">
            <v>8</v>
          </cell>
        </row>
        <row r="52">
          <cell r="E52">
            <v>0</v>
          </cell>
          <cell r="G52">
            <v>12</v>
          </cell>
          <cell r="H52">
            <v>0</v>
          </cell>
        </row>
        <row r="53">
          <cell r="E53">
            <v>3</v>
          </cell>
          <cell r="G53">
            <v>0</v>
          </cell>
          <cell r="H53">
            <v>11</v>
          </cell>
        </row>
        <row r="54">
          <cell r="E54">
            <v>0</v>
          </cell>
          <cell r="G54">
            <v>3</v>
          </cell>
          <cell r="H54">
            <v>12</v>
          </cell>
        </row>
        <row r="55">
          <cell r="E55">
            <v>0</v>
          </cell>
          <cell r="G55">
            <v>14</v>
          </cell>
          <cell r="H55">
            <v>7</v>
          </cell>
        </row>
        <row r="56">
          <cell r="E56">
            <v>0</v>
          </cell>
          <cell r="G56">
            <v>12</v>
          </cell>
          <cell r="H56">
            <v>8</v>
          </cell>
        </row>
        <row r="57">
          <cell r="E57">
            <v>0</v>
          </cell>
          <cell r="G57">
            <v>1</v>
          </cell>
          <cell r="H57">
            <v>0</v>
          </cell>
        </row>
        <row r="58">
          <cell r="E58">
            <v>0</v>
          </cell>
          <cell r="G58">
            <v>0</v>
          </cell>
          <cell r="H58">
            <v>21</v>
          </cell>
        </row>
        <row r="59">
          <cell r="E59">
            <v>0</v>
          </cell>
          <cell r="G59">
            <v>15</v>
          </cell>
          <cell r="H59">
            <v>3</v>
          </cell>
        </row>
        <row r="60">
          <cell r="E60">
            <v>0</v>
          </cell>
          <cell r="G60">
            <v>14</v>
          </cell>
          <cell r="H60">
            <v>7</v>
          </cell>
        </row>
        <row r="61">
          <cell r="E61">
            <v>0</v>
          </cell>
          <cell r="G61">
            <v>12</v>
          </cell>
          <cell r="H61">
            <v>8</v>
          </cell>
        </row>
        <row r="62">
          <cell r="E62">
            <v>9</v>
          </cell>
          <cell r="G62">
            <v>0</v>
          </cell>
          <cell r="H62">
            <v>0</v>
          </cell>
        </row>
        <row r="63">
          <cell r="E63">
            <v>0</v>
          </cell>
          <cell r="G63">
            <v>9</v>
          </cell>
          <cell r="H63">
            <v>14</v>
          </cell>
        </row>
        <row r="64">
          <cell r="E64">
            <v>0</v>
          </cell>
          <cell r="G64">
            <v>18</v>
          </cell>
          <cell r="H64">
            <v>0</v>
          </cell>
        </row>
        <row r="65">
          <cell r="E65">
            <v>0</v>
          </cell>
          <cell r="G65">
            <v>13</v>
          </cell>
          <cell r="H65">
            <v>9</v>
          </cell>
        </row>
        <row r="66">
          <cell r="E66">
            <v>0</v>
          </cell>
          <cell r="G66">
            <v>12</v>
          </cell>
          <cell r="H66">
            <v>8</v>
          </cell>
        </row>
        <row r="67">
          <cell r="E67">
            <v>2</v>
          </cell>
          <cell r="G67">
            <v>0</v>
          </cell>
          <cell r="H67">
            <v>0</v>
          </cell>
        </row>
        <row r="68">
          <cell r="E68">
            <v>0</v>
          </cell>
          <cell r="G68">
            <v>23</v>
          </cell>
          <cell r="H68">
            <v>0</v>
          </cell>
        </row>
        <row r="69">
          <cell r="E69">
            <v>0</v>
          </cell>
          <cell r="G69">
            <v>15</v>
          </cell>
          <cell r="H69">
            <v>2</v>
          </cell>
        </row>
        <row r="70">
          <cell r="E70">
            <v>0</v>
          </cell>
          <cell r="G70">
            <v>11</v>
          </cell>
          <cell r="H70">
            <v>9</v>
          </cell>
        </row>
        <row r="71">
          <cell r="E71">
            <v>0</v>
          </cell>
          <cell r="G71">
            <v>12</v>
          </cell>
          <cell r="H71">
            <v>8</v>
          </cell>
        </row>
        <row r="72">
          <cell r="E72">
            <v>0</v>
          </cell>
          <cell r="G72">
            <v>16</v>
          </cell>
          <cell r="H72">
            <v>0</v>
          </cell>
        </row>
        <row r="73">
          <cell r="E73">
            <v>0</v>
          </cell>
          <cell r="G73">
            <v>22</v>
          </cell>
          <cell r="H73">
            <v>0</v>
          </cell>
        </row>
        <row r="74">
          <cell r="E74">
            <v>0</v>
          </cell>
          <cell r="G74">
            <v>6</v>
          </cell>
          <cell r="H74">
            <v>15</v>
          </cell>
        </row>
        <row r="75">
          <cell r="E75">
            <v>0</v>
          </cell>
          <cell r="G75">
            <v>11</v>
          </cell>
          <cell r="H75">
            <v>10</v>
          </cell>
        </row>
        <row r="76">
          <cell r="E76">
            <v>0</v>
          </cell>
          <cell r="G76">
            <v>12</v>
          </cell>
          <cell r="H76">
            <v>8</v>
          </cell>
        </row>
        <row r="77">
          <cell r="E77">
            <v>0</v>
          </cell>
          <cell r="G77">
            <v>26</v>
          </cell>
          <cell r="H77">
            <v>0</v>
          </cell>
        </row>
        <row r="78">
          <cell r="E78">
            <v>0</v>
          </cell>
          <cell r="G78">
            <v>9</v>
          </cell>
          <cell r="H78">
            <v>0</v>
          </cell>
        </row>
        <row r="79">
          <cell r="E79">
            <v>0</v>
          </cell>
          <cell r="G79">
            <v>2</v>
          </cell>
          <cell r="H79">
            <v>16</v>
          </cell>
        </row>
        <row r="80">
          <cell r="E80">
            <v>0</v>
          </cell>
          <cell r="G80">
            <v>13</v>
          </cell>
          <cell r="H80">
            <v>9</v>
          </cell>
        </row>
        <row r="81">
          <cell r="E81">
            <v>0</v>
          </cell>
          <cell r="G81">
            <v>12</v>
          </cell>
          <cell r="H81">
            <v>8</v>
          </cell>
        </row>
        <row r="82">
          <cell r="E82">
            <v>0</v>
          </cell>
          <cell r="G82">
            <v>18</v>
          </cell>
          <cell r="H82">
            <v>0</v>
          </cell>
        </row>
        <row r="83">
          <cell r="E83">
            <v>4</v>
          </cell>
          <cell r="G83">
            <v>0</v>
          </cell>
          <cell r="H83">
            <v>17</v>
          </cell>
        </row>
        <row r="84">
          <cell r="E84">
            <v>0</v>
          </cell>
          <cell r="G84">
            <v>5</v>
          </cell>
          <cell r="H84">
            <v>10</v>
          </cell>
        </row>
        <row r="85">
          <cell r="E85">
            <v>0</v>
          </cell>
          <cell r="G85">
            <v>13</v>
          </cell>
          <cell r="H85">
            <v>8</v>
          </cell>
        </row>
        <row r="86">
          <cell r="E86">
            <v>0</v>
          </cell>
          <cell r="G86">
            <v>12</v>
          </cell>
          <cell r="H86">
            <v>8</v>
          </cell>
        </row>
        <row r="87">
          <cell r="E87">
            <v>5</v>
          </cell>
          <cell r="G87">
            <v>0</v>
          </cell>
          <cell r="H87">
            <v>0</v>
          </cell>
        </row>
        <row r="88">
          <cell r="E88">
            <v>0</v>
          </cell>
          <cell r="G88">
            <v>2</v>
          </cell>
          <cell r="H88">
            <v>24</v>
          </cell>
        </row>
        <row r="89">
          <cell r="E89">
            <v>0</v>
          </cell>
          <cell r="G89">
            <v>19</v>
          </cell>
          <cell r="H89">
            <v>0</v>
          </cell>
        </row>
        <row r="90">
          <cell r="E90">
            <v>0</v>
          </cell>
          <cell r="G90">
            <v>14</v>
          </cell>
          <cell r="H90">
            <v>8</v>
          </cell>
        </row>
        <row r="91">
          <cell r="E91">
            <v>0</v>
          </cell>
          <cell r="G91">
            <v>12</v>
          </cell>
          <cell r="H91">
            <v>8</v>
          </cell>
        </row>
        <row r="92">
          <cell r="E92">
            <v>12</v>
          </cell>
          <cell r="G92">
            <v>0</v>
          </cell>
          <cell r="H92">
            <v>0</v>
          </cell>
        </row>
        <row r="93">
          <cell r="E93">
            <v>0</v>
          </cell>
          <cell r="G93">
            <v>12</v>
          </cell>
          <cell r="H93">
            <v>11</v>
          </cell>
        </row>
        <row r="94">
          <cell r="E94">
            <v>0</v>
          </cell>
          <cell r="G94">
            <v>16</v>
          </cell>
          <cell r="H94">
            <v>0</v>
          </cell>
        </row>
        <row r="95">
          <cell r="E95">
            <v>0</v>
          </cell>
          <cell r="G95">
            <v>13</v>
          </cell>
          <cell r="H95">
            <v>8</v>
          </cell>
        </row>
        <row r="96">
          <cell r="E96">
            <v>0</v>
          </cell>
          <cell r="G96">
            <v>12</v>
          </cell>
          <cell r="H96">
            <v>8</v>
          </cell>
        </row>
        <row r="97">
          <cell r="E97">
            <v>0</v>
          </cell>
          <cell r="G97">
            <v>1</v>
          </cell>
          <cell r="H97">
            <v>0</v>
          </cell>
        </row>
        <row r="98">
          <cell r="E98">
            <v>0</v>
          </cell>
          <cell r="G98">
            <v>24</v>
          </cell>
          <cell r="H98">
            <v>0</v>
          </cell>
        </row>
        <row r="99">
          <cell r="E99">
            <v>0</v>
          </cell>
          <cell r="G99">
            <v>14</v>
          </cell>
          <cell r="H99">
            <v>11</v>
          </cell>
        </row>
        <row r="100">
          <cell r="E100">
            <v>0</v>
          </cell>
          <cell r="G100">
            <v>12</v>
          </cell>
          <cell r="H100">
            <v>9</v>
          </cell>
        </row>
        <row r="101">
          <cell r="E101">
            <v>0</v>
          </cell>
          <cell r="G101">
            <v>12</v>
          </cell>
          <cell r="H101">
            <v>8</v>
          </cell>
        </row>
        <row r="102">
          <cell r="E102">
            <v>0</v>
          </cell>
          <cell r="G102">
            <v>23</v>
          </cell>
          <cell r="H102">
            <v>0</v>
          </cell>
        </row>
        <row r="103">
          <cell r="E103">
            <v>0</v>
          </cell>
          <cell r="G103">
            <v>13</v>
          </cell>
          <cell r="H103">
            <v>0</v>
          </cell>
        </row>
        <row r="104">
          <cell r="E104">
            <v>0</v>
          </cell>
          <cell r="G104">
            <v>3</v>
          </cell>
          <cell r="H104">
            <v>12</v>
          </cell>
        </row>
        <row r="105">
          <cell r="E105">
            <v>0</v>
          </cell>
          <cell r="G105">
            <v>12</v>
          </cell>
          <cell r="H105">
            <v>9</v>
          </cell>
        </row>
        <row r="106">
          <cell r="E106">
            <v>0</v>
          </cell>
          <cell r="G106">
            <v>12</v>
          </cell>
          <cell r="H106">
            <v>8</v>
          </cell>
        </row>
        <row r="107">
          <cell r="E107">
            <v>0</v>
          </cell>
          <cell r="G107">
            <v>28</v>
          </cell>
          <cell r="H107">
            <v>0</v>
          </cell>
        </row>
        <row r="108">
          <cell r="E108">
            <v>0</v>
          </cell>
          <cell r="G108">
            <v>11</v>
          </cell>
          <cell r="H108">
            <v>7</v>
          </cell>
        </row>
        <row r="109">
          <cell r="E109">
            <v>0</v>
          </cell>
          <cell r="G109">
            <v>3</v>
          </cell>
          <cell r="H109">
            <v>14</v>
          </cell>
        </row>
        <row r="110">
          <cell r="E110">
            <v>0</v>
          </cell>
          <cell r="G110">
            <v>12</v>
          </cell>
          <cell r="H110">
            <v>9</v>
          </cell>
        </row>
        <row r="111">
          <cell r="E111">
            <v>0</v>
          </cell>
          <cell r="G111">
            <v>12</v>
          </cell>
          <cell r="H111">
            <v>8</v>
          </cell>
        </row>
        <row r="112">
          <cell r="E112">
            <v>0</v>
          </cell>
          <cell r="G112">
            <v>7</v>
          </cell>
          <cell r="H112">
            <v>0</v>
          </cell>
        </row>
        <row r="113">
          <cell r="E113">
            <v>2</v>
          </cell>
          <cell r="G113">
            <v>0</v>
          </cell>
          <cell r="H113">
            <v>15</v>
          </cell>
        </row>
        <row r="114">
          <cell r="E114">
            <v>0</v>
          </cell>
          <cell r="G114">
            <v>14</v>
          </cell>
          <cell r="H114">
            <v>4</v>
          </cell>
        </row>
        <row r="115">
          <cell r="E115">
            <v>0</v>
          </cell>
          <cell r="G115">
            <v>13</v>
          </cell>
          <cell r="H115">
            <v>9</v>
          </cell>
        </row>
        <row r="116">
          <cell r="E116">
            <v>0</v>
          </cell>
          <cell r="G116">
            <v>12</v>
          </cell>
          <cell r="H116">
            <v>8</v>
          </cell>
        </row>
        <row r="117">
          <cell r="E117">
            <v>3</v>
          </cell>
          <cell r="G117">
            <v>0</v>
          </cell>
          <cell r="H117">
            <v>0</v>
          </cell>
        </row>
        <row r="118">
          <cell r="E118">
            <v>0</v>
          </cell>
          <cell r="G118">
            <v>8</v>
          </cell>
          <cell r="H118">
            <v>21</v>
          </cell>
        </row>
        <row r="119">
          <cell r="E119">
            <v>0</v>
          </cell>
          <cell r="G119">
            <v>15</v>
          </cell>
          <cell r="H119">
            <v>0</v>
          </cell>
        </row>
        <row r="120">
          <cell r="E120">
            <v>0</v>
          </cell>
          <cell r="G120">
            <v>13</v>
          </cell>
          <cell r="H120">
            <v>8</v>
          </cell>
        </row>
        <row r="121">
          <cell r="E121">
            <v>0</v>
          </cell>
          <cell r="G121">
            <v>12</v>
          </cell>
          <cell r="H121">
            <v>8</v>
          </cell>
        </row>
        <row r="122">
          <cell r="E122">
            <v>9</v>
          </cell>
          <cell r="G122">
            <v>0</v>
          </cell>
          <cell r="H122">
            <v>0</v>
          </cell>
        </row>
        <row r="123">
          <cell r="E123">
            <v>0</v>
          </cell>
          <cell r="G123">
            <v>19</v>
          </cell>
          <cell r="H123">
            <v>0</v>
          </cell>
        </row>
        <row r="124">
          <cell r="E124">
            <v>0</v>
          </cell>
          <cell r="G124">
            <v>16</v>
          </cell>
          <cell r="H124">
            <v>10</v>
          </cell>
        </row>
        <row r="125">
          <cell r="E125">
            <v>0</v>
          </cell>
          <cell r="G125">
            <v>13</v>
          </cell>
          <cell r="H125">
            <v>8</v>
          </cell>
        </row>
        <row r="126">
          <cell r="E126">
            <v>0</v>
          </cell>
          <cell r="G126">
            <v>12</v>
          </cell>
          <cell r="H126">
            <v>8</v>
          </cell>
        </row>
        <row r="127">
          <cell r="E127">
            <v>0</v>
          </cell>
          <cell r="G127">
            <v>14</v>
          </cell>
          <cell r="H127">
            <v>0</v>
          </cell>
        </row>
        <row r="128">
          <cell r="E128">
            <v>0</v>
          </cell>
          <cell r="G128">
            <v>14</v>
          </cell>
          <cell r="H128">
            <v>0</v>
          </cell>
        </row>
        <row r="129">
          <cell r="E129">
            <v>0</v>
          </cell>
          <cell r="G129">
            <v>8</v>
          </cell>
          <cell r="H129">
            <v>9</v>
          </cell>
        </row>
        <row r="130">
          <cell r="E130">
            <v>0</v>
          </cell>
          <cell r="G130">
            <v>13</v>
          </cell>
          <cell r="H130">
            <v>9</v>
          </cell>
        </row>
        <row r="131">
          <cell r="E131">
            <v>0</v>
          </cell>
          <cell r="G131">
            <v>12</v>
          </cell>
          <cell r="H131">
            <v>8</v>
          </cell>
        </row>
        <row r="132">
          <cell r="E132">
            <v>0</v>
          </cell>
          <cell r="G132">
            <v>22</v>
          </cell>
          <cell r="H132">
            <v>0</v>
          </cell>
        </row>
        <row r="133">
          <cell r="E133">
            <v>0</v>
          </cell>
          <cell r="G133">
            <v>15</v>
          </cell>
          <cell r="H133">
            <v>6</v>
          </cell>
        </row>
        <row r="134">
          <cell r="E134">
            <v>0</v>
          </cell>
          <cell r="G134">
            <v>3</v>
          </cell>
          <cell r="H134">
            <v>12</v>
          </cell>
        </row>
        <row r="135">
          <cell r="E135">
            <v>0</v>
          </cell>
          <cell r="G135">
            <v>12</v>
          </cell>
          <cell r="H135">
            <v>9</v>
          </cell>
        </row>
        <row r="136">
          <cell r="E136">
            <v>0</v>
          </cell>
          <cell r="G136">
            <v>12</v>
          </cell>
          <cell r="H136">
            <v>8</v>
          </cell>
        </row>
        <row r="137">
          <cell r="E137">
            <v>0</v>
          </cell>
          <cell r="G137">
            <v>20</v>
          </cell>
          <cell r="H137">
            <v>0</v>
          </cell>
        </row>
        <row r="138">
          <cell r="E138">
            <v>0</v>
          </cell>
          <cell r="G138">
            <v>0</v>
          </cell>
          <cell r="H138">
            <v>10</v>
          </cell>
        </row>
        <row r="139">
          <cell r="E139">
            <v>0</v>
          </cell>
          <cell r="G139">
            <v>13</v>
          </cell>
          <cell r="H139">
            <v>8</v>
          </cell>
        </row>
        <row r="140">
          <cell r="E140">
            <v>0</v>
          </cell>
          <cell r="G140">
            <v>12</v>
          </cell>
          <cell r="H140">
            <v>9</v>
          </cell>
        </row>
        <row r="141">
          <cell r="E141">
            <v>0</v>
          </cell>
          <cell r="G141">
            <v>12</v>
          </cell>
          <cell r="H141">
            <v>8</v>
          </cell>
        </row>
        <row r="142">
          <cell r="E142">
            <v>0</v>
          </cell>
          <cell r="G142">
            <v>2</v>
          </cell>
          <cell r="H142">
            <v>0</v>
          </cell>
        </row>
        <row r="143">
          <cell r="E143">
            <v>0</v>
          </cell>
          <cell r="G143">
            <v>4</v>
          </cell>
          <cell r="H143">
            <v>18</v>
          </cell>
        </row>
        <row r="144">
          <cell r="E144">
            <v>0</v>
          </cell>
          <cell r="G144">
            <v>12</v>
          </cell>
          <cell r="H144">
            <v>1</v>
          </cell>
        </row>
        <row r="145">
          <cell r="E145">
            <v>0</v>
          </cell>
          <cell r="G145">
            <v>13</v>
          </cell>
          <cell r="H145">
            <v>9</v>
          </cell>
        </row>
        <row r="146">
          <cell r="E146">
            <v>0</v>
          </cell>
          <cell r="G146">
            <v>12</v>
          </cell>
          <cell r="H146">
            <v>8</v>
          </cell>
        </row>
        <row r="147">
          <cell r="E147">
            <v>6</v>
          </cell>
          <cell r="G147">
            <v>0</v>
          </cell>
          <cell r="H147">
            <v>0</v>
          </cell>
        </row>
        <row r="148">
          <cell r="E148">
            <v>0</v>
          </cell>
          <cell r="G148">
            <v>17</v>
          </cell>
          <cell r="H148">
            <v>7</v>
          </cell>
        </row>
        <row r="149">
          <cell r="E149">
            <v>0</v>
          </cell>
          <cell r="G149">
            <v>15</v>
          </cell>
          <cell r="H149">
            <v>8</v>
          </cell>
        </row>
        <row r="150">
          <cell r="E150">
            <v>0</v>
          </cell>
          <cell r="G150">
            <v>13</v>
          </cell>
          <cell r="H150">
            <v>8</v>
          </cell>
        </row>
        <row r="151">
          <cell r="E151">
            <v>0</v>
          </cell>
          <cell r="G151">
            <v>12</v>
          </cell>
          <cell r="H151">
            <v>8</v>
          </cell>
        </row>
        <row r="152">
          <cell r="E152">
            <v>0</v>
          </cell>
          <cell r="G152">
            <v>5</v>
          </cell>
          <cell r="H152">
            <v>0</v>
          </cell>
        </row>
        <row r="153">
          <cell r="E153">
            <v>0</v>
          </cell>
          <cell r="G153">
            <v>14</v>
          </cell>
          <cell r="H153">
            <v>0</v>
          </cell>
        </row>
        <row r="154">
          <cell r="E154">
            <v>0</v>
          </cell>
          <cell r="G154">
            <v>12</v>
          </cell>
          <cell r="H154">
            <v>9</v>
          </cell>
        </row>
        <row r="155">
          <cell r="E155">
            <v>0</v>
          </cell>
          <cell r="G155">
            <v>13</v>
          </cell>
          <cell r="H155">
            <v>8</v>
          </cell>
        </row>
        <row r="156">
          <cell r="E156">
            <v>0</v>
          </cell>
          <cell r="G156">
            <v>12</v>
          </cell>
          <cell r="H156">
            <v>8</v>
          </cell>
        </row>
        <row r="157">
          <cell r="E157">
            <v>0</v>
          </cell>
          <cell r="G157">
            <v>18</v>
          </cell>
          <cell r="H157">
            <v>0</v>
          </cell>
        </row>
        <row r="158">
          <cell r="E158">
            <v>0</v>
          </cell>
          <cell r="G158">
            <v>15</v>
          </cell>
          <cell r="H158">
            <v>3</v>
          </cell>
        </row>
        <row r="159">
          <cell r="E159">
            <v>0</v>
          </cell>
          <cell r="G159">
            <v>5</v>
          </cell>
          <cell r="H159">
            <v>9</v>
          </cell>
        </row>
        <row r="160">
          <cell r="E160">
            <v>0</v>
          </cell>
          <cell r="G160">
            <v>13</v>
          </cell>
          <cell r="H160">
            <v>9</v>
          </cell>
        </row>
        <row r="161">
          <cell r="E161">
            <v>0</v>
          </cell>
          <cell r="G161">
            <v>12</v>
          </cell>
          <cell r="H161">
            <v>8</v>
          </cell>
        </row>
        <row r="162">
          <cell r="E162">
            <v>0</v>
          </cell>
          <cell r="G162">
            <v>21</v>
          </cell>
          <cell r="H162">
            <v>0</v>
          </cell>
        </row>
        <row r="163">
          <cell r="E163">
            <v>0</v>
          </cell>
          <cell r="G163">
            <v>10</v>
          </cell>
          <cell r="H163">
            <v>8</v>
          </cell>
        </row>
        <row r="164">
          <cell r="E164">
            <v>0</v>
          </cell>
          <cell r="G164">
            <v>11</v>
          </cell>
          <cell r="H164">
            <v>9</v>
          </cell>
        </row>
        <row r="165">
          <cell r="E165">
            <v>0</v>
          </cell>
          <cell r="G165">
            <v>12</v>
          </cell>
          <cell r="H165">
            <v>9</v>
          </cell>
        </row>
        <row r="166">
          <cell r="E166">
            <v>0</v>
          </cell>
          <cell r="G166">
            <v>12</v>
          </cell>
          <cell r="H166">
            <v>8</v>
          </cell>
        </row>
        <row r="167">
          <cell r="E167">
            <v>0</v>
          </cell>
          <cell r="G167">
            <v>4</v>
          </cell>
          <cell r="H167">
            <v>0</v>
          </cell>
        </row>
        <row r="168">
          <cell r="E168">
            <v>0</v>
          </cell>
          <cell r="G168">
            <v>3</v>
          </cell>
          <cell r="H168">
            <v>12</v>
          </cell>
        </row>
        <row r="169">
          <cell r="E169">
            <v>0</v>
          </cell>
          <cell r="G169">
            <v>12</v>
          </cell>
          <cell r="H169">
            <v>4</v>
          </cell>
        </row>
        <row r="170">
          <cell r="E170">
            <v>0</v>
          </cell>
          <cell r="G170">
            <v>12</v>
          </cell>
          <cell r="H170">
            <v>9</v>
          </cell>
        </row>
        <row r="171">
          <cell r="E171">
            <v>0</v>
          </cell>
          <cell r="G171">
            <v>12</v>
          </cell>
          <cell r="H171">
            <v>8</v>
          </cell>
        </row>
        <row r="172">
          <cell r="E172">
            <v>0</v>
          </cell>
          <cell r="G172">
            <v>0</v>
          </cell>
          <cell r="H172">
            <v>0</v>
          </cell>
        </row>
        <row r="173">
          <cell r="E173">
            <v>0</v>
          </cell>
          <cell r="G173">
            <v>11</v>
          </cell>
          <cell r="H173">
            <v>11</v>
          </cell>
        </row>
        <row r="174">
          <cell r="E174">
            <v>0</v>
          </cell>
          <cell r="G174">
            <v>12</v>
          </cell>
          <cell r="H174">
            <v>7</v>
          </cell>
        </row>
        <row r="175">
          <cell r="E175">
            <v>0</v>
          </cell>
          <cell r="G175">
            <v>13</v>
          </cell>
          <cell r="H175">
            <v>9</v>
          </cell>
        </row>
        <row r="176">
          <cell r="E176">
            <v>0</v>
          </cell>
          <cell r="G176">
            <v>12</v>
          </cell>
          <cell r="H176">
            <v>8</v>
          </cell>
        </row>
        <row r="177">
          <cell r="E177">
            <v>0</v>
          </cell>
          <cell r="G177">
            <v>1</v>
          </cell>
          <cell r="H177">
            <v>0</v>
          </cell>
        </row>
        <row r="178">
          <cell r="E178">
            <v>0</v>
          </cell>
          <cell r="G178">
            <v>13</v>
          </cell>
          <cell r="H178">
            <v>0</v>
          </cell>
        </row>
        <row r="179">
          <cell r="E179">
            <v>0</v>
          </cell>
          <cell r="G179">
            <v>12</v>
          </cell>
          <cell r="H179">
            <v>9</v>
          </cell>
        </row>
        <row r="180">
          <cell r="E180">
            <v>0</v>
          </cell>
          <cell r="G180">
            <v>13</v>
          </cell>
          <cell r="H180">
            <v>8</v>
          </cell>
        </row>
        <row r="181">
          <cell r="E181">
            <v>0</v>
          </cell>
          <cell r="G181">
            <v>12</v>
          </cell>
          <cell r="H181">
            <v>8</v>
          </cell>
        </row>
        <row r="182">
          <cell r="E182">
            <v>0</v>
          </cell>
          <cell r="G182">
            <v>16</v>
          </cell>
          <cell r="H182">
            <v>0</v>
          </cell>
        </row>
        <row r="183">
          <cell r="E183">
            <v>0</v>
          </cell>
          <cell r="G183">
            <v>15</v>
          </cell>
          <cell r="H183">
            <v>2</v>
          </cell>
        </row>
        <row r="184">
          <cell r="E184">
            <v>0</v>
          </cell>
          <cell r="G184">
            <v>8</v>
          </cell>
          <cell r="H184">
            <v>9</v>
          </cell>
        </row>
        <row r="185">
          <cell r="E185">
            <v>0</v>
          </cell>
          <cell r="G185">
            <v>13</v>
          </cell>
          <cell r="H185">
            <v>8</v>
          </cell>
        </row>
        <row r="186">
          <cell r="E186">
            <v>0</v>
          </cell>
          <cell r="G186">
            <v>12</v>
          </cell>
          <cell r="H186">
            <v>8</v>
          </cell>
        </row>
      </sheetData>
      <sheetData sheetId="4"/>
      <sheetData sheetId="5"/>
      <sheetData sheetId="6"/>
      <sheetData sheetId="7"/>
      <sheetData sheetId="8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nalysis"/>
      <sheetName val="Results_Baseline"/>
      <sheetName val="Source_baseline"/>
      <sheetName val="Results_ELV"/>
      <sheetName val="Source_ELV"/>
      <sheetName val="Results_CRP"/>
      <sheetName val="Source_CRP"/>
      <sheetName val="BeerGameResults"/>
      <sheetName val="Backup"/>
    </sheetNames>
    <sheetDataSet>
      <sheetData sheetId="0"/>
      <sheetData sheetId="1"/>
      <sheetData sheetId="2"/>
      <sheetData sheetId="3">
        <row r="2">
          <cell r="E2">
            <v>0</v>
          </cell>
          <cell r="G2">
            <v>12</v>
          </cell>
        </row>
        <row r="3">
          <cell r="E3">
            <v>0</v>
          </cell>
          <cell r="G3">
            <v>12</v>
          </cell>
          <cell r="H3">
            <v>0</v>
          </cell>
        </row>
        <row r="4">
          <cell r="E4">
            <v>0</v>
          </cell>
          <cell r="G4">
            <v>12</v>
          </cell>
          <cell r="H4">
            <v>0</v>
          </cell>
        </row>
        <row r="5">
          <cell r="E5">
            <v>0</v>
          </cell>
          <cell r="G5">
            <v>12</v>
          </cell>
          <cell r="H5">
            <v>0</v>
          </cell>
        </row>
        <row r="6">
          <cell r="E6">
            <v>0</v>
          </cell>
          <cell r="G6">
            <v>12</v>
          </cell>
          <cell r="H6">
            <v>4</v>
          </cell>
        </row>
        <row r="7">
          <cell r="E7">
            <v>0</v>
          </cell>
          <cell r="G7">
            <v>12</v>
          </cell>
          <cell r="H7">
            <v>0</v>
          </cell>
        </row>
        <row r="8">
          <cell r="E8">
            <v>0</v>
          </cell>
          <cell r="G8">
            <v>12</v>
          </cell>
          <cell r="H8">
            <v>4</v>
          </cell>
        </row>
        <row r="9">
          <cell r="E9">
            <v>0</v>
          </cell>
          <cell r="G9">
            <v>12</v>
          </cell>
          <cell r="H9">
            <v>4</v>
          </cell>
        </row>
        <row r="10">
          <cell r="E10">
            <v>0</v>
          </cell>
          <cell r="G10">
            <v>12</v>
          </cell>
          <cell r="H10">
            <v>4</v>
          </cell>
        </row>
        <row r="11">
          <cell r="E11">
            <v>0</v>
          </cell>
          <cell r="G11">
            <v>12</v>
          </cell>
          <cell r="H11">
            <v>4</v>
          </cell>
        </row>
        <row r="12">
          <cell r="E12">
            <v>0</v>
          </cell>
          <cell r="G12">
            <v>20</v>
          </cell>
          <cell r="H12">
            <v>0</v>
          </cell>
        </row>
        <row r="13">
          <cell r="E13">
            <v>0</v>
          </cell>
          <cell r="G13">
            <v>12</v>
          </cell>
          <cell r="H13">
            <v>4</v>
          </cell>
        </row>
        <row r="14">
          <cell r="E14">
            <v>0</v>
          </cell>
          <cell r="G14">
            <v>12</v>
          </cell>
          <cell r="H14">
            <v>4</v>
          </cell>
        </row>
        <row r="15">
          <cell r="E15">
            <v>0</v>
          </cell>
          <cell r="G15">
            <v>16</v>
          </cell>
          <cell r="H15">
            <v>4</v>
          </cell>
        </row>
        <row r="16">
          <cell r="E16">
            <v>0</v>
          </cell>
          <cell r="G16">
            <v>12</v>
          </cell>
          <cell r="H16">
            <v>4</v>
          </cell>
        </row>
        <row r="17">
          <cell r="E17">
            <v>0</v>
          </cell>
          <cell r="G17">
            <v>20</v>
          </cell>
          <cell r="H17">
            <v>0</v>
          </cell>
        </row>
        <row r="18">
          <cell r="E18">
            <v>0</v>
          </cell>
          <cell r="G18">
            <v>12</v>
          </cell>
          <cell r="H18">
            <v>4</v>
          </cell>
        </row>
        <row r="19">
          <cell r="E19">
            <v>0</v>
          </cell>
          <cell r="G19">
            <v>12</v>
          </cell>
          <cell r="H19">
            <v>4</v>
          </cell>
        </row>
        <row r="20">
          <cell r="E20">
            <v>0</v>
          </cell>
          <cell r="G20">
            <v>12</v>
          </cell>
          <cell r="H20">
            <v>4</v>
          </cell>
        </row>
        <row r="21">
          <cell r="E21">
            <v>0</v>
          </cell>
          <cell r="G21">
            <v>12</v>
          </cell>
          <cell r="H21">
            <v>4</v>
          </cell>
        </row>
        <row r="22">
          <cell r="E22">
            <v>0</v>
          </cell>
          <cell r="G22">
            <v>12</v>
          </cell>
          <cell r="H22">
            <v>0</v>
          </cell>
        </row>
        <row r="23">
          <cell r="E23">
            <v>0</v>
          </cell>
          <cell r="G23">
            <v>8</v>
          </cell>
          <cell r="H23">
            <v>4</v>
          </cell>
        </row>
        <row r="24">
          <cell r="E24">
            <v>0</v>
          </cell>
          <cell r="G24">
            <v>12</v>
          </cell>
          <cell r="H24">
            <v>4</v>
          </cell>
        </row>
        <row r="25">
          <cell r="E25">
            <v>0</v>
          </cell>
          <cell r="G25">
            <v>12</v>
          </cell>
          <cell r="H25">
            <v>4</v>
          </cell>
        </row>
        <row r="26">
          <cell r="E26">
            <v>0</v>
          </cell>
          <cell r="G26">
            <v>12</v>
          </cell>
          <cell r="H26">
            <v>4</v>
          </cell>
        </row>
        <row r="27">
          <cell r="E27">
            <v>0</v>
          </cell>
          <cell r="G27">
            <v>12</v>
          </cell>
          <cell r="H27">
            <v>0</v>
          </cell>
        </row>
        <row r="28">
          <cell r="E28">
            <v>0</v>
          </cell>
          <cell r="G28">
            <v>8</v>
          </cell>
          <cell r="H28">
            <v>4</v>
          </cell>
        </row>
        <row r="29">
          <cell r="E29">
            <v>0</v>
          </cell>
          <cell r="G29">
            <v>12</v>
          </cell>
          <cell r="H29">
            <v>4</v>
          </cell>
        </row>
        <row r="30">
          <cell r="E30">
            <v>0</v>
          </cell>
          <cell r="G30">
            <v>8</v>
          </cell>
          <cell r="H30">
            <v>4</v>
          </cell>
        </row>
        <row r="31">
          <cell r="E31">
            <v>0</v>
          </cell>
          <cell r="G31">
            <v>12</v>
          </cell>
          <cell r="H31">
            <v>8</v>
          </cell>
        </row>
        <row r="32">
          <cell r="E32">
            <v>0</v>
          </cell>
          <cell r="G32">
            <v>12</v>
          </cell>
          <cell r="H32">
            <v>0</v>
          </cell>
        </row>
        <row r="33">
          <cell r="E33">
            <v>0</v>
          </cell>
          <cell r="G33">
            <v>12</v>
          </cell>
          <cell r="H33">
            <v>0</v>
          </cell>
        </row>
        <row r="34">
          <cell r="E34">
            <v>0</v>
          </cell>
          <cell r="G34">
            <v>12</v>
          </cell>
          <cell r="H34">
            <v>0</v>
          </cell>
        </row>
        <row r="35">
          <cell r="E35">
            <v>0</v>
          </cell>
          <cell r="G35">
            <v>8</v>
          </cell>
          <cell r="H35">
            <v>7</v>
          </cell>
        </row>
        <row r="36">
          <cell r="E36">
            <v>0</v>
          </cell>
          <cell r="G36">
            <v>12</v>
          </cell>
          <cell r="H36">
            <v>8</v>
          </cell>
        </row>
        <row r="37">
          <cell r="E37">
            <v>0</v>
          </cell>
          <cell r="G37">
            <v>16</v>
          </cell>
          <cell r="H37">
            <v>0</v>
          </cell>
        </row>
        <row r="38">
          <cell r="E38">
            <v>0</v>
          </cell>
          <cell r="G38">
            <v>16</v>
          </cell>
          <cell r="H38">
            <v>0</v>
          </cell>
        </row>
        <row r="39">
          <cell r="E39">
            <v>0</v>
          </cell>
          <cell r="G39">
            <v>9</v>
          </cell>
          <cell r="H39">
            <v>0</v>
          </cell>
        </row>
        <row r="40">
          <cell r="E40">
            <v>0</v>
          </cell>
          <cell r="G40">
            <v>8</v>
          </cell>
          <cell r="H40">
            <v>10</v>
          </cell>
        </row>
        <row r="41">
          <cell r="E41">
            <v>0</v>
          </cell>
          <cell r="G41">
            <v>12</v>
          </cell>
          <cell r="H41">
            <v>8</v>
          </cell>
        </row>
        <row r="42">
          <cell r="E42">
            <v>0</v>
          </cell>
          <cell r="G42">
            <v>12</v>
          </cell>
          <cell r="H42">
            <v>0</v>
          </cell>
        </row>
        <row r="43">
          <cell r="E43">
            <v>0</v>
          </cell>
          <cell r="G43">
            <v>16</v>
          </cell>
          <cell r="H43">
            <v>0</v>
          </cell>
        </row>
        <row r="44">
          <cell r="E44">
            <v>0</v>
          </cell>
          <cell r="G44">
            <v>6</v>
          </cell>
          <cell r="H44">
            <v>7</v>
          </cell>
        </row>
        <row r="45">
          <cell r="E45">
            <v>0</v>
          </cell>
          <cell r="G45">
            <v>8</v>
          </cell>
          <cell r="H45">
            <v>10</v>
          </cell>
        </row>
        <row r="46">
          <cell r="E46">
            <v>0</v>
          </cell>
          <cell r="G46">
            <v>12</v>
          </cell>
          <cell r="H46">
            <v>8</v>
          </cell>
        </row>
        <row r="47">
          <cell r="E47">
            <v>0</v>
          </cell>
          <cell r="G47">
            <v>12</v>
          </cell>
          <cell r="H47">
            <v>0</v>
          </cell>
        </row>
        <row r="48">
          <cell r="E48">
            <v>0</v>
          </cell>
          <cell r="G48">
            <v>5</v>
          </cell>
          <cell r="H48">
            <v>0</v>
          </cell>
        </row>
        <row r="49">
          <cell r="E49">
            <v>0</v>
          </cell>
          <cell r="G49">
            <v>2</v>
          </cell>
          <cell r="H49">
            <v>13</v>
          </cell>
        </row>
        <row r="50">
          <cell r="E50">
            <v>0</v>
          </cell>
          <cell r="G50">
            <v>11</v>
          </cell>
          <cell r="H50">
            <v>9</v>
          </cell>
        </row>
        <row r="51">
          <cell r="E51">
            <v>0</v>
          </cell>
          <cell r="G51">
            <v>12</v>
          </cell>
          <cell r="H51">
            <v>8</v>
          </cell>
        </row>
        <row r="52">
          <cell r="E52">
            <v>0</v>
          </cell>
          <cell r="G52">
            <v>12</v>
          </cell>
          <cell r="H52">
            <v>0</v>
          </cell>
        </row>
        <row r="53">
          <cell r="E53">
            <v>1</v>
          </cell>
          <cell r="G53">
            <v>0</v>
          </cell>
          <cell r="H53">
            <v>12</v>
          </cell>
        </row>
        <row r="54">
          <cell r="E54">
            <v>0</v>
          </cell>
          <cell r="G54">
            <v>3</v>
          </cell>
          <cell r="H54">
            <v>13</v>
          </cell>
        </row>
        <row r="55">
          <cell r="E55">
            <v>0</v>
          </cell>
          <cell r="G55">
            <v>14</v>
          </cell>
          <cell r="H55">
            <v>7</v>
          </cell>
        </row>
        <row r="56">
          <cell r="E56">
            <v>0</v>
          </cell>
          <cell r="G56">
            <v>12</v>
          </cell>
          <cell r="H56">
            <v>8</v>
          </cell>
        </row>
        <row r="57">
          <cell r="E57">
            <v>0</v>
          </cell>
          <cell r="G57">
            <v>0</v>
          </cell>
          <cell r="H57">
            <v>0</v>
          </cell>
        </row>
        <row r="58">
          <cell r="E58">
            <v>1</v>
          </cell>
          <cell r="G58">
            <v>0</v>
          </cell>
          <cell r="H58">
            <v>26</v>
          </cell>
        </row>
        <row r="59">
          <cell r="E59">
            <v>0</v>
          </cell>
          <cell r="G59">
            <v>12</v>
          </cell>
          <cell r="H59">
            <v>7</v>
          </cell>
        </row>
        <row r="60">
          <cell r="E60">
            <v>0</v>
          </cell>
          <cell r="G60">
            <v>14</v>
          </cell>
          <cell r="H60">
            <v>7</v>
          </cell>
        </row>
        <row r="61">
          <cell r="E61">
            <v>0</v>
          </cell>
          <cell r="G61">
            <v>12</v>
          </cell>
          <cell r="H61">
            <v>8</v>
          </cell>
        </row>
        <row r="62">
          <cell r="E62">
            <v>14</v>
          </cell>
          <cell r="G62">
            <v>0</v>
          </cell>
          <cell r="H62">
            <v>0</v>
          </cell>
        </row>
        <row r="63">
          <cell r="E63">
            <v>0</v>
          </cell>
          <cell r="G63">
            <v>5</v>
          </cell>
          <cell r="H63">
            <v>11</v>
          </cell>
        </row>
        <row r="64">
          <cell r="E64">
            <v>0</v>
          </cell>
          <cell r="G64">
            <v>17</v>
          </cell>
          <cell r="H64">
            <v>0</v>
          </cell>
        </row>
        <row r="65">
          <cell r="E65">
            <v>0</v>
          </cell>
          <cell r="G65">
            <v>13</v>
          </cell>
          <cell r="H65">
            <v>9</v>
          </cell>
        </row>
        <row r="66">
          <cell r="E66">
            <v>0</v>
          </cell>
          <cell r="G66">
            <v>12</v>
          </cell>
          <cell r="H66">
            <v>8</v>
          </cell>
        </row>
        <row r="67">
          <cell r="E67">
            <v>0</v>
          </cell>
          <cell r="G67">
            <v>1</v>
          </cell>
          <cell r="H67">
            <v>0</v>
          </cell>
        </row>
        <row r="68">
          <cell r="E68">
            <v>0</v>
          </cell>
          <cell r="G68">
            <v>24</v>
          </cell>
          <cell r="H68">
            <v>0</v>
          </cell>
        </row>
        <row r="69">
          <cell r="E69">
            <v>0</v>
          </cell>
          <cell r="G69">
            <v>15</v>
          </cell>
          <cell r="H69">
            <v>0</v>
          </cell>
        </row>
        <row r="70">
          <cell r="E70">
            <v>0</v>
          </cell>
          <cell r="G70">
            <v>11</v>
          </cell>
          <cell r="H70">
            <v>9</v>
          </cell>
        </row>
        <row r="71">
          <cell r="E71">
            <v>0</v>
          </cell>
          <cell r="G71">
            <v>12</v>
          </cell>
          <cell r="H71">
            <v>8</v>
          </cell>
        </row>
        <row r="72">
          <cell r="E72">
            <v>0</v>
          </cell>
          <cell r="G72">
            <v>17</v>
          </cell>
          <cell r="H72">
            <v>0</v>
          </cell>
        </row>
        <row r="73">
          <cell r="E73">
            <v>0</v>
          </cell>
          <cell r="G73">
            <v>24</v>
          </cell>
          <cell r="H73">
            <v>0</v>
          </cell>
        </row>
        <row r="74">
          <cell r="E74">
            <v>0</v>
          </cell>
          <cell r="G74">
            <v>10</v>
          </cell>
          <cell r="H74">
            <v>9</v>
          </cell>
        </row>
        <row r="75">
          <cell r="E75">
            <v>0</v>
          </cell>
          <cell r="G75">
            <v>11</v>
          </cell>
          <cell r="H75">
            <v>10</v>
          </cell>
        </row>
        <row r="76">
          <cell r="E76">
            <v>0</v>
          </cell>
          <cell r="G76">
            <v>12</v>
          </cell>
          <cell r="H76">
            <v>8</v>
          </cell>
        </row>
        <row r="77">
          <cell r="E77">
            <v>0</v>
          </cell>
          <cell r="G77">
            <v>35</v>
          </cell>
          <cell r="H77">
            <v>0</v>
          </cell>
        </row>
        <row r="78">
          <cell r="E78">
            <v>0</v>
          </cell>
          <cell r="G78">
            <v>14</v>
          </cell>
          <cell r="H78">
            <v>0</v>
          </cell>
        </row>
        <row r="79">
          <cell r="E79">
            <v>0</v>
          </cell>
          <cell r="G79">
            <v>2</v>
          </cell>
          <cell r="H79">
            <v>13</v>
          </cell>
        </row>
        <row r="80">
          <cell r="E80">
            <v>0</v>
          </cell>
          <cell r="G80">
            <v>13</v>
          </cell>
          <cell r="H80">
            <v>9</v>
          </cell>
        </row>
        <row r="81">
          <cell r="E81">
            <v>0</v>
          </cell>
          <cell r="G81">
            <v>12</v>
          </cell>
          <cell r="H81">
            <v>8</v>
          </cell>
        </row>
        <row r="82">
          <cell r="E82">
            <v>0</v>
          </cell>
          <cell r="G82">
            <v>15</v>
          </cell>
          <cell r="H82">
            <v>0</v>
          </cell>
        </row>
        <row r="83">
          <cell r="E83">
            <v>1</v>
          </cell>
          <cell r="G83">
            <v>0</v>
          </cell>
          <cell r="H83">
            <v>10</v>
          </cell>
        </row>
        <row r="84">
          <cell r="E84">
            <v>0</v>
          </cell>
          <cell r="G84">
            <v>3</v>
          </cell>
          <cell r="H84">
            <v>15</v>
          </cell>
        </row>
        <row r="85">
          <cell r="E85">
            <v>0</v>
          </cell>
          <cell r="G85">
            <v>13</v>
          </cell>
          <cell r="H85">
            <v>8</v>
          </cell>
        </row>
        <row r="86">
          <cell r="E86">
            <v>0</v>
          </cell>
          <cell r="G86">
            <v>12</v>
          </cell>
          <cell r="H86">
            <v>8</v>
          </cell>
        </row>
        <row r="87">
          <cell r="E87">
            <v>0</v>
          </cell>
          <cell r="G87">
            <v>2</v>
          </cell>
          <cell r="H87">
            <v>0</v>
          </cell>
        </row>
        <row r="88">
          <cell r="E88">
            <v>3</v>
          </cell>
          <cell r="G88">
            <v>0</v>
          </cell>
          <cell r="H88">
            <v>34</v>
          </cell>
        </row>
        <row r="89">
          <cell r="E89">
            <v>0</v>
          </cell>
          <cell r="G89">
            <v>13</v>
          </cell>
          <cell r="H89">
            <v>6</v>
          </cell>
        </row>
        <row r="90">
          <cell r="E90">
            <v>0</v>
          </cell>
          <cell r="G90">
            <v>14</v>
          </cell>
          <cell r="H90">
            <v>8</v>
          </cell>
        </row>
        <row r="91">
          <cell r="E91">
            <v>0</v>
          </cell>
          <cell r="G91">
            <v>12</v>
          </cell>
          <cell r="H91">
            <v>8</v>
          </cell>
        </row>
        <row r="92">
          <cell r="E92">
            <v>22</v>
          </cell>
          <cell r="G92">
            <v>0</v>
          </cell>
          <cell r="H92">
            <v>0</v>
          </cell>
        </row>
        <row r="93">
          <cell r="E93">
            <v>0</v>
          </cell>
          <cell r="G93">
            <v>6</v>
          </cell>
          <cell r="H93">
            <v>15</v>
          </cell>
        </row>
        <row r="94">
          <cell r="E94">
            <v>0</v>
          </cell>
          <cell r="G94">
            <v>16</v>
          </cell>
          <cell r="H94">
            <v>0</v>
          </cell>
        </row>
        <row r="95">
          <cell r="E95">
            <v>0</v>
          </cell>
          <cell r="G95">
            <v>13</v>
          </cell>
          <cell r="H95">
            <v>8</v>
          </cell>
        </row>
        <row r="96">
          <cell r="E96">
            <v>0</v>
          </cell>
          <cell r="G96">
            <v>12</v>
          </cell>
          <cell r="H96">
            <v>8</v>
          </cell>
        </row>
        <row r="97">
          <cell r="E97">
            <v>3</v>
          </cell>
          <cell r="G97">
            <v>0</v>
          </cell>
          <cell r="H97">
            <v>0</v>
          </cell>
        </row>
        <row r="98">
          <cell r="E98">
            <v>0</v>
          </cell>
          <cell r="G98">
            <v>22</v>
          </cell>
          <cell r="H98">
            <v>0</v>
          </cell>
        </row>
        <row r="99">
          <cell r="E99">
            <v>0</v>
          </cell>
          <cell r="G99">
            <v>16</v>
          </cell>
          <cell r="H99">
            <v>4</v>
          </cell>
        </row>
        <row r="100">
          <cell r="E100">
            <v>0</v>
          </cell>
          <cell r="G100">
            <v>12</v>
          </cell>
          <cell r="H100">
            <v>9</v>
          </cell>
        </row>
        <row r="101">
          <cell r="E101">
            <v>0</v>
          </cell>
          <cell r="G101">
            <v>12</v>
          </cell>
          <cell r="H101">
            <v>8</v>
          </cell>
        </row>
        <row r="102">
          <cell r="E102">
            <v>0</v>
          </cell>
          <cell r="G102">
            <v>17</v>
          </cell>
          <cell r="H102">
            <v>0</v>
          </cell>
        </row>
        <row r="103">
          <cell r="E103">
            <v>0</v>
          </cell>
          <cell r="G103">
            <v>20</v>
          </cell>
          <cell r="H103">
            <v>0</v>
          </cell>
        </row>
        <row r="104">
          <cell r="E104">
            <v>0</v>
          </cell>
          <cell r="G104">
            <v>9</v>
          </cell>
          <cell r="H104">
            <v>7</v>
          </cell>
        </row>
        <row r="105">
          <cell r="E105">
            <v>0</v>
          </cell>
          <cell r="G105">
            <v>12</v>
          </cell>
          <cell r="H105">
            <v>9</v>
          </cell>
        </row>
        <row r="106">
          <cell r="E106">
            <v>0</v>
          </cell>
          <cell r="G106">
            <v>12</v>
          </cell>
          <cell r="H106">
            <v>8</v>
          </cell>
        </row>
        <row r="107">
          <cell r="E107">
            <v>0</v>
          </cell>
          <cell r="G107">
            <v>38</v>
          </cell>
          <cell r="H107">
            <v>0</v>
          </cell>
        </row>
        <row r="108">
          <cell r="E108">
            <v>0</v>
          </cell>
          <cell r="G108">
            <v>17</v>
          </cell>
          <cell r="H108">
            <v>0</v>
          </cell>
        </row>
        <row r="109">
          <cell r="E109">
            <v>0</v>
          </cell>
          <cell r="G109">
            <v>3</v>
          </cell>
          <cell r="H109">
            <v>13</v>
          </cell>
        </row>
        <row r="110">
          <cell r="E110">
            <v>0</v>
          </cell>
          <cell r="G110">
            <v>12</v>
          </cell>
          <cell r="H110">
            <v>9</v>
          </cell>
        </row>
        <row r="111">
          <cell r="E111">
            <v>0</v>
          </cell>
          <cell r="G111">
            <v>12</v>
          </cell>
          <cell r="H111">
            <v>8</v>
          </cell>
        </row>
        <row r="112">
          <cell r="E112">
            <v>0</v>
          </cell>
          <cell r="G112">
            <v>17</v>
          </cell>
          <cell r="H112">
            <v>0</v>
          </cell>
        </row>
        <row r="113">
          <cell r="E113">
            <v>1</v>
          </cell>
          <cell r="G113">
            <v>0</v>
          </cell>
          <cell r="H113">
            <v>7</v>
          </cell>
        </row>
        <row r="114">
          <cell r="E114">
            <v>0</v>
          </cell>
          <cell r="G114">
            <v>7</v>
          </cell>
          <cell r="H114">
            <v>12</v>
          </cell>
        </row>
        <row r="115">
          <cell r="E115">
            <v>0</v>
          </cell>
          <cell r="G115">
            <v>13</v>
          </cell>
          <cell r="H115">
            <v>9</v>
          </cell>
        </row>
        <row r="116">
          <cell r="E116">
            <v>0</v>
          </cell>
          <cell r="G116">
            <v>12</v>
          </cell>
          <cell r="H116">
            <v>8</v>
          </cell>
        </row>
        <row r="117">
          <cell r="E117">
            <v>0</v>
          </cell>
          <cell r="G117">
            <v>5</v>
          </cell>
          <cell r="H117">
            <v>0</v>
          </cell>
        </row>
        <row r="118">
          <cell r="E118">
            <v>0</v>
          </cell>
          <cell r="G118">
            <v>0</v>
          </cell>
          <cell r="H118">
            <v>37</v>
          </cell>
        </row>
        <row r="119">
          <cell r="E119">
            <v>0</v>
          </cell>
          <cell r="G119">
            <v>10</v>
          </cell>
          <cell r="H119">
            <v>5</v>
          </cell>
        </row>
        <row r="120">
          <cell r="E120">
            <v>0</v>
          </cell>
          <cell r="G120">
            <v>13</v>
          </cell>
          <cell r="H120">
            <v>8</v>
          </cell>
        </row>
        <row r="121">
          <cell r="E121">
            <v>0</v>
          </cell>
          <cell r="G121">
            <v>12</v>
          </cell>
          <cell r="H121">
            <v>8</v>
          </cell>
        </row>
        <row r="122">
          <cell r="E122">
            <v>25</v>
          </cell>
          <cell r="G122">
            <v>0</v>
          </cell>
          <cell r="H122">
            <v>0</v>
          </cell>
        </row>
        <row r="123">
          <cell r="E123">
            <v>0</v>
          </cell>
          <cell r="G123">
            <v>7</v>
          </cell>
          <cell r="H123">
            <v>6</v>
          </cell>
        </row>
        <row r="124">
          <cell r="E124">
            <v>0</v>
          </cell>
          <cell r="G124">
            <v>16</v>
          </cell>
          <cell r="H124">
            <v>4</v>
          </cell>
        </row>
        <row r="125">
          <cell r="E125">
            <v>0</v>
          </cell>
          <cell r="G125">
            <v>13</v>
          </cell>
          <cell r="H125">
            <v>8</v>
          </cell>
        </row>
        <row r="126">
          <cell r="E126">
            <v>0</v>
          </cell>
          <cell r="G126">
            <v>12</v>
          </cell>
          <cell r="H126">
            <v>8</v>
          </cell>
        </row>
        <row r="127">
          <cell r="E127">
            <v>31</v>
          </cell>
          <cell r="G127">
            <v>0</v>
          </cell>
          <cell r="H127">
            <v>0</v>
          </cell>
        </row>
        <row r="128">
          <cell r="E128">
            <v>0</v>
          </cell>
          <cell r="G128">
            <v>15</v>
          </cell>
          <cell r="H128">
            <v>0</v>
          </cell>
        </row>
        <row r="129">
          <cell r="E129">
            <v>0</v>
          </cell>
          <cell r="G129">
            <v>16</v>
          </cell>
          <cell r="H129">
            <v>3</v>
          </cell>
        </row>
        <row r="130">
          <cell r="E130">
            <v>0</v>
          </cell>
          <cell r="G130">
            <v>13</v>
          </cell>
          <cell r="H130">
            <v>9</v>
          </cell>
        </row>
        <row r="131">
          <cell r="E131">
            <v>0</v>
          </cell>
          <cell r="G131">
            <v>12</v>
          </cell>
          <cell r="H131">
            <v>8</v>
          </cell>
        </row>
        <row r="132">
          <cell r="E132">
            <v>0</v>
          </cell>
          <cell r="G132">
            <v>14</v>
          </cell>
          <cell r="H132">
            <v>0</v>
          </cell>
        </row>
        <row r="133">
          <cell r="E133">
            <v>0</v>
          </cell>
          <cell r="G133">
            <v>21</v>
          </cell>
          <cell r="H133">
            <v>0</v>
          </cell>
        </row>
        <row r="134">
          <cell r="E134">
            <v>0</v>
          </cell>
          <cell r="G134">
            <v>8</v>
          </cell>
          <cell r="H134">
            <v>7</v>
          </cell>
        </row>
        <row r="135">
          <cell r="E135">
            <v>0</v>
          </cell>
          <cell r="G135">
            <v>12</v>
          </cell>
          <cell r="H135">
            <v>9</v>
          </cell>
        </row>
        <row r="136">
          <cell r="E136">
            <v>0</v>
          </cell>
          <cell r="G136">
            <v>12</v>
          </cell>
          <cell r="H136">
            <v>8</v>
          </cell>
        </row>
        <row r="137">
          <cell r="E137">
            <v>0</v>
          </cell>
          <cell r="G137">
            <v>41</v>
          </cell>
          <cell r="H137">
            <v>0</v>
          </cell>
        </row>
        <row r="138">
          <cell r="E138">
            <v>0</v>
          </cell>
          <cell r="G138">
            <v>5</v>
          </cell>
          <cell r="H138">
            <v>0</v>
          </cell>
        </row>
        <row r="139">
          <cell r="E139">
            <v>0</v>
          </cell>
          <cell r="G139">
            <v>7</v>
          </cell>
          <cell r="H139">
            <v>13</v>
          </cell>
        </row>
        <row r="140">
          <cell r="E140">
            <v>0</v>
          </cell>
          <cell r="G140">
            <v>12</v>
          </cell>
          <cell r="H140">
            <v>9</v>
          </cell>
        </row>
        <row r="141">
          <cell r="E141">
            <v>0</v>
          </cell>
          <cell r="G141">
            <v>12</v>
          </cell>
          <cell r="H141">
            <v>8</v>
          </cell>
        </row>
        <row r="142">
          <cell r="E142">
            <v>0</v>
          </cell>
          <cell r="G142">
            <v>28</v>
          </cell>
          <cell r="H142">
            <v>0</v>
          </cell>
        </row>
        <row r="143">
          <cell r="E143">
            <v>1</v>
          </cell>
          <cell r="G143">
            <v>0</v>
          </cell>
          <cell r="H143">
            <v>23</v>
          </cell>
        </row>
        <row r="144">
          <cell r="E144">
            <v>0</v>
          </cell>
          <cell r="G144">
            <v>6</v>
          </cell>
          <cell r="H144">
            <v>9</v>
          </cell>
        </row>
        <row r="145">
          <cell r="E145">
            <v>0</v>
          </cell>
          <cell r="G145">
            <v>13</v>
          </cell>
          <cell r="H145">
            <v>9</v>
          </cell>
        </row>
        <row r="146">
          <cell r="E146">
            <v>0</v>
          </cell>
          <cell r="G146">
            <v>12</v>
          </cell>
          <cell r="H146">
            <v>8</v>
          </cell>
        </row>
        <row r="147">
          <cell r="E147">
            <v>11</v>
          </cell>
          <cell r="G147">
            <v>0</v>
          </cell>
          <cell r="H147">
            <v>0</v>
          </cell>
        </row>
        <row r="148">
          <cell r="E148">
            <v>0</v>
          </cell>
          <cell r="G148">
            <v>3</v>
          </cell>
          <cell r="H148">
            <v>22</v>
          </cell>
        </row>
        <row r="149">
          <cell r="E149">
            <v>0</v>
          </cell>
          <cell r="G149">
            <v>10</v>
          </cell>
          <cell r="H149">
            <v>7</v>
          </cell>
        </row>
        <row r="150">
          <cell r="E150">
            <v>0</v>
          </cell>
          <cell r="G150">
            <v>13</v>
          </cell>
          <cell r="H150">
            <v>8</v>
          </cell>
        </row>
        <row r="151">
          <cell r="E151">
            <v>0</v>
          </cell>
          <cell r="G151">
            <v>12</v>
          </cell>
          <cell r="H151">
            <v>8</v>
          </cell>
        </row>
        <row r="152">
          <cell r="E152">
            <v>10</v>
          </cell>
          <cell r="G152">
            <v>0</v>
          </cell>
          <cell r="H152">
            <v>0</v>
          </cell>
        </row>
        <row r="153">
          <cell r="E153">
            <v>0</v>
          </cell>
          <cell r="G153">
            <v>5</v>
          </cell>
          <cell r="H153">
            <v>0</v>
          </cell>
        </row>
        <row r="154">
          <cell r="E154">
            <v>0</v>
          </cell>
          <cell r="G154">
            <v>16</v>
          </cell>
          <cell r="H154">
            <v>5</v>
          </cell>
        </row>
        <row r="155">
          <cell r="E155">
            <v>0</v>
          </cell>
          <cell r="G155">
            <v>13</v>
          </cell>
          <cell r="H155">
            <v>8</v>
          </cell>
        </row>
        <row r="156">
          <cell r="E156">
            <v>0</v>
          </cell>
          <cell r="G156">
            <v>12</v>
          </cell>
          <cell r="H156">
            <v>8</v>
          </cell>
        </row>
        <row r="157">
          <cell r="E157">
            <v>0</v>
          </cell>
          <cell r="G157">
            <v>12</v>
          </cell>
          <cell r="H157">
            <v>0</v>
          </cell>
        </row>
        <row r="158">
          <cell r="E158">
            <v>0</v>
          </cell>
          <cell r="G158">
            <v>19</v>
          </cell>
          <cell r="H158">
            <v>0</v>
          </cell>
        </row>
        <row r="159">
          <cell r="E159">
            <v>0</v>
          </cell>
          <cell r="G159">
            <v>13</v>
          </cell>
          <cell r="H159">
            <v>3</v>
          </cell>
        </row>
        <row r="160">
          <cell r="E160">
            <v>0</v>
          </cell>
          <cell r="G160">
            <v>13</v>
          </cell>
          <cell r="H160">
            <v>9</v>
          </cell>
        </row>
        <row r="161">
          <cell r="E161">
            <v>0</v>
          </cell>
          <cell r="G161">
            <v>12</v>
          </cell>
          <cell r="H161">
            <v>8</v>
          </cell>
        </row>
        <row r="162">
          <cell r="E162">
            <v>0</v>
          </cell>
          <cell r="G162">
            <v>28</v>
          </cell>
          <cell r="H162">
            <v>0</v>
          </cell>
        </row>
        <row r="163">
          <cell r="E163">
            <v>0</v>
          </cell>
          <cell r="G163">
            <v>21</v>
          </cell>
          <cell r="H163">
            <v>0</v>
          </cell>
        </row>
        <row r="164">
          <cell r="E164">
            <v>0</v>
          </cell>
          <cell r="G164">
            <v>10</v>
          </cell>
          <cell r="H164">
            <v>7</v>
          </cell>
        </row>
        <row r="165">
          <cell r="E165">
            <v>0</v>
          </cell>
          <cell r="G165">
            <v>12</v>
          </cell>
          <cell r="H165">
            <v>9</v>
          </cell>
        </row>
        <row r="166">
          <cell r="E166">
            <v>0</v>
          </cell>
          <cell r="G166">
            <v>12</v>
          </cell>
          <cell r="H166">
            <v>8</v>
          </cell>
        </row>
        <row r="167">
          <cell r="E167">
            <v>0</v>
          </cell>
          <cell r="G167">
            <v>26</v>
          </cell>
          <cell r="H167">
            <v>0</v>
          </cell>
        </row>
        <row r="168">
          <cell r="E168">
            <v>0</v>
          </cell>
          <cell r="G168">
            <v>5</v>
          </cell>
          <cell r="H168">
            <v>0</v>
          </cell>
        </row>
        <row r="169">
          <cell r="E169">
            <v>0</v>
          </cell>
          <cell r="G169">
            <v>8</v>
          </cell>
          <cell r="H169">
            <v>11</v>
          </cell>
        </row>
        <row r="170">
          <cell r="E170">
            <v>0</v>
          </cell>
          <cell r="G170">
            <v>12</v>
          </cell>
          <cell r="H170">
            <v>9</v>
          </cell>
        </row>
        <row r="171">
          <cell r="E171">
            <v>0</v>
          </cell>
          <cell r="G171">
            <v>12</v>
          </cell>
          <cell r="H171">
            <v>8</v>
          </cell>
        </row>
        <row r="172">
          <cell r="E172">
            <v>0</v>
          </cell>
          <cell r="G172">
            <v>26</v>
          </cell>
          <cell r="H172">
            <v>0</v>
          </cell>
        </row>
        <row r="173">
          <cell r="E173">
            <v>0</v>
          </cell>
          <cell r="G173">
            <v>1</v>
          </cell>
          <cell r="H173">
            <v>24</v>
          </cell>
        </row>
        <row r="174">
          <cell r="E174">
            <v>0</v>
          </cell>
          <cell r="G174">
            <v>6</v>
          </cell>
          <cell r="H174">
            <v>10</v>
          </cell>
        </row>
        <row r="175">
          <cell r="E175">
            <v>0</v>
          </cell>
          <cell r="G175">
            <v>13</v>
          </cell>
          <cell r="H175">
            <v>9</v>
          </cell>
        </row>
        <row r="176">
          <cell r="E176">
            <v>0</v>
          </cell>
          <cell r="G176">
            <v>12</v>
          </cell>
          <cell r="H176">
            <v>8</v>
          </cell>
        </row>
        <row r="177">
          <cell r="E177">
            <v>12</v>
          </cell>
          <cell r="G177">
            <v>0</v>
          </cell>
          <cell r="H177">
            <v>0</v>
          </cell>
        </row>
        <row r="178">
          <cell r="E178">
            <v>0</v>
          </cell>
          <cell r="G178">
            <v>2</v>
          </cell>
          <cell r="H178">
            <v>15</v>
          </cell>
        </row>
        <row r="179">
          <cell r="E179">
            <v>0</v>
          </cell>
          <cell r="G179">
            <v>10</v>
          </cell>
          <cell r="H179">
            <v>8</v>
          </cell>
        </row>
        <row r="180">
          <cell r="E180">
            <v>0</v>
          </cell>
          <cell r="G180">
            <v>13</v>
          </cell>
          <cell r="H180">
            <v>8</v>
          </cell>
        </row>
        <row r="181">
          <cell r="E181">
            <v>0</v>
          </cell>
          <cell r="G181">
            <v>12</v>
          </cell>
          <cell r="H181">
            <v>8</v>
          </cell>
        </row>
        <row r="182">
          <cell r="E182">
            <v>3</v>
          </cell>
          <cell r="G182">
            <v>0</v>
          </cell>
          <cell r="H182">
            <v>0</v>
          </cell>
        </row>
        <row r="183">
          <cell r="E183">
            <v>0</v>
          </cell>
          <cell r="G183">
            <v>4</v>
          </cell>
          <cell r="H183">
            <v>2</v>
          </cell>
        </row>
        <row r="184">
          <cell r="E184">
            <v>0</v>
          </cell>
          <cell r="G184">
            <v>15</v>
          </cell>
          <cell r="H184">
            <v>4</v>
          </cell>
        </row>
        <row r="185">
          <cell r="E185">
            <v>0</v>
          </cell>
          <cell r="G185">
            <v>13</v>
          </cell>
          <cell r="H185">
            <v>8</v>
          </cell>
        </row>
        <row r="186">
          <cell r="E186">
            <v>0</v>
          </cell>
          <cell r="G186">
            <v>12</v>
          </cell>
          <cell r="H186">
            <v>8</v>
          </cell>
        </row>
      </sheetData>
      <sheetData sheetId="4"/>
      <sheetData sheetId="5"/>
      <sheetData sheetId="6"/>
      <sheetData sheetId="7"/>
      <sheetData sheetId="8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nalysis"/>
      <sheetName val="Results_Baseline"/>
      <sheetName val="Source_baseline"/>
      <sheetName val="Results_ELV"/>
      <sheetName val="Source_ELV"/>
      <sheetName val="Results_CRP"/>
      <sheetName val="Source_CRP"/>
      <sheetName val="BeerGameResults"/>
      <sheetName val="Backup"/>
    </sheetNames>
    <sheetDataSet>
      <sheetData sheetId="0"/>
      <sheetData sheetId="1"/>
      <sheetData sheetId="2"/>
      <sheetData sheetId="3">
        <row r="2">
          <cell r="E2">
            <v>0</v>
          </cell>
          <cell r="G2">
            <v>12</v>
          </cell>
        </row>
        <row r="3">
          <cell r="E3">
            <v>0</v>
          </cell>
          <cell r="G3">
            <v>12</v>
          </cell>
          <cell r="H3">
            <v>0</v>
          </cell>
        </row>
        <row r="4">
          <cell r="E4">
            <v>0</v>
          </cell>
          <cell r="G4">
            <v>12</v>
          </cell>
          <cell r="H4">
            <v>0</v>
          </cell>
        </row>
        <row r="5">
          <cell r="E5">
            <v>0</v>
          </cell>
          <cell r="G5">
            <v>12</v>
          </cell>
          <cell r="H5">
            <v>0</v>
          </cell>
        </row>
        <row r="6">
          <cell r="E6">
            <v>0</v>
          </cell>
          <cell r="G6">
            <v>12</v>
          </cell>
          <cell r="H6">
            <v>4</v>
          </cell>
        </row>
        <row r="7">
          <cell r="E7">
            <v>0</v>
          </cell>
          <cell r="G7">
            <v>12</v>
          </cell>
          <cell r="H7">
            <v>0</v>
          </cell>
        </row>
        <row r="8">
          <cell r="E8">
            <v>0</v>
          </cell>
          <cell r="G8">
            <v>12</v>
          </cell>
          <cell r="H8">
            <v>4</v>
          </cell>
        </row>
        <row r="9">
          <cell r="E9">
            <v>0</v>
          </cell>
          <cell r="G9">
            <v>12</v>
          </cell>
          <cell r="H9">
            <v>4</v>
          </cell>
        </row>
        <row r="10">
          <cell r="E10">
            <v>0</v>
          </cell>
          <cell r="G10">
            <v>12</v>
          </cell>
          <cell r="H10">
            <v>4</v>
          </cell>
        </row>
        <row r="11">
          <cell r="E11">
            <v>0</v>
          </cell>
          <cell r="G11">
            <v>12</v>
          </cell>
          <cell r="H11">
            <v>4</v>
          </cell>
        </row>
        <row r="12">
          <cell r="E12">
            <v>0</v>
          </cell>
          <cell r="G12">
            <v>20</v>
          </cell>
          <cell r="H12">
            <v>0</v>
          </cell>
        </row>
        <row r="13">
          <cell r="E13">
            <v>0</v>
          </cell>
          <cell r="G13">
            <v>8</v>
          </cell>
          <cell r="H13">
            <v>4</v>
          </cell>
        </row>
        <row r="14">
          <cell r="E14">
            <v>0</v>
          </cell>
          <cell r="G14">
            <v>12</v>
          </cell>
          <cell r="H14">
            <v>4</v>
          </cell>
        </row>
        <row r="15">
          <cell r="E15">
            <v>0</v>
          </cell>
          <cell r="G15">
            <v>16</v>
          </cell>
          <cell r="H15">
            <v>4</v>
          </cell>
        </row>
        <row r="16">
          <cell r="E16">
            <v>0</v>
          </cell>
          <cell r="G16">
            <v>12</v>
          </cell>
          <cell r="H16">
            <v>4</v>
          </cell>
        </row>
        <row r="17">
          <cell r="E17">
            <v>0</v>
          </cell>
          <cell r="G17">
            <v>12</v>
          </cell>
          <cell r="H17">
            <v>0</v>
          </cell>
        </row>
        <row r="18">
          <cell r="E18">
            <v>0</v>
          </cell>
          <cell r="G18">
            <v>12</v>
          </cell>
          <cell r="H18">
            <v>4</v>
          </cell>
        </row>
        <row r="19">
          <cell r="E19">
            <v>0</v>
          </cell>
          <cell r="G19">
            <v>12</v>
          </cell>
          <cell r="H19">
            <v>4</v>
          </cell>
        </row>
        <row r="20">
          <cell r="E20">
            <v>0</v>
          </cell>
          <cell r="G20">
            <v>12</v>
          </cell>
          <cell r="H20">
            <v>4</v>
          </cell>
        </row>
        <row r="21">
          <cell r="E21">
            <v>0</v>
          </cell>
          <cell r="G21">
            <v>12</v>
          </cell>
          <cell r="H21">
            <v>4</v>
          </cell>
        </row>
        <row r="22">
          <cell r="E22">
            <v>0</v>
          </cell>
          <cell r="G22">
            <v>12</v>
          </cell>
          <cell r="H22">
            <v>0</v>
          </cell>
        </row>
        <row r="23">
          <cell r="E23">
            <v>0</v>
          </cell>
          <cell r="G23">
            <v>8</v>
          </cell>
          <cell r="H23">
            <v>4</v>
          </cell>
        </row>
        <row r="24">
          <cell r="E24">
            <v>0</v>
          </cell>
          <cell r="G24">
            <v>12</v>
          </cell>
          <cell r="H24">
            <v>4</v>
          </cell>
        </row>
        <row r="25">
          <cell r="E25">
            <v>0</v>
          </cell>
          <cell r="G25">
            <v>12</v>
          </cell>
          <cell r="H25">
            <v>4</v>
          </cell>
        </row>
        <row r="26">
          <cell r="E26">
            <v>0</v>
          </cell>
          <cell r="G26">
            <v>12</v>
          </cell>
          <cell r="H26">
            <v>4</v>
          </cell>
        </row>
        <row r="27">
          <cell r="E27">
            <v>0</v>
          </cell>
          <cell r="G27">
            <v>12</v>
          </cell>
          <cell r="H27">
            <v>0</v>
          </cell>
        </row>
        <row r="28">
          <cell r="E28">
            <v>0</v>
          </cell>
          <cell r="G28">
            <v>12</v>
          </cell>
          <cell r="H28">
            <v>4</v>
          </cell>
        </row>
        <row r="29">
          <cell r="E29">
            <v>0</v>
          </cell>
          <cell r="G29">
            <v>12</v>
          </cell>
          <cell r="H29">
            <v>4</v>
          </cell>
        </row>
        <row r="30">
          <cell r="E30">
            <v>0</v>
          </cell>
          <cell r="G30">
            <v>8</v>
          </cell>
          <cell r="H30">
            <v>4</v>
          </cell>
        </row>
        <row r="31">
          <cell r="E31">
            <v>0</v>
          </cell>
          <cell r="G31">
            <v>12</v>
          </cell>
          <cell r="H31">
            <v>8</v>
          </cell>
        </row>
        <row r="32">
          <cell r="E32">
            <v>0</v>
          </cell>
          <cell r="G32">
            <v>12</v>
          </cell>
          <cell r="H32">
            <v>0</v>
          </cell>
        </row>
        <row r="33">
          <cell r="E33">
            <v>0</v>
          </cell>
          <cell r="G33">
            <v>12</v>
          </cell>
          <cell r="H33">
            <v>0</v>
          </cell>
        </row>
        <row r="34">
          <cell r="E34">
            <v>0</v>
          </cell>
          <cell r="G34">
            <v>12</v>
          </cell>
          <cell r="H34">
            <v>0</v>
          </cell>
        </row>
        <row r="35">
          <cell r="E35">
            <v>0</v>
          </cell>
          <cell r="G35">
            <v>8</v>
          </cell>
          <cell r="H35">
            <v>7</v>
          </cell>
        </row>
        <row r="36">
          <cell r="E36">
            <v>0</v>
          </cell>
          <cell r="G36">
            <v>12</v>
          </cell>
          <cell r="H36">
            <v>8</v>
          </cell>
        </row>
        <row r="37">
          <cell r="E37">
            <v>0</v>
          </cell>
          <cell r="G37">
            <v>16</v>
          </cell>
          <cell r="H37">
            <v>0</v>
          </cell>
        </row>
        <row r="38">
          <cell r="E38">
            <v>0</v>
          </cell>
          <cell r="G38">
            <v>16</v>
          </cell>
          <cell r="H38">
            <v>1</v>
          </cell>
        </row>
        <row r="39">
          <cell r="E39">
            <v>0</v>
          </cell>
          <cell r="G39">
            <v>9</v>
          </cell>
          <cell r="H39">
            <v>0</v>
          </cell>
        </row>
        <row r="40">
          <cell r="E40">
            <v>0</v>
          </cell>
          <cell r="G40">
            <v>8</v>
          </cell>
          <cell r="H40">
            <v>10</v>
          </cell>
        </row>
        <row r="41">
          <cell r="E41">
            <v>0</v>
          </cell>
          <cell r="G41">
            <v>12</v>
          </cell>
          <cell r="H41">
            <v>8</v>
          </cell>
        </row>
        <row r="42">
          <cell r="E42">
            <v>0</v>
          </cell>
          <cell r="G42">
            <v>11</v>
          </cell>
          <cell r="H42">
            <v>0</v>
          </cell>
        </row>
        <row r="43">
          <cell r="E43">
            <v>0</v>
          </cell>
          <cell r="G43">
            <v>16</v>
          </cell>
          <cell r="H43">
            <v>0</v>
          </cell>
        </row>
        <row r="44">
          <cell r="E44">
            <v>0</v>
          </cell>
          <cell r="G44">
            <v>6</v>
          </cell>
          <cell r="H44">
            <v>9</v>
          </cell>
        </row>
        <row r="45">
          <cell r="E45">
            <v>0</v>
          </cell>
          <cell r="G45">
            <v>8</v>
          </cell>
          <cell r="H45">
            <v>10</v>
          </cell>
        </row>
        <row r="46">
          <cell r="E46">
            <v>0</v>
          </cell>
          <cell r="G46">
            <v>12</v>
          </cell>
          <cell r="H46">
            <v>8</v>
          </cell>
        </row>
        <row r="47">
          <cell r="E47">
            <v>0</v>
          </cell>
          <cell r="G47">
            <v>12</v>
          </cell>
          <cell r="H47">
            <v>0</v>
          </cell>
        </row>
        <row r="48">
          <cell r="E48">
            <v>0</v>
          </cell>
          <cell r="G48">
            <v>3</v>
          </cell>
          <cell r="H48">
            <v>0</v>
          </cell>
        </row>
        <row r="49">
          <cell r="E49">
            <v>0</v>
          </cell>
          <cell r="G49">
            <v>2</v>
          </cell>
          <cell r="H49">
            <v>15</v>
          </cell>
        </row>
        <row r="50">
          <cell r="E50">
            <v>0</v>
          </cell>
          <cell r="G50">
            <v>11</v>
          </cell>
          <cell r="H50">
            <v>9</v>
          </cell>
        </row>
        <row r="51">
          <cell r="E51">
            <v>0</v>
          </cell>
          <cell r="G51">
            <v>12</v>
          </cell>
          <cell r="H51">
            <v>8</v>
          </cell>
        </row>
        <row r="52">
          <cell r="E52">
            <v>0</v>
          </cell>
          <cell r="G52">
            <v>12</v>
          </cell>
          <cell r="H52">
            <v>0</v>
          </cell>
        </row>
        <row r="53">
          <cell r="E53">
            <v>2</v>
          </cell>
          <cell r="G53">
            <v>0</v>
          </cell>
          <cell r="H53">
            <v>10</v>
          </cell>
        </row>
        <row r="54">
          <cell r="E54">
            <v>0</v>
          </cell>
          <cell r="G54">
            <v>3</v>
          </cell>
          <cell r="H54">
            <v>12</v>
          </cell>
        </row>
        <row r="55">
          <cell r="E55">
            <v>0</v>
          </cell>
          <cell r="G55">
            <v>14</v>
          </cell>
          <cell r="H55">
            <v>7</v>
          </cell>
        </row>
        <row r="56">
          <cell r="E56">
            <v>0</v>
          </cell>
          <cell r="G56">
            <v>12</v>
          </cell>
          <cell r="H56">
            <v>8</v>
          </cell>
        </row>
        <row r="57">
          <cell r="E57">
            <v>0</v>
          </cell>
          <cell r="G57">
            <v>2</v>
          </cell>
          <cell r="H57">
            <v>0</v>
          </cell>
        </row>
        <row r="58">
          <cell r="E58">
            <v>0</v>
          </cell>
          <cell r="G58">
            <v>0</v>
          </cell>
          <cell r="H58">
            <v>20</v>
          </cell>
        </row>
        <row r="59">
          <cell r="E59">
            <v>0</v>
          </cell>
          <cell r="G59">
            <v>14</v>
          </cell>
          <cell r="H59">
            <v>5</v>
          </cell>
        </row>
        <row r="60">
          <cell r="E60">
            <v>0</v>
          </cell>
          <cell r="G60">
            <v>14</v>
          </cell>
          <cell r="H60">
            <v>7</v>
          </cell>
        </row>
        <row r="61">
          <cell r="E61">
            <v>0</v>
          </cell>
          <cell r="G61">
            <v>12</v>
          </cell>
          <cell r="H61">
            <v>8</v>
          </cell>
        </row>
        <row r="62">
          <cell r="E62">
            <v>8</v>
          </cell>
          <cell r="G62">
            <v>0</v>
          </cell>
          <cell r="H62">
            <v>0</v>
          </cell>
        </row>
        <row r="63">
          <cell r="E63">
            <v>0</v>
          </cell>
          <cell r="G63">
            <v>7</v>
          </cell>
          <cell r="H63">
            <v>14</v>
          </cell>
        </row>
        <row r="64">
          <cell r="E64">
            <v>0</v>
          </cell>
          <cell r="G64">
            <v>18</v>
          </cell>
          <cell r="H64">
            <v>0</v>
          </cell>
        </row>
        <row r="65">
          <cell r="E65">
            <v>0</v>
          </cell>
          <cell r="G65">
            <v>13</v>
          </cell>
          <cell r="H65">
            <v>9</v>
          </cell>
        </row>
        <row r="66">
          <cell r="E66">
            <v>0</v>
          </cell>
          <cell r="G66">
            <v>12</v>
          </cell>
          <cell r="H66">
            <v>8</v>
          </cell>
        </row>
        <row r="67">
          <cell r="E67">
            <v>2</v>
          </cell>
          <cell r="G67">
            <v>0</v>
          </cell>
          <cell r="H67">
            <v>0</v>
          </cell>
        </row>
        <row r="68">
          <cell r="E68">
            <v>0</v>
          </cell>
          <cell r="G68">
            <v>22</v>
          </cell>
          <cell r="H68">
            <v>0</v>
          </cell>
        </row>
        <row r="69">
          <cell r="E69">
            <v>0</v>
          </cell>
          <cell r="G69">
            <v>15</v>
          </cell>
          <cell r="H69">
            <v>2</v>
          </cell>
        </row>
        <row r="70">
          <cell r="E70">
            <v>0</v>
          </cell>
          <cell r="G70">
            <v>11</v>
          </cell>
          <cell r="H70">
            <v>9</v>
          </cell>
        </row>
        <row r="71">
          <cell r="E71">
            <v>0</v>
          </cell>
          <cell r="G71">
            <v>12</v>
          </cell>
          <cell r="H71">
            <v>8</v>
          </cell>
        </row>
        <row r="72">
          <cell r="E72">
            <v>0</v>
          </cell>
          <cell r="G72">
            <v>15</v>
          </cell>
          <cell r="H72">
            <v>0</v>
          </cell>
        </row>
        <row r="73">
          <cell r="E73">
            <v>0</v>
          </cell>
          <cell r="G73">
            <v>22</v>
          </cell>
          <cell r="H73">
            <v>0</v>
          </cell>
        </row>
        <row r="74">
          <cell r="E74">
            <v>0</v>
          </cell>
          <cell r="G74">
            <v>8</v>
          </cell>
          <cell r="H74">
            <v>12</v>
          </cell>
        </row>
        <row r="75">
          <cell r="E75">
            <v>0</v>
          </cell>
          <cell r="G75">
            <v>11</v>
          </cell>
          <cell r="H75">
            <v>10</v>
          </cell>
        </row>
        <row r="76">
          <cell r="E76">
            <v>0</v>
          </cell>
          <cell r="G76">
            <v>12</v>
          </cell>
          <cell r="H76">
            <v>8</v>
          </cell>
        </row>
        <row r="77">
          <cell r="E77">
            <v>0</v>
          </cell>
          <cell r="G77">
            <v>26</v>
          </cell>
          <cell r="H77">
            <v>0</v>
          </cell>
        </row>
        <row r="78">
          <cell r="E78">
            <v>0</v>
          </cell>
          <cell r="G78">
            <v>12</v>
          </cell>
          <cell r="H78">
            <v>0</v>
          </cell>
        </row>
        <row r="79">
          <cell r="E79">
            <v>0</v>
          </cell>
          <cell r="G79">
            <v>2</v>
          </cell>
          <cell r="H79">
            <v>15</v>
          </cell>
        </row>
        <row r="80">
          <cell r="E80">
            <v>0</v>
          </cell>
          <cell r="G80">
            <v>13</v>
          </cell>
          <cell r="H80">
            <v>9</v>
          </cell>
        </row>
        <row r="81">
          <cell r="E81">
            <v>0</v>
          </cell>
          <cell r="G81">
            <v>12</v>
          </cell>
          <cell r="H81">
            <v>8</v>
          </cell>
        </row>
        <row r="82">
          <cell r="E82">
            <v>0</v>
          </cell>
          <cell r="G82">
            <v>35</v>
          </cell>
          <cell r="H82">
            <v>0</v>
          </cell>
        </row>
        <row r="83">
          <cell r="E83">
            <v>3</v>
          </cell>
          <cell r="G83">
            <v>0</v>
          </cell>
          <cell r="H83">
            <v>12</v>
          </cell>
        </row>
        <row r="84">
          <cell r="E84">
            <v>0</v>
          </cell>
          <cell r="G84">
            <v>5</v>
          </cell>
          <cell r="H84">
            <v>12</v>
          </cell>
        </row>
        <row r="85">
          <cell r="E85">
            <v>0</v>
          </cell>
          <cell r="G85">
            <v>14</v>
          </cell>
          <cell r="H85">
            <v>8</v>
          </cell>
        </row>
        <row r="86">
          <cell r="E86">
            <v>0</v>
          </cell>
          <cell r="G86">
            <v>12</v>
          </cell>
          <cell r="H86">
            <v>8</v>
          </cell>
        </row>
        <row r="87">
          <cell r="E87">
            <v>0</v>
          </cell>
          <cell r="G87">
            <v>0</v>
          </cell>
          <cell r="H87">
            <v>0</v>
          </cell>
        </row>
        <row r="88">
          <cell r="E88">
            <v>0</v>
          </cell>
          <cell r="G88">
            <v>0</v>
          </cell>
          <cell r="H88">
            <v>23</v>
          </cell>
        </row>
        <row r="89">
          <cell r="E89">
            <v>0</v>
          </cell>
          <cell r="G89">
            <v>16</v>
          </cell>
          <cell r="H89">
            <v>3</v>
          </cell>
        </row>
        <row r="90">
          <cell r="E90">
            <v>0</v>
          </cell>
          <cell r="G90">
            <v>14</v>
          </cell>
          <cell r="H90">
            <v>8</v>
          </cell>
        </row>
        <row r="91">
          <cell r="E91">
            <v>0</v>
          </cell>
          <cell r="G91">
            <v>12</v>
          </cell>
          <cell r="H91">
            <v>8</v>
          </cell>
        </row>
        <row r="92">
          <cell r="E92">
            <v>11</v>
          </cell>
          <cell r="G92">
            <v>0</v>
          </cell>
          <cell r="H92">
            <v>0</v>
          </cell>
        </row>
        <row r="93">
          <cell r="E93">
            <v>0</v>
          </cell>
          <cell r="G93">
            <v>9</v>
          </cell>
          <cell r="H93">
            <v>14</v>
          </cell>
        </row>
        <row r="94">
          <cell r="E94">
            <v>0</v>
          </cell>
          <cell r="G94">
            <v>16</v>
          </cell>
          <cell r="H94">
            <v>1</v>
          </cell>
        </row>
        <row r="95">
          <cell r="E95">
            <v>0</v>
          </cell>
          <cell r="G95">
            <v>13</v>
          </cell>
          <cell r="H95">
            <v>8</v>
          </cell>
        </row>
        <row r="96">
          <cell r="E96">
            <v>0</v>
          </cell>
          <cell r="G96">
            <v>12</v>
          </cell>
          <cell r="H96">
            <v>8</v>
          </cell>
        </row>
        <row r="97">
          <cell r="E97">
            <v>2</v>
          </cell>
          <cell r="G97">
            <v>0</v>
          </cell>
          <cell r="H97">
            <v>0</v>
          </cell>
        </row>
        <row r="98">
          <cell r="E98">
            <v>0</v>
          </cell>
          <cell r="G98">
            <v>23</v>
          </cell>
          <cell r="H98">
            <v>0</v>
          </cell>
        </row>
        <row r="99">
          <cell r="E99">
            <v>0</v>
          </cell>
          <cell r="G99">
            <v>16</v>
          </cell>
          <cell r="H99">
            <v>7</v>
          </cell>
        </row>
        <row r="100">
          <cell r="E100">
            <v>0</v>
          </cell>
          <cell r="G100">
            <v>12</v>
          </cell>
          <cell r="H100">
            <v>9</v>
          </cell>
        </row>
        <row r="101">
          <cell r="E101">
            <v>0</v>
          </cell>
          <cell r="G101">
            <v>12</v>
          </cell>
          <cell r="H101">
            <v>8</v>
          </cell>
        </row>
        <row r="102">
          <cell r="E102">
            <v>0</v>
          </cell>
          <cell r="G102">
            <v>18</v>
          </cell>
          <cell r="H102">
            <v>0</v>
          </cell>
        </row>
        <row r="103">
          <cell r="E103">
            <v>0</v>
          </cell>
          <cell r="G103">
            <v>17</v>
          </cell>
          <cell r="H103">
            <v>0</v>
          </cell>
        </row>
        <row r="104">
          <cell r="E104">
            <v>0</v>
          </cell>
          <cell r="G104">
            <v>6</v>
          </cell>
          <cell r="H104">
            <v>9</v>
          </cell>
        </row>
        <row r="105">
          <cell r="E105">
            <v>0</v>
          </cell>
          <cell r="G105">
            <v>12</v>
          </cell>
          <cell r="H105">
            <v>9</v>
          </cell>
        </row>
        <row r="106">
          <cell r="E106">
            <v>0</v>
          </cell>
          <cell r="G106">
            <v>12</v>
          </cell>
          <cell r="H106">
            <v>8</v>
          </cell>
        </row>
        <row r="107">
          <cell r="E107">
            <v>0</v>
          </cell>
          <cell r="G107">
            <v>29</v>
          </cell>
          <cell r="H107">
            <v>0</v>
          </cell>
        </row>
        <row r="108">
          <cell r="E108">
            <v>0</v>
          </cell>
          <cell r="G108">
            <v>15</v>
          </cell>
          <cell r="H108">
            <v>2</v>
          </cell>
        </row>
        <row r="109">
          <cell r="E109">
            <v>0</v>
          </cell>
          <cell r="G109">
            <v>4</v>
          </cell>
          <cell r="H109">
            <v>15</v>
          </cell>
        </row>
        <row r="110">
          <cell r="E110">
            <v>0</v>
          </cell>
          <cell r="G110">
            <v>12</v>
          </cell>
          <cell r="H110">
            <v>9</v>
          </cell>
        </row>
        <row r="111">
          <cell r="E111">
            <v>0</v>
          </cell>
          <cell r="G111">
            <v>12</v>
          </cell>
          <cell r="H111">
            <v>8</v>
          </cell>
        </row>
        <row r="112">
          <cell r="E112">
            <v>0</v>
          </cell>
          <cell r="G112">
            <v>19</v>
          </cell>
          <cell r="H112">
            <v>0</v>
          </cell>
        </row>
        <row r="113">
          <cell r="E113">
            <v>3</v>
          </cell>
          <cell r="G113">
            <v>0</v>
          </cell>
          <cell r="H113">
            <v>10</v>
          </cell>
        </row>
        <row r="114">
          <cell r="E114">
            <v>0</v>
          </cell>
          <cell r="G114">
            <v>10</v>
          </cell>
          <cell r="H114">
            <v>8</v>
          </cell>
        </row>
        <row r="115">
          <cell r="E115">
            <v>0</v>
          </cell>
          <cell r="G115">
            <v>13</v>
          </cell>
          <cell r="H115">
            <v>9</v>
          </cell>
        </row>
        <row r="116">
          <cell r="E116">
            <v>0</v>
          </cell>
          <cell r="G116">
            <v>12</v>
          </cell>
          <cell r="H116">
            <v>8</v>
          </cell>
        </row>
        <row r="117">
          <cell r="E117">
            <v>0</v>
          </cell>
          <cell r="G117">
            <v>2</v>
          </cell>
          <cell r="H117">
            <v>0</v>
          </cell>
        </row>
        <row r="118">
          <cell r="E118">
            <v>0</v>
          </cell>
          <cell r="G118">
            <v>4</v>
          </cell>
          <cell r="H118">
            <v>23</v>
          </cell>
        </row>
        <row r="119">
          <cell r="E119">
            <v>0</v>
          </cell>
          <cell r="G119">
            <v>12</v>
          </cell>
          <cell r="H119">
            <v>3</v>
          </cell>
        </row>
        <row r="120">
          <cell r="E120">
            <v>0</v>
          </cell>
          <cell r="G120">
            <v>13</v>
          </cell>
          <cell r="H120">
            <v>8</v>
          </cell>
        </row>
        <row r="121">
          <cell r="E121">
            <v>0</v>
          </cell>
          <cell r="G121">
            <v>12</v>
          </cell>
          <cell r="H121">
            <v>8</v>
          </cell>
        </row>
        <row r="122">
          <cell r="E122">
            <v>11</v>
          </cell>
          <cell r="G122">
            <v>0</v>
          </cell>
          <cell r="H122">
            <v>0</v>
          </cell>
        </row>
        <row r="123">
          <cell r="E123">
            <v>0</v>
          </cell>
          <cell r="G123">
            <v>11</v>
          </cell>
          <cell r="H123">
            <v>8</v>
          </cell>
        </row>
        <row r="124">
          <cell r="E124">
            <v>0</v>
          </cell>
          <cell r="G124">
            <v>16</v>
          </cell>
          <cell r="H124">
            <v>7</v>
          </cell>
        </row>
        <row r="125">
          <cell r="E125">
            <v>0</v>
          </cell>
          <cell r="G125">
            <v>13</v>
          </cell>
          <cell r="H125">
            <v>8</v>
          </cell>
        </row>
        <row r="126">
          <cell r="E126">
            <v>0</v>
          </cell>
          <cell r="G126">
            <v>12</v>
          </cell>
          <cell r="H126">
            <v>8</v>
          </cell>
        </row>
        <row r="127">
          <cell r="E127">
            <v>0</v>
          </cell>
          <cell r="G127">
            <v>4</v>
          </cell>
          <cell r="H127">
            <v>0</v>
          </cell>
        </row>
        <row r="128">
          <cell r="E128">
            <v>0</v>
          </cell>
          <cell r="G128">
            <v>15</v>
          </cell>
          <cell r="H128">
            <v>0</v>
          </cell>
        </row>
        <row r="129">
          <cell r="E129">
            <v>0</v>
          </cell>
          <cell r="G129">
            <v>12</v>
          </cell>
          <cell r="H129">
            <v>6</v>
          </cell>
        </row>
        <row r="130">
          <cell r="E130">
            <v>0</v>
          </cell>
          <cell r="G130">
            <v>13</v>
          </cell>
          <cell r="H130">
            <v>9</v>
          </cell>
        </row>
        <row r="131">
          <cell r="E131">
            <v>0</v>
          </cell>
          <cell r="G131">
            <v>12</v>
          </cell>
          <cell r="H131">
            <v>8</v>
          </cell>
        </row>
        <row r="132">
          <cell r="E132">
            <v>0</v>
          </cell>
          <cell r="G132">
            <v>17</v>
          </cell>
          <cell r="H132">
            <v>0</v>
          </cell>
        </row>
        <row r="133">
          <cell r="E133">
            <v>0</v>
          </cell>
          <cell r="G133">
            <v>18</v>
          </cell>
          <cell r="H133">
            <v>2</v>
          </cell>
        </row>
        <row r="134">
          <cell r="E134">
            <v>0</v>
          </cell>
          <cell r="G134">
            <v>6</v>
          </cell>
          <cell r="H134">
            <v>10</v>
          </cell>
        </row>
        <row r="135">
          <cell r="E135">
            <v>0</v>
          </cell>
          <cell r="G135">
            <v>12</v>
          </cell>
          <cell r="H135">
            <v>9</v>
          </cell>
        </row>
        <row r="136">
          <cell r="E136">
            <v>0</v>
          </cell>
          <cell r="G136">
            <v>12</v>
          </cell>
          <cell r="H136">
            <v>8</v>
          </cell>
        </row>
        <row r="137">
          <cell r="E137">
            <v>0</v>
          </cell>
          <cell r="G137">
            <v>27</v>
          </cell>
          <cell r="H137">
            <v>0</v>
          </cell>
        </row>
        <row r="138">
          <cell r="E138">
            <v>0</v>
          </cell>
          <cell r="G138">
            <v>10</v>
          </cell>
          <cell r="H138">
            <v>4</v>
          </cell>
        </row>
        <row r="139">
          <cell r="E139">
            <v>0</v>
          </cell>
          <cell r="G139">
            <v>10</v>
          </cell>
          <cell r="H139">
            <v>11</v>
          </cell>
        </row>
        <row r="140">
          <cell r="E140">
            <v>0</v>
          </cell>
          <cell r="G140">
            <v>12</v>
          </cell>
          <cell r="H140">
            <v>9</v>
          </cell>
        </row>
        <row r="141">
          <cell r="E141">
            <v>0</v>
          </cell>
          <cell r="G141">
            <v>12</v>
          </cell>
          <cell r="H141">
            <v>8</v>
          </cell>
        </row>
        <row r="142">
          <cell r="E142">
            <v>0</v>
          </cell>
          <cell r="G142">
            <v>12</v>
          </cell>
          <cell r="H142">
            <v>0</v>
          </cell>
        </row>
        <row r="143">
          <cell r="E143">
            <v>0</v>
          </cell>
          <cell r="G143">
            <v>1</v>
          </cell>
          <cell r="H143">
            <v>13</v>
          </cell>
        </row>
        <row r="144">
          <cell r="E144">
            <v>0</v>
          </cell>
          <cell r="G144">
            <v>9</v>
          </cell>
          <cell r="H144">
            <v>6</v>
          </cell>
        </row>
        <row r="145">
          <cell r="E145">
            <v>0</v>
          </cell>
          <cell r="G145">
            <v>13</v>
          </cell>
          <cell r="H145">
            <v>9</v>
          </cell>
        </row>
        <row r="146">
          <cell r="E146">
            <v>0</v>
          </cell>
          <cell r="G146">
            <v>12</v>
          </cell>
          <cell r="H146">
            <v>8</v>
          </cell>
        </row>
        <row r="147">
          <cell r="E147">
            <v>1</v>
          </cell>
          <cell r="G147">
            <v>0</v>
          </cell>
          <cell r="H147">
            <v>0</v>
          </cell>
        </row>
        <row r="148">
          <cell r="E148">
            <v>0</v>
          </cell>
          <cell r="G148">
            <v>8</v>
          </cell>
          <cell r="H148">
            <v>16</v>
          </cell>
        </row>
        <row r="149">
          <cell r="E149">
            <v>0</v>
          </cell>
          <cell r="G149">
            <v>13</v>
          </cell>
          <cell r="H149">
            <v>7</v>
          </cell>
        </row>
        <row r="150">
          <cell r="E150">
            <v>0</v>
          </cell>
          <cell r="G150">
            <v>13</v>
          </cell>
          <cell r="H150">
            <v>8</v>
          </cell>
        </row>
        <row r="151">
          <cell r="E151">
            <v>0</v>
          </cell>
          <cell r="G151">
            <v>12</v>
          </cell>
          <cell r="H151">
            <v>8</v>
          </cell>
        </row>
        <row r="152">
          <cell r="E152">
            <v>4</v>
          </cell>
          <cell r="G152">
            <v>0</v>
          </cell>
          <cell r="H152">
            <v>0</v>
          </cell>
        </row>
        <row r="153">
          <cell r="E153">
            <v>0</v>
          </cell>
          <cell r="G153">
            <v>9</v>
          </cell>
          <cell r="H153">
            <v>3</v>
          </cell>
        </row>
        <row r="154">
          <cell r="E154">
            <v>0</v>
          </cell>
          <cell r="G154">
            <v>15</v>
          </cell>
          <cell r="H154">
            <v>6</v>
          </cell>
        </row>
        <row r="155">
          <cell r="E155">
            <v>0</v>
          </cell>
          <cell r="G155">
            <v>13</v>
          </cell>
          <cell r="H155">
            <v>8</v>
          </cell>
        </row>
        <row r="156">
          <cell r="E156">
            <v>0</v>
          </cell>
          <cell r="G156">
            <v>12</v>
          </cell>
          <cell r="H156">
            <v>8</v>
          </cell>
        </row>
        <row r="157">
          <cell r="E157">
            <v>7</v>
          </cell>
          <cell r="G157">
            <v>0</v>
          </cell>
          <cell r="H157">
            <v>0</v>
          </cell>
        </row>
        <row r="158">
          <cell r="E158">
            <v>0</v>
          </cell>
          <cell r="G158">
            <v>18</v>
          </cell>
          <cell r="H158">
            <v>3</v>
          </cell>
        </row>
        <row r="159">
          <cell r="E159">
            <v>0</v>
          </cell>
          <cell r="G159">
            <v>10</v>
          </cell>
          <cell r="H159">
            <v>6</v>
          </cell>
        </row>
        <row r="160">
          <cell r="E160">
            <v>0</v>
          </cell>
          <cell r="G160">
            <v>13</v>
          </cell>
          <cell r="H160">
            <v>9</v>
          </cell>
        </row>
        <row r="161">
          <cell r="E161">
            <v>0</v>
          </cell>
          <cell r="G161">
            <v>12</v>
          </cell>
          <cell r="H161">
            <v>8</v>
          </cell>
        </row>
        <row r="162">
          <cell r="E162">
            <v>0</v>
          </cell>
          <cell r="G162">
            <v>17</v>
          </cell>
          <cell r="H162">
            <v>0</v>
          </cell>
        </row>
        <row r="163">
          <cell r="E163">
            <v>0</v>
          </cell>
          <cell r="G163">
            <v>18</v>
          </cell>
          <cell r="H163">
            <v>0</v>
          </cell>
        </row>
        <row r="164">
          <cell r="E164">
            <v>0</v>
          </cell>
          <cell r="G164">
            <v>10</v>
          </cell>
          <cell r="H164">
            <v>9</v>
          </cell>
        </row>
        <row r="165">
          <cell r="E165">
            <v>0</v>
          </cell>
          <cell r="G165">
            <v>12</v>
          </cell>
          <cell r="H165">
            <v>9</v>
          </cell>
        </row>
        <row r="166">
          <cell r="E166">
            <v>0</v>
          </cell>
          <cell r="G166">
            <v>12</v>
          </cell>
          <cell r="H166">
            <v>8</v>
          </cell>
        </row>
        <row r="167">
          <cell r="E167">
            <v>0</v>
          </cell>
          <cell r="G167">
            <v>23</v>
          </cell>
          <cell r="H167">
            <v>0</v>
          </cell>
        </row>
        <row r="168">
          <cell r="E168">
            <v>0</v>
          </cell>
          <cell r="G168">
            <v>3</v>
          </cell>
          <cell r="H168">
            <v>7</v>
          </cell>
        </row>
        <row r="169">
          <cell r="E169">
            <v>0</v>
          </cell>
          <cell r="G169">
            <v>9</v>
          </cell>
          <cell r="H169">
            <v>9</v>
          </cell>
        </row>
        <row r="170">
          <cell r="E170">
            <v>0</v>
          </cell>
          <cell r="G170">
            <v>12</v>
          </cell>
          <cell r="H170">
            <v>9</v>
          </cell>
        </row>
        <row r="171">
          <cell r="E171">
            <v>0</v>
          </cell>
          <cell r="G171">
            <v>12</v>
          </cell>
          <cell r="H171">
            <v>8</v>
          </cell>
        </row>
        <row r="172">
          <cell r="E172">
            <v>0</v>
          </cell>
          <cell r="G172">
            <v>12</v>
          </cell>
          <cell r="H172">
            <v>0</v>
          </cell>
        </row>
        <row r="173">
          <cell r="E173">
            <v>0</v>
          </cell>
          <cell r="G173">
            <v>6</v>
          </cell>
          <cell r="H173">
            <v>14</v>
          </cell>
        </row>
        <row r="174">
          <cell r="E174">
            <v>0</v>
          </cell>
          <cell r="G174">
            <v>9</v>
          </cell>
          <cell r="H174">
            <v>9</v>
          </cell>
        </row>
        <row r="175">
          <cell r="E175">
            <v>0</v>
          </cell>
          <cell r="G175">
            <v>13</v>
          </cell>
          <cell r="H175">
            <v>9</v>
          </cell>
        </row>
        <row r="176">
          <cell r="E176">
            <v>0</v>
          </cell>
          <cell r="G176">
            <v>12</v>
          </cell>
          <cell r="H176">
            <v>8</v>
          </cell>
        </row>
        <row r="177">
          <cell r="E177">
            <v>2</v>
          </cell>
          <cell r="G177">
            <v>0</v>
          </cell>
          <cell r="H177">
            <v>0</v>
          </cell>
        </row>
        <row r="178">
          <cell r="E178">
            <v>0</v>
          </cell>
          <cell r="G178">
            <v>3</v>
          </cell>
          <cell r="H178">
            <v>10</v>
          </cell>
        </row>
        <row r="179">
          <cell r="E179">
            <v>0</v>
          </cell>
          <cell r="G179">
            <v>12</v>
          </cell>
          <cell r="H179">
            <v>7</v>
          </cell>
        </row>
        <row r="180">
          <cell r="E180">
            <v>0</v>
          </cell>
          <cell r="G180">
            <v>13</v>
          </cell>
          <cell r="H180">
            <v>8</v>
          </cell>
        </row>
        <row r="181">
          <cell r="E181">
            <v>0</v>
          </cell>
          <cell r="G181">
            <v>12</v>
          </cell>
          <cell r="H181">
            <v>8</v>
          </cell>
        </row>
        <row r="182">
          <cell r="E182">
            <v>0</v>
          </cell>
          <cell r="G182">
            <v>2</v>
          </cell>
          <cell r="H182">
            <v>0</v>
          </cell>
        </row>
        <row r="183">
          <cell r="E183">
            <v>0</v>
          </cell>
          <cell r="G183">
            <v>12</v>
          </cell>
          <cell r="H183">
            <v>8</v>
          </cell>
        </row>
        <row r="184">
          <cell r="E184">
            <v>0</v>
          </cell>
          <cell r="G184">
            <v>13</v>
          </cell>
          <cell r="H184">
            <v>6</v>
          </cell>
        </row>
        <row r="185">
          <cell r="E185">
            <v>0</v>
          </cell>
          <cell r="G185">
            <v>13</v>
          </cell>
          <cell r="H185">
            <v>8</v>
          </cell>
        </row>
        <row r="186">
          <cell r="E186">
            <v>0</v>
          </cell>
          <cell r="G186">
            <v>12</v>
          </cell>
          <cell r="H186">
            <v>8</v>
          </cell>
        </row>
      </sheetData>
      <sheetData sheetId="4"/>
      <sheetData sheetId="5"/>
      <sheetData sheetId="6"/>
      <sheetData sheetId="7"/>
      <sheetData sheetId="8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nalysis"/>
      <sheetName val="Results_Baseline"/>
      <sheetName val="Source_baseline"/>
      <sheetName val="Results_ELV"/>
      <sheetName val="Source_ELV"/>
      <sheetName val="Results_CRP"/>
      <sheetName val="Source_CRP"/>
      <sheetName val="BeerGameResults"/>
      <sheetName val="Backup"/>
    </sheetNames>
    <sheetDataSet>
      <sheetData sheetId="0"/>
      <sheetData sheetId="1"/>
      <sheetData sheetId="2"/>
      <sheetData sheetId="3">
        <row r="2">
          <cell r="E2">
            <v>0</v>
          </cell>
          <cell r="G2">
            <v>12</v>
          </cell>
        </row>
        <row r="3">
          <cell r="E3">
            <v>0</v>
          </cell>
          <cell r="G3">
            <v>12</v>
          </cell>
          <cell r="H3">
            <v>0</v>
          </cell>
        </row>
        <row r="4">
          <cell r="E4">
            <v>0</v>
          </cell>
          <cell r="G4">
            <v>12</v>
          </cell>
          <cell r="H4">
            <v>0</v>
          </cell>
        </row>
        <row r="5">
          <cell r="E5">
            <v>0</v>
          </cell>
          <cell r="G5">
            <v>12</v>
          </cell>
          <cell r="H5">
            <v>0</v>
          </cell>
        </row>
        <row r="6">
          <cell r="E6">
            <v>0</v>
          </cell>
          <cell r="G6">
            <v>12</v>
          </cell>
          <cell r="H6">
            <v>4</v>
          </cell>
        </row>
        <row r="7">
          <cell r="E7">
            <v>0</v>
          </cell>
          <cell r="G7">
            <v>12</v>
          </cell>
          <cell r="H7">
            <v>0</v>
          </cell>
        </row>
        <row r="8">
          <cell r="E8">
            <v>0</v>
          </cell>
          <cell r="G8">
            <v>12</v>
          </cell>
          <cell r="H8">
            <v>4</v>
          </cell>
        </row>
        <row r="9">
          <cell r="E9">
            <v>0</v>
          </cell>
          <cell r="G9">
            <v>12</v>
          </cell>
          <cell r="H9">
            <v>4</v>
          </cell>
        </row>
        <row r="10">
          <cell r="E10">
            <v>0</v>
          </cell>
          <cell r="G10">
            <v>12</v>
          </cell>
          <cell r="H10">
            <v>4</v>
          </cell>
        </row>
        <row r="11">
          <cell r="E11">
            <v>0</v>
          </cell>
          <cell r="G11">
            <v>12</v>
          </cell>
          <cell r="H11">
            <v>4</v>
          </cell>
        </row>
        <row r="12">
          <cell r="E12">
            <v>0</v>
          </cell>
          <cell r="G12">
            <v>12</v>
          </cell>
          <cell r="H12">
            <v>0</v>
          </cell>
        </row>
        <row r="13">
          <cell r="E13">
            <v>0</v>
          </cell>
          <cell r="G13">
            <v>16</v>
          </cell>
          <cell r="H13">
            <v>4</v>
          </cell>
        </row>
        <row r="14">
          <cell r="E14">
            <v>0</v>
          </cell>
          <cell r="G14">
            <v>12</v>
          </cell>
          <cell r="H14">
            <v>4</v>
          </cell>
        </row>
        <row r="15">
          <cell r="E15">
            <v>0</v>
          </cell>
          <cell r="G15">
            <v>20</v>
          </cell>
          <cell r="H15">
            <v>4</v>
          </cell>
        </row>
        <row r="16">
          <cell r="E16">
            <v>0</v>
          </cell>
          <cell r="G16">
            <v>12</v>
          </cell>
          <cell r="H16">
            <v>4</v>
          </cell>
        </row>
        <row r="17">
          <cell r="E17">
            <v>0</v>
          </cell>
          <cell r="G17">
            <v>12</v>
          </cell>
          <cell r="H17">
            <v>0</v>
          </cell>
        </row>
        <row r="18">
          <cell r="E18">
            <v>0</v>
          </cell>
          <cell r="G18">
            <v>12</v>
          </cell>
          <cell r="H18">
            <v>4</v>
          </cell>
        </row>
        <row r="19">
          <cell r="E19">
            <v>0</v>
          </cell>
          <cell r="G19">
            <v>12</v>
          </cell>
          <cell r="H19">
            <v>4</v>
          </cell>
        </row>
        <row r="20">
          <cell r="E20">
            <v>0</v>
          </cell>
          <cell r="G20">
            <v>12</v>
          </cell>
          <cell r="H20">
            <v>4</v>
          </cell>
        </row>
        <row r="21">
          <cell r="E21">
            <v>0</v>
          </cell>
          <cell r="G21">
            <v>12</v>
          </cell>
          <cell r="H21">
            <v>4</v>
          </cell>
        </row>
        <row r="22">
          <cell r="E22">
            <v>0</v>
          </cell>
          <cell r="G22">
            <v>12</v>
          </cell>
          <cell r="H22">
            <v>0</v>
          </cell>
        </row>
        <row r="23">
          <cell r="E23">
            <v>0</v>
          </cell>
          <cell r="G23">
            <v>12</v>
          </cell>
          <cell r="H23">
            <v>4</v>
          </cell>
        </row>
        <row r="24">
          <cell r="E24">
            <v>0</v>
          </cell>
          <cell r="G24">
            <v>12</v>
          </cell>
          <cell r="H24">
            <v>4</v>
          </cell>
        </row>
        <row r="25">
          <cell r="E25">
            <v>0</v>
          </cell>
          <cell r="G25">
            <v>12</v>
          </cell>
          <cell r="H25">
            <v>4</v>
          </cell>
        </row>
        <row r="26">
          <cell r="E26">
            <v>0</v>
          </cell>
          <cell r="G26">
            <v>12</v>
          </cell>
          <cell r="H26">
            <v>4</v>
          </cell>
        </row>
        <row r="27">
          <cell r="E27">
            <v>0</v>
          </cell>
          <cell r="G27">
            <v>12</v>
          </cell>
          <cell r="H27">
            <v>0</v>
          </cell>
        </row>
        <row r="28">
          <cell r="E28">
            <v>0</v>
          </cell>
          <cell r="G28">
            <v>12</v>
          </cell>
          <cell r="H28">
            <v>4</v>
          </cell>
        </row>
        <row r="29">
          <cell r="E29">
            <v>0</v>
          </cell>
          <cell r="G29">
            <v>12</v>
          </cell>
          <cell r="H29">
            <v>4</v>
          </cell>
        </row>
        <row r="30">
          <cell r="E30">
            <v>0</v>
          </cell>
          <cell r="G30">
            <v>8</v>
          </cell>
          <cell r="H30">
            <v>4</v>
          </cell>
        </row>
        <row r="31">
          <cell r="E31">
            <v>0</v>
          </cell>
          <cell r="G31">
            <v>12</v>
          </cell>
          <cell r="H31">
            <v>8</v>
          </cell>
        </row>
        <row r="32">
          <cell r="E32">
            <v>0</v>
          </cell>
          <cell r="G32">
            <v>12</v>
          </cell>
          <cell r="H32">
            <v>0</v>
          </cell>
        </row>
        <row r="33">
          <cell r="E33">
            <v>0</v>
          </cell>
          <cell r="G33">
            <v>12</v>
          </cell>
          <cell r="H33">
            <v>0</v>
          </cell>
        </row>
        <row r="34">
          <cell r="E34">
            <v>0</v>
          </cell>
          <cell r="G34">
            <v>12</v>
          </cell>
          <cell r="H34">
            <v>0</v>
          </cell>
        </row>
        <row r="35">
          <cell r="E35">
            <v>0</v>
          </cell>
          <cell r="G35">
            <v>8</v>
          </cell>
          <cell r="H35">
            <v>8</v>
          </cell>
        </row>
        <row r="36">
          <cell r="E36">
            <v>0</v>
          </cell>
          <cell r="G36">
            <v>12</v>
          </cell>
          <cell r="H36">
            <v>8</v>
          </cell>
        </row>
        <row r="37">
          <cell r="E37">
            <v>0</v>
          </cell>
          <cell r="G37">
            <v>16</v>
          </cell>
          <cell r="H37">
            <v>0</v>
          </cell>
        </row>
        <row r="38">
          <cell r="E38">
            <v>0</v>
          </cell>
          <cell r="G38">
            <v>16</v>
          </cell>
          <cell r="H38">
            <v>0</v>
          </cell>
        </row>
        <row r="39">
          <cell r="E39">
            <v>0</v>
          </cell>
          <cell r="G39">
            <v>8</v>
          </cell>
          <cell r="H39">
            <v>0</v>
          </cell>
        </row>
        <row r="40">
          <cell r="E40">
            <v>0</v>
          </cell>
          <cell r="G40">
            <v>8</v>
          </cell>
          <cell r="H40">
            <v>10</v>
          </cell>
        </row>
        <row r="41">
          <cell r="E41">
            <v>0</v>
          </cell>
          <cell r="G41">
            <v>12</v>
          </cell>
          <cell r="H41">
            <v>8</v>
          </cell>
        </row>
        <row r="42">
          <cell r="E42">
            <v>0</v>
          </cell>
          <cell r="G42">
            <v>12</v>
          </cell>
          <cell r="H42">
            <v>0</v>
          </cell>
        </row>
        <row r="43">
          <cell r="E43">
            <v>0</v>
          </cell>
          <cell r="G43">
            <v>16</v>
          </cell>
          <cell r="H43">
            <v>0</v>
          </cell>
        </row>
        <row r="44">
          <cell r="E44">
            <v>0</v>
          </cell>
          <cell r="G44">
            <v>6</v>
          </cell>
          <cell r="H44">
            <v>12</v>
          </cell>
        </row>
        <row r="45">
          <cell r="E45">
            <v>0</v>
          </cell>
          <cell r="G45">
            <v>8</v>
          </cell>
          <cell r="H45">
            <v>10</v>
          </cell>
        </row>
        <row r="46">
          <cell r="E46">
            <v>0</v>
          </cell>
          <cell r="G46">
            <v>12</v>
          </cell>
          <cell r="H46">
            <v>8</v>
          </cell>
        </row>
        <row r="47">
          <cell r="E47">
            <v>0</v>
          </cell>
          <cell r="G47">
            <v>12</v>
          </cell>
          <cell r="H47">
            <v>0</v>
          </cell>
        </row>
        <row r="48">
          <cell r="E48">
            <v>0</v>
          </cell>
          <cell r="G48">
            <v>0</v>
          </cell>
          <cell r="H48">
            <v>0</v>
          </cell>
        </row>
        <row r="49">
          <cell r="E49">
            <v>0</v>
          </cell>
          <cell r="G49">
            <v>2</v>
          </cell>
          <cell r="H49">
            <v>15</v>
          </cell>
        </row>
        <row r="50">
          <cell r="E50">
            <v>0</v>
          </cell>
          <cell r="G50">
            <v>12</v>
          </cell>
          <cell r="H50">
            <v>9</v>
          </cell>
        </row>
        <row r="51">
          <cell r="E51">
            <v>0</v>
          </cell>
          <cell r="G51">
            <v>12</v>
          </cell>
          <cell r="H51">
            <v>8</v>
          </cell>
        </row>
        <row r="52">
          <cell r="E52">
            <v>0</v>
          </cell>
          <cell r="G52">
            <v>12</v>
          </cell>
          <cell r="H52">
            <v>0</v>
          </cell>
        </row>
        <row r="53">
          <cell r="E53">
            <v>3</v>
          </cell>
          <cell r="G53">
            <v>0</v>
          </cell>
          <cell r="H53">
            <v>28</v>
          </cell>
        </row>
        <row r="54">
          <cell r="E54">
            <v>0</v>
          </cell>
          <cell r="G54">
            <v>3</v>
          </cell>
          <cell r="H54">
            <v>12</v>
          </cell>
        </row>
        <row r="55">
          <cell r="E55">
            <v>0</v>
          </cell>
          <cell r="G55">
            <v>14</v>
          </cell>
          <cell r="H55">
            <v>8</v>
          </cell>
        </row>
        <row r="56">
          <cell r="E56">
            <v>0</v>
          </cell>
          <cell r="G56">
            <v>12</v>
          </cell>
          <cell r="H56">
            <v>8</v>
          </cell>
        </row>
        <row r="57">
          <cell r="E57">
            <v>16</v>
          </cell>
          <cell r="G57">
            <v>0</v>
          </cell>
          <cell r="H57">
            <v>0</v>
          </cell>
        </row>
        <row r="58">
          <cell r="E58">
            <v>0</v>
          </cell>
          <cell r="G58">
            <v>0</v>
          </cell>
          <cell r="H58">
            <v>23</v>
          </cell>
        </row>
        <row r="59">
          <cell r="E59">
            <v>0</v>
          </cell>
          <cell r="G59">
            <v>16</v>
          </cell>
          <cell r="H59">
            <v>2</v>
          </cell>
        </row>
        <row r="60">
          <cell r="E60">
            <v>0</v>
          </cell>
          <cell r="G60">
            <v>14</v>
          </cell>
          <cell r="H60">
            <v>8</v>
          </cell>
        </row>
        <row r="61">
          <cell r="E61">
            <v>0</v>
          </cell>
          <cell r="G61">
            <v>12</v>
          </cell>
          <cell r="H61">
            <v>8</v>
          </cell>
        </row>
        <row r="62">
          <cell r="E62">
            <v>11</v>
          </cell>
          <cell r="G62">
            <v>0</v>
          </cell>
          <cell r="H62">
            <v>0</v>
          </cell>
        </row>
        <row r="63">
          <cell r="E63">
            <v>0</v>
          </cell>
          <cell r="G63">
            <v>10</v>
          </cell>
          <cell r="H63">
            <v>1</v>
          </cell>
        </row>
        <row r="64">
          <cell r="E64">
            <v>0</v>
          </cell>
          <cell r="G64">
            <v>16</v>
          </cell>
          <cell r="H64">
            <v>0</v>
          </cell>
        </row>
        <row r="65">
          <cell r="E65">
            <v>0</v>
          </cell>
          <cell r="G65">
            <v>13</v>
          </cell>
          <cell r="H65">
            <v>9</v>
          </cell>
        </row>
        <row r="66">
          <cell r="E66">
            <v>0</v>
          </cell>
          <cell r="G66">
            <v>12</v>
          </cell>
          <cell r="H66">
            <v>8</v>
          </cell>
        </row>
        <row r="67">
          <cell r="E67">
            <v>0</v>
          </cell>
          <cell r="G67">
            <v>11</v>
          </cell>
          <cell r="H67">
            <v>0</v>
          </cell>
        </row>
        <row r="68">
          <cell r="E68">
            <v>0</v>
          </cell>
          <cell r="G68">
            <v>24</v>
          </cell>
          <cell r="H68">
            <v>0</v>
          </cell>
        </row>
        <row r="69">
          <cell r="E69">
            <v>0</v>
          </cell>
          <cell r="G69">
            <v>15</v>
          </cell>
          <cell r="H69">
            <v>7</v>
          </cell>
        </row>
        <row r="70">
          <cell r="E70">
            <v>0</v>
          </cell>
          <cell r="G70">
            <v>12</v>
          </cell>
          <cell r="H70">
            <v>10</v>
          </cell>
        </row>
        <row r="71">
          <cell r="E71">
            <v>0</v>
          </cell>
          <cell r="G71">
            <v>12</v>
          </cell>
          <cell r="H71">
            <v>8</v>
          </cell>
        </row>
        <row r="72">
          <cell r="E72">
            <v>0</v>
          </cell>
          <cell r="G72">
            <v>32</v>
          </cell>
          <cell r="H72">
            <v>0</v>
          </cell>
        </row>
        <row r="73">
          <cell r="E73">
            <v>0</v>
          </cell>
          <cell r="G73">
            <v>17</v>
          </cell>
          <cell r="H73">
            <v>0</v>
          </cell>
        </row>
        <row r="74">
          <cell r="E74">
            <v>0</v>
          </cell>
          <cell r="G74">
            <v>4</v>
          </cell>
          <cell r="H74">
            <v>14</v>
          </cell>
        </row>
        <row r="75">
          <cell r="E75">
            <v>0</v>
          </cell>
          <cell r="G75">
            <v>12</v>
          </cell>
          <cell r="H75">
            <v>10</v>
          </cell>
        </row>
        <row r="76">
          <cell r="E76">
            <v>0</v>
          </cell>
          <cell r="G76">
            <v>12</v>
          </cell>
          <cell r="H76">
            <v>8</v>
          </cell>
        </row>
        <row r="77">
          <cell r="E77">
            <v>0</v>
          </cell>
          <cell r="G77">
            <v>26</v>
          </cell>
          <cell r="H77">
            <v>0</v>
          </cell>
        </row>
        <row r="78">
          <cell r="E78">
            <v>1</v>
          </cell>
          <cell r="G78">
            <v>0</v>
          </cell>
          <cell r="H78">
            <v>4</v>
          </cell>
        </row>
        <row r="79">
          <cell r="E79">
            <v>0</v>
          </cell>
          <cell r="G79">
            <v>2</v>
          </cell>
          <cell r="H79">
            <v>18</v>
          </cell>
        </row>
        <row r="80">
          <cell r="E80">
            <v>0</v>
          </cell>
          <cell r="G80">
            <v>13</v>
          </cell>
          <cell r="H80">
            <v>9</v>
          </cell>
        </row>
        <row r="81">
          <cell r="E81">
            <v>0</v>
          </cell>
          <cell r="G81">
            <v>12</v>
          </cell>
          <cell r="H81">
            <v>8</v>
          </cell>
        </row>
        <row r="82">
          <cell r="E82">
            <v>0</v>
          </cell>
          <cell r="G82">
            <v>8</v>
          </cell>
          <cell r="H82">
            <v>0</v>
          </cell>
        </row>
        <row r="83">
          <cell r="E83">
            <v>6</v>
          </cell>
          <cell r="G83">
            <v>0</v>
          </cell>
          <cell r="H83">
            <v>41</v>
          </cell>
        </row>
        <row r="84">
          <cell r="E84">
            <v>0</v>
          </cell>
          <cell r="G84">
            <v>10</v>
          </cell>
          <cell r="H84">
            <v>7</v>
          </cell>
        </row>
        <row r="85">
          <cell r="E85">
            <v>0</v>
          </cell>
          <cell r="G85">
            <v>14</v>
          </cell>
          <cell r="H85">
            <v>9</v>
          </cell>
        </row>
        <row r="86">
          <cell r="E86">
            <v>0</v>
          </cell>
          <cell r="G86">
            <v>12</v>
          </cell>
          <cell r="H86">
            <v>8</v>
          </cell>
        </row>
        <row r="87">
          <cell r="E87">
            <v>29</v>
          </cell>
          <cell r="G87">
            <v>0</v>
          </cell>
          <cell r="H87">
            <v>0</v>
          </cell>
        </row>
        <row r="88">
          <cell r="E88">
            <v>0</v>
          </cell>
          <cell r="G88">
            <v>5</v>
          </cell>
          <cell r="H88">
            <v>25</v>
          </cell>
        </row>
        <row r="89">
          <cell r="E89">
            <v>0</v>
          </cell>
          <cell r="G89">
            <v>16</v>
          </cell>
          <cell r="H89">
            <v>0</v>
          </cell>
        </row>
        <row r="90">
          <cell r="E90">
            <v>0</v>
          </cell>
          <cell r="G90">
            <v>14</v>
          </cell>
          <cell r="H90">
            <v>9</v>
          </cell>
        </row>
        <row r="91">
          <cell r="E91">
            <v>0</v>
          </cell>
          <cell r="G91">
            <v>12</v>
          </cell>
          <cell r="H91">
            <v>8</v>
          </cell>
        </row>
        <row r="92">
          <cell r="E92">
            <v>13</v>
          </cell>
          <cell r="G92">
            <v>0</v>
          </cell>
          <cell r="H92">
            <v>0</v>
          </cell>
        </row>
        <row r="93">
          <cell r="E93">
            <v>0</v>
          </cell>
          <cell r="G93">
            <v>16</v>
          </cell>
          <cell r="H93">
            <v>0</v>
          </cell>
        </row>
        <row r="94">
          <cell r="E94">
            <v>0</v>
          </cell>
          <cell r="G94">
            <v>15</v>
          </cell>
          <cell r="H94">
            <v>7</v>
          </cell>
        </row>
        <row r="95">
          <cell r="E95">
            <v>0</v>
          </cell>
          <cell r="G95">
            <v>13</v>
          </cell>
          <cell r="H95">
            <v>9</v>
          </cell>
        </row>
        <row r="96">
          <cell r="E96">
            <v>0</v>
          </cell>
          <cell r="G96">
            <v>12</v>
          </cell>
          <cell r="H96">
            <v>8</v>
          </cell>
        </row>
        <row r="97">
          <cell r="E97">
            <v>0</v>
          </cell>
          <cell r="G97">
            <v>12</v>
          </cell>
          <cell r="H97">
            <v>0</v>
          </cell>
        </row>
        <row r="98">
          <cell r="E98">
            <v>0</v>
          </cell>
          <cell r="G98">
            <v>17</v>
          </cell>
          <cell r="H98">
            <v>0</v>
          </cell>
        </row>
        <row r="99">
          <cell r="E99">
            <v>0</v>
          </cell>
          <cell r="G99">
            <v>10</v>
          </cell>
          <cell r="H99">
            <v>12</v>
          </cell>
        </row>
        <row r="100">
          <cell r="E100">
            <v>0</v>
          </cell>
          <cell r="G100">
            <v>13</v>
          </cell>
          <cell r="H100">
            <v>9</v>
          </cell>
        </row>
        <row r="101">
          <cell r="E101">
            <v>0</v>
          </cell>
          <cell r="G101">
            <v>12</v>
          </cell>
          <cell r="H101">
            <v>8</v>
          </cell>
        </row>
        <row r="102">
          <cell r="E102">
            <v>0</v>
          </cell>
          <cell r="G102">
            <v>45</v>
          </cell>
          <cell r="H102">
            <v>0</v>
          </cell>
        </row>
        <row r="103">
          <cell r="E103">
            <v>0</v>
          </cell>
          <cell r="G103">
            <v>12</v>
          </cell>
          <cell r="H103">
            <v>0</v>
          </cell>
        </row>
        <row r="104">
          <cell r="E104">
            <v>0</v>
          </cell>
          <cell r="G104">
            <v>3</v>
          </cell>
          <cell r="H104">
            <v>13</v>
          </cell>
        </row>
        <row r="105">
          <cell r="E105">
            <v>0</v>
          </cell>
          <cell r="G105">
            <v>13</v>
          </cell>
          <cell r="H105">
            <v>9</v>
          </cell>
        </row>
        <row r="106">
          <cell r="E106">
            <v>0</v>
          </cell>
          <cell r="G106">
            <v>12</v>
          </cell>
          <cell r="H106">
            <v>8</v>
          </cell>
        </row>
        <row r="107">
          <cell r="E107">
            <v>0</v>
          </cell>
          <cell r="G107">
            <v>26</v>
          </cell>
          <cell r="H107">
            <v>0</v>
          </cell>
        </row>
        <row r="108">
          <cell r="E108">
            <v>1</v>
          </cell>
          <cell r="G108">
            <v>0</v>
          </cell>
          <cell r="H108">
            <v>29</v>
          </cell>
        </row>
        <row r="109">
          <cell r="E109">
            <v>0</v>
          </cell>
          <cell r="G109">
            <v>10</v>
          </cell>
          <cell r="H109">
            <v>9</v>
          </cell>
        </row>
        <row r="110">
          <cell r="E110">
            <v>0</v>
          </cell>
          <cell r="G110">
            <v>13</v>
          </cell>
          <cell r="H110">
            <v>9</v>
          </cell>
        </row>
        <row r="111">
          <cell r="E111">
            <v>0</v>
          </cell>
          <cell r="G111">
            <v>12</v>
          </cell>
          <cell r="H111">
            <v>8</v>
          </cell>
        </row>
        <row r="112">
          <cell r="E112">
            <v>17</v>
          </cell>
          <cell r="G112">
            <v>0</v>
          </cell>
          <cell r="H112">
            <v>0</v>
          </cell>
        </row>
        <row r="113">
          <cell r="E113">
            <v>0</v>
          </cell>
          <cell r="G113">
            <v>3</v>
          </cell>
          <cell r="H113">
            <v>24</v>
          </cell>
        </row>
        <row r="114">
          <cell r="E114">
            <v>0</v>
          </cell>
          <cell r="G114">
            <v>15</v>
          </cell>
          <cell r="H114">
            <v>1</v>
          </cell>
        </row>
        <row r="115">
          <cell r="E115">
            <v>0</v>
          </cell>
          <cell r="G115">
            <v>13</v>
          </cell>
          <cell r="H115">
            <v>9</v>
          </cell>
        </row>
        <row r="116">
          <cell r="E116">
            <v>0</v>
          </cell>
          <cell r="G116">
            <v>12</v>
          </cell>
          <cell r="H116">
            <v>8</v>
          </cell>
        </row>
        <row r="117">
          <cell r="E117">
            <v>41</v>
          </cell>
          <cell r="G117">
            <v>0</v>
          </cell>
          <cell r="H117">
            <v>0</v>
          </cell>
        </row>
        <row r="118">
          <cell r="E118">
            <v>0</v>
          </cell>
          <cell r="G118">
            <v>11</v>
          </cell>
          <cell r="H118">
            <v>0</v>
          </cell>
        </row>
        <row r="119">
          <cell r="E119">
            <v>0</v>
          </cell>
          <cell r="G119">
            <v>15</v>
          </cell>
          <cell r="H119">
            <v>5</v>
          </cell>
        </row>
        <row r="120">
          <cell r="E120">
            <v>0</v>
          </cell>
          <cell r="G120">
            <v>13</v>
          </cell>
          <cell r="H120">
            <v>9</v>
          </cell>
        </row>
        <row r="121">
          <cell r="E121">
            <v>0</v>
          </cell>
          <cell r="G121">
            <v>12</v>
          </cell>
          <cell r="H121">
            <v>8</v>
          </cell>
        </row>
        <row r="122">
          <cell r="E122">
            <v>41</v>
          </cell>
          <cell r="G122">
            <v>0</v>
          </cell>
          <cell r="H122">
            <v>0</v>
          </cell>
        </row>
        <row r="123">
          <cell r="E123">
            <v>0</v>
          </cell>
          <cell r="G123">
            <v>19</v>
          </cell>
          <cell r="H123">
            <v>0</v>
          </cell>
        </row>
        <row r="124">
          <cell r="E124">
            <v>0</v>
          </cell>
          <cell r="G124">
            <v>12</v>
          </cell>
          <cell r="H124">
            <v>11</v>
          </cell>
        </row>
        <row r="125">
          <cell r="E125">
            <v>0</v>
          </cell>
          <cell r="G125">
            <v>13</v>
          </cell>
          <cell r="H125">
            <v>9</v>
          </cell>
        </row>
        <row r="126">
          <cell r="E126">
            <v>0</v>
          </cell>
          <cell r="G126">
            <v>12</v>
          </cell>
          <cell r="H126">
            <v>8</v>
          </cell>
        </row>
        <row r="127">
          <cell r="E127">
            <v>18</v>
          </cell>
          <cell r="G127">
            <v>0</v>
          </cell>
          <cell r="H127">
            <v>0</v>
          </cell>
        </row>
        <row r="128">
          <cell r="E128">
            <v>0</v>
          </cell>
          <cell r="G128">
            <v>1</v>
          </cell>
          <cell r="H128">
            <v>0</v>
          </cell>
        </row>
        <row r="129">
          <cell r="E129">
            <v>0</v>
          </cell>
          <cell r="G129">
            <v>4</v>
          </cell>
          <cell r="H129">
            <v>12</v>
          </cell>
        </row>
        <row r="130">
          <cell r="E130">
            <v>0</v>
          </cell>
          <cell r="G130">
            <v>13</v>
          </cell>
          <cell r="H130">
            <v>9</v>
          </cell>
        </row>
        <row r="131">
          <cell r="E131">
            <v>0</v>
          </cell>
          <cell r="G131">
            <v>12</v>
          </cell>
          <cell r="H131">
            <v>8</v>
          </cell>
        </row>
        <row r="132">
          <cell r="E132">
            <v>0</v>
          </cell>
          <cell r="G132">
            <v>42</v>
          </cell>
          <cell r="H132">
            <v>0</v>
          </cell>
        </row>
        <row r="133">
          <cell r="E133">
            <v>0</v>
          </cell>
          <cell r="G133">
            <v>0</v>
          </cell>
          <cell r="H133">
            <v>0</v>
          </cell>
        </row>
        <row r="134">
          <cell r="E134">
            <v>0</v>
          </cell>
          <cell r="G134">
            <v>8</v>
          </cell>
          <cell r="H134">
            <v>11</v>
          </cell>
        </row>
        <row r="135">
          <cell r="E135">
            <v>0</v>
          </cell>
          <cell r="G135">
            <v>13</v>
          </cell>
          <cell r="H135">
            <v>9</v>
          </cell>
        </row>
        <row r="136">
          <cell r="E136">
            <v>0</v>
          </cell>
          <cell r="G136">
            <v>12</v>
          </cell>
          <cell r="H136">
            <v>8</v>
          </cell>
        </row>
        <row r="137">
          <cell r="E137">
            <v>0</v>
          </cell>
          <cell r="G137">
            <v>22</v>
          </cell>
          <cell r="H137">
            <v>0</v>
          </cell>
        </row>
        <row r="138">
          <cell r="E138">
            <v>0</v>
          </cell>
          <cell r="G138">
            <v>24</v>
          </cell>
          <cell r="H138">
            <v>25</v>
          </cell>
        </row>
        <row r="139">
          <cell r="E139">
            <v>0</v>
          </cell>
          <cell r="G139">
            <v>14</v>
          </cell>
          <cell r="H139">
            <v>3</v>
          </cell>
        </row>
        <row r="140">
          <cell r="E140">
            <v>0</v>
          </cell>
          <cell r="G140">
            <v>13</v>
          </cell>
          <cell r="H140">
            <v>9</v>
          </cell>
        </row>
        <row r="141">
          <cell r="E141">
            <v>0</v>
          </cell>
          <cell r="G141">
            <v>12</v>
          </cell>
          <cell r="H141">
            <v>8</v>
          </cell>
        </row>
        <row r="142">
          <cell r="E142">
            <v>13</v>
          </cell>
          <cell r="G142">
            <v>0</v>
          </cell>
          <cell r="H142">
            <v>0</v>
          </cell>
        </row>
        <row r="143">
          <cell r="E143">
            <v>0</v>
          </cell>
          <cell r="G143">
            <v>9</v>
          </cell>
          <cell r="H143">
            <v>0</v>
          </cell>
        </row>
        <row r="144">
          <cell r="E144">
            <v>0</v>
          </cell>
          <cell r="G144">
            <v>15</v>
          </cell>
          <cell r="H144">
            <v>3</v>
          </cell>
        </row>
        <row r="145">
          <cell r="E145">
            <v>0</v>
          </cell>
          <cell r="G145">
            <v>13</v>
          </cell>
          <cell r="H145">
            <v>9</v>
          </cell>
        </row>
        <row r="146">
          <cell r="E146">
            <v>0</v>
          </cell>
          <cell r="G146">
            <v>12</v>
          </cell>
          <cell r="H146">
            <v>8</v>
          </cell>
        </row>
        <row r="147">
          <cell r="E147">
            <v>0</v>
          </cell>
          <cell r="G147">
            <v>12</v>
          </cell>
          <cell r="H147">
            <v>0</v>
          </cell>
        </row>
        <row r="148">
          <cell r="E148">
            <v>0</v>
          </cell>
          <cell r="G148">
            <v>9</v>
          </cell>
          <cell r="H148">
            <v>0</v>
          </cell>
        </row>
        <row r="149">
          <cell r="E149">
            <v>0</v>
          </cell>
          <cell r="G149">
            <v>14</v>
          </cell>
          <cell r="H149">
            <v>9</v>
          </cell>
        </row>
        <row r="150">
          <cell r="E150">
            <v>0</v>
          </cell>
          <cell r="G150">
            <v>13</v>
          </cell>
          <cell r="H150">
            <v>9</v>
          </cell>
        </row>
        <row r="151">
          <cell r="E151">
            <v>0</v>
          </cell>
          <cell r="G151">
            <v>12</v>
          </cell>
          <cell r="H151">
            <v>8</v>
          </cell>
        </row>
        <row r="152">
          <cell r="E152">
            <v>0</v>
          </cell>
          <cell r="G152">
            <v>12</v>
          </cell>
          <cell r="H152">
            <v>0</v>
          </cell>
        </row>
        <row r="153">
          <cell r="E153">
            <v>0</v>
          </cell>
          <cell r="G153">
            <v>15</v>
          </cell>
          <cell r="H153">
            <v>5</v>
          </cell>
        </row>
        <row r="154">
          <cell r="E154">
            <v>0</v>
          </cell>
          <cell r="G154">
            <v>6</v>
          </cell>
          <cell r="H154">
            <v>12</v>
          </cell>
        </row>
        <row r="155">
          <cell r="E155">
            <v>0</v>
          </cell>
          <cell r="G155">
            <v>13</v>
          </cell>
          <cell r="H155">
            <v>9</v>
          </cell>
        </row>
        <row r="156">
          <cell r="E156">
            <v>0</v>
          </cell>
          <cell r="G156">
            <v>12</v>
          </cell>
          <cell r="H156">
            <v>8</v>
          </cell>
        </row>
        <row r="157">
          <cell r="E157">
            <v>0</v>
          </cell>
          <cell r="G157">
            <v>25</v>
          </cell>
          <cell r="H157">
            <v>0</v>
          </cell>
        </row>
        <row r="158">
          <cell r="E158">
            <v>0</v>
          </cell>
          <cell r="G158">
            <v>0</v>
          </cell>
          <cell r="H158">
            <v>11</v>
          </cell>
        </row>
        <row r="159">
          <cell r="E159">
            <v>0</v>
          </cell>
          <cell r="G159">
            <v>6</v>
          </cell>
          <cell r="H159">
            <v>13</v>
          </cell>
        </row>
        <row r="160">
          <cell r="E160">
            <v>0</v>
          </cell>
          <cell r="G160">
            <v>13</v>
          </cell>
          <cell r="H160">
            <v>9</v>
          </cell>
        </row>
        <row r="161">
          <cell r="E161">
            <v>0</v>
          </cell>
          <cell r="G161">
            <v>12</v>
          </cell>
          <cell r="H161">
            <v>8</v>
          </cell>
        </row>
        <row r="162">
          <cell r="E162">
            <v>0</v>
          </cell>
          <cell r="G162">
            <v>1</v>
          </cell>
          <cell r="H162">
            <v>0</v>
          </cell>
        </row>
        <row r="163">
          <cell r="E163">
            <v>1</v>
          </cell>
          <cell r="G163">
            <v>0</v>
          </cell>
          <cell r="H163">
            <v>29</v>
          </cell>
        </row>
        <row r="164">
          <cell r="E164">
            <v>0</v>
          </cell>
          <cell r="G164">
            <v>12</v>
          </cell>
          <cell r="H164">
            <v>5</v>
          </cell>
        </row>
        <row r="165">
          <cell r="E165">
            <v>0</v>
          </cell>
          <cell r="G165">
            <v>13</v>
          </cell>
          <cell r="H165">
            <v>9</v>
          </cell>
        </row>
        <row r="166">
          <cell r="E166">
            <v>0</v>
          </cell>
          <cell r="G166">
            <v>12</v>
          </cell>
          <cell r="H166">
            <v>8</v>
          </cell>
        </row>
        <row r="167">
          <cell r="E167">
            <v>17</v>
          </cell>
          <cell r="G167">
            <v>0</v>
          </cell>
          <cell r="H167">
            <v>0</v>
          </cell>
        </row>
        <row r="168">
          <cell r="E168">
            <v>0</v>
          </cell>
          <cell r="G168">
            <v>12</v>
          </cell>
          <cell r="H168">
            <v>9</v>
          </cell>
        </row>
        <row r="169">
          <cell r="E169">
            <v>0</v>
          </cell>
          <cell r="G169">
            <v>15</v>
          </cell>
          <cell r="H169">
            <v>2</v>
          </cell>
        </row>
        <row r="170">
          <cell r="E170">
            <v>0</v>
          </cell>
          <cell r="G170">
            <v>13</v>
          </cell>
          <cell r="H170">
            <v>9</v>
          </cell>
        </row>
        <row r="171">
          <cell r="E171">
            <v>0</v>
          </cell>
          <cell r="G171">
            <v>12</v>
          </cell>
          <cell r="H171">
            <v>8</v>
          </cell>
        </row>
        <row r="172">
          <cell r="E172">
            <v>0</v>
          </cell>
          <cell r="G172">
            <v>3</v>
          </cell>
          <cell r="H172">
            <v>0</v>
          </cell>
        </row>
        <row r="173">
          <cell r="E173">
            <v>0</v>
          </cell>
          <cell r="G173">
            <v>21</v>
          </cell>
          <cell r="H173">
            <v>0</v>
          </cell>
        </row>
        <row r="174">
          <cell r="E174">
            <v>0</v>
          </cell>
          <cell r="G174">
            <v>15</v>
          </cell>
          <cell r="H174">
            <v>8</v>
          </cell>
        </row>
        <row r="175">
          <cell r="E175">
            <v>0</v>
          </cell>
          <cell r="G175">
            <v>13</v>
          </cell>
          <cell r="H175">
            <v>9</v>
          </cell>
        </row>
        <row r="176">
          <cell r="E176">
            <v>0</v>
          </cell>
          <cell r="G176">
            <v>12</v>
          </cell>
          <cell r="H176">
            <v>8</v>
          </cell>
        </row>
        <row r="177">
          <cell r="E177">
            <v>0</v>
          </cell>
          <cell r="G177">
            <v>19</v>
          </cell>
          <cell r="H177">
            <v>0</v>
          </cell>
        </row>
        <row r="178">
          <cell r="E178">
            <v>0</v>
          </cell>
          <cell r="G178">
            <v>16</v>
          </cell>
          <cell r="H178">
            <v>0</v>
          </cell>
        </row>
        <row r="179">
          <cell r="E179">
            <v>0</v>
          </cell>
          <cell r="G179">
            <v>8</v>
          </cell>
          <cell r="H179">
            <v>11</v>
          </cell>
        </row>
        <row r="180">
          <cell r="E180">
            <v>0</v>
          </cell>
          <cell r="G180">
            <v>13</v>
          </cell>
          <cell r="H180">
            <v>9</v>
          </cell>
        </row>
        <row r="181">
          <cell r="E181">
            <v>0</v>
          </cell>
          <cell r="G181">
            <v>12</v>
          </cell>
          <cell r="H181">
            <v>8</v>
          </cell>
        </row>
        <row r="182">
          <cell r="E182">
            <v>0</v>
          </cell>
          <cell r="G182">
            <v>34</v>
          </cell>
          <cell r="H182">
            <v>0</v>
          </cell>
        </row>
        <row r="183">
          <cell r="E183">
            <v>0</v>
          </cell>
          <cell r="G183">
            <v>10</v>
          </cell>
          <cell r="H183">
            <v>4</v>
          </cell>
        </row>
        <row r="184">
          <cell r="E184">
            <v>0</v>
          </cell>
          <cell r="G184">
            <v>5</v>
          </cell>
          <cell r="H184">
            <v>13</v>
          </cell>
        </row>
        <row r="185">
          <cell r="E185">
            <v>0</v>
          </cell>
          <cell r="G185">
            <v>13</v>
          </cell>
          <cell r="H185">
            <v>9</v>
          </cell>
        </row>
        <row r="186">
          <cell r="E186">
            <v>0</v>
          </cell>
          <cell r="G186">
            <v>12</v>
          </cell>
          <cell r="H186">
            <v>8</v>
          </cell>
        </row>
      </sheetData>
      <sheetData sheetId="4"/>
      <sheetData sheetId="5"/>
      <sheetData sheetId="6"/>
      <sheetData sheetId="7"/>
      <sheetData sheetId="8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nalysis"/>
      <sheetName val="Results_Baseline"/>
      <sheetName val="Source_baseline"/>
      <sheetName val="Results_ELV"/>
      <sheetName val="Source_ELV"/>
      <sheetName val="Results_CRP"/>
      <sheetName val="Source_CRP"/>
      <sheetName val="BeerGameResults"/>
      <sheetName val="Backup"/>
    </sheetNames>
    <sheetDataSet>
      <sheetData sheetId="0"/>
      <sheetData sheetId="1"/>
      <sheetData sheetId="2"/>
      <sheetData sheetId="3">
        <row r="2">
          <cell r="E2">
            <v>0</v>
          </cell>
          <cell r="G2">
            <v>12</v>
          </cell>
        </row>
        <row r="3">
          <cell r="E3">
            <v>0</v>
          </cell>
          <cell r="G3">
            <v>12</v>
          </cell>
          <cell r="H3">
            <v>0</v>
          </cell>
        </row>
        <row r="4">
          <cell r="E4">
            <v>0</v>
          </cell>
          <cell r="G4">
            <v>12</v>
          </cell>
          <cell r="H4">
            <v>0</v>
          </cell>
        </row>
        <row r="5">
          <cell r="E5">
            <v>0</v>
          </cell>
          <cell r="G5">
            <v>12</v>
          </cell>
          <cell r="H5">
            <v>0</v>
          </cell>
        </row>
        <row r="6">
          <cell r="E6">
            <v>0</v>
          </cell>
          <cell r="G6">
            <v>12</v>
          </cell>
          <cell r="H6">
            <v>4</v>
          </cell>
        </row>
        <row r="7">
          <cell r="E7">
            <v>0</v>
          </cell>
          <cell r="G7">
            <v>12</v>
          </cell>
          <cell r="H7">
            <v>0</v>
          </cell>
        </row>
        <row r="8">
          <cell r="E8">
            <v>0</v>
          </cell>
          <cell r="G8">
            <v>12</v>
          </cell>
          <cell r="H8">
            <v>4</v>
          </cell>
        </row>
        <row r="9">
          <cell r="E9">
            <v>0</v>
          </cell>
          <cell r="G9">
            <v>12</v>
          </cell>
          <cell r="H9">
            <v>4</v>
          </cell>
        </row>
        <row r="10">
          <cell r="E10">
            <v>0</v>
          </cell>
          <cell r="G10">
            <v>12</v>
          </cell>
          <cell r="H10">
            <v>4</v>
          </cell>
        </row>
        <row r="11">
          <cell r="E11">
            <v>0</v>
          </cell>
          <cell r="G11">
            <v>12</v>
          </cell>
          <cell r="H11">
            <v>4</v>
          </cell>
        </row>
        <row r="12">
          <cell r="E12">
            <v>0</v>
          </cell>
          <cell r="G12">
            <v>20</v>
          </cell>
          <cell r="H12">
            <v>0</v>
          </cell>
        </row>
        <row r="13">
          <cell r="E13">
            <v>0</v>
          </cell>
          <cell r="G13">
            <v>12</v>
          </cell>
          <cell r="H13">
            <v>4</v>
          </cell>
        </row>
        <row r="14">
          <cell r="E14">
            <v>0</v>
          </cell>
          <cell r="G14">
            <v>16</v>
          </cell>
          <cell r="H14">
            <v>4</v>
          </cell>
        </row>
        <row r="15">
          <cell r="E15">
            <v>0</v>
          </cell>
          <cell r="G15">
            <v>20</v>
          </cell>
          <cell r="H15">
            <v>4</v>
          </cell>
        </row>
        <row r="16">
          <cell r="E16">
            <v>0</v>
          </cell>
          <cell r="G16">
            <v>12</v>
          </cell>
          <cell r="H16">
            <v>4</v>
          </cell>
        </row>
        <row r="17">
          <cell r="E17">
            <v>0</v>
          </cell>
          <cell r="G17">
            <v>12</v>
          </cell>
          <cell r="H17">
            <v>0</v>
          </cell>
        </row>
        <row r="18">
          <cell r="E18">
            <v>0</v>
          </cell>
          <cell r="G18">
            <v>12</v>
          </cell>
          <cell r="H18">
            <v>4</v>
          </cell>
        </row>
        <row r="19">
          <cell r="E19">
            <v>0</v>
          </cell>
          <cell r="G19">
            <v>12</v>
          </cell>
          <cell r="H19">
            <v>4</v>
          </cell>
        </row>
        <row r="20">
          <cell r="E20">
            <v>0</v>
          </cell>
          <cell r="G20">
            <v>16</v>
          </cell>
          <cell r="H20">
            <v>4</v>
          </cell>
        </row>
        <row r="21">
          <cell r="E21">
            <v>0</v>
          </cell>
          <cell r="G21">
            <v>12</v>
          </cell>
          <cell r="H21">
            <v>4</v>
          </cell>
        </row>
        <row r="22">
          <cell r="E22">
            <v>0</v>
          </cell>
          <cell r="G22">
            <v>12</v>
          </cell>
          <cell r="H22">
            <v>0</v>
          </cell>
        </row>
        <row r="23">
          <cell r="E23">
            <v>0</v>
          </cell>
          <cell r="G23">
            <v>8</v>
          </cell>
          <cell r="H23">
            <v>4</v>
          </cell>
        </row>
        <row r="24">
          <cell r="E24">
            <v>0</v>
          </cell>
          <cell r="G24">
            <v>12</v>
          </cell>
          <cell r="H24">
            <v>4</v>
          </cell>
        </row>
        <row r="25">
          <cell r="E25">
            <v>0</v>
          </cell>
          <cell r="G25">
            <v>16</v>
          </cell>
          <cell r="H25">
            <v>4</v>
          </cell>
        </row>
        <row r="26">
          <cell r="E26">
            <v>0</v>
          </cell>
          <cell r="G26">
            <v>12</v>
          </cell>
          <cell r="H26">
            <v>4</v>
          </cell>
        </row>
        <row r="27">
          <cell r="E27">
            <v>0</v>
          </cell>
          <cell r="G27">
            <v>12</v>
          </cell>
          <cell r="H27">
            <v>0</v>
          </cell>
        </row>
        <row r="28">
          <cell r="E28">
            <v>0</v>
          </cell>
          <cell r="G28">
            <v>12</v>
          </cell>
          <cell r="H28">
            <v>4</v>
          </cell>
        </row>
        <row r="29">
          <cell r="E29">
            <v>0</v>
          </cell>
          <cell r="G29">
            <v>12</v>
          </cell>
          <cell r="H29">
            <v>4</v>
          </cell>
        </row>
        <row r="30">
          <cell r="E30">
            <v>0</v>
          </cell>
          <cell r="G30">
            <v>16</v>
          </cell>
          <cell r="H30">
            <v>4</v>
          </cell>
        </row>
        <row r="31">
          <cell r="E31">
            <v>0</v>
          </cell>
          <cell r="G31">
            <v>12</v>
          </cell>
          <cell r="H31">
            <v>8</v>
          </cell>
        </row>
        <row r="32">
          <cell r="E32">
            <v>0</v>
          </cell>
          <cell r="G32">
            <v>12</v>
          </cell>
          <cell r="H32">
            <v>0</v>
          </cell>
        </row>
        <row r="33">
          <cell r="E33">
            <v>0</v>
          </cell>
          <cell r="G33">
            <v>12</v>
          </cell>
          <cell r="H33">
            <v>0</v>
          </cell>
        </row>
        <row r="34">
          <cell r="E34">
            <v>0</v>
          </cell>
          <cell r="G34">
            <v>12</v>
          </cell>
          <cell r="H34">
            <v>0</v>
          </cell>
        </row>
        <row r="35">
          <cell r="E35">
            <v>0</v>
          </cell>
          <cell r="G35">
            <v>8</v>
          </cell>
          <cell r="H35">
            <v>0</v>
          </cell>
        </row>
        <row r="36">
          <cell r="E36">
            <v>0</v>
          </cell>
          <cell r="G36">
            <v>12</v>
          </cell>
          <cell r="H36">
            <v>8</v>
          </cell>
        </row>
        <row r="37">
          <cell r="E37">
            <v>0</v>
          </cell>
          <cell r="G37">
            <v>16</v>
          </cell>
          <cell r="H37">
            <v>0</v>
          </cell>
        </row>
        <row r="38">
          <cell r="E38">
            <v>0</v>
          </cell>
          <cell r="G38">
            <v>16</v>
          </cell>
          <cell r="H38">
            <v>0</v>
          </cell>
        </row>
        <row r="39">
          <cell r="E39">
            <v>0</v>
          </cell>
          <cell r="G39">
            <v>16</v>
          </cell>
          <cell r="H39">
            <v>0</v>
          </cell>
        </row>
        <row r="40">
          <cell r="E40">
            <v>0</v>
          </cell>
          <cell r="G40">
            <v>8</v>
          </cell>
          <cell r="H40">
            <v>4</v>
          </cell>
        </row>
        <row r="41">
          <cell r="E41">
            <v>0</v>
          </cell>
          <cell r="G41">
            <v>12</v>
          </cell>
          <cell r="H41">
            <v>8</v>
          </cell>
        </row>
        <row r="42">
          <cell r="E42">
            <v>0</v>
          </cell>
          <cell r="G42">
            <v>12</v>
          </cell>
          <cell r="H42">
            <v>0</v>
          </cell>
        </row>
        <row r="43">
          <cell r="E43">
            <v>0</v>
          </cell>
          <cell r="G43">
            <v>20</v>
          </cell>
          <cell r="H43">
            <v>0</v>
          </cell>
        </row>
        <row r="44">
          <cell r="E44">
            <v>0</v>
          </cell>
          <cell r="G44">
            <v>12</v>
          </cell>
          <cell r="H44">
            <v>0</v>
          </cell>
        </row>
        <row r="45">
          <cell r="E45">
            <v>0</v>
          </cell>
          <cell r="G45">
            <v>8</v>
          </cell>
          <cell r="H45">
            <v>10</v>
          </cell>
        </row>
        <row r="46">
          <cell r="E46">
            <v>0</v>
          </cell>
          <cell r="G46">
            <v>12</v>
          </cell>
          <cell r="H46">
            <v>8</v>
          </cell>
        </row>
        <row r="47">
          <cell r="E47">
            <v>0</v>
          </cell>
          <cell r="G47">
            <v>12</v>
          </cell>
          <cell r="H47">
            <v>0</v>
          </cell>
        </row>
        <row r="48">
          <cell r="E48">
            <v>0</v>
          </cell>
          <cell r="G48">
            <v>12</v>
          </cell>
          <cell r="H48">
            <v>0</v>
          </cell>
        </row>
        <row r="49">
          <cell r="E49">
            <v>0</v>
          </cell>
          <cell r="G49">
            <v>2</v>
          </cell>
          <cell r="H49">
            <v>0</v>
          </cell>
        </row>
        <row r="50">
          <cell r="E50">
            <v>0</v>
          </cell>
          <cell r="G50">
            <v>4</v>
          </cell>
          <cell r="H50">
            <v>11</v>
          </cell>
        </row>
        <row r="51">
          <cell r="E51">
            <v>0</v>
          </cell>
          <cell r="G51">
            <v>12</v>
          </cell>
          <cell r="H51">
            <v>8</v>
          </cell>
        </row>
        <row r="52">
          <cell r="E52">
            <v>0</v>
          </cell>
          <cell r="G52">
            <v>12</v>
          </cell>
          <cell r="H52">
            <v>0</v>
          </cell>
        </row>
        <row r="53">
          <cell r="E53">
            <v>0</v>
          </cell>
          <cell r="G53">
            <v>12</v>
          </cell>
          <cell r="H53">
            <v>0</v>
          </cell>
        </row>
        <row r="54">
          <cell r="E54">
            <v>0</v>
          </cell>
          <cell r="G54">
            <v>1</v>
          </cell>
          <cell r="H54">
            <v>16</v>
          </cell>
        </row>
        <row r="55">
          <cell r="E55">
            <v>0</v>
          </cell>
          <cell r="G55">
            <v>8</v>
          </cell>
          <cell r="H55">
            <v>11</v>
          </cell>
        </row>
        <row r="56">
          <cell r="E56">
            <v>0</v>
          </cell>
          <cell r="G56">
            <v>12</v>
          </cell>
          <cell r="H56">
            <v>8</v>
          </cell>
        </row>
        <row r="57">
          <cell r="E57">
            <v>0</v>
          </cell>
          <cell r="G57">
            <v>12</v>
          </cell>
          <cell r="H57">
            <v>0</v>
          </cell>
        </row>
        <row r="58">
          <cell r="E58">
            <v>4</v>
          </cell>
          <cell r="G58">
            <v>0</v>
          </cell>
          <cell r="H58">
            <v>0</v>
          </cell>
        </row>
        <row r="59">
          <cell r="E59">
            <v>0</v>
          </cell>
          <cell r="G59">
            <v>1</v>
          </cell>
          <cell r="H59">
            <v>15</v>
          </cell>
        </row>
        <row r="60">
          <cell r="E60">
            <v>0</v>
          </cell>
          <cell r="G60">
            <v>14</v>
          </cell>
          <cell r="H60">
            <v>8</v>
          </cell>
        </row>
        <row r="61">
          <cell r="E61">
            <v>0</v>
          </cell>
          <cell r="G61">
            <v>12</v>
          </cell>
          <cell r="H61">
            <v>8</v>
          </cell>
        </row>
        <row r="62">
          <cell r="E62">
            <v>0</v>
          </cell>
          <cell r="G62">
            <v>12</v>
          </cell>
          <cell r="H62">
            <v>0</v>
          </cell>
        </row>
        <row r="63">
          <cell r="E63">
            <v>3</v>
          </cell>
          <cell r="G63">
            <v>0</v>
          </cell>
          <cell r="H63">
            <v>17</v>
          </cell>
        </row>
        <row r="64">
          <cell r="E64">
            <v>0</v>
          </cell>
          <cell r="G64">
            <v>4</v>
          </cell>
          <cell r="H64">
            <v>11</v>
          </cell>
        </row>
        <row r="65">
          <cell r="E65">
            <v>0</v>
          </cell>
          <cell r="G65">
            <v>15</v>
          </cell>
          <cell r="H65">
            <v>7</v>
          </cell>
        </row>
        <row r="66">
          <cell r="E66">
            <v>0</v>
          </cell>
          <cell r="G66">
            <v>12</v>
          </cell>
          <cell r="H66">
            <v>8</v>
          </cell>
        </row>
        <row r="67">
          <cell r="E67">
            <v>5</v>
          </cell>
          <cell r="G67">
            <v>0</v>
          </cell>
          <cell r="H67">
            <v>0</v>
          </cell>
        </row>
        <row r="68">
          <cell r="E68">
            <v>0</v>
          </cell>
          <cell r="G68">
            <v>1</v>
          </cell>
          <cell r="H68">
            <v>17</v>
          </cell>
        </row>
        <row r="69">
          <cell r="E69">
            <v>0</v>
          </cell>
          <cell r="G69">
            <v>17</v>
          </cell>
          <cell r="H69">
            <v>4</v>
          </cell>
        </row>
        <row r="70">
          <cell r="E70">
            <v>0</v>
          </cell>
          <cell r="G70">
            <v>15</v>
          </cell>
          <cell r="H70">
            <v>8</v>
          </cell>
        </row>
        <row r="71">
          <cell r="E71">
            <v>0</v>
          </cell>
          <cell r="G71">
            <v>12</v>
          </cell>
          <cell r="H71">
            <v>8</v>
          </cell>
        </row>
        <row r="72">
          <cell r="E72">
            <v>22</v>
          </cell>
          <cell r="G72">
            <v>0</v>
          </cell>
          <cell r="H72">
            <v>0</v>
          </cell>
        </row>
        <row r="73">
          <cell r="E73">
            <v>0</v>
          </cell>
          <cell r="G73">
            <v>8</v>
          </cell>
          <cell r="H73">
            <v>9</v>
          </cell>
        </row>
        <row r="74">
          <cell r="E74">
            <v>0</v>
          </cell>
          <cell r="G74">
            <v>16</v>
          </cell>
          <cell r="H74">
            <v>0</v>
          </cell>
        </row>
        <row r="75">
          <cell r="E75">
            <v>0</v>
          </cell>
          <cell r="G75">
            <v>15</v>
          </cell>
          <cell r="H75">
            <v>10</v>
          </cell>
        </row>
        <row r="76">
          <cell r="E76">
            <v>0</v>
          </cell>
          <cell r="G76">
            <v>12</v>
          </cell>
          <cell r="H76">
            <v>8</v>
          </cell>
        </row>
        <row r="77">
          <cell r="E77">
            <v>0</v>
          </cell>
          <cell r="G77">
            <v>3</v>
          </cell>
          <cell r="H77">
            <v>0</v>
          </cell>
        </row>
        <row r="78">
          <cell r="E78">
            <v>0</v>
          </cell>
          <cell r="G78">
            <v>24</v>
          </cell>
          <cell r="H78">
            <v>0</v>
          </cell>
        </row>
        <row r="79">
          <cell r="E79">
            <v>0</v>
          </cell>
          <cell r="G79">
            <v>13</v>
          </cell>
          <cell r="H79">
            <v>4</v>
          </cell>
        </row>
        <row r="80">
          <cell r="E80">
            <v>0</v>
          </cell>
          <cell r="G80">
            <v>11</v>
          </cell>
          <cell r="H80">
            <v>9</v>
          </cell>
        </row>
        <row r="81">
          <cell r="E81">
            <v>0</v>
          </cell>
          <cell r="G81">
            <v>12</v>
          </cell>
          <cell r="H81">
            <v>8</v>
          </cell>
        </row>
        <row r="82">
          <cell r="E82">
            <v>0</v>
          </cell>
          <cell r="G82">
            <v>21</v>
          </cell>
          <cell r="H82">
            <v>0</v>
          </cell>
        </row>
        <row r="83">
          <cell r="E83">
            <v>0</v>
          </cell>
          <cell r="G83">
            <v>8</v>
          </cell>
          <cell r="H83">
            <v>0</v>
          </cell>
        </row>
        <row r="84">
          <cell r="E84">
            <v>0</v>
          </cell>
          <cell r="G84">
            <v>7</v>
          </cell>
          <cell r="H84">
            <v>13</v>
          </cell>
        </row>
        <row r="85">
          <cell r="E85">
            <v>0</v>
          </cell>
          <cell r="G85">
            <v>12</v>
          </cell>
          <cell r="H85">
            <v>10</v>
          </cell>
        </row>
        <row r="86">
          <cell r="E86">
            <v>0</v>
          </cell>
          <cell r="G86">
            <v>12</v>
          </cell>
          <cell r="H86">
            <v>8</v>
          </cell>
        </row>
        <row r="87">
          <cell r="E87">
            <v>0</v>
          </cell>
          <cell r="G87">
            <v>32</v>
          </cell>
          <cell r="H87">
            <v>0</v>
          </cell>
        </row>
        <row r="88">
          <cell r="E88">
            <v>0</v>
          </cell>
          <cell r="G88">
            <v>8</v>
          </cell>
          <cell r="H88">
            <v>2</v>
          </cell>
        </row>
        <row r="89">
          <cell r="E89">
            <v>0</v>
          </cell>
          <cell r="G89">
            <v>2</v>
          </cell>
          <cell r="H89">
            <v>13</v>
          </cell>
        </row>
        <row r="90">
          <cell r="E90">
            <v>0</v>
          </cell>
          <cell r="G90">
            <v>14</v>
          </cell>
          <cell r="H90">
            <v>9</v>
          </cell>
        </row>
        <row r="91">
          <cell r="E91">
            <v>0</v>
          </cell>
          <cell r="G91">
            <v>12</v>
          </cell>
          <cell r="H91">
            <v>8</v>
          </cell>
        </row>
        <row r="92">
          <cell r="E92">
            <v>0</v>
          </cell>
          <cell r="G92">
            <v>12</v>
          </cell>
          <cell r="H92">
            <v>0</v>
          </cell>
        </row>
        <row r="93">
          <cell r="E93">
            <v>1</v>
          </cell>
          <cell r="G93">
            <v>0</v>
          </cell>
          <cell r="H93">
            <v>12</v>
          </cell>
        </row>
        <row r="94">
          <cell r="E94">
            <v>0</v>
          </cell>
          <cell r="G94">
            <v>7</v>
          </cell>
          <cell r="H94">
            <v>12</v>
          </cell>
        </row>
        <row r="95">
          <cell r="E95">
            <v>0</v>
          </cell>
          <cell r="G95">
            <v>13</v>
          </cell>
          <cell r="H95">
            <v>9</v>
          </cell>
        </row>
        <row r="96">
          <cell r="E96">
            <v>0</v>
          </cell>
          <cell r="G96">
            <v>12</v>
          </cell>
          <cell r="H96">
            <v>8</v>
          </cell>
        </row>
        <row r="97">
          <cell r="E97">
            <v>0</v>
          </cell>
          <cell r="G97">
            <v>0</v>
          </cell>
          <cell r="H97">
            <v>0</v>
          </cell>
        </row>
        <row r="98">
          <cell r="E98">
            <v>0</v>
          </cell>
          <cell r="G98">
            <v>0</v>
          </cell>
          <cell r="H98">
            <v>17</v>
          </cell>
        </row>
        <row r="99">
          <cell r="E99">
            <v>0</v>
          </cell>
          <cell r="G99">
            <v>16</v>
          </cell>
          <cell r="H99">
            <v>3</v>
          </cell>
        </row>
        <row r="100">
          <cell r="E100">
            <v>0</v>
          </cell>
          <cell r="G100">
            <v>14</v>
          </cell>
          <cell r="H100">
            <v>9</v>
          </cell>
        </row>
        <row r="101">
          <cell r="E101">
            <v>0</v>
          </cell>
          <cell r="G101">
            <v>12</v>
          </cell>
          <cell r="H101">
            <v>8</v>
          </cell>
        </row>
        <row r="102">
          <cell r="E102">
            <v>5</v>
          </cell>
          <cell r="G102">
            <v>0</v>
          </cell>
          <cell r="H102">
            <v>0</v>
          </cell>
        </row>
        <row r="103">
          <cell r="E103">
            <v>0</v>
          </cell>
          <cell r="G103">
            <v>11</v>
          </cell>
          <cell r="H103">
            <v>11</v>
          </cell>
        </row>
        <row r="104">
          <cell r="E104">
            <v>0</v>
          </cell>
          <cell r="G104">
            <v>15</v>
          </cell>
          <cell r="H104">
            <v>1</v>
          </cell>
        </row>
        <row r="105">
          <cell r="E105">
            <v>0</v>
          </cell>
          <cell r="G105">
            <v>13</v>
          </cell>
          <cell r="H105">
            <v>9</v>
          </cell>
        </row>
        <row r="106">
          <cell r="E106">
            <v>0</v>
          </cell>
          <cell r="G106">
            <v>12</v>
          </cell>
          <cell r="H106">
            <v>8</v>
          </cell>
        </row>
        <row r="107">
          <cell r="E107">
            <v>0</v>
          </cell>
          <cell r="G107">
            <v>1</v>
          </cell>
          <cell r="H107">
            <v>0</v>
          </cell>
        </row>
        <row r="108">
          <cell r="E108">
            <v>0</v>
          </cell>
          <cell r="G108">
            <v>23</v>
          </cell>
          <cell r="H108">
            <v>0</v>
          </cell>
        </row>
        <row r="109">
          <cell r="E109">
            <v>0</v>
          </cell>
          <cell r="G109">
            <v>15</v>
          </cell>
          <cell r="H109">
            <v>8</v>
          </cell>
        </row>
        <row r="110">
          <cell r="E110">
            <v>0</v>
          </cell>
          <cell r="G110">
            <v>13</v>
          </cell>
          <cell r="H110">
            <v>9</v>
          </cell>
        </row>
        <row r="111">
          <cell r="E111">
            <v>0</v>
          </cell>
          <cell r="G111">
            <v>12</v>
          </cell>
          <cell r="H111">
            <v>8</v>
          </cell>
        </row>
        <row r="112">
          <cell r="E112">
            <v>0</v>
          </cell>
          <cell r="G112">
            <v>19</v>
          </cell>
          <cell r="H112">
            <v>0</v>
          </cell>
        </row>
        <row r="113">
          <cell r="E113">
            <v>0</v>
          </cell>
          <cell r="G113">
            <v>16</v>
          </cell>
          <cell r="H113">
            <v>0</v>
          </cell>
        </row>
        <row r="114">
          <cell r="E114">
            <v>0</v>
          </cell>
          <cell r="G114">
            <v>6</v>
          </cell>
          <cell r="H114">
            <v>10</v>
          </cell>
        </row>
        <row r="115">
          <cell r="E115">
            <v>0</v>
          </cell>
          <cell r="G115">
            <v>13</v>
          </cell>
          <cell r="H115">
            <v>9</v>
          </cell>
        </row>
        <row r="116">
          <cell r="E116">
            <v>0</v>
          </cell>
          <cell r="G116">
            <v>12</v>
          </cell>
          <cell r="H116">
            <v>8</v>
          </cell>
        </row>
        <row r="117">
          <cell r="E117">
            <v>0</v>
          </cell>
          <cell r="G117">
            <v>24</v>
          </cell>
          <cell r="H117">
            <v>0</v>
          </cell>
        </row>
        <row r="118">
          <cell r="E118">
            <v>0</v>
          </cell>
          <cell r="G118">
            <v>13</v>
          </cell>
          <cell r="H118">
            <v>1</v>
          </cell>
        </row>
        <row r="119">
          <cell r="E119">
            <v>0</v>
          </cell>
          <cell r="G119">
            <v>4</v>
          </cell>
          <cell r="H119">
            <v>13</v>
          </cell>
        </row>
        <row r="120">
          <cell r="E120">
            <v>0</v>
          </cell>
          <cell r="G120">
            <v>13</v>
          </cell>
          <cell r="H120">
            <v>9</v>
          </cell>
        </row>
        <row r="121">
          <cell r="E121">
            <v>0</v>
          </cell>
          <cell r="G121">
            <v>12</v>
          </cell>
          <cell r="H121">
            <v>8</v>
          </cell>
        </row>
        <row r="122">
          <cell r="E122">
            <v>0</v>
          </cell>
          <cell r="G122">
            <v>17</v>
          </cell>
          <cell r="H122">
            <v>0</v>
          </cell>
        </row>
        <row r="123">
          <cell r="E123">
            <v>1</v>
          </cell>
          <cell r="G123">
            <v>0</v>
          </cell>
          <cell r="H123">
            <v>10</v>
          </cell>
        </row>
        <row r="124">
          <cell r="E124">
            <v>0</v>
          </cell>
          <cell r="G124">
            <v>11</v>
          </cell>
          <cell r="H124">
            <v>8</v>
          </cell>
        </row>
        <row r="125">
          <cell r="E125">
            <v>0</v>
          </cell>
          <cell r="G125">
            <v>13</v>
          </cell>
          <cell r="H125">
            <v>9</v>
          </cell>
        </row>
        <row r="126">
          <cell r="E126">
            <v>0</v>
          </cell>
          <cell r="G126">
            <v>12</v>
          </cell>
          <cell r="H126">
            <v>8</v>
          </cell>
        </row>
        <row r="127">
          <cell r="E127">
            <v>0</v>
          </cell>
          <cell r="G127">
            <v>2</v>
          </cell>
          <cell r="H127">
            <v>0</v>
          </cell>
        </row>
        <row r="128">
          <cell r="E128">
            <v>0</v>
          </cell>
          <cell r="G128">
            <v>4</v>
          </cell>
          <cell r="H128">
            <v>18</v>
          </cell>
        </row>
        <row r="129">
          <cell r="E129">
            <v>0</v>
          </cell>
          <cell r="G129">
            <v>13</v>
          </cell>
          <cell r="H129">
            <v>3</v>
          </cell>
        </row>
        <row r="130">
          <cell r="E130">
            <v>0</v>
          </cell>
          <cell r="G130">
            <v>13</v>
          </cell>
          <cell r="H130">
            <v>9</v>
          </cell>
        </row>
        <row r="131">
          <cell r="E131">
            <v>0</v>
          </cell>
          <cell r="G131">
            <v>12</v>
          </cell>
          <cell r="H131">
            <v>8</v>
          </cell>
        </row>
        <row r="132">
          <cell r="E132">
            <v>6</v>
          </cell>
          <cell r="G132">
            <v>0</v>
          </cell>
          <cell r="H132">
            <v>0</v>
          </cell>
        </row>
        <row r="133">
          <cell r="E133">
            <v>0</v>
          </cell>
          <cell r="G133">
            <v>10</v>
          </cell>
          <cell r="H133">
            <v>6</v>
          </cell>
        </row>
        <row r="134">
          <cell r="E134">
            <v>0</v>
          </cell>
          <cell r="G134">
            <v>15</v>
          </cell>
          <cell r="H134">
            <v>5</v>
          </cell>
        </row>
        <row r="135">
          <cell r="E135">
            <v>0</v>
          </cell>
          <cell r="G135">
            <v>13</v>
          </cell>
          <cell r="H135">
            <v>9</v>
          </cell>
        </row>
        <row r="136">
          <cell r="E136">
            <v>0</v>
          </cell>
          <cell r="G136">
            <v>12</v>
          </cell>
          <cell r="H136">
            <v>8</v>
          </cell>
        </row>
        <row r="137">
          <cell r="E137">
            <v>0</v>
          </cell>
          <cell r="G137">
            <v>6</v>
          </cell>
          <cell r="H137">
            <v>0</v>
          </cell>
        </row>
        <row r="138">
          <cell r="E138">
            <v>0</v>
          </cell>
          <cell r="G138">
            <v>17</v>
          </cell>
          <cell r="H138">
            <v>0</v>
          </cell>
        </row>
        <row r="139">
          <cell r="E139">
            <v>0</v>
          </cell>
          <cell r="G139">
            <v>11</v>
          </cell>
          <cell r="H139">
            <v>7</v>
          </cell>
        </row>
        <row r="140">
          <cell r="E140">
            <v>0</v>
          </cell>
          <cell r="G140">
            <v>13</v>
          </cell>
          <cell r="H140">
            <v>9</v>
          </cell>
        </row>
        <row r="141">
          <cell r="E141">
            <v>0</v>
          </cell>
          <cell r="G141">
            <v>12</v>
          </cell>
          <cell r="H141">
            <v>8</v>
          </cell>
        </row>
        <row r="142">
          <cell r="E142">
            <v>0</v>
          </cell>
          <cell r="G142">
            <v>17</v>
          </cell>
          <cell r="H142">
            <v>0</v>
          </cell>
        </row>
        <row r="143">
          <cell r="E143">
            <v>0</v>
          </cell>
          <cell r="G143">
            <v>17</v>
          </cell>
          <cell r="H143">
            <v>0</v>
          </cell>
        </row>
        <row r="144">
          <cell r="E144">
            <v>0</v>
          </cell>
          <cell r="G144">
            <v>6</v>
          </cell>
          <cell r="H144">
            <v>11</v>
          </cell>
        </row>
        <row r="145">
          <cell r="E145">
            <v>0</v>
          </cell>
          <cell r="G145">
            <v>13</v>
          </cell>
          <cell r="H145">
            <v>9</v>
          </cell>
        </row>
        <row r="146">
          <cell r="E146">
            <v>0</v>
          </cell>
          <cell r="G146">
            <v>12</v>
          </cell>
          <cell r="H146">
            <v>8</v>
          </cell>
        </row>
        <row r="147">
          <cell r="E147">
            <v>0</v>
          </cell>
          <cell r="G147">
            <v>24</v>
          </cell>
          <cell r="H147">
            <v>0</v>
          </cell>
        </row>
        <row r="148">
          <cell r="E148">
            <v>0</v>
          </cell>
          <cell r="G148">
            <v>7</v>
          </cell>
          <cell r="H148">
            <v>3</v>
          </cell>
        </row>
        <row r="149">
          <cell r="E149">
            <v>0</v>
          </cell>
          <cell r="G149">
            <v>8</v>
          </cell>
          <cell r="H149">
            <v>11</v>
          </cell>
        </row>
        <row r="150">
          <cell r="E150">
            <v>0</v>
          </cell>
          <cell r="G150">
            <v>13</v>
          </cell>
          <cell r="H150">
            <v>9</v>
          </cell>
        </row>
        <row r="151">
          <cell r="E151">
            <v>0</v>
          </cell>
          <cell r="G151">
            <v>12</v>
          </cell>
          <cell r="H151">
            <v>8</v>
          </cell>
        </row>
        <row r="152">
          <cell r="E152">
            <v>0</v>
          </cell>
          <cell r="G152">
            <v>11</v>
          </cell>
          <cell r="H152">
            <v>0</v>
          </cell>
        </row>
        <row r="153">
          <cell r="E153">
            <v>0</v>
          </cell>
          <cell r="G153">
            <v>1</v>
          </cell>
          <cell r="H153">
            <v>13</v>
          </cell>
        </row>
        <row r="154">
          <cell r="E154">
            <v>0</v>
          </cell>
          <cell r="G154">
            <v>10</v>
          </cell>
          <cell r="H154">
            <v>6</v>
          </cell>
        </row>
        <row r="155">
          <cell r="E155">
            <v>0</v>
          </cell>
          <cell r="G155">
            <v>13</v>
          </cell>
          <cell r="H155">
            <v>9</v>
          </cell>
        </row>
        <row r="156">
          <cell r="E156">
            <v>0</v>
          </cell>
          <cell r="G156">
            <v>12</v>
          </cell>
          <cell r="H156">
            <v>8</v>
          </cell>
        </row>
        <row r="157">
          <cell r="E157">
            <v>1</v>
          </cell>
          <cell r="G157">
            <v>0</v>
          </cell>
          <cell r="H157">
            <v>0</v>
          </cell>
        </row>
        <row r="158">
          <cell r="E158">
            <v>0</v>
          </cell>
          <cell r="G158">
            <v>6</v>
          </cell>
          <cell r="H158">
            <v>14</v>
          </cell>
        </row>
        <row r="159">
          <cell r="E159">
            <v>0</v>
          </cell>
          <cell r="G159">
            <v>14</v>
          </cell>
          <cell r="H159">
            <v>5</v>
          </cell>
        </row>
        <row r="160">
          <cell r="E160">
            <v>0</v>
          </cell>
          <cell r="G160">
            <v>13</v>
          </cell>
          <cell r="H160">
            <v>9</v>
          </cell>
        </row>
        <row r="161">
          <cell r="E161">
            <v>0</v>
          </cell>
          <cell r="G161">
            <v>12</v>
          </cell>
          <cell r="H161">
            <v>8</v>
          </cell>
        </row>
        <row r="162">
          <cell r="E162">
            <v>2</v>
          </cell>
          <cell r="G162">
            <v>0</v>
          </cell>
          <cell r="H162">
            <v>0</v>
          </cell>
        </row>
        <row r="163">
          <cell r="E163">
            <v>0</v>
          </cell>
          <cell r="G163">
            <v>10</v>
          </cell>
          <cell r="H163">
            <v>3</v>
          </cell>
        </row>
        <row r="164">
          <cell r="E164">
            <v>0</v>
          </cell>
          <cell r="G164">
            <v>14</v>
          </cell>
          <cell r="H164">
            <v>5</v>
          </cell>
        </row>
        <row r="165">
          <cell r="E165">
            <v>0</v>
          </cell>
          <cell r="G165">
            <v>13</v>
          </cell>
          <cell r="H165">
            <v>9</v>
          </cell>
        </row>
        <row r="166">
          <cell r="E166">
            <v>0</v>
          </cell>
          <cell r="G166">
            <v>12</v>
          </cell>
          <cell r="H166">
            <v>8</v>
          </cell>
        </row>
        <row r="167">
          <cell r="E167">
            <v>0</v>
          </cell>
          <cell r="G167">
            <v>9</v>
          </cell>
          <cell r="H167">
            <v>0</v>
          </cell>
        </row>
        <row r="168">
          <cell r="E168">
            <v>0</v>
          </cell>
          <cell r="G168">
            <v>19</v>
          </cell>
          <cell r="H168">
            <v>0</v>
          </cell>
        </row>
        <row r="169">
          <cell r="E169">
            <v>0</v>
          </cell>
          <cell r="G169">
            <v>9</v>
          </cell>
          <cell r="H169">
            <v>8</v>
          </cell>
        </row>
        <row r="170">
          <cell r="E170">
            <v>0</v>
          </cell>
          <cell r="G170">
            <v>13</v>
          </cell>
          <cell r="H170">
            <v>9</v>
          </cell>
        </row>
        <row r="171">
          <cell r="E171">
            <v>0</v>
          </cell>
          <cell r="G171">
            <v>12</v>
          </cell>
          <cell r="H171">
            <v>8</v>
          </cell>
        </row>
        <row r="172">
          <cell r="E172">
            <v>0</v>
          </cell>
          <cell r="G172">
            <v>20</v>
          </cell>
          <cell r="H172">
            <v>0</v>
          </cell>
        </row>
        <row r="173">
          <cell r="E173">
            <v>0</v>
          </cell>
          <cell r="G173">
            <v>16</v>
          </cell>
          <cell r="H173">
            <v>0</v>
          </cell>
        </row>
        <row r="174">
          <cell r="E174">
            <v>0</v>
          </cell>
          <cell r="G174">
            <v>8</v>
          </cell>
          <cell r="H174">
            <v>11</v>
          </cell>
        </row>
        <row r="175">
          <cell r="E175">
            <v>0</v>
          </cell>
          <cell r="G175">
            <v>13</v>
          </cell>
          <cell r="H175">
            <v>9</v>
          </cell>
        </row>
        <row r="176">
          <cell r="E176">
            <v>0</v>
          </cell>
          <cell r="G176">
            <v>12</v>
          </cell>
          <cell r="H176">
            <v>8</v>
          </cell>
        </row>
        <row r="177">
          <cell r="E177">
            <v>0</v>
          </cell>
          <cell r="G177">
            <v>21</v>
          </cell>
          <cell r="H177">
            <v>0</v>
          </cell>
        </row>
        <row r="178">
          <cell r="E178">
            <v>0</v>
          </cell>
          <cell r="G178">
            <v>4</v>
          </cell>
          <cell r="H178">
            <v>6</v>
          </cell>
        </row>
        <row r="179">
          <cell r="E179">
            <v>0</v>
          </cell>
          <cell r="G179">
            <v>8</v>
          </cell>
          <cell r="H179">
            <v>9</v>
          </cell>
        </row>
        <row r="180">
          <cell r="E180">
            <v>0</v>
          </cell>
          <cell r="G180">
            <v>13</v>
          </cell>
          <cell r="H180">
            <v>9</v>
          </cell>
        </row>
        <row r="181">
          <cell r="E181">
            <v>0</v>
          </cell>
          <cell r="G181">
            <v>12</v>
          </cell>
          <cell r="H181">
            <v>8</v>
          </cell>
        </row>
        <row r="182">
          <cell r="E182">
            <v>0</v>
          </cell>
          <cell r="G182">
            <v>6</v>
          </cell>
          <cell r="H182">
            <v>0</v>
          </cell>
        </row>
        <row r="183">
          <cell r="E183">
            <v>0</v>
          </cell>
          <cell r="G183">
            <v>3</v>
          </cell>
          <cell r="H183">
            <v>14</v>
          </cell>
        </row>
        <row r="184">
          <cell r="E184">
            <v>0</v>
          </cell>
          <cell r="G184">
            <v>11</v>
          </cell>
          <cell r="H184">
            <v>7</v>
          </cell>
        </row>
        <row r="185">
          <cell r="E185">
            <v>0</v>
          </cell>
          <cell r="G185">
            <v>13</v>
          </cell>
          <cell r="H185">
            <v>9</v>
          </cell>
        </row>
        <row r="186">
          <cell r="E186">
            <v>0</v>
          </cell>
          <cell r="G186">
            <v>12</v>
          </cell>
          <cell r="H186">
            <v>8</v>
          </cell>
        </row>
      </sheetData>
      <sheetData sheetId="4"/>
      <sheetData sheetId="5"/>
      <sheetData sheetId="6"/>
      <sheetData sheetId="7"/>
      <sheetData sheetId="8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nalysis"/>
      <sheetName val="Results_Baseline"/>
      <sheetName val="Source_baseline"/>
      <sheetName val="Results_ELV"/>
      <sheetName val="Source_ELV"/>
      <sheetName val="Results_CRP"/>
      <sheetName val="Source_CRP"/>
      <sheetName val="BeerGameResults"/>
      <sheetName val="Backup"/>
    </sheetNames>
    <sheetDataSet>
      <sheetData sheetId="0"/>
      <sheetData sheetId="1"/>
      <sheetData sheetId="2"/>
      <sheetData sheetId="3">
        <row r="2">
          <cell r="E2">
            <v>0</v>
          </cell>
          <cell r="G2">
            <v>12</v>
          </cell>
        </row>
        <row r="3">
          <cell r="E3">
            <v>0</v>
          </cell>
          <cell r="G3">
            <v>12</v>
          </cell>
          <cell r="H3">
            <v>0</v>
          </cell>
        </row>
        <row r="4">
          <cell r="E4">
            <v>0</v>
          </cell>
          <cell r="G4">
            <v>12</v>
          </cell>
          <cell r="H4">
            <v>0</v>
          </cell>
        </row>
        <row r="5">
          <cell r="E5">
            <v>0</v>
          </cell>
          <cell r="G5">
            <v>12</v>
          </cell>
          <cell r="H5">
            <v>0</v>
          </cell>
        </row>
        <row r="6">
          <cell r="E6">
            <v>0</v>
          </cell>
          <cell r="G6">
            <v>12</v>
          </cell>
          <cell r="H6">
            <v>4</v>
          </cell>
        </row>
        <row r="7">
          <cell r="E7">
            <v>0</v>
          </cell>
          <cell r="G7">
            <v>12</v>
          </cell>
          <cell r="H7">
            <v>0</v>
          </cell>
        </row>
        <row r="8">
          <cell r="E8">
            <v>0</v>
          </cell>
          <cell r="G8">
            <v>12</v>
          </cell>
          <cell r="H8">
            <v>4</v>
          </cell>
        </row>
        <row r="9">
          <cell r="E9">
            <v>0</v>
          </cell>
          <cell r="G9">
            <v>12</v>
          </cell>
          <cell r="H9">
            <v>4</v>
          </cell>
        </row>
        <row r="10">
          <cell r="E10">
            <v>0</v>
          </cell>
          <cell r="G10">
            <v>12</v>
          </cell>
          <cell r="H10">
            <v>4</v>
          </cell>
        </row>
        <row r="11">
          <cell r="E11">
            <v>0</v>
          </cell>
          <cell r="G11">
            <v>12</v>
          </cell>
          <cell r="H11">
            <v>4</v>
          </cell>
        </row>
        <row r="12">
          <cell r="E12">
            <v>0</v>
          </cell>
          <cell r="G12">
            <v>20</v>
          </cell>
          <cell r="H12">
            <v>0</v>
          </cell>
        </row>
        <row r="13">
          <cell r="E13">
            <v>0</v>
          </cell>
          <cell r="G13">
            <v>16</v>
          </cell>
          <cell r="H13">
            <v>4</v>
          </cell>
        </row>
        <row r="14">
          <cell r="E14">
            <v>0</v>
          </cell>
          <cell r="G14">
            <v>12</v>
          </cell>
          <cell r="H14">
            <v>4</v>
          </cell>
        </row>
        <row r="15">
          <cell r="E15">
            <v>0</v>
          </cell>
          <cell r="G15">
            <v>16</v>
          </cell>
          <cell r="H15">
            <v>4</v>
          </cell>
        </row>
        <row r="16">
          <cell r="E16">
            <v>0</v>
          </cell>
          <cell r="G16">
            <v>12</v>
          </cell>
          <cell r="H16">
            <v>4</v>
          </cell>
        </row>
        <row r="17">
          <cell r="E17">
            <v>0</v>
          </cell>
          <cell r="G17">
            <v>12</v>
          </cell>
          <cell r="H17">
            <v>0</v>
          </cell>
        </row>
        <row r="18">
          <cell r="E18">
            <v>0</v>
          </cell>
          <cell r="G18">
            <v>12</v>
          </cell>
          <cell r="H18">
            <v>4</v>
          </cell>
        </row>
        <row r="19">
          <cell r="E19">
            <v>0</v>
          </cell>
          <cell r="G19">
            <v>8</v>
          </cell>
          <cell r="H19">
            <v>4</v>
          </cell>
        </row>
        <row r="20">
          <cell r="E20">
            <v>0</v>
          </cell>
          <cell r="G20">
            <v>12</v>
          </cell>
          <cell r="H20">
            <v>4</v>
          </cell>
        </row>
        <row r="21">
          <cell r="E21">
            <v>0</v>
          </cell>
          <cell r="G21">
            <v>12</v>
          </cell>
          <cell r="H21">
            <v>4</v>
          </cell>
        </row>
        <row r="22">
          <cell r="E22">
            <v>0</v>
          </cell>
          <cell r="G22">
            <v>12</v>
          </cell>
          <cell r="H22">
            <v>0</v>
          </cell>
        </row>
        <row r="23">
          <cell r="E23">
            <v>0</v>
          </cell>
          <cell r="G23">
            <v>8</v>
          </cell>
          <cell r="H23">
            <v>4</v>
          </cell>
        </row>
        <row r="24">
          <cell r="E24">
            <v>0</v>
          </cell>
          <cell r="G24">
            <v>12</v>
          </cell>
          <cell r="H24">
            <v>4</v>
          </cell>
        </row>
        <row r="25">
          <cell r="E25">
            <v>0</v>
          </cell>
          <cell r="G25">
            <v>12</v>
          </cell>
          <cell r="H25">
            <v>4</v>
          </cell>
        </row>
        <row r="26">
          <cell r="E26">
            <v>0</v>
          </cell>
          <cell r="G26">
            <v>12</v>
          </cell>
          <cell r="H26">
            <v>4</v>
          </cell>
        </row>
        <row r="27">
          <cell r="E27">
            <v>0</v>
          </cell>
          <cell r="G27">
            <v>12</v>
          </cell>
          <cell r="H27">
            <v>0</v>
          </cell>
        </row>
        <row r="28">
          <cell r="E28">
            <v>0</v>
          </cell>
          <cell r="G28">
            <v>12</v>
          </cell>
          <cell r="H28">
            <v>4</v>
          </cell>
        </row>
        <row r="29">
          <cell r="E29">
            <v>0</v>
          </cell>
          <cell r="G29">
            <v>12</v>
          </cell>
          <cell r="H29">
            <v>4</v>
          </cell>
        </row>
        <row r="30">
          <cell r="E30">
            <v>0</v>
          </cell>
          <cell r="G30">
            <v>8</v>
          </cell>
          <cell r="H30">
            <v>4</v>
          </cell>
        </row>
        <row r="31">
          <cell r="E31">
            <v>0</v>
          </cell>
          <cell r="G31">
            <v>12</v>
          </cell>
          <cell r="H31">
            <v>8</v>
          </cell>
        </row>
        <row r="32">
          <cell r="E32">
            <v>0</v>
          </cell>
          <cell r="G32">
            <v>12</v>
          </cell>
          <cell r="H32">
            <v>0</v>
          </cell>
        </row>
        <row r="33">
          <cell r="E33">
            <v>0</v>
          </cell>
          <cell r="G33">
            <v>12</v>
          </cell>
          <cell r="H33">
            <v>0</v>
          </cell>
        </row>
        <row r="34">
          <cell r="E34">
            <v>0</v>
          </cell>
          <cell r="G34">
            <v>12</v>
          </cell>
          <cell r="H34">
            <v>0</v>
          </cell>
        </row>
        <row r="35">
          <cell r="E35">
            <v>0</v>
          </cell>
          <cell r="G35">
            <v>8</v>
          </cell>
          <cell r="H35">
            <v>9</v>
          </cell>
        </row>
        <row r="36">
          <cell r="E36">
            <v>0</v>
          </cell>
          <cell r="G36">
            <v>12</v>
          </cell>
          <cell r="H36">
            <v>8</v>
          </cell>
        </row>
        <row r="37">
          <cell r="E37">
            <v>0</v>
          </cell>
          <cell r="G37">
            <v>16</v>
          </cell>
          <cell r="H37">
            <v>0</v>
          </cell>
        </row>
        <row r="38">
          <cell r="E38">
            <v>0</v>
          </cell>
          <cell r="G38">
            <v>16</v>
          </cell>
          <cell r="H38">
            <v>0</v>
          </cell>
        </row>
        <row r="39">
          <cell r="E39">
            <v>0</v>
          </cell>
          <cell r="G39">
            <v>7</v>
          </cell>
          <cell r="H39">
            <v>0</v>
          </cell>
        </row>
        <row r="40">
          <cell r="E40">
            <v>0</v>
          </cell>
          <cell r="G40">
            <v>8</v>
          </cell>
          <cell r="H40">
            <v>11</v>
          </cell>
        </row>
        <row r="41">
          <cell r="E41">
            <v>0</v>
          </cell>
          <cell r="G41">
            <v>12</v>
          </cell>
          <cell r="H41">
            <v>8</v>
          </cell>
        </row>
        <row r="42">
          <cell r="E42">
            <v>0</v>
          </cell>
          <cell r="G42">
            <v>12</v>
          </cell>
          <cell r="H42">
            <v>0</v>
          </cell>
        </row>
        <row r="43">
          <cell r="E43">
            <v>0</v>
          </cell>
          <cell r="G43">
            <v>16</v>
          </cell>
          <cell r="H43">
            <v>0</v>
          </cell>
        </row>
        <row r="44">
          <cell r="E44">
            <v>0</v>
          </cell>
          <cell r="G44">
            <v>5</v>
          </cell>
          <cell r="H44">
            <v>15</v>
          </cell>
        </row>
        <row r="45">
          <cell r="E45">
            <v>0</v>
          </cell>
          <cell r="G45">
            <v>8</v>
          </cell>
          <cell r="H45">
            <v>10</v>
          </cell>
        </row>
        <row r="46">
          <cell r="E46">
            <v>0</v>
          </cell>
          <cell r="G46">
            <v>12</v>
          </cell>
          <cell r="H46">
            <v>8</v>
          </cell>
        </row>
        <row r="47">
          <cell r="E47">
            <v>0</v>
          </cell>
          <cell r="G47">
            <v>12</v>
          </cell>
          <cell r="H47">
            <v>0</v>
          </cell>
        </row>
        <row r="48">
          <cell r="E48">
            <v>3</v>
          </cell>
          <cell r="G48">
            <v>0</v>
          </cell>
          <cell r="H48">
            <v>0</v>
          </cell>
        </row>
        <row r="49">
          <cell r="E49">
            <v>0</v>
          </cell>
          <cell r="G49">
            <v>2</v>
          </cell>
          <cell r="H49">
            <v>17</v>
          </cell>
        </row>
        <row r="50">
          <cell r="E50">
            <v>0</v>
          </cell>
          <cell r="G50">
            <v>13</v>
          </cell>
          <cell r="H50">
            <v>9</v>
          </cell>
        </row>
        <row r="51">
          <cell r="E51">
            <v>0</v>
          </cell>
          <cell r="G51">
            <v>12</v>
          </cell>
          <cell r="H51">
            <v>8</v>
          </cell>
        </row>
        <row r="52">
          <cell r="E52">
            <v>0</v>
          </cell>
          <cell r="G52">
            <v>12</v>
          </cell>
          <cell r="H52">
            <v>0</v>
          </cell>
        </row>
        <row r="53">
          <cell r="E53">
            <v>5</v>
          </cell>
          <cell r="G53">
            <v>0</v>
          </cell>
          <cell r="H53">
            <v>43</v>
          </cell>
        </row>
        <row r="54">
          <cell r="E54">
            <v>0</v>
          </cell>
          <cell r="G54">
            <v>3</v>
          </cell>
          <cell r="H54">
            <v>9</v>
          </cell>
        </row>
        <row r="55">
          <cell r="E55">
            <v>0</v>
          </cell>
          <cell r="G55">
            <v>15</v>
          </cell>
          <cell r="H55">
            <v>7</v>
          </cell>
        </row>
        <row r="56">
          <cell r="E56">
            <v>0</v>
          </cell>
          <cell r="G56">
            <v>12</v>
          </cell>
          <cell r="H56">
            <v>8</v>
          </cell>
        </row>
        <row r="57">
          <cell r="E57">
            <v>31</v>
          </cell>
          <cell r="G57">
            <v>0</v>
          </cell>
          <cell r="H57">
            <v>0</v>
          </cell>
        </row>
        <row r="58">
          <cell r="E58">
            <v>0</v>
          </cell>
          <cell r="G58">
            <v>3</v>
          </cell>
          <cell r="H58">
            <v>18</v>
          </cell>
        </row>
        <row r="59">
          <cell r="E59">
            <v>0</v>
          </cell>
          <cell r="G59">
            <v>17</v>
          </cell>
          <cell r="H59">
            <v>4</v>
          </cell>
        </row>
        <row r="60">
          <cell r="E60">
            <v>0</v>
          </cell>
          <cell r="G60">
            <v>14</v>
          </cell>
          <cell r="H60">
            <v>9</v>
          </cell>
        </row>
        <row r="61">
          <cell r="E61">
            <v>0</v>
          </cell>
          <cell r="G61">
            <v>12</v>
          </cell>
          <cell r="H61">
            <v>8</v>
          </cell>
        </row>
        <row r="62">
          <cell r="E62">
            <v>6</v>
          </cell>
          <cell r="G62">
            <v>0</v>
          </cell>
          <cell r="H62">
            <v>0</v>
          </cell>
        </row>
        <row r="63">
          <cell r="E63">
            <v>0</v>
          </cell>
          <cell r="G63">
            <v>8</v>
          </cell>
          <cell r="H63">
            <v>0</v>
          </cell>
        </row>
        <row r="64">
          <cell r="E64">
            <v>0</v>
          </cell>
          <cell r="G64">
            <v>15</v>
          </cell>
          <cell r="H64">
            <v>0</v>
          </cell>
        </row>
        <row r="65">
          <cell r="E65">
            <v>0</v>
          </cell>
          <cell r="G65">
            <v>13</v>
          </cell>
          <cell r="H65">
            <v>10</v>
          </cell>
        </row>
        <row r="66">
          <cell r="E66">
            <v>0</v>
          </cell>
          <cell r="G66">
            <v>12</v>
          </cell>
          <cell r="H66">
            <v>8</v>
          </cell>
        </row>
        <row r="67">
          <cell r="E67">
            <v>0</v>
          </cell>
          <cell r="G67">
            <v>12</v>
          </cell>
          <cell r="H67">
            <v>0</v>
          </cell>
        </row>
        <row r="68">
          <cell r="E68">
            <v>0</v>
          </cell>
          <cell r="G68">
            <v>24</v>
          </cell>
          <cell r="H68">
            <v>0</v>
          </cell>
        </row>
        <row r="69">
          <cell r="E69">
            <v>0</v>
          </cell>
          <cell r="G69">
            <v>11</v>
          </cell>
          <cell r="H69">
            <v>10</v>
          </cell>
        </row>
        <row r="70">
          <cell r="E70">
            <v>0</v>
          </cell>
          <cell r="G70">
            <v>11</v>
          </cell>
          <cell r="H70">
            <v>10</v>
          </cell>
        </row>
        <row r="71">
          <cell r="E71">
            <v>0</v>
          </cell>
          <cell r="G71">
            <v>12</v>
          </cell>
          <cell r="H71">
            <v>8</v>
          </cell>
        </row>
        <row r="72">
          <cell r="E72">
            <v>0</v>
          </cell>
          <cell r="G72">
            <v>45</v>
          </cell>
          <cell r="H72">
            <v>0</v>
          </cell>
        </row>
        <row r="73">
          <cell r="E73">
            <v>0</v>
          </cell>
          <cell r="G73">
            <v>14</v>
          </cell>
          <cell r="H73">
            <v>0</v>
          </cell>
        </row>
        <row r="74">
          <cell r="E74">
            <v>0</v>
          </cell>
          <cell r="G74">
            <v>6</v>
          </cell>
          <cell r="H74">
            <v>16</v>
          </cell>
        </row>
        <row r="75">
          <cell r="E75">
            <v>0</v>
          </cell>
          <cell r="G75">
            <v>13</v>
          </cell>
          <cell r="H75">
            <v>10</v>
          </cell>
        </row>
        <row r="76">
          <cell r="E76">
            <v>0</v>
          </cell>
          <cell r="G76">
            <v>12</v>
          </cell>
          <cell r="H76">
            <v>8</v>
          </cell>
        </row>
        <row r="77">
          <cell r="E77">
            <v>0</v>
          </cell>
          <cell r="G77">
            <v>20</v>
          </cell>
          <cell r="H77">
            <v>0</v>
          </cell>
        </row>
        <row r="78">
          <cell r="E78">
            <v>4</v>
          </cell>
          <cell r="G78">
            <v>0</v>
          </cell>
          <cell r="H78">
            <v>21</v>
          </cell>
        </row>
        <row r="79">
          <cell r="E79">
            <v>0</v>
          </cell>
          <cell r="G79">
            <v>2</v>
          </cell>
          <cell r="H79">
            <v>13</v>
          </cell>
        </row>
        <row r="80">
          <cell r="E80">
            <v>0</v>
          </cell>
          <cell r="G80">
            <v>14</v>
          </cell>
          <cell r="H80">
            <v>9</v>
          </cell>
        </row>
        <row r="81">
          <cell r="E81">
            <v>0</v>
          </cell>
          <cell r="G81">
            <v>12</v>
          </cell>
          <cell r="H81">
            <v>8</v>
          </cell>
        </row>
        <row r="82">
          <cell r="E82">
            <v>9</v>
          </cell>
          <cell r="G82">
            <v>0</v>
          </cell>
          <cell r="H82">
            <v>0</v>
          </cell>
        </row>
        <row r="83">
          <cell r="E83">
            <v>1</v>
          </cell>
          <cell r="G83">
            <v>0</v>
          </cell>
          <cell r="H83">
            <v>40</v>
          </cell>
        </row>
        <row r="84">
          <cell r="E84">
            <v>0</v>
          </cell>
          <cell r="G84">
            <v>13</v>
          </cell>
          <cell r="H84">
            <v>7</v>
          </cell>
        </row>
        <row r="85">
          <cell r="E85">
            <v>0</v>
          </cell>
          <cell r="G85">
            <v>14</v>
          </cell>
          <cell r="H85">
            <v>9</v>
          </cell>
        </row>
        <row r="86">
          <cell r="E86">
            <v>0</v>
          </cell>
          <cell r="G86">
            <v>12</v>
          </cell>
          <cell r="H86">
            <v>8</v>
          </cell>
        </row>
        <row r="87">
          <cell r="E87">
            <v>28</v>
          </cell>
          <cell r="G87">
            <v>0</v>
          </cell>
          <cell r="H87">
            <v>0</v>
          </cell>
        </row>
        <row r="88">
          <cell r="E88">
            <v>0</v>
          </cell>
          <cell r="G88">
            <v>5</v>
          </cell>
          <cell r="H88">
            <v>0</v>
          </cell>
        </row>
        <row r="89">
          <cell r="E89">
            <v>0</v>
          </cell>
          <cell r="G89">
            <v>15</v>
          </cell>
          <cell r="H89">
            <v>1</v>
          </cell>
        </row>
        <row r="90">
          <cell r="E90">
            <v>0</v>
          </cell>
          <cell r="G90">
            <v>14</v>
          </cell>
          <cell r="H90">
            <v>9</v>
          </cell>
        </row>
        <row r="91">
          <cell r="E91">
            <v>0</v>
          </cell>
          <cell r="G91">
            <v>12</v>
          </cell>
          <cell r="H91">
            <v>8</v>
          </cell>
        </row>
        <row r="92">
          <cell r="E92">
            <v>0</v>
          </cell>
          <cell r="G92">
            <v>12</v>
          </cell>
          <cell r="H92">
            <v>0</v>
          </cell>
        </row>
        <row r="93">
          <cell r="E93">
            <v>0</v>
          </cell>
          <cell r="G93">
            <v>23</v>
          </cell>
          <cell r="H93">
            <v>0</v>
          </cell>
        </row>
        <row r="94">
          <cell r="E94">
            <v>0</v>
          </cell>
          <cell r="G94">
            <v>15</v>
          </cell>
          <cell r="H94">
            <v>8</v>
          </cell>
        </row>
        <row r="95">
          <cell r="E95">
            <v>0</v>
          </cell>
          <cell r="G95">
            <v>13</v>
          </cell>
          <cell r="H95">
            <v>9</v>
          </cell>
        </row>
        <row r="96">
          <cell r="E96">
            <v>0</v>
          </cell>
          <cell r="G96">
            <v>12</v>
          </cell>
          <cell r="H96">
            <v>8</v>
          </cell>
        </row>
        <row r="97">
          <cell r="E97">
            <v>0</v>
          </cell>
          <cell r="G97">
            <v>27</v>
          </cell>
          <cell r="H97">
            <v>0</v>
          </cell>
        </row>
        <row r="98">
          <cell r="E98">
            <v>0</v>
          </cell>
          <cell r="G98">
            <v>16</v>
          </cell>
          <cell r="H98">
            <v>0</v>
          </cell>
        </row>
        <row r="99">
          <cell r="E99">
            <v>0</v>
          </cell>
          <cell r="G99">
            <v>10</v>
          </cell>
          <cell r="H99">
            <v>11</v>
          </cell>
        </row>
        <row r="100">
          <cell r="E100">
            <v>0</v>
          </cell>
          <cell r="G100">
            <v>13</v>
          </cell>
          <cell r="H100">
            <v>10</v>
          </cell>
        </row>
        <row r="101">
          <cell r="E101">
            <v>0</v>
          </cell>
          <cell r="G101">
            <v>12</v>
          </cell>
          <cell r="H101">
            <v>8</v>
          </cell>
        </row>
        <row r="102">
          <cell r="E102">
            <v>0</v>
          </cell>
          <cell r="G102">
            <v>57</v>
          </cell>
          <cell r="H102">
            <v>0</v>
          </cell>
        </row>
        <row r="103">
          <cell r="E103">
            <v>0</v>
          </cell>
          <cell r="G103">
            <v>1</v>
          </cell>
          <cell r="H103">
            <v>20</v>
          </cell>
        </row>
        <row r="104">
          <cell r="E104">
            <v>0</v>
          </cell>
          <cell r="G104">
            <v>3</v>
          </cell>
          <cell r="H104">
            <v>12</v>
          </cell>
        </row>
        <row r="105">
          <cell r="E105">
            <v>0</v>
          </cell>
          <cell r="G105">
            <v>13</v>
          </cell>
          <cell r="H105">
            <v>9</v>
          </cell>
        </row>
        <row r="106">
          <cell r="E106">
            <v>0</v>
          </cell>
          <cell r="G106">
            <v>12</v>
          </cell>
          <cell r="H106">
            <v>8</v>
          </cell>
        </row>
        <row r="107">
          <cell r="E107">
            <v>8</v>
          </cell>
          <cell r="G107">
            <v>0</v>
          </cell>
          <cell r="H107">
            <v>0</v>
          </cell>
        </row>
        <row r="108">
          <cell r="E108">
            <v>0</v>
          </cell>
          <cell r="G108">
            <v>0</v>
          </cell>
          <cell r="H108">
            <v>24</v>
          </cell>
        </row>
        <row r="109">
          <cell r="E109">
            <v>0</v>
          </cell>
          <cell r="G109">
            <v>11</v>
          </cell>
          <cell r="H109">
            <v>12</v>
          </cell>
        </row>
        <row r="110">
          <cell r="E110">
            <v>0</v>
          </cell>
          <cell r="G110">
            <v>13</v>
          </cell>
          <cell r="H110">
            <v>9</v>
          </cell>
        </row>
        <row r="111">
          <cell r="E111">
            <v>0</v>
          </cell>
          <cell r="G111">
            <v>12</v>
          </cell>
          <cell r="H111">
            <v>8</v>
          </cell>
        </row>
        <row r="112">
          <cell r="E112">
            <v>12</v>
          </cell>
          <cell r="G112">
            <v>0</v>
          </cell>
          <cell r="H112">
            <v>0</v>
          </cell>
        </row>
        <row r="113">
          <cell r="E113">
            <v>0</v>
          </cell>
          <cell r="G113">
            <v>0</v>
          </cell>
          <cell r="H113">
            <v>5</v>
          </cell>
        </row>
        <row r="114">
          <cell r="E114">
            <v>0</v>
          </cell>
          <cell r="G114">
            <v>14</v>
          </cell>
          <cell r="H114">
            <v>0</v>
          </cell>
        </row>
        <row r="115">
          <cell r="E115">
            <v>0</v>
          </cell>
          <cell r="G115">
            <v>14</v>
          </cell>
          <cell r="H115">
            <v>9</v>
          </cell>
        </row>
        <row r="116">
          <cell r="E116">
            <v>0</v>
          </cell>
          <cell r="G116">
            <v>12</v>
          </cell>
          <cell r="H116">
            <v>8</v>
          </cell>
        </row>
        <row r="117">
          <cell r="E117">
            <v>0</v>
          </cell>
          <cell r="G117">
            <v>7</v>
          </cell>
          <cell r="H117">
            <v>0</v>
          </cell>
        </row>
        <row r="118">
          <cell r="E118">
            <v>0</v>
          </cell>
          <cell r="G118">
            <v>24</v>
          </cell>
          <cell r="H118">
            <v>13</v>
          </cell>
        </row>
        <row r="119">
          <cell r="E119">
            <v>0</v>
          </cell>
          <cell r="G119">
            <v>15</v>
          </cell>
          <cell r="H119">
            <v>5</v>
          </cell>
        </row>
        <row r="120">
          <cell r="E120">
            <v>0</v>
          </cell>
          <cell r="G120">
            <v>13</v>
          </cell>
          <cell r="H120">
            <v>9</v>
          </cell>
        </row>
        <row r="121">
          <cell r="E121">
            <v>0</v>
          </cell>
          <cell r="G121">
            <v>12</v>
          </cell>
          <cell r="H121">
            <v>8</v>
          </cell>
        </row>
        <row r="122">
          <cell r="E122">
            <v>0</v>
          </cell>
          <cell r="G122">
            <v>14</v>
          </cell>
          <cell r="H122">
            <v>0</v>
          </cell>
        </row>
        <row r="123">
          <cell r="E123">
            <v>0</v>
          </cell>
          <cell r="G123">
            <v>19</v>
          </cell>
          <cell r="H123">
            <v>0</v>
          </cell>
        </row>
        <row r="124">
          <cell r="E124">
            <v>0</v>
          </cell>
          <cell r="G124">
            <v>15</v>
          </cell>
          <cell r="H124">
            <v>10</v>
          </cell>
        </row>
        <row r="125">
          <cell r="E125">
            <v>0</v>
          </cell>
          <cell r="G125">
            <v>13</v>
          </cell>
          <cell r="H125">
            <v>10</v>
          </cell>
        </row>
        <row r="126">
          <cell r="E126">
            <v>0</v>
          </cell>
          <cell r="G126">
            <v>12</v>
          </cell>
          <cell r="H126">
            <v>8</v>
          </cell>
        </row>
        <row r="127">
          <cell r="E127">
            <v>0</v>
          </cell>
          <cell r="G127">
            <v>28</v>
          </cell>
          <cell r="H127">
            <v>0</v>
          </cell>
        </row>
        <row r="128">
          <cell r="E128">
            <v>0</v>
          </cell>
          <cell r="G128">
            <v>7</v>
          </cell>
          <cell r="H128">
            <v>0</v>
          </cell>
        </row>
        <row r="129">
          <cell r="E129">
            <v>0</v>
          </cell>
          <cell r="G129">
            <v>2</v>
          </cell>
          <cell r="H129">
            <v>11</v>
          </cell>
        </row>
        <row r="130">
          <cell r="E130">
            <v>0</v>
          </cell>
          <cell r="G130">
            <v>13</v>
          </cell>
          <cell r="H130">
            <v>9</v>
          </cell>
        </row>
        <row r="131">
          <cell r="E131">
            <v>0</v>
          </cell>
          <cell r="G131">
            <v>12</v>
          </cell>
          <cell r="H131">
            <v>8</v>
          </cell>
        </row>
        <row r="132">
          <cell r="E132">
            <v>0</v>
          </cell>
          <cell r="G132">
            <v>12</v>
          </cell>
          <cell r="H132">
            <v>0</v>
          </cell>
        </row>
        <row r="133">
          <cell r="E133">
            <v>0</v>
          </cell>
          <cell r="G133">
            <v>14</v>
          </cell>
          <cell r="H133">
            <v>19</v>
          </cell>
        </row>
        <row r="134">
          <cell r="E134">
            <v>0</v>
          </cell>
          <cell r="G134">
            <v>8</v>
          </cell>
          <cell r="H134">
            <v>17</v>
          </cell>
        </row>
        <row r="135">
          <cell r="E135">
            <v>0</v>
          </cell>
          <cell r="G135">
            <v>13</v>
          </cell>
          <cell r="H135">
            <v>9</v>
          </cell>
        </row>
        <row r="136">
          <cell r="E136">
            <v>0</v>
          </cell>
          <cell r="G136">
            <v>12</v>
          </cell>
          <cell r="H136">
            <v>8</v>
          </cell>
        </row>
        <row r="137">
          <cell r="E137">
            <v>7</v>
          </cell>
          <cell r="G137">
            <v>0</v>
          </cell>
          <cell r="H137">
            <v>0</v>
          </cell>
        </row>
        <row r="138">
          <cell r="E138">
            <v>5</v>
          </cell>
          <cell r="G138">
            <v>0</v>
          </cell>
          <cell r="H138">
            <v>11</v>
          </cell>
        </row>
        <row r="139">
          <cell r="E139">
            <v>0</v>
          </cell>
          <cell r="G139">
            <v>13</v>
          </cell>
          <cell r="H139">
            <v>0</v>
          </cell>
        </row>
        <row r="140">
          <cell r="E140">
            <v>0</v>
          </cell>
          <cell r="G140">
            <v>14</v>
          </cell>
          <cell r="H140">
            <v>9</v>
          </cell>
        </row>
        <row r="141">
          <cell r="E141">
            <v>0</v>
          </cell>
          <cell r="G141">
            <v>12</v>
          </cell>
          <cell r="H141">
            <v>8</v>
          </cell>
        </row>
        <row r="142">
          <cell r="E142">
            <v>0</v>
          </cell>
          <cell r="G142">
            <v>1</v>
          </cell>
          <cell r="H142">
            <v>0</v>
          </cell>
        </row>
        <row r="143">
          <cell r="E143">
            <v>0</v>
          </cell>
          <cell r="G143">
            <v>12</v>
          </cell>
          <cell r="H143">
            <v>40</v>
          </cell>
        </row>
        <row r="144">
          <cell r="E144">
            <v>0</v>
          </cell>
          <cell r="G144">
            <v>14</v>
          </cell>
          <cell r="H144">
            <v>3</v>
          </cell>
        </row>
        <row r="145">
          <cell r="E145">
            <v>0</v>
          </cell>
          <cell r="G145">
            <v>13</v>
          </cell>
          <cell r="H145">
            <v>9</v>
          </cell>
        </row>
        <row r="146">
          <cell r="E146">
            <v>0</v>
          </cell>
          <cell r="G146">
            <v>12</v>
          </cell>
          <cell r="H146">
            <v>8</v>
          </cell>
        </row>
        <row r="147">
          <cell r="E147">
            <v>28</v>
          </cell>
          <cell r="G147">
            <v>0</v>
          </cell>
          <cell r="H147">
            <v>0</v>
          </cell>
        </row>
        <row r="148">
          <cell r="E148">
            <v>0</v>
          </cell>
          <cell r="G148">
            <v>21</v>
          </cell>
          <cell r="H148">
            <v>0</v>
          </cell>
        </row>
        <row r="149">
          <cell r="E149">
            <v>0</v>
          </cell>
          <cell r="G149">
            <v>15</v>
          </cell>
          <cell r="H149">
            <v>12</v>
          </cell>
        </row>
        <row r="150">
          <cell r="E150">
            <v>0</v>
          </cell>
          <cell r="G150">
            <v>13</v>
          </cell>
          <cell r="H150">
            <v>10</v>
          </cell>
        </row>
        <row r="151">
          <cell r="E151">
            <v>0</v>
          </cell>
          <cell r="G151">
            <v>12</v>
          </cell>
          <cell r="H151">
            <v>8</v>
          </cell>
        </row>
        <row r="152">
          <cell r="E152">
            <v>0</v>
          </cell>
          <cell r="G152">
            <v>26</v>
          </cell>
          <cell r="H152">
            <v>0</v>
          </cell>
        </row>
        <row r="153">
          <cell r="E153">
            <v>0</v>
          </cell>
          <cell r="G153">
            <v>11</v>
          </cell>
          <cell r="H153">
            <v>0</v>
          </cell>
        </row>
        <row r="154">
          <cell r="E154">
            <v>0</v>
          </cell>
          <cell r="G154">
            <v>2</v>
          </cell>
          <cell r="H154">
            <v>11</v>
          </cell>
        </row>
        <row r="155">
          <cell r="E155">
            <v>0</v>
          </cell>
          <cell r="G155">
            <v>13</v>
          </cell>
          <cell r="H155">
            <v>9</v>
          </cell>
        </row>
        <row r="156">
          <cell r="E156">
            <v>0</v>
          </cell>
          <cell r="G156">
            <v>12</v>
          </cell>
          <cell r="H156">
            <v>8</v>
          </cell>
        </row>
        <row r="157">
          <cell r="E157">
            <v>0</v>
          </cell>
          <cell r="G157">
            <v>16</v>
          </cell>
          <cell r="H157">
            <v>0</v>
          </cell>
        </row>
        <row r="158">
          <cell r="E158">
            <v>0</v>
          </cell>
          <cell r="G158">
            <v>13</v>
          </cell>
          <cell r="H158">
            <v>19</v>
          </cell>
        </row>
        <row r="159">
          <cell r="E159">
            <v>0</v>
          </cell>
          <cell r="G159">
            <v>6</v>
          </cell>
          <cell r="H159">
            <v>17</v>
          </cell>
        </row>
        <row r="160">
          <cell r="E160">
            <v>0</v>
          </cell>
          <cell r="G160">
            <v>13</v>
          </cell>
          <cell r="H160">
            <v>9</v>
          </cell>
        </row>
        <row r="161">
          <cell r="E161">
            <v>0</v>
          </cell>
          <cell r="G161">
            <v>12</v>
          </cell>
          <cell r="H161">
            <v>8</v>
          </cell>
        </row>
        <row r="162">
          <cell r="E162">
            <v>0</v>
          </cell>
          <cell r="G162">
            <v>22</v>
          </cell>
          <cell r="H162">
            <v>0</v>
          </cell>
        </row>
        <row r="163">
          <cell r="E163">
            <v>5</v>
          </cell>
          <cell r="G163">
            <v>0</v>
          </cell>
          <cell r="H163">
            <v>15</v>
          </cell>
        </row>
        <row r="164">
          <cell r="E164">
            <v>0</v>
          </cell>
          <cell r="G164">
            <v>15</v>
          </cell>
          <cell r="H164">
            <v>1</v>
          </cell>
        </row>
        <row r="165">
          <cell r="E165">
            <v>0</v>
          </cell>
          <cell r="G165">
            <v>14</v>
          </cell>
          <cell r="H165">
            <v>9</v>
          </cell>
        </row>
        <row r="166">
          <cell r="E166">
            <v>0</v>
          </cell>
          <cell r="G166">
            <v>12</v>
          </cell>
          <cell r="H166">
            <v>8</v>
          </cell>
        </row>
        <row r="167">
          <cell r="E167">
            <v>3</v>
          </cell>
          <cell r="G167">
            <v>0</v>
          </cell>
          <cell r="H167">
            <v>0</v>
          </cell>
        </row>
        <row r="168">
          <cell r="E168">
            <v>0</v>
          </cell>
          <cell r="G168">
            <v>11</v>
          </cell>
          <cell r="H168">
            <v>37</v>
          </cell>
        </row>
        <row r="169">
          <cell r="E169">
            <v>0</v>
          </cell>
          <cell r="G169">
            <v>14</v>
          </cell>
          <cell r="H169">
            <v>0</v>
          </cell>
        </row>
        <row r="170">
          <cell r="E170">
            <v>0</v>
          </cell>
          <cell r="G170">
            <v>13</v>
          </cell>
          <cell r="H170">
            <v>9</v>
          </cell>
        </row>
        <row r="171">
          <cell r="E171">
            <v>0</v>
          </cell>
          <cell r="G171">
            <v>12</v>
          </cell>
          <cell r="H171">
            <v>8</v>
          </cell>
        </row>
        <row r="172">
          <cell r="E172">
            <v>25</v>
          </cell>
          <cell r="G172">
            <v>0</v>
          </cell>
          <cell r="H172">
            <v>0</v>
          </cell>
        </row>
        <row r="173">
          <cell r="E173">
            <v>0</v>
          </cell>
          <cell r="G173">
            <v>31</v>
          </cell>
          <cell r="H173">
            <v>0</v>
          </cell>
        </row>
        <row r="174">
          <cell r="E174">
            <v>0</v>
          </cell>
          <cell r="G174">
            <v>15</v>
          </cell>
          <cell r="H174">
            <v>14</v>
          </cell>
        </row>
        <row r="175">
          <cell r="E175">
            <v>0</v>
          </cell>
          <cell r="G175">
            <v>13</v>
          </cell>
          <cell r="H175">
            <v>10</v>
          </cell>
        </row>
        <row r="176">
          <cell r="E176">
            <v>0</v>
          </cell>
          <cell r="G176">
            <v>12</v>
          </cell>
          <cell r="H176">
            <v>8</v>
          </cell>
        </row>
        <row r="177">
          <cell r="E177">
            <v>0</v>
          </cell>
          <cell r="G177">
            <v>13</v>
          </cell>
          <cell r="H177">
            <v>0</v>
          </cell>
        </row>
        <row r="178">
          <cell r="E178">
            <v>0</v>
          </cell>
          <cell r="G178">
            <v>10</v>
          </cell>
          <cell r="H178">
            <v>0</v>
          </cell>
        </row>
        <row r="179">
          <cell r="E179">
            <v>0</v>
          </cell>
          <cell r="G179">
            <v>3</v>
          </cell>
          <cell r="H179">
            <v>11</v>
          </cell>
        </row>
        <row r="180">
          <cell r="E180">
            <v>0</v>
          </cell>
          <cell r="G180">
            <v>13</v>
          </cell>
          <cell r="H180">
            <v>9</v>
          </cell>
        </row>
        <row r="181">
          <cell r="E181">
            <v>0</v>
          </cell>
          <cell r="G181">
            <v>12</v>
          </cell>
          <cell r="H181">
            <v>8</v>
          </cell>
        </row>
        <row r="182">
          <cell r="E182">
            <v>0</v>
          </cell>
          <cell r="G182">
            <v>27</v>
          </cell>
          <cell r="H182">
            <v>0</v>
          </cell>
        </row>
        <row r="183">
          <cell r="E183">
            <v>0</v>
          </cell>
          <cell r="G183">
            <v>13</v>
          </cell>
          <cell r="H183">
            <v>22</v>
          </cell>
        </row>
        <row r="184">
          <cell r="E184">
            <v>0</v>
          </cell>
          <cell r="G184">
            <v>3</v>
          </cell>
          <cell r="H184">
            <v>17</v>
          </cell>
        </row>
        <row r="185">
          <cell r="E185">
            <v>0</v>
          </cell>
          <cell r="G185">
            <v>13</v>
          </cell>
          <cell r="H185">
            <v>9</v>
          </cell>
        </row>
        <row r="186">
          <cell r="E186">
            <v>0</v>
          </cell>
          <cell r="G186">
            <v>12</v>
          </cell>
          <cell r="H186">
            <v>8</v>
          </cell>
        </row>
      </sheetData>
      <sheetData sheetId="4"/>
      <sheetData sheetId="5"/>
      <sheetData sheetId="6"/>
      <sheetData sheetId="7"/>
      <sheetData sheetId="8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nalysis"/>
      <sheetName val="Results_Baseline"/>
      <sheetName val="Source_baseline"/>
      <sheetName val="Results_ELV"/>
      <sheetName val="Source_ELV"/>
      <sheetName val="Results_CRP"/>
      <sheetName val="Source_CRP"/>
      <sheetName val="BeerGameResults"/>
      <sheetName val="Backup"/>
    </sheetNames>
    <sheetDataSet>
      <sheetData sheetId="0"/>
      <sheetData sheetId="1"/>
      <sheetData sheetId="2"/>
      <sheetData sheetId="3">
        <row r="2">
          <cell r="E2">
            <v>0</v>
          </cell>
          <cell r="G2">
            <v>12</v>
          </cell>
        </row>
        <row r="3">
          <cell r="E3">
            <v>0</v>
          </cell>
          <cell r="G3">
            <v>12</v>
          </cell>
          <cell r="H3">
            <v>0</v>
          </cell>
        </row>
        <row r="4">
          <cell r="E4">
            <v>0</v>
          </cell>
          <cell r="G4">
            <v>12</v>
          </cell>
          <cell r="H4">
            <v>0</v>
          </cell>
        </row>
        <row r="5">
          <cell r="E5">
            <v>0</v>
          </cell>
          <cell r="G5">
            <v>12</v>
          </cell>
          <cell r="H5">
            <v>0</v>
          </cell>
        </row>
        <row r="6">
          <cell r="E6">
            <v>0</v>
          </cell>
          <cell r="G6">
            <v>12</v>
          </cell>
          <cell r="H6">
            <v>4</v>
          </cell>
        </row>
        <row r="7">
          <cell r="E7">
            <v>0</v>
          </cell>
          <cell r="G7">
            <v>12</v>
          </cell>
          <cell r="H7">
            <v>0</v>
          </cell>
        </row>
        <row r="8">
          <cell r="E8">
            <v>0</v>
          </cell>
          <cell r="G8">
            <v>12</v>
          </cell>
          <cell r="H8">
            <v>4</v>
          </cell>
        </row>
        <row r="9">
          <cell r="E9">
            <v>0</v>
          </cell>
          <cell r="G9">
            <v>12</v>
          </cell>
          <cell r="H9">
            <v>4</v>
          </cell>
        </row>
        <row r="10">
          <cell r="E10">
            <v>0</v>
          </cell>
          <cell r="G10">
            <v>12</v>
          </cell>
          <cell r="H10">
            <v>4</v>
          </cell>
        </row>
        <row r="11">
          <cell r="E11">
            <v>0</v>
          </cell>
          <cell r="G11">
            <v>12</v>
          </cell>
          <cell r="H11">
            <v>4</v>
          </cell>
        </row>
        <row r="12">
          <cell r="E12">
            <v>0</v>
          </cell>
          <cell r="G12">
            <v>20</v>
          </cell>
          <cell r="H12">
            <v>0</v>
          </cell>
        </row>
        <row r="13">
          <cell r="E13">
            <v>0</v>
          </cell>
          <cell r="G13">
            <v>16</v>
          </cell>
          <cell r="H13">
            <v>4</v>
          </cell>
        </row>
        <row r="14">
          <cell r="E14">
            <v>0</v>
          </cell>
          <cell r="G14">
            <v>12</v>
          </cell>
          <cell r="H14">
            <v>4</v>
          </cell>
        </row>
        <row r="15">
          <cell r="E15">
            <v>0</v>
          </cell>
          <cell r="G15">
            <v>12</v>
          </cell>
          <cell r="H15">
            <v>4</v>
          </cell>
        </row>
        <row r="16">
          <cell r="E16">
            <v>0</v>
          </cell>
          <cell r="G16">
            <v>12</v>
          </cell>
          <cell r="H16">
            <v>4</v>
          </cell>
        </row>
        <row r="17">
          <cell r="E17">
            <v>0</v>
          </cell>
          <cell r="G17">
            <v>12</v>
          </cell>
          <cell r="H17">
            <v>0</v>
          </cell>
        </row>
        <row r="18">
          <cell r="E18">
            <v>0</v>
          </cell>
          <cell r="G18">
            <v>12</v>
          </cell>
          <cell r="H18">
            <v>4</v>
          </cell>
        </row>
        <row r="19">
          <cell r="E19">
            <v>0</v>
          </cell>
          <cell r="G19">
            <v>12</v>
          </cell>
          <cell r="H19">
            <v>4</v>
          </cell>
        </row>
        <row r="20">
          <cell r="E20">
            <v>0</v>
          </cell>
          <cell r="G20">
            <v>12</v>
          </cell>
          <cell r="H20">
            <v>4</v>
          </cell>
        </row>
        <row r="21">
          <cell r="E21">
            <v>0</v>
          </cell>
          <cell r="G21">
            <v>12</v>
          </cell>
          <cell r="H21">
            <v>4</v>
          </cell>
        </row>
        <row r="22">
          <cell r="E22">
            <v>0</v>
          </cell>
          <cell r="G22">
            <v>12</v>
          </cell>
          <cell r="H22">
            <v>0</v>
          </cell>
        </row>
        <row r="23">
          <cell r="E23">
            <v>0</v>
          </cell>
          <cell r="G23">
            <v>8</v>
          </cell>
          <cell r="H23">
            <v>4</v>
          </cell>
        </row>
        <row r="24">
          <cell r="E24">
            <v>0</v>
          </cell>
          <cell r="G24">
            <v>12</v>
          </cell>
          <cell r="H24">
            <v>4</v>
          </cell>
        </row>
        <row r="25">
          <cell r="E25">
            <v>0</v>
          </cell>
          <cell r="G25">
            <v>12</v>
          </cell>
          <cell r="H25">
            <v>4</v>
          </cell>
        </row>
        <row r="26">
          <cell r="E26">
            <v>0</v>
          </cell>
          <cell r="G26">
            <v>12</v>
          </cell>
          <cell r="H26">
            <v>4</v>
          </cell>
        </row>
        <row r="27">
          <cell r="E27">
            <v>0</v>
          </cell>
          <cell r="G27">
            <v>12</v>
          </cell>
          <cell r="H27">
            <v>0</v>
          </cell>
        </row>
        <row r="28">
          <cell r="E28">
            <v>0</v>
          </cell>
          <cell r="G28">
            <v>12</v>
          </cell>
          <cell r="H28">
            <v>4</v>
          </cell>
        </row>
        <row r="29">
          <cell r="E29">
            <v>0</v>
          </cell>
          <cell r="G29">
            <v>12</v>
          </cell>
          <cell r="H29">
            <v>4</v>
          </cell>
        </row>
        <row r="30">
          <cell r="E30">
            <v>0</v>
          </cell>
          <cell r="G30">
            <v>8</v>
          </cell>
          <cell r="H30">
            <v>4</v>
          </cell>
        </row>
        <row r="31">
          <cell r="E31">
            <v>0</v>
          </cell>
          <cell r="G31">
            <v>12</v>
          </cell>
          <cell r="H31">
            <v>8</v>
          </cell>
        </row>
        <row r="32">
          <cell r="E32">
            <v>0</v>
          </cell>
          <cell r="G32">
            <v>12</v>
          </cell>
          <cell r="H32">
            <v>0</v>
          </cell>
        </row>
        <row r="33">
          <cell r="E33">
            <v>0</v>
          </cell>
          <cell r="G33">
            <v>12</v>
          </cell>
          <cell r="H33">
            <v>0</v>
          </cell>
        </row>
        <row r="34">
          <cell r="E34">
            <v>0</v>
          </cell>
          <cell r="G34">
            <v>12</v>
          </cell>
          <cell r="H34">
            <v>0</v>
          </cell>
        </row>
        <row r="35">
          <cell r="E35">
            <v>0</v>
          </cell>
          <cell r="G35">
            <v>8</v>
          </cell>
          <cell r="H35">
            <v>4</v>
          </cell>
        </row>
        <row r="36">
          <cell r="E36">
            <v>0</v>
          </cell>
          <cell r="G36">
            <v>12</v>
          </cell>
          <cell r="H36">
            <v>8</v>
          </cell>
        </row>
        <row r="37">
          <cell r="E37">
            <v>0</v>
          </cell>
          <cell r="G37">
            <v>16</v>
          </cell>
          <cell r="H37">
            <v>0</v>
          </cell>
        </row>
        <row r="38">
          <cell r="E38">
            <v>0</v>
          </cell>
          <cell r="G38">
            <v>16</v>
          </cell>
          <cell r="H38">
            <v>0</v>
          </cell>
        </row>
        <row r="39">
          <cell r="E39">
            <v>0</v>
          </cell>
          <cell r="G39">
            <v>12</v>
          </cell>
          <cell r="H39">
            <v>0</v>
          </cell>
        </row>
        <row r="40">
          <cell r="E40">
            <v>0</v>
          </cell>
          <cell r="G40">
            <v>8</v>
          </cell>
          <cell r="H40">
            <v>6</v>
          </cell>
        </row>
        <row r="41">
          <cell r="E41">
            <v>0</v>
          </cell>
          <cell r="G41">
            <v>12</v>
          </cell>
          <cell r="H41">
            <v>8</v>
          </cell>
        </row>
        <row r="42">
          <cell r="E42">
            <v>0</v>
          </cell>
          <cell r="G42">
            <v>12</v>
          </cell>
          <cell r="H42">
            <v>0</v>
          </cell>
        </row>
        <row r="43">
          <cell r="E43">
            <v>0</v>
          </cell>
          <cell r="G43">
            <v>16</v>
          </cell>
          <cell r="H43">
            <v>0</v>
          </cell>
        </row>
        <row r="44">
          <cell r="E44">
            <v>0</v>
          </cell>
          <cell r="G44">
            <v>10</v>
          </cell>
          <cell r="H44">
            <v>2</v>
          </cell>
        </row>
        <row r="45">
          <cell r="E45">
            <v>0</v>
          </cell>
          <cell r="G45">
            <v>8</v>
          </cell>
          <cell r="H45">
            <v>6</v>
          </cell>
        </row>
        <row r="46">
          <cell r="E46">
            <v>0</v>
          </cell>
          <cell r="G46">
            <v>12</v>
          </cell>
          <cell r="H46">
            <v>8</v>
          </cell>
        </row>
        <row r="47">
          <cell r="E47">
            <v>0</v>
          </cell>
          <cell r="G47">
            <v>13</v>
          </cell>
          <cell r="H47">
            <v>0</v>
          </cell>
        </row>
        <row r="48">
          <cell r="E48">
            <v>0</v>
          </cell>
          <cell r="G48">
            <v>10</v>
          </cell>
          <cell r="H48">
            <v>0</v>
          </cell>
        </row>
        <row r="49">
          <cell r="E49">
            <v>0</v>
          </cell>
          <cell r="G49">
            <v>6</v>
          </cell>
          <cell r="H49">
            <v>8</v>
          </cell>
        </row>
        <row r="50">
          <cell r="E50">
            <v>0</v>
          </cell>
          <cell r="G50">
            <v>8</v>
          </cell>
          <cell r="H50">
            <v>6</v>
          </cell>
        </row>
        <row r="51">
          <cell r="E51">
            <v>0</v>
          </cell>
          <cell r="G51">
            <v>12</v>
          </cell>
          <cell r="H51">
            <v>8</v>
          </cell>
        </row>
        <row r="52">
          <cell r="E52">
            <v>0</v>
          </cell>
          <cell r="G52">
            <v>12</v>
          </cell>
          <cell r="H52">
            <v>0</v>
          </cell>
        </row>
        <row r="53">
          <cell r="E53">
            <v>0</v>
          </cell>
          <cell r="G53">
            <v>4</v>
          </cell>
          <cell r="H53">
            <v>0</v>
          </cell>
        </row>
        <row r="54">
          <cell r="E54">
            <v>0</v>
          </cell>
          <cell r="G54">
            <v>6</v>
          </cell>
          <cell r="H54">
            <v>8</v>
          </cell>
        </row>
        <row r="55">
          <cell r="E55">
            <v>0</v>
          </cell>
          <cell r="G55">
            <v>10</v>
          </cell>
          <cell r="H55">
            <v>6</v>
          </cell>
        </row>
        <row r="56">
          <cell r="E56">
            <v>0</v>
          </cell>
          <cell r="G56">
            <v>12</v>
          </cell>
          <cell r="H56">
            <v>8</v>
          </cell>
        </row>
        <row r="57">
          <cell r="E57">
            <v>0</v>
          </cell>
          <cell r="G57">
            <v>12</v>
          </cell>
          <cell r="H57">
            <v>0</v>
          </cell>
        </row>
        <row r="58">
          <cell r="E58">
            <v>0</v>
          </cell>
          <cell r="G58">
            <v>4</v>
          </cell>
          <cell r="H58">
            <v>19</v>
          </cell>
        </row>
        <row r="59">
          <cell r="E59">
            <v>0</v>
          </cell>
          <cell r="G59">
            <v>8</v>
          </cell>
          <cell r="H59">
            <v>4</v>
          </cell>
        </row>
        <row r="60">
          <cell r="E60">
            <v>0</v>
          </cell>
          <cell r="G60">
            <v>10</v>
          </cell>
          <cell r="H60">
            <v>5</v>
          </cell>
        </row>
        <row r="61">
          <cell r="E61">
            <v>0</v>
          </cell>
          <cell r="G61">
            <v>12</v>
          </cell>
          <cell r="H61">
            <v>8</v>
          </cell>
        </row>
        <row r="62">
          <cell r="E62">
            <v>7</v>
          </cell>
          <cell r="G62">
            <v>0</v>
          </cell>
          <cell r="H62">
            <v>0</v>
          </cell>
        </row>
        <row r="63">
          <cell r="E63">
            <v>0</v>
          </cell>
          <cell r="G63">
            <v>8</v>
          </cell>
          <cell r="H63">
            <v>5</v>
          </cell>
        </row>
        <row r="64">
          <cell r="E64">
            <v>0</v>
          </cell>
          <cell r="G64">
            <v>15</v>
          </cell>
          <cell r="H64">
            <v>1</v>
          </cell>
        </row>
        <row r="65">
          <cell r="E65">
            <v>0</v>
          </cell>
          <cell r="G65">
            <v>10</v>
          </cell>
          <cell r="H65">
            <v>6</v>
          </cell>
        </row>
        <row r="66">
          <cell r="E66">
            <v>0</v>
          </cell>
          <cell r="G66">
            <v>12</v>
          </cell>
          <cell r="H66">
            <v>8</v>
          </cell>
        </row>
        <row r="67">
          <cell r="E67">
            <v>0</v>
          </cell>
          <cell r="G67">
            <v>7</v>
          </cell>
          <cell r="H67">
            <v>0</v>
          </cell>
        </row>
        <row r="68">
          <cell r="E68">
            <v>0</v>
          </cell>
          <cell r="G68">
            <v>11</v>
          </cell>
          <cell r="H68">
            <v>0</v>
          </cell>
        </row>
        <row r="69">
          <cell r="E69">
            <v>0</v>
          </cell>
          <cell r="G69">
            <v>14</v>
          </cell>
          <cell r="H69">
            <v>0</v>
          </cell>
        </row>
        <row r="70">
          <cell r="E70">
            <v>0</v>
          </cell>
          <cell r="G70">
            <v>10</v>
          </cell>
          <cell r="H70">
            <v>6</v>
          </cell>
        </row>
        <row r="71">
          <cell r="E71">
            <v>0</v>
          </cell>
          <cell r="G71">
            <v>12</v>
          </cell>
          <cell r="H71">
            <v>8</v>
          </cell>
        </row>
        <row r="72">
          <cell r="E72">
            <v>0</v>
          </cell>
          <cell r="G72">
            <v>12</v>
          </cell>
          <cell r="H72">
            <v>0</v>
          </cell>
        </row>
        <row r="73">
          <cell r="E73">
            <v>0</v>
          </cell>
          <cell r="G73">
            <v>24</v>
          </cell>
          <cell r="H73">
            <v>0</v>
          </cell>
        </row>
        <row r="74">
          <cell r="E74">
            <v>0</v>
          </cell>
          <cell r="G74">
            <v>10</v>
          </cell>
          <cell r="H74">
            <v>6</v>
          </cell>
        </row>
        <row r="75">
          <cell r="E75">
            <v>0</v>
          </cell>
          <cell r="G75">
            <v>9</v>
          </cell>
          <cell r="H75">
            <v>6</v>
          </cell>
        </row>
        <row r="76">
          <cell r="E76">
            <v>0</v>
          </cell>
          <cell r="G76">
            <v>12</v>
          </cell>
          <cell r="H76">
            <v>8</v>
          </cell>
        </row>
        <row r="77">
          <cell r="E77">
            <v>0</v>
          </cell>
          <cell r="G77">
            <v>33</v>
          </cell>
          <cell r="H77">
            <v>0</v>
          </cell>
        </row>
        <row r="78">
          <cell r="E78">
            <v>0</v>
          </cell>
          <cell r="G78">
            <v>11</v>
          </cell>
          <cell r="H78">
            <v>0</v>
          </cell>
        </row>
        <row r="79">
          <cell r="E79">
            <v>0</v>
          </cell>
          <cell r="G79">
            <v>7</v>
          </cell>
          <cell r="H79">
            <v>8</v>
          </cell>
        </row>
        <row r="80">
          <cell r="E80">
            <v>0</v>
          </cell>
          <cell r="G80">
            <v>10</v>
          </cell>
          <cell r="H80">
            <v>6</v>
          </cell>
        </row>
        <row r="81">
          <cell r="E81">
            <v>0</v>
          </cell>
          <cell r="G81">
            <v>12</v>
          </cell>
          <cell r="H81">
            <v>8</v>
          </cell>
        </row>
        <row r="82">
          <cell r="E82">
            <v>0</v>
          </cell>
          <cell r="G82">
            <v>15</v>
          </cell>
          <cell r="H82">
            <v>0</v>
          </cell>
        </row>
        <row r="83">
          <cell r="E83">
            <v>0</v>
          </cell>
          <cell r="G83">
            <v>4</v>
          </cell>
          <cell r="H83">
            <v>7</v>
          </cell>
        </row>
        <row r="84">
          <cell r="E84">
            <v>0</v>
          </cell>
          <cell r="G84">
            <v>6</v>
          </cell>
          <cell r="H84">
            <v>6</v>
          </cell>
        </row>
        <row r="85">
          <cell r="E85">
            <v>0</v>
          </cell>
          <cell r="G85">
            <v>10</v>
          </cell>
          <cell r="H85">
            <v>5</v>
          </cell>
        </row>
        <row r="86">
          <cell r="E86">
            <v>0</v>
          </cell>
          <cell r="G86">
            <v>12</v>
          </cell>
          <cell r="H86">
            <v>8</v>
          </cell>
        </row>
        <row r="87">
          <cell r="E87">
            <v>0</v>
          </cell>
          <cell r="G87">
            <v>5</v>
          </cell>
          <cell r="H87">
            <v>0</v>
          </cell>
        </row>
        <row r="88">
          <cell r="E88">
            <v>0</v>
          </cell>
          <cell r="G88">
            <v>6</v>
          </cell>
          <cell r="H88">
            <v>18</v>
          </cell>
        </row>
        <row r="89">
          <cell r="E89">
            <v>0</v>
          </cell>
          <cell r="G89">
            <v>13</v>
          </cell>
          <cell r="H89">
            <v>4</v>
          </cell>
        </row>
        <row r="90">
          <cell r="E90">
            <v>0</v>
          </cell>
          <cell r="G90">
            <v>10</v>
          </cell>
          <cell r="H90">
            <v>6</v>
          </cell>
        </row>
        <row r="91">
          <cell r="E91">
            <v>0</v>
          </cell>
          <cell r="G91">
            <v>12</v>
          </cell>
          <cell r="H91">
            <v>8</v>
          </cell>
        </row>
        <row r="92">
          <cell r="E92">
            <v>6</v>
          </cell>
          <cell r="G92">
            <v>0</v>
          </cell>
          <cell r="H92">
            <v>0</v>
          </cell>
        </row>
        <row r="93">
          <cell r="E93">
            <v>0</v>
          </cell>
          <cell r="G93">
            <v>8</v>
          </cell>
          <cell r="H93">
            <v>0</v>
          </cell>
        </row>
        <row r="94">
          <cell r="E94">
            <v>0</v>
          </cell>
          <cell r="G94">
            <v>14</v>
          </cell>
          <cell r="H94">
            <v>0</v>
          </cell>
        </row>
        <row r="95">
          <cell r="E95">
            <v>0</v>
          </cell>
          <cell r="G95">
            <v>10</v>
          </cell>
          <cell r="H95">
            <v>6</v>
          </cell>
        </row>
        <row r="96">
          <cell r="E96">
            <v>0</v>
          </cell>
          <cell r="G96">
            <v>12</v>
          </cell>
          <cell r="H96">
            <v>8</v>
          </cell>
        </row>
        <row r="97">
          <cell r="E97">
            <v>0</v>
          </cell>
          <cell r="G97">
            <v>12</v>
          </cell>
          <cell r="H97">
            <v>0</v>
          </cell>
        </row>
        <row r="98">
          <cell r="E98">
            <v>0</v>
          </cell>
          <cell r="G98">
            <v>19</v>
          </cell>
          <cell r="H98">
            <v>0</v>
          </cell>
        </row>
        <row r="99">
          <cell r="E99">
            <v>0</v>
          </cell>
          <cell r="G99">
            <v>12</v>
          </cell>
          <cell r="H99">
            <v>3</v>
          </cell>
        </row>
        <row r="100">
          <cell r="E100">
            <v>0</v>
          </cell>
          <cell r="G100">
            <v>9</v>
          </cell>
          <cell r="H100">
            <v>6</v>
          </cell>
        </row>
        <row r="101">
          <cell r="E101">
            <v>0</v>
          </cell>
          <cell r="G101">
            <v>12</v>
          </cell>
          <cell r="H101">
            <v>8</v>
          </cell>
        </row>
        <row r="102">
          <cell r="E102">
            <v>0</v>
          </cell>
          <cell r="G102">
            <v>18</v>
          </cell>
          <cell r="H102">
            <v>0</v>
          </cell>
        </row>
        <row r="103">
          <cell r="E103">
            <v>0</v>
          </cell>
          <cell r="G103">
            <v>21</v>
          </cell>
          <cell r="H103">
            <v>0</v>
          </cell>
        </row>
        <row r="104">
          <cell r="E104">
            <v>0</v>
          </cell>
          <cell r="G104">
            <v>10</v>
          </cell>
          <cell r="H104">
            <v>7</v>
          </cell>
        </row>
        <row r="105">
          <cell r="E105">
            <v>0</v>
          </cell>
          <cell r="G105">
            <v>10</v>
          </cell>
          <cell r="H105">
            <v>6</v>
          </cell>
        </row>
        <row r="106">
          <cell r="E106">
            <v>0</v>
          </cell>
          <cell r="G106">
            <v>12</v>
          </cell>
          <cell r="H106">
            <v>8</v>
          </cell>
        </row>
        <row r="107">
          <cell r="E107">
            <v>0</v>
          </cell>
          <cell r="G107">
            <v>33</v>
          </cell>
          <cell r="H107">
            <v>0</v>
          </cell>
        </row>
        <row r="108">
          <cell r="E108">
            <v>0</v>
          </cell>
          <cell r="G108">
            <v>5</v>
          </cell>
          <cell r="H108">
            <v>0</v>
          </cell>
        </row>
        <row r="109">
          <cell r="E109">
            <v>0</v>
          </cell>
          <cell r="G109">
            <v>6</v>
          </cell>
          <cell r="H109">
            <v>7</v>
          </cell>
        </row>
        <row r="110">
          <cell r="E110">
            <v>0</v>
          </cell>
          <cell r="G110">
            <v>10</v>
          </cell>
          <cell r="H110">
            <v>5</v>
          </cell>
        </row>
        <row r="111">
          <cell r="E111">
            <v>0</v>
          </cell>
          <cell r="G111">
            <v>12</v>
          </cell>
          <cell r="H111">
            <v>8</v>
          </cell>
        </row>
        <row r="112">
          <cell r="E112">
            <v>0</v>
          </cell>
          <cell r="G112">
            <v>12</v>
          </cell>
          <cell r="H112">
            <v>0</v>
          </cell>
        </row>
        <row r="113">
          <cell r="E113">
            <v>0</v>
          </cell>
          <cell r="G113">
            <v>5</v>
          </cell>
          <cell r="H113">
            <v>20</v>
          </cell>
        </row>
        <row r="114">
          <cell r="E114">
            <v>0</v>
          </cell>
          <cell r="G114">
            <v>10</v>
          </cell>
          <cell r="H114">
            <v>5</v>
          </cell>
        </row>
        <row r="115">
          <cell r="E115">
            <v>0</v>
          </cell>
          <cell r="G115">
            <v>10</v>
          </cell>
          <cell r="H115">
            <v>6</v>
          </cell>
        </row>
        <row r="116">
          <cell r="E116">
            <v>0</v>
          </cell>
          <cell r="G116">
            <v>12</v>
          </cell>
          <cell r="H116">
            <v>8</v>
          </cell>
        </row>
        <row r="117">
          <cell r="E117">
            <v>8</v>
          </cell>
          <cell r="G117">
            <v>0</v>
          </cell>
          <cell r="H117">
            <v>0</v>
          </cell>
        </row>
        <row r="118">
          <cell r="E118">
            <v>0</v>
          </cell>
          <cell r="G118">
            <v>7</v>
          </cell>
          <cell r="H118">
            <v>2</v>
          </cell>
        </row>
        <row r="119">
          <cell r="E119">
            <v>0</v>
          </cell>
          <cell r="G119">
            <v>13</v>
          </cell>
          <cell r="H119">
            <v>0</v>
          </cell>
        </row>
        <row r="120">
          <cell r="E120">
            <v>0</v>
          </cell>
          <cell r="G120">
            <v>10</v>
          </cell>
          <cell r="H120">
            <v>6</v>
          </cell>
        </row>
        <row r="121">
          <cell r="E121">
            <v>0</v>
          </cell>
          <cell r="G121">
            <v>12</v>
          </cell>
          <cell r="H121">
            <v>8</v>
          </cell>
        </row>
        <row r="122">
          <cell r="E122">
            <v>0</v>
          </cell>
          <cell r="G122">
            <v>10</v>
          </cell>
          <cell r="H122">
            <v>0</v>
          </cell>
        </row>
        <row r="123">
          <cell r="E123">
            <v>0</v>
          </cell>
          <cell r="G123">
            <v>12</v>
          </cell>
          <cell r="H123">
            <v>0</v>
          </cell>
        </row>
        <row r="124">
          <cell r="E124">
            <v>0</v>
          </cell>
          <cell r="G124">
            <v>13</v>
          </cell>
          <cell r="H124">
            <v>2</v>
          </cell>
        </row>
        <row r="125">
          <cell r="E125">
            <v>0</v>
          </cell>
          <cell r="G125">
            <v>9</v>
          </cell>
          <cell r="H125">
            <v>6</v>
          </cell>
        </row>
        <row r="126">
          <cell r="E126">
            <v>0</v>
          </cell>
          <cell r="G126">
            <v>12</v>
          </cell>
          <cell r="H126">
            <v>8</v>
          </cell>
        </row>
        <row r="127">
          <cell r="E127">
            <v>0</v>
          </cell>
          <cell r="G127">
            <v>12</v>
          </cell>
          <cell r="H127">
            <v>0</v>
          </cell>
        </row>
        <row r="128">
          <cell r="E128">
            <v>0</v>
          </cell>
          <cell r="G128">
            <v>22</v>
          </cell>
          <cell r="H128">
            <v>0</v>
          </cell>
        </row>
        <row r="129">
          <cell r="E129">
            <v>0</v>
          </cell>
          <cell r="G129">
            <v>11</v>
          </cell>
          <cell r="H129">
            <v>6</v>
          </cell>
        </row>
        <row r="130">
          <cell r="E130">
            <v>0</v>
          </cell>
          <cell r="G130">
            <v>10</v>
          </cell>
          <cell r="H130">
            <v>6</v>
          </cell>
        </row>
        <row r="131">
          <cell r="E131">
            <v>0</v>
          </cell>
          <cell r="G131">
            <v>12</v>
          </cell>
          <cell r="H131">
            <v>8</v>
          </cell>
        </row>
        <row r="132">
          <cell r="E132">
            <v>0</v>
          </cell>
          <cell r="G132">
            <v>35</v>
          </cell>
          <cell r="H132">
            <v>0</v>
          </cell>
        </row>
        <row r="133">
          <cell r="E133">
            <v>0</v>
          </cell>
          <cell r="G133">
            <v>8</v>
          </cell>
          <cell r="H133">
            <v>0</v>
          </cell>
        </row>
        <row r="134">
          <cell r="E134">
            <v>0</v>
          </cell>
          <cell r="G134">
            <v>6</v>
          </cell>
          <cell r="H134">
            <v>7</v>
          </cell>
        </row>
        <row r="135">
          <cell r="E135">
            <v>0</v>
          </cell>
          <cell r="G135">
            <v>10</v>
          </cell>
          <cell r="H135">
            <v>5</v>
          </cell>
        </row>
        <row r="136">
          <cell r="E136">
            <v>0</v>
          </cell>
          <cell r="G136">
            <v>12</v>
          </cell>
          <cell r="H136">
            <v>8</v>
          </cell>
        </row>
        <row r="137">
          <cell r="E137">
            <v>0</v>
          </cell>
          <cell r="G137">
            <v>12</v>
          </cell>
          <cell r="H137">
            <v>0</v>
          </cell>
        </row>
        <row r="138">
          <cell r="E138">
            <v>0</v>
          </cell>
          <cell r="G138">
            <v>5</v>
          </cell>
          <cell r="H138">
            <v>13</v>
          </cell>
        </row>
        <row r="139">
          <cell r="E139">
            <v>0</v>
          </cell>
          <cell r="G139">
            <v>9</v>
          </cell>
          <cell r="H139">
            <v>7</v>
          </cell>
        </row>
        <row r="140">
          <cell r="E140">
            <v>0</v>
          </cell>
          <cell r="G140">
            <v>10</v>
          </cell>
          <cell r="H140">
            <v>6</v>
          </cell>
        </row>
        <row r="141">
          <cell r="E141">
            <v>0</v>
          </cell>
          <cell r="G141">
            <v>12</v>
          </cell>
          <cell r="H141">
            <v>8</v>
          </cell>
        </row>
        <row r="142">
          <cell r="E142">
            <v>1</v>
          </cell>
          <cell r="G142">
            <v>0</v>
          </cell>
          <cell r="H142">
            <v>0</v>
          </cell>
        </row>
        <row r="143">
          <cell r="E143">
            <v>0</v>
          </cell>
          <cell r="G143">
            <v>5</v>
          </cell>
          <cell r="H143">
            <v>8</v>
          </cell>
        </row>
        <row r="144">
          <cell r="E144">
            <v>0</v>
          </cell>
          <cell r="G144">
            <v>12</v>
          </cell>
          <cell r="H144">
            <v>0</v>
          </cell>
        </row>
        <row r="145">
          <cell r="E145">
            <v>0</v>
          </cell>
          <cell r="G145">
            <v>10</v>
          </cell>
          <cell r="H145">
            <v>6</v>
          </cell>
        </row>
        <row r="146">
          <cell r="E146">
            <v>0</v>
          </cell>
          <cell r="G146">
            <v>12</v>
          </cell>
          <cell r="H146">
            <v>8</v>
          </cell>
        </row>
        <row r="147">
          <cell r="E147">
            <v>0</v>
          </cell>
          <cell r="G147">
            <v>4</v>
          </cell>
          <cell r="H147">
            <v>0</v>
          </cell>
        </row>
        <row r="148">
          <cell r="E148">
            <v>0</v>
          </cell>
          <cell r="G148">
            <v>12</v>
          </cell>
          <cell r="H148">
            <v>3</v>
          </cell>
        </row>
        <row r="149">
          <cell r="E149">
            <v>0</v>
          </cell>
          <cell r="G149">
            <v>13</v>
          </cell>
          <cell r="H149">
            <v>2</v>
          </cell>
        </row>
        <row r="150">
          <cell r="E150">
            <v>0</v>
          </cell>
          <cell r="G150">
            <v>9</v>
          </cell>
          <cell r="H150">
            <v>6</v>
          </cell>
        </row>
        <row r="151">
          <cell r="E151">
            <v>0</v>
          </cell>
          <cell r="G151">
            <v>12</v>
          </cell>
          <cell r="H151">
            <v>8</v>
          </cell>
        </row>
        <row r="152">
          <cell r="E152">
            <v>0</v>
          </cell>
          <cell r="G152">
            <v>9</v>
          </cell>
          <cell r="H152">
            <v>0</v>
          </cell>
        </row>
        <row r="153">
          <cell r="E153">
            <v>0</v>
          </cell>
          <cell r="G153">
            <v>22</v>
          </cell>
          <cell r="H153">
            <v>0</v>
          </cell>
        </row>
        <row r="154">
          <cell r="E154">
            <v>0</v>
          </cell>
          <cell r="G154">
            <v>13</v>
          </cell>
          <cell r="H154">
            <v>5</v>
          </cell>
        </row>
        <row r="155">
          <cell r="E155">
            <v>0</v>
          </cell>
          <cell r="G155">
            <v>10</v>
          </cell>
          <cell r="H155">
            <v>6</v>
          </cell>
        </row>
        <row r="156">
          <cell r="E156">
            <v>0</v>
          </cell>
          <cell r="G156">
            <v>12</v>
          </cell>
          <cell r="H156">
            <v>8</v>
          </cell>
        </row>
        <row r="157">
          <cell r="E157">
            <v>0</v>
          </cell>
          <cell r="G157">
            <v>26</v>
          </cell>
          <cell r="H157">
            <v>0</v>
          </cell>
        </row>
        <row r="158">
          <cell r="E158">
            <v>0</v>
          </cell>
          <cell r="G158">
            <v>15</v>
          </cell>
          <cell r="H158">
            <v>0</v>
          </cell>
        </row>
        <row r="159">
          <cell r="E159">
            <v>0</v>
          </cell>
          <cell r="G159">
            <v>6</v>
          </cell>
          <cell r="H159">
            <v>6</v>
          </cell>
        </row>
        <row r="160">
          <cell r="E160">
            <v>0</v>
          </cell>
          <cell r="G160">
            <v>10</v>
          </cell>
          <cell r="H160">
            <v>5</v>
          </cell>
        </row>
        <row r="161">
          <cell r="E161">
            <v>0</v>
          </cell>
          <cell r="G161">
            <v>12</v>
          </cell>
          <cell r="H161">
            <v>8</v>
          </cell>
        </row>
        <row r="162">
          <cell r="E162">
            <v>0</v>
          </cell>
          <cell r="G162">
            <v>19</v>
          </cell>
          <cell r="H162">
            <v>0</v>
          </cell>
        </row>
        <row r="163">
          <cell r="E163">
            <v>0</v>
          </cell>
          <cell r="G163">
            <v>9</v>
          </cell>
          <cell r="H163">
            <v>0</v>
          </cell>
        </row>
        <row r="164">
          <cell r="E164">
            <v>0</v>
          </cell>
          <cell r="G164">
            <v>9</v>
          </cell>
          <cell r="H164">
            <v>8</v>
          </cell>
        </row>
        <row r="165">
          <cell r="E165">
            <v>0</v>
          </cell>
          <cell r="G165">
            <v>10</v>
          </cell>
          <cell r="H165">
            <v>6</v>
          </cell>
        </row>
        <row r="166">
          <cell r="E166">
            <v>0</v>
          </cell>
          <cell r="G166">
            <v>12</v>
          </cell>
          <cell r="H166">
            <v>8</v>
          </cell>
        </row>
        <row r="167">
          <cell r="E167">
            <v>0</v>
          </cell>
          <cell r="G167">
            <v>12</v>
          </cell>
          <cell r="H167">
            <v>0</v>
          </cell>
        </row>
        <row r="168">
          <cell r="E168">
            <v>0</v>
          </cell>
          <cell r="G168">
            <v>4</v>
          </cell>
          <cell r="H168">
            <v>16</v>
          </cell>
        </row>
        <row r="169">
          <cell r="E169">
            <v>0</v>
          </cell>
          <cell r="G169">
            <v>11</v>
          </cell>
          <cell r="H169">
            <v>0</v>
          </cell>
        </row>
        <row r="170">
          <cell r="E170">
            <v>0</v>
          </cell>
          <cell r="G170">
            <v>10</v>
          </cell>
          <cell r="H170">
            <v>6</v>
          </cell>
        </row>
        <row r="171">
          <cell r="E171">
            <v>0</v>
          </cell>
          <cell r="G171">
            <v>12</v>
          </cell>
          <cell r="H171">
            <v>8</v>
          </cell>
        </row>
        <row r="172">
          <cell r="E172">
            <v>4</v>
          </cell>
          <cell r="G172">
            <v>0</v>
          </cell>
          <cell r="H172">
            <v>0</v>
          </cell>
        </row>
        <row r="173">
          <cell r="E173">
            <v>0</v>
          </cell>
          <cell r="G173">
            <v>12</v>
          </cell>
          <cell r="H173">
            <v>10</v>
          </cell>
        </row>
        <row r="174">
          <cell r="E174">
            <v>0</v>
          </cell>
          <cell r="G174">
            <v>12</v>
          </cell>
          <cell r="H174">
            <v>3</v>
          </cell>
        </row>
        <row r="175">
          <cell r="E175">
            <v>0</v>
          </cell>
          <cell r="G175">
            <v>9</v>
          </cell>
          <cell r="H175">
            <v>6</v>
          </cell>
        </row>
        <row r="176">
          <cell r="E176">
            <v>0</v>
          </cell>
          <cell r="G176">
            <v>12</v>
          </cell>
          <cell r="H176">
            <v>8</v>
          </cell>
        </row>
        <row r="177">
          <cell r="E177">
            <v>0</v>
          </cell>
          <cell r="G177">
            <v>2</v>
          </cell>
          <cell r="H177">
            <v>0</v>
          </cell>
        </row>
        <row r="178">
          <cell r="E178">
            <v>0</v>
          </cell>
          <cell r="G178">
            <v>9</v>
          </cell>
          <cell r="H178">
            <v>0</v>
          </cell>
        </row>
        <row r="179">
          <cell r="E179">
            <v>0</v>
          </cell>
          <cell r="G179">
            <v>14</v>
          </cell>
          <cell r="H179">
            <v>4</v>
          </cell>
        </row>
        <row r="180">
          <cell r="E180">
            <v>0</v>
          </cell>
          <cell r="G180">
            <v>10</v>
          </cell>
          <cell r="H180">
            <v>6</v>
          </cell>
        </row>
        <row r="181">
          <cell r="E181">
            <v>0</v>
          </cell>
          <cell r="G181">
            <v>12</v>
          </cell>
          <cell r="H181">
            <v>8</v>
          </cell>
        </row>
        <row r="182">
          <cell r="E182">
            <v>0</v>
          </cell>
          <cell r="G182">
            <v>12</v>
          </cell>
          <cell r="H182">
            <v>0</v>
          </cell>
        </row>
        <row r="183">
          <cell r="E183">
            <v>0</v>
          </cell>
          <cell r="G183">
            <v>20</v>
          </cell>
          <cell r="H183">
            <v>0</v>
          </cell>
        </row>
        <row r="184">
          <cell r="E184">
            <v>0</v>
          </cell>
          <cell r="G184">
            <v>6</v>
          </cell>
          <cell r="H184">
            <v>5</v>
          </cell>
        </row>
        <row r="185">
          <cell r="E185">
            <v>0</v>
          </cell>
          <cell r="G185">
            <v>10</v>
          </cell>
          <cell r="H185">
            <v>5</v>
          </cell>
        </row>
        <row r="186">
          <cell r="E186">
            <v>0</v>
          </cell>
          <cell r="G186">
            <v>12</v>
          </cell>
          <cell r="H186">
            <v>8</v>
          </cell>
        </row>
      </sheetData>
      <sheetData sheetId="4"/>
      <sheetData sheetId="5"/>
      <sheetData sheetId="6"/>
      <sheetData sheetId="7"/>
      <sheetData sheetId="8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nalysis"/>
      <sheetName val="Results_Baseline"/>
      <sheetName val="Source_baseline"/>
      <sheetName val="Results_ELV"/>
      <sheetName val="Source_ELV"/>
      <sheetName val="Results_CRP"/>
      <sheetName val="Source_CRP"/>
      <sheetName val="BeerGameResults"/>
      <sheetName val="Backup"/>
    </sheetNames>
    <sheetDataSet>
      <sheetData sheetId="0"/>
      <sheetData sheetId="1"/>
      <sheetData sheetId="2"/>
      <sheetData sheetId="3">
        <row r="2">
          <cell r="E2">
            <v>0</v>
          </cell>
          <cell r="G2">
            <v>12</v>
          </cell>
        </row>
        <row r="3">
          <cell r="E3">
            <v>0</v>
          </cell>
          <cell r="G3">
            <v>12</v>
          </cell>
          <cell r="H3">
            <v>0</v>
          </cell>
        </row>
        <row r="4">
          <cell r="E4">
            <v>0</v>
          </cell>
          <cell r="G4">
            <v>12</v>
          </cell>
          <cell r="H4">
            <v>0</v>
          </cell>
        </row>
        <row r="5">
          <cell r="E5">
            <v>0</v>
          </cell>
          <cell r="G5">
            <v>12</v>
          </cell>
          <cell r="H5">
            <v>0</v>
          </cell>
        </row>
        <row r="6">
          <cell r="E6">
            <v>0</v>
          </cell>
          <cell r="G6">
            <v>12</v>
          </cell>
          <cell r="H6">
            <v>4</v>
          </cell>
        </row>
        <row r="7">
          <cell r="E7">
            <v>0</v>
          </cell>
          <cell r="G7">
            <v>12</v>
          </cell>
          <cell r="H7">
            <v>0</v>
          </cell>
        </row>
        <row r="8">
          <cell r="E8">
            <v>0</v>
          </cell>
          <cell r="G8">
            <v>12</v>
          </cell>
          <cell r="H8">
            <v>4</v>
          </cell>
        </row>
        <row r="9">
          <cell r="E9">
            <v>0</v>
          </cell>
          <cell r="G9">
            <v>12</v>
          </cell>
          <cell r="H9">
            <v>4</v>
          </cell>
        </row>
        <row r="10">
          <cell r="E10">
            <v>0</v>
          </cell>
          <cell r="G10">
            <v>12</v>
          </cell>
          <cell r="H10">
            <v>4</v>
          </cell>
        </row>
        <row r="11">
          <cell r="E11">
            <v>0</v>
          </cell>
          <cell r="G11">
            <v>12</v>
          </cell>
          <cell r="H11">
            <v>4</v>
          </cell>
        </row>
        <row r="12">
          <cell r="E12">
            <v>0</v>
          </cell>
          <cell r="G12">
            <v>20</v>
          </cell>
          <cell r="H12">
            <v>0</v>
          </cell>
        </row>
        <row r="13">
          <cell r="E13">
            <v>0</v>
          </cell>
          <cell r="G13">
            <v>8</v>
          </cell>
          <cell r="H13">
            <v>4</v>
          </cell>
        </row>
        <row r="14">
          <cell r="E14">
            <v>0</v>
          </cell>
          <cell r="G14">
            <v>12</v>
          </cell>
          <cell r="H14">
            <v>4</v>
          </cell>
        </row>
        <row r="15">
          <cell r="E15">
            <v>0</v>
          </cell>
          <cell r="G15">
            <v>16</v>
          </cell>
          <cell r="H15">
            <v>4</v>
          </cell>
        </row>
        <row r="16">
          <cell r="E16">
            <v>0</v>
          </cell>
          <cell r="G16">
            <v>12</v>
          </cell>
          <cell r="H16">
            <v>4</v>
          </cell>
        </row>
        <row r="17">
          <cell r="E17">
            <v>0</v>
          </cell>
          <cell r="G17">
            <v>12</v>
          </cell>
          <cell r="H17">
            <v>0</v>
          </cell>
        </row>
        <row r="18">
          <cell r="E18">
            <v>0</v>
          </cell>
          <cell r="G18">
            <v>12</v>
          </cell>
          <cell r="H18">
            <v>4</v>
          </cell>
        </row>
        <row r="19">
          <cell r="E19">
            <v>0</v>
          </cell>
          <cell r="G19">
            <v>12</v>
          </cell>
          <cell r="H19">
            <v>4</v>
          </cell>
        </row>
        <row r="20">
          <cell r="E20">
            <v>0</v>
          </cell>
          <cell r="G20">
            <v>12</v>
          </cell>
          <cell r="H20">
            <v>4</v>
          </cell>
        </row>
        <row r="21">
          <cell r="E21">
            <v>0</v>
          </cell>
          <cell r="G21">
            <v>12</v>
          </cell>
          <cell r="H21">
            <v>4</v>
          </cell>
        </row>
        <row r="22">
          <cell r="E22">
            <v>0</v>
          </cell>
          <cell r="G22">
            <v>12</v>
          </cell>
          <cell r="H22">
            <v>0</v>
          </cell>
        </row>
        <row r="23">
          <cell r="E23">
            <v>0</v>
          </cell>
          <cell r="G23">
            <v>8</v>
          </cell>
          <cell r="H23">
            <v>4</v>
          </cell>
        </row>
        <row r="24">
          <cell r="E24">
            <v>0</v>
          </cell>
          <cell r="G24">
            <v>12</v>
          </cell>
          <cell r="H24">
            <v>4</v>
          </cell>
        </row>
        <row r="25">
          <cell r="E25">
            <v>0</v>
          </cell>
          <cell r="G25">
            <v>12</v>
          </cell>
          <cell r="H25">
            <v>4</v>
          </cell>
        </row>
        <row r="26">
          <cell r="E26">
            <v>0</v>
          </cell>
          <cell r="G26">
            <v>12</v>
          </cell>
          <cell r="H26">
            <v>4</v>
          </cell>
        </row>
        <row r="27">
          <cell r="E27">
            <v>0</v>
          </cell>
          <cell r="G27">
            <v>12</v>
          </cell>
          <cell r="H27">
            <v>0</v>
          </cell>
        </row>
        <row r="28">
          <cell r="E28">
            <v>0</v>
          </cell>
          <cell r="G28">
            <v>12</v>
          </cell>
          <cell r="H28">
            <v>4</v>
          </cell>
        </row>
        <row r="29">
          <cell r="E29">
            <v>0</v>
          </cell>
          <cell r="G29">
            <v>12</v>
          </cell>
          <cell r="H29">
            <v>4</v>
          </cell>
        </row>
        <row r="30">
          <cell r="E30">
            <v>0</v>
          </cell>
          <cell r="G30">
            <v>8</v>
          </cell>
          <cell r="H30">
            <v>4</v>
          </cell>
        </row>
        <row r="31">
          <cell r="E31">
            <v>0</v>
          </cell>
          <cell r="G31">
            <v>12</v>
          </cell>
          <cell r="H31">
            <v>8</v>
          </cell>
        </row>
        <row r="32">
          <cell r="E32">
            <v>0</v>
          </cell>
          <cell r="G32">
            <v>12</v>
          </cell>
          <cell r="H32">
            <v>0</v>
          </cell>
        </row>
        <row r="33">
          <cell r="E33">
            <v>0</v>
          </cell>
          <cell r="G33">
            <v>12</v>
          </cell>
          <cell r="H33">
            <v>0</v>
          </cell>
        </row>
        <row r="34">
          <cell r="E34">
            <v>0</v>
          </cell>
          <cell r="G34">
            <v>12</v>
          </cell>
          <cell r="H34">
            <v>0</v>
          </cell>
        </row>
        <row r="35">
          <cell r="E35">
            <v>0</v>
          </cell>
          <cell r="G35">
            <v>8</v>
          </cell>
          <cell r="H35">
            <v>7</v>
          </cell>
        </row>
        <row r="36">
          <cell r="E36">
            <v>0</v>
          </cell>
          <cell r="G36">
            <v>12</v>
          </cell>
          <cell r="H36">
            <v>8</v>
          </cell>
        </row>
        <row r="37">
          <cell r="E37">
            <v>0</v>
          </cell>
          <cell r="G37">
            <v>16</v>
          </cell>
          <cell r="H37">
            <v>0</v>
          </cell>
        </row>
        <row r="38">
          <cell r="E38">
            <v>0</v>
          </cell>
          <cell r="G38">
            <v>16</v>
          </cell>
          <cell r="H38">
            <v>2</v>
          </cell>
        </row>
        <row r="39">
          <cell r="E39">
            <v>0</v>
          </cell>
          <cell r="G39">
            <v>9</v>
          </cell>
          <cell r="H39">
            <v>0</v>
          </cell>
        </row>
        <row r="40">
          <cell r="E40">
            <v>0</v>
          </cell>
          <cell r="G40">
            <v>8</v>
          </cell>
          <cell r="H40">
            <v>10</v>
          </cell>
        </row>
        <row r="41">
          <cell r="E41">
            <v>0</v>
          </cell>
          <cell r="G41">
            <v>12</v>
          </cell>
          <cell r="H41">
            <v>8</v>
          </cell>
        </row>
        <row r="42">
          <cell r="E42">
            <v>0</v>
          </cell>
          <cell r="G42">
            <v>10</v>
          </cell>
          <cell r="H42">
            <v>0</v>
          </cell>
        </row>
        <row r="43">
          <cell r="E43">
            <v>0</v>
          </cell>
          <cell r="G43">
            <v>16</v>
          </cell>
          <cell r="H43">
            <v>0</v>
          </cell>
        </row>
        <row r="44">
          <cell r="E44">
            <v>0</v>
          </cell>
          <cell r="G44">
            <v>6</v>
          </cell>
          <cell r="H44">
            <v>10</v>
          </cell>
        </row>
        <row r="45">
          <cell r="E45">
            <v>0</v>
          </cell>
          <cell r="G45">
            <v>8</v>
          </cell>
          <cell r="H45">
            <v>10</v>
          </cell>
        </row>
        <row r="46">
          <cell r="E46">
            <v>0</v>
          </cell>
          <cell r="G46">
            <v>12</v>
          </cell>
          <cell r="H46">
            <v>8</v>
          </cell>
        </row>
        <row r="47">
          <cell r="E47">
            <v>0</v>
          </cell>
          <cell r="G47">
            <v>12</v>
          </cell>
          <cell r="H47">
            <v>0</v>
          </cell>
        </row>
        <row r="48">
          <cell r="E48">
            <v>0</v>
          </cell>
          <cell r="G48">
            <v>2</v>
          </cell>
          <cell r="H48">
            <v>0</v>
          </cell>
        </row>
        <row r="49">
          <cell r="E49">
            <v>0</v>
          </cell>
          <cell r="G49">
            <v>2</v>
          </cell>
          <cell r="H49">
            <v>16</v>
          </cell>
        </row>
        <row r="50">
          <cell r="E50">
            <v>0</v>
          </cell>
          <cell r="G50">
            <v>11</v>
          </cell>
          <cell r="H50">
            <v>9</v>
          </cell>
        </row>
        <row r="51">
          <cell r="E51">
            <v>0</v>
          </cell>
          <cell r="G51">
            <v>12</v>
          </cell>
          <cell r="H51">
            <v>8</v>
          </cell>
        </row>
        <row r="52">
          <cell r="E52">
            <v>0</v>
          </cell>
          <cell r="G52">
            <v>12</v>
          </cell>
          <cell r="H52">
            <v>0</v>
          </cell>
        </row>
        <row r="53">
          <cell r="E53">
            <v>2</v>
          </cell>
          <cell r="G53">
            <v>0</v>
          </cell>
          <cell r="H53">
            <v>12</v>
          </cell>
        </row>
        <row r="54">
          <cell r="E54">
            <v>0</v>
          </cell>
          <cell r="G54">
            <v>3</v>
          </cell>
          <cell r="H54">
            <v>12</v>
          </cell>
        </row>
        <row r="55">
          <cell r="E55">
            <v>0</v>
          </cell>
          <cell r="G55">
            <v>14</v>
          </cell>
          <cell r="H55">
            <v>7</v>
          </cell>
        </row>
        <row r="56">
          <cell r="E56">
            <v>0</v>
          </cell>
          <cell r="G56">
            <v>12</v>
          </cell>
          <cell r="H56">
            <v>8</v>
          </cell>
        </row>
        <row r="57">
          <cell r="E57">
            <v>0</v>
          </cell>
          <cell r="G57">
            <v>0</v>
          </cell>
          <cell r="H57">
            <v>0</v>
          </cell>
        </row>
        <row r="58">
          <cell r="E58">
            <v>0</v>
          </cell>
          <cell r="G58">
            <v>0</v>
          </cell>
          <cell r="H58">
            <v>22</v>
          </cell>
        </row>
        <row r="59">
          <cell r="E59">
            <v>0</v>
          </cell>
          <cell r="G59">
            <v>15</v>
          </cell>
          <cell r="H59">
            <v>3</v>
          </cell>
        </row>
        <row r="60">
          <cell r="E60">
            <v>0</v>
          </cell>
          <cell r="G60">
            <v>14</v>
          </cell>
          <cell r="H60">
            <v>7</v>
          </cell>
        </row>
        <row r="61">
          <cell r="E61">
            <v>0</v>
          </cell>
          <cell r="G61">
            <v>12</v>
          </cell>
          <cell r="H61">
            <v>8</v>
          </cell>
        </row>
        <row r="62">
          <cell r="E62">
            <v>10</v>
          </cell>
          <cell r="G62">
            <v>0</v>
          </cell>
          <cell r="H62">
            <v>0</v>
          </cell>
        </row>
        <row r="63">
          <cell r="E63">
            <v>0</v>
          </cell>
          <cell r="G63">
            <v>9</v>
          </cell>
          <cell r="H63">
            <v>14</v>
          </cell>
        </row>
        <row r="64">
          <cell r="E64">
            <v>0</v>
          </cell>
          <cell r="G64">
            <v>19</v>
          </cell>
          <cell r="H64">
            <v>0</v>
          </cell>
        </row>
        <row r="65">
          <cell r="E65">
            <v>0</v>
          </cell>
          <cell r="G65">
            <v>13</v>
          </cell>
          <cell r="H65">
            <v>9</v>
          </cell>
        </row>
        <row r="66">
          <cell r="E66">
            <v>0</v>
          </cell>
          <cell r="G66">
            <v>12</v>
          </cell>
          <cell r="H66">
            <v>8</v>
          </cell>
        </row>
        <row r="67">
          <cell r="E67">
            <v>2</v>
          </cell>
          <cell r="G67">
            <v>0</v>
          </cell>
          <cell r="H67">
            <v>0</v>
          </cell>
        </row>
        <row r="68">
          <cell r="E68">
            <v>0</v>
          </cell>
          <cell r="G68">
            <v>24</v>
          </cell>
          <cell r="H68">
            <v>0</v>
          </cell>
        </row>
        <row r="69">
          <cell r="E69">
            <v>0</v>
          </cell>
          <cell r="G69">
            <v>15</v>
          </cell>
          <cell r="H69">
            <v>1</v>
          </cell>
        </row>
        <row r="70">
          <cell r="E70">
            <v>0</v>
          </cell>
          <cell r="G70">
            <v>11</v>
          </cell>
          <cell r="H70">
            <v>9</v>
          </cell>
        </row>
        <row r="71">
          <cell r="E71">
            <v>0</v>
          </cell>
          <cell r="G71">
            <v>12</v>
          </cell>
          <cell r="H71">
            <v>8</v>
          </cell>
        </row>
        <row r="72">
          <cell r="E72">
            <v>0</v>
          </cell>
          <cell r="G72">
            <v>17</v>
          </cell>
          <cell r="H72">
            <v>0</v>
          </cell>
        </row>
        <row r="73">
          <cell r="E73">
            <v>0</v>
          </cell>
          <cell r="G73">
            <v>23</v>
          </cell>
          <cell r="H73">
            <v>0</v>
          </cell>
        </row>
        <row r="74">
          <cell r="E74">
            <v>0</v>
          </cell>
          <cell r="G74">
            <v>6</v>
          </cell>
          <cell r="H74">
            <v>16</v>
          </cell>
        </row>
        <row r="75">
          <cell r="E75">
            <v>0</v>
          </cell>
          <cell r="G75">
            <v>11</v>
          </cell>
          <cell r="H75">
            <v>10</v>
          </cell>
        </row>
        <row r="76">
          <cell r="E76">
            <v>0</v>
          </cell>
          <cell r="G76">
            <v>12</v>
          </cell>
          <cell r="H76">
            <v>8</v>
          </cell>
        </row>
        <row r="77">
          <cell r="E77">
            <v>0</v>
          </cell>
          <cell r="G77">
            <v>27</v>
          </cell>
          <cell r="H77">
            <v>0</v>
          </cell>
        </row>
        <row r="78">
          <cell r="E78">
            <v>0</v>
          </cell>
          <cell r="G78">
            <v>8</v>
          </cell>
          <cell r="H78">
            <v>0</v>
          </cell>
        </row>
        <row r="79">
          <cell r="E79">
            <v>0</v>
          </cell>
          <cell r="G79">
            <v>2</v>
          </cell>
          <cell r="H79">
            <v>16</v>
          </cell>
        </row>
        <row r="80">
          <cell r="E80">
            <v>0</v>
          </cell>
          <cell r="G80">
            <v>13</v>
          </cell>
          <cell r="H80">
            <v>9</v>
          </cell>
        </row>
        <row r="81">
          <cell r="E81">
            <v>0</v>
          </cell>
          <cell r="G81">
            <v>12</v>
          </cell>
          <cell r="H81">
            <v>8</v>
          </cell>
        </row>
        <row r="82">
          <cell r="E82">
            <v>0</v>
          </cell>
          <cell r="G82">
            <v>18</v>
          </cell>
          <cell r="H82">
            <v>0</v>
          </cell>
        </row>
        <row r="83">
          <cell r="E83">
            <v>4</v>
          </cell>
          <cell r="G83">
            <v>0</v>
          </cell>
          <cell r="H83">
            <v>20</v>
          </cell>
        </row>
        <row r="84">
          <cell r="E84">
            <v>0</v>
          </cell>
          <cell r="G84">
            <v>4</v>
          </cell>
          <cell r="H84">
            <v>10</v>
          </cell>
        </row>
        <row r="85">
          <cell r="E85">
            <v>0</v>
          </cell>
          <cell r="G85">
            <v>13</v>
          </cell>
          <cell r="H85">
            <v>8</v>
          </cell>
        </row>
        <row r="86">
          <cell r="E86">
            <v>0</v>
          </cell>
          <cell r="G86">
            <v>12</v>
          </cell>
          <cell r="H86">
            <v>8</v>
          </cell>
        </row>
        <row r="87">
          <cell r="E87">
            <v>8</v>
          </cell>
          <cell r="G87">
            <v>0</v>
          </cell>
          <cell r="H87">
            <v>0</v>
          </cell>
        </row>
        <row r="88">
          <cell r="E88">
            <v>0</v>
          </cell>
          <cell r="G88">
            <v>2</v>
          </cell>
          <cell r="H88">
            <v>25</v>
          </cell>
        </row>
        <row r="89">
          <cell r="E89">
            <v>0</v>
          </cell>
          <cell r="G89">
            <v>20</v>
          </cell>
          <cell r="H89">
            <v>0</v>
          </cell>
        </row>
        <row r="90">
          <cell r="E90">
            <v>0</v>
          </cell>
          <cell r="G90">
            <v>14</v>
          </cell>
          <cell r="H90">
            <v>8</v>
          </cell>
        </row>
        <row r="91">
          <cell r="E91">
            <v>0</v>
          </cell>
          <cell r="G91">
            <v>12</v>
          </cell>
          <cell r="H91">
            <v>8</v>
          </cell>
        </row>
        <row r="92">
          <cell r="E92">
            <v>13</v>
          </cell>
          <cell r="G92">
            <v>0</v>
          </cell>
          <cell r="H92">
            <v>0</v>
          </cell>
        </row>
        <row r="93">
          <cell r="E93">
            <v>0</v>
          </cell>
          <cell r="G93">
            <v>12</v>
          </cell>
          <cell r="H93">
            <v>9</v>
          </cell>
        </row>
        <row r="94">
          <cell r="E94">
            <v>0</v>
          </cell>
          <cell r="G94">
            <v>16</v>
          </cell>
          <cell r="H94">
            <v>0</v>
          </cell>
        </row>
        <row r="95">
          <cell r="E95">
            <v>0</v>
          </cell>
          <cell r="G95">
            <v>13</v>
          </cell>
          <cell r="H95">
            <v>8</v>
          </cell>
        </row>
        <row r="96">
          <cell r="E96">
            <v>0</v>
          </cell>
          <cell r="G96">
            <v>12</v>
          </cell>
          <cell r="H96">
            <v>8</v>
          </cell>
        </row>
        <row r="97">
          <cell r="E97">
            <v>0</v>
          </cell>
          <cell r="G97">
            <v>3</v>
          </cell>
          <cell r="H97">
            <v>0</v>
          </cell>
        </row>
        <row r="98">
          <cell r="E98">
            <v>0</v>
          </cell>
          <cell r="G98">
            <v>24</v>
          </cell>
          <cell r="H98">
            <v>0</v>
          </cell>
        </row>
        <row r="99">
          <cell r="E99">
            <v>0</v>
          </cell>
          <cell r="G99">
            <v>14</v>
          </cell>
          <cell r="H99">
            <v>11</v>
          </cell>
        </row>
        <row r="100">
          <cell r="E100">
            <v>0</v>
          </cell>
          <cell r="G100">
            <v>12</v>
          </cell>
          <cell r="H100">
            <v>9</v>
          </cell>
        </row>
        <row r="101">
          <cell r="E101">
            <v>0</v>
          </cell>
          <cell r="G101">
            <v>12</v>
          </cell>
          <cell r="H101">
            <v>8</v>
          </cell>
        </row>
        <row r="102">
          <cell r="E102">
            <v>0</v>
          </cell>
          <cell r="G102">
            <v>26</v>
          </cell>
          <cell r="H102">
            <v>0</v>
          </cell>
        </row>
        <row r="103">
          <cell r="E103">
            <v>0</v>
          </cell>
          <cell r="G103">
            <v>13</v>
          </cell>
          <cell r="H103">
            <v>0</v>
          </cell>
        </row>
        <row r="104">
          <cell r="E104">
            <v>0</v>
          </cell>
          <cell r="G104">
            <v>3</v>
          </cell>
          <cell r="H104">
            <v>12</v>
          </cell>
        </row>
        <row r="105">
          <cell r="E105">
            <v>0</v>
          </cell>
          <cell r="G105">
            <v>12</v>
          </cell>
          <cell r="H105">
            <v>9</v>
          </cell>
        </row>
        <row r="106">
          <cell r="E106">
            <v>0</v>
          </cell>
          <cell r="G106">
            <v>12</v>
          </cell>
          <cell r="H106">
            <v>8</v>
          </cell>
        </row>
        <row r="107">
          <cell r="E107">
            <v>0</v>
          </cell>
          <cell r="G107">
            <v>29</v>
          </cell>
          <cell r="H107">
            <v>0</v>
          </cell>
        </row>
        <row r="108">
          <cell r="E108">
            <v>0</v>
          </cell>
          <cell r="G108">
            <v>9</v>
          </cell>
          <cell r="H108">
            <v>9</v>
          </cell>
        </row>
        <row r="109">
          <cell r="E109">
            <v>0</v>
          </cell>
          <cell r="G109">
            <v>3</v>
          </cell>
          <cell r="H109">
            <v>14</v>
          </cell>
        </row>
        <row r="110">
          <cell r="E110">
            <v>0</v>
          </cell>
          <cell r="G110">
            <v>12</v>
          </cell>
          <cell r="H110">
            <v>9</v>
          </cell>
        </row>
        <row r="111">
          <cell r="E111">
            <v>0</v>
          </cell>
          <cell r="G111">
            <v>12</v>
          </cell>
          <cell r="H111">
            <v>8</v>
          </cell>
        </row>
        <row r="112">
          <cell r="E112">
            <v>0</v>
          </cell>
          <cell r="G112">
            <v>3</v>
          </cell>
          <cell r="H112">
            <v>0</v>
          </cell>
        </row>
        <row r="113">
          <cell r="E113">
            <v>2</v>
          </cell>
          <cell r="G113">
            <v>0</v>
          </cell>
          <cell r="H113">
            <v>17</v>
          </cell>
        </row>
        <row r="114">
          <cell r="E114">
            <v>0</v>
          </cell>
          <cell r="G114">
            <v>14</v>
          </cell>
          <cell r="H114">
            <v>4</v>
          </cell>
        </row>
        <row r="115">
          <cell r="E115">
            <v>0</v>
          </cell>
          <cell r="G115">
            <v>13</v>
          </cell>
          <cell r="H115">
            <v>9</v>
          </cell>
        </row>
        <row r="116">
          <cell r="E116">
            <v>0</v>
          </cell>
          <cell r="G116">
            <v>12</v>
          </cell>
          <cell r="H116">
            <v>8</v>
          </cell>
        </row>
        <row r="117">
          <cell r="E117">
            <v>5</v>
          </cell>
          <cell r="G117">
            <v>0</v>
          </cell>
          <cell r="H117">
            <v>0</v>
          </cell>
        </row>
        <row r="118">
          <cell r="E118">
            <v>0</v>
          </cell>
          <cell r="G118">
            <v>8</v>
          </cell>
          <cell r="H118">
            <v>20</v>
          </cell>
        </row>
        <row r="119">
          <cell r="E119">
            <v>0</v>
          </cell>
          <cell r="G119">
            <v>15</v>
          </cell>
          <cell r="H119">
            <v>0</v>
          </cell>
        </row>
        <row r="120">
          <cell r="E120">
            <v>0</v>
          </cell>
          <cell r="G120">
            <v>13</v>
          </cell>
          <cell r="H120">
            <v>8</v>
          </cell>
        </row>
        <row r="121">
          <cell r="E121">
            <v>0</v>
          </cell>
          <cell r="G121">
            <v>12</v>
          </cell>
          <cell r="H121">
            <v>8</v>
          </cell>
        </row>
        <row r="122">
          <cell r="E122">
            <v>8</v>
          </cell>
          <cell r="G122">
            <v>0</v>
          </cell>
          <cell r="H122">
            <v>0</v>
          </cell>
        </row>
        <row r="123">
          <cell r="E123">
            <v>0</v>
          </cell>
          <cell r="G123">
            <v>21</v>
          </cell>
          <cell r="H123">
            <v>0</v>
          </cell>
        </row>
        <row r="124">
          <cell r="E124">
            <v>0</v>
          </cell>
          <cell r="G124">
            <v>16</v>
          </cell>
          <cell r="H124">
            <v>10</v>
          </cell>
        </row>
        <row r="125">
          <cell r="E125">
            <v>0</v>
          </cell>
          <cell r="G125">
            <v>13</v>
          </cell>
          <cell r="H125">
            <v>8</v>
          </cell>
        </row>
        <row r="126">
          <cell r="E126">
            <v>0</v>
          </cell>
          <cell r="G126">
            <v>12</v>
          </cell>
          <cell r="H126">
            <v>8</v>
          </cell>
        </row>
        <row r="127">
          <cell r="E127">
            <v>0</v>
          </cell>
          <cell r="G127">
            <v>17</v>
          </cell>
          <cell r="H127">
            <v>0</v>
          </cell>
        </row>
        <row r="128">
          <cell r="E128">
            <v>0</v>
          </cell>
          <cell r="G128">
            <v>14</v>
          </cell>
          <cell r="H128">
            <v>0</v>
          </cell>
        </row>
        <row r="129">
          <cell r="E129">
            <v>0</v>
          </cell>
          <cell r="G129">
            <v>8</v>
          </cell>
          <cell r="H129">
            <v>9</v>
          </cell>
        </row>
        <row r="130">
          <cell r="E130">
            <v>0</v>
          </cell>
          <cell r="G130">
            <v>13</v>
          </cell>
          <cell r="H130">
            <v>9</v>
          </cell>
        </row>
        <row r="131">
          <cell r="E131">
            <v>0</v>
          </cell>
          <cell r="G131">
            <v>12</v>
          </cell>
          <cell r="H131">
            <v>8</v>
          </cell>
        </row>
        <row r="132">
          <cell r="E132">
            <v>0</v>
          </cell>
          <cell r="G132">
            <v>23</v>
          </cell>
          <cell r="H132">
            <v>0</v>
          </cell>
        </row>
        <row r="133">
          <cell r="E133">
            <v>0</v>
          </cell>
          <cell r="G133">
            <v>15</v>
          </cell>
          <cell r="H133">
            <v>7</v>
          </cell>
        </row>
        <row r="134">
          <cell r="E134">
            <v>0</v>
          </cell>
          <cell r="G134">
            <v>3</v>
          </cell>
          <cell r="H134">
            <v>12</v>
          </cell>
        </row>
        <row r="135">
          <cell r="E135">
            <v>0</v>
          </cell>
          <cell r="G135">
            <v>12</v>
          </cell>
          <cell r="H135">
            <v>9</v>
          </cell>
        </row>
        <row r="136">
          <cell r="E136">
            <v>0</v>
          </cell>
          <cell r="G136">
            <v>12</v>
          </cell>
          <cell r="H136">
            <v>8</v>
          </cell>
        </row>
        <row r="137">
          <cell r="E137">
            <v>0</v>
          </cell>
          <cell r="G137">
            <v>17</v>
          </cell>
          <cell r="H137">
            <v>0</v>
          </cell>
        </row>
        <row r="138">
          <cell r="E138">
            <v>0</v>
          </cell>
          <cell r="G138">
            <v>0</v>
          </cell>
          <cell r="H138">
            <v>12</v>
          </cell>
        </row>
        <row r="139">
          <cell r="E139">
            <v>0</v>
          </cell>
          <cell r="G139">
            <v>13</v>
          </cell>
          <cell r="H139">
            <v>8</v>
          </cell>
        </row>
        <row r="140">
          <cell r="E140">
            <v>0</v>
          </cell>
          <cell r="G140">
            <v>12</v>
          </cell>
          <cell r="H140">
            <v>9</v>
          </cell>
        </row>
        <row r="141">
          <cell r="E141">
            <v>0</v>
          </cell>
          <cell r="G141">
            <v>12</v>
          </cell>
          <cell r="H141">
            <v>8</v>
          </cell>
        </row>
        <row r="142">
          <cell r="E142">
            <v>0</v>
          </cell>
          <cell r="G142">
            <v>0</v>
          </cell>
          <cell r="H142">
            <v>0</v>
          </cell>
        </row>
        <row r="143">
          <cell r="E143">
            <v>0</v>
          </cell>
          <cell r="G143">
            <v>4</v>
          </cell>
          <cell r="H143">
            <v>18</v>
          </cell>
        </row>
        <row r="144">
          <cell r="E144">
            <v>0</v>
          </cell>
          <cell r="G144">
            <v>12</v>
          </cell>
          <cell r="H144">
            <v>1</v>
          </cell>
        </row>
        <row r="145">
          <cell r="E145">
            <v>0</v>
          </cell>
          <cell r="G145">
            <v>13</v>
          </cell>
          <cell r="H145">
            <v>9</v>
          </cell>
        </row>
        <row r="146">
          <cell r="E146">
            <v>0</v>
          </cell>
          <cell r="G146">
            <v>12</v>
          </cell>
          <cell r="H146">
            <v>8</v>
          </cell>
        </row>
        <row r="147">
          <cell r="E147">
            <v>6</v>
          </cell>
          <cell r="G147">
            <v>0</v>
          </cell>
          <cell r="H147">
            <v>0</v>
          </cell>
        </row>
        <row r="148">
          <cell r="E148">
            <v>0</v>
          </cell>
          <cell r="G148">
            <v>18</v>
          </cell>
          <cell r="H148">
            <v>6</v>
          </cell>
        </row>
        <row r="149">
          <cell r="E149">
            <v>0</v>
          </cell>
          <cell r="G149">
            <v>15</v>
          </cell>
          <cell r="H149">
            <v>8</v>
          </cell>
        </row>
        <row r="150">
          <cell r="E150">
            <v>0</v>
          </cell>
          <cell r="G150">
            <v>13</v>
          </cell>
          <cell r="H150">
            <v>8</v>
          </cell>
        </row>
        <row r="151">
          <cell r="E151">
            <v>0</v>
          </cell>
          <cell r="G151">
            <v>12</v>
          </cell>
          <cell r="H151">
            <v>8</v>
          </cell>
        </row>
        <row r="152">
          <cell r="E152">
            <v>0</v>
          </cell>
          <cell r="G152">
            <v>6</v>
          </cell>
          <cell r="H152">
            <v>0</v>
          </cell>
        </row>
        <row r="153">
          <cell r="E153">
            <v>0</v>
          </cell>
          <cell r="G153">
            <v>16</v>
          </cell>
          <cell r="H153">
            <v>0</v>
          </cell>
        </row>
        <row r="154">
          <cell r="E154">
            <v>0</v>
          </cell>
          <cell r="G154">
            <v>12</v>
          </cell>
          <cell r="H154">
            <v>9</v>
          </cell>
        </row>
        <row r="155">
          <cell r="E155">
            <v>0</v>
          </cell>
          <cell r="G155">
            <v>13</v>
          </cell>
          <cell r="H155">
            <v>8</v>
          </cell>
        </row>
        <row r="156">
          <cell r="E156">
            <v>0</v>
          </cell>
          <cell r="G156">
            <v>12</v>
          </cell>
          <cell r="H156">
            <v>8</v>
          </cell>
        </row>
        <row r="157">
          <cell r="E157">
            <v>0</v>
          </cell>
          <cell r="G157">
            <v>20</v>
          </cell>
          <cell r="H157">
            <v>0</v>
          </cell>
        </row>
        <row r="158">
          <cell r="E158">
            <v>0</v>
          </cell>
          <cell r="G158">
            <v>15</v>
          </cell>
          <cell r="H158">
            <v>3</v>
          </cell>
        </row>
        <row r="159">
          <cell r="E159">
            <v>0</v>
          </cell>
          <cell r="G159">
            <v>5</v>
          </cell>
          <cell r="H159">
            <v>9</v>
          </cell>
        </row>
        <row r="160">
          <cell r="E160">
            <v>0</v>
          </cell>
          <cell r="G160">
            <v>13</v>
          </cell>
          <cell r="H160">
            <v>9</v>
          </cell>
        </row>
        <row r="161">
          <cell r="E161">
            <v>0</v>
          </cell>
          <cell r="G161">
            <v>12</v>
          </cell>
          <cell r="H161">
            <v>8</v>
          </cell>
        </row>
        <row r="162">
          <cell r="E162">
            <v>0</v>
          </cell>
          <cell r="G162">
            <v>21</v>
          </cell>
          <cell r="H162">
            <v>0</v>
          </cell>
        </row>
        <row r="163">
          <cell r="E163">
            <v>0</v>
          </cell>
          <cell r="G163">
            <v>9</v>
          </cell>
          <cell r="H163">
            <v>10</v>
          </cell>
        </row>
        <row r="164">
          <cell r="E164">
            <v>0</v>
          </cell>
          <cell r="G164">
            <v>11</v>
          </cell>
          <cell r="H164">
            <v>9</v>
          </cell>
        </row>
        <row r="165">
          <cell r="E165">
            <v>0</v>
          </cell>
          <cell r="G165">
            <v>12</v>
          </cell>
          <cell r="H165">
            <v>9</v>
          </cell>
        </row>
        <row r="166">
          <cell r="E166">
            <v>0</v>
          </cell>
          <cell r="G166">
            <v>12</v>
          </cell>
          <cell r="H166">
            <v>8</v>
          </cell>
        </row>
        <row r="167">
          <cell r="E167">
            <v>0</v>
          </cell>
          <cell r="G167">
            <v>2</v>
          </cell>
          <cell r="H167">
            <v>0</v>
          </cell>
        </row>
        <row r="168">
          <cell r="E168">
            <v>0</v>
          </cell>
          <cell r="G168">
            <v>3</v>
          </cell>
          <cell r="H168">
            <v>13</v>
          </cell>
        </row>
        <row r="169">
          <cell r="E169">
            <v>0</v>
          </cell>
          <cell r="G169">
            <v>12</v>
          </cell>
          <cell r="H169">
            <v>4</v>
          </cell>
        </row>
        <row r="170">
          <cell r="E170">
            <v>0</v>
          </cell>
          <cell r="G170">
            <v>12</v>
          </cell>
          <cell r="H170">
            <v>9</v>
          </cell>
        </row>
        <row r="171">
          <cell r="E171">
            <v>0</v>
          </cell>
          <cell r="G171">
            <v>12</v>
          </cell>
          <cell r="H171">
            <v>8</v>
          </cell>
        </row>
        <row r="172">
          <cell r="E172">
            <v>1</v>
          </cell>
          <cell r="G172">
            <v>0</v>
          </cell>
          <cell r="H172">
            <v>0</v>
          </cell>
        </row>
        <row r="173">
          <cell r="E173">
            <v>0</v>
          </cell>
          <cell r="G173">
            <v>11</v>
          </cell>
          <cell r="H173">
            <v>11</v>
          </cell>
        </row>
        <row r="174">
          <cell r="E174">
            <v>0</v>
          </cell>
          <cell r="G174">
            <v>12</v>
          </cell>
          <cell r="H174">
            <v>7</v>
          </cell>
        </row>
        <row r="175">
          <cell r="E175">
            <v>0</v>
          </cell>
          <cell r="G175">
            <v>13</v>
          </cell>
          <cell r="H175">
            <v>9</v>
          </cell>
        </row>
        <row r="176">
          <cell r="E176">
            <v>0</v>
          </cell>
          <cell r="G176">
            <v>12</v>
          </cell>
          <cell r="H176">
            <v>8</v>
          </cell>
        </row>
        <row r="177">
          <cell r="E177">
            <v>0</v>
          </cell>
          <cell r="G177">
            <v>1</v>
          </cell>
          <cell r="H177">
            <v>0</v>
          </cell>
        </row>
        <row r="178">
          <cell r="E178">
            <v>0</v>
          </cell>
          <cell r="G178">
            <v>15</v>
          </cell>
          <cell r="H178">
            <v>0</v>
          </cell>
        </row>
        <row r="179">
          <cell r="E179">
            <v>0</v>
          </cell>
          <cell r="G179">
            <v>12</v>
          </cell>
          <cell r="H179">
            <v>9</v>
          </cell>
        </row>
        <row r="180">
          <cell r="E180">
            <v>0</v>
          </cell>
          <cell r="G180">
            <v>13</v>
          </cell>
          <cell r="H180">
            <v>8</v>
          </cell>
        </row>
        <row r="181">
          <cell r="E181">
            <v>0</v>
          </cell>
          <cell r="G181">
            <v>12</v>
          </cell>
          <cell r="H181">
            <v>8</v>
          </cell>
        </row>
        <row r="182">
          <cell r="E182">
            <v>0</v>
          </cell>
          <cell r="G182">
            <v>18</v>
          </cell>
          <cell r="H182">
            <v>0</v>
          </cell>
        </row>
        <row r="183">
          <cell r="E183">
            <v>0</v>
          </cell>
          <cell r="G183">
            <v>15</v>
          </cell>
          <cell r="H183">
            <v>1</v>
          </cell>
        </row>
        <row r="184">
          <cell r="E184">
            <v>0</v>
          </cell>
          <cell r="G184">
            <v>8</v>
          </cell>
          <cell r="H184">
            <v>9</v>
          </cell>
        </row>
        <row r="185">
          <cell r="E185">
            <v>0</v>
          </cell>
          <cell r="G185">
            <v>13</v>
          </cell>
          <cell r="H185">
            <v>8</v>
          </cell>
        </row>
        <row r="186">
          <cell r="E186">
            <v>0</v>
          </cell>
          <cell r="G186">
            <v>12</v>
          </cell>
          <cell r="H186">
            <v>8</v>
          </cell>
        </row>
      </sheetData>
      <sheetData sheetId="4"/>
      <sheetData sheetId="5"/>
      <sheetData sheetId="6"/>
      <sheetData sheetId="7"/>
      <sheetData sheetId="8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nalysis"/>
      <sheetName val="Results_Baseline"/>
      <sheetName val="Source_baseline"/>
      <sheetName val="Results_ELV"/>
      <sheetName val="Source_ELV"/>
      <sheetName val="Results_CRP"/>
      <sheetName val="Source_CRP"/>
      <sheetName val="BeerGameResults"/>
      <sheetName val="Backup"/>
    </sheetNames>
    <sheetDataSet>
      <sheetData sheetId="0"/>
      <sheetData sheetId="1"/>
      <sheetData sheetId="2"/>
      <sheetData sheetId="3">
        <row r="2">
          <cell r="E2">
            <v>0</v>
          </cell>
          <cell r="G2">
            <v>12</v>
          </cell>
        </row>
        <row r="3">
          <cell r="E3">
            <v>0</v>
          </cell>
          <cell r="G3">
            <v>12</v>
          </cell>
          <cell r="H3">
            <v>0</v>
          </cell>
        </row>
        <row r="4">
          <cell r="E4">
            <v>0</v>
          </cell>
          <cell r="G4">
            <v>12</v>
          </cell>
          <cell r="H4">
            <v>0</v>
          </cell>
        </row>
        <row r="5">
          <cell r="E5">
            <v>0</v>
          </cell>
          <cell r="G5">
            <v>12</v>
          </cell>
          <cell r="H5">
            <v>0</v>
          </cell>
        </row>
        <row r="6">
          <cell r="E6">
            <v>0</v>
          </cell>
          <cell r="G6">
            <v>12</v>
          </cell>
          <cell r="H6">
            <v>4</v>
          </cell>
        </row>
        <row r="7">
          <cell r="E7">
            <v>0</v>
          </cell>
          <cell r="G7">
            <v>12</v>
          </cell>
          <cell r="H7">
            <v>0</v>
          </cell>
        </row>
        <row r="8">
          <cell r="E8">
            <v>0</v>
          </cell>
          <cell r="G8">
            <v>12</v>
          </cell>
          <cell r="H8">
            <v>4</v>
          </cell>
        </row>
        <row r="9">
          <cell r="E9">
            <v>0</v>
          </cell>
          <cell r="G9">
            <v>12</v>
          </cell>
          <cell r="H9">
            <v>4</v>
          </cell>
        </row>
        <row r="10">
          <cell r="E10">
            <v>0</v>
          </cell>
          <cell r="G10">
            <v>12</v>
          </cell>
          <cell r="H10">
            <v>4</v>
          </cell>
        </row>
        <row r="11">
          <cell r="E11">
            <v>0</v>
          </cell>
          <cell r="G11">
            <v>12</v>
          </cell>
          <cell r="H11">
            <v>4</v>
          </cell>
        </row>
        <row r="12">
          <cell r="E12">
            <v>0</v>
          </cell>
          <cell r="G12">
            <v>20</v>
          </cell>
          <cell r="H12">
            <v>0</v>
          </cell>
        </row>
        <row r="13">
          <cell r="E13">
            <v>0</v>
          </cell>
          <cell r="G13">
            <v>12</v>
          </cell>
          <cell r="H13">
            <v>4</v>
          </cell>
        </row>
        <row r="14">
          <cell r="E14">
            <v>0</v>
          </cell>
          <cell r="G14">
            <v>12</v>
          </cell>
          <cell r="H14">
            <v>4</v>
          </cell>
        </row>
        <row r="15">
          <cell r="E15">
            <v>0</v>
          </cell>
          <cell r="G15">
            <v>20</v>
          </cell>
          <cell r="H15">
            <v>4</v>
          </cell>
        </row>
        <row r="16">
          <cell r="E16">
            <v>0</v>
          </cell>
          <cell r="G16">
            <v>12</v>
          </cell>
          <cell r="H16">
            <v>4</v>
          </cell>
        </row>
        <row r="17">
          <cell r="E17">
            <v>0</v>
          </cell>
          <cell r="G17">
            <v>8</v>
          </cell>
          <cell r="H17">
            <v>0</v>
          </cell>
        </row>
        <row r="18">
          <cell r="E18">
            <v>0</v>
          </cell>
          <cell r="G18">
            <v>12</v>
          </cell>
          <cell r="H18">
            <v>4</v>
          </cell>
        </row>
        <row r="19">
          <cell r="E19">
            <v>0</v>
          </cell>
          <cell r="G19">
            <v>16</v>
          </cell>
          <cell r="H19">
            <v>4</v>
          </cell>
        </row>
        <row r="20">
          <cell r="E20">
            <v>0</v>
          </cell>
          <cell r="G20">
            <v>12</v>
          </cell>
          <cell r="H20">
            <v>4</v>
          </cell>
        </row>
        <row r="21">
          <cell r="E21">
            <v>0</v>
          </cell>
          <cell r="G21">
            <v>12</v>
          </cell>
          <cell r="H21">
            <v>4</v>
          </cell>
        </row>
        <row r="22">
          <cell r="E22">
            <v>0</v>
          </cell>
          <cell r="G22">
            <v>12</v>
          </cell>
          <cell r="H22">
            <v>0</v>
          </cell>
        </row>
        <row r="23">
          <cell r="E23">
            <v>0</v>
          </cell>
          <cell r="G23">
            <v>8</v>
          </cell>
          <cell r="H23">
            <v>4</v>
          </cell>
        </row>
        <row r="24">
          <cell r="E24">
            <v>0</v>
          </cell>
          <cell r="G24">
            <v>12</v>
          </cell>
          <cell r="H24">
            <v>4</v>
          </cell>
        </row>
        <row r="25">
          <cell r="E25">
            <v>0</v>
          </cell>
          <cell r="G25">
            <v>12</v>
          </cell>
          <cell r="H25">
            <v>4</v>
          </cell>
        </row>
        <row r="26">
          <cell r="E26">
            <v>0</v>
          </cell>
          <cell r="G26">
            <v>12</v>
          </cell>
          <cell r="H26">
            <v>4</v>
          </cell>
        </row>
        <row r="27">
          <cell r="E27">
            <v>0</v>
          </cell>
          <cell r="G27">
            <v>12</v>
          </cell>
          <cell r="H27">
            <v>0</v>
          </cell>
        </row>
        <row r="28">
          <cell r="E28">
            <v>0</v>
          </cell>
          <cell r="G28">
            <v>12</v>
          </cell>
          <cell r="H28">
            <v>4</v>
          </cell>
        </row>
        <row r="29">
          <cell r="E29">
            <v>0</v>
          </cell>
          <cell r="G29">
            <v>12</v>
          </cell>
          <cell r="H29">
            <v>4</v>
          </cell>
        </row>
        <row r="30">
          <cell r="E30">
            <v>0</v>
          </cell>
          <cell r="G30">
            <v>8</v>
          </cell>
          <cell r="H30">
            <v>4</v>
          </cell>
        </row>
        <row r="31">
          <cell r="E31">
            <v>0</v>
          </cell>
          <cell r="G31">
            <v>12</v>
          </cell>
          <cell r="H31">
            <v>8</v>
          </cell>
        </row>
        <row r="32">
          <cell r="E32">
            <v>0</v>
          </cell>
          <cell r="G32">
            <v>12</v>
          </cell>
          <cell r="H32">
            <v>0</v>
          </cell>
        </row>
        <row r="33">
          <cell r="E33">
            <v>0</v>
          </cell>
          <cell r="G33">
            <v>12</v>
          </cell>
          <cell r="H33">
            <v>0</v>
          </cell>
        </row>
        <row r="34">
          <cell r="E34">
            <v>0</v>
          </cell>
          <cell r="G34">
            <v>12</v>
          </cell>
          <cell r="H34">
            <v>0</v>
          </cell>
        </row>
        <row r="35">
          <cell r="E35">
            <v>0</v>
          </cell>
          <cell r="G35">
            <v>8</v>
          </cell>
          <cell r="H35">
            <v>7</v>
          </cell>
        </row>
        <row r="36">
          <cell r="E36">
            <v>0</v>
          </cell>
          <cell r="G36">
            <v>12</v>
          </cell>
          <cell r="H36">
            <v>8</v>
          </cell>
        </row>
        <row r="37">
          <cell r="E37">
            <v>0</v>
          </cell>
          <cell r="G37">
            <v>16</v>
          </cell>
          <cell r="H37">
            <v>0</v>
          </cell>
        </row>
        <row r="38">
          <cell r="E38">
            <v>0</v>
          </cell>
          <cell r="G38">
            <v>16</v>
          </cell>
          <cell r="H38">
            <v>0</v>
          </cell>
        </row>
        <row r="39">
          <cell r="E39">
            <v>0</v>
          </cell>
          <cell r="G39">
            <v>9</v>
          </cell>
          <cell r="H39">
            <v>0</v>
          </cell>
        </row>
        <row r="40">
          <cell r="E40">
            <v>0</v>
          </cell>
          <cell r="G40">
            <v>8</v>
          </cell>
          <cell r="H40">
            <v>9</v>
          </cell>
        </row>
        <row r="41">
          <cell r="E41">
            <v>0</v>
          </cell>
          <cell r="G41">
            <v>12</v>
          </cell>
          <cell r="H41">
            <v>8</v>
          </cell>
        </row>
        <row r="42">
          <cell r="E42">
            <v>0</v>
          </cell>
          <cell r="G42">
            <v>12</v>
          </cell>
          <cell r="H42">
            <v>0</v>
          </cell>
        </row>
        <row r="43">
          <cell r="E43">
            <v>0</v>
          </cell>
          <cell r="G43">
            <v>16</v>
          </cell>
          <cell r="H43">
            <v>0</v>
          </cell>
        </row>
        <row r="44">
          <cell r="E44">
            <v>0</v>
          </cell>
          <cell r="G44">
            <v>7</v>
          </cell>
          <cell r="H44">
            <v>7</v>
          </cell>
        </row>
        <row r="45">
          <cell r="E45">
            <v>0</v>
          </cell>
          <cell r="G45">
            <v>8</v>
          </cell>
          <cell r="H45">
            <v>9</v>
          </cell>
        </row>
        <row r="46">
          <cell r="E46">
            <v>0</v>
          </cell>
          <cell r="G46">
            <v>12</v>
          </cell>
          <cell r="H46">
            <v>8</v>
          </cell>
        </row>
        <row r="47">
          <cell r="E47">
            <v>0</v>
          </cell>
          <cell r="G47">
            <v>13</v>
          </cell>
          <cell r="H47">
            <v>0</v>
          </cell>
        </row>
        <row r="48">
          <cell r="E48">
            <v>0</v>
          </cell>
          <cell r="G48">
            <v>5</v>
          </cell>
          <cell r="H48">
            <v>0</v>
          </cell>
        </row>
        <row r="49">
          <cell r="E49">
            <v>0</v>
          </cell>
          <cell r="G49">
            <v>3</v>
          </cell>
          <cell r="H49">
            <v>11</v>
          </cell>
        </row>
        <row r="50">
          <cell r="E50">
            <v>0</v>
          </cell>
          <cell r="G50">
            <v>11</v>
          </cell>
          <cell r="H50">
            <v>9</v>
          </cell>
        </row>
        <row r="51">
          <cell r="E51">
            <v>0</v>
          </cell>
          <cell r="G51">
            <v>12</v>
          </cell>
          <cell r="H51">
            <v>8</v>
          </cell>
        </row>
        <row r="52">
          <cell r="E52">
            <v>0</v>
          </cell>
          <cell r="G52">
            <v>12</v>
          </cell>
          <cell r="H52">
            <v>0</v>
          </cell>
        </row>
        <row r="53">
          <cell r="E53">
            <v>0</v>
          </cell>
          <cell r="G53">
            <v>1</v>
          </cell>
          <cell r="H53">
            <v>15</v>
          </cell>
        </row>
        <row r="54">
          <cell r="E54">
            <v>0</v>
          </cell>
          <cell r="G54">
            <v>3</v>
          </cell>
          <cell r="H54">
            <v>12</v>
          </cell>
        </row>
        <row r="55">
          <cell r="E55">
            <v>0</v>
          </cell>
          <cell r="G55">
            <v>13</v>
          </cell>
          <cell r="H55">
            <v>8</v>
          </cell>
        </row>
        <row r="56">
          <cell r="E56">
            <v>0</v>
          </cell>
          <cell r="G56">
            <v>12</v>
          </cell>
          <cell r="H56">
            <v>8</v>
          </cell>
        </row>
        <row r="57">
          <cell r="E57">
            <v>3</v>
          </cell>
          <cell r="G57">
            <v>0</v>
          </cell>
          <cell r="H57">
            <v>0</v>
          </cell>
        </row>
        <row r="58">
          <cell r="E58">
            <v>0</v>
          </cell>
          <cell r="G58">
            <v>0</v>
          </cell>
          <cell r="H58">
            <v>19</v>
          </cell>
        </row>
        <row r="59">
          <cell r="E59">
            <v>0</v>
          </cell>
          <cell r="G59">
            <v>11</v>
          </cell>
          <cell r="H59">
            <v>7</v>
          </cell>
        </row>
        <row r="60">
          <cell r="E60">
            <v>0</v>
          </cell>
          <cell r="G60">
            <v>13</v>
          </cell>
          <cell r="H60">
            <v>8</v>
          </cell>
        </row>
        <row r="61">
          <cell r="E61">
            <v>0</v>
          </cell>
          <cell r="G61">
            <v>12</v>
          </cell>
          <cell r="H61">
            <v>8</v>
          </cell>
        </row>
        <row r="62">
          <cell r="E62">
            <v>7</v>
          </cell>
          <cell r="G62">
            <v>0</v>
          </cell>
          <cell r="H62">
            <v>0</v>
          </cell>
        </row>
        <row r="63">
          <cell r="E63">
            <v>0</v>
          </cell>
          <cell r="G63">
            <v>5</v>
          </cell>
          <cell r="H63">
            <v>10</v>
          </cell>
        </row>
        <row r="64">
          <cell r="E64">
            <v>0</v>
          </cell>
          <cell r="G64">
            <v>15</v>
          </cell>
          <cell r="H64">
            <v>1</v>
          </cell>
        </row>
        <row r="65">
          <cell r="E65">
            <v>0</v>
          </cell>
          <cell r="G65">
            <v>13</v>
          </cell>
          <cell r="H65">
            <v>8</v>
          </cell>
        </row>
        <row r="66">
          <cell r="E66">
            <v>0</v>
          </cell>
          <cell r="G66">
            <v>12</v>
          </cell>
          <cell r="H66">
            <v>8</v>
          </cell>
        </row>
        <row r="67">
          <cell r="E67">
            <v>0</v>
          </cell>
          <cell r="G67">
            <v>2</v>
          </cell>
          <cell r="H67">
            <v>0</v>
          </cell>
        </row>
        <row r="68">
          <cell r="E68">
            <v>0</v>
          </cell>
          <cell r="G68">
            <v>23</v>
          </cell>
          <cell r="H68">
            <v>0</v>
          </cell>
        </row>
        <row r="69">
          <cell r="E69">
            <v>0</v>
          </cell>
          <cell r="G69">
            <v>16</v>
          </cell>
          <cell r="H69">
            <v>2</v>
          </cell>
        </row>
        <row r="70">
          <cell r="E70">
            <v>0</v>
          </cell>
          <cell r="G70">
            <v>12</v>
          </cell>
          <cell r="H70">
            <v>9</v>
          </cell>
        </row>
        <row r="71">
          <cell r="E71">
            <v>0</v>
          </cell>
          <cell r="G71">
            <v>12</v>
          </cell>
          <cell r="H71">
            <v>8</v>
          </cell>
        </row>
        <row r="72">
          <cell r="E72">
            <v>0</v>
          </cell>
          <cell r="G72">
            <v>27</v>
          </cell>
          <cell r="H72">
            <v>0</v>
          </cell>
        </row>
        <row r="73">
          <cell r="E73">
            <v>0</v>
          </cell>
          <cell r="G73">
            <v>22</v>
          </cell>
          <cell r="H73">
            <v>0</v>
          </cell>
        </row>
        <row r="74">
          <cell r="E74">
            <v>0</v>
          </cell>
          <cell r="G74">
            <v>10</v>
          </cell>
          <cell r="H74">
            <v>7</v>
          </cell>
        </row>
        <row r="75">
          <cell r="E75">
            <v>0</v>
          </cell>
          <cell r="G75">
            <v>12</v>
          </cell>
          <cell r="H75">
            <v>9</v>
          </cell>
        </row>
        <row r="76">
          <cell r="E76">
            <v>0</v>
          </cell>
          <cell r="G76">
            <v>12</v>
          </cell>
          <cell r="H76">
            <v>8</v>
          </cell>
        </row>
        <row r="77">
          <cell r="E77">
            <v>0</v>
          </cell>
          <cell r="G77">
            <v>35</v>
          </cell>
          <cell r="H77">
            <v>0</v>
          </cell>
        </row>
        <row r="78">
          <cell r="E78">
            <v>0</v>
          </cell>
          <cell r="G78">
            <v>15</v>
          </cell>
          <cell r="H78">
            <v>0</v>
          </cell>
        </row>
        <row r="79">
          <cell r="E79">
            <v>0</v>
          </cell>
          <cell r="G79">
            <v>4</v>
          </cell>
          <cell r="H79">
            <v>13</v>
          </cell>
        </row>
        <row r="80">
          <cell r="E80">
            <v>0</v>
          </cell>
          <cell r="G80">
            <v>12</v>
          </cell>
          <cell r="H80">
            <v>9</v>
          </cell>
        </row>
        <row r="81">
          <cell r="E81">
            <v>0</v>
          </cell>
          <cell r="G81">
            <v>12</v>
          </cell>
          <cell r="H81">
            <v>8</v>
          </cell>
        </row>
        <row r="82">
          <cell r="E82">
            <v>0</v>
          </cell>
          <cell r="G82">
            <v>20</v>
          </cell>
          <cell r="H82">
            <v>0</v>
          </cell>
        </row>
        <row r="83">
          <cell r="E83">
            <v>1</v>
          </cell>
          <cell r="G83">
            <v>0</v>
          </cell>
          <cell r="H83">
            <v>11</v>
          </cell>
        </row>
        <row r="84">
          <cell r="E84">
            <v>0</v>
          </cell>
          <cell r="G84">
            <v>5</v>
          </cell>
          <cell r="H84">
            <v>12</v>
          </cell>
        </row>
        <row r="85">
          <cell r="E85">
            <v>0</v>
          </cell>
          <cell r="G85">
            <v>13</v>
          </cell>
          <cell r="H85">
            <v>8</v>
          </cell>
        </row>
        <row r="86">
          <cell r="E86">
            <v>0</v>
          </cell>
          <cell r="G86">
            <v>12</v>
          </cell>
          <cell r="H86">
            <v>8</v>
          </cell>
        </row>
        <row r="87">
          <cell r="E87">
            <v>0</v>
          </cell>
          <cell r="G87">
            <v>1</v>
          </cell>
          <cell r="H87">
            <v>0</v>
          </cell>
        </row>
        <row r="88">
          <cell r="E88">
            <v>0</v>
          </cell>
          <cell r="G88">
            <v>0</v>
          </cell>
          <cell r="H88">
            <v>36</v>
          </cell>
        </row>
        <row r="89">
          <cell r="E89">
            <v>0</v>
          </cell>
          <cell r="G89">
            <v>11</v>
          </cell>
          <cell r="H89">
            <v>6</v>
          </cell>
        </row>
        <row r="90">
          <cell r="E90">
            <v>0</v>
          </cell>
          <cell r="G90">
            <v>13</v>
          </cell>
          <cell r="H90">
            <v>8</v>
          </cell>
        </row>
        <row r="91">
          <cell r="E91">
            <v>0</v>
          </cell>
          <cell r="G91">
            <v>12</v>
          </cell>
          <cell r="H91">
            <v>8</v>
          </cell>
        </row>
        <row r="92">
          <cell r="E92">
            <v>24</v>
          </cell>
          <cell r="G92">
            <v>0</v>
          </cell>
          <cell r="H92">
            <v>0</v>
          </cell>
        </row>
        <row r="93">
          <cell r="E93">
            <v>0</v>
          </cell>
          <cell r="G93">
            <v>6</v>
          </cell>
          <cell r="H93">
            <v>0</v>
          </cell>
        </row>
        <row r="94">
          <cell r="E94">
            <v>0</v>
          </cell>
          <cell r="G94">
            <v>16</v>
          </cell>
          <cell r="H94">
            <v>2</v>
          </cell>
        </row>
        <row r="95">
          <cell r="E95">
            <v>0</v>
          </cell>
          <cell r="G95">
            <v>13</v>
          </cell>
          <cell r="H95">
            <v>9</v>
          </cell>
        </row>
        <row r="96">
          <cell r="E96">
            <v>0</v>
          </cell>
          <cell r="G96">
            <v>12</v>
          </cell>
          <cell r="H96">
            <v>8</v>
          </cell>
        </row>
        <row r="97">
          <cell r="E97">
            <v>0</v>
          </cell>
          <cell r="G97">
            <v>12</v>
          </cell>
          <cell r="H97">
            <v>0</v>
          </cell>
        </row>
        <row r="98">
          <cell r="E98">
            <v>0</v>
          </cell>
          <cell r="G98">
            <v>21</v>
          </cell>
          <cell r="H98">
            <v>0</v>
          </cell>
        </row>
        <row r="99">
          <cell r="E99">
            <v>0</v>
          </cell>
          <cell r="G99">
            <v>15</v>
          </cell>
          <cell r="H99">
            <v>2</v>
          </cell>
        </row>
        <row r="100">
          <cell r="E100">
            <v>0</v>
          </cell>
          <cell r="G100">
            <v>12</v>
          </cell>
          <cell r="H100">
            <v>9</v>
          </cell>
        </row>
        <row r="101">
          <cell r="E101">
            <v>0</v>
          </cell>
          <cell r="G101">
            <v>12</v>
          </cell>
          <cell r="H101">
            <v>8</v>
          </cell>
        </row>
        <row r="102">
          <cell r="E102">
            <v>0</v>
          </cell>
          <cell r="G102">
            <v>24</v>
          </cell>
          <cell r="H102">
            <v>0</v>
          </cell>
        </row>
        <row r="103">
          <cell r="E103">
            <v>0</v>
          </cell>
          <cell r="G103">
            <v>22</v>
          </cell>
          <cell r="H103">
            <v>0</v>
          </cell>
        </row>
        <row r="104">
          <cell r="E104">
            <v>0</v>
          </cell>
          <cell r="G104">
            <v>9</v>
          </cell>
          <cell r="H104">
            <v>9</v>
          </cell>
        </row>
        <row r="105">
          <cell r="E105">
            <v>0</v>
          </cell>
          <cell r="G105">
            <v>12</v>
          </cell>
          <cell r="H105">
            <v>9</v>
          </cell>
        </row>
        <row r="106">
          <cell r="E106">
            <v>0</v>
          </cell>
          <cell r="G106">
            <v>12</v>
          </cell>
          <cell r="H106">
            <v>8</v>
          </cell>
        </row>
        <row r="107">
          <cell r="E107">
            <v>0</v>
          </cell>
          <cell r="G107">
            <v>59</v>
          </cell>
          <cell r="H107">
            <v>0</v>
          </cell>
        </row>
        <row r="108">
          <cell r="E108">
            <v>0</v>
          </cell>
          <cell r="G108">
            <v>3</v>
          </cell>
          <cell r="H108">
            <v>0</v>
          </cell>
        </row>
        <row r="109">
          <cell r="E109">
            <v>0</v>
          </cell>
          <cell r="G109">
            <v>5</v>
          </cell>
          <cell r="H109">
            <v>13</v>
          </cell>
        </row>
        <row r="110">
          <cell r="E110">
            <v>0</v>
          </cell>
          <cell r="G110">
            <v>13</v>
          </cell>
          <cell r="H110">
            <v>9</v>
          </cell>
        </row>
        <row r="111">
          <cell r="E111">
            <v>0</v>
          </cell>
          <cell r="G111">
            <v>12</v>
          </cell>
          <cell r="H111">
            <v>8</v>
          </cell>
        </row>
        <row r="112">
          <cell r="E112">
            <v>0</v>
          </cell>
          <cell r="G112">
            <v>12</v>
          </cell>
          <cell r="H112">
            <v>0</v>
          </cell>
        </row>
        <row r="113">
          <cell r="E113">
            <v>1</v>
          </cell>
          <cell r="G113">
            <v>0</v>
          </cell>
          <cell r="H113">
            <v>32</v>
          </cell>
        </row>
        <row r="114">
          <cell r="E114">
            <v>0</v>
          </cell>
          <cell r="G114">
            <v>5</v>
          </cell>
          <cell r="H114">
            <v>11</v>
          </cell>
        </row>
        <row r="115">
          <cell r="E115">
            <v>0</v>
          </cell>
          <cell r="G115">
            <v>13</v>
          </cell>
          <cell r="H115">
            <v>8</v>
          </cell>
        </row>
        <row r="116">
          <cell r="E116">
            <v>0</v>
          </cell>
          <cell r="G116">
            <v>12</v>
          </cell>
          <cell r="H116">
            <v>8</v>
          </cell>
        </row>
        <row r="117">
          <cell r="E117">
            <v>20</v>
          </cell>
          <cell r="G117">
            <v>0</v>
          </cell>
          <cell r="H117">
            <v>0</v>
          </cell>
        </row>
        <row r="118">
          <cell r="E118">
            <v>0</v>
          </cell>
          <cell r="G118">
            <v>1</v>
          </cell>
          <cell r="H118">
            <v>14</v>
          </cell>
        </row>
        <row r="119">
          <cell r="E119">
            <v>0</v>
          </cell>
          <cell r="G119">
            <v>13</v>
          </cell>
          <cell r="H119">
            <v>6</v>
          </cell>
        </row>
        <row r="120">
          <cell r="E120">
            <v>0</v>
          </cell>
          <cell r="G120">
            <v>13</v>
          </cell>
          <cell r="H120">
            <v>8</v>
          </cell>
        </row>
        <row r="121">
          <cell r="E121">
            <v>0</v>
          </cell>
          <cell r="G121">
            <v>12</v>
          </cell>
          <cell r="H121">
            <v>8</v>
          </cell>
        </row>
        <row r="122">
          <cell r="E122">
            <v>2</v>
          </cell>
          <cell r="G122">
            <v>0</v>
          </cell>
          <cell r="H122">
            <v>0</v>
          </cell>
        </row>
        <row r="123">
          <cell r="E123">
            <v>0</v>
          </cell>
          <cell r="G123">
            <v>6</v>
          </cell>
          <cell r="H123">
            <v>0</v>
          </cell>
        </row>
        <row r="124">
          <cell r="E124">
            <v>0</v>
          </cell>
          <cell r="G124">
            <v>16</v>
          </cell>
          <cell r="H124">
            <v>1</v>
          </cell>
        </row>
        <row r="125">
          <cell r="E125">
            <v>0</v>
          </cell>
          <cell r="G125">
            <v>13</v>
          </cell>
          <cell r="H125">
            <v>9</v>
          </cell>
        </row>
        <row r="126">
          <cell r="E126">
            <v>0</v>
          </cell>
          <cell r="G126">
            <v>12</v>
          </cell>
          <cell r="H126">
            <v>8</v>
          </cell>
        </row>
        <row r="127">
          <cell r="E127">
            <v>0</v>
          </cell>
          <cell r="G127">
            <v>12</v>
          </cell>
          <cell r="H127">
            <v>0</v>
          </cell>
        </row>
        <row r="128">
          <cell r="E128">
            <v>0</v>
          </cell>
          <cell r="G128">
            <v>23</v>
          </cell>
          <cell r="H128">
            <v>9</v>
          </cell>
        </row>
        <row r="129">
          <cell r="E129">
            <v>0</v>
          </cell>
          <cell r="G129">
            <v>14</v>
          </cell>
          <cell r="H129">
            <v>3</v>
          </cell>
        </row>
        <row r="130">
          <cell r="E130">
            <v>0</v>
          </cell>
          <cell r="G130">
            <v>12</v>
          </cell>
          <cell r="H130">
            <v>9</v>
          </cell>
        </row>
        <row r="131">
          <cell r="E131">
            <v>0</v>
          </cell>
          <cell r="G131">
            <v>12</v>
          </cell>
          <cell r="H131">
            <v>8</v>
          </cell>
        </row>
        <row r="132">
          <cell r="E132">
            <v>0</v>
          </cell>
          <cell r="G132">
            <v>44</v>
          </cell>
          <cell r="H132">
            <v>0</v>
          </cell>
        </row>
        <row r="133">
          <cell r="E133">
            <v>0</v>
          </cell>
          <cell r="G133">
            <v>21</v>
          </cell>
          <cell r="H133">
            <v>0</v>
          </cell>
        </row>
        <row r="134">
          <cell r="E134">
            <v>0</v>
          </cell>
          <cell r="G134">
            <v>9</v>
          </cell>
          <cell r="H134">
            <v>10</v>
          </cell>
        </row>
        <row r="135">
          <cell r="E135">
            <v>0</v>
          </cell>
          <cell r="G135">
            <v>12</v>
          </cell>
          <cell r="H135">
            <v>9</v>
          </cell>
        </row>
        <row r="136">
          <cell r="E136">
            <v>0</v>
          </cell>
          <cell r="G136">
            <v>12</v>
          </cell>
          <cell r="H136">
            <v>8</v>
          </cell>
        </row>
        <row r="137">
          <cell r="E137">
            <v>0</v>
          </cell>
          <cell r="G137">
            <v>28</v>
          </cell>
          <cell r="H137">
            <v>0</v>
          </cell>
        </row>
        <row r="138">
          <cell r="E138">
            <v>0</v>
          </cell>
          <cell r="G138">
            <v>2</v>
          </cell>
          <cell r="H138">
            <v>0</v>
          </cell>
        </row>
        <row r="139">
          <cell r="E139">
            <v>0</v>
          </cell>
          <cell r="G139">
            <v>4</v>
          </cell>
          <cell r="H139">
            <v>12</v>
          </cell>
        </row>
        <row r="140">
          <cell r="E140">
            <v>0</v>
          </cell>
          <cell r="G140">
            <v>13</v>
          </cell>
          <cell r="H140">
            <v>9</v>
          </cell>
        </row>
        <row r="141">
          <cell r="E141">
            <v>0</v>
          </cell>
          <cell r="G141">
            <v>12</v>
          </cell>
          <cell r="H141">
            <v>8</v>
          </cell>
        </row>
        <row r="142">
          <cell r="E142">
            <v>0</v>
          </cell>
          <cell r="G142">
            <v>12</v>
          </cell>
          <cell r="H142">
            <v>0</v>
          </cell>
        </row>
        <row r="143">
          <cell r="E143">
            <v>0</v>
          </cell>
          <cell r="G143">
            <v>9</v>
          </cell>
          <cell r="H143">
            <v>25</v>
          </cell>
        </row>
        <row r="144">
          <cell r="E144">
            <v>0</v>
          </cell>
          <cell r="G144">
            <v>6</v>
          </cell>
          <cell r="H144">
            <v>11</v>
          </cell>
        </row>
        <row r="145">
          <cell r="E145">
            <v>0</v>
          </cell>
          <cell r="G145">
            <v>13</v>
          </cell>
          <cell r="H145">
            <v>8</v>
          </cell>
        </row>
        <row r="146">
          <cell r="E146">
            <v>0</v>
          </cell>
          <cell r="G146">
            <v>12</v>
          </cell>
          <cell r="H146">
            <v>8</v>
          </cell>
        </row>
        <row r="147">
          <cell r="E147">
            <v>13</v>
          </cell>
          <cell r="G147">
            <v>0</v>
          </cell>
          <cell r="H147">
            <v>0</v>
          </cell>
        </row>
        <row r="148">
          <cell r="E148">
            <v>0</v>
          </cell>
          <cell r="G148">
            <v>1</v>
          </cell>
          <cell r="H148">
            <v>10</v>
          </cell>
        </row>
        <row r="149">
          <cell r="E149">
            <v>0</v>
          </cell>
          <cell r="G149">
            <v>14</v>
          </cell>
          <cell r="H149">
            <v>5</v>
          </cell>
        </row>
        <row r="150">
          <cell r="E150">
            <v>0</v>
          </cell>
          <cell r="G150">
            <v>13</v>
          </cell>
          <cell r="H150">
            <v>8</v>
          </cell>
        </row>
        <row r="151">
          <cell r="E151">
            <v>0</v>
          </cell>
          <cell r="G151">
            <v>12</v>
          </cell>
          <cell r="H151">
            <v>8</v>
          </cell>
        </row>
        <row r="152">
          <cell r="E152">
            <v>0</v>
          </cell>
          <cell r="G152">
            <v>2</v>
          </cell>
          <cell r="H152">
            <v>0</v>
          </cell>
        </row>
        <row r="153">
          <cell r="E153">
            <v>0</v>
          </cell>
          <cell r="G153">
            <v>7</v>
          </cell>
          <cell r="H153">
            <v>13</v>
          </cell>
        </row>
        <row r="154">
          <cell r="E154">
            <v>0</v>
          </cell>
          <cell r="G154">
            <v>16</v>
          </cell>
          <cell r="H154">
            <v>1</v>
          </cell>
        </row>
        <row r="155">
          <cell r="E155">
            <v>0</v>
          </cell>
          <cell r="G155">
            <v>13</v>
          </cell>
          <cell r="H155">
            <v>9</v>
          </cell>
        </row>
        <row r="156">
          <cell r="E156">
            <v>0</v>
          </cell>
          <cell r="G156">
            <v>12</v>
          </cell>
          <cell r="H156">
            <v>8</v>
          </cell>
        </row>
        <row r="157">
          <cell r="E157">
            <v>0</v>
          </cell>
          <cell r="G157">
            <v>0</v>
          </cell>
          <cell r="H157">
            <v>0</v>
          </cell>
        </row>
        <row r="158">
          <cell r="E158">
            <v>0</v>
          </cell>
          <cell r="G158">
            <v>23</v>
          </cell>
          <cell r="H158">
            <v>0</v>
          </cell>
        </row>
        <row r="159">
          <cell r="E159">
            <v>0</v>
          </cell>
          <cell r="G159">
            <v>14</v>
          </cell>
          <cell r="H159">
            <v>4</v>
          </cell>
        </row>
        <row r="160">
          <cell r="E160">
            <v>0</v>
          </cell>
          <cell r="G160">
            <v>12</v>
          </cell>
          <cell r="H160">
            <v>9</v>
          </cell>
        </row>
        <row r="161">
          <cell r="E161">
            <v>0</v>
          </cell>
          <cell r="G161">
            <v>12</v>
          </cell>
          <cell r="H161">
            <v>8</v>
          </cell>
        </row>
        <row r="162">
          <cell r="E162">
            <v>0</v>
          </cell>
          <cell r="G162">
            <v>44</v>
          </cell>
          <cell r="H162">
            <v>0</v>
          </cell>
        </row>
        <row r="163">
          <cell r="E163">
            <v>0</v>
          </cell>
          <cell r="G163">
            <v>18</v>
          </cell>
          <cell r="H163">
            <v>0</v>
          </cell>
        </row>
        <row r="164">
          <cell r="E164">
            <v>0</v>
          </cell>
          <cell r="G164">
            <v>8</v>
          </cell>
          <cell r="H164">
            <v>10</v>
          </cell>
        </row>
        <row r="165">
          <cell r="E165">
            <v>0</v>
          </cell>
          <cell r="G165">
            <v>12</v>
          </cell>
          <cell r="H165">
            <v>9</v>
          </cell>
        </row>
        <row r="166">
          <cell r="E166">
            <v>0</v>
          </cell>
          <cell r="G166">
            <v>12</v>
          </cell>
          <cell r="H166">
            <v>8</v>
          </cell>
        </row>
        <row r="167">
          <cell r="E167">
            <v>0</v>
          </cell>
          <cell r="G167">
            <v>22</v>
          </cell>
          <cell r="H167">
            <v>0</v>
          </cell>
        </row>
        <row r="168">
          <cell r="E168">
            <v>0</v>
          </cell>
          <cell r="G168">
            <v>15</v>
          </cell>
          <cell r="H168">
            <v>0</v>
          </cell>
        </row>
        <row r="169">
          <cell r="E169">
            <v>0</v>
          </cell>
          <cell r="G169">
            <v>4</v>
          </cell>
          <cell r="H169">
            <v>13</v>
          </cell>
        </row>
        <row r="170">
          <cell r="E170">
            <v>0</v>
          </cell>
          <cell r="G170">
            <v>13</v>
          </cell>
          <cell r="H170">
            <v>9</v>
          </cell>
        </row>
        <row r="171">
          <cell r="E171">
            <v>0</v>
          </cell>
          <cell r="G171">
            <v>12</v>
          </cell>
          <cell r="H171">
            <v>8</v>
          </cell>
        </row>
        <row r="172">
          <cell r="E172">
            <v>0</v>
          </cell>
          <cell r="G172">
            <v>21</v>
          </cell>
          <cell r="H172">
            <v>0</v>
          </cell>
        </row>
        <row r="173">
          <cell r="E173">
            <v>1</v>
          </cell>
          <cell r="G173">
            <v>0</v>
          </cell>
          <cell r="H173">
            <v>20</v>
          </cell>
        </row>
        <row r="174">
          <cell r="E174">
            <v>0</v>
          </cell>
          <cell r="G174">
            <v>7</v>
          </cell>
          <cell r="H174">
            <v>10</v>
          </cell>
        </row>
        <row r="175">
          <cell r="E175">
            <v>0</v>
          </cell>
          <cell r="G175">
            <v>13</v>
          </cell>
          <cell r="H175">
            <v>8</v>
          </cell>
        </row>
        <row r="176">
          <cell r="E176">
            <v>0</v>
          </cell>
          <cell r="G176">
            <v>12</v>
          </cell>
          <cell r="H176">
            <v>8</v>
          </cell>
        </row>
        <row r="177">
          <cell r="E177">
            <v>8</v>
          </cell>
          <cell r="G177">
            <v>0</v>
          </cell>
          <cell r="H177">
            <v>0</v>
          </cell>
        </row>
        <row r="178">
          <cell r="E178">
            <v>0</v>
          </cell>
          <cell r="G178">
            <v>2</v>
          </cell>
          <cell r="H178">
            <v>31</v>
          </cell>
        </row>
        <row r="179">
          <cell r="E179">
            <v>0</v>
          </cell>
          <cell r="G179">
            <v>14</v>
          </cell>
          <cell r="H179">
            <v>5</v>
          </cell>
        </row>
        <row r="180">
          <cell r="E180">
            <v>0</v>
          </cell>
          <cell r="G180">
            <v>13</v>
          </cell>
          <cell r="H180">
            <v>8</v>
          </cell>
        </row>
        <row r="181">
          <cell r="E181">
            <v>0</v>
          </cell>
          <cell r="G181">
            <v>12</v>
          </cell>
          <cell r="H181">
            <v>8</v>
          </cell>
        </row>
        <row r="182">
          <cell r="E182">
            <v>19</v>
          </cell>
          <cell r="G182">
            <v>0</v>
          </cell>
          <cell r="H182">
            <v>0</v>
          </cell>
        </row>
        <row r="183">
          <cell r="E183">
            <v>0</v>
          </cell>
          <cell r="G183">
            <v>7</v>
          </cell>
          <cell r="H183">
            <v>0</v>
          </cell>
        </row>
        <row r="184">
          <cell r="E184">
            <v>0</v>
          </cell>
          <cell r="G184">
            <v>16</v>
          </cell>
          <cell r="H184">
            <v>1</v>
          </cell>
        </row>
        <row r="185">
          <cell r="E185">
            <v>0</v>
          </cell>
          <cell r="G185">
            <v>13</v>
          </cell>
          <cell r="H185">
            <v>9</v>
          </cell>
        </row>
        <row r="186">
          <cell r="E186">
            <v>0</v>
          </cell>
          <cell r="G186">
            <v>12</v>
          </cell>
          <cell r="H186">
            <v>8</v>
          </cell>
        </row>
      </sheetData>
      <sheetData sheetId="4"/>
      <sheetData sheetId="5"/>
      <sheetData sheetId="6"/>
      <sheetData sheetId="7"/>
      <sheetData sheetId="8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nalysis"/>
      <sheetName val="Results_Baseline"/>
      <sheetName val="Source_baseline"/>
      <sheetName val="Results_ELV"/>
      <sheetName val="Source_ELV"/>
      <sheetName val="Results_CRP"/>
      <sheetName val="Source_CRP"/>
      <sheetName val="BeerGameResults"/>
      <sheetName val="Backup"/>
    </sheetNames>
    <sheetDataSet>
      <sheetData sheetId="0"/>
      <sheetData sheetId="1"/>
      <sheetData sheetId="2"/>
      <sheetData sheetId="3">
        <row r="2">
          <cell r="E2">
            <v>0</v>
          </cell>
          <cell r="G2">
            <v>12</v>
          </cell>
        </row>
        <row r="3">
          <cell r="E3">
            <v>0</v>
          </cell>
          <cell r="G3">
            <v>12</v>
          </cell>
          <cell r="H3">
            <v>0</v>
          </cell>
        </row>
        <row r="4">
          <cell r="E4">
            <v>0</v>
          </cell>
          <cell r="G4">
            <v>12</v>
          </cell>
          <cell r="H4">
            <v>0</v>
          </cell>
        </row>
        <row r="5">
          <cell r="E5">
            <v>0</v>
          </cell>
          <cell r="G5">
            <v>12</v>
          </cell>
          <cell r="H5">
            <v>0</v>
          </cell>
        </row>
        <row r="6">
          <cell r="E6">
            <v>0</v>
          </cell>
          <cell r="G6">
            <v>12</v>
          </cell>
          <cell r="H6">
            <v>4</v>
          </cell>
        </row>
        <row r="7">
          <cell r="E7">
            <v>0</v>
          </cell>
          <cell r="G7">
            <v>12</v>
          </cell>
          <cell r="H7">
            <v>0</v>
          </cell>
        </row>
        <row r="8">
          <cell r="E8">
            <v>0</v>
          </cell>
          <cell r="G8">
            <v>12</v>
          </cell>
          <cell r="H8">
            <v>4</v>
          </cell>
        </row>
        <row r="9">
          <cell r="E9">
            <v>0</v>
          </cell>
          <cell r="G9">
            <v>12</v>
          </cell>
          <cell r="H9">
            <v>4</v>
          </cell>
        </row>
        <row r="10">
          <cell r="E10">
            <v>0</v>
          </cell>
          <cell r="G10">
            <v>12</v>
          </cell>
          <cell r="H10">
            <v>4</v>
          </cell>
        </row>
        <row r="11">
          <cell r="E11">
            <v>0</v>
          </cell>
          <cell r="G11">
            <v>12</v>
          </cell>
          <cell r="H11">
            <v>4</v>
          </cell>
        </row>
        <row r="12">
          <cell r="E12">
            <v>0</v>
          </cell>
          <cell r="G12">
            <v>20</v>
          </cell>
          <cell r="H12">
            <v>0</v>
          </cell>
        </row>
        <row r="13">
          <cell r="E13">
            <v>0</v>
          </cell>
          <cell r="G13">
            <v>12</v>
          </cell>
          <cell r="H13">
            <v>4</v>
          </cell>
        </row>
        <row r="14">
          <cell r="E14">
            <v>0</v>
          </cell>
          <cell r="G14">
            <v>12</v>
          </cell>
          <cell r="H14">
            <v>4</v>
          </cell>
        </row>
        <row r="15">
          <cell r="E15">
            <v>0</v>
          </cell>
          <cell r="G15">
            <v>16</v>
          </cell>
          <cell r="H15">
            <v>4</v>
          </cell>
        </row>
        <row r="16">
          <cell r="E16">
            <v>0</v>
          </cell>
          <cell r="G16">
            <v>12</v>
          </cell>
          <cell r="H16">
            <v>4</v>
          </cell>
        </row>
        <row r="17">
          <cell r="E17">
            <v>0</v>
          </cell>
          <cell r="G17">
            <v>12</v>
          </cell>
          <cell r="H17">
            <v>0</v>
          </cell>
        </row>
        <row r="18">
          <cell r="E18">
            <v>0</v>
          </cell>
          <cell r="G18">
            <v>12</v>
          </cell>
          <cell r="H18">
            <v>4</v>
          </cell>
        </row>
        <row r="19">
          <cell r="E19">
            <v>0</v>
          </cell>
          <cell r="G19">
            <v>12</v>
          </cell>
          <cell r="H19">
            <v>4</v>
          </cell>
        </row>
        <row r="20">
          <cell r="E20">
            <v>0</v>
          </cell>
          <cell r="G20">
            <v>16</v>
          </cell>
          <cell r="H20">
            <v>4</v>
          </cell>
        </row>
        <row r="21">
          <cell r="E21">
            <v>0</v>
          </cell>
          <cell r="G21">
            <v>12</v>
          </cell>
          <cell r="H21">
            <v>4</v>
          </cell>
        </row>
        <row r="22">
          <cell r="E22">
            <v>0</v>
          </cell>
          <cell r="G22">
            <v>12</v>
          </cell>
          <cell r="H22">
            <v>0</v>
          </cell>
        </row>
        <row r="23">
          <cell r="E23">
            <v>0</v>
          </cell>
          <cell r="G23">
            <v>8</v>
          </cell>
          <cell r="H23">
            <v>4</v>
          </cell>
        </row>
        <row r="24">
          <cell r="E24">
            <v>0</v>
          </cell>
          <cell r="G24">
            <v>12</v>
          </cell>
          <cell r="H24">
            <v>4</v>
          </cell>
        </row>
        <row r="25">
          <cell r="E25">
            <v>0</v>
          </cell>
          <cell r="G25">
            <v>12</v>
          </cell>
          <cell r="H25">
            <v>4</v>
          </cell>
        </row>
        <row r="26">
          <cell r="E26">
            <v>0</v>
          </cell>
          <cell r="G26">
            <v>12</v>
          </cell>
          <cell r="H26">
            <v>4</v>
          </cell>
        </row>
        <row r="27">
          <cell r="E27">
            <v>0</v>
          </cell>
          <cell r="G27">
            <v>12</v>
          </cell>
          <cell r="H27">
            <v>0</v>
          </cell>
        </row>
        <row r="28">
          <cell r="E28">
            <v>0</v>
          </cell>
          <cell r="G28">
            <v>12</v>
          </cell>
          <cell r="H28">
            <v>4</v>
          </cell>
        </row>
        <row r="29">
          <cell r="E29">
            <v>0</v>
          </cell>
          <cell r="G29">
            <v>12</v>
          </cell>
          <cell r="H29">
            <v>4</v>
          </cell>
        </row>
        <row r="30">
          <cell r="E30">
            <v>0</v>
          </cell>
          <cell r="G30">
            <v>8</v>
          </cell>
          <cell r="H30">
            <v>4</v>
          </cell>
        </row>
        <row r="31">
          <cell r="E31">
            <v>0</v>
          </cell>
          <cell r="G31">
            <v>12</v>
          </cell>
          <cell r="H31">
            <v>8</v>
          </cell>
        </row>
        <row r="32">
          <cell r="E32">
            <v>0</v>
          </cell>
          <cell r="G32">
            <v>12</v>
          </cell>
          <cell r="H32">
            <v>0</v>
          </cell>
        </row>
        <row r="33">
          <cell r="E33">
            <v>0</v>
          </cell>
          <cell r="G33">
            <v>12</v>
          </cell>
          <cell r="H33">
            <v>0</v>
          </cell>
        </row>
        <row r="34">
          <cell r="E34">
            <v>0</v>
          </cell>
          <cell r="G34">
            <v>12</v>
          </cell>
          <cell r="H34">
            <v>0</v>
          </cell>
        </row>
        <row r="35">
          <cell r="E35">
            <v>0</v>
          </cell>
          <cell r="G35">
            <v>8</v>
          </cell>
          <cell r="H35">
            <v>7</v>
          </cell>
        </row>
        <row r="36">
          <cell r="E36">
            <v>0</v>
          </cell>
          <cell r="G36">
            <v>12</v>
          </cell>
          <cell r="H36">
            <v>8</v>
          </cell>
        </row>
        <row r="37">
          <cell r="E37">
            <v>0</v>
          </cell>
          <cell r="G37">
            <v>16</v>
          </cell>
          <cell r="H37">
            <v>0</v>
          </cell>
        </row>
        <row r="38">
          <cell r="E38">
            <v>0</v>
          </cell>
          <cell r="G38">
            <v>16</v>
          </cell>
          <cell r="H38">
            <v>0</v>
          </cell>
        </row>
        <row r="39">
          <cell r="E39">
            <v>0</v>
          </cell>
          <cell r="G39">
            <v>9</v>
          </cell>
          <cell r="H39">
            <v>0</v>
          </cell>
        </row>
        <row r="40">
          <cell r="E40">
            <v>0</v>
          </cell>
          <cell r="G40">
            <v>8</v>
          </cell>
          <cell r="H40">
            <v>10</v>
          </cell>
        </row>
        <row r="41">
          <cell r="E41">
            <v>0</v>
          </cell>
          <cell r="G41">
            <v>12</v>
          </cell>
          <cell r="H41">
            <v>8</v>
          </cell>
        </row>
        <row r="42">
          <cell r="E42">
            <v>0</v>
          </cell>
          <cell r="G42">
            <v>12</v>
          </cell>
          <cell r="H42">
            <v>0</v>
          </cell>
        </row>
        <row r="43">
          <cell r="E43">
            <v>0</v>
          </cell>
          <cell r="G43">
            <v>16</v>
          </cell>
          <cell r="H43">
            <v>0</v>
          </cell>
        </row>
        <row r="44">
          <cell r="E44">
            <v>0</v>
          </cell>
          <cell r="G44">
            <v>6</v>
          </cell>
          <cell r="H44">
            <v>9</v>
          </cell>
        </row>
        <row r="45">
          <cell r="E45">
            <v>0</v>
          </cell>
          <cell r="G45">
            <v>8</v>
          </cell>
          <cell r="H45">
            <v>11</v>
          </cell>
        </row>
        <row r="46">
          <cell r="E46">
            <v>0</v>
          </cell>
          <cell r="G46">
            <v>12</v>
          </cell>
          <cell r="H46">
            <v>8</v>
          </cell>
        </row>
        <row r="47">
          <cell r="E47">
            <v>0</v>
          </cell>
          <cell r="G47">
            <v>13</v>
          </cell>
          <cell r="H47">
            <v>0</v>
          </cell>
        </row>
        <row r="48">
          <cell r="E48">
            <v>0</v>
          </cell>
          <cell r="G48">
            <v>3</v>
          </cell>
          <cell r="H48">
            <v>0</v>
          </cell>
        </row>
        <row r="49">
          <cell r="E49">
            <v>0</v>
          </cell>
          <cell r="G49">
            <v>1</v>
          </cell>
          <cell r="H49">
            <v>15</v>
          </cell>
        </row>
        <row r="50">
          <cell r="E50">
            <v>0</v>
          </cell>
          <cell r="G50">
            <v>11</v>
          </cell>
          <cell r="H50">
            <v>10</v>
          </cell>
        </row>
        <row r="51">
          <cell r="E51">
            <v>0</v>
          </cell>
          <cell r="G51">
            <v>12</v>
          </cell>
          <cell r="H51">
            <v>8</v>
          </cell>
        </row>
        <row r="52">
          <cell r="E52">
            <v>0</v>
          </cell>
          <cell r="G52">
            <v>12</v>
          </cell>
          <cell r="H52">
            <v>0</v>
          </cell>
        </row>
        <row r="53">
          <cell r="E53">
            <v>3</v>
          </cell>
          <cell r="G53">
            <v>0</v>
          </cell>
          <cell r="H53">
            <v>22</v>
          </cell>
        </row>
        <row r="54">
          <cell r="E54">
            <v>0</v>
          </cell>
          <cell r="G54">
            <v>2</v>
          </cell>
          <cell r="H54">
            <v>15</v>
          </cell>
        </row>
        <row r="55">
          <cell r="E55">
            <v>0</v>
          </cell>
          <cell r="G55">
            <v>14</v>
          </cell>
          <cell r="H55">
            <v>8</v>
          </cell>
        </row>
        <row r="56">
          <cell r="E56">
            <v>0</v>
          </cell>
          <cell r="G56">
            <v>12</v>
          </cell>
          <cell r="H56">
            <v>8</v>
          </cell>
        </row>
        <row r="57">
          <cell r="E57">
            <v>10</v>
          </cell>
          <cell r="G57">
            <v>0</v>
          </cell>
          <cell r="H57">
            <v>0</v>
          </cell>
        </row>
        <row r="58">
          <cell r="E58">
            <v>3</v>
          </cell>
          <cell r="G58">
            <v>0</v>
          </cell>
          <cell r="H58">
            <v>28</v>
          </cell>
        </row>
        <row r="59">
          <cell r="E59">
            <v>0</v>
          </cell>
          <cell r="G59">
            <v>13</v>
          </cell>
          <cell r="H59">
            <v>6</v>
          </cell>
        </row>
        <row r="60">
          <cell r="E60">
            <v>0</v>
          </cell>
          <cell r="G60">
            <v>15</v>
          </cell>
          <cell r="H60">
            <v>8</v>
          </cell>
        </row>
        <row r="61">
          <cell r="E61">
            <v>0</v>
          </cell>
          <cell r="G61">
            <v>12</v>
          </cell>
          <cell r="H61">
            <v>8</v>
          </cell>
        </row>
        <row r="62">
          <cell r="E62">
            <v>16</v>
          </cell>
          <cell r="G62">
            <v>0</v>
          </cell>
          <cell r="H62">
            <v>0</v>
          </cell>
        </row>
        <row r="63">
          <cell r="E63">
            <v>0</v>
          </cell>
          <cell r="G63">
            <v>6</v>
          </cell>
          <cell r="H63">
            <v>9</v>
          </cell>
        </row>
        <row r="64">
          <cell r="E64">
            <v>0</v>
          </cell>
          <cell r="G64">
            <v>16</v>
          </cell>
          <cell r="H64">
            <v>0</v>
          </cell>
        </row>
        <row r="65">
          <cell r="E65">
            <v>0</v>
          </cell>
          <cell r="G65">
            <v>14</v>
          </cell>
          <cell r="H65">
            <v>9</v>
          </cell>
        </row>
        <row r="66">
          <cell r="E66">
            <v>0</v>
          </cell>
          <cell r="G66">
            <v>12</v>
          </cell>
          <cell r="H66">
            <v>8</v>
          </cell>
        </row>
        <row r="67">
          <cell r="E67">
            <v>0</v>
          </cell>
          <cell r="G67">
            <v>3</v>
          </cell>
          <cell r="H67">
            <v>0</v>
          </cell>
        </row>
        <row r="68">
          <cell r="E68">
            <v>0</v>
          </cell>
          <cell r="G68">
            <v>24</v>
          </cell>
          <cell r="H68">
            <v>0</v>
          </cell>
        </row>
        <row r="69">
          <cell r="E69">
            <v>0</v>
          </cell>
          <cell r="G69">
            <v>15</v>
          </cell>
          <cell r="H69">
            <v>6</v>
          </cell>
        </row>
        <row r="70">
          <cell r="E70">
            <v>0</v>
          </cell>
          <cell r="G70">
            <v>12</v>
          </cell>
          <cell r="H70">
            <v>10</v>
          </cell>
        </row>
        <row r="71">
          <cell r="E71">
            <v>0</v>
          </cell>
          <cell r="G71">
            <v>12</v>
          </cell>
          <cell r="H71">
            <v>8</v>
          </cell>
        </row>
        <row r="72">
          <cell r="E72">
            <v>0</v>
          </cell>
          <cell r="G72">
            <v>26</v>
          </cell>
          <cell r="H72">
            <v>0</v>
          </cell>
        </row>
        <row r="73">
          <cell r="E73">
            <v>0</v>
          </cell>
          <cell r="G73">
            <v>18</v>
          </cell>
          <cell r="H73">
            <v>0</v>
          </cell>
        </row>
        <row r="74">
          <cell r="E74">
            <v>0</v>
          </cell>
          <cell r="G74">
            <v>8</v>
          </cell>
          <cell r="H74">
            <v>11</v>
          </cell>
        </row>
        <row r="75">
          <cell r="E75">
            <v>0</v>
          </cell>
          <cell r="G75">
            <v>12</v>
          </cell>
          <cell r="H75">
            <v>10</v>
          </cell>
        </row>
        <row r="76">
          <cell r="E76">
            <v>0</v>
          </cell>
          <cell r="G76">
            <v>12</v>
          </cell>
          <cell r="H76">
            <v>8</v>
          </cell>
        </row>
        <row r="77">
          <cell r="E77">
            <v>0</v>
          </cell>
          <cell r="G77">
            <v>31</v>
          </cell>
          <cell r="H77">
            <v>0</v>
          </cell>
        </row>
        <row r="78">
          <cell r="E78">
            <v>0</v>
          </cell>
          <cell r="G78">
            <v>10</v>
          </cell>
          <cell r="H78">
            <v>0</v>
          </cell>
        </row>
        <row r="79">
          <cell r="E79">
            <v>0</v>
          </cell>
          <cell r="G79">
            <v>2</v>
          </cell>
          <cell r="H79">
            <v>15</v>
          </cell>
        </row>
        <row r="80">
          <cell r="E80">
            <v>0</v>
          </cell>
          <cell r="G80">
            <v>13</v>
          </cell>
          <cell r="H80">
            <v>9</v>
          </cell>
        </row>
        <row r="81">
          <cell r="E81">
            <v>0</v>
          </cell>
          <cell r="G81">
            <v>12</v>
          </cell>
          <cell r="H81">
            <v>8</v>
          </cell>
        </row>
        <row r="82">
          <cell r="E82">
            <v>0</v>
          </cell>
          <cell r="G82">
            <v>12</v>
          </cell>
          <cell r="H82">
            <v>0</v>
          </cell>
        </row>
        <row r="83">
          <cell r="E83">
            <v>3</v>
          </cell>
          <cell r="G83">
            <v>0</v>
          </cell>
          <cell r="H83">
            <v>32</v>
          </cell>
        </row>
        <row r="84">
          <cell r="E84">
            <v>0</v>
          </cell>
          <cell r="G84">
            <v>9</v>
          </cell>
          <cell r="H84">
            <v>12</v>
          </cell>
        </row>
        <row r="85">
          <cell r="E85">
            <v>0</v>
          </cell>
          <cell r="G85">
            <v>14</v>
          </cell>
          <cell r="H85">
            <v>9</v>
          </cell>
        </row>
        <row r="86">
          <cell r="E86">
            <v>0</v>
          </cell>
          <cell r="G86">
            <v>12</v>
          </cell>
          <cell r="H86">
            <v>8</v>
          </cell>
        </row>
        <row r="87">
          <cell r="E87">
            <v>20</v>
          </cell>
          <cell r="G87">
            <v>0</v>
          </cell>
          <cell r="H87">
            <v>0</v>
          </cell>
        </row>
        <row r="88">
          <cell r="E88">
            <v>0</v>
          </cell>
          <cell r="G88">
            <v>0</v>
          </cell>
          <cell r="H88">
            <v>27</v>
          </cell>
        </row>
        <row r="89">
          <cell r="E89">
            <v>0</v>
          </cell>
          <cell r="G89">
            <v>14</v>
          </cell>
          <cell r="H89">
            <v>2</v>
          </cell>
        </row>
        <row r="90">
          <cell r="E90">
            <v>0</v>
          </cell>
          <cell r="G90">
            <v>14</v>
          </cell>
          <cell r="H90">
            <v>9</v>
          </cell>
        </row>
        <row r="91">
          <cell r="E91">
            <v>0</v>
          </cell>
          <cell r="G91">
            <v>12</v>
          </cell>
          <cell r="H91">
            <v>8</v>
          </cell>
        </row>
        <row r="92">
          <cell r="E92">
            <v>15</v>
          </cell>
          <cell r="G92">
            <v>0</v>
          </cell>
          <cell r="H92">
            <v>0</v>
          </cell>
        </row>
        <row r="93">
          <cell r="E93">
            <v>0</v>
          </cell>
          <cell r="G93">
            <v>10</v>
          </cell>
          <cell r="H93">
            <v>0</v>
          </cell>
        </row>
        <row r="94">
          <cell r="E94">
            <v>0</v>
          </cell>
          <cell r="G94">
            <v>15</v>
          </cell>
          <cell r="H94">
            <v>5</v>
          </cell>
        </row>
        <row r="95">
          <cell r="E95">
            <v>0</v>
          </cell>
          <cell r="G95">
            <v>13</v>
          </cell>
          <cell r="H95">
            <v>9</v>
          </cell>
        </row>
        <row r="96">
          <cell r="E96">
            <v>0</v>
          </cell>
          <cell r="G96">
            <v>12</v>
          </cell>
          <cell r="H96">
            <v>8</v>
          </cell>
        </row>
        <row r="97">
          <cell r="E97">
            <v>0</v>
          </cell>
          <cell r="G97">
            <v>12</v>
          </cell>
          <cell r="H97">
            <v>0</v>
          </cell>
        </row>
        <row r="98">
          <cell r="E98">
            <v>0</v>
          </cell>
          <cell r="G98">
            <v>19</v>
          </cell>
          <cell r="H98">
            <v>0</v>
          </cell>
        </row>
        <row r="99">
          <cell r="E99">
            <v>0</v>
          </cell>
          <cell r="G99">
            <v>15</v>
          </cell>
          <cell r="H99">
            <v>8</v>
          </cell>
        </row>
        <row r="100">
          <cell r="E100">
            <v>0</v>
          </cell>
          <cell r="G100">
            <v>13</v>
          </cell>
          <cell r="H100">
            <v>10</v>
          </cell>
        </row>
        <row r="101">
          <cell r="E101">
            <v>0</v>
          </cell>
          <cell r="G101">
            <v>12</v>
          </cell>
          <cell r="H101">
            <v>8</v>
          </cell>
        </row>
        <row r="102">
          <cell r="E102">
            <v>0</v>
          </cell>
          <cell r="G102">
            <v>37</v>
          </cell>
          <cell r="H102">
            <v>0</v>
          </cell>
        </row>
        <row r="103">
          <cell r="E103">
            <v>0</v>
          </cell>
          <cell r="G103">
            <v>16</v>
          </cell>
          <cell r="H103">
            <v>0</v>
          </cell>
        </row>
        <row r="104">
          <cell r="E104">
            <v>0</v>
          </cell>
          <cell r="G104">
            <v>4</v>
          </cell>
          <cell r="H104">
            <v>11</v>
          </cell>
        </row>
        <row r="105">
          <cell r="E105">
            <v>0</v>
          </cell>
          <cell r="G105">
            <v>13</v>
          </cell>
          <cell r="H105">
            <v>9</v>
          </cell>
        </row>
        <row r="106">
          <cell r="E106">
            <v>0</v>
          </cell>
          <cell r="G106">
            <v>12</v>
          </cell>
          <cell r="H106">
            <v>8</v>
          </cell>
        </row>
        <row r="107">
          <cell r="E107">
            <v>0</v>
          </cell>
          <cell r="G107">
            <v>29</v>
          </cell>
          <cell r="H107">
            <v>0</v>
          </cell>
        </row>
        <row r="108">
          <cell r="E108">
            <v>0</v>
          </cell>
          <cell r="G108">
            <v>1</v>
          </cell>
          <cell r="H108">
            <v>21</v>
          </cell>
        </row>
        <row r="109">
          <cell r="E109">
            <v>0</v>
          </cell>
          <cell r="G109">
            <v>8</v>
          </cell>
          <cell r="H109">
            <v>15</v>
          </cell>
        </row>
        <row r="110">
          <cell r="E110">
            <v>0</v>
          </cell>
          <cell r="G110">
            <v>13</v>
          </cell>
          <cell r="H110">
            <v>9</v>
          </cell>
        </row>
        <row r="111">
          <cell r="E111">
            <v>0</v>
          </cell>
          <cell r="G111">
            <v>12</v>
          </cell>
          <cell r="H111">
            <v>8</v>
          </cell>
        </row>
        <row r="112">
          <cell r="E112">
            <v>9</v>
          </cell>
          <cell r="G112">
            <v>0</v>
          </cell>
          <cell r="H112">
            <v>0</v>
          </cell>
        </row>
        <row r="113">
          <cell r="E113">
            <v>3</v>
          </cell>
          <cell r="G113">
            <v>0</v>
          </cell>
          <cell r="H113">
            <v>24</v>
          </cell>
        </row>
        <row r="114">
          <cell r="E114">
            <v>0</v>
          </cell>
          <cell r="G114">
            <v>11</v>
          </cell>
          <cell r="H114">
            <v>5</v>
          </cell>
        </row>
        <row r="115">
          <cell r="E115">
            <v>0</v>
          </cell>
          <cell r="G115">
            <v>14</v>
          </cell>
          <cell r="H115">
            <v>9</v>
          </cell>
        </row>
        <row r="116">
          <cell r="E116">
            <v>0</v>
          </cell>
          <cell r="G116">
            <v>12</v>
          </cell>
          <cell r="H116">
            <v>8</v>
          </cell>
        </row>
        <row r="117">
          <cell r="E117">
            <v>12</v>
          </cell>
          <cell r="G117">
            <v>0</v>
          </cell>
          <cell r="H117">
            <v>0</v>
          </cell>
        </row>
        <row r="118">
          <cell r="E118">
            <v>0</v>
          </cell>
          <cell r="G118">
            <v>7</v>
          </cell>
          <cell r="H118">
            <v>15</v>
          </cell>
        </row>
        <row r="119">
          <cell r="E119">
            <v>0</v>
          </cell>
          <cell r="G119">
            <v>14</v>
          </cell>
          <cell r="H119">
            <v>4</v>
          </cell>
        </row>
        <row r="120">
          <cell r="E120">
            <v>0</v>
          </cell>
          <cell r="G120">
            <v>13</v>
          </cell>
          <cell r="H120">
            <v>9</v>
          </cell>
        </row>
        <row r="121">
          <cell r="E121">
            <v>0</v>
          </cell>
          <cell r="G121">
            <v>12</v>
          </cell>
          <cell r="H121">
            <v>8</v>
          </cell>
        </row>
        <row r="122">
          <cell r="E122">
            <v>3</v>
          </cell>
          <cell r="G122">
            <v>0</v>
          </cell>
          <cell r="H122">
            <v>0</v>
          </cell>
        </row>
        <row r="123">
          <cell r="E123">
            <v>0</v>
          </cell>
          <cell r="G123">
            <v>20</v>
          </cell>
          <cell r="H123">
            <v>0</v>
          </cell>
        </row>
        <row r="124">
          <cell r="E124">
            <v>0</v>
          </cell>
          <cell r="G124">
            <v>15</v>
          </cell>
          <cell r="H124">
            <v>8</v>
          </cell>
        </row>
        <row r="125">
          <cell r="E125">
            <v>0</v>
          </cell>
          <cell r="G125">
            <v>13</v>
          </cell>
          <cell r="H125">
            <v>10</v>
          </cell>
        </row>
        <row r="126">
          <cell r="E126">
            <v>0</v>
          </cell>
          <cell r="G126">
            <v>12</v>
          </cell>
          <cell r="H126">
            <v>8</v>
          </cell>
        </row>
        <row r="127">
          <cell r="E127">
            <v>0</v>
          </cell>
          <cell r="G127">
            <v>27</v>
          </cell>
          <cell r="H127">
            <v>0</v>
          </cell>
        </row>
        <row r="128">
          <cell r="E128">
            <v>0</v>
          </cell>
          <cell r="G128">
            <v>16</v>
          </cell>
          <cell r="H128">
            <v>0</v>
          </cell>
        </row>
        <row r="129">
          <cell r="E129">
            <v>0</v>
          </cell>
          <cell r="G129">
            <v>7</v>
          </cell>
          <cell r="H129">
            <v>9</v>
          </cell>
        </row>
        <row r="130">
          <cell r="E130">
            <v>0</v>
          </cell>
          <cell r="G130">
            <v>13</v>
          </cell>
          <cell r="H130">
            <v>9</v>
          </cell>
        </row>
        <row r="131">
          <cell r="E131">
            <v>0</v>
          </cell>
          <cell r="G131">
            <v>12</v>
          </cell>
          <cell r="H131">
            <v>8</v>
          </cell>
        </row>
        <row r="132">
          <cell r="E132">
            <v>0</v>
          </cell>
          <cell r="G132">
            <v>28</v>
          </cell>
          <cell r="H132">
            <v>0</v>
          </cell>
        </row>
        <row r="133">
          <cell r="E133">
            <v>0</v>
          </cell>
          <cell r="G133">
            <v>15</v>
          </cell>
          <cell r="H133">
            <v>8</v>
          </cell>
        </row>
        <row r="134">
          <cell r="E134">
            <v>0</v>
          </cell>
          <cell r="G134">
            <v>7</v>
          </cell>
          <cell r="H134">
            <v>15</v>
          </cell>
        </row>
        <row r="135">
          <cell r="E135">
            <v>0</v>
          </cell>
          <cell r="G135">
            <v>13</v>
          </cell>
          <cell r="H135">
            <v>9</v>
          </cell>
        </row>
        <row r="136">
          <cell r="E136">
            <v>0</v>
          </cell>
          <cell r="G136">
            <v>12</v>
          </cell>
          <cell r="H136">
            <v>8</v>
          </cell>
        </row>
        <row r="137">
          <cell r="E137">
            <v>0</v>
          </cell>
          <cell r="G137">
            <v>9</v>
          </cell>
          <cell r="H137">
            <v>0</v>
          </cell>
        </row>
        <row r="138">
          <cell r="E138">
            <v>3</v>
          </cell>
          <cell r="G138">
            <v>0</v>
          </cell>
          <cell r="H138">
            <v>18</v>
          </cell>
        </row>
        <row r="139">
          <cell r="E139">
            <v>0</v>
          </cell>
          <cell r="G139">
            <v>11</v>
          </cell>
          <cell r="H139">
            <v>7</v>
          </cell>
        </row>
        <row r="140">
          <cell r="E140">
            <v>0</v>
          </cell>
          <cell r="G140">
            <v>14</v>
          </cell>
          <cell r="H140">
            <v>9</v>
          </cell>
        </row>
        <row r="141">
          <cell r="E141">
            <v>0</v>
          </cell>
          <cell r="G141">
            <v>12</v>
          </cell>
          <cell r="H141">
            <v>8</v>
          </cell>
        </row>
        <row r="142">
          <cell r="E142">
            <v>6</v>
          </cell>
          <cell r="G142">
            <v>0</v>
          </cell>
          <cell r="H142">
            <v>0</v>
          </cell>
        </row>
        <row r="143">
          <cell r="E143">
            <v>0</v>
          </cell>
          <cell r="G143">
            <v>5</v>
          </cell>
          <cell r="H143">
            <v>35</v>
          </cell>
        </row>
        <row r="144">
          <cell r="E144">
            <v>0</v>
          </cell>
          <cell r="G144">
            <v>12</v>
          </cell>
          <cell r="H144">
            <v>4</v>
          </cell>
        </row>
        <row r="145">
          <cell r="E145">
            <v>0</v>
          </cell>
          <cell r="G145">
            <v>13</v>
          </cell>
          <cell r="H145">
            <v>9</v>
          </cell>
        </row>
        <row r="146">
          <cell r="E146">
            <v>0</v>
          </cell>
          <cell r="G146">
            <v>12</v>
          </cell>
          <cell r="H146">
            <v>8</v>
          </cell>
        </row>
        <row r="147">
          <cell r="E147">
            <v>23</v>
          </cell>
          <cell r="G147">
            <v>0</v>
          </cell>
          <cell r="H147">
            <v>0</v>
          </cell>
        </row>
        <row r="148">
          <cell r="E148">
            <v>0</v>
          </cell>
          <cell r="G148">
            <v>16</v>
          </cell>
          <cell r="H148">
            <v>0</v>
          </cell>
        </row>
        <row r="149">
          <cell r="E149">
            <v>0</v>
          </cell>
          <cell r="G149">
            <v>15</v>
          </cell>
          <cell r="H149">
            <v>8</v>
          </cell>
        </row>
        <row r="150">
          <cell r="E150">
            <v>0</v>
          </cell>
          <cell r="G150">
            <v>13</v>
          </cell>
          <cell r="H150">
            <v>10</v>
          </cell>
        </row>
        <row r="151">
          <cell r="E151">
            <v>0</v>
          </cell>
          <cell r="G151">
            <v>12</v>
          </cell>
          <cell r="H151">
            <v>8</v>
          </cell>
        </row>
        <row r="152">
          <cell r="E152">
            <v>0</v>
          </cell>
          <cell r="G152">
            <v>14</v>
          </cell>
          <cell r="H152">
            <v>0</v>
          </cell>
        </row>
        <row r="153">
          <cell r="E153">
            <v>0</v>
          </cell>
          <cell r="G153">
            <v>16</v>
          </cell>
          <cell r="H153">
            <v>0</v>
          </cell>
        </row>
        <row r="154">
          <cell r="E154">
            <v>0</v>
          </cell>
          <cell r="G154">
            <v>9</v>
          </cell>
          <cell r="H154">
            <v>8</v>
          </cell>
        </row>
        <row r="155">
          <cell r="E155">
            <v>0</v>
          </cell>
          <cell r="G155">
            <v>13</v>
          </cell>
          <cell r="H155">
            <v>9</v>
          </cell>
        </row>
        <row r="156">
          <cell r="E156">
            <v>0</v>
          </cell>
          <cell r="G156">
            <v>12</v>
          </cell>
          <cell r="H156">
            <v>8</v>
          </cell>
        </row>
        <row r="157">
          <cell r="E157">
            <v>0</v>
          </cell>
          <cell r="G157">
            <v>25</v>
          </cell>
          <cell r="H157">
            <v>0</v>
          </cell>
        </row>
        <row r="158">
          <cell r="E158">
            <v>0</v>
          </cell>
          <cell r="G158">
            <v>16</v>
          </cell>
          <cell r="H158">
            <v>9</v>
          </cell>
        </row>
        <row r="159">
          <cell r="E159">
            <v>0</v>
          </cell>
          <cell r="G159">
            <v>7</v>
          </cell>
          <cell r="H159">
            <v>14</v>
          </cell>
        </row>
        <row r="160">
          <cell r="E160">
            <v>0</v>
          </cell>
          <cell r="G160">
            <v>13</v>
          </cell>
          <cell r="H160">
            <v>9</v>
          </cell>
        </row>
        <row r="161">
          <cell r="E161">
            <v>0</v>
          </cell>
          <cell r="G161">
            <v>12</v>
          </cell>
          <cell r="H161">
            <v>8</v>
          </cell>
        </row>
        <row r="162">
          <cell r="E162">
            <v>0</v>
          </cell>
          <cell r="G162">
            <v>29</v>
          </cell>
          <cell r="H162">
            <v>0</v>
          </cell>
        </row>
        <row r="163">
          <cell r="E163">
            <v>2</v>
          </cell>
          <cell r="G163">
            <v>0</v>
          </cell>
          <cell r="H163">
            <v>14</v>
          </cell>
        </row>
        <row r="164">
          <cell r="E164">
            <v>0</v>
          </cell>
          <cell r="G164">
            <v>11</v>
          </cell>
          <cell r="H164">
            <v>8</v>
          </cell>
        </row>
        <row r="165">
          <cell r="E165">
            <v>0</v>
          </cell>
          <cell r="G165">
            <v>14</v>
          </cell>
          <cell r="H165">
            <v>9</v>
          </cell>
        </row>
        <row r="166">
          <cell r="E166">
            <v>0</v>
          </cell>
          <cell r="G166">
            <v>12</v>
          </cell>
          <cell r="H166">
            <v>8</v>
          </cell>
        </row>
        <row r="167">
          <cell r="E167">
            <v>2</v>
          </cell>
          <cell r="G167">
            <v>0</v>
          </cell>
          <cell r="H167">
            <v>0</v>
          </cell>
        </row>
        <row r="168">
          <cell r="E168">
            <v>0</v>
          </cell>
          <cell r="G168">
            <v>4</v>
          </cell>
          <cell r="H168">
            <v>34</v>
          </cell>
        </row>
        <row r="169">
          <cell r="E169">
            <v>0</v>
          </cell>
          <cell r="G169">
            <v>11</v>
          </cell>
          <cell r="H169">
            <v>5</v>
          </cell>
        </row>
        <row r="170">
          <cell r="E170">
            <v>0</v>
          </cell>
          <cell r="G170">
            <v>13</v>
          </cell>
          <cell r="H170">
            <v>9</v>
          </cell>
        </row>
        <row r="171">
          <cell r="E171">
            <v>0</v>
          </cell>
          <cell r="G171">
            <v>12</v>
          </cell>
          <cell r="H171">
            <v>8</v>
          </cell>
        </row>
        <row r="172">
          <cell r="E172">
            <v>22</v>
          </cell>
          <cell r="G172">
            <v>0</v>
          </cell>
          <cell r="H172">
            <v>0</v>
          </cell>
        </row>
        <row r="173">
          <cell r="E173">
            <v>0</v>
          </cell>
          <cell r="G173">
            <v>16</v>
          </cell>
          <cell r="H173">
            <v>0</v>
          </cell>
        </row>
        <row r="174">
          <cell r="E174">
            <v>0</v>
          </cell>
          <cell r="G174">
            <v>15</v>
          </cell>
          <cell r="H174">
            <v>8</v>
          </cell>
        </row>
        <row r="175">
          <cell r="E175">
            <v>0</v>
          </cell>
          <cell r="G175">
            <v>13</v>
          </cell>
          <cell r="H175">
            <v>10</v>
          </cell>
        </row>
        <row r="176">
          <cell r="E176">
            <v>0</v>
          </cell>
          <cell r="G176">
            <v>12</v>
          </cell>
          <cell r="H176">
            <v>8</v>
          </cell>
        </row>
        <row r="177">
          <cell r="E177">
            <v>0</v>
          </cell>
          <cell r="G177">
            <v>12</v>
          </cell>
          <cell r="H177">
            <v>0</v>
          </cell>
        </row>
        <row r="178">
          <cell r="E178">
            <v>0</v>
          </cell>
          <cell r="G178">
            <v>16</v>
          </cell>
          <cell r="H178">
            <v>0</v>
          </cell>
        </row>
        <row r="179">
          <cell r="E179">
            <v>0</v>
          </cell>
          <cell r="G179">
            <v>10</v>
          </cell>
          <cell r="H179">
            <v>7</v>
          </cell>
        </row>
        <row r="180">
          <cell r="E180">
            <v>0</v>
          </cell>
          <cell r="G180">
            <v>13</v>
          </cell>
          <cell r="H180">
            <v>9</v>
          </cell>
        </row>
        <row r="181">
          <cell r="E181">
            <v>0</v>
          </cell>
          <cell r="G181">
            <v>12</v>
          </cell>
          <cell r="H181">
            <v>8</v>
          </cell>
        </row>
        <row r="182">
          <cell r="E182">
            <v>0</v>
          </cell>
          <cell r="G182">
            <v>23</v>
          </cell>
          <cell r="H182">
            <v>0</v>
          </cell>
        </row>
        <row r="183">
          <cell r="E183">
            <v>0</v>
          </cell>
          <cell r="G183">
            <v>17</v>
          </cell>
          <cell r="H183">
            <v>10</v>
          </cell>
        </row>
        <row r="184">
          <cell r="E184">
            <v>0</v>
          </cell>
          <cell r="G184">
            <v>8</v>
          </cell>
          <cell r="H184">
            <v>13</v>
          </cell>
        </row>
        <row r="185">
          <cell r="E185">
            <v>0</v>
          </cell>
          <cell r="G185">
            <v>13</v>
          </cell>
          <cell r="H185">
            <v>9</v>
          </cell>
        </row>
        <row r="186">
          <cell r="E186">
            <v>0</v>
          </cell>
          <cell r="G186">
            <v>12</v>
          </cell>
          <cell r="H186">
            <v>8</v>
          </cell>
        </row>
      </sheetData>
      <sheetData sheetId="4"/>
      <sheetData sheetId="5"/>
      <sheetData sheetId="6"/>
      <sheetData sheetId="7"/>
      <sheetData sheetId="8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nalysis"/>
      <sheetName val="Results_Baseline"/>
      <sheetName val="Source_baseline"/>
      <sheetName val="Results_ELV"/>
      <sheetName val="Source_ELV"/>
      <sheetName val="Results_CRP"/>
      <sheetName val="Source_CRP"/>
      <sheetName val="BeerGameResults"/>
      <sheetName val="Backup"/>
    </sheetNames>
    <sheetDataSet>
      <sheetData sheetId="0"/>
      <sheetData sheetId="1"/>
      <sheetData sheetId="2"/>
      <sheetData sheetId="3">
        <row r="2">
          <cell r="E2">
            <v>0</v>
          </cell>
          <cell r="G2">
            <v>12</v>
          </cell>
        </row>
        <row r="3">
          <cell r="E3">
            <v>0</v>
          </cell>
          <cell r="G3">
            <v>12</v>
          </cell>
          <cell r="H3">
            <v>0</v>
          </cell>
        </row>
        <row r="4">
          <cell r="E4">
            <v>0</v>
          </cell>
          <cell r="G4">
            <v>12</v>
          </cell>
          <cell r="H4">
            <v>0</v>
          </cell>
        </row>
        <row r="5">
          <cell r="E5">
            <v>0</v>
          </cell>
          <cell r="G5">
            <v>12</v>
          </cell>
          <cell r="H5">
            <v>0</v>
          </cell>
        </row>
        <row r="6">
          <cell r="E6">
            <v>0</v>
          </cell>
          <cell r="G6">
            <v>12</v>
          </cell>
          <cell r="H6">
            <v>4</v>
          </cell>
        </row>
        <row r="7">
          <cell r="E7">
            <v>0</v>
          </cell>
          <cell r="G7">
            <v>12</v>
          </cell>
          <cell r="H7">
            <v>0</v>
          </cell>
        </row>
        <row r="8">
          <cell r="E8">
            <v>0</v>
          </cell>
          <cell r="G8">
            <v>12</v>
          </cell>
          <cell r="H8">
            <v>4</v>
          </cell>
        </row>
        <row r="9">
          <cell r="E9">
            <v>0</v>
          </cell>
          <cell r="G9">
            <v>12</v>
          </cell>
          <cell r="H9">
            <v>4</v>
          </cell>
        </row>
        <row r="10">
          <cell r="E10">
            <v>0</v>
          </cell>
          <cell r="G10">
            <v>12</v>
          </cell>
          <cell r="H10">
            <v>4</v>
          </cell>
        </row>
        <row r="11">
          <cell r="E11">
            <v>0</v>
          </cell>
          <cell r="G11">
            <v>12</v>
          </cell>
          <cell r="H11">
            <v>4</v>
          </cell>
        </row>
        <row r="12">
          <cell r="E12">
            <v>0</v>
          </cell>
          <cell r="G12">
            <v>12</v>
          </cell>
          <cell r="H12">
            <v>0</v>
          </cell>
        </row>
        <row r="13">
          <cell r="E13">
            <v>0</v>
          </cell>
          <cell r="G13">
            <v>12</v>
          </cell>
          <cell r="H13">
            <v>4</v>
          </cell>
        </row>
        <row r="14">
          <cell r="E14">
            <v>0</v>
          </cell>
          <cell r="G14">
            <v>12</v>
          </cell>
          <cell r="H14">
            <v>4</v>
          </cell>
        </row>
        <row r="15">
          <cell r="E15">
            <v>0</v>
          </cell>
          <cell r="G15">
            <v>20</v>
          </cell>
          <cell r="H15">
            <v>4</v>
          </cell>
        </row>
        <row r="16">
          <cell r="E16">
            <v>0</v>
          </cell>
          <cell r="G16">
            <v>12</v>
          </cell>
          <cell r="H16">
            <v>4</v>
          </cell>
        </row>
        <row r="17">
          <cell r="E17">
            <v>0</v>
          </cell>
          <cell r="G17">
            <v>12</v>
          </cell>
          <cell r="H17">
            <v>0</v>
          </cell>
        </row>
        <row r="18">
          <cell r="E18">
            <v>0</v>
          </cell>
          <cell r="G18">
            <v>12</v>
          </cell>
          <cell r="H18">
            <v>4</v>
          </cell>
        </row>
        <row r="19">
          <cell r="E19">
            <v>0</v>
          </cell>
          <cell r="G19">
            <v>12</v>
          </cell>
          <cell r="H19">
            <v>4</v>
          </cell>
        </row>
        <row r="20">
          <cell r="E20">
            <v>0</v>
          </cell>
          <cell r="G20">
            <v>16</v>
          </cell>
          <cell r="H20">
            <v>4</v>
          </cell>
        </row>
        <row r="21">
          <cell r="E21">
            <v>0</v>
          </cell>
          <cell r="G21">
            <v>12</v>
          </cell>
          <cell r="H21">
            <v>4</v>
          </cell>
        </row>
        <row r="22">
          <cell r="E22">
            <v>0</v>
          </cell>
          <cell r="G22">
            <v>12</v>
          </cell>
          <cell r="H22">
            <v>0</v>
          </cell>
        </row>
        <row r="23">
          <cell r="E23">
            <v>0</v>
          </cell>
          <cell r="G23">
            <v>12</v>
          </cell>
          <cell r="H23">
            <v>4</v>
          </cell>
        </row>
        <row r="24">
          <cell r="E24">
            <v>0</v>
          </cell>
          <cell r="G24">
            <v>12</v>
          </cell>
          <cell r="H24">
            <v>4</v>
          </cell>
        </row>
        <row r="25">
          <cell r="E25">
            <v>0</v>
          </cell>
          <cell r="G25">
            <v>12</v>
          </cell>
          <cell r="H25">
            <v>4</v>
          </cell>
        </row>
        <row r="26">
          <cell r="E26">
            <v>0</v>
          </cell>
          <cell r="G26">
            <v>12</v>
          </cell>
          <cell r="H26">
            <v>4</v>
          </cell>
        </row>
        <row r="27">
          <cell r="E27">
            <v>0</v>
          </cell>
          <cell r="G27">
            <v>12</v>
          </cell>
          <cell r="H27">
            <v>0</v>
          </cell>
        </row>
        <row r="28">
          <cell r="E28">
            <v>0</v>
          </cell>
          <cell r="G28">
            <v>12</v>
          </cell>
          <cell r="H28">
            <v>4</v>
          </cell>
        </row>
        <row r="29">
          <cell r="E29">
            <v>0</v>
          </cell>
          <cell r="G29">
            <v>12</v>
          </cell>
          <cell r="H29">
            <v>4</v>
          </cell>
        </row>
        <row r="30">
          <cell r="E30">
            <v>0</v>
          </cell>
          <cell r="G30">
            <v>8</v>
          </cell>
          <cell r="H30">
            <v>4</v>
          </cell>
        </row>
        <row r="31">
          <cell r="E31">
            <v>0</v>
          </cell>
          <cell r="G31">
            <v>12</v>
          </cell>
          <cell r="H31">
            <v>8</v>
          </cell>
        </row>
        <row r="32">
          <cell r="E32">
            <v>0</v>
          </cell>
          <cell r="G32">
            <v>12</v>
          </cell>
          <cell r="H32">
            <v>0</v>
          </cell>
        </row>
        <row r="33">
          <cell r="E33">
            <v>0</v>
          </cell>
          <cell r="G33">
            <v>12</v>
          </cell>
          <cell r="H33">
            <v>0</v>
          </cell>
        </row>
        <row r="34">
          <cell r="E34">
            <v>0</v>
          </cell>
          <cell r="G34">
            <v>12</v>
          </cell>
          <cell r="H34">
            <v>0</v>
          </cell>
        </row>
        <row r="35">
          <cell r="E35">
            <v>0</v>
          </cell>
          <cell r="G35">
            <v>8</v>
          </cell>
          <cell r="H35">
            <v>7</v>
          </cell>
        </row>
        <row r="36">
          <cell r="E36">
            <v>0</v>
          </cell>
          <cell r="G36">
            <v>12</v>
          </cell>
          <cell r="H36">
            <v>8</v>
          </cell>
        </row>
        <row r="37">
          <cell r="E37">
            <v>0</v>
          </cell>
          <cell r="G37">
            <v>16</v>
          </cell>
          <cell r="H37">
            <v>0</v>
          </cell>
        </row>
        <row r="38">
          <cell r="E38">
            <v>0</v>
          </cell>
          <cell r="G38">
            <v>16</v>
          </cell>
          <cell r="H38">
            <v>0</v>
          </cell>
        </row>
        <row r="39">
          <cell r="E39">
            <v>0</v>
          </cell>
          <cell r="G39">
            <v>9</v>
          </cell>
          <cell r="H39">
            <v>0</v>
          </cell>
        </row>
        <row r="40">
          <cell r="E40">
            <v>0</v>
          </cell>
          <cell r="G40">
            <v>8</v>
          </cell>
          <cell r="H40">
            <v>9</v>
          </cell>
        </row>
        <row r="41">
          <cell r="E41">
            <v>0</v>
          </cell>
          <cell r="G41">
            <v>12</v>
          </cell>
          <cell r="H41">
            <v>8</v>
          </cell>
        </row>
        <row r="42">
          <cell r="E42">
            <v>0</v>
          </cell>
          <cell r="G42">
            <v>12</v>
          </cell>
          <cell r="H42">
            <v>0</v>
          </cell>
        </row>
        <row r="43">
          <cell r="E43">
            <v>0</v>
          </cell>
          <cell r="G43">
            <v>16</v>
          </cell>
          <cell r="H43">
            <v>0</v>
          </cell>
        </row>
        <row r="44">
          <cell r="E44">
            <v>0</v>
          </cell>
          <cell r="G44">
            <v>7</v>
          </cell>
          <cell r="H44">
            <v>7</v>
          </cell>
        </row>
        <row r="45">
          <cell r="E45">
            <v>0</v>
          </cell>
          <cell r="G45">
            <v>8</v>
          </cell>
          <cell r="H45">
            <v>10</v>
          </cell>
        </row>
        <row r="46">
          <cell r="E46">
            <v>0</v>
          </cell>
          <cell r="G46">
            <v>12</v>
          </cell>
          <cell r="H46">
            <v>8</v>
          </cell>
        </row>
        <row r="47">
          <cell r="E47">
            <v>0</v>
          </cell>
          <cell r="G47">
            <v>12</v>
          </cell>
          <cell r="H47">
            <v>0</v>
          </cell>
        </row>
        <row r="48">
          <cell r="E48">
            <v>0</v>
          </cell>
          <cell r="G48">
            <v>5</v>
          </cell>
          <cell r="H48">
            <v>0</v>
          </cell>
        </row>
        <row r="49">
          <cell r="E49">
            <v>0</v>
          </cell>
          <cell r="G49">
            <v>2</v>
          </cell>
          <cell r="H49">
            <v>13</v>
          </cell>
        </row>
        <row r="50">
          <cell r="E50">
            <v>0</v>
          </cell>
          <cell r="G50">
            <v>11</v>
          </cell>
          <cell r="H50">
            <v>10</v>
          </cell>
        </row>
        <row r="51">
          <cell r="E51">
            <v>0</v>
          </cell>
          <cell r="G51">
            <v>12</v>
          </cell>
          <cell r="H51">
            <v>8</v>
          </cell>
        </row>
        <row r="52">
          <cell r="E52">
            <v>0</v>
          </cell>
          <cell r="G52">
            <v>12</v>
          </cell>
          <cell r="H52">
            <v>0</v>
          </cell>
        </row>
        <row r="53">
          <cell r="E53">
            <v>1</v>
          </cell>
          <cell r="G53">
            <v>0</v>
          </cell>
          <cell r="H53">
            <v>12</v>
          </cell>
        </row>
        <row r="54">
          <cell r="E54">
            <v>0</v>
          </cell>
          <cell r="G54">
            <v>2</v>
          </cell>
          <cell r="H54">
            <v>14</v>
          </cell>
        </row>
        <row r="55">
          <cell r="E55">
            <v>0</v>
          </cell>
          <cell r="G55">
            <v>13</v>
          </cell>
          <cell r="H55">
            <v>8</v>
          </cell>
        </row>
        <row r="56">
          <cell r="E56">
            <v>0</v>
          </cell>
          <cell r="G56">
            <v>12</v>
          </cell>
          <cell r="H56">
            <v>8</v>
          </cell>
        </row>
        <row r="57">
          <cell r="E57">
            <v>0</v>
          </cell>
          <cell r="G57">
            <v>0</v>
          </cell>
          <cell r="H57">
            <v>0</v>
          </cell>
        </row>
        <row r="58">
          <cell r="E58">
            <v>2</v>
          </cell>
          <cell r="G58">
            <v>0</v>
          </cell>
          <cell r="H58">
            <v>26</v>
          </cell>
        </row>
        <row r="59">
          <cell r="E59">
            <v>0</v>
          </cell>
          <cell r="G59">
            <v>11</v>
          </cell>
          <cell r="H59">
            <v>8</v>
          </cell>
        </row>
        <row r="60">
          <cell r="E60">
            <v>0</v>
          </cell>
          <cell r="G60">
            <v>14</v>
          </cell>
          <cell r="H60">
            <v>8</v>
          </cell>
        </row>
        <row r="61">
          <cell r="E61">
            <v>0</v>
          </cell>
          <cell r="G61">
            <v>12</v>
          </cell>
          <cell r="H61">
            <v>8</v>
          </cell>
        </row>
        <row r="62">
          <cell r="E62">
            <v>14</v>
          </cell>
          <cell r="G62">
            <v>0</v>
          </cell>
          <cell r="H62">
            <v>0</v>
          </cell>
        </row>
        <row r="63">
          <cell r="E63">
            <v>0</v>
          </cell>
          <cell r="G63">
            <v>4</v>
          </cell>
          <cell r="H63">
            <v>15</v>
          </cell>
        </row>
        <row r="64">
          <cell r="E64">
            <v>0</v>
          </cell>
          <cell r="G64">
            <v>16</v>
          </cell>
          <cell r="H64">
            <v>0</v>
          </cell>
        </row>
        <row r="65">
          <cell r="E65">
            <v>0</v>
          </cell>
          <cell r="G65">
            <v>14</v>
          </cell>
          <cell r="H65">
            <v>9</v>
          </cell>
        </row>
        <row r="66">
          <cell r="E66">
            <v>0</v>
          </cell>
          <cell r="G66">
            <v>12</v>
          </cell>
          <cell r="H66">
            <v>8</v>
          </cell>
        </row>
        <row r="67">
          <cell r="E67">
            <v>3</v>
          </cell>
          <cell r="G67">
            <v>0</v>
          </cell>
          <cell r="H67">
            <v>0</v>
          </cell>
        </row>
        <row r="68">
          <cell r="E68">
            <v>0</v>
          </cell>
          <cell r="G68">
            <v>24</v>
          </cell>
          <cell r="H68">
            <v>0</v>
          </cell>
        </row>
        <row r="69">
          <cell r="E69">
            <v>0</v>
          </cell>
          <cell r="G69">
            <v>15</v>
          </cell>
          <cell r="H69">
            <v>1</v>
          </cell>
        </row>
        <row r="70">
          <cell r="E70">
            <v>0</v>
          </cell>
          <cell r="G70">
            <v>12</v>
          </cell>
          <cell r="H70">
            <v>9</v>
          </cell>
        </row>
        <row r="71">
          <cell r="E71">
            <v>0</v>
          </cell>
          <cell r="G71">
            <v>12</v>
          </cell>
          <cell r="H71">
            <v>8</v>
          </cell>
        </row>
        <row r="72">
          <cell r="E72">
            <v>0</v>
          </cell>
          <cell r="G72">
            <v>17</v>
          </cell>
          <cell r="H72">
            <v>0</v>
          </cell>
        </row>
        <row r="73">
          <cell r="E73">
            <v>0</v>
          </cell>
          <cell r="G73">
            <v>23</v>
          </cell>
          <cell r="H73">
            <v>0</v>
          </cell>
        </row>
        <row r="74">
          <cell r="E74">
            <v>0</v>
          </cell>
          <cell r="G74">
            <v>11</v>
          </cell>
          <cell r="H74">
            <v>10</v>
          </cell>
        </row>
        <row r="75">
          <cell r="E75">
            <v>0</v>
          </cell>
          <cell r="G75">
            <v>12</v>
          </cell>
          <cell r="H75">
            <v>10</v>
          </cell>
        </row>
        <row r="76">
          <cell r="E76">
            <v>0</v>
          </cell>
          <cell r="G76">
            <v>12</v>
          </cell>
          <cell r="H76">
            <v>8</v>
          </cell>
        </row>
        <row r="77">
          <cell r="E77">
            <v>0</v>
          </cell>
          <cell r="G77">
            <v>30</v>
          </cell>
          <cell r="H77">
            <v>0</v>
          </cell>
        </row>
        <row r="78">
          <cell r="E78">
            <v>0</v>
          </cell>
          <cell r="G78">
            <v>14</v>
          </cell>
          <cell r="H78">
            <v>0</v>
          </cell>
        </row>
        <row r="79">
          <cell r="E79">
            <v>0</v>
          </cell>
          <cell r="G79">
            <v>2</v>
          </cell>
          <cell r="H79">
            <v>13</v>
          </cell>
        </row>
        <row r="80">
          <cell r="E80">
            <v>0</v>
          </cell>
          <cell r="G80">
            <v>13</v>
          </cell>
          <cell r="H80">
            <v>9</v>
          </cell>
        </row>
        <row r="81">
          <cell r="E81">
            <v>0</v>
          </cell>
          <cell r="G81">
            <v>12</v>
          </cell>
          <cell r="H81">
            <v>8</v>
          </cell>
        </row>
        <row r="82">
          <cell r="E82">
            <v>0</v>
          </cell>
          <cell r="G82">
            <v>18</v>
          </cell>
          <cell r="H82">
            <v>0</v>
          </cell>
        </row>
        <row r="83">
          <cell r="E83">
            <v>1</v>
          </cell>
          <cell r="G83">
            <v>0</v>
          </cell>
          <cell r="H83">
            <v>14</v>
          </cell>
        </row>
        <row r="84">
          <cell r="E84">
            <v>0</v>
          </cell>
          <cell r="G84">
            <v>4</v>
          </cell>
          <cell r="H84">
            <v>16</v>
          </cell>
        </row>
        <row r="85">
          <cell r="E85">
            <v>0</v>
          </cell>
          <cell r="G85">
            <v>13</v>
          </cell>
          <cell r="H85">
            <v>9</v>
          </cell>
        </row>
        <row r="86">
          <cell r="E86">
            <v>0</v>
          </cell>
          <cell r="G86">
            <v>12</v>
          </cell>
          <cell r="H86">
            <v>8</v>
          </cell>
        </row>
        <row r="87">
          <cell r="E87">
            <v>2</v>
          </cell>
          <cell r="G87">
            <v>0</v>
          </cell>
          <cell r="H87">
            <v>0</v>
          </cell>
        </row>
        <row r="88">
          <cell r="E88">
            <v>4</v>
          </cell>
          <cell r="G88">
            <v>0</v>
          </cell>
          <cell r="H88">
            <v>32</v>
          </cell>
        </row>
        <row r="89">
          <cell r="E89">
            <v>0</v>
          </cell>
          <cell r="G89">
            <v>13</v>
          </cell>
          <cell r="H89">
            <v>4</v>
          </cell>
        </row>
        <row r="90">
          <cell r="E90">
            <v>0</v>
          </cell>
          <cell r="G90">
            <v>14</v>
          </cell>
          <cell r="H90">
            <v>9</v>
          </cell>
        </row>
        <row r="91">
          <cell r="E91">
            <v>0</v>
          </cell>
          <cell r="G91">
            <v>12</v>
          </cell>
          <cell r="H91">
            <v>8</v>
          </cell>
        </row>
        <row r="92">
          <cell r="E92">
            <v>20</v>
          </cell>
          <cell r="G92">
            <v>0</v>
          </cell>
          <cell r="H92">
            <v>0</v>
          </cell>
        </row>
        <row r="93">
          <cell r="E93">
            <v>0</v>
          </cell>
          <cell r="G93">
            <v>8</v>
          </cell>
          <cell r="H93">
            <v>18</v>
          </cell>
        </row>
        <row r="94">
          <cell r="E94">
            <v>0</v>
          </cell>
          <cell r="G94">
            <v>15</v>
          </cell>
          <cell r="H94">
            <v>0</v>
          </cell>
        </row>
        <row r="95">
          <cell r="E95">
            <v>0</v>
          </cell>
          <cell r="G95">
            <v>13</v>
          </cell>
          <cell r="H95">
            <v>9</v>
          </cell>
        </row>
        <row r="96">
          <cell r="E96">
            <v>0</v>
          </cell>
          <cell r="G96">
            <v>12</v>
          </cell>
          <cell r="H96">
            <v>8</v>
          </cell>
        </row>
        <row r="97">
          <cell r="E97">
            <v>6</v>
          </cell>
          <cell r="G97">
            <v>0</v>
          </cell>
          <cell r="H97">
            <v>0</v>
          </cell>
        </row>
        <row r="98">
          <cell r="E98">
            <v>0</v>
          </cell>
          <cell r="G98">
            <v>24</v>
          </cell>
          <cell r="H98">
            <v>0</v>
          </cell>
        </row>
        <row r="99">
          <cell r="E99">
            <v>0</v>
          </cell>
          <cell r="G99">
            <v>15</v>
          </cell>
          <cell r="H99">
            <v>7</v>
          </cell>
        </row>
        <row r="100">
          <cell r="E100">
            <v>0</v>
          </cell>
          <cell r="G100">
            <v>13</v>
          </cell>
          <cell r="H100">
            <v>9</v>
          </cell>
        </row>
        <row r="101">
          <cell r="E101">
            <v>0</v>
          </cell>
          <cell r="G101">
            <v>12</v>
          </cell>
          <cell r="H101">
            <v>8</v>
          </cell>
        </row>
        <row r="102">
          <cell r="E102">
            <v>0</v>
          </cell>
          <cell r="G102">
            <v>20</v>
          </cell>
          <cell r="H102">
            <v>0</v>
          </cell>
        </row>
        <row r="103">
          <cell r="E103">
            <v>0</v>
          </cell>
          <cell r="G103">
            <v>17</v>
          </cell>
          <cell r="H103">
            <v>0</v>
          </cell>
        </row>
        <row r="104">
          <cell r="E104">
            <v>0</v>
          </cell>
          <cell r="G104">
            <v>7</v>
          </cell>
          <cell r="H104">
            <v>10</v>
          </cell>
        </row>
        <row r="105">
          <cell r="E105">
            <v>0</v>
          </cell>
          <cell r="G105">
            <v>13</v>
          </cell>
          <cell r="H105">
            <v>9</v>
          </cell>
        </row>
        <row r="106">
          <cell r="E106">
            <v>0</v>
          </cell>
          <cell r="G106">
            <v>12</v>
          </cell>
          <cell r="H106">
            <v>8</v>
          </cell>
        </row>
        <row r="107">
          <cell r="E107">
            <v>0</v>
          </cell>
          <cell r="G107">
            <v>36</v>
          </cell>
          <cell r="H107">
            <v>0</v>
          </cell>
        </row>
        <row r="108">
          <cell r="E108">
            <v>0</v>
          </cell>
          <cell r="G108">
            <v>14</v>
          </cell>
          <cell r="H108">
            <v>0</v>
          </cell>
        </row>
        <row r="109">
          <cell r="E109">
            <v>0</v>
          </cell>
          <cell r="G109">
            <v>3</v>
          </cell>
          <cell r="H109">
            <v>14</v>
          </cell>
        </row>
        <row r="110">
          <cell r="E110">
            <v>0</v>
          </cell>
          <cell r="G110">
            <v>13</v>
          </cell>
          <cell r="H110">
            <v>9</v>
          </cell>
        </row>
        <row r="111">
          <cell r="E111">
            <v>0</v>
          </cell>
          <cell r="G111">
            <v>12</v>
          </cell>
          <cell r="H111">
            <v>8</v>
          </cell>
        </row>
        <row r="112">
          <cell r="E112">
            <v>0</v>
          </cell>
          <cell r="G112">
            <v>20</v>
          </cell>
          <cell r="H112">
            <v>0</v>
          </cell>
        </row>
        <row r="113">
          <cell r="E113">
            <v>2</v>
          </cell>
          <cell r="G113">
            <v>0</v>
          </cell>
          <cell r="H113">
            <v>20</v>
          </cell>
        </row>
        <row r="114">
          <cell r="E114">
            <v>0</v>
          </cell>
          <cell r="G114">
            <v>10</v>
          </cell>
          <cell r="H114">
            <v>9</v>
          </cell>
        </row>
        <row r="115">
          <cell r="E115">
            <v>0</v>
          </cell>
          <cell r="G115">
            <v>13</v>
          </cell>
          <cell r="H115">
            <v>9</v>
          </cell>
        </row>
        <row r="116">
          <cell r="E116">
            <v>0</v>
          </cell>
          <cell r="G116">
            <v>12</v>
          </cell>
          <cell r="H116">
            <v>8</v>
          </cell>
        </row>
        <row r="117">
          <cell r="E117">
            <v>8</v>
          </cell>
          <cell r="G117">
            <v>0</v>
          </cell>
          <cell r="H117">
            <v>0</v>
          </cell>
        </row>
        <row r="118">
          <cell r="E118">
            <v>0</v>
          </cell>
          <cell r="G118">
            <v>3</v>
          </cell>
          <cell r="H118">
            <v>33</v>
          </cell>
        </row>
        <row r="119">
          <cell r="E119">
            <v>0</v>
          </cell>
          <cell r="G119">
            <v>13</v>
          </cell>
          <cell r="H119">
            <v>1</v>
          </cell>
        </row>
        <row r="120">
          <cell r="E120">
            <v>0</v>
          </cell>
          <cell r="G120">
            <v>13</v>
          </cell>
          <cell r="H120">
            <v>9</v>
          </cell>
        </row>
        <row r="121">
          <cell r="E121">
            <v>0</v>
          </cell>
          <cell r="G121">
            <v>12</v>
          </cell>
          <cell r="H121">
            <v>8</v>
          </cell>
        </row>
        <row r="122">
          <cell r="E122">
            <v>21</v>
          </cell>
          <cell r="G122">
            <v>0</v>
          </cell>
          <cell r="H122">
            <v>0</v>
          </cell>
        </row>
        <row r="123">
          <cell r="E123">
            <v>0</v>
          </cell>
          <cell r="G123">
            <v>11</v>
          </cell>
          <cell r="H123">
            <v>0</v>
          </cell>
        </row>
        <row r="124">
          <cell r="E124">
            <v>0</v>
          </cell>
          <cell r="G124">
            <v>15</v>
          </cell>
          <cell r="H124">
            <v>5</v>
          </cell>
        </row>
        <row r="125">
          <cell r="E125">
            <v>0</v>
          </cell>
          <cell r="G125">
            <v>13</v>
          </cell>
          <cell r="H125">
            <v>9</v>
          </cell>
        </row>
        <row r="126">
          <cell r="E126">
            <v>0</v>
          </cell>
          <cell r="G126">
            <v>12</v>
          </cell>
          <cell r="H126">
            <v>8</v>
          </cell>
        </row>
        <row r="127">
          <cell r="E127">
            <v>21</v>
          </cell>
          <cell r="G127">
            <v>0</v>
          </cell>
          <cell r="H127">
            <v>0</v>
          </cell>
        </row>
        <row r="128">
          <cell r="E128">
            <v>0</v>
          </cell>
          <cell r="G128">
            <v>19</v>
          </cell>
          <cell r="H128">
            <v>0</v>
          </cell>
        </row>
        <row r="129">
          <cell r="E129">
            <v>0</v>
          </cell>
          <cell r="G129">
            <v>12</v>
          </cell>
          <cell r="H129">
            <v>8</v>
          </cell>
        </row>
        <row r="130">
          <cell r="E130">
            <v>0</v>
          </cell>
          <cell r="G130">
            <v>13</v>
          </cell>
          <cell r="H130">
            <v>9</v>
          </cell>
        </row>
        <row r="131">
          <cell r="E131">
            <v>0</v>
          </cell>
          <cell r="G131">
            <v>12</v>
          </cell>
          <cell r="H131">
            <v>8</v>
          </cell>
        </row>
        <row r="132">
          <cell r="E132">
            <v>0</v>
          </cell>
          <cell r="G132">
            <v>26</v>
          </cell>
          <cell r="H132">
            <v>0</v>
          </cell>
        </row>
        <row r="133">
          <cell r="E133">
            <v>0</v>
          </cell>
          <cell r="G133">
            <v>16</v>
          </cell>
          <cell r="H133">
            <v>0</v>
          </cell>
        </row>
        <row r="134">
          <cell r="E134">
            <v>0</v>
          </cell>
          <cell r="G134">
            <v>4</v>
          </cell>
          <cell r="H134">
            <v>11</v>
          </cell>
        </row>
        <row r="135">
          <cell r="E135">
            <v>0</v>
          </cell>
          <cell r="G135">
            <v>13</v>
          </cell>
          <cell r="H135">
            <v>9</v>
          </cell>
        </row>
        <row r="136">
          <cell r="E136">
            <v>0</v>
          </cell>
          <cell r="G136">
            <v>12</v>
          </cell>
          <cell r="H136">
            <v>8</v>
          </cell>
        </row>
        <row r="137">
          <cell r="E137">
            <v>0</v>
          </cell>
          <cell r="G137">
            <v>36</v>
          </cell>
          <cell r="H137">
            <v>0</v>
          </cell>
        </row>
        <row r="138">
          <cell r="E138">
            <v>0</v>
          </cell>
          <cell r="G138">
            <v>1</v>
          </cell>
          <cell r="H138">
            <v>13</v>
          </cell>
        </row>
        <row r="139">
          <cell r="E139">
            <v>0</v>
          </cell>
          <cell r="G139">
            <v>8</v>
          </cell>
          <cell r="H139">
            <v>13</v>
          </cell>
        </row>
        <row r="140">
          <cell r="E140">
            <v>0</v>
          </cell>
          <cell r="G140">
            <v>13</v>
          </cell>
          <cell r="H140">
            <v>9</v>
          </cell>
        </row>
        <row r="141">
          <cell r="E141">
            <v>0</v>
          </cell>
          <cell r="G141">
            <v>12</v>
          </cell>
          <cell r="H141">
            <v>8</v>
          </cell>
        </row>
        <row r="142">
          <cell r="E142">
            <v>0</v>
          </cell>
          <cell r="G142">
            <v>6</v>
          </cell>
          <cell r="H142">
            <v>0</v>
          </cell>
        </row>
        <row r="143">
          <cell r="E143">
            <v>1</v>
          </cell>
          <cell r="G143">
            <v>0</v>
          </cell>
          <cell r="H143">
            <v>28</v>
          </cell>
        </row>
        <row r="144">
          <cell r="E144">
            <v>0</v>
          </cell>
          <cell r="G144">
            <v>11</v>
          </cell>
          <cell r="H144">
            <v>4</v>
          </cell>
        </row>
        <row r="145">
          <cell r="E145">
            <v>0</v>
          </cell>
          <cell r="G145">
            <v>13</v>
          </cell>
          <cell r="H145">
            <v>9</v>
          </cell>
        </row>
        <row r="146">
          <cell r="E146">
            <v>0</v>
          </cell>
          <cell r="G146">
            <v>12</v>
          </cell>
          <cell r="H146">
            <v>8</v>
          </cell>
        </row>
        <row r="147">
          <cell r="E147">
            <v>16</v>
          </cell>
          <cell r="G147">
            <v>0</v>
          </cell>
          <cell r="H147">
            <v>0</v>
          </cell>
        </row>
        <row r="148">
          <cell r="E148">
            <v>0</v>
          </cell>
          <cell r="G148">
            <v>8</v>
          </cell>
          <cell r="H148">
            <v>11</v>
          </cell>
        </row>
        <row r="149">
          <cell r="E149">
            <v>0</v>
          </cell>
          <cell r="G149">
            <v>14</v>
          </cell>
          <cell r="H149">
            <v>3</v>
          </cell>
        </row>
        <row r="150">
          <cell r="E150">
            <v>0</v>
          </cell>
          <cell r="G150">
            <v>13</v>
          </cell>
          <cell r="H150">
            <v>9</v>
          </cell>
        </row>
        <row r="151">
          <cell r="E151">
            <v>0</v>
          </cell>
          <cell r="G151">
            <v>12</v>
          </cell>
          <cell r="H151">
            <v>8</v>
          </cell>
        </row>
        <row r="152">
          <cell r="E152">
            <v>0</v>
          </cell>
          <cell r="G152">
            <v>1</v>
          </cell>
          <cell r="H152">
            <v>0</v>
          </cell>
        </row>
        <row r="153">
          <cell r="E153">
            <v>0</v>
          </cell>
          <cell r="G153">
            <v>22</v>
          </cell>
          <cell r="H153">
            <v>0</v>
          </cell>
        </row>
        <row r="154">
          <cell r="E154">
            <v>0</v>
          </cell>
          <cell r="G154">
            <v>15</v>
          </cell>
          <cell r="H154">
            <v>6</v>
          </cell>
        </row>
        <row r="155">
          <cell r="E155">
            <v>0</v>
          </cell>
          <cell r="G155">
            <v>13</v>
          </cell>
          <cell r="H155">
            <v>9</v>
          </cell>
        </row>
        <row r="156">
          <cell r="E156">
            <v>0</v>
          </cell>
          <cell r="G156">
            <v>12</v>
          </cell>
          <cell r="H156">
            <v>8</v>
          </cell>
        </row>
        <row r="157">
          <cell r="E157">
            <v>0</v>
          </cell>
          <cell r="G157">
            <v>17</v>
          </cell>
          <cell r="H157">
            <v>0</v>
          </cell>
        </row>
        <row r="158">
          <cell r="E158">
            <v>0</v>
          </cell>
          <cell r="G158">
            <v>18</v>
          </cell>
          <cell r="H158">
            <v>0</v>
          </cell>
        </row>
        <row r="159">
          <cell r="E159">
            <v>0</v>
          </cell>
          <cell r="G159">
            <v>7</v>
          </cell>
          <cell r="H159">
            <v>9</v>
          </cell>
        </row>
        <row r="160">
          <cell r="E160">
            <v>0</v>
          </cell>
          <cell r="G160">
            <v>13</v>
          </cell>
          <cell r="H160">
            <v>9</v>
          </cell>
        </row>
        <row r="161">
          <cell r="E161">
            <v>0</v>
          </cell>
          <cell r="G161">
            <v>12</v>
          </cell>
          <cell r="H161">
            <v>8</v>
          </cell>
        </row>
        <row r="162">
          <cell r="E162">
            <v>0</v>
          </cell>
          <cell r="G162">
            <v>34</v>
          </cell>
          <cell r="H162">
            <v>0</v>
          </cell>
        </row>
        <row r="163">
          <cell r="E163">
            <v>0</v>
          </cell>
          <cell r="G163">
            <v>14</v>
          </cell>
          <cell r="H163">
            <v>0</v>
          </cell>
        </row>
        <row r="164">
          <cell r="E164">
            <v>0</v>
          </cell>
          <cell r="G164">
            <v>6</v>
          </cell>
          <cell r="H164">
            <v>14</v>
          </cell>
        </row>
        <row r="165">
          <cell r="E165">
            <v>0</v>
          </cell>
          <cell r="G165">
            <v>13</v>
          </cell>
          <cell r="H165">
            <v>9</v>
          </cell>
        </row>
        <row r="166">
          <cell r="E166">
            <v>0</v>
          </cell>
          <cell r="G166">
            <v>12</v>
          </cell>
          <cell r="H166">
            <v>8</v>
          </cell>
        </row>
        <row r="167">
          <cell r="E167">
            <v>0</v>
          </cell>
          <cell r="G167">
            <v>15</v>
          </cell>
          <cell r="H167">
            <v>0</v>
          </cell>
        </row>
        <row r="168">
          <cell r="E168">
            <v>2</v>
          </cell>
          <cell r="G168">
            <v>0</v>
          </cell>
          <cell r="H168">
            <v>18</v>
          </cell>
        </row>
        <row r="169">
          <cell r="E169">
            <v>0</v>
          </cell>
          <cell r="G169">
            <v>9</v>
          </cell>
          <cell r="H169">
            <v>8</v>
          </cell>
        </row>
        <row r="170">
          <cell r="E170">
            <v>0</v>
          </cell>
          <cell r="G170">
            <v>13</v>
          </cell>
          <cell r="H170">
            <v>9</v>
          </cell>
        </row>
        <row r="171">
          <cell r="E171">
            <v>0</v>
          </cell>
          <cell r="G171">
            <v>12</v>
          </cell>
          <cell r="H171">
            <v>8</v>
          </cell>
        </row>
        <row r="172">
          <cell r="E172">
            <v>6</v>
          </cell>
          <cell r="G172">
            <v>0</v>
          </cell>
          <cell r="H172">
            <v>0</v>
          </cell>
        </row>
        <row r="173">
          <cell r="E173">
            <v>0</v>
          </cell>
          <cell r="G173">
            <v>4</v>
          </cell>
          <cell r="H173">
            <v>34</v>
          </cell>
        </row>
        <row r="174">
          <cell r="E174">
            <v>0</v>
          </cell>
          <cell r="G174">
            <v>12</v>
          </cell>
          <cell r="H174">
            <v>3</v>
          </cell>
        </row>
        <row r="175">
          <cell r="E175">
            <v>0</v>
          </cell>
          <cell r="G175">
            <v>13</v>
          </cell>
          <cell r="H175">
            <v>9</v>
          </cell>
        </row>
        <row r="176">
          <cell r="E176">
            <v>0</v>
          </cell>
          <cell r="G176">
            <v>12</v>
          </cell>
          <cell r="H176">
            <v>8</v>
          </cell>
        </row>
        <row r="177">
          <cell r="E177">
            <v>22</v>
          </cell>
          <cell r="G177">
            <v>0</v>
          </cell>
          <cell r="H177">
            <v>0</v>
          </cell>
        </row>
        <row r="178">
          <cell r="E178">
            <v>0</v>
          </cell>
          <cell r="G178">
            <v>9</v>
          </cell>
          <cell r="H178">
            <v>0</v>
          </cell>
        </row>
        <row r="179">
          <cell r="E179">
            <v>0</v>
          </cell>
          <cell r="G179">
            <v>15</v>
          </cell>
          <cell r="H179">
            <v>5</v>
          </cell>
        </row>
        <row r="180">
          <cell r="E180">
            <v>0</v>
          </cell>
          <cell r="G180">
            <v>13</v>
          </cell>
          <cell r="H180">
            <v>9</v>
          </cell>
        </row>
        <row r="181">
          <cell r="E181">
            <v>0</v>
          </cell>
          <cell r="G181">
            <v>12</v>
          </cell>
          <cell r="H181">
            <v>8</v>
          </cell>
        </row>
        <row r="182">
          <cell r="E182">
            <v>0</v>
          </cell>
          <cell r="G182">
            <v>12</v>
          </cell>
          <cell r="H182">
            <v>0</v>
          </cell>
        </row>
        <row r="183">
          <cell r="E183">
            <v>0</v>
          </cell>
          <cell r="G183">
            <v>19</v>
          </cell>
          <cell r="H183">
            <v>0</v>
          </cell>
        </row>
        <row r="184">
          <cell r="E184">
            <v>0</v>
          </cell>
          <cell r="G184">
            <v>11</v>
          </cell>
          <cell r="H184">
            <v>7</v>
          </cell>
        </row>
        <row r="185">
          <cell r="E185">
            <v>0</v>
          </cell>
          <cell r="G185">
            <v>13</v>
          </cell>
          <cell r="H185">
            <v>9</v>
          </cell>
        </row>
        <row r="186">
          <cell r="E186">
            <v>0</v>
          </cell>
          <cell r="G186">
            <v>12</v>
          </cell>
          <cell r="H186">
            <v>8</v>
          </cell>
        </row>
      </sheetData>
      <sheetData sheetId="4"/>
      <sheetData sheetId="5"/>
      <sheetData sheetId="6"/>
      <sheetData sheetId="7"/>
      <sheetData sheetId="8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nalysis"/>
      <sheetName val="Results_Baseline"/>
      <sheetName val="Source_baseline"/>
      <sheetName val="Results_ELV"/>
      <sheetName val="Source_ELV"/>
      <sheetName val="Results_CRP"/>
      <sheetName val="Source_CRP"/>
      <sheetName val="BeerGameResults"/>
      <sheetName val="Backup"/>
    </sheetNames>
    <sheetDataSet>
      <sheetData sheetId="0"/>
      <sheetData sheetId="1"/>
      <sheetData sheetId="2"/>
      <sheetData sheetId="3">
        <row r="2">
          <cell r="E2">
            <v>0</v>
          </cell>
          <cell r="G2">
            <v>12</v>
          </cell>
        </row>
        <row r="3">
          <cell r="E3">
            <v>0</v>
          </cell>
          <cell r="G3">
            <v>12</v>
          </cell>
          <cell r="H3">
            <v>0</v>
          </cell>
        </row>
        <row r="4">
          <cell r="E4">
            <v>0</v>
          </cell>
          <cell r="G4">
            <v>12</v>
          </cell>
          <cell r="H4">
            <v>0</v>
          </cell>
        </row>
        <row r="5">
          <cell r="E5">
            <v>0</v>
          </cell>
          <cell r="G5">
            <v>12</v>
          </cell>
          <cell r="H5">
            <v>0</v>
          </cell>
        </row>
        <row r="6">
          <cell r="E6">
            <v>0</v>
          </cell>
          <cell r="G6">
            <v>12</v>
          </cell>
          <cell r="H6">
            <v>4</v>
          </cell>
        </row>
        <row r="7">
          <cell r="E7">
            <v>0</v>
          </cell>
          <cell r="G7">
            <v>12</v>
          </cell>
          <cell r="H7">
            <v>0</v>
          </cell>
        </row>
        <row r="8">
          <cell r="E8">
            <v>0</v>
          </cell>
          <cell r="G8">
            <v>12</v>
          </cell>
          <cell r="H8">
            <v>4</v>
          </cell>
        </row>
        <row r="9">
          <cell r="E9">
            <v>0</v>
          </cell>
          <cell r="G9">
            <v>12</v>
          </cell>
          <cell r="H9">
            <v>4</v>
          </cell>
        </row>
        <row r="10">
          <cell r="E10">
            <v>0</v>
          </cell>
          <cell r="G10">
            <v>12</v>
          </cell>
          <cell r="H10">
            <v>4</v>
          </cell>
        </row>
        <row r="11">
          <cell r="E11">
            <v>0</v>
          </cell>
          <cell r="G11">
            <v>12</v>
          </cell>
          <cell r="H11">
            <v>4</v>
          </cell>
        </row>
        <row r="12">
          <cell r="E12">
            <v>0</v>
          </cell>
          <cell r="G12">
            <v>20</v>
          </cell>
          <cell r="H12">
            <v>0</v>
          </cell>
        </row>
        <row r="13">
          <cell r="E13">
            <v>0</v>
          </cell>
          <cell r="G13">
            <v>12</v>
          </cell>
          <cell r="H13">
            <v>4</v>
          </cell>
        </row>
        <row r="14">
          <cell r="E14">
            <v>0</v>
          </cell>
          <cell r="G14">
            <v>12</v>
          </cell>
          <cell r="H14">
            <v>4</v>
          </cell>
        </row>
        <row r="15">
          <cell r="E15">
            <v>0</v>
          </cell>
          <cell r="G15">
            <v>20</v>
          </cell>
          <cell r="H15">
            <v>4</v>
          </cell>
        </row>
        <row r="16">
          <cell r="E16">
            <v>0</v>
          </cell>
          <cell r="G16">
            <v>12</v>
          </cell>
          <cell r="H16">
            <v>4</v>
          </cell>
        </row>
        <row r="17">
          <cell r="E17">
            <v>0</v>
          </cell>
          <cell r="G17">
            <v>12</v>
          </cell>
          <cell r="H17">
            <v>0</v>
          </cell>
        </row>
        <row r="18">
          <cell r="E18">
            <v>0</v>
          </cell>
          <cell r="G18">
            <v>12</v>
          </cell>
          <cell r="H18">
            <v>4</v>
          </cell>
        </row>
        <row r="19">
          <cell r="E19">
            <v>0</v>
          </cell>
          <cell r="G19">
            <v>8</v>
          </cell>
          <cell r="H19">
            <v>4</v>
          </cell>
        </row>
        <row r="20">
          <cell r="E20">
            <v>0</v>
          </cell>
          <cell r="G20">
            <v>16</v>
          </cell>
          <cell r="H20">
            <v>4</v>
          </cell>
        </row>
        <row r="21">
          <cell r="E21">
            <v>0</v>
          </cell>
          <cell r="G21">
            <v>12</v>
          </cell>
          <cell r="H21">
            <v>4</v>
          </cell>
        </row>
        <row r="22">
          <cell r="E22">
            <v>0</v>
          </cell>
          <cell r="G22">
            <v>12</v>
          </cell>
          <cell r="H22">
            <v>0</v>
          </cell>
        </row>
        <row r="23">
          <cell r="E23">
            <v>0</v>
          </cell>
          <cell r="G23">
            <v>8</v>
          </cell>
          <cell r="H23">
            <v>4</v>
          </cell>
        </row>
        <row r="24">
          <cell r="E24">
            <v>0</v>
          </cell>
          <cell r="G24">
            <v>12</v>
          </cell>
          <cell r="H24">
            <v>4</v>
          </cell>
        </row>
        <row r="25">
          <cell r="E25">
            <v>0</v>
          </cell>
          <cell r="G25">
            <v>12</v>
          </cell>
          <cell r="H25">
            <v>4</v>
          </cell>
        </row>
        <row r="26">
          <cell r="E26">
            <v>0</v>
          </cell>
          <cell r="G26">
            <v>12</v>
          </cell>
          <cell r="H26">
            <v>4</v>
          </cell>
        </row>
        <row r="27">
          <cell r="E27">
            <v>0</v>
          </cell>
          <cell r="G27">
            <v>12</v>
          </cell>
          <cell r="H27">
            <v>0</v>
          </cell>
        </row>
        <row r="28">
          <cell r="E28">
            <v>0</v>
          </cell>
          <cell r="G28">
            <v>12</v>
          </cell>
          <cell r="H28">
            <v>4</v>
          </cell>
        </row>
        <row r="29">
          <cell r="E29">
            <v>0</v>
          </cell>
          <cell r="G29">
            <v>12</v>
          </cell>
          <cell r="H29">
            <v>4</v>
          </cell>
        </row>
        <row r="30">
          <cell r="E30">
            <v>0</v>
          </cell>
          <cell r="G30">
            <v>8</v>
          </cell>
          <cell r="H30">
            <v>4</v>
          </cell>
        </row>
        <row r="31">
          <cell r="E31">
            <v>0</v>
          </cell>
          <cell r="G31">
            <v>12</v>
          </cell>
          <cell r="H31">
            <v>8</v>
          </cell>
        </row>
        <row r="32">
          <cell r="E32">
            <v>0</v>
          </cell>
          <cell r="G32">
            <v>12</v>
          </cell>
          <cell r="H32">
            <v>0</v>
          </cell>
        </row>
        <row r="33">
          <cell r="E33">
            <v>0</v>
          </cell>
          <cell r="G33">
            <v>12</v>
          </cell>
          <cell r="H33">
            <v>0</v>
          </cell>
        </row>
        <row r="34">
          <cell r="E34">
            <v>0</v>
          </cell>
          <cell r="G34">
            <v>12</v>
          </cell>
          <cell r="H34">
            <v>0</v>
          </cell>
        </row>
        <row r="35">
          <cell r="E35">
            <v>0</v>
          </cell>
          <cell r="G35">
            <v>8</v>
          </cell>
          <cell r="H35">
            <v>8</v>
          </cell>
        </row>
        <row r="36">
          <cell r="E36">
            <v>0</v>
          </cell>
          <cell r="G36">
            <v>12</v>
          </cell>
          <cell r="H36">
            <v>8</v>
          </cell>
        </row>
        <row r="37">
          <cell r="E37">
            <v>0</v>
          </cell>
          <cell r="G37">
            <v>16</v>
          </cell>
          <cell r="H37">
            <v>0</v>
          </cell>
        </row>
        <row r="38">
          <cell r="E38">
            <v>0</v>
          </cell>
          <cell r="G38">
            <v>16</v>
          </cell>
          <cell r="H38">
            <v>1</v>
          </cell>
        </row>
        <row r="39">
          <cell r="E39">
            <v>0</v>
          </cell>
          <cell r="G39">
            <v>8</v>
          </cell>
          <cell r="H39">
            <v>0</v>
          </cell>
        </row>
        <row r="40">
          <cell r="E40">
            <v>0</v>
          </cell>
          <cell r="G40">
            <v>8</v>
          </cell>
          <cell r="H40">
            <v>10</v>
          </cell>
        </row>
        <row r="41">
          <cell r="E41">
            <v>0</v>
          </cell>
          <cell r="G41">
            <v>12</v>
          </cell>
          <cell r="H41">
            <v>8</v>
          </cell>
        </row>
        <row r="42">
          <cell r="E42">
            <v>0</v>
          </cell>
          <cell r="G42">
            <v>11</v>
          </cell>
          <cell r="H42">
            <v>0</v>
          </cell>
        </row>
        <row r="43">
          <cell r="E43">
            <v>0</v>
          </cell>
          <cell r="G43">
            <v>16</v>
          </cell>
          <cell r="H43">
            <v>0</v>
          </cell>
        </row>
        <row r="44">
          <cell r="E44">
            <v>0</v>
          </cell>
          <cell r="G44">
            <v>6</v>
          </cell>
          <cell r="H44">
            <v>10</v>
          </cell>
        </row>
        <row r="45">
          <cell r="E45">
            <v>0</v>
          </cell>
          <cell r="G45">
            <v>8</v>
          </cell>
          <cell r="H45">
            <v>10</v>
          </cell>
        </row>
        <row r="46">
          <cell r="E46">
            <v>0</v>
          </cell>
          <cell r="G46">
            <v>12</v>
          </cell>
          <cell r="H46">
            <v>8</v>
          </cell>
        </row>
        <row r="47">
          <cell r="E47">
            <v>0</v>
          </cell>
          <cell r="G47">
            <v>13</v>
          </cell>
          <cell r="H47">
            <v>0</v>
          </cell>
        </row>
        <row r="48">
          <cell r="E48">
            <v>0</v>
          </cell>
          <cell r="G48">
            <v>2</v>
          </cell>
          <cell r="H48">
            <v>0</v>
          </cell>
        </row>
        <row r="49">
          <cell r="E49">
            <v>0</v>
          </cell>
          <cell r="G49">
            <v>2</v>
          </cell>
          <cell r="H49">
            <v>14</v>
          </cell>
        </row>
        <row r="50">
          <cell r="E50">
            <v>0</v>
          </cell>
          <cell r="G50">
            <v>12</v>
          </cell>
          <cell r="H50">
            <v>9</v>
          </cell>
        </row>
        <row r="51">
          <cell r="E51">
            <v>0</v>
          </cell>
          <cell r="G51">
            <v>12</v>
          </cell>
          <cell r="H51">
            <v>8</v>
          </cell>
        </row>
        <row r="52">
          <cell r="E52">
            <v>0</v>
          </cell>
          <cell r="G52">
            <v>12</v>
          </cell>
          <cell r="H52">
            <v>0</v>
          </cell>
        </row>
        <row r="53">
          <cell r="E53">
            <v>1</v>
          </cell>
          <cell r="G53">
            <v>0</v>
          </cell>
          <cell r="H53">
            <v>11</v>
          </cell>
        </row>
        <row r="54">
          <cell r="E54">
            <v>0</v>
          </cell>
          <cell r="G54">
            <v>3</v>
          </cell>
          <cell r="H54">
            <v>13</v>
          </cell>
        </row>
        <row r="55">
          <cell r="E55">
            <v>0</v>
          </cell>
          <cell r="G55">
            <v>14</v>
          </cell>
          <cell r="H55">
            <v>8</v>
          </cell>
        </row>
        <row r="56">
          <cell r="E56">
            <v>0</v>
          </cell>
          <cell r="G56">
            <v>12</v>
          </cell>
          <cell r="H56">
            <v>8</v>
          </cell>
        </row>
        <row r="57">
          <cell r="E57">
            <v>0</v>
          </cell>
          <cell r="G57">
            <v>1</v>
          </cell>
          <cell r="H57">
            <v>0</v>
          </cell>
        </row>
        <row r="58">
          <cell r="E58">
            <v>1</v>
          </cell>
          <cell r="G58">
            <v>0</v>
          </cell>
          <cell r="H58">
            <v>18</v>
          </cell>
        </row>
        <row r="59">
          <cell r="E59">
            <v>0</v>
          </cell>
          <cell r="G59">
            <v>14</v>
          </cell>
          <cell r="H59">
            <v>4</v>
          </cell>
        </row>
        <row r="60">
          <cell r="E60">
            <v>0</v>
          </cell>
          <cell r="G60">
            <v>14</v>
          </cell>
          <cell r="H60">
            <v>8</v>
          </cell>
        </row>
        <row r="61">
          <cell r="E61">
            <v>0</v>
          </cell>
          <cell r="G61">
            <v>12</v>
          </cell>
          <cell r="H61">
            <v>8</v>
          </cell>
        </row>
        <row r="62">
          <cell r="E62">
            <v>6</v>
          </cell>
          <cell r="G62">
            <v>0</v>
          </cell>
          <cell r="H62">
            <v>0</v>
          </cell>
        </row>
        <row r="63">
          <cell r="E63">
            <v>0</v>
          </cell>
          <cell r="G63">
            <v>8</v>
          </cell>
          <cell r="H63">
            <v>16</v>
          </cell>
        </row>
        <row r="64">
          <cell r="E64">
            <v>0</v>
          </cell>
          <cell r="G64">
            <v>17</v>
          </cell>
          <cell r="H64">
            <v>0</v>
          </cell>
        </row>
        <row r="65">
          <cell r="E65">
            <v>0</v>
          </cell>
          <cell r="G65">
            <v>13</v>
          </cell>
          <cell r="H65">
            <v>9</v>
          </cell>
        </row>
        <row r="66">
          <cell r="E66">
            <v>0</v>
          </cell>
          <cell r="G66">
            <v>12</v>
          </cell>
          <cell r="H66">
            <v>8</v>
          </cell>
        </row>
        <row r="67">
          <cell r="E67">
            <v>4</v>
          </cell>
          <cell r="G67">
            <v>0</v>
          </cell>
          <cell r="H67">
            <v>0</v>
          </cell>
        </row>
        <row r="68">
          <cell r="E68">
            <v>0</v>
          </cell>
          <cell r="G68">
            <v>23</v>
          </cell>
          <cell r="H68">
            <v>0</v>
          </cell>
        </row>
        <row r="69">
          <cell r="E69">
            <v>0</v>
          </cell>
          <cell r="G69">
            <v>15</v>
          </cell>
          <cell r="H69">
            <v>2</v>
          </cell>
        </row>
        <row r="70">
          <cell r="E70">
            <v>0</v>
          </cell>
          <cell r="G70">
            <v>12</v>
          </cell>
          <cell r="H70">
            <v>10</v>
          </cell>
        </row>
        <row r="71">
          <cell r="E71">
            <v>0</v>
          </cell>
          <cell r="G71">
            <v>12</v>
          </cell>
          <cell r="H71">
            <v>8</v>
          </cell>
        </row>
        <row r="72">
          <cell r="E72">
            <v>0</v>
          </cell>
          <cell r="G72">
            <v>22</v>
          </cell>
          <cell r="H72">
            <v>0</v>
          </cell>
        </row>
        <row r="73">
          <cell r="E73">
            <v>0</v>
          </cell>
          <cell r="G73">
            <v>22</v>
          </cell>
          <cell r="H73">
            <v>0</v>
          </cell>
        </row>
        <row r="74">
          <cell r="E74">
            <v>0</v>
          </cell>
          <cell r="G74">
            <v>6</v>
          </cell>
          <cell r="H74">
            <v>12</v>
          </cell>
        </row>
        <row r="75">
          <cell r="E75">
            <v>0</v>
          </cell>
          <cell r="G75">
            <v>12</v>
          </cell>
          <cell r="H75">
            <v>10</v>
          </cell>
        </row>
        <row r="76">
          <cell r="E76">
            <v>0</v>
          </cell>
          <cell r="G76">
            <v>12</v>
          </cell>
          <cell r="H76">
            <v>8</v>
          </cell>
        </row>
        <row r="77">
          <cell r="E77">
            <v>0</v>
          </cell>
          <cell r="G77">
            <v>33</v>
          </cell>
          <cell r="H77">
            <v>0</v>
          </cell>
        </row>
        <row r="78">
          <cell r="E78">
            <v>0</v>
          </cell>
          <cell r="G78">
            <v>12</v>
          </cell>
          <cell r="H78">
            <v>0</v>
          </cell>
        </row>
        <row r="79">
          <cell r="E79">
            <v>0</v>
          </cell>
          <cell r="G79">
            <v>2</v>
          </cell>
          <cell r="H79">
            <v>18</v>
          </cell>
        </row>
        <row r="80">
          <cell r="E80">
            <v>0</v>
          </cell>
          <cell r="G80">
            <v>13</v>
          </cell>
          <cell r="H80">
            <v>9</v>
          </cell>
        </row>
        <row r="81">
          <cell r="E81">
            <v>0</v>
          </cell>
          <cell r="G81">
            <v>12</v>
          </cell>
          <cell r="H81">
            <v>8</v>
          </cell>
        </row>
        <row r="82">
          <cell r="E82">
            <v>0</v>
          </cell>
          <cell r="G82">
            <v>29</v>
          </cell>
          <cell r="H82">
            <v>0</v>
          </cell>
        </row>
        <row r="83">
          <cell r="E83">
            <v>6</v>
          </cell>
          <cell r="G83">
            <v>0</v>
          </cell>
          <cell r="H83">
            <v>12</v>
          </cell>
        </row>
        <row r="84">
          <cell r="E84">
            <v>0</v>
          </cell>
          <cell r="G84">
            <v>5</v>
          </cell>
          <cell r="H84">
            <v>11</v>
          </cell>
        </row>
        <row r="85">
          <cell r="E85">
            <v>0</v>
          </cell>
          <cell r="G85">
            <v>14</v>
          </cell>
          <cell r="H85">
            <v>9</v>
          </cell>
        </row>
        <row r="86">
          <cell r="E86">
            <v>0</v>
          </cell>
          <cell r="G86">
            <v>12</v>
          </cell>
          <cell r="H86">
            <v>8</v>
          </cell>
        </row>
        <row r="87">
          <cell r="E87">
            <v>0</v>
          </cell>
          <cell r="G87">
            <v>0</v>
          </cell>
          <cell r="H87">
            <v>0</v>
          </cell>
        </row>
        <row r="88">
          <cell r="E88">
            <v>0</v>
          </cell>
          <cell r="G88">
            <v>1</v>
          </cell>
          <cell r="H88">
            <v>28</v>
          </cell>
        </row>
        <row r="89">
          <cell r="E89">
            <v>0</v>
          </cell>
          <cell r="G89">
            <v>15</v>
          </cell>
          <cell r="H89">
            <v>2</v>
          </cell>
        </row>
        <row r="90">
          <cell r="E90">
            <v>0</v>
          </cell>
          <cell r="G90">
            <v>14</v>
          </cell>
          <cell r="H90">
            <v>9</v>
          </cell>
        </row>
        <row r="91">
          <cell r="E91">
            <v>0</v>
          </cell>
          <cell r="G91">
            <v>12</v>
          </cell>
          <cell r="H91">
            <v>8</v>
          </cell>
        </row>
        <row r="92">
          <cell r="E92">
            <v>16</v>
          </cell>
          <cell r="G92">
            <v>0</v>
          </cell>
          <cell r="H92">
            <v>0</v>
          </cell>
        </row>
        <row r="93">
          <cell r="E93">
            <v>0</v>
          </cell>
          <cell r="G93">
            <v>10</v>
          </cell>
          <cell r="H93">
            <v>13</v>
          </cell>
        </row>
        <row r="94">
          <cell r="E94">
            <v>0</v>
          </cell>
          <cell r="G94">
            <v>15</v>
          </cell>
          <cell r="H94">
            <v>2</v>
          </cell>
        </row>
        <row r="95">
          <cell r="E95">
            <v>0</v>
          </cell>
          <cell r="G95">
            <v>13</v>
          </cell>
          <cell r="H95">
            <v>9</v>
          </cell>
        </row>
        <row r="96">
          <cell r="E96">
            <v>0</v>
          </cell>
          <cell r="G96">
            <v>12</v>
          </cell>
          <cell r="H96">
            <v>8</v>
          </cell>
        </row>
        <row r="97">
          <cell r="E97">
            <v>1</v>
          </cell>
          <cell r="G97">
            <v>0</v>
          </cell>
          <cell r="H97">
            <v>0</v>
          </cell>
        </row>
        <row r="98">
          <cell r="E98">
            <v>0</v>
          </cell>
          <cell r="G98">
            <v>22</v>
          </cell>
          <cell r="H98">
            <v>0</v>
          </cell>
        </row>
        <row r="99">
          <cell r="E99">
            <v>0</v>
          </cell>
          <cell r="G99">
            <v>14</v>
          </cell>
          <cell r="H99">
            <v>8</v>
          </cell>
        </row>
        <row r="100">
          <cell r="E100">
            <v>0</v>
          </cell>
          <cell r="G100">
            <v>13</v>
          </cell>
          <cell r="H100">
            <v>9</v>
          </cell>
        </row>
        <row r="101">
          <cell r="E101">
            <v>0</v>
          </cell>
          <cell r="G101">
            <v>12</v>
          </cell>
          <cell r="H101">
            <v>8</v>
          </cell>
        </row>
        <row r="102">
          <cell r="E102">
            <v>0</v>
          </cell>
          <cell r="G102">
            <v>26</v>
          </cell>
          <cell r="H102">
            <v>0</v>
          </cell>
        </row>
        <row r="103">
          <cell r="E103">
            <v>0</v>
          </cell>
          <cell r="G103">
            <v>16</v>
          </cell>
          <cell r="H103">
            <v>0</v>
          </cell>
        </row>
        <row r="104">
          <cell r="E104">
            <v>0</v>
          </cell>
          <cell r="G104">
            <v>5</v>
          </cell>
          <cell r="H104">
            <v>11</v>
          </cell>
        </row>
        <row r="105">
          <cell r="E105">
            <v>0</v>
          </cell>
          <cell r="G105">
            <v>13</v>
          </cell>
          <cell r="H105">
            <v>9</v>
          </cell>
        </row>
        <row r="106">
          <cell r="E106">
            <v>0</v>
          </cell>
          <cell r="G106">
            <v>12</v>
          </cell>
          <cell r="H106">
            <v>8</v>
          </cell>
        </row>
        <row r="107">
          <cell r="E107">
            <v>0</v>
          </cell>
          <cell r="G107">
            <v>48</v>
          </cell>
          <cell r="H107">
            <v>0</v>
          </cell>
        </row>
        <row r="108">
          <cell r="E108">
            <v>0</v>
          </cell>
          <cell r="G108">
            <v>13</v>
          </cell>
          <cell r="H108">
            <v>4</v>
          </cell>
        </row>
        <row r="109">
          <cell r="E109">
            <v>0</v>
          </cell>
          <cell r="G109">
            <v>5</v>
          </cell>
          <cell r="H109">
            <v>14</v>
          </cell>
        </row>
        <row r="110">
          <cell r="E110">
            <v>0</v>
          </cell>
          <cell r="G110">
            <v>13</v>
          </cell>
          <cell r="H110">
            <v>9</v>
          </cell>
        </row>
        <row r="111">
          <cell r="E111">
            <v>0</v>
          </cell>
          <cell r="G111">
            <v>12</v>
          </cell>
          <cell r="H111">
            <v>8</v>
          </cell>
        </row>
        <row r="112">
          <cell r="E112">
            <v>0</v>
          </cell>
          <cell r="G112">
            <v>20</v>
          </cell>
          <cell r="H112">
            <v>0</v>
          </cell>
        </row>
        <row r="113">
          <cell r="E113">
            <v>2</v>
          </cell>
          <cell r="G113">
            <v>0</v>
          </cell>
          <cell r="H113">
            <v>13</v>
          </cell>
        </row>
        <row r="114">
          <cell r="E114">
            <v>0</v>
          </cell>
          <cell r="G114">
            <v>11</v>
          </cell>
          <cell r="H114">
            <v>6</v>
          </cell>
        </row>
        <row r="115">
          <cell r="E115">
            <v>0</v>
          </cell>
          <cell r="G115">
            <v>13</v>
          </cell>
          <cell r="H115">
            <v>9</v>
          </cell>
        </row>
        <row r="116">
          <cell r="E116">
            <v>0</v>
          </cell>
          <cell r="G116">
            <v>12</v>
          </cell>
          <cell r="H116">
            <v>8</v>
          </cell>
        </row>
        <row r="117">
          <cell r="E117">
            <v>1</v>
          </cell>
          <cell r="G117">
            <v>0</v>
          </cell>
          <cell r="H117">
            <v>0</v>
          </cell>
        </row>
        <row r="118">
          <cell r="E118">
            <v>0</v>
          </cell>
          <cell r="G118">
            <v>6</v>
          </cell>
          <cell r="H118">
            <v>22</v>
          </cell>
        </row>
        <row r="119">
          <cell r="E119">
            <v>0</v>
          </cell>
          <cell r="G119">
            <v>14</v>
          </cell>
          <cell r="H119">
            <v>1</v>
          </cell>
        </row>
        <row r="120">
          <cell r="E120">
            <v>0</v>
          </cell>
          <cell r="G120">
            <v>14</v>
          </cell>
          <cell r="H120">
            <v>9</v>
          </cell>
        </row>
        <row r="121">
          <cell r="E121">
            <v>0</v>
          </cell>
          <cell r="G121">
            <v>12</v>
          </cell>
          <cell r="H121">
            <v>8</v>
          </cell>
        </row>
        <row r="122">
          <cell r="E122">
            <v>10</v>
          </cell>
          <cell r="G122">
            <v>0</v>
          </cell>
          <cell r="H122">
            <v>0</v>
          </cell>
        </row>
        <row r="123">
          <cell r="E123">
            <v>0</v>
          </cell>
          <cell r="G123">
            <v>15</v>
          </cell>
          <cell r="H123">
            <v>4</v>
          </cell>
        </row>
        <row r="124">
          <cell r="E124">
            <v>0</v>
          </cell>
          <cell r="G124">
            <v>15</v>
          </cell>
          <cell r="H124">
            <v>6</v>
          </cell>
        </row>
        <row r="125">
          <cell r="E125">
            <v>0</v>
          </cell>
          <cell r="G125">
            <v>15</v>
          </cell>
          <cell r="H125">
            <v>9</v>
          </cell>
        </row>
        <row r="126">
          <cell r="E126">
            <v>0</v>
          </cell>
          <cell r="G126">
            <v>12</v>
          </cell>
          <cell r="H126">
            <v>8</v>
          </cell>
        </row>
        <row r="127">
          <cell r="E127">
            <v>0</v>
          </cell>
          <cell r="G127">
            <v>8</v>
          </cell>
          <cell r="H127">
            <v>0</v>
          </cell>
        </row>
        <row r="128">
          <cell r="E128">
            <v>0</v>
          </cell>
          <cell r="G128">
            <v>18</v>
          </cell>
          <cell r="H128">
            <v>0</v>
          </cell>
        </row>
        <row r="129">
          <cell r="E129">
            <v>0</v>
          </cell>
          <cell r="G129">
            <v>9</v>
          </cell>
          <cell r="H129">
            <v>9</v>
          </cell>
        </row>
        <row r="130">
          <cell r="E130">
            <v>0</v>
          </cell>
          <cell r="G130">
            <v>13</v>
          </cell>
          <cell r="H130">
            <v>9</v>
          </cell>
        </row>
        <row r="131">
          <cell r="E131">
            <v>0</v>
          </cell>
          <cell r="G131">
            <v>12</v>
          </cell>
          <cell r="H131">
            <v>8</v>
          </cell>
        </row>
        <row r="132">
          <cell r="E132">
            <v>0</v>
          </cell>
          <cell r="G132">
            <v>30</v>
          </cell>
          <cell r="H132">
            <v>0</v>
          </cell>
        </row>
        <row r="133">
          <cell r="E133">
            <v>0</v>
          </cell>
          <cell r="G133">
            <v>15</v>
          </cell>
          <cell r="H133">
            <v>0</v>
          </cell>
        </row>
        <row r="134">
          <cell r="E134">
            <v>0</v>
          </cell>
          <cell r="G134">
            <v>4</v>
          </cell>
          <cell r="H134">
            <v>13</v>
          </cell>
        </row>
        <row r="135">
          <cell r="E135">
            <v>0</v>
          </cell>
          <cell r="G135">
            <v>13</v>
          </cell>
          <cell r="H135">
            <v>9</v>
          </cell>
        </row>
        <row r="136">
          <cell r="E136">
            <v>0</v>
          </cell>
          <cell r="G136">
            <v>12</v>
          </cell>
          <cell r="H136">
            <v>8</v>
          </cell>
        </row>
        <row r="137">
          <cell r="E137">
            <v>0</v>
          </cell>
          <cell r="G137">
            <v>40</v>
          </cell>
          <cell r="H137">
            <v>0</v>
          </cell>
        </row>
        <row r="138">
          <cell r="E138">
            <v>0</v>
          </cell>
          <cell r="G138">
            <v>3</v>
          </cell>
          <cell r="H138">
            <v>9</v>
          </cell>
        </row>
        <row r="139">
          <cell r="E139">
            <v>0</v>
          </cell>
          <cell r="G139">
            <v>9</v>
          </cell>
          <cell r="H139">
            <v>10</v>
          </cell>
        </row>
        <row r="140">
          <cell r="E140">
            <v>0</v>
          </cell>
          <cell r="G140">
            <v>13</v>
          </cell>
          <cell r="H140">
            <v>9</v>
          </cell>
        </row>
        <row r="141">
          <cell r="E141">
            <v>0</v>
          </cell>
          <cell r="G141">
            <v>12</v>
          </cell>
          <cell r="H141">
            <v>8</v>
          </cell>
        </row>
        <row r="142">
          <cell r="E142">
            <v>0</v>
          </cell>
          <cell r="G142">
            <v>3</v>
          </cell>
          <cell r="H142">
            <v>0</v>
          </cell>
        </row>
        <row r="143">
          <cell r="E143">
            <v>0</v>
          </cell>
          <cell r="G143">
            <v>2</v>
          </cell>
          <cell r="H143">
            <v>19</v>
          </cell>
        </row>
        <row r="144">
          <cell r="E144">
            <v>0</v>
          </cell>
          <cell r="G144">
            <v>12</v>
          </cell>
          <cell r="H144">
            <v>3</v>
          </cell>
        </row>
        <row r="145">
          <cell r="E145">
            <v>0</v>
          </cell>
          <cell r="G145">
            <v>13</v>
          </cell>
          <cell r="H145">
            <v>9</v>
          </cell>
        </row>
        <row r="146">
          <cell r="E146">
            <v>0</v>
          </cell>
          <cell r="G146">
            <v>12</v>
          </cell>
          <cell r="H146">
            <v>8</v>
          </cell>
        </row>
        <row r="147">
          <cell r="E147">
            <v>7</v>
          </cell>
          <cell r="G147">
            <v>0</v>
          </cell>
          <cell r="H147">
            <v>0</v>
          </cell>
        </row>
        <row r="148">
          <cell r="E148">
            <v>0</v>
          </cell>
          <cell r="G148">
            <v>9</v>
          </cell>
          <cell r="H148">
            <v>13</v>
          </cell>
        </row>
        <row r="149">
          <cell r="E149">
            <v>0</v>
          </cell>
          <cell r="G149">
            <v>16</v>
          </cell>
          <cell r="H149">
            <v>4</v>
          </cell>
        </row>
        <row r="150">
          <cell r="E150">
            <v>0</v>
          </cell>
          <cell r="G150">
            <v>13</v>
          </cell>
          <cell r="H150">
            <v>9</v>
          </cell>
        </row>
        <row r="151">
          <cell r="E151">
            <v>0</v>
          </cell>
          <cell r="G151">
            <v>12</v>
          </cell>
          <cell r="H151">
            <v>8</v>
          </cell>
        </row>
        <row r="152">
          <cell r="E152">
            <v>1</v>
          </cell>
          <cell r="G152">
            <v>0</v>
          </cell>
          <cell r="H152">
            <v>0</v>
          </cell>
        </row>
        <row r="153">
          <cell r="E153">
            <v>0</v>
          </cell>
          <cell r="G153">
            <v>17</v>
          </cell>
          <cell r="H153">
            <v>0</v>
          </cell>
        </row>
        <row r="154">
          <cell r="E154">
            <v>0</v>
          </cell>
          <cell r="G154">
            <v>13</v>
          </cell>
          <cell r="H154">
            <v>5</v>
          </cell>
        </row>
        <row r="155">
          <cell r="E155">
            <v>0</v>
          </cell>
          <cell r="G155">
            <v>13</v>
          </cell>
          <cell r="H155">
            <v>9</v>
          </cell>
        </row>
        <row r="156">
          <cell r="E156">
            <v>0</v>
          </cell>
          <cell r="G156">
            <v>12</v>
          </cell>
          <cell r="H156">
            <v>8</v>
          </cell>
        </row>
        <row r="157">
          <cell r="E157">
            <v>0</v>
          </cell>
          <cell r="G157">
            <v>23</v>
          </cell>
          <cell r="H157">
            <v>0</v>
          </cell>
        </row>
        <row r="158">
          <cell r="E158">
            <v>0</v>
          </cell>
          <cell r="G158">
            <v>19</v>
          </cell>
          <cell r="H158">
            <v>0</v>
          </cell>
        </row>
        <row r="159">
          <cell r="E159">
            <v>0</v>
          </cell>
          <cell r="G159">
            <v>6</v>
          </cell>
          <cell r="H159">
            <v>12</v>
          </cell>
        </row>
        <row r="160">
          <cell r="E160">
            <v>0</v>
          </cell>
          <cell r="G160">
            <v>13</v>
          </cell>
          <cell r="H160">
            <v>9</v>
          </cell>
        </row>
        <row r="161">
          <cell r="E161">
            <v>0</v>
          </cell>
          <cell r="G161">
            <v>12</v>
          </cell>
          <cell r="H161">
            <v>8</v>
          </cell>
        </row>
        <row r="162">
          <cell r="E162">
            <v>0</v>
          </cell>
          <cell r="G162">
            <v>35</v>
          </cell>
          <cell r="H162">
            <v>0</v>
          </cell>
        </row>
        <row r="163">
          <cell r="E163">
            <v>0</v>
          </cell>
          <cell r="G163">
            <v>12</v>
          </cell>
          <cell r="H163">
            <v>0</v>
          </cell>
        </row>
        <row r="164">
          <cell r="E164">
            <v>0</v>
          </cell>
          <cell r="G164">
            <v>7</v>
          </cell>
          <cell r="H164">
            <v>13</v>
          </cell>
        </row>
        <row r="165">
          <cell r="E165">
            <v>0</v>
          </cell>
          <cell r="G165">
            <v>13</v>
          </cell>
          <cell r="H165">
            <v>9</v>
          </cell>
        </row>
        <row r="166">
          <cell r="E166">
            <v>0</v>
          </cell>
          <cell r="G166">
            <v>12</v>
          </cell>
          <cell r="H166">
            <v>8</v>
          </cell>
        </row>
        <row r="167">
          <cell r="E167">
            <v>0</v>
          </cell>
          <cell r="G167">
            <v>25</v>
          </cell>
          <cell r="H167">
            <v>0</v>
          </cell>
        </row>
        <row r="168">
          <cell r="E168">
            <v>1</v>
          </cell>
          <cell r="G168">
            <v>0</v>
          </cell>
          <cell r="H168">
            <v>15</v>
          </cell>
        </row>
        <row r="169">
          <cell r="E169">
            <v>0</v>
          </cell>
          <cell r="G169">
            <v>8</v>
          </cell>
          <cell r="H169">
            <v>6</v>
          </cell>
        </row>
        <row r="170">
          <cell r="E170">
            <v>0</v>
          </cell>
          <cell r="G170">
            <v>13</v>
          </cell>
          <cell r="H170">
            <v>9</v>
          </cell>
        </row>
        <row r="171">
          <cell r="E171">
            <v>0</v>
          </cell>
          <cell r="G171">
            <v>12</v>
          </cell>
          <cell r="H171">
            <v>8</v>
          </cell>
        </row>
        <row r="172">
          <cell r="E172">
            <v>3</v>
          </cell>
          <cell r="G172">
            <v>0</v>
          </cell>
          <cell r="H172">
            <v>0</v>
          </cell>
        </row>
        <row r="173">
          <cell r="E173">
            <v>0</v>
          </cell>
          <cell r="G173">
            <v>6</v>
          </cell>
          <cell r="H173">
            <v>21</v>
          </cell>
        </row>
        <row r="174">
          <cell r="E174">
            <v>0</v>
          </cell>
          <cell r="G174">
            <v>15</v>
          </cell>
          <cell r="H174">
            <v>4</v>
          </cell>
        </row>
        <row r="175">
          <cell r="E175">
            <v>0</v>
          </cell>
          <cell r="G175">
            <v>13</v>
          </cell>
          <cell r="H175">
            <v>9</v>
          </cell>
        </row>
        <row r="176">
          <cell r="E176">
            <v>0</v>
          </cell>
          <cell r="G176">
            <v>12</v>
          </cell>
          <cell r="H176">
            <v>8</v>
          </cell>
        </row>
        <row r="177">
          <cell r="E177">
            <v>9</v>
          </cell>
          <cell r="G177">
            <v>0</v>
          </cell>
          <cell r="H177">
            <v>0</v>
          </cell>
        </row>
        <row r="178">
          <cell r="E178">
            <v>0</v>
          </cell>
          <cell r="G178">
            <v>8</v>
          </cell>
          <cell r="H178">
            <v>5</v>
          </cell>
        </row>
        <row r="179">
          <cell r="E179">
            <v>0</v>
          </cell>
          <cell r="G179">
            <v>15</v>
          </cell>
          <cell r="H179">
            <v>3</v>
          </cell>
        </row>
        <row r="180">
          <cell r="E180">
            <v>0</v>
          </cell>
          <cell r="G180">
            <v>13</v>
          </cell>
          <cell r="H180">
            <v>9</v>
          </cell>
        </row>
        <row r="181">
          <cell r="E181">
            <v>0</v>
          </cell>
          <cell r="G181">
            <v>12</v>
          </cell>
          <cell r="H181">
            <v>8</v>
          </cell>
        </row>
        <row r="182">
          <cell r="E182">
            <v>14</v>
          </cell>
          <cell r="G182">
            <v>0</v>
          </cell>
          <cell r="H182">
            <v>0</v>
          </cell>
        </row>
        <row r="183">
          <cell r="E183">
            <v>0</v>
          </cell>
          <cell r="G183">
            <v>21</v>
          </cell>
          <cell r="H183">
            <v>0</v>
          </cell>
        </row>
        <row r="184">
          <cell r="E184">
            <v>0</v>
          </cell>
          <cell r="G184">
            <v>9</v>
          </cell>
          <cell r="H184">
            <v>9</v>
          </cell>
        </row>
        <row r="185">
          <cell r="E185">
            <v>0</v>
          </cell>
          <cell r="G185">
            <v>13</v>
          </cell>
          <cell r="H185">
            <v>9</v>
          </cell>
        </row>
        <row r="186">
          <cell r="E186">
            <v>0</v>
          </cell>
          <cell r="G186">
            <v>12</v>
          </cell>
          <cell r="H186">
            <v>8</v>
          </cell>
        </row>
      </sheetData>
      <sheetData sheetId="4"/>
      <sheetData sheetId="5"/>
      <sheetData sheetId="6"/>
      <sheetData sheetId="7"/>
      <sheetData sheetId="8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nalysis"/>
      <sheetName val="Results_Baseline"/>
      <sheetName val="Source_baseline"/>
      <sheetName val="Results_ELV"/>
      <sheetName val="Source_ELV"/>
      <sheetName val="Results_CRP"/>
      <sheetName val="Source_CRP"/>
      <sheetName val="BeerGameResults"/>
      <sheetName val="Backup"/>
    </sheetNames>
    <sheetDataSet>
      <sheetData sheetId="0"/>
      <sheetData sheetId="1"/>
      <sheetData sheetId="2"/>
      <sheetData sheetId="3">
        <row r="2">
          <cell r="E2">
            <v>0</v>
          </cell>
          <cell r="G2">
            <v>12</v>
          </cell>
        </row>
        <row r="3">
          <cell r="E3">
            <v>0</v>
          </cell>
          <cell r="G3">
            <v>12</v>
          </cell>
          <cell r="H3">
            <v>0</v>
          </cell>
        </row>
        <row r="4">
          <cell r="E4">
            <v>0</v>
          </cell>
          <cell r="G4">
            <v>12</v>
          </cell>
          <cell r="H4">
            <v>0</v>
          </cell>
        </row>
        <row r="5">
          <cell r="E5">
            <v>0</v>
          </cell>
          <cell r="G5">
            <v>12</v>
          </cell>
          <cell r="H5">
            <v>0</v>
          </cell>
        </row>
        <row r="6">
          <cell r="E6">
            <v>0</v>
          </cell>
          <cell r="G6">
            <v>12</v>
          </cell>
          <cell r="H6">
            <v>4</v>
          </cell>
        </row>
        <row r="7">
          <cell r="E7">
            <v>0</v>
          </cell>
          <cell r="G7">
            <v>12</v>
          </cell>
          <cell r="H7">
            <v>0</v>
          </cell>
        </row>
        <row r="8">
          <cell r="E8">
            <v>0</v>
          </cell>
          <cell r="G8">
            <v>12</v>
          </cell>
          <cell r="H8">
            <v>4</v>
          </cell>
        </row>
        <row r="9">
          <cell r="E9">
            <v>0</v>
          </cell>
          <cell r="G9">
            <v>12</v>
          </cell>
          <cell r="H9">
            <v>4</v>
          </cell>
        </row>
        <row r="10">
          <cell r="E10">
            <v>0</v>
          </cell>
          <cell r="G10">
            <v>12</v>
          </cell>
          <cell r="H10">
            <v>4</v>
          </cell>
        </row>
        <row r="11">
          <cell r="E11">
            <v>0</v>
          </cell>
          <cell r="G11">
            <v>12</v>
          </cell>
          <cell r="H11">
            <v>4</v>
          </cell>
        </row>
        <row r="12">
          <cell r="E12">
            <v>0</v>
          </cell>
          <cell r="G12">
            <v>20</v>
          </cell>
          <cell r="H12">
            <v>0</v>
          </cell>
        </row>
        <row r="13">
          <cell r="E13">
            <v>0</v>
          </cell>
          <cell r="G13">
            <v>8</v>
          </cell>
          <cell r="H13">
            <v>4</v>
          </cell>
        </row>
        <row r="14">
          <cell r="E14">
            <v>0</v>
          </cell>
          <cell r="G14">
            <v>12</v>
          </cell>
          <cell r="H14">
            <v>4</v>
          </cell>
        </row>
        <row r="15">
          <cell r="E15">
            <v>0</v>
          </cell>
          <cell r="G15">
            <v>16</v>
          </cell>
          <cell r="H15">
            <v>4</v>
          </cell>
        </row>
        <row r="16">
          <cell r="E16">
            <v>0</v>
          </cell>
          <cell r="G16">
            <v>12</v>
          </cell>
          <cell r="H16">
            <v>4</v>
          </cell>
        </row>
        <row r="17">
          <cell r="E17">
            <v>0</v>
          </cell>
          <cell r="G17">
            <v>12</v>
          </cell>
          <cell r="H17">
            <v>0</v>
          </cell>
        </row>
        <row r="18">
          <cell r="E18">
            <v>0</v>
          </cell>
          <cell r="G18">
            <v>12</v>
          </cell>
          <cell r="H18">
            <v>4</v>
          </cell>
        </row>
        <row r="19">
          <cell r="E19">
            <v>0</v>
          </cell>
          <cell r="G19">
            <v>12</v>
          </cell>
          <cell r="H19">
            <v>4</v>
          </cell>
        </row>
        <row r="20">
          <cell r="E20">
            <v>0</v>
          </cell>
          <cell r="G20">
            <v>12</v>
          </cell>
          <cell r="H20">
            <v>4</v>
          </cell>
        </row>
        <row r="21">
          <cell r="E21">
            <v>0</v>
          </cell>
          <cell r="G21">
            <v>12</v>
          </cell>
          <cell r="H21">
            <v>4</v>
          </cell>
        </row>
        <row r="22">
          <cell r="E22">
            <v>0</v>
          </cell>
          <cell r="G22">
            <v>12</v>
          </cell>
          <cell r="H22">
            <v>0</v>
          </cell>
        </row>
        <row r="23">
          <cell r="E23">
            <v>0</v>
          </cell>
          <cell r="G23">
            <v>8</v>
          </cell>
          <cell r="H23">
            <v>4</v>
          </cell>
        </row>
        <row r="24">
          <cell r="E24">
            <v>0</v>
          </cell>
          <cell r="G24">
            <v>12</v>
          </cell>
          <cell r="H24">
            <v>4</v>
          </cell>
        </row>
        <row r="25">
          <cell r="E25">
            <v>0</v>
          </cell>
          <cell r="G25">
            <v>12</v>
          </cell>
          <cell r="H25">
            <v>4</v>
          </cell>
        </row>
        <row r="26">
          <cell r="E26">
            <v>0</v>
          </cell>
          <cell r="G26">
            <v>12</v>
          </cell>
          <cell r="H26">
            <v>4</v>
          </cell>
        </row>
        <row r="27">
          <cell r="E27">
            <v>0</v>
          </cell>
          <cell r="G27">
            <v>12</v>
          </cell>
          <cell r="H27">
            <v>0</v>
          </cell>
        </row>
        <row r="28">
          <cell r="E28">
            <v>0</v>
          </cell>
          <cell r="G28">
            <v>12</v>
          </cell>
          <cell r="H28">
            <v>4</v>
          </cell>
        </row>
        <row r="29">
          <cell r="E29">
            <v>0</v>
          </cell>
          <cell r="G29">
            <v>12</v>
          </cell>
          <cell r="H29">
            <v>4</v>
          </cell>
        </row>
        <row r="30">
          <cell r="E30">
            <v>0</v>
          </cell>
          <cell r="G30">
            <v>8</v>
          </cell>
          <cell r="H30">
            <v>4</v>
          </cell>
        </row>
        <row r="31">
          <cell r="E31">
            <v>0</v>
          </cell>
          <cell r="G31">
            <v>12</v>
          </cell>
          <cell r="H31">
            <v>8</v>
          </cell>
        </row>
        <row r="32">
          <cell r="E32">
            <v>0</v>
          </cell>
          <cell r="G32">
            <v>12</v>
          </cell>
          <cell r="H32">
            <v>0</v>
          </cell>
        </row>
        <row r="33">
          <cell r="E33">
            <v>0</v>
          </cell>
          <cell r="G33">
            <v>12</v>
          </cell>
          <cell r="H33">
            <v>0</v>
          </cell>
        </row>
        <row r="34">
          <cell r="E34">
            <v>0</v>
          </cell>
          <cell r="G34">
            <v>12</v>
          </cell>
          <cell r="H34">
            <v>0</v>
          </cell>
        </row>
        <row r="35">
          <cell r="E35">
            <v>0</v>
          </cell>
          <cell r="G35">
            <v>8</v>
          </cell>
          <cell r="H35">
            <v>7</v>
          </cell>
        </row>
        <row r="36">
          <cell r="E36">
            <v>0</v>
          </cell>
          <cell r="G36">
            <v>12</v>
          </cell>
          <cell r="H36">
            <v>8</v>
          </cell>
        </row>
        <row r="37">
          <cell r="E37">
            <v>0</v>
          </cell>
          <cell r="G37">
            <v>16</v>
          </cell>
          <cell r="H37">
            <v>0</v>
          </cell>
        </row>
        <row r="38">
          <cell r="E38">
            <v>0</v>
          </cell>
          <cell r="G38">
            <v>16</v>
          </cell>
          <cell r="H38">
            <v>2</v>
          </cell>
        </row>
        <row r="39">
          <cell r="E39">
            <v>0</v>
          </cell>
          <cell r="G39">
            <v>9</v>
          </cell>
          <cell r="H39">
            <v>0</v>
          </cell>
        </row>
        <row r="40">
          <cell r="E40">
            <v>0</v>
          </cell>
          <cell r="G40">
            <v>8</v>
          </cell>
          <cell r="H40">
            <v>10</v>
          </cell>
        </row>
        <row r="41">
          <cell r="E41">
            <v>0</v>
          </cell>
          <cell r="G41">
            <v>12</v>
          </cell>
          <cell r="H41">
            <v>8</v>
          </cell>
        </row>
        <row r="42">
          <cell r="E42">
            <v>0</v>
          </cell>
          <cell r="G42">
            <v>10</v>
          </cell>
          <cell r="H42">
            <v>0</v>
          </cell>
        </row>
        <row r="43">
          <cell r="E43">
            <v>0</v>
          </cell>
          <cell r="G43">
            <v>16</v>
          </cell>
          <cell r="H43">
            <v>0</v>
          </cell>
        </row>
        <row r="44">
          <cell r="E44">
            <v>0</v>
          </cell>
          <cell r="G44">
            <v>6</v>
          </cell>
          <cell r="H44">
            <v>10</v>
          </cell>
        </row>
        <row r="45">
          <cell r="E45">
            <v>0</v>
          </cell>
          <cell r="G45">
            <v>8</v>
          </cell>
          <cell r="H45">
            <v>10</v>
          </cell>
        </row>
        <row r="46">
          <cell r="E46">
            <v>0</v>
          </cell>
          <cell r="G46">
            <v>12</v>
          </cell>
          <cell r="H46">
            <v>8</v>
          </cell>
        </row>
        <row r="47">
          <cell r="E47">
            <v>0</v>
          </cell>
          <cell r="G47">
            <v>12</v>
          </cell>
          <cell r="H47">
            <v>0</v>
          </cell>
        </row>
        <row r="48">
          <cell r="E48">
            <v>0</v>
          </cell>
          <cell r="G48">
            <v>2</v>
          </cell>
          <cell r="H48">
            <v>0</v>
          </cell>
        </row>
        <row r="49">
          <cell r="E49">
            <v>0</v>
          </cell>
          <cell r="G49">
            <v>2</v>
          </cell>
          <cell r="H49">
            <v>16</v>
          </cell>
        </row>
        <row r="50">
          <cell r="E50">
            <v>0</v>
          </cell>
          <cell r="G50">
            <v>11</v>
          </cell>
          <cell r="H50">
            <v>9</v>
          </cell>
        </row>
        <row r="51">
          <cell r="E51">
            <v>0</v>
          </cell>
          <cell r="G51">
            <v>12</v>
          </cell>
          <cell r="H51">
            <v>8</v>
          </cell>
        </row>
        <row r="52">
          <cell r="E52">
            <v>0</v>
          </cell>
          <cell r="G52">
            <v>12</v>
          </cell>
          <cell r="H52">
            <v>0</v>
          </cell>
        </row>
        <row r="53">
          <cell r="E53">
            <v>2</v>
          </cell>
          <cell r="G53">
            <v>0</v>
          </cell>
          <cell r="H53">
            <v>12</v>
          </cell>
        </row>
        <row r="54">
          <cell r="E54">
            <v>0</v>
          </cell>
          <cell r="G54">
            <v>3</v>
          </cell>
          <cell r="H54">
            <v>12</v>
          </cell>
        </row>
        <row r="55">
          <cell r="E55">
            <v>0</v>
          </cell>
          <cell r="G55">
            <v>14</v>
          </cell>
          <cell r="H55">
            <v>7</v>
          </cell>
        </row>
        <row r="56">
          <cell r="E56">
            <v>0</v>
          </cell>
          <cell r="G56">
            <v>12</v>
          </cell>
          <cell r="H56">
            <v>8</v>
          </cell>
        </row>
        <row r="57">
          <cell r="E57">
            <v>0</v>
          </cell>
          <cell r="G57">
            <v>0</v>
          </cell>
          <cell r="H57">
            <v>0</v>
          </cell>
        </row>
        <row r="58">
          <cell r="E58">
            <v>0</v>
          </cell>
          <cell r="G58">
            <v>0</v>
          </cell>
          <cell r="H58">
            <v>22</v>
          </cell>
        </row>
        <row r="59">
          <cell r="E59">
            <v>0</v>
          </cell>
          <cell r="G59">
            <v>15</v>
          </cell>
          <cell r="H59">
            <v>3</v>
          </cell>
        </row>
        <row r="60">
          <cell r="E60">
            <v>0</v>
          </cell>
          <cell r="G60">
            <v>14</v>
          </cell>
          <cell r="H60">
            <v>7</v>
          </cell>
        </row>
        <row r="61">
          <cell r="E61">
            <v>0</v>
          </cell>
          <cell r="G61">
            <v>12</v>
          </cell>
          <cell r="H61">
            <v>8</v>
          </cell>
        </row>
        <row r="62">
          <cell r="E62">
            <v>10</v>
          </cell>
          <cell r="G62">
            <v>0</v>
          </cell>
          <cell r="H62">
            <v>0</v>
          </cell>
        </row>
        <row r="63">
          <cell r="E63">
            <v>0</v>
          </cell>
          <cell r="G63">
            <v>9</v>
          </cell>
          <cell r="H63">
            <v>14</v>
          </cell>
        </row>
        <row r="64">
          <cell r="E64">
            <v>0</v>
          </cell>
          <cell r="G64">
            <v>19</v>
          </cell>
          <cell r="H64">
            <v>0</v>
          </cell>
        </row>
        <row r="65">
          <cell r="E65">
            <v>0</v>
          </cell>
          <cell r="G65">
            <v>13</v>
          </cell>
          <cell r="H65">
            <v>9</v>
          </cell>
        </row>
        <row r="66">
          <cell r="E66">
            <v>0</v>
          </cell>
          <cell r="G66">
            <v>12</v>
          </cell>
          <cell r="H66">
            <v>8</v>
          </cell>
        </row>
        <row r="67">
          <cell r="E67">
            <v>2</v>
          </cell>
          <cell r="G67">
            <v>0</v>
          </cell>
          <cell r="H67">
            <v>0</v>
          </cell>
        </row>
        <row r="68">
          <cell r="E68">
            <v>0</v>
          </cell>
          <cell r="G68">
            <v>24</v>
          </cell>
          <cell r="H68">
            <v>0</v>
          </cell>
        </row>
        <row r="69">
          <cell r="E69">
            <v>0</v>
          </cell>
          <cell r="G69">
            <v>15</v>
          </cell>
          <cell r="H69">
            <v>1</v>
          </cell>
        </row>
        <row r="70">
          <cell r="E70">
            <v>0</v>
          </cell>
          <cell r="G70">
            <v>11</v>
          </cell>
          <cell r="H70">
            <v>9</v>
          </cell>
        </row>
        <row r="71">
          <cell r="E71">
            <v>0</v>
          </cell>
          <cell r="G71">
            <v>12</v>
          </cell>
          <cell r="H71">
            <v>8</v>
          </cell>
        </row>
        <row r="72">
          <cell r="E72">
            <v>0</v>
          </cell>
          <cell r="G72">
            <v>17</v>
          </cell>
          <cell r="H72">
            <v>0</v>
          </cell>
        </row>
        <row r="73">
          <cell r="E73">
            <v>0</v>
          </cell>
          <cell r="G73">
            <v>23</v>
          </cell>
          <cell r="H73">
            <v>0</v>
          </cell>
        </row>
        <row r="74">
          <cell r="E74">
            <v>0</v>
          </cell>
          <cell r="G74">
            <v>6</v>
          </cell>
          <cell r="H74">
            <v>16</v>
          </cell>
        </row>
        <row r="75">
          <cell r="E75">
            <v>0</v>
          </cell>
          <cell r="G75">
            <v>11</v>
          </cell>
          <cell r="H75">
            <v>10</v>
          </cell>
        </row>
        <row r="76">
          <cell r="E76">
            <v>0</v>
          </cell>
          <cell r="G76">
            <v>12</v>
          </cell>
          <cell r="H76">
            <v>8</v>
          </cell>
        </row>
        <row r="77">
          <cell r="E77">
            <v>0</v>
          </cell>
          <cell r="G77">
            <v>27</v>
          </cell>
          <cell r="H77">
            <v>0</v>
          </cell>
        </row>
        <row r="78">
          <cell r="E78">
            <v>0</v>
          </cell>
          <cell r="G78">
            <v>8</v>
          </cell>
          <cell r="H78">
            <v>0</v>
          </cell>
        </row>
        <row r="79">
          <cell r="E79">
            <v>0</v>
          </cell>
          <cell r="G79">
            <v>2</v>
          </cell>
          <cell r="H79">
            <v>16</v>
          </cell>
        </row>
        <row r="80">
          <cell r="E80">
            <v>0</v>
          </cell>
          <cell r="G80">
            <v>13</v>
          </cell>
          <cell r="H80">
            <v>9</v>
          </cell>
        </row>
        <row r="81">
          <cell r="E81">
            <v>0</v>
          </cell>
          <cell r="G81">
            <v>12</v>
          </cell>
          <cell r="H81">
            <v>8</v>
          </cell>
        </row>
        <row r="82">
          <cell r="E82">
            <v>0</v>
          </cell>
          <cell r="G82">
            <v>18</v>
          </cell>
          <cell r="H82">
            <v>0</v>
          </cell>
        </row>
        <row r="83">
          <cell r="E83">
            <v>4</v>
          </cell>
          <cell r="G83">
            <v>0</v>
          </cell>
          <cell r="H83">
            <v>20</v>
          </cell>
        </row>
        <row r="84">
          <cell r="E84">
            <v>0</v>
          </cell>
          <cell r="G84">
            <v>4</v>
          </cell>
          <cell r="H84">
            <v>10</v>
          </cell>
        </row>
        <row r="85">
          <cell r="E85">
            <v>0</v>
          </cell>
          <cell r="G85">
            <v>13</v>
          </cell>
          <cell r="H85">
            <v>8</v>
          </cell>
        </row>
        <row r="86">
          <cell r="E86">
            <v>0</v>
          </cell>
          <cell r="G86">
            <v>12</v>
          </cell>
          <cell r="H86">
            <v>8</v>
          </cell>
        </row>
        <row r="87">
          <cell r="E87">
            <v>8</v>
          </cell>
          <cell r="G87">
            <v>0</v>
          </cell>
          <cell r="H87">
            <v>0</v>
          </cell>
        </row>
        <row r="88">
          <cell r="E88">
            <v>0</v>
          </cell>
          <cell r="G88">
            <v>2</v>
          </cell>
          <cell r="H88">
            <v>25</v>
          </cell>
        </row>
        <row r="89">
          <cell r="E89">
            <v>0</v>
          </cell>
          <cell r="G89">
            <v>20</v>
          </cell>
          <cell r="H89">
            <v>0</v>
          </cell>
        </row>
        <row r="90">
          <cell r="E90">
            <v>0</v>
          </cell>
          <cell r="G90">
            <v>14</v>
          </cell>
          <cell r="H90">
            <v>8</v>
          </cell>
        </row>
        <row r="91">
          <cell r="E91">
            <v>0</v>
          </cell>
          <cell r="G91">
            <v>12</v>
          </cell>
          <cell r="H91">
            <v>8</v>
          </cell>
        </row>
        <row r="92">
          <cell r="E92">
            <v>13</v>
          </cell>
          <cell r="G92">
            <v>0</v>
          </cell>
          <cell r="H92">
            <v>0</v>
          </cell>
        </row>
        <row r="93">
          <cell r="E93">
            <v>0</v>
          </cell>
          <cell r="G93">
            <v>12</v>
          </cell>
          <cell r="H93">
            <v>9</v>
          </cell>
        </row>
        <row r="94">
          <cell r="E94">
            <v>0</v>
          </cell>
          <cell r="G94">
            <v>16</v>
          </cell>
          <cell r="H94">
            <v>0</v>
          </cell>
        </row>
        <row r="95">
          <cell r="E95">
            <v>0</v>
          </cell>
          <cell r="G95">
            <v>13</v>
          </cell>
          <cell r="H95">
            <v>8</v>
          </cell>
        </row>
        <row r="96">
          <cell r="E96">
            <v>0</v>
          </cell>
          <cell r="G96">
            <v>12</v>
          </cell>
          <cell r="H96">
            <v>8</v>
          </cell>
        </row>
        <row r="97">
          <cell r="E97">
            <v>0</v>
          </cell>
          <cell r="G97">
            <v>3</v>
          </cell>
          <cell r="H97">
            <v>0</v>
          </cell>
        </row>
        <row r="98">
          <cell r="E98">
            <v>0</v>
          </cell>
          <cell r="G98">
            <v>24</v>
          </cell>
          <cell r="H98">
            <v>0</v>
          </cell>
        </row>
        <row r="99">
          <cell r="E99">
            <v>0</v>
          </cell>
          <cell r="G99">
            <v>14</v>
          </cell>
          <cell r="H99">
            <v>11</v>
          </cell>
        </row>
        <row r="100">
          <cell r="E100">
            <v>0</v>
          </cell>
          <cell r="G100">
            <v>12</v>
          </cell>
          <cell r="H100">
            <v>9</v>
          </cell>
        </row>
        <row r="101">
          <cell r="E101">
            <v>0</v>
          </cell>
          <cell r="G101">
            <v>12</v>
          </cell>
          <cell r="H101">
            <v>8</v>
          </cell>
        </row>
        <row r="102">
          <cell r="E102">
            <v>0</v>
          </cell>
          <cell r="G102">
            <v>17</v>
          </cell>
          <cell r="H102">
            <v>0</v>
          </cell>
        </row>
        <row r="103">
          <cell r="E103">
            <v>0</v>
          </cell>
          <cell r="G103">
            <v>13</v>
          </cell>
          <cell r="H103">
            <v>0</v>
          </cell>
        </row>
        <row r="104">
          <cell r="E104">
            <v>0</v>
          </cell>
          <cell r="G104">
            <v>3</v>
          </cell>
          <cell r="H104">
            <v>12</v>
          </cell>
        </row>
        <row r="105">
          <cell r="E105">
            <v>0</v>
          </cell>
          <cell r="G105">
            <v>12</v>
          </cell>
          <cell r="H105">
            <v>9</v>
          </cell>
        </row>
        <row r="106">
          <cell r="E106">
            <v>0</v>
          </cell>
          <cell r="G106">
            <v>12</v>
          </cell>
          <cell r="H106">
            <v>8</v>
          </cell>
        </row>
        <row r="107">
          <cell r="E107">
            <v>0</v>
          </cell>
          <cell r="G107">
            <v>29</v>
          </cell>
          <cell r="H107">
            <v>0</v>
          </cell>
        </row>
        <row r="108">
          <cell r="E108">
            <v>0</v>
          </cell>
          <cell r="G108">
            <v>9</v>
          </cell>
          <cell r="H108">
            <v>9</v>
          </cell>
        </row>
        <row r="109">
          <cell r="E109">
            <v>0</v>
          </cell>
          <cell r="G109">
            <v>3</v>
          </cell>
          <cell r="H109">
            <v>14</v>
          </cell>
        </row>
        <row r="110">
          <cell r="E110">
            <v>0</v>
          </cell>
          <cell r="G110">
            <v>12</v>
          </cell>
          <cell r="H110">
            <v>9</v>
          </cell>
        </row>
        <row r="111">
          <cell r="E111">
            <v>0</v>
          </cell>
          <cell r="G111">
            <v>12</v>
          </cell>
          <cell r="H111">
            <v>8</v>
          </cell>
        </row>
        <row r="112">
          <cell r="E112">
            <v>0</v>
          </cell>
          <cell r="G112">
            <v>3</v>
          </cell>
          <cell r="H112">
            <v>0</v>
          </cell>
        </row>
        <row r="113">
          <cell r="E113">
            <v>2</v>
          </cell>
          <cell r="G113">
            <v>0</v>
          </cell>
          <cell r="H113">
            <v>17</v>
          </cell>
        </row>
        <row r="114">
          <cell r="E114">
            <v>0</v>
          </cell>
          <cell r="G114">
            <v>14</v>
          </cell>
          <cell r="H114">
            <v>4</v>
          </cell>
        </row>
        <row r="115">
          <cell r="E115">
            <v>0</v>
          </cell>
          <cell r="G115">
            <v>13</v>
          </cell>
          <cell r="H115">
            <v>9</v>
          </cell>
        </row>
        <row r="116">
          <cell r="E116">
            <v>0</v>
          </cell>
          <cell r="G116">
            <v>12</v>
          </cell>
          <cell r="H116">
            <v>8</v>
          </cell>
        </row>
        <row r="117">
          <cell r="E117">
            <v>5</v>
          </cell>
          <cell r="G117">
            <v>0</v>
          </cell>
          <cell r="H117">
            <v>0</v>
          </cell>
        </row>
        <row r="118">
          <cell r="E118">
            <v>0</v>
          </cell>
          <cell r="G118">
            <v>8</v>
          </cell>
          <cell r="H118">
            <v>20</v>
          </cell>
        </row>
        <row r="119">
          <cell r="E119">
            <v>0</v>
          </cell>
          <cell r="G119">
            <v>15</v>
          </cell>
          <cell r="H119">
            <v>0</v>
          </cell>
        </row>
        <row r="120">
          <cell r="E120">
            <v>0</v>
          </cell>
          <cell r="G120">
            <v>13</v>
          </cell>
          <cell r="H120">
            <v>8</v>
          </cell>
        </row>
        <row r="121">
          <cell r="E121">
            <v>0</v>
          </cell>
          <cell r="G121">
            <v>12</v>
          </cell>
          <cell r="H121">
            <v>8</v>
          </cell>
        </row>
        <row r="122">
          <cell r="E122">
            <v>8</v>
          </cell>
          <cell r="G122">
            <v>0</v>
          </cell>
          <cell r="H122">
            <v>0</v>
          </cell>
        </row>
        <row r="123">
          <cell r="E123">
            <v>0</v>
          </cell>
          <cell r="G123">
            <v>21</v>
          </cell>
          <cell r="H123">
            <v>0</v>
          </cell>
        </row>
        <row r="124">
          <cell r="E124">
            <v>0</v>
          </cell>
          <cell r="G124">
            <v>16</v>
          </cell>
          <cell r="H124">
            <v>10</v>
          </cell>
        </row>
        <row r="125">
          <cell r="E125">
            <v>0</v>
          </cell>
          <cell r="G125">
            <v>13</v>
          </cell>
          <cell r="H125">
            <v>8</v>
          </cell>
        </row>
        <row r="126">
          <cell r="E126">
            <v>0</v>
          </cell>
          <cell r="G126">
            <v>12</v>
          </cell>
          <cell r="H126">
            <v>8</v>
          </cell>
        </row>
        <row r="127">
          <cell r="E127">
            <v>0</v>
          </cell>
          <cell r="G127">
            <v>17</v>
          </cell>
          <cell r="H127">
            <v>0</v>
          </cell>
        </row>
        <row r="128">
          <cell r="E128">
            <v>0</v>
          </cell>
          <cell r="G128">
            <v>14</v>
          </cell>
          <cell r="H128">
            <v>0</v>
          </cell>
        </row>
        <row r="129">
          <cell r="E129">
            <v>0</v>
          </cell>
          <cell r="G129">
            <v>8</v>
          </cell>
          <cell r="H129">
            <v>9</v>
          </cell>
        </row>
        <row r="130">
          <cell r="E130">
            <v>0</v>
          </cell>
          <cell r="G130">
            <v>13</v>
          </cell>
          <cell r="H130">
            <v>9</v>
          </cell>
        </row>
        <row r="131">
          <cell r="E131">
            <v>0</v>
          </cell>
          <cell r="G131">
            <v>12</v>
          </cell>
          <cell r="H131">
            <v>8</v>
          </cell>
        </row>
        <row r="132">
          <cell r="E132">
            <v>0</v>
          </cell>
          <cell r="G132">
            <v>23</v>
          </cell>
          <cell r="H132">
            <v>0</v>
          </cell>
        </row>
        <row r="133">
          <cell r="E133">
            <v>0</v>
          </cell>
          <cell r="G133">
            <v>15</v>
          </cell>
          <cell r="H133">
            <v>7</v>
          </cell>
        </row>
        <row r="134">
          <cell r="E134">
            <v>0</v>
          </cell>
          <cell r="G134">
            <v>3</v>
          </cell>
          <cell r="H134">
            <v>12</v>
          </cell>
        </row>
        <row r="135">
          <cell r="E135">
            <v>0</v>
          </cell>
          <cell r="G135">
            <v>12</v>
          </cell>
          <cell r="H135">
            <v>9</v>
          </cell>
        </row>
        <row r="136">
          <cell r="E136">
            <v>0</v>
          </cell>
          <cell r="G136">
            <v>12</v>
          </cell>
          <cell r="H136">
            <v>8</v>
          </cell>
        </row>
        <row r="137">
          <cell r="E137">
            <v>0</v>
          </cell>
          <cell r="G137">
            <v>17</v>
          </cell>
          <cell r="H137">
            <v>0</v>
          </cell>
        </row>
        <row r="138">
          <cell r="E138">
            <v>0</v>
          </cell>
          <cell r="G138">
            <v>0</v>
          </cell>
          <cell r="H138">
            <v>12</v>
          </cell>
        </row>
        <row r="139">
          <cell r="E139">
            <v>0</v>
          </cell>
          <cell r="G139">
            <v>13</v>
          </cell>
          <cell r="H139">
            <v>8</v>
          </cell>
        </row>
        <row r="140">
          <cell r="E140">
            <v>0</v>
          </cell>
          <cell r="G140">
            <v>12</v>
          </cell>
          <cell r="H140">
            <v>9</v>
          </cell>
        </row>
        <row r="141">
          <cell r="E141">
            <v>0</v>
          </cell>
          <cell r="G141">
            <v>12</v>
          </cell>
          <cell r="H141">
            <v>8</v>
          </cell>
        </row>
        <row r="142">
          <cell r="E142">
            <v>0</v>
          </cell>
          <cell r="G142">
            <v>0</v>
          </cell>
          <cell r="H142">
            <v>0</v>
          </cell>
        </row>
        <row r="143">
          <cell r="E143">
            <v>0</v>
          </cell>
          <cell r="G143">
            <v>4</v>
          </cell>
          <cell r="H143">
            <v>18</v>
          </cell>
        </row>
        <row r="144">
          <cell r="E144">
            <v>0</v>
          </cell>
          <cell r="G144">
            <v>12</v>
          </cell>
          <cell r="H144">
            <v>1</v>
          </cell>
        </row>
        <row r="145">
          <cell r="E145">
            <v>0</v>
          </cell>
          <cell r="G145">
            <v>13</v>
          </cell>
          <cell r="H145">
            <v>9</v>
          </cell>
        </row>
        <row r="146">
          <cell r="E146">
            <v>0</v>
          </cell>
          <cell r="G146">
            <v>12</v>
          </cell>
          <cell r="H146">
            <v>8</v>
          </cell>
        </row>
        <row r="147">
          <cell r="E147">
            <v>6</v>
          </cell>
          <cell r="G147">
            <v>0</v>
          </cell>
          <cell r="H147">
            <v>0</v>
          </cell>
        </row>
        <row r="148">
          <cell r="E148">
            <v>0</v>
          </cell>
          <cell r="G148">
            <v>18</v>
          </cell>
          <cell r="H148">
            <v>6</v>
          </cell>
        </row>
        <row r="149">
          <cell r="E149">
            <v>0</v>
          </cell>
          <cell r="G149">
            <v>15</v>
          </cell>
          <cell r="H149">
            <v>8</v>
          </cell>
        </row>
        <row r="150">
          <cell r="E150">
            <v>0</v>
          </cell>
          <cell r="G150">
            <v>13</v>
          </cell>
          <cell r="H150">
            <v>8</v>
          </cell>
        </row>
        <row r="151">
          <cell r="E151">
            <v>0</v>
          </cell>
          <cell r="G151">
            <v>12</v>
          </cell>
          <cell r="H151">
            <v>8</v>
          </cell>
        </row>
        <row r="152">
          <cell r="E152">
            <v>0</v>
          </cell>
          <cell r="G152">
            <v>6</v>
          </cell>
          <cell r="H152">
            <v>0</v>
          </cell>
        </row>
        <row r="153">
          <cell r="E153">
            <v>0</v>
          </cell>
          <cell r="G153">
            <v>16</v>
          </cell>
          <cell r="H153">
            <v>0</v>
          </cell>
        </row>
        <row r="154">
          <cell r="E154">
            <v>0</v>
          </cell>
          <cell r="G154">
            <v>12</v>
          </cell>
          <cell r="H154">
            <v>9</v>
          </cell>
        </row>
        <row r="155">
          <cell r="E155">
            <v>0</v>
          </cell>
          <cell r="G155">
            <v>13</v>
          </cell>
          <cell r="H155">
            <v>8</v>
          </cell>
        </row>
        <row r="156">
          <cell r="E156">
            <v>0</v>
          </cell>
          <cell r="G156">
            <v>12</v>
          </cell>
          <cell r="H156">
            <v>8</v>
          </cell>
        </row>
        <row r="157">
          <cell r="E157">
            <v>0</v>
          </cell>
          <cell r="G157">
            <v>20</v>
          </cell>
          <cell r="H157">
            <v>0</v>
          </cell>
        </row>
        <row r="158">
          <cell r="E158">
            <v>0</v>
          </cell>
          <cell r="G158">
            <v>15</v>
          </cell>
          <cell r="H158">
            <v>3</v>
          </cell>
        </row>
        <row r="159">
          <cell r="E159">
            <v>0</v>
          </cell>
          <cell r="G159">
            <v>5</v>
          </cell>
          <cell r="H159">
            <v>9</v>
          </cell>
        </row>
        <row r="160">
          <cell r="E160">
            <v>0</v>
          </cell>
          <cell r="G160">
            <v>13</v>
          </cell>
          <cell r="H160">
            <v>9</v>
          </cell>
        </row>
        <row r="161">
          <cell r="E161">
            <v>0</v>
          </cell>
          <cell r="G161">
            <v>12</v>
          </cell>
          <cell r="H161">
            <v>8</v>
          </cell>
        </row>
        <row r="162">
          <cell r="E162">
            <v>0</v>
          </cell>
          <cell r="G162">
            <v>21</v>
          </cell>
          <cell r="H162">
            <v>0</v>
          </cell>
        </row>
        <row r="163">
          <cell r="E163">
            <v>0</v>
          </cell>
          <cell r="G163">
            <v>9</v>
          </cell>
          <cell r="H163">
            <v>10</v>
          </cell>
        </row>
        <row r="164">
          <cell r="E164">
            <v>0</v>
          </cell>
          <cell r="G164">
            <v>11</v>
          </cell>
          <cell r="H164">
            <v>9</v>
          </cell>
        </row>
        <row r="165">
          <cell r="E165">
            <v>0</v>
          </cell>
          <cell r="G165">
            <v>12</v>
          </cell>
          <cell r="H165">
            <v>9</v>
          </cell>
        </row>
        <row r="166">
          <cell r="E166">
            <v>0</v>
          </cell>
          <cell r="G166">
            <v>12</v>
          </cell>
          <cell r="H166">
            <v>8</v>
          </cell>
        </row>
        <row r="167">
          <cell r="E167">
            <v>0</v>
          </cell>
          <cell r="G167">
            <v>2</v>
          </cell>
          <cell r="H167">
            <v>0</v>
          </cell>
        </row>
        <row r="168">
          <cell r="E168">
            <v>0</v>
          </cell>
          <cell r="G168">
            <v>3</v>
          </cell>
          <cell r="H168">
            <v>13</v>
          </cell>
        </row>
        <row r="169">
          <cell r="E169">
            <v>0</v>
          </cell>
          <cell r="G169">
            <v>12</v>
          </cell>
          <cell r="H169">
            <v>4</v>
          </cell>
        </row>
        <row r="170">
          <cell r="E170">
            <v>0</v>
          </cell>
          <cell r="G170">
            <v>12</v>
          </cell>
          <cell r="H170">
            <v>9</v>
          </cell>
        </row>
        <row r="171">
          <cell r="E171">
            <v>0</v>
          </cell>
          <cell r="G171">
            <v>12</v>
          </cell>
          <cell r="H171">
            <v>8</v>
          </cell>
        </row>
        <row r="172">
          <cell r="E172">
            <v>1</v>
          </cell>
          <cell r="G172">
            <v>0</v>
          </cell>
          <cell r="H172">
            <v>0</v>
          </cell>
        </row>
        <row r="173">
          <cell r="E173">
            <v>0</v>
          </cell>
          <cell r="G173">
            <v>11</v>
          </cell>
          <cell r="H173">
            <v>11</v>
          </cell>
        </row>
        <row r="174">
          <cell r="E174">
            <v>0</v>
          </cell>
          <cell r="G174">
            <v>12</v>
          </cell>
          <cell r="H174">
            <v>7</v>
          </cell>
        </row>
        <row r="175">
          <cell r="E175">
            <v>0</v>
          </cell>
          <cell r="G175">
            <v>13</v>
          </cell>
          <cell r="H175">
            <v>9</v>
          </cell>
        </row>
        <row r="176">
          <cell r="E176">
            <v>0</v>
          </cell>
          <cell r="G176">
            <v>12</v>
          </cell>
          <cell r="H176">
            <v>8</v>
          </cell>
        </row>
        <row r="177">
          <cell r="E177">
            <v>0</v>
          </cell>
          <cell r="G177">
            <v>1</v>
          </cell>
          <cell r="H177">
            <v>0</v>
          </cell>
        </row>
        <row r="178">
          <cell r="E178">
            <v>0</v>
          </cell>
          <cell r="G178">
            <v>15</v>
          </cell>
          <cell r="H178">
            <v>0</v>
          </cell>
        </row>
        <row r="179">
          <cell r="E179">
            <v>0</v>
          </cell>
          <cell r="G179">
            <v>12</v>
          </cell>
          <cell r="H179">
            <v>9</v>
          </cell>
        </row>
        <row r="180">
          <cell r="E180">
            <v>0</v>
          </cell>
          <cell r="G180">
            <v>13</v>
          </cell>
          <cell r="H180">
            <v>8</v>
          </cell>
        </row>
        <row r="181">
          <cell r="E181">
            <v>0</v>
          </cell>
          <cell r="G181">
            <v>12</v>
          </cell>
          <cell r="H181">
            <v>8</v>
          </cell>
        </row>
        <row r="182">
          <cell r="E182">
            <v>0</v>
          </cell>
          <cell r="G182">
            <v>18</v>
          </cell>
          <cell r="H182">
            <v>0</v>
          </cell>
        </row>
        <row r="183">
          <cell r="E183">
            <v>0</v>
          </cell>
          <cell r="G183">
            <v>15</v>
          </cell>
          <cell r="H183">
            <v>1</v>
          </cell>
        </row>
        <row r="184">
          <cell r="E184">
            <v>0</v>
          </cell>
          <cell r="G184">
            <v>8</v>
          </cell>
          <cell r="H184">
            <v>9</v>
          </cell>
        </row>
        <row r="185">
          <cell r="E185">
            <v>0</v>
          </cell>
          <cell r="G185">
            <v>13</v>
          </cell>
          <cell r="H185">
            <v>8</v>
          </cell>
        </row>
        <row r="186">
          <cell r="E186">
            <v>0</v>
          </cell>
          <cell r="G186">
            <v>12</v>
          </cell>
          <cell r="H186">
            <v>8</v>
          </cell>
        </row>
      </sheetData>
      <sheetData sheetId="4"/>
      <sheetData sheetId="5"/>
      <sheetData sheetId="6"/>
      <sheetData sheetId="7"/>
      <sheetData sheetId="8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nalysis"/>
      <sheetName val="Results_Baseline"/>
      <sheetName val="Source_baseline"/>
      <sheetName val="Results_ELV"/>
      <sheetName val="Source_ELV"/>
      <sheetName val="Results_CRP"/>
      <sheetName val="Source_CRP"/>
      <sheetName val="BeerGameResults"/>
      <sheetName val="Backup"/>
    </sheetNames>
    <sheetDataSet>
      <sheetData sheetId="0"/>
      <sheetData sheetId="1"/>
      <sheetData sheetId="2"/>
      <sheetData sheetId="3">
        <row r="2">
          <cell r="E2">
            <v>0</v>
          </cell>
          <cell r="G2">
            <v>12</v>
          </cell>
        </row>
        <row r="3">
          <cell r="E3">
            <v>0</v>
          </cell>
          <cell r="G3">
            <v>12</v>
          </cell>
          <cell r="H3">
            <v>0</v>
          </cell>
        </row>
        <row r="4">
          <cell r="E4">
            <v>0</v>
          </cell>
          <cell r="G4">
            <v>12</v>
          </cell>
          <cell r="H4">
            <v>0</v>
          </cell>
        </row>
        <row r="5">
          <cell r="E5">
            <v>0</v>
          </cell>
          <cell r="G5">
            <v>12</v>
          </cell>
          <cell r="H5">
            <v>0</v>
          </cell>
        </row>
        <row r="6">
          <cell r="E6">
            <v>0</v>
          </cell>
          <cell r="G6">
            <v>12</v>
          </cell>
          <cell r="H6">
            <v>4</v>
          </cell>
        </row>
        <row r="7">
          <cell r="E7">
            <v>0</v>
          </cell>
          <cell r="G7">
            <v>12</v>
          </cell>
          <cell r="H7">
            <v>0</v>
          </cell>
        </row>
        <row r="8">
          <cell r="E8">
            <v>0</v>
          </cell>
          <cell r="G8">
            <v>12</v>
          </cell>
          <cell r="H8">
            <v>4</v>
          </cell>
        </row>
        <row r="9">
          <cell r="E9">
            <v>0</v>
          </cell>
          <cell r="G9">
            <v>12</v>
          </cell>
          <cell r="H9">
            <v>4</v>
          </cell>
        </row>
        <row r="10">
          <cell r="E10">
            <v>0</v>
          </cell>
          <cell r="G10">
            <v>12</v>
          </cell>
          <cell r="H10">
            <v>4</v>
          </cell>
        </row>
        <row r="11">
          <cell r="E11">
            <v>0</v>
          </cell>
          <cell r="G11">
            <v>12</v>
          </cell>
          <cell r="H11">
            <v>4</v>
          </cell>
        </row>
        <row r="12">
          <cell r="E12">
            <v>0</v>
          </cell>
          <cell r="G12">
            <v>12</v>
          </cell>
          <cell r="H12">
            <v>0</v>
          </cell>
        </row>
        <row r="13">
          <cell r="E13">
            <v>0</v>
          </cell>
          <cell r="G13">
            <v>12</v>
          </cell>
          <cell r="H13">
            <v>4</v>
          </cell>
        </row>
        <row r="14">
          <cell r="E14">
            <v>0</v>
          </cell>
          <cell r="G14">
            <v>8</v>
          </cell>
          <cell r="H14">
            <v>4</v>
          </cell>
        </row>
        <row r="15">
          <cell r="E15">
            <v>0</v>
          </cell>
          <cell r="G15">
            <v>20</v>
          </cell>
          <cell r="H15">
            <v>4</v>
          </cell>
        </row>
        <row r="16">
          <cell r="E16">
            <v>0</v>
          </cell>
          <cell r="G16">
            <v>12</v>
          </cell>
          <cell r="H16">
            <v>4</v>
          </cell>
        </row>
        <row r="17">
          <cell r="E17">
            <v>0</v>
          </cell>
          <cell r="G17">
            <v>12</v>
          </cell>
          <cell r="H17">
            <v>0</v>
          </cell>
        </row>
        <row r="18">
          <cell r="E18">
            <v>0</v>
          </cell>
          <cell r="G18">
            <v>8</v>
          </cell>
          <cell r="H18">
            <v>4</v>
          </cell>
        </row>
        <row r="19">
          <cell r="E19">
            <v>0</v>
          </cell>
          <cell r="G19">
            <v>12</v>
          </cell>
          <cell r="H19">
            <v>4</v>
          </cell>
        </row>
        <row r="20">
          <cell r="E20">
            <v>0</v>
          </cell>
          <cell r="G20">
            <v>12</v>
          </cell>
          <cell r="H20">
            <v>4</v>
          </cell>
        </row>
        <row r="21">
          <cell r="E21">
            <v>0</v>
          </cell>
          <cell r="G21">
            <v>12</v>
          </cell>
          <cell r="H21">
            <v>4</v>
          </cell>
        </row>
        <row r="22">
          <cell r="E22">
            <v>0</v>
          </cell>
          <cell r="G22">
            <v>12</v>
          </cell>
          <cell r="H22">
            <v>0</v>
          </cell>
        </row>
        <row r="23">
          <cell r="E23">
            <v>0</v>
          </cell>
          <cell r="G23">
            <v>12</v>
          </cell>
          <cell r="H23">
            <v>4</v>
          </cell>
        </row>
        <row r="24">
          <cell r="E24">
            <v>0</v>
          </cell>
          <cell r="G24">
            <v>12</v>
          </cell>
          <cell r="H24">
            <v>4</v>
          </cell>
        </row>
        <row r="25">
          <cell r="E25">
            <v>0</v>
          </cell>
          <cell r="G25">
            <v>12</v>
          </cell>
          <cell r="H25">
            <v>4</v>
          </cell>
        </row>
        <row r="26">
          <cell r="E26">
            <v>0</v>
          </cell>
          <cell r="G26">
            <v>12</v>
          </cell>
          <cell r="H26">
            <v>4</v>
          </cell>
        </row>
        <row r="27">
          <cell r="E27">
            <v>0</v>
          </cell>
          <cell r="G27">
            <v>12</v>
          </cell>
          <cell r="H27">
            <v>0</v>
          </cell>
        </row>
        <row r="28">
          <cell r="E28">
            <v>0</v>
          </cell>
          <cell r="G28">
            <v>12</v>
          </cell>
          <cell r="H28">
            <v>4</v>
          </cell>
        </row>
        <row r="29">
          <cell r="E29">
            <v>0</v>
          </cell>
          <cell r="G29">
            <v>12</v>
          </cell>
          <cell r="H29">
            <v>4</v>
          </cell>
        </row>
        <row r="30">
          <cell r="E30">
            <v>0</v>
          </cell>
          <cell r="G30">
            <v>8</v>
          </cell>
          <cell r="H30">
            <v>4</v>
          </cell>
        </row>
        <row r="31">
          <cell r="E31">
            <v>0</v>
          </cell>
          <cell r="G31">
            <v>12</v>
          </cell>
          <cell r="H31">
            <v>8</v>
          </cell>
        </row>
        <row r="32">
          <cell r="E32">
            <v>0</v>
          </cell>
          <cell r="G32">
            <v>12</v>
          </cell>
          <cell r="H32">
            <v>0</v>
          </cell>
        </row>
        <row r="33">
          <cell r="E33">
            <v>0</v>
          </cell>
          <cell r="G33">
            <v>12</v>
          </cell>
          <cell r="H33">
            <v>0</v>
          </cell>
        </row>
        <row r="34">
          <cell r="E34">
            <v>0</v>
          </cell>
          <cell r="G34">
            <v>12</v>
          </cell>
          <cell r="H34">
            <v>0</v>
          </cell>
        </row>
        <row r="35">
          <cell r="E35">
            <v>0</v>
          </cell>
          <cell r="G35">
            <v>8</v>
          </cell>
          <cell r="H35">
            <v>7</v>
          </cell>
        </row>
        <row r="36">
          <cell r="E36">
            <v>0</v>
          </cell>
          <cell r="G36">
            <v>12</v>
          </cell>
          <cell r="H36">
            <v>8</v>
          </cell>
        </row>
        <row r="37">
          <cell r="E37">
            <v>0</v>
          </cell>
          <cell r="G37">
            <v>16</v>
          </cell>
          <cell r="H37">
            <v>0</v>
          </cell>
        </row>
        <row r="38">
          <cell r="E38">
            <v>0</v>
          </cell>
          <cell r="G38">
            <v>16</v>
          </cell>
          <cell r="H38">
            <v>0</v>
          </cell>
        </row>
        <row r="39">
          <cell r="E39">
            <v>0</v>
          </cell>
          <cell r="G39">
            <v>9</v>
          </cell>
          <cell r="H39">
            <v>0</v>
          </cell>
        </row>
        <row r="40">
          <cell r="E40">
            <v>0</v>
          </cell>
          <cell r="G40">
            <v>8</v>
          </cell>
          <cell r="H40">
            <v>10</v>
          </cell>
        </row>
        <row r="41">
          <cell r="E41">
            <v>0</v>
          </cell>
          <cell r="G41">
            <v>12</v>
          </cell>
          <cell r="H41">
            <v>8</v>
          </cell>
        </row>
        <row r="42">
          <cell r="E42">
            <v>0</v>
          </cell>
          <cell r="G42">
            <v>12</v>
          </cell>
          <cell r="H42">
            <v>0</v>
          </cell>
        </row>
        <row r="43">
          <cell r="E43">
            <v>0</v>
          </cell>
          <cell r="G43">
            <v>16</v>
          </cell>
          <cell r="H43">
            <v>0</v>
          </cell>
        </row>
        <row r="44">
          <cell r="E44">
            <v>0</v>
          </cell>
          <cell r="G44">
            <v>6</v>
          </cell>
          <cell r="H44">
            <v>7</v>
          </cell>
        </row>
        <row r="45">
          <cell r="E45">
            <v>0</v>
          </cell>
          <cell r="G45">
            <v>8</v>
          </cell>
          <cell r="H45">
            <v>10</v>
          </cell>
        </row>
        <row r="46">
          <cell r="E46">
            <v>0</v>
          </cell>
          <cell r="G46">
            <v>12</v>
          </cell>
          <cell r="H46">
            <v>8</v>
          </cell>
        </row>
        <row r="47">
          <cell r="E47">
            <v>0</v>
          </cell>
          <cell r="G47">
            <v>12</v>
          </cell>
          <cell r="H47">
            <v>0</v>
          </cell>
        </row>
        <row r="48">
          <cell r="E48">
            <v>0</v>
          </cell>
          <cell r="G48">
            <v>5</v>
          </cell>
          <cell r="H48">
            <v>0</v>
          </cell>
        </row>
        <row r="49">
          <cell r="E49">
            <v>0</v>
          </cell>
          <cell r="G49">
            <v>2</v>
          </cell>
          <cell r="H49">
            <v>15</v>
          </cell>
        </row>
        <row r="50">
          <cell r="E50">
            <v>0</v>
          </cell>
          <cell r="G50">
            <v>11</v>
          </cell>
          <cell r="H50">
            <v>9</v>
          </cell>
        </row>
        <row r="51">
          <cell r="E51">
            <v>0</v>
          </cell>
          <cell r="G51">
            <v>12</v>
          </cell>
          <cell r="H51">
            <v>8</v>
          </cell>
        </row>
        <row r="52">
          <cell r="E52">
            <v>0</v>
          </cell>
          <cell r="G52">
            <v>12</v>
          </cell>
          <cell r="H52">
            <v>0</v>
          </cell>
        </row>
        <row r="53">
          <cell r="E53">
            <v>3</v>
          </cell>
          <cell r="G53">
            <v>0</v>
          </cell>
          <cell r="H53">
            <v>6</v>
          </cell>
        </row>
        <row r="54">
          <cell r="E54">
            <v>0</v>
          </cell>
          <cell r="G54">
            <v>3</v>
          </cell>
          <cell r="H54">
            <v>13</v>
          </cell>
        </row>
        <row r="55">
          <cell r="E55">
            <v>0</v>
          </cell>
          <cell r="G55">
            <v>14</v>
          </cell>
          <cell r="H55">
            <v>7</v>
          </cell>
        </row>
        <row r="56">
          <cell r="E56">
            <v>0</v>
          </cell>
          <cell r="G56">
            <v>12</v>
          </cell>
          <cell r="H56">
            <v>8</v>
          </cell>
        </row>
        <row r="57">
          <cell r="E57">
            <v>0</v>
          </cell>
          <cell r="G57">
            <v>6</v>
          </cell>
          <cell r="H57">
            <v>0</v>
          </cell>
        </row>
        <row r="58">
          <cell r="E58">
            <v>1</v>
          </cell>
          <cell r="G58">
            <v>0</v>
          </cell>
          <cell r="H58">
            <v>17</v>
          </cell>
        </row>
        <row r="59">
          <cell r="E59">
            <v>0</v>
          </cell>
          <cell r="G59">
            <v>12</v>
          </cell>
          <cell r="H59">
            <v>5</v>
          </cell>
        </row>
        <row r="60">
          <cell r="E60">
            <v>0</v>
          </cell>
          <cell r="G60">
            <v>14</v>
          </cell>
          <cell r="H60">
            <v>7</v>
          </cell>
        </row>
        <row r="61">
          <cell r="E61">
            <v>0</v>
          </cell>
          <cell r="G61">
            <v>12</v>
          </cell>
          <cell r="H61">
            <v>8</v>
          </cell>
        </row>
        <row r="62">
          <cell r="E62">
            <v>5</v>
          </cell>
          <cell r="G62">
            <v>0</v>
          </cell>
          <cell r="H62">
            <v>0</v>
          </cell>
        </row>
        <row r="63">
          <cell r="E63">
            <v>0</v>
          </cell>
          <cell r="G63">
            <v>7</v>
          </cell>
          <cell r="H63">
            <v>14</v>
          </cell>
        </row>
        <row r="64">
          <cell r="E64">
            <v>0</v>
          </cell>
          <cell r="G64">
            <v>17</v>
          </cell>
          <cell r="H64">
            <v>0</v>
          </cell>
        </row>
        <row r="65">
          <cell r="E65">
            <v>0</v>
          </cell>
          <cell r="G65">
            <v>13</v>
          </cell>
          <cell r="H65">
            <v>9</v>
          </cell>
        </row>
        <row r="66">
          <cell r="E66">
            <v>0</v>
          </cell>
          <cell r="G66">
            <v>12</v>
          </cell>
          <cell r="H66">
            <v>8</v>
          </cell>
        </row>
        <row r="67">
          <cell r="E67">
            <v>2</v>
          </cell>
          <cell r="G67">
            <v>0</v>
          </cell>
          <cell r="H67">
            <v>0</v>
          </cell>
        </row>
        <row r="68">
          <cell r="E68">
            <v>0</v>
          </cell>
          <cell r="G68">
            <v>18</v>
          </cell>
          <cell r="H68">
            <v>0</v>
          </cell>
        </row>
        <row r="69">
          <cell r="E69">
            <v>0</v>
          </cell>
          <cell r="G69">
            <v>15</v>
          </cell>
          <cell r="H69">
            <v>0</v>
          </cell>
        </row>
        <row r="70">
          <cell r="E70">
            <v>0</v>
          </cell>
          <cell r="G70">
            <v>11</v>
          </cell>
          <cell r="H70">
            <v>9</v>
          </cell>
        </row>
        <row r="71">
          <cell r="E71">
            <v>0</v>
          </cell>
          <cell r="G71">
            <v>12</v>
          </cell>
          <cell r="H71">
            <v>8</v>
          </cell>
        </row>
        <row r="72">
          <cell r="E72">
            <v>0</v>
          </cell>
          <cell r="G72">
            <v>12</v>
          </cell>
          <cell r="H72">
            <v>0</v>
          </cell>
        </row>
        <row r="73">
          <cell r="E73">
            <v>0</v>
          </cell>
          <cell r="G73">
            <v>24</v>
          </cell>
          <cell r="H73">
            <v>0</v>
          </cell>
        </row>
        <row r="74">
          <cell r="E74">
            <v>0</v>
          </cell>
          <cell r="G74">
            <v>8</v>
          </cell>
          <cell r="H74">
            <v>11</v>
          </cell>
        </row>
        <row r="75">
          <cell r="E75">
            <v>0</v>
          </cell>
          <cell r="G75">
            <v>11</v>
          </cell>
          <cell r="H75">
            <v>10</v>
          </cell>
        </row>
        <row r="76">
          <cell r="E76">
            <v>0</v>
          </cell>
          <cell r="G76">
            <v>12</v>
          </cell>
          <cell r="H76">
            <v>8</v>
          </cell>
        </row>
        <row r="77">
          <cell r="E77">
            <v>0</v>
          </cell>
          <cell r="G77">
            <v>23</v>
          </cell>
          <cell r="H77">
            <v>0</v>
          </cell>
        </row>
        <row r="78">
          <cell r="E78">
            <v>0</v>
          </cell>
          <cell r="G78">
            <v>13</v>
          </cell>
          <cell r="H78">
            <v>0</v>
          </cell>
        </row>
        <row r="79">
          <cell r="E79">
            <v>0</v>
          </cell>
          <cell r="G79">
            <v>2</v>
          </cell>
          <cell r="H79">
            <v>15</v>
          </cell>
        </row>
        <row r="80">
          <cell r="E80">
            <v>0</v>
          </cell>
          <cell r="G80">
            <v>13</v>
          </cell>
          <cell r="H80">
            <v>9</v>
          </cell>
        </row>
        <row r="81">
          <cell r="E81">
            <v>0</v>
          </cell>
          <cell r="G81">
            <v>12</v>
          </cell>
          <cell r="H81">
            <v>8</v>
          </cell>
        </row>
        <row r="82">
          <cell r="E82">
            <v>0</v>
          </cell>
          <cell r="G82">
            <v>19</v>
          </cell>
          <cell r="H82">
            <v>0</v>
          </cell>
        </row>
        <row r="83">
          <cell r="E83">
            <v>3</v>
          </cell>
          <cell r="G83">
            <v>0</v>
          </cell>
          <cell r="H83">
            <v>7</v>
          </cell>
        </row>
        <row r="84">
          <cell r="E84">
            <v>0</v>
          </cell>
          <cell r="G84">
            <v>3</v>
          </cell>
          <cell r="H84">
            <v>14</v>
          </cell>
        </row>
        <row r="85">
          <cell r="E85">
            <v>0</v>
          </cell>
          <cell r="G85">
            <v>13</v>
          </cell>
          <cell r="H85">
            <v>8</v>
          </cell>
        </row>
        <row r="86">
          <cell r="E86">
            <v>0</v>
          </cell>
          <cell r="G86">
            <v>12</v>
          </cell>
          <cell r="H86">
            <v>8</v>
          </cell>
        </row>
        <row r="87">
          <cell r="E87">
            <v>0</v>
          </cell>
          <cell r="G87">
            <v>5</v>
          </cell>
          <cell r="H87">
            <v>0</v>
          </cell>
        </row>
        <row r="88">
          <cell r="E88">
            <v>2</v>
          </cell>
          <cell r="G88">
            <v>0</v>
          </cell>
          <cell r="H88">
            <v>20</v>
          </cell>
        </row>
        <row r="89">
          <cell r="E89">
            <v>0</v>
          </cell>
          <cell r="G89">
            <v>15</v>
          </cell>
          <cell r="H89">
            <v>4</v>
          </cell>
        </row>
        <row r="90">
          <cell r="E90">
            <v>0</v>
          </cell>
          <cell r="G90">
            <v>14</v>
          </cell>
          <cell r="H90">
            <v>8</v>
          </cell>
        </row>
        <row r="91">
          <cell r="E91">
            <v>0</v>
          </cell>
          <cell r="G91">
            <v>12</v>
          </cell>
          <cell r="H91">
            <v>8</v>
          </cell>
        </row>
        <row r="92">
          <cell r="E92">
            <v>8</v>
          </cell>
          <cell r="G92">
            <v>0</v>
          </cell>
          <cell r="H92">
            <v>0</v>
          </cell>
        </row>
        <row r="93">
          <cell r="E93">
            <v>0</v>
          </cell>
          <cell r="G93">
            <v>8</v>
          </cell>
          <cell r="H93">
            <v>15</v>
          </cell>
        </row>
        <row r="94">
          <cell r="E94">
            <v>0</v>
          </cell>
          <cell r="G94">
            <v>16</v>
          </cell>
          <cell r="H94">
            <v>0</v>
          </cell>
        </row>
        <row r="95">
          <cell r="E95">
            <v>0</v>
          </cell>
          <cell r="G95">
            <v>13</v>
          </cell>
          <cell r="H95">
            <v>8</v>
          </cell>
        </row>
        <row r="96">
          <cell r="E96">
            <v>0</v>
          </cell>
          <cell r="G96">
            <v>12</v>
          </cell>
          <cell r="H96">
            <v>8</v>
          </cell>
        </row>
        <row r="97">
          <cell r="E97">
            <v>3</v>
          </cell>
          <cell r="G97">
            <v>0</v>
          </cell>
          <cell r="H97">
            <v>0</v>
          </cell>
        </row>
        <row r="98">
          <cell r="E98">
            <v>0</v>
          </cell>
          <cell r="G98">
            <v>19</v>
          </cell>
          <cell r="H98">
            <v>0</v>
          </cell>
        </row>
        <row r="99">
          <cell r="E99">
            <v>0</v>
          </cell>
          <cell r="G99">
            <v>16</v>
          </cell>
          <cell r="H99">
            <v>4</v>
          </cell>
        </row>
        <row r="100">
          <cell r="E100">
            <v>0</v>
          </cell>
          <cell r="G100">
            <v>12</v>
          </cell>
          <cell r="H100">
            <v>9</v>
          </cell>
        </row>
        <row r="101">
          <cell r="E101">
            <v>0</v>
          </cell>
          <cell r="G101">
            <v>12</v>
          </cell>
          <cell r="H101">
            <v>8</v>
          </cell>
        </row>
        <row r="102">
          <cell r="E102">
            <v>0</v>
          </cell>
          <cell r="G102">
            <v>14</v>
          </cell>
          <cell r="H102">
            <v>0</v>
          </cell>
        </row>
        <row r="103">
          <cell r="E103">
            <v>0</v>
          </cell>
          <cell r="G103">
            <v>20</v>
          </cell>
          <cell r="H103">
            <v>0</v>
          </cell>
        </row>
        <row r="104">
          <cell r="E104">
            <v>0</v>
          </cell>
          <cell r="G104">
            <v>7</v>
          </cell>
          <cell r="H104">
            <v>8</v>
          </cell>
        </row>
        <row r="105">
          <cell r="E105">
            <v>0</v>
          </cell>
          <cell r="G105">
            <v>12</v>
          </cell>
          <cell r="H105">
            <v>9</v>
          </cell>
        </row>
        <row r="106">
          <cell r="E106">
            <v>0</v>
          </cell>
          <cell r="G106">
            <v>12</v>
          </cell>
          <cell r="H106">
            <v>8</v>
          </cell>
        </row>
        <row r="107">
          <cell r="E107">
            <v>0</v>
          </cell>
          <cell r="G107">
            <v>26</v>
          </cell>
          <cell r="H107">
            <v>0</v>
          </cell>
        </row>
        <row r="108">
          <cell r="E108">
            <v>0</v>
          </cell>
          <cell r="G108">
            <v>16</v>
          </cell>
          <cell r="H108">
            <v>0</v>
          </cell>
        </row>
        <row r="109">
          <cell r="E109">
            <v>0</v>
          </cell>
          <cell r="G109">
            <v>3</v>
          </cell>
          <cell r="H109">
            <v>16</v>
          </cell>
        </row>
        <row r="110">
          <cell r="E110">
            <v>0</v>
          </cell>
          <cell r="G110">
            <v>12</v>
          </cell>
          <cell r="H110">
            <v>9</v>
          </cell>
        </row>
        <row r="111">
          <cell r="E111">
            <v>0</v>
          </cell>
          <cell r="G111">
            <v>12</v>
          </cell>
          <cell r="H111">
            <v>8</v>
          </cell>
        </row>
        <row r="112">
          <cell r="E112">
            <v>0</v>
          </cell>
          <cell r="G112">
            <v>19</v>
          </cell>
          <cell r="H112">
            <v>0</v>
          </cell>
        </row>
        <row r="113">
          <cell r="E113">
            <v>4</v>
          </cell>
          <cell r="G113">
            <v>0</v>
          </cell>
          <cell r="H113">
            <v>5</v>
          </cell>
        </row>
        <row r="114">
          <cell r="E114">
            <v>0</v>
          </cell>
          <cell r="G114">
            <v>7</v>
          </cell>
          <cell r="H114">
            <v>10</v>
          </cell>
        </row>
        <row r="115">
          <cell r="E115">
            <v>0</v>
          </cell>
          <cell r="G115">
            <v>13</v>
          </cell>
          <cell r="H115">
            <v>9</v>
          </cell>
        </row>
        <row r="116">
          <cell r="E116">
            <v>0</v>
          </cell>
          <cell r="G116">
            <v>12</v>
          </cell>
          <cell r="H116">
            <v>8</v>
          </cell>
        </row>
        <row r="117">
          <cell r="E117">
            <v>0</v>
          </cell>
          <cell r="G117">
            <v>7</v>
          </cell>
          <cell r="H117">
            <v>0</v>
          </cell>
        </row>
        <row r="118">
          <cell r="E118">
            <v>0</v>
          </cell>
          <cell r="G118">
            <v>2</v>
          </cell>
          <cell r="H118">
            <v>22</v>
          </cell>
        </row>
        <row r="119">
          <cell r="E119">
            <v>0</v>
          </cell>
          <cell r="G119">
            <v>11</v>
          </cell>
          <cell r="H119">
            <v>3</v>
          </cell>
        </row>
        <row r="120">
          <cell r="E120">
            <v>0</v>
          </cell>
          <cell r="G120">
            <v>13</v>
          </cell>
          <cell r="H120">
            <v>8</v>
          </cell>
        </row>
        <row r="121">
          <cell r="E121">
            <v>0</v>
          </cell>
          <cell r="G121">
            <v>12</v>
          </cell>
          <cell r="H121">
            <v>8</v>
          </cell>
        </row>
        <row r="122">
          <cell r="E122">
            <v>10</v>
          </cell>
          <cell r="G122">
            <v>0</v>
          </cell>
          <cell r="H122">
            <v>0</v>
          </cell>
        </row>
        <row r="123">
          <cell r="E123">
            <v>0</v>
          </cell>
          <cell r="G123">
            <v>9</v>
          </cell>
          <cell r="H123">
            <v>10</v>
          </cell>
        </row>
        <row r="124">
          <cell r="E124">
            <v>0</v>
          </cell>
          <cell r="G124">
            <v>16</v>
          </cell>
          <cell r="H124">
            <v>5</v>
          </cell>
        </row>
        <row r="125">
          <cell r="E125">
            <v>0</v>
          </cell>
          <cell r="G125">
            <v>13</v>
          </cell>
          <cell r="H125">
            <v>8</v>
          </cell>
        </row>
        <row r="126">
          <cell r="E126">
            <v>0</v>
          </cell>
          <cell r="G126">
            <v>12</v>
          </cell>
          <cell r="H126">
            <v>8</v>
          </cell>
        </row>
        <row r="127">
          <cell r="E127">
            <v>20</v>
          </cell>
          <cell r="G127">
            <v>0</v>
          </cell>
          <cell r="H127">
            <v>0</v>
          </cell>
        </row>
        <row r="128">
          <cell r="E128">
            <v>0</v>
          </cell>
          <cell r="G128">
            <v>12</v>
          </cell>
          <cell r="H128">
            <v>0</v>
          </cell>
        </row>
        <row r="129">
          <cell r="E129">
            <v>0</v>
          </cell>
          <cell r="G129">
            <v>14</v>
          </cell>
          <cell r="H129">
            <v>3</v>
          </cell>
        </row>
        <row r="130">
          <cell r="E130">
            <v>0</v>
          </cell>
          <cell r="G130">
            <v>13</v>
          </cell>
          <cell r="H130">
            <v>9</v>
          </cell>
        </row>
        <row r="131">
          <cell r="E131">
            <v>0</v>
          </cell>
          <cell r="G131">
            <v>12</v>
          </cell>
          <cell r="H131">
            <v>8</v>
          </cell>
        </row>
        <row r="132">
          <cell r="E132">
            <v>0</v>
          </cell>
          <cell r="G132">
            <v>12</v>
          </cell>
          <cell r="H132">
            <v>0</v>
          </cell>
        </row>
        <row r="133">
          <cell r="E133">
            <v>0</v>
          </cell>
          <cell r="G133">
            <v>21</v>
          </cell>
          <cell r="H133">
            <v>0</v>
          </cell>
        </row>
        <row r="134">
          <cell r="E134">
            <v>0</v>
          </cell>
          <cell r="G134">
            <v>6</v>
          </cell>
          <cell r="H134">
            <v>9</v>
          </cell>
        </row>
        <row r="135">
          <cell r="E135">
            <v>0</v>
          </cell>
          <cell r="G135">
            <v>12</v>
          </cell>
          <cell r="H135">
            <v>9</v>
          </cell>
        </row>
        <row r="136">
          <cell r="E136">
            <v>0</v>
          </cell>
          <cell r="G136">
            <v>12</v>
          </cell>
          <cell r="H136">
            <v>8</v>
          </cell>
        </row>
        <row r="137">
          <cell r="E137">
            <v>0</v>
          </cell>
          <cell r="G137">
            <v>28</v>
          </cell>
          <cell r="H137">
            <v>0</v>
          </cell>
        </row>
        <row r="138">
          <cell r="E138">
            <v>0</v>
          </cell>
          <cell r="G138">
            <v>3</v>
          </cell>
          <cell r="H138">
            <v>0</v>
          </cell>
        </row>
        <row r="139">
          <cell r="E139">
            <v>0</v>
          </cell>
          <cell r="G139">
            <v>8</v>
          </cell>
          <cell r="H139">
            <v>14</v>
          </cell>
        </row>
        <row r="140">
          <cell r="E140">
            <v>0</v>
          </cell>
          <cell r="G140">
            <v>12</v>
          </cell>
          <cell r="H140">
            <v>9</v>
          </cell>
        </row>
        <row r="141">
          <cell r="E141">
            <v>0</v>
          </cell>
          <cell r="G141">
            <v>12</v>
          </cell>
          <cell r="H141">
            <v>8</v>
          </cell>
        </row>
        <row r="142">
          <cell r="E142">
            <v>0</v>
          </cell>
          <cell r="G142">
            <v>26</v>
          </cell>
          <cell r="H142">
            <v>0</v>
          </cell>
        </row>
        <row r="143">
          <cell r="E143">
            <v>2</v>
          </cell>
          <cell r="G143">
            <v>0</v>
          </cell>
          <cell r="H143">
            <v>13</v>
          </cell>
        </row>
        <row r="144">
          <cell r="E144">
            <v>0</v>
          </cell>
          <cell r="G144">
            <v>6</v>
          </cell>
          <cell r="H144">
            <v>7</v>
          </cell>
        </row>
        <row r="145">
          <cell r="E145">
            <v>0</v>
          </cell>
          <cell r="G145">
            <v>13</v>
          </cell>
          <cell r="H145">
            <v>9</v>
          </cell>
        </row>
        <row r="146">
          <cell r="E146">
            <v>0</v>
          </cell>
          <cell r="G146">
            <v>12</v>
          </cell>
          <cell r="H146">
            <v>8</v>
          </cell>
        </row>
        <row r="147">
          <cell r="E147">
            <v>1</v>
          </cell>
          <cell r="G147">
            <v>0</v>
          </cell>
          <cell r="H147">
            <v>0</v>
          </cell>
        </row>
        <row r="148">
          <cell r="E148">
            <v>0</v>
          </cell>
          <cell r="G148">
            <v>5</v>
          </cell>
          <cell r="H148">
            <v>17</v>
          </cell>
        </row>
        <row r="149">
          <cell r="E149">
            <v>0</v>
          </cell>
          <cell r="G149">
            <v>12</v>
          </cell>
          <cell r="H149">
            <v>6</v>
          </cell>
        </row>
        <row r="150">
          <cell r="E150">
            <v>0</v>
          </cell>
          <cell r="G150">
            <v>13</v>
          </cell>
          <cell r="H150">
            <v>8</v>
          </cell>
        </row>
        <row r="151">
          <cell r="E151">
            <v>0</v>
          </cell>
          <cell r="G151">
            <v>12</v>
          </cell>
          <cell r="H151">
            <v>8</v>
          </cell>
        </row>
        <row r="152">
          <cell r="E152">
            <v>5</v>
          </cell>
          <cell r="G152">
            <v>0</v>
          </cell>
          <cell r="H152">
            <v>0</v>
          </cell>
        </row>
        <row r="153">
          <cell r="E153">
            <v>0</v>
          </cell>
          <cell r="G153">
            <v>6</v>
          </cell>
          <cell r="H153">
            <v>4</v>
          </cell>
        </row>
        <row r="154">
          <cell r="E154">
            <v>0</v>
          </cell>
          <cell r="G154">
            <v>16</v>
          </cell>
          <cell r="H154">
            <v>4</v>
          </cell>
        </row>
        <row r="155">
          <cell r="E155">
            <v>0</v>
          </cell>
          <cell r="G155">
            <v>13</v>
          </cell>
          <cell r="H155">
            <v>8</v>
          </cell>
        </row>
        <row r="156">
          <cell r="E156">
            <v>0</v>
          </cell>
          <cell r="G156">
            <v>12</v>
          </cell>
          <cell r="H156">
            <v>8</v>
          </cell>
        </row>
        <row r="157">
          <cell r="E157">
            <v>0</v>
          </cell>
          <cell r="G157">
            <v>8</v>
          </cell>
          <cell r="H157">
            <v>0</v>
          </cell>
        </row>
        <row r="158">
          <cell r="E158">
            <v>0</v>
          </cell>
          <cell r="G158">
            <v>20</v>
          </cell>
          <cell r="H158">
            <v>0</v>
          </cell>
        </row>
        <row r="159">
          <cell r="E159">
            <v>0</v>
          </cell>
          <cell r="G159">
            <v>11</v>
          </cell>
          <cell r="H159">
            <v>4</v>
          </cell>
        </row>
        <row r="160">
          <cell r="E160">
            <v>0</v>
          </cell>
          <cell r="G160">
            <v>13</v>
          </cell>
          <cell r="H160">
            <v>9</v>
          </cell>
        </row>
        <row r="161">
          <cell r="E161">
            <v>0</v>
          </cell>
          <cell r="G161">
            <v>12</v>
          </cell>
          <cell r="H161">
            <v>8</v>
          </cell>
        </row>
        <row r="162">
          <cell r="E162">
            <v>0</v>
          </cell>
          <cell r="G162">
            <v>15</v>
          </cell>
          <cell r="H162">
            <v>0</v>
          </cell>
        </row>
        <row r="163">
          <cell r="E163">
            <v>0</v>
          </cell>
          <cell r="G163">
            <v>20</v>
          </cell>
          <cell r="H163">
            <v>0</v>
          </cell>
        </row>
        <row r="164">
          <cell r="E164">
            <v>0</v>
          </cell>
          <cell r="G164">
            <v>9</v>
          </cell>
          <cell r="H164">
            <v>10</v>
          </cell>
        </row>
        <row r="165">
          <cell r="E165">
            <v>0</v>
          </cell>
          <cell r="G165">
            <v>12</v>
          </cell>
          <cell r="H165">
            <v>9</v>
          </cell>
        </row>
        <row r="166">
          <cell r="E166">
            <v>0</v>
          </cell>
          <cell r="G166">
            <v>12</v>
          </cell>
          <cell r="H166">
            <v>8</v>
          </cell>
        </row>
        <row r="167">
          <cell r="E167">
            <v>0</v>
          </cell>
          <cell r="G167">
            <v>22</v>
          </cell>
          <cell r="H167">
            <v>0</v>
          </cell>
        </row>
        <row r="168">
          <cell r="E168">
            <v>0</v>
          </cell>
          <cell r="G168">
            <v>6</v>
          </cell>
          <cell r="H168">
            <v>0</v>
          </cell>
        </row>
        <row r="169">
          <cell r="E169">
            <v>0</v>
          </cell>
          <cell r="G169">
            <v>7</v>
          </cell>
          <cell r="H169">
            <v>10</v>
          </cell>
        </row>
        <row r="170">
          <cell r="E170">
            <v>0</v>
          </cell>
          <cell r="G170">
            <v>12</v>
          </cell>
          <cell r="H170">
            <v>9</v>
          </cell>
        </row>
        <row r="171">
          <cell r="E171">
            <v>0</v>
          </cell>
          <cell r="G171">
            <v>12</v>
          </cell>
          <cell r="H171">
            <v>8</v>
          </cell>
        </row>
        <row r="172">
          <cell r="E172">
            <v>0</v>
          </cell>
          <cell r="G172">
            <v>12</v>
          </cell>
          <cell r="H172">
            <v>0</v>
          </cell>
        </row>
        <row r="173">
          <cell r="E173">
            <v>0</v>
          </cell>
          <cell r="G173">
            <v>2</v>
          </cell>
          <cell r="H173">
            <v>13</v>
          </cell>
        </row>
        <row r="174">
          <cell r="E174">
            <v>0</v>
          </cell>
          <cell r="G174">
            <v>7</v>
          </cell>
          <cell r="H174">
            <v>9</v>
          </cell>
        </row>
        <row r="175">
          <cell r="E175">
            <v>0</v>
          </cell>
          <cell r="G175">
            <v>13</v>
          </cell>
          <cell r="H175">
            <v>9</v>
          </cell>
        </row>
        <row r="176">
          <cell r="E176">
            <v>0</v>
          </cell>
          <cell r="G176">
            <v>12</v>
          </cell>
          <cell r="H176">
            <v>8</v>
          </cell>
        </row>
        <row r="177">
          <cell r="E177">
            <v>1</v>
          </cell>
          <cell r="G177">
            <v>0</v>
          </cell>
          <cell r="H177">
            <v>0</v>
          </cell>
        </row>
        <row r="178">
          <cell r="E178">
            <v>0</v>
          </cell>
          <cell r="G178">
            <v>3</v>
          </cell>
          <cell r="H178">
            <v>12</v>
          </cell>
        </row>
        <row r="179">
          <cell r="E179">
            <v>0</v>
          </cell>
          <cell r="G179">
            <v>13</v>
          </cell>
          <cell r="H179">
            <v>6</v>
          </cell>
        </row>
        <row r="180">
          <cell r="E180">
            <v>0</v>
          </cell>
          <cell r="G180">
            <v>13</v>
          </cell>
          <cell r="H180">
            <v>8</v>
          </cell>
        </row>
        <row r="181">
          <cell r="E181">
            <v>0</v>
          </cell>
          <cell r="G181">
            <v>12</v>
          </cell>
          <cell r="H181">
            <v>8</v>
          </cell>
        </row>
        <row r="182">
          <cell r="E182">
            <v>0</v>
          </cell>
          <cell r="G182">
            <v>0</v>
          </cell>
          <cell r="H182">
            <v>0</v>
          </cell>
        </row>
        <row r="183">
          <cell r="E183">
            <v>0</v>
          </cell>
          <cell r="G183">
            <v>6</v>
          </cell>
          <cell r="H183">
            <v>7</v>
          </cell>
        </row>
        <row r="184">
          <cell r="E184">
            <v>0</v>
          </cell>
          <cell r="G184">
            <v>14</v>
          </cell>
          <cell r="H184">
            <v>3</v>
          </cell>
        </row>
        <row r="185">
          <cell r="E185">
            <v>0</v>
          </cell>
          <cell r="G185">
            <v>13</v>
          </cell>
          <cell r="H185">
            <v>8</v>
          </cell>
        </row>
        <row r="186">
          <cell r="E186">
            <v>0</v>
          </cell>
          <cell r="G186">
            <v>12</v>
          </cell>
          <cell r="H186">
            <v>8</v>
          </cell>
        </row>
      </sheetData>
      <sheetData sheetId="4"/>
      <sheetData sheetId="5"/>
      <sheetData sheetId="6"/>
      <sheetData sheetId="7"/>
      <sheetData sheetId="8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nalysis"/>
      <sheetName val="Results_Baseline"/>
      <sheetName val="Source_baseline"/>
      <sheetName val="Results_ELV"/>
      <sheetName val="Source_ELV"/>
      <sheetName val="Results_CRP"/>
      <sheetName val="Source_CRP"/>
      <sheetName val="BeerGameResults"/>
      <sheetName val="Backup"/>
    </sheetNames>
    <sheetDataSet>
      <sheetData sheetId="0"/>
      <sheetData sheetId="1"/>
      <sheetData sheetId="2"/>
      <sheetData sheetId="3">
        <row r="2">
          <cell r="E2">
            <v>0</v>
          </cell>
          <cell r="G2">
            <v>12</v>
          </cell>
        </row>
        <row r="3">
          <cell r="E3">
            <v>0</v>
          </cell>
          <cell r="G3">
            <v>12</v>
          </cell>
          <cell r="H3">
            <v>0</v>
          </cell>
        </row>
        <row r="4">
          <cell r="E4">
            <v>0</v>
          </cell>
          <cell r="G4">
            <v>12</v>
          </cell>
          <cell r="H4">
            <v>0</v>
          </cell>
        </row>
        <row r="5">
          <cell r="E5">
            <v>0</v>
          </cell>
          <cell r="G5">
            <v>12</v>
          </cell>
          <cell r="H5">
            <v>0</v>
          </cell>
        </row>
        <row r="6">
          <cell r="E6">
            <v>0</v>
          </cell>
          <cell r="G6">
            <v>12</v>
          </cell>
          <cell r="H6">
            <v>4</v>
          </cell>
        </row>
        <row r="7">
          <cell r="E7">
            <v>0</v>
          </cell>
          <cell r="G7">
            <v>12</v>
          </cell>
          <cell r="H7">
            <v>0</v>
          </cell>
        </row>
        <row r="8">
          <cell r="E8">
            <v>0</v>
          </cell>
          <cell r="G8">
            <v>12</v>
          </cell>
          <cell r="H8">
            <v>4</v>
          </cell>
        </row>
        <row r="9">
          <cell r="E9">
            <v>0</v>
          </cell>
          <cell r="G9">
            <v>12</v>
          </cell>
          <cell r="H9">
            <v>4</v>
          </cell>
        </row>
        <row r="10">
          <cell r="E10">
            <v>0</v>
          </cell>
          <cell r="G10">
            <v>12</v>
          </cell>
          <cell r="H10">
            <v>4</v>
          </cell>
        </row>
        <row r="11">
          <cell r="E11">
            <v>0</v>
          </cell>
          <cell r="G11">
            <v>12</v>
          </cell>
          <cell r="H11">
            <v>4</v>
          </cell>
        </row>
        <row r="12">
          <cell r="E12">
            <v>0</v>
          </cell>
          <cell r="G12">
            <v>20</v>
          </cell>
          <cell r="H12">
            <v>0</v>
          </cell>
        </row>
        <row r="13">
          <cell r="E13">
            <v>0</v>
          </cell>
          <cell r="G13">
            <v>16</v>
          </cell>
          <cell r="H13">
            <v>4</v>
          </cell>
        </row>
        <row r="14">
          <cell r="E14">
            <v>0</v>
          </cell>
          <cell r="G14">
            <v>8</v>
          </cell>
          <cell r="H14">
            <v>4</v>
          </cell>
        </row>
        <row r="15">
          <cell r="E15">
            <v>0</v>
          </cell>
          <cell r="G15">
            <v>20</v>
          </cell>
          <cell r="H15">
            <v>4</v>
          </cell>
        </row>
        <row r="16">
          <cell r="E16">
            <v>0</v>
          </cell>
          <cell r="G16">
            <v>12</v>
          </cell>
          <cell r="H16">
            <v>4</v>
          </cell>
        </row>
        <row r="17">
          <cell r="E17">
            <v>0</v>
          </cell>
          <cell r="G17">
            <v>8</v>
          </cell>
          <cell r="H17">
            <v>0</v>
          </cell>
        </row>
        <row r="18">
          <cell r="E18">
            <v>0</v>
          </cell>
          <cell r="G18">
            <v>12</v>
          </cell>
          <cell r="H18">
            <v>4</v>
          </cell>
        </row>
        <row r="19">
          <cell r="E19">
            <v>0</v>
          </cell>
          <cell r="G19">
            <v>12</v>
          </cell>
          <cell r="H19">
            <v>4</v>
          </cell>
        </row>
        <row r="20">
          <cell r="E20">
            <v>0</v>
          </cell>
          <cell r="G20">
            <v>12</v>
          </cell>
          <cell r="H20">
            <v>4</v>
          </cell>
        </row>
        <row r="21">
          <cell r="E21">
            <v>0</v>
          </cell>
          <cell r="G21">
            <v>12</v>
          </cell>
          <cell r="H21">
            <v>4</v>
          </cell>
        </row>
        <row r="22">
          <cell r="E22">
            <v>0</v>
          </cell>
          <cell r="G22">
            <v>12</v>
          </cell>
          <cell r="H22">
            <v>0</v>
          </cell>
        </row>
        <row r="23">
          <cell r="E23">
            <v>0</v>
          </cell>
          <cell r="G23">
            <v>8</v>
          </cell>
          <cell r="H23">
            <v>4</v>
          </cell>
        </row>
        <row r="24">
          <cell r="E24">
            <v>0</v>
          </cell>
          <cell r="G24">
            <v>12</v>
          </cell>
          <cell r="H24">
            <v>4</v>
          </cell>
        </row>
        <row r="25">
          <cell r="E25">
            <v>0</v>
          </cell>
          <cell r="G25">
            <v>12</v>
          </cell>
          <cell r="H25">
            <v>4</v>
          </cell>
        </row>
        <row r="26">
          <cell r="E26">
            <v>0</v>
          </cell>
          <cell r="G26">
            <v>12</v>
          </cell>
          <cell r="H26">
            <v>4</v>
          </cell>
        </row>
        <row r="27">
          <cell r="E27">
            <v>0</v>
          </cell>
          <cell r="G27">
            <v>12</v>
          </cell>
          <cell r="H27">
            <v>0</v>
          </cell>
        </row>
        <row r="28">
          <cell r="E28">
            <v>0</v>
          </cell>
          <cell r="G28">
            <v>12</v>
          </cell>
          <cell r="H28">
            <v>4</v>
          </cell>
        </row>
        <row r="29">
          <cell r="E29">
            <v>0</v>
          </cell>
          <cell r="G29">
            <v>12</v>
          </cell>
          <cell r="H29">
            <v>4</v>
          </cell>
        </row>
        <row r="30">
          <cell r="E30">
            <v>0</v>
          </cell>
          <cell r="G30">
            <v>8</v>
          </cell>
          <cell r="H30">
            <v>4</v>
          </cell>
        </row>
        <row r="31">
          <cell r="E31">
            <v>0</v>
          </cell>
          <cell r="G31">
            <v>12</v>
          </cell>
          <cell r="H31">
            <v>8</v>
          </cell>
        </row>
        <row r="32">
          <cell r="E32">
            <v>0</v>
          </cell>
          <cell r="G32">
            <v>12</v>
          </cell>
          <cell r="H32">
            <v>0</v>
          </cell>
        </row>
        <row r="33">
          <cell r="E33">
            <v>0</v>
          </cell>
          <cell r="G33">
            <v>12</v>
          </cell>
          <cell r="H33">
            <v>0</v>
          </cell>
        </row>
        <row r="34">
          <cell r="E34">
            <v>0</v>
          </cell>
          <cell r="G34">
            <v>12</v>
          </cell>
          <cell r="H34">
            <v>0</v>
          </cell>
        </row>
        <row r="35">
          <cell r="E35">
            <v>0</v>
          </cell>
          <cell r="G35">
            <v>8</v>
          </cell>
          <cell r="H35">
            <v>7</v>
          </cell>
        </row>
        <row r="36">
          <cell r="E36">
            <v>0</v>
          </cell>
          <cell r="G36">
            <v>12</v>
          </cell>
          <cell r="H36">
            <v>8</v>
          </cell>
        </row>
        <row r="37">
          <cell r="E37">
            <v>0</v>
          </cell>
          <cell r="G37">
            <v>16</v>
          </cell>
          <cell r="H37">
            <v>0</v>
          </cell>
        </row>
        <row r="38">
          <cell r="E38">
            <v>0</v>
          </cell>
          <cell r="G38">
            <v>16</v>
          </cell>
          <cell r="H38">
            <v>0</v>
          </cell>
        </row>
        <row r="39">
          <cell r="E39">
            <v>0</v>
          </cell>
          <cell r="G39">
            <v>9</v>
          </cell>
          <cell r="H39">
            <v>0</v>
          </cell>
        </row>
        <row r="40">
          <cell r="E40">
            <v>0</v>
          </cell>
          <cell r="G40">
            <v>8</v>
          </cell>
          <cell r="H40">
            <v>9</v>
          </cell>
        </row>
        <row r="41">
          <cell r="E41">
            <v>0</v>
          </cell>
          <cell r="G41">
            <v>12</v>
          </cell>
          <cell r="H41">
            <v>8</v>
          </cell>
        </row>
        <row r="42">
          <cell r="E42">
            <v>0</v>
          </cell>
          <cell r="G42">
            <v>12</v>
          </cell>
          <cell r="H42">
            <v>0</v>
          </cell>
        </row>
        <row r="43">
          <cell r="E43">
            <v>0</v>
          </cell>
          <cell r="G43">
            <v>16</v>
          </cell>
          <cell r="H43">
            <v>0</v>
          </cell>
        </row>
        <row r="44">
          <cell r="E44">
            <v>0</v>
          </cell>
          <cell r="G44">
            <v>7</v>
          </cell>
          <cell r="H44">
            <v>10</v>
          </cell>
        </row>
        <row r="45">
          <cell r="E45">
            <v>0</v>
          </cell>
          <cell r="G45">
            <v>8</v>
          </cell>
          <cell r="H45">
            <v>9</v>
          </cell>
        </row>
        <row r="46">
          <cell r="E46">
            <v>0</v>
          </cell>
          <cell r="G46">
            <v>12</v>
          </cell>
          <cell r="H46">
            <v>8</v>
          </cell>
        </row>
        <row r="47">
          <cell r="E47">
            <v>0</v>
          </cell>
          <cell r="G47">
            <v>13</v>
          </cell>
          <cell r="H47">
            <v>0</v>
          </cell>
        </row>
        <row r="48">
          <cell r="E48">
            <v>0</v>
          </cell>
          <cell r="G48">
            <v>2</v>
          </cell>
          <cell r="H48">
            <v>0</v>
          </cell>
        </row>
        <row r="49">
          <cell r="E49">
            <v>0</v>
          </cell>
          <cell r="G49">
            <v>3</v>
          </cell>
          <cell r="H49">
            <v>13</v>
          </cell>
        </row>
        <row r="50">
          <cell r="E50">
            <v>0</v>
          </cell>
          <cell r="G50">
            <v>11</v>
          </cell>
          <cell r="H50">
            <v>9</v>
          </cell>
        </row>
        <row r="51">
          <cell r="E51">
            <v>0</v>
          </cell>
          <cell r="G51">
            <v>12</v>
          </cell>
          <cell r="H51">
            <v>8</v>
          </cell>
        </row>
        <row r="52">
          <cell r="E52">
            <v>0</v>
          </cell>
          <cell r="G52">
            <v>12</v>
          </cell>
          <cell r="H52">
            <v>0</v>
          </cell>
        </row>
        <row r="53">
          <cell r="E53">
            <v>1</v>
          </cell>
          <cell r="G53">
            <v>0</v>
          </cell>
          <cell r="H53">
            <v>22</v>
          </cell>
        </row>
        <row r="54">
          <cell r="E54">
            <v>0</v>
          </cell>
          <cell r="G54">
            <v>3</v>
          </cell>
          <cell r="H54">
            <v>11</v>
          </cell>
        </row>
        <row r="55">
          <cell r="E55">
            <v>0</v>
          </cell>
          <cell r="G55">
            <v>13</v>
          </cell>
          <cell r="H55">
            <v>8</v>
          </cell>
        </row>
        <row r="56">
          <cell r="E56">
            <v>0</v>
          </cell>
          <cell r="G56">
            <v>12</v>
          </cell>
          <cell r="H56">
            <v>8</v>
          </cell>
        </row>
        <row r="57">
          <cell r="E57">
            <v>10</v>
          </cell>
          <cell r="G57">
            <v>0</v>
          </cell>
          <cell r="H57">
            <v>0</v>
          </cell>
        </row>
        <row r="58">
          <cell r="E58">
            <v>0</v>
          </cell>
          <cell r="G58">
            <v>1</v>
          </cell>
          <cell r="H58">
            <v>20</v>
          </cell>
        </row>
        <row r="59">
          <cell r="E59">
            <v>0</v>
          </cell>
          <cell r="G59">
            <v>14</v>
          </cell>
          <cell r="H59">
            <v>4</v>
          </cell>
        </row>
        <row r="60">
          <cell r="E60">
            <v>0</v>
          </cell>
          <cell r="G60">
            <v>13</v>
          </cell>
          <cell r="H60">
            <v>8</v>
          </cell>
        </row>
        <row r="61">
          <cell r="E61">
            <v>0</v>
          </cell>
          <cell r="G61">
            <v>12</v>
          </cell>
          <cell r="H61">
            <v>8</v>
          </cell>
        </row>
        <row r="62">
          <cell r="E62">
            <v>8</v>
          </cell>
          <cell r="G62">
            <v>0</v>
          </cell>
          <cell r="H62">
            <v>0</v>
          </cell>
        </row>
        <row r="63">
          <cell r="E63">
            <v>0</v>
          </cell>
          <cell r="G63">
            <v>8</v>
          </cell>
          <cell r="H63">
            <v>3</v>
          </cell>
        </row>
        <row r="64">
          <cell r="E64">
            <v>0</v>
          </cell>
          <cell r="G64">
            <v>16</v>
          </cell>
          <cell r="H64">
            <v>0</v>
          </cell>
        </row>
        <row r="65">
          <cell r="E65">
            <v>0</v>
          </cell>
          <cell r="G65">
            <v>13</v>
          </cell>
          <cell r="H65">
            <v>8</v>
          </cell>
        </row>
        <row r="66">
          <cell r="E66">
            <v>0</v>
          </cell>
          <cell r="G66">
            <v>12</v>
          </cell>
          <cell r="H66">
            <v>8</v>
          </cell>
        </row>
        <row r="67">
          <cell r="E67">
            <v>0</v>
          </cell>
          <cell r="G67">
            <v>9</v>
          </cell>
          <cell r="H67">
            <v>0</v>
          </cell>
        </row>
        <row r="68">
          <cell r="E68">
            <v>0</v>
          </cell>
          <cell r="G68">
            <v>24</v>
          </cell>
          <cell r="H68">
            <v>0</v>
          </cell>
        </row>
        <row r="69">
          <cell r="E69">
            <v>0</v>
          </cell>
          <cell r="G69">
            <v>15</v>
          </cell>
          <cell r="H69">
            <v>6</v>
          </cell>
        </row>
        <row r="70">
          <cell r="E70">
            <v>0</v>
          </cell>
          <cell r="G70">
            <v>12</v>
          </cell>
          <cell r="H70">
            <v>9</v>
          </cell>
        </row>
        <row r="71">
          <cell r="E71">
            <v>0</v>
          </cell>
          <cell r="G71">
            <v>12</v>
          </cell>
          <cell r="H71">
            <v>8</v>
          </cell>
        </row>
        <row r="72">
          <cell r="E72">
            <v>0</v>
          </cell>
          <cell r="G72">
            <v>37</v>
          </cell>
          <cell r="H72">
            <v>0</v>
          </cell>
        </row>
        <row r="73">
          <cell r="E73">
            <v>0</v>
          </cell>
          <cell r="G73">
            <v>18</v>
          </cell>
          <cell r="H73">
            <v>0</v>
          </cell>
        </row>
        <row r="74">
          <cell r="E74">
            <v>0</v>
          </cell>
          <cell r="G74">
            <v>7</v>
          </cell>
          <cell r="H74">
            <v>11</v>
          </cell>
        </row>
        <row r="75">
          <cell r="E75">
            <v>0</v>
          </cell>
          <cell r="G75">
            <v>12</v>
          </cell>
          <cell r="H75">
            <v>9</v>
          </cell>
        </row>
        <row r="76">
          <cell r="E76">
            <v>0</v>
          </cell>
          <cell r="G76">
            <v>12</v>
          </cell>
          <cell r="H76">
            <v>8</v>
          </cell>
        </row>
        <row r="77">
          <cell r="E77">
            <v>0</v>
          </cell>
          <cell r="G77">
            <v>36</v>
          </cell>
          <cell r="H77">
            <v>0</v>
          </cell>
        </row>
        <row r="78">
          <cell r="E78">
            <v>0</v>
          </cell>
          <cell r="G78">
            <v>4</v>
          </cell>
          <cell r="H78">
            <v>0</v>
          </cell>
        </row>
        <row r="79">
          <cell r="E79">
            <v>0</v>
          </cell>
          <cell r="G79">
            <v>3</v>
          </cell>
          <cell r="H79">
            <v>15</v>
          </cell>
        </row>
        <row r="80">
          <cell r="E80">
            <v>0</v>
          </cell>
          <cell r="G80">
            <v>12</v>
          </cell>
          <cell r="H80">
            <v>9</v>
          </cell>
        </row>
        <row r="81">
          <cell r="E81">
            <v>0</v>
          </cell>
          <cell r="G81">
            <v>12</v>
          </cell>
          <cell r="H81">
            <v>8</v>
          </cell>
        </row>
        <row r="82">
          <cell r="E82">
            <v>0</v>
          </cell>
          <cell r="G82">
            <v>12</v>
          </cell>
          <cell r="H82">
            <v>0</v>
          </cell>
        </row>
        <row r="83">
          <cell r="E83">
            <v>3</v>
          </cell>
          <cell r="G83">
            <v>0</v>
          </cell>
          <cell r="H83">
            <v>32</v>
          </cell>
        </row>
        <row r="84">
          <cell r="E84">
            <v>0</v>
          </cell>
          <cell r="G84">
            <v>9</v>
          </cell>
          <cell r="H84">
            <v>8</v>
          </cell>
        </row>
        <row r="85">
          <cell r="E85">
            <v>0</v>
          </cell>
          <cell r="G85">
            <v>13</v>
          </cell>
          <cell r="H85">
            <v>8</v>
          </cell>
        </row>
        <row r="86">
          <cell r="E86">
            <v>0</v>
          </cell>
          <cell r="G86">
            <v>12</v>
          </cell>
          <cell r="H86">
            <v>8</v>
          </cell>
        </row>
        <row r="87">
          <cell r="E87">
            <v>20</v>
          </cell>
          <cell r="G87">
            <v>0</v>
          </cell>
          <cell r="H87">
            <v>0</v>
          </cell>
        </row>
        <row r="88">
          <cell r="E88">
            <v>0</v>
          </cell>
          <cell r="G88">
            <v>4</v>
          </cell>
          <cell r="H88">
            <v>24</v>
          </cell>
        </row>
        <row r="89">
          <cell r="E89">
            <v>0</v>
          </cell>
          <cell r="G89">
            <v>15</v>
          </cell>
          <cell r="H89">
            <v>1</v>
          </cell>
        </row>
        <row r="90">
          <cell r="E90">
            <v>0</v>
          </cell>
          <cell r="G90">
            <v>13</v>
          </cell>
          <cell r="H90">
            <v>8</v>
          </cell>
        </row>
        <row r="91">
          <cell r="E91">
            <v>0</v>
          </cell>
          <cell r="G91">
            <v>12</v>
          </cell>
          <cell r="H91">
            <v>8</v>
          </cell>
        </row>
        <row r="92">
          <cell r="E92">
            <v>12</v>
          </cell>
          <cell r="G92">
            <v>0</v>
          </cell>
          <cell r="H92">
            <v>0</v>
          </cell>
        </row>
        <row r="93">
          <cell r="E93">
            <v>0</v>
          </cell>
          <cell r="G93">
            <v>11</v>
          </cell>
          <cell r="H93">
            <v>0</v>
          </cell>
        </row>
        <row r="94">
          <cell r="E94">
            <v>0</v>
          </cell>
          <cell r="G94">
            <v>16</v>
          </cell>
          <cell r="H94">
            <v>4</v>
          </cell>
        </row>
        <row r="95">
          <cell r="E95">
            <v>0</v>
          </cell>
          <cell r="G95">
            <v>13</v>
          </cell>
          <cell r="H95">
            <v>9</v>
          </cell>
        </row>
        <row r="96">
          <cell r="E96">
            <v>0</v>
          </cell>
          <cell r="G96">
            <v>12</v>
          </cell>
          <cell r="H96">
            <v>8</v>
          </cell>
        </row>
        <row r="97">
          <cell r="E97">
            <v>0</v>
          </cell>
          <cell r="G97">
            <v>12</v>
          </cell>
          <cell r="H97">
            <v>0</v>
          </cell>
        </row>
        <row r="98">
          <cell r="E98">
            <v>0</v>
          </cell>
          <cell r="G98">
            <v>20</v>
          </cell>
          <cell r="H98">
            <v>0</v>
          </cell>
        </row>
        <row r="99">
          <cell r="E99">
            <v>0</v>
          </cell>
          <cell r="G99">
            <v>11</v>
          </cell>
          <cell r="H99">
            <v>8</v>
          </cell>
        </row>
        <row r="100">
          <cell r="E100">
            <v>0</v>
          </cell>
          <cell r="G100">
            <v>12</v>
          </cell>
          <cell r="H100">
            <v>9</v>
          </cell>
        </row>
        <row r="101">
          <cell r="E101">
            <v>0</v>
          </cell>
          <cell r="G101">
            <v>12</v>
          </cell>
          <cell r="H101">
            <v>8</v>
          </cell>
        </row>
        <row r="102">
          <cell r="E102">
            <v>0</v>
          </cell>
          <cell r="G102">
            <v>53</v>
          </cell>
          <cell r="H102">
            <v>0</v>
          </cell>
        </row>
        <row r="103">
          <cell r="E103">
            <v>0</v>
          </cell>
          <cell r="G103">
            <v>16</v>
          </cell>
          <cell r="H103">
            <v>0</v>
          </cell>
        </row>
        <row r="104">
          <cell r="E104">
            <v>0</v>
          </cell>
          <cell r="G104">
            <v>4</v>
          </cell>
          <cell r="H104">
            <v>15</v>
          </cell>
        </row>
        <row r="105">
          <cell r="E105">
            <v>0</v>
          </cell>
          <cell r="G105">
            <v>12</v>
          </cell>
          <cell r="H105">
            <v>9</v>
          </cell>
        </row>
        <row r="106">
          <cell r="E106">
            <v>0</v>
          </cell>
          <cell r="G106">
            <v>12</v>
          </cell>
          <cell r="H106">
            <v>8</v>
          </cell>
        </row>
        <row r="107">
          <cell r="E107">
            <v>0</v>
          </cell>
          <cell r="G107">
            <v>41</v>
          </cell>
          <cell r="H107">
            <v>0</v>
          </cell>
        </row>
        <row r="108">
          <cell r="E108">
            <v>3</v>
          </cell>
          <cell r="G108">
            <v>0</v>
          </cell>
          <cell r="H108">
            <v>12</v>
          </cell>
        </row>
        <row r="109">
          <cell r="E109">
            <v>0</v>
          </cell>
          <cell r="G109">
            <v>7</v>
          </cell>
          <cell r="H109">
            <v>11</v>
          </cell>
        </row>
        <row r="110">
          <cell r="E110">
            <v>0</v>
          </cell>
          <cell r="G110">
            <v>13</v>
          </cell>
          <cell r="H110">
            <v>9</v>
          </cell>
        </row>
        <row r="111">
          <cell r="E111">
            <v>0</v>
          </cell>
          <cell r="G111">
            <v>12</v>
          </cell>
          <cell r="H111">
            <v>8</v>
          </cell>
        </row>
        <row r="112">
          <cell r="E112">
            <v>0</v>
          </cell>
          <cell r="G112">
            <v>0</v>
          </cell>
          <cell r="H112">
            <v>0</v>
          </cell>
        </row>
        <row r="113">
          <cell r="E113">
            <v>0</v>
          </cell>
          <cell r="G113">
            <v>1</v>
          </cell>
          <cell r="H113">
            <v>41</v>
          </cell>
        </row>
        <row r="114">
          <cell r="E114">
            <v>0</v>
          </cell>
          <cell r="G114">
            <v>11</v>
          </cell>
          <cell r="H114">
            <v>3</v>
          </cell>
        </row>
        <row r="115">
          <cell r="E115">
            <v>0</v>
          </cell>
          <cell r="G115">
            <v>13</v>
          </cell>
          <cell r="H115">
            <v>8</v>
          </cell>
        </row>
        <row r="116">
          <cell r="E116">
            <v>0</v>
          </cell>
          <cell r="G116">
            <v>12</v>
          </cell>
          <cell r="H116">
            <v>8</v>
          </cell>
        </row>
        <row r="117">
          <cell r="E117">
            <v>29</v>
          </cell>
          <cell r="G117">
            <v>0</v>
          </cell>
          <cell r="H117">
            <v>0</v>
          </cell>
        </row>
        <row r="118">
          <cell r="E118">
            <v>0</v>
          </cell>
          <cell r="G118">
            <v>9</v>
          </cell>
          <cell r="H118">
            <v>0</v>
          </cell>
        </row>
        <row r="119">
          <cell r="E119">
            <v>0</v>
          </cell>
          <cell r="G119">
            <v>16</v>
          </cell>
          <cell r="H119">
            <v>6</v>
          </cell>
        </row>
        <row r="120">
          <cell r="E120">
            <v>0</v>
          </cell>
          <cell r="G120">
            <v>13</v>
          </cell>
          <cell r="H120">
            <v>8</v>
          </cell>
        </row>
        <row r="121">
          <cell r="E121">
            <v>0</v>
          </cell>
          <cell r="G121">
            <v>12</v>
          </cell>
          <cell r="H121">
            <v>8</v>
          </cell>
        </row>
        <row r="122">
          <cell r="E122">
            <v>0</v>
          </cell>
          <cell r="G122">
            <v>12</v>
          </cell>
          <cell r="H122">
            <v>0</v>
          </cell>
        </row>
        <row r="123">
          <cell r="E123">
            <v>0</v>
          </cell>
          <cell r="G123">
            <v>18</v>
          </cell>
          <cell r="H123">
            <v>0</v>
          </cell>
        </row>
        <row r="124">
          <cell r="E124">
            <v>0</v>
          </cell>
          <cell r="G124">
            <v>15</v>
          </cell>
          <cell r="H124">
            <v>4</v>
          </cell>
        </row>
        <row r="125">
          <cell r="E125">
            <v>0</v>
          </cell>
          <cell r="G125">
            <v>13</v>
          </cell>
          <cell r="H125">
            <v>9</v>
          </cell>
        </row>
        <row r="126">
          <cell r="E126">
            <v>0</v>
          </cell>
          <cell r="G126">
            <v>12</v>
          </cell>
          <cell r="H126">
            <v>8</v>
          </cell>
        </row>
        <row r="127">
          <cell r="E127">
            <v>0</v>
          </cell>
          <cell r="G127">
            <v>28</v>
          </cell>
          <cell r="H127">
            <v>0</v>
          </cell>
        </row>
        <row r="128">
          <cell r="E128">
            <v>0</v>
          </cell>
          <cell r="G128">
            <v>20</v>
          </cell>
          <cell r="H128">
            <v>0</v>
          </cell>
        </row>
        <row r="129">
          <cell r="E129">
            <v>0</v>
          </cell>
          <cell r="G129">
            <v>6</v>
          </cell>
          <cell r="H129">
            <v>10</v>
          </cell>
        </row>
        <row r="130">
          <cell r="E130">
            <v>0</v>
          </cell>
          <cell r="G130">
            <v>12</v>
          </cell>
          <cell r="H130">
            <v>9</v>
          </cell>
        </row>
        <row r="131">
          <cell r="E131">
            <v>0</v>
          </cell>
          <cell r="G131">
            <v>12</v>
          </cell>
          <cell r="H131">
            <v>8</v>
          </cell>
        </row>
        <row r="132">
          <cell r="E132">
            <v>0</v>
          </cell>
          <cell r="G132">
            <v>66</v>
          </cell>
          <cell r="H132">
            <v>0</v>
          </cell>
        </row>
        <row r="133">
          <cell r="E133">
            <v>0</v>
          </cell>
          <cell r="G133">
            <v>2</v>
          </cell>
          <cell r="H133">
            <v>3</v>
          </cell>
        </row>
        <row r="134">
          <cell r="E134">
            <v>0</v>
          </cell>
          <cell r="G134">
            <v>9</v>
          </cell>
          <cell r="H134">
            <v>14</v>
          </cell>
        </row>
        <row r="135">
          <cell r="E135">
            <v>0</v>
          </cell>
          <cell r="G135">
            <v>12</v>
          </cell>
          <cell r="H135">
            <v>9</v>
          </cell>
        </row>
        <row r="136">
          <cell r="E136">
            <v>0</v>
          </cell>
          <cell r="G136">
            <v>12</v>
          </cell>
          <cell r="H136">
            <v>8</v>
          </cell>
        </row>
        <row r="137">
          <cell r="E137">
            <v>0</v>
          </cell>
          <cell r="G137">
            <v>9</v>
          </cell>
          <cell r="H137">
            <v>0</v>
          </cell>
        </row>
        <row r="138">
          <cell r="E138">
            <v>2</v>
          </cell>
          <cell r="G138">
            <v>0</v>
          </cell>
          <cell r="H138">
            <v>32</v>
          </cell>
        </row>
        <row r="139">
          <cell r="E139">
            <v>0</v>
          </cell>
          <cell r="G139">
            <v>7</v>
          </cell>
          <cell r="H139">
            <v>5</v>
          </cell>
        </row>
        <row r="140">
          <cell r="E140">
            <v>0</v>
          </cell>
          <cell r="G140">
            <v>13</v>
          </cell>
          <cell r="H140">
            <v>9</v>
          </cell>
        </row>
        <row r="141">
          <cell r="E141">
            <v>0</v>
          </cell>
          <cell r="G141">
            <v>12</v>
          </cell>
          <cell r="H141">
            <v>8</v>
          </cell>
        </row>
        <row r="142">
          <cell r="E142">
            <v>20</v>
          </cell>
          <cell r="G142">
            <v>0</v>
          </cell>
          <cell r="H142">
            <v>0</v>
          </cell>
        </row>
        <row r="143">
          <cell r="E143">
            <v>0</v>
          </cell>
          <cell r="G143">
            <v>7</v>
          </cell>
          <cell r="H143">
            <v>18</v>
          </cell>
        </row>
        <row r="144">
          <cell r="E144">
            <v>0</v>
          </cell>
          <cell r="G144">
            <v>13</v>
          </cell>
          <cell r="H144">
            <v>7</v>
          </cell>
        </row>
        <row r="145">
          <cell r="E145">
            <v>0</v>
          </cell>
          <cell r="G145">
            <v>13</v>
          </cell>
          <cell r="H145">
            <v>8</v>
          </cell>
        </row>
        <row r="146">
          <cell r="E146">
            <v>0</v>
          </cell>
          <cell r="G146">
            <v>12</v>
          </cell>
          <cell r="H146">
            <v>8</v>
          </cell>
        </row>
        <row r="147">
          <cell r="E147">
            <v>6</v>
          </cell>
          <cell r="G147">
            <v>0</v>
          </cell>
          <cell r="H147">
            <v>0</v>
          </cell>
        </row>
        <row r="148">
          <cell r="E148">
            <v>0</v>
          </cell>
          <cell r="G148">
            <v>8</v>
          </cell>
          <cell r="H148">
            <v>0</v>
          </cell>
        </row>
        <row r="149">
          <cell r="E149">
            <v>0</v>
          </cell>
          <cell r="G149">
            <v>16</v>
          </cell>
          <cell r="H149">
            <v>5</v>
          </cell>
        </row>
        <row r="150">
          <cell r="E150">
            <v>0</v>
          </cell>
          <cell r="G150">
            <v>13</v>
          </cell>
          <cell r="H150">
            <v>8</v>
          </cell>
        </row>
        <row r="151">
          <cell r="E151">
            <v>0</v>
          </cell>
          <cell r="G151">
            <v>12</v>
          </cell>
          <cell r="H151">
            <v>8</v>
          </cell>
        </row>
        <row r="152">
          <cell r="E152">
            <v>0</v>
          </cell>
          <cell r="G152">
            <v>16</v>
          </cell>
          <cell r="H152">
            <v>0</v>
          </cell>
        </row>
        <row r="153">
          <cell r="E153">
            <v>0</v>
          </cell>
          <cell r="G153">
            <v>19</v>
          </cell>
          <cell r="H153">
            <v>0</v>
          </cell>
        </row>
        <row r="154">
          <cell r="E154">
            <v>0</v>
          </cell>
          <cell r="G154">
            <v>9</v>
          </cell>
          <cell r="H154">
            <v>6</v>
          </cell>
        </row>
        <row r="155">
          <cell r="E155">
            <v>0</v>
          </cell>
          <cell r="G155">
            <v>13</v>
          </cell>
          <cell r="H155">
            <v>9</v>
          </cell>
        </row>
        <row r="156">
          <cell r="E156">
            <v>0</v>
          </cell>
          <cell r="G156">
            <v>12</v>
          </cell>
          <cell r="H156">
            <v>8</v>
          </cell>
        </row>
        <row r="157">
          <cell r="E157">
            <v>0</v>
          </cell>
          <cell r="G157">
            <v>54</v>
          </cell>
          <cell r="H157">
            <v>0</v>
          </cell>
        </row>
        <row r="158">
          <cell r="E158">
            <v>0</v>
          </cell>
          <cell r="G158">
            <v>18</v>
          </cell>
          <cell r="H158">
            <v>0</v>
          </cell>
        </row>
        <row r="159">
          <cell r="E159">
            <v>0</v>
          </cell>
          <cell r="G159">
            <v>10</v>
          </cell>
          <cell r="H159">
            <v>12</v>
          </cell>
        </row>
        <row r="160">
          <cell r="E160">
            <v>0</v>
          </cell>
          <cell r="G160">
            <v>12</v>
          </cell>
          <cell r="H160">
            <v>9</v>
          </cell>
        </row>
        <row r="161">
          <cell r="E161">
            <v>0</v>
          </cell>
          <cell r="G161">
            <v>12</v>
          </cell>
          <cell r="H161">
            <v>8</v>
          </cell>
        </row>
        <row r="162">
          <cell r="E162">
            <v>0</v>
          </cell>
          <cell r="G162">
            <v>32</v>
          </cell>
          <cell r="H162">
            <v>0</v>
          </cell>
        </row>
        <row r="163">
          <cell r="E163">
            <v>0</v>
          </cell>
          <cell r="G163">
            <v>0</v>
          </cell>
          <cell r="H163">
            <v>9</v>
          </cell>
        </row>
        <row r="164">
          <cell r="E164">
            <v>0</v>
          </cell>
          <cell r="G164">
            <v>8</v>
          </cell>
          <cell r="H164">
            <v>8</v>
          </cell>
        </row>
        <row r="165">
          <cell r="E165">
            <v>0</v>
          </cell>
          <cell r="G165">
            <v>12</v>
          </cell>
          <cell r="H165">
            <v>9</v>
          </cell>
        </row>
        <row r="166">
          <cell r="E166">
            <v>0</v>
          </cell>
          <cell r="G166">
            <v>12</v>
          </cell>
          <cell r="H166">
            <v>8</v>
          </cell>
        </row>
        <row r="167">
          <cell r="E167">
            <v>0</v>
          </cell>
          <cell r="G167">
            <v>3</v>
          </cell>
          <cell r="H167">
            <v>0</v>
          </cell>
        </row>
        <row r="168">
          <cell r="E168">
            <v>0</v>
          </cell>
          <cell r="G168">
            <v>4</v>
          </cell>
          <cell r="H168">
            <v>34</v>
          </cell>
        </row>
        <row r="169">
          <cell r="E169">
            <v>0</v>
          </cell>
          <cell r="G169">
            <v>9</v>
          </cell>
          <cell r="H169">
            <v>8</v>
          </cell>
        </row>
        <row r="170">
          <cell r="E170">
            <v>0</v>
          </cell>
          <cell r="G170">
            <v>13</v>
          </cell>
          <cell r="H170">
            <v>9</v>
          </cell>
        </row>
        <row r="171">
          <cell r="E171">
            <v>0</v>
          </cell>
          <cell r="G171">
            <v>12</v>
          </cell>
          <cell r="H171">
            <v>8</v>
          </cell>
        </row>
        <row r="172">
          <cell r="E172">
            <v>22</v>
          </cell>
          <cell r="G172">
            <v>0</v>
          </cell>
          <cell r="H172">
            <v>0</v>
          </cell>
        </row>
        <row r="173">
          <cell r="E173">
            <v>0</v>
          </cell>
          <cell r="G173">
            <v>4</v>
          </cell>
          <cell r="H173">
            <v>0</v>
          </cell>
        </row>
        <row r="174">
          <cell r="E174">
            <v>0</v>
          </cell>
          <cell r="G174">
            <v>15</v>
          </cell>
          <cell r="H174">
            <v>6</v>
          </cell>
        </row>
        <row r="175">
          <cell r="E175">
            <v>0</v>
          </cell>
          <cell r="G175">
            <v>13</v>
          </cell>
          <cell r="H175">
            <v>8</v>
          </cell>
        </row>
        <row r="176">
          <cell r="E176">
            <v>0</v>
          </cell>
          <cell r="G176">
            <v>12</v>
          </cell>
          <cell r="H176">
            <v>8</v>
          </cell>
        </row>
        <row r="177">
          <cell r="E177">
            <v>0</v>
          </cell>
          <cell r="G177">
            <v>12</v>
          </cell>
          <cell r="H177">
            <v>0</v>
          </cell>
        </row>
        <row r="178">
          <cell r="E178">
            <v>0</v>
          </cell>
          <cell r="G178">
            <v>15</v>
          </cell>
          <cell r="H178">
            <v>0</v>
          </cell>
        </row>
        <row r="179">
          <cell r="E179">
            <v>0</v>
          </cell>
          <cell r="G179">
            <v>12</v>
          </cell>
          <cell r="H179">
            <v>5</v>
          </cell>
        </row>
        <row r="180">
          <cell r="E180">
            <v>0</v>
          </cell>
          <cell r="G180">
            <v>13</v>
          </cell>
          <cell r="H180">
            <v>8</v>
          </cell>
        </row>
        <row r="181">
          <cell r="E181">
            <v>0</v>
          </cell>
          <cell r="G181">
            <v>12</v>
          </cell>
          <cell r="H181">
            <v>8</v>
          </cell>
        </row>
        <row r="182">
          <cell r="E182">
            <v>0</v>
          </cell>
          <cell r="G182">
            <v>23</v>
          </cell>
          <cell r="H182">
            <v>0</v>
          </cell>
        </row>
        <row r="183">
          <cell r="E183">
            <v>0</v>
          </cell>
          <cell r="G183">
            <v>19</v>
          </cell>
          <cell r="H183">
            <v>6</v>
          </cell>
        </row>
        <row r="184">
          <cell r="E184">
            <v>0</v>
          </cell>
          <cell r="G184">
            <v>12</v>
          </cell>
          <cell r="H184">
            <v>9</v>
          </cell>
        </row>
        <row r="185">
          <cell r="E185">
            <v>0</v>
          </cell>
          <cell r="G185">
            <v>13</v>
          </cell>
          <cell r="H185">
            <v>9</v>
          </cell>
        </row>
        <row r="186">
          <cell r="E186">
            <v>0</v>
          </cell>
          <cell r="G186">
            <v>12</v>
          </cell>
          <cell r="H186">
            <v>8</v>
          </cell>
        </row>
      </sheetData>
      <sheetData sheetId="4"/>
      <sheetData sheetId="5"/>
      <sheetData sheetId="6"/>
      <sheetData sheetId="7"/>
      <sheetData sheetId="8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nalysis"/>
      <sheetName val="Results_Baseline"/>
      <sheetName val="Source_baseline"/>
      <sheetName val="Results_ELV"/>
      <sheetName val="Source_ELV"/>
      <sheetName val="Results_CRP"/>
      <sheetName val="Source_CRP"/>
      <sheetName val="BeerGameResults"/>
      <sheetName val="Backup"/>
    </sheetNames>
    <sheetDataSet>
      <sheetData sheetId="0"/>
      <sheetData sheetId="1"/>
      <sheetData sheetId="2"/>
      <sheetData sheetId="3">
        <row r="2">
          <cell r="E2">
            <v>0</v>
          </cell>
          <cell r="G2">
            <v>12</v>
          </cell>
        </row>
        <row r="3">
          <cell r="E3">
            <v>0</v>
          </cell>
          <cell r="G3">
            <v>12</v>
          </cell>
          <cell r="H3">
            <v>0</v>
          </cell>
        </row>
        <row r="4">
          <cell r="E4">
            <v>0</v>
          </cell>
          <cell r="G4">
            <v>12</v>
          </cell>
          <cell r="H4">
            <v>0</v>
          </cell>
        </row>
        <row r="5">
          <cell r="E5">
            <v>0</v>
          </cell>
          <cell r="G5">
            <v>12</v>
          </cell>
          <cell r="H5">
            <v>0</v>
          </cell>
        </row>
        <row r="6">
          <cell r="E6">
            <v>0</v>
          </cell>
          <cell r="G6">
            <v>12</v>
          </cell>
          <cell r="H6">
            <v>4</v>
          </cell>
        </row>
        <row r="7">
          <cell r="E7">
            <v>0</v>
          </cell>
          <cell r="G7">
            <v>12</v>
          </cell>
          <cell r="H7">
            <v>0</v>
          </cell>
        </row>
        <row r="8">
          <cell r="E8">
            <v>0</v>
          </cell>
          <cell r="G8">
            <v>12</v>
          </cell>
          <cell r="H8">
            <v>4</v>
          </cell>
        </row>
        <row r="9">
          <cell r="E9">
            <v>0</v>
          </cell>
          <cell r="G9">
            <v>12</v>
          </cell>
          <cell r="H9">
            <v>4</v>
          </cell>
        </row>
        <row r="10">
          <cell r="E10">
            <v>0</v>
          </cell>
          <cell r="G10">
            <v>12</v>
          </cell>
          <cell r="H10">
            <v>4</v>
          </cell>
        </row>
        <row r="11">
          <cell r="E11">
            <v>0</v>
          </cell>
          <cell r="G11">
            <v>12</v>
          </cell>
          <cell r="H11">
            <v>4</v>
          </cell>
        </row>
        <row r="12">
          <cell r="E12">
            <v>0</v>
          </cell>
          <cell r="G12">
            <v>20</v>
          </cell>
          <cell r="H12">
            <v>0</v>
          </cell>
        </row>
        <row r="13">
          <cell r="E13">
            <v>0</v>
          </cell>
          <cell r="G13">
            <v>12</v>
          </cell>
          <cell r="H13">
            <v>4</v>
          </cell>
        </row>
        <row r="14">
          <cell r="E14">
            <v>0</v>
          </cell>
          <cell r="G14">
            <v>12</v>
          </cell>
          <cell r="H14">
            <v>4</v>
          </cell>
        </row>
        <row r="15">
          <cell r="E15">
            <v>0</v>
          </cell>
          <cell r="G15">
            <v>16</v>
          </cell>
          <cell r="H15">
            <v>4</v>
          </cell>
        </row>
        <row r="16">
          <cell r="E16">
            <v>0</v>
          </cell>
          <cell r="G16">
            <v>12</v>
          </cell>
          <cell r="H16">
            <v>4</v>
          </cell>
        </row>
        <row r="17">
          <cell r="E17">
            <v>0</v>
          </cell>
          <cell r="G17">
            <v>12</v>
          </cell>
          <cell r="H17">
            <v>0</v>
          </cell>
        </row>
        <row r="18">
          <cell r="E18">
            <v>0</v>
          </cell>
          <cell r="G18">
            <v>12</v>
          </cell>
          <cell r="H18">
            <v>4</v>
          </cell>
        </row>
        <row r="19">
          <cell r="E19">
            <v>0</v>
          </cell>
          <cell r="G19">
            <v>12</v>
          </cell>
          <cell r="H19">
            <v>4</v>
          </cell>
        </row>
        <row r="20">
          <cell r="E20">
            <v>0</v>
          </cell>
          <cell r="G20">
            <v>12</v>
          </cell>
          <cell r="H20">
            <v>4</v>
          </cell>
        </row>
        <row r="21">
          <cell r="E21">
            <v>0</v>
          </cell>
          <cell r="G21">
            <v>12</v>
          </cell>
          <cell r="H21">
            <v>4</v>
          </cell>
        </row>
        <row r="22">
          <cell r="E22">
            <v>0</v>
          </cell>
          <cell r="G22">
            <v>12</v>
          </cell>
          <cell r="H22">
            <v>0</v>
          </cell>
        </row>
        <row r="23">
          <cell r="E23">
            <v>0</v>
          </cell>
          <cell r="G23">
            <v>8</v>
          </cell>
          <cell r="H23">
            <v>4</v>
          </cell>
        </row>
        <row r="24">
          <cell r="E24">
            <v>0</v>
          </cell>
          <cell r="G24">
            <v>12</v>
          </cell>
          <cell r="H24">
            <v>4</v>
          </cell>
        </row>
        <row r="25">
          <cell r="E25">
            <v>0</v>
          </cell>
          <cell r="G25">
            <v>12</v>
          </cell>
          <cell r="H25">
            <v>4</v>
          </cell>
        </row>
        <row r="26">
          <cell r="E26">
            <v>0</v>
          </cell>
          <cell r="G26">
            <v>12</v>
          </cell>
          <cell r="H26">
            <v>4</v>
          </cell>
        </row>
        <row r="27">
          <cell r="E27">
            <v>0</v>
          </cell>
          <cell r="G27">
            <v>12</v>
          </cell>
          <cell r="H27">
            <v>0</v>
          </cell>
        </row>
        <row r="28">
          <cell r="E28">
            <v>0</v>
          </cell>
          <cell r="G28">
            <v>12</v>
          </cell>
          <cell r="H28">
            <v>4</v>
          </cell>
        </row>
        <row r="29">
          <cell r="E29">
            <v>0</v>
          </cell>
          <cell r="G29">
            <v>12</v>
          </cell>
          <cell r="H29">
            <v>4</v>
          </cell>
        </row>
        <row r="30">
          <cell r="E30">
            <v>0</v>
          </cell>
          <cell r="G30">
            <v>8</v>
          </cell>
          <cell r="H30">
            <v>4</v>
          </cell>
        </row>
        <row r="31">
          <cell r="E31">
            <v>0</v>
          </cell>
          <cell r="G31">
            <v>12</v>
          </cell>
          <cell r="H31">
            <v>8</v>
          </cell>
        </row>
        <row r="32">
          <cell r="E32">
            <v>0</v>
          </cell>
          <cell r="G32">
            <v>12</v>
          </cell>
          <cell r="H32">
            <v>0</v>
          </cell>
        </row>
        <row r="33">
          <cell r="E33">
            <v>0</v>
          </cell>
          <cell r="G33">
            <v>12</v>
          </cell>
          <cell r="H33">
            <v>0</v>
          </cell>
        </row>
        <row r="34">
          <cell r="E34">
            <v>0</v>
          </cell>
          <cell r="G34">
            <v>12</v>
          </cell>
          <cell r="H34">
            <v>0</v>
          </cell>
        </row>
        <row r="35">
          <cell r="E35">
            <v>0</v>
          </cell>
          <cell r="G35">
            <v>8</v>
          </cell>
          <cell r="H35">
            <v>7</v>
          </cell>
        </row>
        <row r="36">
          <cell r="E36">
            <v>0</v>
          </cell>
          <cell r="G36">
            <v>12</v>
          </cell>
          <cell r="H36">
            <v>8</v>
          </cell>
        </row>
        <row r="37">
          <cell r="E37">
            <v>0</v>
          </cell>
          <cell r="G37">
            <v>16</v>
          </cell>
          <cell r="H37">
            <v>0</v>
          </cell>
        </row>
        <row r="38">
          <cell r="E38">
            <v>0</v>
          </cell>
          <cell r="G38">
            <v>16</v>
          </cell>
          <cell r="H38">
            <v>0</v>
          </cell>
        </row>
        <row r="39">
          <cell r="E39">
            <v>0</v>
          </cell>
          <cell r="G39">
            <v>9</v>
          </cell>
          <cell r="H39">
            <v>0</v>
          </cell>
        </row>
        <row r="40">
          <cell r="E40">
            <v>0</v>
          </cell>
          <cell r="G40">
            <v>8</v>
          </cell>
          <cell r="H40">
            <v>10</v>
          </cell>
        </row>
        <row r="41">
          <cell r="E41">
            <v>0</v>
          </cell>
          <cell r="G41">
            <v>12</v>
          </cell>
          <cell r="H41">
            <v>8</v>
          </cell>
        </row>
        <row r="42">
          <cell r="E42">
            <v>0</v>
          </cell>
          <cell r="G42">
            <v>12</v>
          </cell>
          <cell r="H42">
            <v>0</v>
          </cell>
        </row>
        <row r="43">
          <cell r="E43">
            <v>0</v>
          </cell>
          <cell r="G43">
            <v>16</v>
          </cell>
          <cell r="H43">
            <v>0</v>
          </cell>
        </row>
        <row r="44">
          <cell r="E44">
            <v>0</v>
          </cell>
          <cell r="G44">
            <v>6</v>
          </cell>
          <cell r="H44">
            <v>7</v>
          </cell>
        </row>
        <row r="45">
          <cell r="E45">
            <v>0</v>
          </cell>
          <cell r="G45">
            <v>8</v>
          </cell>
          <cell r="H45">
            <v>10</v>
          </cell>
        </row>
        <row r="46">
          <cell r="E46">
            <v>0</v>
          </cell>
          <cell r="G46">
            <v>12</v>
          </cell>
          <cell r="H46">
            <v>8</v>
          </cell>
        </row>
        <row r="47">
          <cell r="E47">
            <v>0</v>
          </cell>
          <cell r="G47">
            <v>12</v>
          </cell>
          <cell r="H47">
            <v>0</v>
          </cell>
        </row>
        <row r="48">
          <cell r="E48">
            <v>0</v>
          </cell>
          <cell r="G48">
            <v>5</v>
          </cell>
          <cell r="H48">
            <v>0</v>
          </cell>
        </row>
        <row r="49">
          <cell r="E49">
            <v>0</v>
          </cell>
          <cell r="G49">
            <v>2</v>
          </cell>
          <cell r="H49">
            <v>13</v>
          </cell>
        </row>
        <row r="50">
          <cell r="E50">
            <v>0</v>
          </cell>
          <cell r="G50">
            <v>11</v>
          </cell>
          <cell r="H50">
            <v>9</v>
          </cell>
        </row>
        <row r="51">
          <cell r="E51">
            <v>0</v>
          </cell>
          <cell r="G51">
            <v>12</v>
          </cell>
          <cell r="H51">
            <v>8</v>
          </cell>
        </row>
        <row r="52">
          <cell r="E52">
            <v>0</v>
          </cell>
          <cell r="G52">
            <v>12</v>
          </cell>
          <cell r="H52">
            <v>0</v>
          </cell>
        </row>
        <row r="53">
          <cell r="E53">
            <v>1</v>
          </cell>
          <cell r="G53">
            <v>0</v>
          </cell>
          <cell r="H53">
            <v>6</v>
          </cell>
        </row>
        <row r="54">
          <cell r="E54">
            <v>0</v>
          </cell>
          <cell r="G54">
            <v>3</v>
          </cell>
          <cell r="H54">
            <v>13</v>
          </cell>
        </row>
        <row r="55">
          <cell r="E55">
            <v>0</v>
          </cell>
          <cell r="G55">
            <v>14</v>
          </cell>
          <cell r="H55">
            <v>7</v>
          </cell>
        </row>
        <row r="56">
          <cell r="E56">
            <v>0</v>
          </cell>
          <cell r="G56">
            <v>12</v>
          </cell>
          <cell r="H56">
            <v>8</v>
          </cell>
        </row>
        <row r="57">
          <cell r="E57">
            <v>0</v>
          </cell>
          <cell r="G57">
            <v>6</v>
          </cell>
          <cell r="H57">
            <v>0</v>
          </cell>
        </row>
        <row r="58">
          <cell r="E58">
            <v>1</v>
          </cell>
          <cell r="G58">
            <v>0</v>
          </cell>
          <cell r="H58">
            <v>14</v>
          </cell>
        </row>
        <row r="59">
          <cell r="E59">
            <v>0</v>
          </cell>
          <cell r="G59">
            <v>12</v>
          </cell>
          <cell r="H59">
            <v>7</v>
          </cell>
        </row>
        <row r="60">
          <cell r="E60">
            <v>0</v>
          </cell>
          <cell r="G60">
            <v>14</v>
          </cell>
          <cell r="H60">
            <v>7</v>
          </cell>
        </row>
        <row r="61">
          <cell r="E61">
            <v>0</v>
          </cell>
          <cell r="G61">
            <v>12</v>
          </cell>
          <cell r="H61">
            <v>8</v>
          </cell>
        </row>
        <row r="62">
          <cell r="E62">
            <v>2</v>
          </cell>
          <cell r="G62">
            <v>0</v>
          </cell>
          <cell r="H62">
            <v>0</v>
          </cell>
        </row>
        <row r="63">
          <cell r="E63">
            <v>0</v>
          </cell>
          <cell r="G63">
            <v>5</v>
          </cell>
          <cell r="H63">
            <v>14</v>
          </cell>
        </row>
        <row r="64">
          <cell r="E64">
            <v>0</v>
          </cell>
          <cell r="G64">
            <v>17</v>
          </cell>
          <cell r="H64">
            <v>0</v>
          </cell>
        </row>
        <row r="65">
          <cell r="E65">
            <v>0</v>
          </cell>
          <cell r="G65">
            <v>13</v>
          </cell>
          <cell r="H65">
            <v>9</v>
          </cell>
        </row>
        <row r="66">
          <cell r="E66">
            <v>0</v>
          </cell>
          <cell r="G66">
            <v>12</v>
          </cell>
          <cell r="H66">
            <v>8</v>
          </cell>
        </row>
        <row r="67">
          <cell r="E67">
            <v>2</v>
          </cell>
          <cell r="G67">
            <v>0</v>
          </cell>
          <cell r="H67">
            <v>0</v>
          </cell>
        </row>
        <row r="68">
          <cell r="E68">
            <v>0</v>
          </cell>
          <cell r="G68">
            <v>18</v>
          </cell>
          <cell r="H68">
            <v>3</v>
          </cell>
        </row>
        <row r="69">
          <cell r="E69">
            <v>0</v>
          </cell>
          <cell r="G69">
            <v>15</v>
          </cell>
          <cell r="H69">
            <v>0</v>
          </cell>
        </row>
        <row r="70">
          <cell r="E70">
            <v>0</v>
          </cell>
          <cell r="G70">
            <v>11</v>
          </cell>
          <cell r="H70">
            <v>9</v>
          </cell>
        </row>
        <row r="71">
          <cell r="E71">
            <v>0</v>
          </cell>
          <cell r="G71">
            <v>12</v>
          </cell>
          <cell r="H71">
            <v>8</v>
          </cell>
        </row>
        <row r="72">
          <cell r="E72">
            <v>0</v>
          </cell>
          <cell r="G72">
            <v>9</v>
          </cell>
          <cell r="H72">
            <v>0</v>
          </cell>
        </row>
        <row r="73">
          <cell r="E73">
            <v>0</v>
          </cell>
          <cell r="G73">
            <v>30</v>
          </cell>
          <cell r="H73">
            <v>0</v>
          </cell>
        </row>
        <row r="74">
          <cell r="E74">
            <v>0</v>
          </cell>
          <cell r="G74">
            <v>10</v>
          </cell>
          <cell r="H74">
            <v>9</v>
          </cell>
        </row>
        <row r="75">
          <cell r="E75">
            <v>0</v>
          </cell>
          <cell r="G75">
            <v>11</v>
          </cell>
          <cell r="H75">
            <v>10</v>
          </cell>
        </row>
        <row r="76">
          <cell r="E76">
            <v>0</v>
          </cell>
          <cell r="G76">
            <v>12</v>
          </cell>
          <cell r="H76">
            <v>8</v>
          </cell>
        </row>
        <row r="77">
          <cell r="E77">
            <v>0</v>
          </cell>
          <cell r="G77">
            <v>17</v>
          </cell>
          <cell r="H77">
            <v>0</v>
          </cell>
        </row>
        <row r="78">
          <cell r="E78">
            <v>0</v>
          </cell>
          <cell r="G78">
            <v>15</v>
          </cell>
          <cell r="H78">
            <v>0</v>
          </cell>
        </row>
        <row r="79">
          <cell r="E79">
            <v>0</v>
          </cell>
          <cell r="G79">
            <v>2</v>
          </cell>
          <cell r="H79">
            <v>13</v>
          </cell>
        </row>
        <row r="80">
          <cell r="E80">
            <v>0</v>
          </cell>
          <cell r="G80">
            <v>13</v>
          </cell>
          <cell r="H80">
            <v>9</v>
          </cell>
        </row>
        <row r="81">
          <cell r="E81">
            <v>0</v>
          </cell>
          <cell r="G81">
            <v>12</v>
          </cell>
          <cell r="H81">
            <v>8</v>
          </cell>
        </row>
        <row r="82">
          <cell r="E82">
            <v>0</v>
          </cell>
          <cell r="G82">
            <v>20</v>
          </cell>
          <cell r="H82">
            <v>0</v>
          </cell>
        </row>
        <row r="83">
          <cell r="E83">
            <v>0</v>
          </cell>
          <cell r="G83">
            <v>2</v>
          </cell>
          <cell r="H83">
            <v>3</v>
          </cell>
        </row>
        <row r="84">
          <cell r="E84">
            <v>0</v>
          </cell>
          <cell r="G84">
            <v>3</v>
          </cell>
          <cell r="H84">
            <v>15</v>
          </cell>
        </row>
        <row r="85">
          <cell r="E85">
            <v>0</v>
          </cell>
          <cell r="G85">
            <v>13</v>
          </cell>
          <cell r="H85">
            <v>8</v>
          </cell>
        </row>
        <row r="86">
          <cell r="E86">
            <v>0</v>
          </cell>
          <cell r="G86">
            <v>12</v>
          </cell>
          <cell r="H86">
            <v>8</v>
          </cell>
        </row>
        <row r="87">
          <cell r="E87">
            <v>0</v>
          </cell>
          <cell r="G87">
            <v>9</v>
          </cell>
          <cell r="H87">
            <v>0</v>
          </cell>
        </row>
        <row r="88">
          <cell r="E88">
            <v>13</v>
          </cell>
          <cell r="G88">
            <v>0</v>
          </cell>
          <cell r="H88">
            <v>16</v>
          </cell>
        </row>
        <row r="89">
          <cell r="E89">
            <v>0</v>
          </cell>
          <cell r="G89">
            <v>13</v>
          </cell>
          <cell r="H89">
            <v>6</v>
          </cell>
        </row>
        <row r="90">
          <cell r="E90">
            <v>0</v>
          </cell>
          <cell r="G90">
            <v>14</v>
          </cell>
          <cell r="H90">
            <v>8</v>
          </cell>
        </row>
        <row r="91">
          <cell r="E91">
            <v>0</v>
          </cell>
          <cell r="G91">
            <v>12</v>
          </cell>
          <cell r="H91">
            <v>8</v>
          </cell>
        </row>
        <row r="92">
          <cell r="E92">
            <v>4</v>
          </cell>
          <cell r="G92">
            <v>0</v>
          </cell>
          <cell r="H92">
            <v>0</v>
          </cell>
        </row>
        <row r="93">
          <cell r="E93">
            <v>0</v>
          </cell>
          <cell r="G93">
            <v>6</v>
          </cell>
          <cell r="H93">
            <v>23</v>
          </cell>
        </row>
        <row r="94">
          <cell r="E94">
            <v>0</v>
          </cell>
          <cell r="G94">
            <v>17</v>
          </cell>
          <cell r="H94">
            <v>0</v>
          </cell>
        </row>
        <row r="95">
          <cell r="E95">
            <v>0</v>
          </cell>
          <cell r="G95">
            <v>13</v>
          </cell>
          <cell r="H95">
            <v>8</v>
          </cell>
        </row>
        <row r="96">
          <cell r="E96">
            <v>0</v>
          </cell>
          <cell r="G96">
            <v>12</v>
          </cell>
          <cell r="H96">
            <v>8</v>
          </cell>
        </row>
        <row r="97">
          <cell r="E97">
            <v>11</v>
          </cell>
          <cell r="G97">
            <v>0</v>
          </cell>
          <cell r="H97">
            <v>0</v>
          </cell>
        </row>
        <row r="98">
          <cell r="E98">
            <v>0</v>
          </cell>
          <cell r="G98">
            <v>15</v>
          </cell>
          <cell r="H98">
            <v>0</v>
          </cell>
        </row>
        <row r="99">
          <cell r="E99">
            <v>0</v>
          </cell>
          <cell r="G99">
            <v>6</v>
          </cell>
          <cell r="H99">
            <v>8</v>
          </cell>
        </row>
        <row r="100">
          <cell r="E100">
            <v>0</v>
          </cell>
          <cell r="G100">
            <v>12</v>
          </cell>
          <cell r="H100">
            <v>9</v>
          </cell>
        </row>
        <row r="101">
          <cell r="E101">
            <v>0</v>
          </cell>
          <cell r="G101">
            <v>12</v>
          </cell>
          <cell r="H101">
            <v>8</v>
          </cell>
        </row>
        <row r="102">
          <cell r="E102">
            <v>0</v>
          </cell>
          <cell r="G102">
            <v>12</v>
          </cell>
          <cell r="H102">
            <v>0</v>
          </cell>
        </row>
        <row r="103">
          <cell r="E103">
            <v>0</v>
          </cell>
          <cell r="G103">
            <v>16</v>
          </cell>
          <cell r="H103">
            <v>0</v>
          </cell>
        </row>
        <row r="104">
          <cell r="E104">
            <v>0</v>
          </cell>
          <cell r="G104">
            <v>9</v>
          </cell>
          <cell r="H104">
            <v>13</v>
          </cell>
        </row>
        <row r="105">
          <cell r="E105">
            <v>0</v>
          </cell>
          <cell r="G105">
            <v>12</v>
          </cell>
          <cell r="H105">
            <v>9</v>
          </cell>
        </row>
        <row r="106">
          <cell r="E106">
            <v>0</v>
          </cell>
          <cell r="G106">
            <v>12</v>
          </cell>
          <cell r="H106">
            <v>8</v>
          </cell>
        </row>
        <row r="107">
          <cell r="E107">
            <v>0</v>
          </cell>
          <cell r="G107">
            <v>22</v>
          </cell>
          <cell r="H107">
            <v>0</v>
          </cell>
        </row>
        <row r="108">
          <cell r="E108">
            <v>0</v>
          </cell>
          <cell r="G108">
            <v>11</v>
          </cell>
          <cell r="H108">
            <v>1</v>
          </cell>
        </row>
        <row r="109">
          <cell r="E109">
            <v>0</v>
          </cell>
          <cell r="G109">
            <v>3</v>
          </cell>
          <cell r="H109">
            <v>8</v>
          </cell>
        </row>
        <row r="110">
          <cell r="E110">
            <v>0</v>
          </cell>
          <cell r="G110">
            <v>12</v>
          </cell>
          <cell r="H110">
            <v>9</v>
          </cell>
        </row>
        <row r="111">
          <cell r="E111">
            <v>0</v>
          </cell>
          <cell r="G111">
            <v>12</v>
          </cell>
          <cell r="H111">
            <v>8</v>
          </cell>
        </row>
        <row r="112">
          <cell r="E112">
            <v>0</v>
          </cell>
          <cell r="G112">
            <v>27</v>
          </cell>
          <cell r="H112">
            <v>0</v>
          </cell>
        </row>
        <row r="113">
          <cell r="E113">
            <v>0</v>
          </cell>
          <cell r="G113">
            <v>4</v>
          </cell>
          <cell r="H113">
            <v>14</v>
          </cell>
        </row>
        <row r="114">
          <cell r="E114">
            <v>0</v>
          </cell>
          <cell r="G114">
            <v>11</v>
          </cell>
          <cell r="H114">
            <v>9</v>
          </cell>
        </row>
        <row r="115">
          <cell r="E115">
            <v>0</v>
          </cell>
          <cell r="G115">
            <v>13</v>
          </cell>
          <cell r="H115">
            <v>9</v>
          </cell>
        </row>
        <row r="116">
          <cell r="E116">
            <v>0</v>
          </cell>
          <cell r="G116">
            <v>12</v>
          </cell>
          <cell r="H116">
            <v>8</v>
          </cell>
        </row>
        <row r="117">
          <cell r="E117">
            <v>2</v>
          </cell>
          <cell r="G117">
            <v>0</v>
          </cell>
          <cell r="H117">
            <v>0</v>
          </cell>
        </row>
        <row r="118">
          <cell r="E118">
            <v>0</v>
          </cell>
          <cell r="G118">
            <v>3</v>
          </cell>
          <cell r="H118">
            <v>11</v>
          </cell>
        </row>
        <row r="119">
          <cell r="E119">
            <v>0</v>
          </cell>
          <cell r="G119">
            <v>16</v>
          </cell>
          <cell r="H119">
            <v>3</v>
          </cell>
        </row>
        <row r="120">
          <cell r="E120">
            <v>0</v>
          </cell>
          <cell r="G120">
            <v>13</v>
          </cell>
          <cell r="H120">
            <v>8</v>
          </cell>
        </row>
        <row r="121">
          <cell r="E121">
            <v>0</v>
          </cell>
          <cell r="G121">
            <v>12</v>
          </cell>
          <cell r="H121">
            <v>8</v>
          </cell>
        </row>
        <row r="122">
          <cell r="E122">
            <v>0</v>
          </cell>
          <cell r="G122">
            <v>1</v>
          </cell>
          <cell r="H122">
            <v>0</v>
          </cell>
        </row>
        <row r="123">
          <cell r="E123">
            <v>0</v>
          </cell>
          <cell r="G123">
            <v>10</v>
          </cell>
          <cell r="H123">
            <v>7</v>
          </cell>
        </row>
        <row r="124">
          <cell r="E124">
            <v>0</v>
          </cell>
          <cell r="G124">
            <v>12</v>
          </cell>
          <cell r="H124">
            <v>4</v>
          </cell>
        </row>
        <row r="125">
          <cell r="E125">
            <v>0</v>
          </cell>
          <cell r="G125">
            <v>13</v>
          </cell>
          <cell r="H125">
            <v>8</v>
          </cell>
        </row>
        <row r="126">
          <cell r="E126">
            <v>0</v>
          </cell>
          <cell r="G126">
            <v>12</v>
          </cell>
          <cell r="H126">
            <v>8</v>
          </cell>
        </row>
        <row r="127">
          <cell r="E127">
            <v>0</v>
          </cell>
          <cell r="G127">
            <v>5</v>
          </cell>
          <cell r="H127">
            <v>0</v>
          </cell>
        </row>
        <row r="128">
          <cell r="E128">
            <v>0</v>
          </cell>
          <cell r="G128">
            <v>20</v>
          </cell>
          <cell r="H128">
            <v>0</v>
          </cell>
        </row>
        <row r="129">
          <cell r="E129">
            <v>0</v>
          </cell>
          <cell r="G129">
            <v>13</v>
          </cell>
          <cell r="H129">
            <v>8</v>
          </cell>
        </row>
        <row r="130">
          <cell r="E130">
            <v>0</v>
          </cell>
          <cell r="G130">
            <v>13</v>
          </cell>
          <cell r="H130">
            <v>9</v>
          </cell>
        </row>
        <row r="131">
          <cell r="E131">
            <v>0</v>
          </cell>
          <cell r="G131">
            <v>12</v>
          </cell>
          <cell r="H131">
            <v>8</v>
          </cell>
        </row>
        <row r="132">
          <cell r="E132">
            <v>0</v>
          </cell>
          <cell r="G132">
            <v>21</v>
          </cell>
          <cell r="H132">
            <v>0</v>
          </cell>
        </row>
        <row r="133">
          <cell r="E133">
            <v>0</v>
          </cell>
          <cell r="G133">
            <v>15</v>
          </cell>
          <cell r="H133">
            <v>0</v>
          </cell>
        </row>
        <row r="134">
          <cell r="E134">
            <v>0</v>
          </cell>
          <cell r="G134">
            <v>6</v>
          </cell>
          <cell r="H134">
            <v>7</v>
          </cell>
        </row>
        <row r="135">
          <cell r="E135">
            <v>0</v>
          </cell>
          <cell r="G135">
            <v>12</v>
          </cell>
          <cell r="H135">
            <v>9</v>
          </cell>
        </row>
        <row r="136">
          <cell r="E136">
            <v>0</v>
          </cell>
          <cell r="G136">
            <v>12</v>
          </cell>
          <cell r="H136">
            <v>8</v>
          </cell>
        </row>
        <row r="137">
          <cell r="E137">
            <v>0</v>
          </cell>
          <cell r="G137">
            <v>17</v>
          </cell>
          <cell r="H137">
            <v>0</v>
          </cell>
        </row>
        <row r="138">
          <cell r="E138">
            <v>0</v>
          </cell>
          <cell r="G138">
            <v>12</v>
          </cell>
          <cell r="H138">
            <v>4</v>
          </cell>
        </row>
        <row r="139">
          <cell r="E139">
            <v>0</v>
          </cell>
          <cell r="G139">
            <v>7</v>
          </cell>
          <cell r="H139">
            <v>12</v>
          </cell>
        </row>
        <row r="140">
          <cell r="E140">
            <v>0</v>
          </cell>
          <cell r="G140">
            <v>12</v>
          </cell>
          <cell r="H140">
            <v>9</v>
          </cell>
        </row>
        <row r="141">
          <cell r="E141">
            <v>0</v>
          </cell>
          <cell r="G141">
            <v>12</v>
          </cell>
          <cell r="H141">
            <v>8</v>
          </cell>
        </row>
        <row r="142">
          <cell r="E142">
            <v>0</v>
          </cell>
          <cell r="G142">
            <v>8</v>
          </cell>
          <cell r="H142">
            <v>0</v>
          </cell>
        </row>
        <row r="143">
          <cell r="E143">
            <v>0</v>
          </cell>
          <cell r="G143">
            <v>0</v>
          </cell>
          <cell r="H143">
            <v>7</v>
          </cell>
        </row>
        <row r="144">
          <cell r="E144">
            <v>0</v>
          </cell>
          <cell r="G144">
            <v>11</v>
          </cell>
          <cell r="H144">
            <v>7</v>
          </cell>
        </row>
        <row r="145">
          <cell r="E145">
            <v>0</v>
          </cell>
          <cell r="G145">
            <v>13</v>
          </cell>
          <cell r="H145">
            <v>9</v>
          </cell>
        </row>
        <row r="146">
          <cell r="E146">
            <v>0</v>
          </cell>
          <cell r="G146">
            <v>12</v>
          </cell>
          <cell r="H146">
            <v>8</v>
          </cell>
        </row>
        <row r="147">
          <cell r="E147">
            <v>0</v>
          </cell>
          <cell r="G147">
            <v>5</v>
          </cell>
          <cell r="H147">
            <v>0</v>
          </cell>
        </row>
        <row r="148">
          <cell r="E148">
            <v>0</v>
          </cell>
          <cell r="G148">
            <v>5</v>
          </cell>
          <cell r="H148">
            <v>15</v>
          </cell>
        </row>
        <row r="149">
          <cell r="E149">
            <v>0</v>
          </cell>
          <cell r="G149">
            <v>10</v>
          </cell>
          <cell r="H149">
            <v>5</v>
          </cell>
        </row>
        <row r="150">
          <cell r="E150">
            <v>0</v>
          </cell>
          <cell r="G150">
            <v>13</v>
          </cell>
          <cell r="H150">
            <v>8</v>
          </cell>
        </row>
        <row r="151">
          <cell r="E151">
            <v>0</v>
          </cell>
          <cell r="G151">
            <v>12</v>
          </cell>
          <cell r="H151">
            <v>8</v>
          </cell>
        </row>
        <row r="152">
          <cell r="E152">
            <v>3</v>
          </cell>
          <cell r="G152">
            <v>0</v>
          </cell>
          <cell r="H152">
            <v>0</v>
          </cell>
        </row>
        <row r="153">
          <cell r="E153">
            <v>0</v>
          </cell>
          <cell r="G153">
            <v>11</v>
          </cell>
          <cell r="H153">
            <v>5</v>
          </cell>
        </row>
        <row r="154">
          <cell r="E154">
            <v>0</v>
          </cell>
          <cell r="G154">
            <v>16</v>
          </cell>
          <cell r="H154">
            <v>7</v>
          </cell>
        </row>
        <row r="155">
          <cell r="E155">
            <v>0</v>
          </cell>
          <cell r="G155">
            <v>13</v>
          </cell>
          <cell r="H155">
            <v>8</v>
          </cell>
        </row>
        <row r="156">
          <cell r="E156">
            <v>0</v>
          </cell>
          <cell r="G156">
            <v>12</v>
          </cell>
          <cell r="H156">
            <v>8</v>
          </cell>
        </row>
        <row r="157">
          <cell r="E157">
            <v>0</v>
          </cell>
          <cell r="G157">
            <v>7</v>
          </cell>
          <cell r="H157">
            <v>0</v>
          </cell>
        </row>
        <row r="158">
          <cell r="E158">
            <v>0</v>
          </cell>
          <cell r="G158">
            <v>12</v>
          </cell>
          <cell r="H158">
            <v>0</v>
          </cell>
        </row>
        <row r="159">
          <cell r="E159">
            <v>0</v>
          </cell>
          <cell r="G159">
            <v>11</v>
          </cell>
          <cell r="H159">
            <v>4</v>
          </cell>
        </row>
        <row r="160">
          <cell r="E160">
            <v>0</v>
          </cell>
          <cell r="G160">
            <v>13</v>
          </cell>
          <cell r="H160">
            <v>9</v>
          </cell>
        </row>
        <row r="161">
          <cell r="E161">
            <v>0</v>
          </cell>
          <cell r="G161">
            <v>12</v>
          </cell>
          <cell r="H161">
            <v>8</v>
          </cell>
        </row>
        <row r="162">
          <cell r="E162">
            <v>0</v>
          </cell>
          <cell r="G162">
            <v>14</v>
          </cell>
          <cell r="H162">
            <v>0</v>
          </cell>
        </row>
        <row r="163">
          <cell r="E163">
            <v>0</v>
          </cell>
          <cell r="G163">
            <v>20</v>
          </cell>
          <cell r="H163">
            <v>2</v>
          </cell>
        </row>
        <row r="164">
          <cell r="E164">
            <v>0</v>
          </cell>
          <cell r="G164">
            <v>8</v>
          </cell>
          <cell r="H164">
            <v>9</v>
          </cell>
        </row>
        <row r="165">
          <cell r="E165">
            <v>0</v>
          </cell>
          <cell r="G165">
            <v>12</v>
          </cell>
          <cell r="H165">
            <v>9</v>
          </cell>
        </row>
        <row r="166">
          <cell r="E166">
            <v>0</v>
          </cell>
          <cell r="G166">
            <v>12</v>
          </cell>
          <cell r="H166">
            <v>8</v>
          </cell>
        </row>
        <row r="167">
          <cell r="E167">
            <v>0</v>
          </cell>
          <cell r="G167">
            <v>20</v>
          </cell>
          <cell r="H167">
            <v>0</v>
          </cell>
        </row>
        <row r="168">
          <cell r="E168">
            <v>0</v>
          </cell>
          <cell r="G168">
            <v>8</v>
          </cell>
          <cell r="H168">
            <v>0</v>
          </cell>
        </row>
        <row r="169">
          <cell r="E169">
            <v>0</v>
          </cell>
          <cell r="G169">
            <v>10</v>
          </cell>
          <cell r="H169">
            <v>10</v>
          </cell>
        </row>
        <row r="170">
          <cell r="E170">
            <v>0</v>
          </cell>
          <cell r="G170">
            <v>12</v>
          </cell>
          <cell r="H170">
            <v>9</v>
          </cell>
        </row>
        <row r="171">
          <cell r="E171">
            <v>0</v>
          </cell>
          <cell r="G171">
            <v>12</v>
          </cell>
          <cell r="H171">
            <v>8</v>
          </cell>
        </row>
        <row r="172">
          <cell r="E172">
            <v>0</v>
          </cell>
          <cell r="G172">
            <v>12</v>
          </cell>
          <cell r="H172">
            <v>0</v>
          </cell>
        </row>
        <row r="173">
          <cell r="E173">
            <v>2</v>
          </cell>
          <cell r="G173">
            <v>0</v>
          </cell>
          <cell r="H173">
            <v>11</v>
          </cell>
        </row>
        <row r="174">
          <cell r="E174">
            <v>0</v>
          </cell>
          <cell r="G174">
            <v>7</v>
          </cell>
          <cell r="H174">
            <v>7</v>
          </cell>
        </row>
        <row r="175">
          <cell r="E175">
            <v>0</v>
          </cell>
          <cell r="G175">
            <v>13</v>
          </cell>
          <cell r="H175">
            <v>9</v>
          </cell>
        </row>
        <row r="176">
          <cell r="E176">
            <v>0</v>
          </cell>
          <cell r="G176">
            <v>12</v>
          </cell>
          <cell r="H176">
            <v>8</v>
          </cell>
        </row>
        <row r="177">
          <cell r="E177">
            <v>0</v>
          </cell>
          <cell r="G177">
            <v>1</v>
          </cell>
          <cell r="H177">
            <v>0</v>
          </cell>
        </row>
        <row r="178">
          <cell r="E178">
            <v>0</v>
          </cell>
          <cell r="G178">
            <v>7</v>
          </cell>
          <cell r="H178">
            <v>14</v>
          </cell>
        </row>
        <row r="179">
          <cell r="E179">
            <v>0</v>
          </cell>
          <cell r="G179">
            <v>12</v>
          </cell>
          <cell r="H179">
            <v>8</v>
          </cell>
        </row>
        <row r="180">
          <cell r="E180">
            <v>0</v>
          </cell>
          <cell r="G180">
            <v>13</v>
          </cell>
          <cell r="H180">
            <v>8</v>
          </cell>
        </row>
        <row r="181">
          <cell r="E181">
            <v>0</v>
          </cell>
          <cell r="G181">
            <v>12</v>
          </cell>
          <cell r="H181">
            <v>8</v>
          </cell>
        </row>
        <row r="182">
          <cell r="E182">
            <v>2</v>
          </cell>
          <cell r="G182">
            <v>0</v>
          </cell>
          <cell r="H182">
            <v>0</v>
          </cell>
        </row>
        <row r="183">
          <cell r="E183">
            <v>0</v>
          </cell>
          <cell r="G183">
            <v>4</v>
          </cell>
          <cell r="H183">
            <v>4</v>
          </cell>
        </row>
        <row r="184">
          <cell r="E184">
            <v>0</v>
          </cell>
          <cell r="G184">
            <v>12</v>
          </cell>
          <cell r="H184">
            <v>6</v>
          </cell>
        </row>
        <row r="185">
          <cell r="E185">
            <v>0</v>
          </cell>
          <cell r="G185">
            <v>13</v>
          </cell>
          <cell r="H185">
            <v>8</v>
          </cell>
        </row>
        <row r="186">
          <cell r="E186">
            <v>0</v>
          </cell>
          <cell r="G186">
            <v>12</v>
          </cell>
          <cell r="H186">
            <v>8</v>
          </cell>
        </row>
      </sheetData>
      <sheetData sheetId="4"/>
      <sheetData sheetId="5"/>
      <sheetData sheetId="6"/>
      <sheetData sheetId="7"/>
      <sheetData sheetId="8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nalysis"/>
      <sheetName val="Results_Baseline"/>
      <sheetName val="Source_baseline"/>
      <sheetName val="Results_ELV"/>
      <sheetName val="Source_ELV"/>
      <sheetName val="Results_CRP"/>
      <sheetName val="Source_CRP"/>
      <sheetName val="BeerGameResults"/>
      <sheetName val="Backup"/>
    </sheetNames>
    <sheetDataSet>
      <sheetData sheetId="0"/>
      <sheetData sheetId="1"/>
      <sheetData sheetId="2"/>
      <sheetData sheetId="3">
        <row r="2">
          <cell r="E2">
            <v>0</v>
          </cell>
          <cell r="G2">
            <v>12</v>
          </cell>
        </row>
        <row r="3">
          <cell r="E3">
            <v>0</v>
          </cell>
          <cell r="G3">
            <v>12</v>
          </cell>
          <cell r="H3">
            <v>0</v>
          </cell>
        </row>
        <row r="4">
          <cell r="E4">
            <v>0</v>
          </cell>
          <cell r="G4">
            <v>12</v>
          </cell>
          <cell r="H4">
            <v>0</v>
          </cell>
        </row>
        <row r="5">
          <cell r="E5">
            <v>0</v>
          </cell>
          <cell r="G5">
            <v>12</v>
          </cell>
          <cell r="H5">
            <v>0</v>
          </cell>
        </row>
        <row r="6">
          <cell r="E6">
            <v>0</v>
          </cell>
          <cell r="G6">
            <v>12</v>
          </cell>
          <cell r="H6">
            <v>4</v>
          </cell>
        </row>
        <row r="7">
          <cell r="E7">
            <v>0</v>
          </cell>
          <cell r="G7">
            <v>12</v>
          </cell>
          <cell r="H7">
            <v>0</v>
          </cell>
        </row>
        <row r="8">
          <cell r="E8">
            <v>0</v>
          </cell>
          <cell r="G8">
            <v>12</v>
          </cell>
          <cell r="H8">
            <v>4</v>
          </cell>
        </row>
        <row r="9">
          <cell r="E9">
            <v>0</v>
          </cell>
          <cell r="G9">
            <v>12</v>
          </cell>
          <cell r="H9">
            <v>4</v>
          </cell>
        </row>
        <row r="10">
          <cell r="E10">
            <v>0</v>
          </cell>
          <cell r="G10">
            <v>12</v>
          </cell>
          <cell r="H10">
            <v>4</v>
          </cell>
        </row>
        <row r="11">
          <cell r="E11">
            <v>0</v>
          </cell>
          <cell r="G11">
            <v>12</v>
          </cell>
          <cell r="H11">
            <v>4</v>
          </cell>
        </row>
        <row r="12">
          <cell r="E12">
            <v>0</v>
          </cell>
          <cell r="G12">
            <v>20</v>
          </cell>
          <cell r="H12">
            <v>0</v>
          </cell>
        </row>
        <row r="13">
          <cell r="E13">
            <v>0</v>
          </cell>
          <cell r="G13">
            <v>16</v>
          </cell>
          <cell r="H13">
            <v>4</v>
          </cell>
        </row>
        <row r="14">
          <cell r="E14">
            <v>0</v>
          </cell>
          <cell r="G14">
            <v>12</v>
          </cell>
          <cell r="H14">
            <v>4</v>
          </cell>
        </row>
        <row r="15">
          <cell r="E15">
            <v>0</v>
          </cell>
          <cell r="G15">
            <v>16</v>
          </cell>
          <cell r="H15">
            <v>4</v>
          </cell>
        </row>
        <row r="16">
          <cell r="E16">
            <v>0</v>
          </cell>
          <cell r="G16">
            <v>12</v>
          </cell>
          <cell r="H16">
            <v>4</v>
          </cell>
        </row>
        <row r="17">
          <cell r="E17">
            <v>0</v>
          </cell>
          <cell r="G17">
            <v>12</v>
          </cell>
          <cell r="H17">
            <v>0</v>
          </cell>
        </row>
        <row r="18">
          <cell r="E18">
            <v>0</v>
          </cell>
          <cell r="G18">
            <v>12</v>
          </cell>
          <cell r="H18">
            <v>4</v>
          </cell>
        </row>
        <row r="19">
          <cell r="E19">
            <v>0</v>
          </cell>
          <cell r="G19">
            <v>12</v>
          </cell>
          <cell r="H19">
            <v>4</v>
          </cell>
        </row>
        <row r="20">
          <cell r="E20">
            <v>0</v>
          </cell>
          <cell r="G20">
            <v>16</v>
          </cell>
          <cell r="H20">
            <v>4</v>
          </cell>
        </row>
        <row r="21">
          <cell r="E21">
            <v>0</v>
          </cell>
          <cell r="G21">
            <v>12</v>
          </cell>
          <cell r="H21">
            <v>4</v>
          </cell>
        </row>
        <row r="22">
          <cell r="E22">
            <v>0</v>
          </cell>
          <cell r="G22">
            <v>12</v>
          </cell>
          <cell r="H22">
            <v>0</v>
          </cell>
        </row>
        <row r="23">
          <cell r="E23">
            <v>0</v>
          </cell>
          <cell r="G23">
            <v>8</v>
          </cell>
          <cell r="H23">
            <v>4</v>
          </cell>
        </row>
        <row r="24">
          <cell r="E24">
            <v>0</v>
          </cell>
          <cell r="G24">
            <v>12</v>
          </cell>
          <cell r="H24">
            <v>4</v>
          </cell>
        </row>
        <row r="25">
          <cell r="E25">
            <v>0</v>
          </cell>
          <cell r="G25">
            <v>16</v>
          </cell>
          <cell r="H25">
            <v>4</v>
          </cell>
        </row>
        <row r="26">
          <cell r="E26">
            <v>0</v>
          </cell>
          <cell r="G26">
            <v>12</v>
          </cell>
          <cell r="H26">
            <v>4</v>
          </cell>
        </row>
        <row r="27">
          <cell r="E27">
            <v>0</v>
          </cell>
          <cell r="G27">
            <v>12</v>
          </cell>
          <cell r="H27">
            <v>0</v>
          </cell>
        </row>
        <row r="28">
          <cell r="E28">
            <v>0</v>
          </cell>
          <cell r="G28">
            <v>12</v>
          </cell>
          <cell r="H28">
            <v>4</v>
          </cell>
        </row>
        <row r="29">
          <cell r="E29">
            <v>0</v>
          </cell>
          <cell r="G29">
            <v>12</v>
          </cell>
          <cell r="H29">
            <v>4</v>
          </cell>
        </row>
        <row r="30">
          <cell r="E30">
            <v>0</v>
          </cell>
          <cell r="G30">
            <v>16</v>
          </cell>
          <cell r="H30">
            <v>4</v>
          </cell>
        </row>
        <row r="31">
          <cell r="E31">
            <v>0</v>
          </cell>
          <cell r="G31">
            <v>12</v>
          </cell>
          <cell r="H31">
            <v>8</v>
          </cell>
        </row>
        <row r="32">
          <cell r="E32">
            <v>0</v>
          </cell>
          <cell r="G32">
            <v>12</v>
          </cell>
          <cell r="H32">
            <v>0</v>
          </cell>
        </row>
        <row r="33">
          <cell r="E33">
            <v>0</v>
          </cell>
          <cell r="G33">
            <v>12</v>
          </cell>
          <cell r="H33">
            <v>0</v>
          </cell>
        </row>
        <row r="34">
          <cell r="E34">
            <v>0</v>
          </cell>
          <cell r="G34">
            <v>12</v>
          </cell>
          <cell r="H34">
            <v>0</v>
          </cell>
        </row>
        <row r="35">
          <cell r="E35">
            <v>0</v>
          </cell>
          <cell r="G35">
            <v>8</v>
          </cell>
          <cell r="H35">
            <v>0</v>
          </cell>
        </row>
        <row r="36">
          <cell r="E36">
            <v>0</v>
          </cell>
          <cell r="G36">
            <v>12</v>
          </cell>
          <cell r="H36">
            <v>8</v>
          </cell>
        </row>
        <row r="37">
          <cell r="E37">
            <v>0</v>
          </cell>
          <cell r="G37">
            <v>16</v>
          </cell>
          <cell r="H37">
            <v>0</v>
          </cell>
        </row>
        <row r="38">
          <cell r="E38">
            <v>0</v>
          </cell>
          <cell r="G38">
            <v>16</v>
          </cell>
          <cell r="H38">
            <v>0</v>
          </cell>
        </row>
        <row r="39">
          <cell r="E39">
            <v>0</v>
          </cell>
          <cell r="G39">
            <v>16</v>
          </cell>
          <cell r="H39">
            <v>0</v>
          </cell>
        </row>
        <row r="40">
          <cell r="E40">
            <v>0</v>
          </cell>
          <cell r="G40">
            <v>8</v>
          </cell>
          <cell r="H40">
            <v>5</v>
          </cell>
        </row>
        <row r="41">
          <cell r="E41">
            <v>0</v>
          </cell>
          <cell r="G41">
            <v>12</v>
          </cell>
          <cell r="H41">
            <v>8</v>
          </cell>
        </row>
        <row r="42">
          <cell r="E42">
            <v>0</v>
          </cell>
          <cell r="G42">
            <v>16</v>
          </cell>
          <cell r="H42">
            <v>0</v>
          </cell>
        </row>
        <row r="43">
          <cell r="E43">
            <v>0</v>
          </cell>
          <cell r="G43">
            <v>16</v>
          </cell>
          <cell r="H43">
            <v>0</v>
          </cell>
        </row>
        <row r="44">
          <cell r="E44">
            <v>0</v>
          </cell>
          <cell r="G44">
            <v>11</v>
          </cell>
          <cell r="H44">
            <v>0</v>
          </cell>
        </row>
        <row r="45">
          <cell r="E45">
            <v>0</v>
          </cell>
          <cell r="G45">
            <v>8</v>
          </cell>
          <cell r="H45">
            <v>10</v>
          </cell>
        </row>
        <row r="46">
          <cell r="E46">
            <v>0</v>
          </cell>
          <cell r="G46">
            <v>12</v>
          </cell>
          <cell r="H46">
            <v>8</v>
          </cell>
        </row>
        <row r="47">
          <cell r="E47">
            <v>0</v>
          </cell>
          <cell r="G47">
            <v>12</v>
          </cell>
          <cell r="H47">
            <v>0</v>
          </cell>
        </row>
        <row r="48">
          <cell r="E48">
            <v>0</v>
          </cell>
          <cell r="G48">
            <v>12</v>
          </cell>
          <cell r="H48">
            <v>0</v>
          </cell>
        </row>
        <row r="49">
          <cell r="E49">
            <v>0</v>
          </cell>
          <cell r="G49">
            <v>2</v>
          </cell>
          <cell r="H49">
            <v>2</v>
          </cell>
        </row>
        <row r="50">
          <cell r="E50">
            <v>0</v>
          </cell>
          <cell r="G50">
            <v>4</v>
          </cell>
          <cell r="H50">
            <v>12</v>
          </cell>
        </row>
        <row r="51">
          <cell r="E51">
            <v>0</v>
          </cell>
          <cell r="G51">
            <v>12</v>
          </cell>
          <cell r="H51">
            <v>8</v>
          </cell>
        </row>
        <row r="52">
          <cell r="E52">
            <v>0</v>
          </cell>
          <cell r="G52">
            <v>12</v>
          </cell>
          <cell r="H52">
            <v>0</v>
          </cell>
        </row>
        <row r="53">
          <cell r="E53">
            <v>0</v>
          </cell>
          <cell r="G53">
            <v>10</v>
          </cell>
          <cell r="H53">
            <v>0</v>
          </cell>
        </row>
        <row r="54">
          <cell r="E54">
            <v>0</v>
          </cell>
          <cell r="G54">
            <v>0</v>
          </cell>
          <cell r="H54">
            <v>16</v>
          </cell>
        </row>
        <row r="55">
          <cell r="E55">
            <v>0</v>
          </cell>
          <cell r="G55">
            <v>9</v>
          </cell>
          <cell r="H55">
            <v>11</v>
          </cell>
        </row>
        <row r="56">
          <cell r="E56">
            <v>0</v>
          </cell>
          <cell r="G56">
            <v>12</v>
          </cell>
          <cell r="H56">
            <v>8</v>
          </cell>
        </row>
        <row r="57">
          <cell r="E57">
            <v>0</v>
          </cell>
          <cell r="G57">
            <v>12</v>
          </cell>
          <cell r="H57">
            <v>0</v>
          </cell>
        </row>
        <row r="58">
          <cell r="E58">
            <v>4</v>
          </cell>
          <cell r="G58">
            <v>0</v>
          </cell>
          <cell r="H58">
            <v>0</v>
          </cell>
        </row>
        <row r="59">
          <cell r="E59">
            <v>0</v>
          </cell>
          <cell r="G59">
            <v>1</v>
          </cell>
          <cell r="H59">
            <v>17</v>
          </cell>
        </row>
        <row r="60">
          <cell r="E60">
            <v>0</v>
          </cell>
          <cell r="G60">
            <v>14</v>
          </cell>
          <cell r="H60">
            <v>8</v>
          </cell>
        </row>
        <row r="61">
          <cell r="E61">
            <v>0</v>
          </cell>
          <cell r="G61">
            <v>12</v>
          </cell>
          <cell r="H61">
            <v>8</v>
          </cell>
        </row>
        <row r="62">
          <cell r="E62">
            <v>0</v>
          </cell>
          <cell r="G62">
            <v>12</v>
          </cell>
          <cell r="H62">
            <v>0</v>
          </cell>
        </row>
        <row r="63">
          <cell r="E63">
            <v>5</v>
          </cell>
          <cell r="G63">
            <v>0</v>
          </cell>
          <cell r="H63">
            <v>18</v>
          </cell>
        </row>
        <row r="64">
          <cell r="E64">
            <v>0</v>
          </cell>
          <cell r="G64">
            <v>6</v>
          </cell>
          <cell r="H64">
            <v>10</v>
          </cell>
        </row>
        <row r="65">
          <cell r="E65">
            <v>0</v>
          </cell>
          <cell r="G65">
            <v>16</v>
          </cell>
          <cell r="H65">
            <v>7</v>
          </cell>
        </row>
        <row r="66">
          <cell r="E66">
            <v>0</v>
          </cell>
          <cell r="G66">
            <v>12</v>
          </cell>
          <cell r="H66">
            <v>8</v>
          </cell>
        </row>
        <row r="67">
          <cell r="E67">
            <v>6</v>
          </cell>
          <cell r="G67">
            <v>0</v>
          </cell>
          <cell r="H67">
            <v>0</v>
          </cell>
        </row>
        <row r="68">
          <cell r="E68">
            <v>0</v>
          </cell>
          <cell r="G68">
            <v>2</v>
          </cell>
          <cell r="H68">
            <v>20</v>
          </cell>
        </row>
        <row r="69">
          <cell r="E69">
            <v>0</v>
          </cell>
          <cell r="G69">
            <v>17</v>
          </cell>
          <cell r="H69">
            <v>2</v>
          </cell>
        </row>
        <row r="70">
          <cell r="E70">
            <v>0</v>
          </cell>
          <cell r="G70">
            <v>15</v>
          </cell>
          <cell r="H70">
            <v>8</v>
          </cell>
        </row>
        <row r="71">
          <cell r="E71">
            <v>0</v>
          </cell>
          <cell r="G71">
            <v>12</v>
          </cell>
          <cell r="H71">
            <v>8</v>
          </cell>
        </row>
        <row r="72">
          <cell r="E72">
            <v>8</v>
          </cell>
          <cell r="G72">
            <v>0</v>
          </cell>
          <cell r="H72">
            <v>0</v>
          </cell>
        </row>
        <row r="73">
          <cell r="E73">
            <v>0</v>
          </cell>
          <cell r="G73">
            <v>10</v>
          </cell>
          <cell r="H73">
            <v>7</v>
          </cell>
        </row>
        <row r="74">
          <cell r="E74">
            <v>0</v>
          </cell>
          <cell r="G74">
            <v>16</v>
          </cell>
          <cell r="H74">
            <v>0</v>
          </cell>
        </row>
        <row r="75">
          <cell r="E75">
            <v>0</v>
          </cell>
          <cell r="G75">
            <v>12</v>
          </cell>
          <cell r="H75">
            <v>10</v>
          </cell>
        </row>
        <row r="76">
          <cell r="E76">
            <v>0</v>
          </cell>
          <cell r="G76">
            <v>12</v>
          </cell>
          <cell r="H76">
            <v>8</v>
          </cell>
        </row>
        <row r="77">
          <cell r="E77">
            <v>0</v>
          </cell>
          <cell r="G77">
            <v>5</v>
          </cell>
          <cell r="H77">
            <v>0</v>
          </cell>
        </row>
        <row r="78">
          <cell r="E78">
            <v>0</v>
          </cell>
          <cell r="G78">
            <v>24</v>
          </cell>
          <cell r="H78">
            <v>0</v>
          </cell>
        </row>
        <row r="79">
          <cell r="E79">
            <v>0</v>
          </cell>
          <cell r="G79">
            <v>12</v>
          </cell>
          <cell r="H79">
            <v>6</v>
          </cell>
        </row>
        <row r="80">
          <cell r="E80">
            <v>0</v>
          </cell>
          <cell r="G80">
            <v>11</v>
          </cell>
          <cell r="H80">
            <v>11</v>
          </cell>
        </row>
        <row r="81">
          <cell r="E81">
            <v>0</v>
          </cell>
          <cell r="G81">
            <v>12</v>
          </cell>
          <cell r="H81">
            <v>8</v>
          </cell>
        </row>
        <row r="82">
          <cell r="E82">
            <v>0</v>
          </cell>
          <cell r="G82">
            <v>22</v>
          </cell>
          <cell r="H82">
            <v>0</v>
          </cell>
        </row>
        <row r="83">
          <cell r="E83">
            <v>0</v>
          </cell>
          <cell r="G83">
            <v>18</v>
          </cell>
          <cell r="H83">
            <v>0</v>
          </cell>
        </row>
        <row r="84">
          <cell r="E84">
            <v>0</v>
          </cell>
          <cell r="G84">
            <v>3</v>
          </cell>
          <cell r="H84">
            <v>13</v>
          </cell>
        </row>
        <row r="85">
          <cell r="E85">
            <v>0</v>
          </cell>
          <cell r="G85">
            <v>12</v>
          </cell>
          <cell r="H85">
            <v>10</v>
          </cell>
        </row>
        <row r="86">
          <cell r="E86">
            <v>0</v>
          </cell>
          <cell r="G86">
            <v>12</v>
          </cell>
          <cell r="H86">
            <v>8</v>
          </cell>
        </row>
        <row r="87">
          <cell r="E87">
            <v>0</v>
          </cell>
          <cell r="G87">
            <v>24</v>
          </cell>
          <cell r="H87">
            <v>0</v>
          </cell>
        </row>
        <row r="88">
          <cell r="E88">
            <v>0</v>
          </cell>
          <cell r="G88">
            <v>6</v>
          </cell>
          <cell r="H88">
            <v>0</v>
          </cell>
        </row>
        <row r="89">
          <cell r="E89">
            <v>0</v>
          </cell>
          <cell r="G89">
            <v>2</v>
          </cell>
          <cell r="H89">
            <v>18</v>
          </cell>
        </row>
        <row r="90">
          <cell r="E90">
            <v>0</v>
          </cell>
          <cell r="G90">
            <v>14</v>
          </cell>
          <cell r="H90">
            <v>9</v>
          </cell>
        </row>
        <row r="91">
          <cell r="E91">
            <v>0</v>
          </cell>
          <cell r="G91">
            <v>12</v>
          </cell>
          <cell r="H91">
            <v>8</v>
          </cell>
        </row>
        <row r="92">
          <cell r="E92">
            <v>0</v>
          </cell>
          <cell r="G92">
            <v>12</v>
          </cell>
          <cell r="H92">
            <v>0</v>
          </cell>
        </row>
        <row r="93">
          <cell r="E93">
            <v>6</v>
          </cell>
          <cell r="G93">
            <v>0</v>
          </cell>
          <cell r="H93">
            <v>15</v>
          </cell>
        </row>
        <row r="94">
          <cell r="E94">
            <v>0</v>
          </cell>
          <cell r="G94">
            <v>9</v>
          </cell>
          <cell r="H94">
            <v>9</v>
          </cell>
        </row>
        <row r="95">
          <cell r="E95">
            <v>0</v>
          </cell>
          <cell r="G95">
            <v>15</v>
          </cell>
          <cell r="H95">
            <v>8</v>
          </cell>
        </row>
        <row r="96">
          <cell r="E96">
            <v>0</v>
          </cell>
          <cell r="G96">
            <v>12</v>
          </cell>
          <cell r="H96">
            <v>8</v>
          </cell>
        </row>
        <row r="97">
          <cell r="E97">
            <v>3</v>
          </cell>
          <cell r="G97">
            <v>0</v>
          </cell>
          <cell r="H97">
            <v>0</v>
          </cell>
        </row>
        <row r="98">
          <cell r="E98">
            <v>0</v>
          </cell>
          <cell r="G98">
            <v>3</v>
          </cell>
          <cell r="H98">
            <v>24</v>
          </cell>
        </row>
        <row r="99">
          <cell r="E99">
            <v>0</v>
          </cell>
          <cell r="G99">
            <v>17</v>
          </cell>
          <cell r="H99">
            <v>1</v>
          </cell>
        </row>
        <row r="100">
          <cell r="E100">
            <v>0</v>
          </cell>
          <cell r="G100">
            <v>14</v>
          </cell>
          <cell r="H100">
            <v>9</v>
          </cell>
        </row>
        <row r="101">
          <cell r="E101">
            <v>0</v>
          </cell>
          <cell r="G101">
            <v>12</v>
          </cell>
          <cell r="H101">
            <v>8</v>
          </cell>
        </row>
        <row r="102">
          <cell r="E102">
            <v>12</v>
          </cell>
          <cell r="G102">
            <v>0</v>
          </cell>
          <cell r="H102">
            <v>0</v>
          </cell>
        </row>
        <row r="103">
          <cell r="E103">
            <v>0</v>
          </cell>
          <cell r="G103">
            <v>11</v>
          </cell>
          <cell r="H103">
            <v>7</v>
          </cell>
        </row>
        <row r="104">
          <cell r="E104">
            <v>0</v>
          </cell>
          <cell r="G104">
            <v>15</v>
          </cell>
          <cell r="H104">
            <v>2</v>
          </cell>
        </row>
        <row r="105">
          <cell r="E105">
            <v>0</v>
          </cell>
          <cell r="G105">
            <v>13</v>
          </cell>
          <cell r="H105">
            <v>10</v>
          </cell>
        </row>
        <row r="106">
          <cell r="E106">
            <v>0</v>
          </cell>
          <cell r="G106">
            <v>12</v>
          </cell>
          <cell r="H106">
            <v>8</v>
          </cell>
        </row>
        <row r="107">
          <cell r="E107">
            <v>0</v>
          </cell>
          <cell r="G107">
            <v>5</v>
          </cell>
          <cell r="H107">
            <v>0</v>
          </cell>
        </row>
        <row r="108">
          <cell r="E108">
            <v>0</v>
          </cell>
          <cell r="G108">
            <v>22</v>
          </cell>
          <cell r="H108">
            <v>0</v>
          </cell>
        </row>
        <row r="109">
          <cell r="E109">
            <v>0</v>
          </cell>
          <cell r="G109">
            <v>11</v>
          </cell>
          <cell r="H109">
            <v>9</v>
          </cell>
        </row>
        <row r="110">
          <cell r="E110">
            <v>0</v>
          </cell>
          <cell r="G110">
            <v>12</v>
          </cell>
          <cell r="H110">
            <v>10</v>
          </cell>
        </row>
        <row r="111">
          <cell r="E111">
            <v>0</v>
          </cell>
          <cell r="G111">
            <v>12</v>
          </cell>
          <cell r="H111">
            <v>8</v>
          </cell>
        </row>
        <row r="112">
          <cell r="E112">
            <v>0</v>
          </cell>
          <cell r="G112">
            <v>21</v>
          </cell>
          <cell r="H112">
            <v>0</v>
          </cell>
        </row>
        <row r="113">
          <cell r="E113">
            <v>0</v>
          </cell>
          <cell r="G113">
            <v>15</v>
          </cell>
          <cell r="H113">
            <v>0</v>
          </cell>
        </row>
        <row r="114">
          <cell r="E114">
            <v>0</v>
          </cell>
          <cell r="G114">
            <v>3</v>
          </cell>
          <cell r="H114">
            <v>14</v>
          </cell>
        </row>
        <row r="115">
          <cell r="E115">
            <v>0</v>
          </cell>
          <cell r="G115">
            <v>13</v>
          </cell>
          <cell r="H115">
            <v>10</v>
          </cell>
        </row>
        <row r="116">
          <cell r="E116">
            <v>0</v>
          </cell>
          <cell r="G116">
            <v>12</v>
          </cell>
          <cell r="H116">
            <v>8</v>
          </cell>
        </row>
        <row r="117">
          <cell r="E117">
            <v>0</v>
          </cell>
          <cell r="G117">
            <v>28</v>
          </cell>
          <cell r="H117">
            <v>0</v>
          </cell>
        </row>
        <row r="118">
          <cell r="E118">
            <v>0</v>
          </cell>
          <cell r="G118">
            <v>5</v>
          </cell>
          <cell r="H118">
            <v>4</v>
          </cell>
        </row>
        <row r="119">
          <cell r="E119">
            <v>0</v>
          </cell>
          <cell r="G119">
            <v>4</v>
          </cell>
          <cell r="H119">
            <v>14</v>
          </cell>
        </row>
        <row r="120">
          <cell r="E120">
            <v>0</v>
          </cell>
          <cell r="G120">
            <v>14</v>
          </cell>
          <cell r="H120">
            <v>9</v>
          </cell>
        </row>
        <row r="121">
          <cell r="E121">
            <v>0</v>
          </cell>
          <cell r="G121">
            <v>12</v>
          </cell>
          <cell r="H121">
            <v>8</v>
          </cell>
        </row>
        <row r="122">
          <cell r="E122">
            <v>0</v>
          </cell>
          <cell r="G122">
            <v>8</v>
          </cell>
          <cell r="H122">
            <v>0</v>
          </cell>
        </row>
        <row r="123">
          <cell r="E123">
            <v>2</v>
          </cell>
          <cell r="G123">
            <v>0</v>
          </cell>
          <cell r="H123">
            <v>17</v>
          </cell>
        </row>
        <row r="124">
          <cell r="E124">
            <v>0</v>
          </cell>
          <cell r="G124">
            <v>12</v>
          </cell>
          <cell r="H124">
            <v>8</v>
          </cell>
        </row>
        <row r="125">
          <cell r="E125">
            <v>0</v>
          </cell>
          <cell r="G125">
            <v>14</v>
          </cell>
          <cell r="H125">
            <v>9</v>
          </cell>
        </row>
        <row r="126">
          <cell r="E126">
            <v>0</v>
          </cell>
          <cell r="G126">
            <v>12</v>
          </cell>
          <cell r="H126">
            <v>8</v>
          </cell>
        </row>
        <row r="127">
          <cell r="E127">
            <v>5</v>
          </cell>
          <cell r="G127">
            <v>0</v>
          </cell>
          <cell r="H127">
            <v>0</v>
          </cell>
        </row>
        <row r="128">
          <cell r="E128">
            <v>0</v>
          </cell>
          <cell r="G128">
            <v>4</v>
          </cell>
          <cell r="H128">
            <v>18</v>
          </cell>
        </row>
        <row r="129">
          <cell r="E129">
            <v>0</v>
          </cell>
          <cell r="G129">
            <v>17</v>
          </cell>
          <cell r="H129">
            <v>1</v>
          </cell>
        </row>
        <row r="130">
          <cell r="E130">
            <v>0</v>
          </cell>
          <cell r="G130">
            <v>14</v>
          </cell>
          <cell r="H130">
            <v>9</v>
          </cell>
        </row>
        <row r="131">
          <cell r="E131">
            <v>0</v>
          </cell>
          <cell r="G131">
            <v>12</v>
          </cell>
          <cell r="H131">
            <v>8</v>
          </cell>
        </row>
        <row r="132">
          <cell r="E132">
            <v>6</v>
          </cell>
          <cell r="G132">
            <v>0</v>
          </cell>
          <cell r="H132">
            <v>0</v>
          </cell>
        </row>
        <row r="133">
          <cell r="E133">
            <v>0</v>
          </cell>
          <cell r="G133">
            <v>15</v>
          </cell>
          <cell r="H133">
            <v>4</v>
          </cell>
        </row>
        <row r="134">
          <cell r="E134">
            <v>0</v>
          </cell>
          <cell r="G134">
            <v>15</v>
          </cell>
          <cell r="H134">
            <v>4</v>
          </cell>
        </row>
        <row r="135">
          <cell r="E135">
            <v>0</v>
          </cell>
          <cell r="G135">
            <v>13</v>
          </cell>
          <cell r="H135">
            <v>9</v>
          </cell>
        </row>
        <row r="136">
          <cell r="E136">
            <v>0</v>
          </cell>
          <cell r="G136">
            <v>12</v>
          </cell>
          <cell r="H136">
            <v>8</v>
          </cell>
        </row>
        <row r="137">
          <cell r="E137">
            <v>0</v>
          </cell>
          <cell r="G137">
            <v>8</v>
          </cell>
          <cell r="H137">
            <v>0</v>
          </cell>
        </row>
        <row r="138">
          <cell r="E138">
            <v>0</v>
          </cell>
          <cell r="G138">
            <v>20</v>
          </cell>
          <cell r="H138">
            <v>0</v>
          </cell>
        </row>
        <row r="139">
          <cell r="E139">
            <v>0</v>
          </cell>
          <cell r="G139">
            <v>11</v>
          </cell>
          <cell r="H139">
            <v>9</v>
          </cell>
        </row>
        <row r="140">
          <cell r="E140">
            <v>0</v>
          </cell>
          <cell r="G140">
            <v>13</v>
          </cell>
          <cell r="H140">
            <v>10</v>
          </cell>
        </row>
        <row r="141">
          <cell r="E141">
            <v>0</v>
          </cell>
          <cell r="G141">
            <v>12</v>
          </cell>
          <cell r="H141">
            <v>8</v>
          </cell>
        </row>
        <row r="142">
          <cell r="E142">
            <v>0</v>
          </cell>
          <cell r="G142">
            <v>24</v>
          </cell>
          <cell r="H142">
            <v>0</v>
          </cell>
        </row>
        <row r="143">
          <cell r="E143">
            <v>0</v>
          </cell>
          <cell r="G143">
            <v>15</v>
          </cell>
          <cell r="H143">
            <v>0</v>
          </cell>
        </row>
        <row r="144">
          <cell r="E144">
            <v>0</v>
          </cell>
          <cell r="G144">
            <v>3</v>
          </cell>
          <cell r="H144">
            <v>12</v>
          </cell>
        </row>
        <row r="145">
          <cell r="E145">
            <v>0</v>
          </cell>
          <cell r="G145">
            <v>13</v>
          </cell>
          <cell r="H145">
            <v>9</v>
          </cell>
        </row>
        <row r="146">
          <cell r="E146">
            <v>0</v>
          </cell>
          <cell r="G146">
            <v>12</v>
          </cell>
          <cell r="H146">
            <v>8</v>
          </cell>
        </row>
        <row r="147">
          <cell r="E147">
            <v>0</v>
          </cell>
          <cell r="G147">
            <v>23</v>
          </cell>
          <cell r="H147">
            <v>0</v>
          </cell>
        </row>
        <row r="148">
          <cell r="E148">
            <v>0</v>
          </cell>
          <cell r="G148">
            <v>4</v>
          </cell>
          <cell r="H148">
            <v>6</v>
          </cell>
        </row>
        <row r="149">
          <cell r="E149">
            <v>0</v>
          </cell>
          <cell r="G149">
            <v>7</v>
          </cell>
          <cell r="H149">
            <v>14</v>
          </cell>
        </row>
        <row r="150">
          <cell r="E150">
            <v>0</v>
          </cell>
          <cell r="G150">
            <v>13</v>
          </cell>
          <cell r="H150">
            <v>9</v>
          </cell>
        </row>
        <row r="151">
          <cell r="E151">
            <v>0</v>
          </cell>
          <cell r="G151">
            <v>12</v>
          </cell>
          <cell r="H151">
            <v>8</v>
          </cell>
        </row>
        <row r="152">
          <cell r="E152">
            <v>0</v>
          </cell>
          <cell r="G152">
            <v>6</v>
          </cell>
          <cell r="H152">
            <v>0</v>
          </cell>
        </row>
        <row r="153">
          <cell r="E153">
            <v>2</v>
          </cell>
          <cell r="G153">
            <v>0</v>
          </cell>
          <cell r="H153">
            <v>15</v>
          </cell>
        </row>
        <row r="154">
          <cell r="E154">
            <v>0</v>
          </cell>
          <cell r="G154">
            <v>12</v>
          </cell>
          <cell r="H154">
            <v>5</v>
          </cell>
        </row>
        <row r="155">
          <cell r="E155">
            <v>0</v>
          </cell>
          <cell r="G155">
            <v>14</v>
          </cell>
          <cell r="H155">
            <v>9</v>
          </cell>
        </row>
        <row r="156">
          <cell r="E156">
            <v>0</v>
          </cell>
          <cell r="G156">
            <v>12</v>
          </cell>
          <cell r="H156">
            <v>8</v>
          </cell>
        </row>
        <row r="157">
          <cell r="E157">
            <v>3</v>
          </cell>
          <cell r="G157">
            <v>0</v>
          </cell>
          <cell r="H157">
            <v>0</v>
          </cell>
        </row>
        <row r="158">
          <cell r="E158">
            <v>0</v>
          </cell>
          <cell r="G158">
            <v>7</v>
          </cell>
          <cell r="H158">
            <v>17</v>
          </cell>
        </row>
        <row r="159">
          <cell r="E159">
            <v>0</v>
          </cell>
          <cell r="G159">
            <v>15</v>
          </cell>
          <cell r="H159">
            <v>3</v>
          </cell>
        </row>
        <row r="160">
          <cell r="E160">
            <v>0</v>
          </cell>
          <cell r="G160">
            <v>13</v>
          </cell>
          <cell r="H160">
            <v>9</v>
          </cell>
        </row>
        <row r="161">
          <cell r="E161">
            <v>0</v>
          </cell>
          <cell r="G161">
            <v>12</v>
          </cell>
          <cell r="H161">
            <v>8</v>
          </cell>
        </row>
        <row r="162">
          <cell r="E162">
            <v>5</v>
          </cell>
          <cell r="G162">
            <v>0</v>
          </cell>
          <cell r="H162">
            <v>0</v>
          </cell>
        </row>
        <row r="163">
          <cell r="E163">
            <v>0</v>
          </cell>
          <cell r="G163">
            <v>15</v>
          </cell>
          <cell r="H163">
            <v>0</v>
          </cell>
        </row>
        <row r="164">
          <cell r="E164">
            <v>0</v>
          </cell>
          <cell r="G164">
            <v>15</v>
          </cell>
          <cell r="H164">
            <v>6</v>
          </cell>
        </row>
        <row r="165">
          <cell r="E165">
            <v>0</v>
          </cell>
          <cell r="G165">
            <v>13</v>
          </cell>
          <cell r="H165">
            <v>10</v>
          </cell>
        </row>
        <row r="166">
          <cell r="E166">
            <v>0</v>
          </cell>
          <cell r="G166">
            <v>12</v>
          </cell>
          <cell r="H166">
            <v>8</v>
          </cell>
        </row>
        <row r="167">
          <cell r="E167">
            <v>0</v>
          </cell>
          <cell r="G167">
            <v>13</v>
          </cell>
          <cell r="H167">
            <v>0</v>
          </cell>
        </row>
        <row r="168">
          <cell r="E168">
            <v>0</v>
          </cell>
          <cell r="G168">
            <v>18</v>
          </cell>
          <cell r="H168">
            <v>0</v>
          </cell>
        </row>
        <row r="169">
          <cell r="E169">
            <v>0</v>
          </cell>
          <cell r="G169">
            <v>7</v>
          </cell>
          <cell r="H169">
            <v>9</v>
          </cell>
        </row>
        <row r="170">
          <cell r="E170">
            <v>0</v>
          </cell>
          <cell r="G170">
            <v>13</v>
          </cell>
          <cell r="H170">
            <v>9</v>
          </cell>
        </row>
        <row r="171">
          <cell r="E171">
            <v>0</v>
          </cell>
          <cell r="G171">
            <v>12</v>
          </cell>
          <cell r="H171">
            <v>8</v>
          </cell>
        </row>
        <row r="172">
          <cell r="E172">
            <v>0</v>
          </cell>
          <cell r="G172">
            <v>22</v>
          </cell>
          <cell r="H172">
            <v>0</v>
          </cell>
        </row>
        <row r="173">
          <cell r="E173">
            <v>0</v>
          </cell>
          <cell r="G173">
            <v>15</v>
          </cell>
          <cell r="H173">
            <v>0</v>
          </cell>
        </row>
        <row r="174">
          <cell r="E174">
            <v>0</v>
          </cell>
          <cell r="G174">
            <v>6</v>
          </cell>
          <cell r="H174">
            <v>14</v>
          </cell>
        </row>
        <row r="175">
          <cell r="E175">
            <v>0</v>
          </cell>
          <cell r="G175">
            <v>13</v>
          </cell>
          <cell r="H175">
            <v>9</v>
          </cell>
        </row>
        <row r="176">
          <cell r="E176">
            <v>0</v>
          </cell>
          <cell r="G176">
            <v>12</v>
          </cell>
          <cell r="H176">
            <v>8</v>
          </cell>
        </row>
        <row r="177">
          <cell r="E177">
            <v>0</v>
          </cell>
          <cell r="G177">
            <v>22</v>
          </cell>
          <cell r="H177">
            <v>0</v>
          </cell>
        </row>
        <row r="178">
          <cell r="E178">
            <v>2</v>
          </cell>
          <cell r="G178">
            <v>0</v>
          </cell>
          <cell r="H178">
            <v>9</v>
          </cell>
        </row>
        <row r="179">
          <cell r="E179">
            <v>0</v>
          </cell>
          <cell r="G179">
            <v>9</v>
          </cell>
          <cell r="H179">
            <v>9</v>
          </cell>
        </row>
        <row r="180">
          <cell r="E180">
            <v>0</v>
          </cell>
          <cell r="G180">
            <v>14</v>
          </cell>
          <cell r="H180">
            <v>9</v>
          </cell>
        </row>
        <row r="181">
          <cell r="E181">
            <v>0</v>
          </cell>
          <cell r="G181">
            <v>12</v>
          </cell>
          <cell r="H181">
            <v>8</v>
          </cell>
        </row>
        <row r="182">
          <cell r="E182">
            <v>0</v>
          </cell>
          <cell r="G182">
            <v>3</v>
          </cell>
          <cell r="H182">
            <v>0</v>
          </cell>
        </row>
        <row r="183">
          <cell r="E183">
            <v>0</v>
          </cell>
          <cell r="G183">
            <v>3</v>
          </cell>
          <cell r="H183">
            <v>19</v>
          </cell>
        </row>
        <row r="184">
          <cell r="E184">
            <v>0</v>
          </cell>
          <cell r="G184">
            <v>12</v>
          </cell>
          <cell r="H184">
            <v>4</v>
          </cell>
        </row>
        <row r="185">
          <cell r="E185">
            <v>0</v>
          </cell>
          <cell r="G185">
            <v>13</v>
          </cell>
          <cell r="H185">
            <v>9</v>
          </cell>
        </row>
        <row r="186">
          <cell r="E186">
            <v>0</v>
          </cell>
          <cell r="G186">
            <v>12</v>
          </cell>
          <cell r="H186">
            <v>8</v>
          </cell>
        </row>
      </sheetData>
      <sheetData sheetId="4"/>
      <sheetData sheetId="5"/>
      <sheetData sheetId="6"/>
      <sheetData sheetId="7"/>
      <sheetData sheetId="8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nalysis"/>
      <sheetName val="Results_Baseline"/>
      <sheetName val="Source_baseline"/>
      <sheetName val="Results_ELV"/>
      <sheetName val="Source_ELV"/>
      <sheetName val="Results_CRP"/>
      <sheetName val="Source_CRP"/>
      <sheetName val="BeerGameResults"/>
      <sheetName val="Backup"/>
    </sheetNames>
    <sheetDataSet>
      <sheetData sheetId="0"/>
      <sheetData sheetId="1"/>
      <sheetData sheetId="2"/>
      <sheetData sheetId="3">
        <row r="2">
          <cell r="E2">
            <v>0</v>
          </cell>
          <cell r="G2">
            <v>12</v>
          </cell>
        </row>
        <row r="3">
          <cell r="E3">
            <v>0</v>
          </cell>
          <cell r="G3">
            <v>12</v>
          </cell>
          <cell r="H3">
            <v>0</v>
          </cell>
        </row>
        <row r="4">
          <cell r="E4">
            <v>0</v>
          </cell>
          <cell r="G4">
            <v>12</v>
          </cell>
          <cell r="H4">
            <v>0</v>
          </cell>
        </row>
        <row r="5">
          <cell r="E5">
            <v>0</v>
          </cell>
          <cell r="G5">
            <v>12</v>
          </cell>
          <cell r="H5">
            <v>0</v>
          </cell>
        </row>
        <row r="6">
          <cell r="E6">
            <v>0</v>
          </cell>
          <cell r="G6">
            <v>12</v>
          </cell>
          <cell r="H6">
            <v>4</v>
          </cell>
        </row>
        <row r="7">
          <cell r="E7">
            <v>0</v>
          </cell>
          <cell r="G7">
            <v>12</v>
          </cell>
          <cell r="H7">
            <v>0</v>
          </cell>
        </row>
        <row r="8">
          <cell r="E8">
            <v>0</v>
          </cell>
          <cell r="G8">
            <v>12</v>
          </cell>
          <cell r="H8">
            <v>4</v>
          </cell>
        </row>
        <row r="9">
          <cell r="E9">
            <v>0</v>
          </cell>
          <cell r="G9">
            <v>12</v>
          </cell>
          <cell r="H9">
            <v>4</v>
          </cell>
        </row>
        <row r="10">
          <cell r="E10">
            <v>0</v>
          </cell>
          <cell r="G10">
            <v>12</v>
          </cell>
          <cell r="H10">
            <v>4</v>
          </cell>
        </row>
        <row r="11">
          <cell r="E11">
            <v>0</v>
          </cell>
          <cell r="G11">
            <v>12</v>
          </cell>
          <cell r="H11">
            <v>4</v>
          </cell>
        </row>
        <row r="12">
          <cell r="E12">
            <v>0</v>
          </cell>
          <cell r="G12">
            <v>20</v>
          </cell>
          <cell r="H12">
            <v>0</v>
          </cell>
        </row>
        <row r="13">
          <cell r="E13">
            <v>0</v>
          </cell>
          <cell r="G13">
            <v>16</v>
          </cell>
          <cell r="H13">
            <v>4</v>
          </cell>
        </row>
        <row r="14">
          <cell r="E14">
            <v>0</v>
          </cell>
          <cell r="G14">
            <v>12</v>
          </cell>
          <cell r="H14">
            <v>4</v>
          </cell>
        </row>
        <row r="15">
          <cell r="E15">
            <v>0</v>
          </cell>
          <cell r="G15">
            <v>16</v>
          </cell>
          <cell r="H15">
            <v>4</v>
          </cell>
        </row>
        <row r="16">
          <cell r="E16">
            <v>0</v>
          </cell>
          <cell r="G16">
            <v>12</v>
          </cell>
          <cell r="H16">
            <v>4</v>
          </cell>
        </row>
        <row r="17">
          <cell r="E17">
            <v>0</v>
          </cell>
          <cell r="G17">
            <v>12</v>
          </cell>
          <cell r="H17">
            <v>0</v>
          </cell>
        </row>
        <row r="18">
          <cell r="E18">
            <v>0</v>
          </cell>
          <cell r="G18">
            <v>12</v>
          </cell>
          <cell r="H18">
            <v>4</v>
          </cell>
        </row>
        <row r="19">
          <cell r="E19">
            <v>0</v>
          </cell>
          <cell r="G19">
            <v>12</v>
          </cell>
          <cell r="H19">
            <v>4</v>
          </cell>
        </row>
        <row r="20">
          <cell r="E20">
            <v>0</v>
          </cell>
          <cell r="G20">
            <v>12</v>
          </cell>
          <cell r="H20">
            <v>4</v>
          </cell>
        </row>
        <row r="21">
          <cell r="E21">
            <v>0</v>
          </cell>
          <cell r="G21">
            <v>12</v>
          </cell>
          <cell r="H21">
            <v>4</v>
          </cell>
        </row>
        <row r="22">
          <cell r="E22">
            <v>0</v>
          </cell>
          <cell r="G22">
            <v>12</v>
          </cell>
          <cell r="H22">
            <v>0</v>
          </cell>
        </row>
        <row r="23">
          <cell r="E23">
            <v>0</v>
          </cell>
          <cell r="G23">
            <v>8</v>
          </cell>
          <cell r="H23">
            <v>4</v>
          </cell>
        </row>
        <row r="24">
          <cell r="E24">
            <v>0</v>
          </cell>
          <cell r="G24">
            <v>12</v>
          </cell>
          <cell r="H24">
            <v>4</v>
          </cell>
        </row>
        <row r="25">
          <cell r="E25">
            <v>0</v>
          </cell>
          <cell r="G25">
            <v>12</v>
          </cell>
          <cell r="H25">
            <v>4</v>
          </cell>
        </row>
        <row r="26">
          <cell r="E26">
            <v>0</v>
          </cell>
          <cell r="G26">
            <v>12</v>
          </cell>
          <cell r="H26">
            <v>4</v>
          </cell>
        </row>
        <row r="27">
          <cell r="E27">
            <v>0</v>
          </cell>
          <cell r="G27">
            <v>12</v>
          </cell>
          <cell r="H27">
            <v>0</v>
          </cell>
        </row>
        <row r="28">
          <cell r="E28">
            <v>0</v>
          </cell>
          <cell r="G28">
            <v>12</v>
          </cell>
          <cell r="H28">
            <v>4</v>
          </cell>
        </row>
        <row r="29">
          <cell r="E29">
            <v>0</v>
          </cell>
          <cell r="G29">
            <v>12</v>
          </cell>
          <cell r="H29">
            <v>4</v>
          </cell>
        </row>
        <row r="30">
          <cell r="E30">
            <v>0</v>
          </cell>
          <cell r="G30">
            <v>8</v>
          </cell>
          <cell r="H30">
            <v>4</v>
          </cell>
        </row>
        <row r="31">
          <cell r="E31">
            <v>0</v>
          </cell>
          <cell r="G31">
            <v>12</v>
          </cell>
          <cell r="H31">
            <v>8</v>
          </cell>
        </row>
        <row r="32">
          <cell r="E32">
            <v>0</v>
          </cell>
          <cell r="G32">
            <v>12</v>
          </cell>
          <cell r="H32">
            <v>0</v>
          </cell>
        </row>
        <row r="33">
          <cell r="E33">
            <v>0</v>
          </cell>
          <cell r="G33">
            <v>12</v>
          </cell>
          <cell r="H33">
            <v>0</v>
          </cell>
        </row>
        <row r="34">
          <cell r="E34">
            <v>0</v>
          </cell>
          <cell r="G34">
            <v>12</v>
          </cell>
          <cell r="H34">
            <v>0</v>
          </cell>
        </row>
        <row r="35">
          <cell r="E35">
            <v>0</v>
          </cell>
          <cell r="G35">
            <v>8</v>
          </cell>
          <cell r="H35">
            <v>9</v>
          </cell>
        </row>
        <row r="36">
          <cell r="E36">
            <v>0</v>
          </cell>
          <cell r="G36">
            <v>12</v>
          </cell>
          <cell r="H36">
            <v>8</v>
          </cell>
        </row>
        <row r="37">
          <cell r="E37">
            <v>0</v>
          </cell>
          <cell r="G37">
            <v>16</v>
          </cell>
          <cell r="H37">
            <v>0</v>
          </cell>
        </row>
        <row r="38">
          <cell r="E38">
            <v>0</v>
          </cell>
          <cell r="G38">
            <v>16</v>
          </cell>
          <cell r="H38">
            <v>0</v>
          </cell>
        </row>
        <row r="39">
          <cell r="E39">
            <v>0</v>
          </cell>
          <cell r="G39">
            <v>7</v>
          </cell>
          <cell r="H39">
            <v>0</v>
          </cell>
        </row>
        <row r="40">
          <cell r="E40">
            <v>0</v>
          </cell>
          <cell r="G40">
            <v>8</v>
          </cell>
          <cell r="H40">
            <v>11</v>
          </cell>
        </row>
        <row r="41">
          <cell r="E41">
            <v>0</v>
          </cell>
          <cell r="G41">
            <v>12</v>
          </cell>
          <cell r="H41">
            <v>8</v>
          </cell>
        </row>
        <row r="42">
          <cell r="E42">
            <v>0</v>
          </cell>
          <cell r="G42">
            <v>12</v>
          </cell>
          <cell r="H42">
            <v>0</v>
          </cell>
        </row>
        <row r="43">
          <cell r="E43">
            <v>0</v>
          </cell>
          <cell r="G43">
            <v>16</v>
          </cell>
          <cell r="H43">
            <v>0</v>
          </cell>
        </row>
        <row r="44">
          <cell r="E44">
            <v>0</v>
          </cell>
          <cell r="G44">
            <v>5</v>
          </cell>
          <cell r="H44">
            <v>13</v>
          </cell>
        </row>
        <row r="45">
          <cell r="E45">
            <v>0</v>
          </cell>
          <cell r="G45">
            <v>8</v>
          </cell>
          <cell r="H45">
            <v>10</v>
          </cell>
        </row>
        <row r="46">
          <cell r="E46">
            <v>0</v>
          </cell>
          <cell r="G46">
            <v>12</v>
          </cell>
          <cell r="H46">
            <v>8</v>
          </cell>
        </row>
        <row r="47">
          <cell r="E47">
            <v>0</v>
          </cell>
          <cell r="G47">
            <v>13</v>
          </cell>
          <cell r="H47">
            <v>0</v>
          </cell>
        </row>
        <row r="48">
          <cell r="E48">
            <v>1</v>
          </cell>
          <cell r="G48">
            <v>0</v>
          </cell>
          <cell r="H48">
            <v>0</v>
          </cell>
        </row>
        <row r="49">
          <cell r="E49">
            <v>0</v>
          </cell>
          <cell r="G49">
            <v>2</v>
          </cell>
          <cell r="H49">
            <v>16</v>
          </cell>
        </row>
        <row r="50">
          <cell r="E50">
            <v>0</v>
          </cell>
          <cell r="G50">
            <v>13</v>
          </cell>
          <cell r="H50">
            <v>9</v>
          </cell>
        </row>
        <row r="51">
          <cell r="E51">
            <v>0</v>
          </cell>
          <cell r="G51">
            <v>12</v>
          </cell>
          <cell r="H51">
            <v>8</v>
          </cell>
        </row>
        <row r="52">
          <cell r="E52">
            <v>0</v>
          </cell>
          <cell r="G52">
            <v>12</v>
          </cell>
          <cell r="H52">
            <v>0</v>
          </cell>
        </row>
        <row r="53">
          <cell r="E53">
            <v>4</v>
          </cell>
          <cell r="G53">
            <v>0</v>
          </cell>
          <cell r="H53">
            <v>36</v>
          </cell>
        </row>
        <row r="54">
          <cell r="E54">
            <v>0</v>
          </cell>
          <cell r="G54">
            <v>3</v>
          </cell>
          <cell r="H54">
            <v>11</v>
          </cell>
        </row>
        <row r="55">
          <cell r="E55">
            <v>0</v>
          </cell>
          <cell r="G55">
            <v>15</v>
          </cell>
          <cell r="H55">
            <v>7</v>
          </cell>
        </row>
        <row r="56">
          <cell r="E56">
            <v>0</v>
          </cell>
          <cell r="G56">
            <v>12</v>
          </cell>
          <cell r="H56">
            <v>8</v>
          </cell>
        </row>
        <row r="57">
          <cell r="E57">
            <v>24</v>
          </cell>
          <cell r="G57">
            <v>0</v>
          </cell>
          <cell r="H57">
            <v>0</v>
          </cell>
        </row>
        <row r="58">
          <cell r="E58">
            <v>0</v>
          </cell>
          <cell r="G58">
            <v>1</v>
          </cell>
          <cell r="H58">
            <v>20</v>
          </cell>
        </row>
        <row r="59">
          <cell r="E59">
            <v>0</v>
          </cell>
          <cell r="G59">
            <v>17</v>
          </cell>
          <cell r="H59">
            <v>4</v>
          </cell>
        </row>
        <row r="60">
          <cell r="E60">
            <v>0</v>
          </cell>
          <cell r="G60">
            <v>14</v>
          </cell>
          <cell r="H60">
            <v>9</v>
          </cell>
        </row>
        <row r="61">
          <cell r="E61">
            <v>0</v>
          </cell>
          <cell r="G61">
            <v>12</v>
          </cell>
          <cell r="H61">
            <v>8</v>
          </cell>
        </row>
        <row r="62">
          <cell r="E62">
            <v>8</v>
          </cell>
          <cell r="G62">
            <v>0</v>
          </cell>
          <cell r="H62">
            <v>0</v>
          </cell>
        </row>
        <row r="63">
          <cell r="E63">
            <v>0</v>
          </cell>
          <cell r="G63">
            <v>8</v>
          </cell>
          <cell r="H63">
            <v>0</v>
          </cell>
        </row>
        <row r="64">
          <cell r="E64">
            <v>0</v>
          </cell>
          <cell r="G64">
            <v>15</v>
          </cell>
          <cell r="H64">
            <v>0</v>
          </cell>
        </row>
        <row r="65">
          <cell r="E65">
            <v>0</v>
          </cell>
          <cell r="G65">
            <v>13</v>
          </cell>
          <cell r="H65">
            <v>10</v>
          </cell>
        </row>
        <row r="66">
          <cell r="E66">
            <v>0</v>
          </cell>
          <cell r="G66">
            <v>12</v>
          </cell>
          <cell r="H66">
            <v>8</v>
          </cell>
        </row>
        <row r="67">
          <cell r="E67">
            <v>0</v>
          </cell>
          <cell r="G67">
            <v>12</v>
          </cell>
          <cell r="H67">
            <v>0</v>
          </cell>
        </row>
        <row r="68">
          <cell r="E68">
            <v>0</v>
          </cell>
          <cell r="G68">
            <v>24</v>
          </cell>
          <cell r="H68">
            <v>0</v>
          </cell>
        </row>
        <row r="69">
          <cell r="E69">
            <v>0</v>
          </cell>
          <cell r="G69">
            <v>13</v>
          </cell>
          <cell r="H69">
            <v>9</v>
          </cell>
        </row>
        <row r="70">
          <cell r="E70">
            <v>0</v>
          </cell>
          <cell r="G70">
            <v>11</v>
          </cell>
          <cell r="H70">
            <v>10</v>
          </cell>
        </row>
        <row r="71">
          <cell r="E71">
            <v>0</v>
          </cell>
          <cell r="G71">
            <v>12</v>
          </cell>
          <cell r="H71">
            <v>8</v>
          </cell>
        </row>
        <row r="72">
          <cell r="E72">
            <v>0</v>
          </cell>
          <cell r="G72">
            <v>56</v>
          </cell>
          <cell r="H72">
            <v>0</v>
          </cell>
        </row>
        <row r="73">
          <cell r="E73">
            <v>0</v>
          </cell>
          <cell r="G73">
            <v>15</v>
          </cell>
          <cell r="H73">
            <v>0</v>
          </cell>
        </row>
        <row r="74">
          <cell r="E74">
            <v>0</v>
          </cell>
          <cell r="G74">
            <v>6</v>
          </cell>
          <cell r="H74">
            <v>14</v>
          </cell>
        </row>
        <row r="75">
          <cell r="E75">
            <v>0</v>
          </cell>
          <cell r="G75">
            <v>13</v>
          </cell>
          <cell r="H75">
            <v>10</v>
          </cell>
        </row>
        <row r="76">
          <cell r="E76">
            <v>0</v>
          </cell>
          <cell r="G76">
            <v>12</v>
          </cell>
          <cell r="H76">
            <v>8</v>
          </cell>
        </row>
        <row r="77">
          <cell r="E77">
            <v>0</v>
          </cell>
          <cell r="G77">
            <v>35</v>
          </cell>
          <cell r="H77">
            <v>0</v>
          </cell>
        </row>
        <row r="78">
          <cell r="E78">
            <v>2</v>
          </cell>
          <cell r="G78">
            <v>0</v>
          </cell>
          <cell r="H78">
            <v>18</v>
          </cell>
        </row>
        <row r="79">
          <cell r="E79">
            <v>0</v>
          </cell>
          <cell r="G79">
            <v>2</v>
          </cell>
          <cell r="H79">
            <v>14</v>
          </cell>
        </row>
        <row r="80">
          <cell r="E80">
            <v>0</v>
          </cell>
          <cell r="G80">
            <v>14</v>
          </cell>
          <cell r="H80">
            <v>9</v>
          </cell>
        </row>
        <row r="81">
          <cell r="E81">
            <v>0</v>
          </cell>
          <cell r="G81">
            <v>12</v>
          </cell>
          <cell r="H81">
            <v>8</v>
          </cell>
        </row>
        <row r="82">
          <cell r="E82">
            <v>6</v>
          </cell>
          <cell r="G82">
            <v>0</v>
          </cell>
          <cell r="H82">
            <v>0</v>
          </cell>
        </row>
        <row r="83">
          <cell r="E83">
            <v>2</v>
          </cell>
          <cell r="G83">
            <v>0</v>
          </cell>
          <cell r="H83">
            <v>35</v>
          </cell>
        </row>
        <row r="84">
          <cell r="E84">
            <v>0</v>
          </cell>
          <cell r="G84">
            <v>12</v>
          </cell>
          <cell r="H84">
            <v>9</v>
          </cell>
        </row>
        <row r="85">
          <cell r="E85">
            <v>0</v>
          </cell>
          <cell r="G85">
            <v>14</v>
          </cell>
          <cell r="H85">
            <v>9</v>
          </cell>
        </row>
        <row r="86">
          <cell r="E86">
            <v>0</v>
          </cell>
          <cell r="G86">
            <v>12</v>
          </cell>
          <cell r="H86">
            <v>8</v>
          </cell>
        </row>
        <row r="87">
          <cell r="E87">
            <v>23</v>
          </cell>
          <cell r="G87">
            <v>0</v>
          </cell>
          <cell r="H87">
            <v>0</v>
          </cell>
        </row>
        <row r="88">
          <cell r="E88">
            <v>0</v>
          </cell>
          <cell r="G88">
            <v>3</v>
          </cell>
          <cell r="H88">
            <v>4</v>
          </cell>
        </row>
        <row r="89">
          <cell r="E89">
            <v>0</v>
          </cell>
          <cell r="G89">
            <v>15</v>
          </cell>
          <cell r="H89">
            <v>1</v>
          </cell>
        </row>
        <row r="90">
          <cell r="E90">
            <v>0</v>
          </cell>
          <cell r="G90">
            <v>14</v>
          </cell>
          <cell r="H90">
            <v>9</v>
          </cell>
        </row>
        <row r="91">
          <cell r="E91">
            <v>0</v>
          </cell>
          <cell r="G91">
            <v>12</v>
          </cell>
          <cell r="H91">
            <v>8</v>
          </cell>
        </row>
        <row r="92">
          <cell r="E92">
            <v>0</v>
          </cell>
          <cell r="G92">
            <v>8</v>
          </cell>
          <cell r="H92">
            <v>0</v>
          </cell>
        </row>
        <row r="93">
          <cell r="E93">
            <v>0</v>
          </cell>
          <cell r="G93">
            <v>23</v>
          </cell>
          <cell r="H93">
            <v>0</v>
          </cell>
        </row>
        <row r="94">
          <cell r="E94">
            <v>0</v>
          </cell>
          <cell r="G94">
            <v>15</v>
          </cell>
          <cell r="H94">
            <v>7</v>
          </cell>
        </row>
        <row r="95">
          <cell r="E95">
            <v>0</v>
          </cell>
          <cell r="G95">
            <v>13</v>
          </cell>
          <cell r="H95">
            <v>9</v>
          </cell>
        </row>
        <row r="96">
          <cell r="E96">
            <v>0</v>
          </cell>
          <cell r="G96">
            <v>12</v>
          </cell>
          <cell r="H96">
            <v>8</v>
          </cell>
        </row>
        <row r="97">
          <cell r="E97">
            <v>0</v>
          </cell>
          <cell r="G97">
            <v>36</v>
          </cell>
          <cell r="H97">
            <v>0</v>
          </cell>
        </row>
        <row r="98">
          <cell r="E98">
            <v>0</v>
          </cell>
          <cell r="G98">
            <v>17</v>
          </cell>
          <cell r="H98">
            <v>0</v>
          </cell>
        </row>
        <row r="99">
          <cell r="E99">
            <v>0</v>
          </cell>
          <cell r="G99">
            <v>12</v>
          </cell>
          <cell r="H99">
            <v>10</v>
          </cell>
        </row>
        <row r="100">
          <cell r="E100">
            <v>0</v>
          </cell>
          <cell r="G100">
            <v>13</v>
          </cell>
          <cell r="H100">
            <v>10</v>
          </cell>
        </row>
        <row r="101">
          <cell r="E101">
            <v>0</v>
          </cell>
          <cell r="G101">
            <v>12</v>
          </cell>
          <cell r="H101">
            <v>8</v>
          </cell>
        </row>
        <row r="102">
          <cell r="E102">
            <v>0</v>
          </cell>
          <cell r="G102">
            <v>57</v>
          </cell>
          <cell r="H102">
            <v>0</v>
          </cell>
        </row>
        <row r="103">
          <cell r="E103">
            <v>0</v>
          </cell>
          <cell r="G103">
            <v>11</v>
          </cell>
          <cell r="H103">
            <v>13</v>
          </cell>
        </row>
        <row r="104">
          <cell r="E104">
            <v>0</v>
          </cell>
          <cell r="G104">
            <v>3</v>
          </cell>
          <cell r="H104">
            <v>11</v>
          </cell>
        </row>
        <row r="105">
          <cell r="E105">
            <v>0</v>
          </cell>
          <cell r="G105">
            <v>13</v>
          </cell>
          <cell r="H105">
            <v>9</v>
          </cell>
        </row>
        <row r="106">
          <cell r="E106">
            <v>0</v>
          </cell>
          <cell r="G106">
            <v>12</v>
          </cell>
          <cell r="H106">
            <v>8</v>
          </cell>
        </row>
        <row r="107">
          <cell r="E107">
            <v>1</v>
          </cell>
          <cell r="G107">
            <v>0</v>
          </cell>
          <cell r="H107">
            <v>0</v>
          </cell>
        </row>
        <row r="108">
          <cell r="E108">
            <v>0</v>
          </cell>
          <cell r="G108">
            <v>1</v>
          </cell>
          <cell r="H108">
            <v>17</v>
          </cell>
        </row>
        <row r="109">
          <cell r="E109">
            <v>0</v>
          </cell>
          <cell r="G109">
            <v>10</v>
          </cell>
          <cell r="H109">
            <v>13</v>
          </cell>
        </row>
        <row r="110">
          <cell r="E110">
            <v>0</v>
          </cell>
          <cell r="G110">
            <v>13</v>
          </cell>
          <cell r="H110">
            <v>9</v>
          </cell>
        </row>
        <row r="111">
          <cell r="E111">
            <v>0</v>
          </cell>
          <cell r="G111">
            <v>12</v>
          </cell>
          <cell r="H111">
            <v>8</v>
          </cell>
        </row>
        <row r="112">
          <cell r="E112">
            <v>5</v>
          </cell>
          <cell r="G112">
            <v>0</v>
          </cell>
          <cell r="H112">
            <v>0</v>
          </cell>
        </row>
        <row r="113">
          <cell r="E113">
            <v>1</v>
          </cell>
          <cell r="G113">
            <v>0</v>
          </cell>
          <cell r="H113">
            <v>16</v>
          </cell>
        </row>
        <row r="114">
          <cell r="E114">
            <v>0</v>
          </cell>
          <cell r="G114">
            <v>13</v>
          </cell>
          <cell r="H114">
            <v>3</v>
          </cell>
        </row>
        <row r="115">
          <cell r="E115">
            <v>0</v>
          </cell>
          <cell r="G115">
            <v>14</v>
          </cell>
          <cell r="H115">
            <v>9</v>
          </cell>
        </row>
        <row r="116">
          <cell r="E116">
            <v>0</v>
          </cell>
          <cell r="G116">
            <v>12</v>
          </cell>
          <cell r="H116">
            <v>8</v>
          </cell>
        </row>
        <row r="117">
          <cell r="E117">
            <v>4</v>
          </cell>
          <cell r="G117">
            <v>0</v>
          </cell>
          <cell r="H117">
            <v>0</v>
          </cell>
        </row>
        <row r="118">
          <cell r="E118">
            <v>0</v>
          </cell>
          <cell r="G118">
            <v>21</v>
          </cell>
          <cell r="H118">
            <v>10</v>
          </cell>
        </row>
        <row r="119">
          <cell r="E119">
            <v>0</v>
          </cell>
          <cell r="G119">
            <v>14</v>
          </cell>
          <cell r="H119">
            <v>5</v>
          </cell>
        </row>
        <row r="120">
          <cell r="E120">
            <v>0</v>
          </cell>
          <cell r="G120">
            <v>13</v>
          </cell>
          <cell r="H120">
            <v>9</v>
          </cell>
        </row>
        <row r="121">
          <cell r="E121">
            <v>0</v>
          </cell>
          <cell r="G121">
            <v>12</v>
          </cell>
          <cell r="H121">
            <v>8</v>
          </cell>
        </row>
        <row r="122">
          <cell r="E122">
            <v>0</v>
          </cell>
          <cell r="G122">
            <v>20</v>
          </cell>
          <cell r="H122">
            <v>0</v>
          </cell>
        </row>
        <row r="123">
          <cell r="E123">
            <v>0</v>
          </cell>
          <cell r="G123">
            <v>19</v>
          </cell>
          <cell r="H123">
            <v>0</v>
          </cell>
        </row>
        <row r="124">
          <cell r="E124">
            <v>0</v>
          </cell>
          <cell r="G124">
            <v>15</v>
          </cell>
          <cell r="H124">
            <v>8</v>
          </cell>
        </row>
        <row r="125">
          <cell r="E125">
            <v>0</v>
          </cell>
          <cell r="G125">
            <v>13</v>
          </cell>
          <cell r="H125">
            <v>10</v>
          </cell>
        </row>
        <row r="126">
          <cell r="E126">
            <v>0</v>
          </cell>
          <cell r="G126">
            <v>12</v>
          </cell>
          <cell r="H126">
            <v>8</v>
          </cell>
        </row>
        <row r="127">
          <cell r="E127">
            <v>0</v>
          </cell>
          <cell r="G127">
            <v>33</v>
          </cell>
          <cell r="H127">
            <v>0</v>
          </cell>
        </row>
        <row r="128">
          <cell r="E128">
            <v>0</v>
          </cell>
          <cell r="G128">
            <v>16</v>
          </cell>
          <cell r="H128">
            <v>0</v>
          </cell>
        </row>
        <row r="129">
          <cell r="E129">
            <v>0</v>
          </cell>
          <cell r="G129">
            <v>5</v>
          </cell>
          <cell r="H129">
            <v>10</v>
          </cell>
        </row>
        <row r="130">
          <cell r="E130">
            <v>0</v>
          </cell>
          <cell r="G130">
            <v>13</v>
          </cell>
          <cell r="H130">
            <v>9</v>
          </cell>
        </row>
        <row r="131">
          <cell r="E131">
            <v>0</v>
          </cell>
          <cell r="G131">
            <v>12</v>
          </cell>
          <cell r="H131">
            <v>8</v>
          </cell>
        </row>
        <row r="132">
          <cell r="E132">
            <v>0</v>
          </cell>
          <cell r="G132">
            <v>49</v>
          </cell>
          <cell r="H132">
            <v>0</v>
          </cell>
        </row>
        <row r="133">
          <cell r="E133">
            <v>0</v>
          </cell>
          <cell r="G133">
            <v>12</v>
          </cell>
          <cell r="H133">
            <v>9</v>
          </cell>
        </row>
        <row r="134">
          <cell r="E134">
            <v>0</v>
          </cell>
          <cell r="G134">
            <v>8</v>
          </cell>
          <cell r="H134">
            <v>15</v>
          </cell>
        </row>
        <row r="135">
          <cell r="E135">
            <v>0</v>
          </cell>
          <cell r="G135">
            <v>13</v>
          </cell>
          <cell r="H135">
            <v>9</v>
          </cell>
        </row>
        <row r="136">
          <cell r="E136">
            <v>0</v>
          </cell>
          <cell r="G136">
            <v>12</v>
          </cell>
          <cell r="H136">
            <v>8</v>
          </cell>
        </row>
        <row r="137">
          <cell r="E137">
            <v>0</v>
          </cell>
          <cell r="G137">
            <v>5</v>
          </cell>
          <cell r="H137">
            <v>0</v>
          </cell>
        </row>
        <row r="138">
          <cell r="E138">
            <v>3</v>
          </cell>
          <cell r="G138">
            <v>0</v>
          </cell>
          <cell r="H138">
            <v>22</v>
          </cell>
        </row>
        <row r="139">
          <cell r="E139">
            <v>0</v>
          </cell>
          <cell r="G139">
            <v>11</v>
          </cell>
          <cell r="H139">
            <v>5</v>
          </cell>
        </row>
        <row r="140">
          <cell r="E140">
            <v>0</v>
          </cell>
          <cell r="G140">
            <v>14</v>
          </cell>
          <cell r="H140">
            <v>9</v>
          </cell>
        </row>
        <row r="141">
          <cell r="E141">
            <v>0</v>
          </cell>
          <cell r="G141">
            <v>12</v>
          </cell>
          <cell r="H141">
            <v>8</v>
          </cell>
        </row>
        <row r="142">
          <cell r="E142">
            <v>10</v>
          </cell>
          <cell r="G142">
            <v>0</v>
          </cell>
          <cell r="H142">
            <v>0</v>
          </cell>
        </row>
        <row r="143">
          <cell r="E143">
            <v>0</v>
          </cell>
          <cell r="G143">
            <v>7</v>
          </cell>
          <cell r="H143">
            <v>30</v>
          </cell>
        </row>
        <row r="144">
          <cell r="E144">
            <v>0</v>
          </cell>
          <cell r="G144">
            <v>13</v>
          </cell>
          <cell r="H144">
            <v>5</v>
          </cell>
        </row>
        <row r="145">
          <cell r="E145">
            <v>0</v>
          </cell>
          <cell r="G145">
            <v>13</v>
          </cell>
          <cell r="H145">
            <v>9</v>
          </cell>
        </row>
        <row r="146">
          <cell r="E146">
            <v>0</v>
          </cell>
          <cell r="G146">
            <v>12</v>
          </cell>
          <cell r="H146">
            <v>8</v>
          </cell>
        </row>
        <row r="147">
          <cell r="E147">
            <v>18</v>
          </cell>
          <cell r="G147">
            <v>0</v>
          </cell>
          <cell r="H147">
            <v>0</v>
          </cell>
        </row>
        <row r="148">
          <cell r="E148">
            <v>0</v>
          </cell>
          <cell r="G148">
            <v>16</v>
          </cell>
          <cell r="H148">
            <v>0</v>
          </cell>
        </row>
        <row r="149">
          <cell r="E149">
            <v>0</v>
          </cell>
          <cell r="G149">
            <v>15</v>
          </cell>
          <cell r="H149">
            <v>8</v>
          </cell>
        </row>
        <row r="150">
          <cell r="E150">
            <v>0</v>
          </cell>
          <cell r="G150">
            <v>13</v>
          </cell>
          <cell r="H150">
            <v>10</v>
          </cell>
        </row>
        <row r="151">
          <cell r="E151">
            <v>0</v>
          </cell>
          <cell r="G151">
            <v>12</v>
          </cell>
          <cell r="H151">
            <v>8</v>
          </cell>
        </row>
        <row r="152">
          <cell r="E152">
            <v>0</v>
          </cell>
          <cell r="G152">
            <v>23</v>
          </cell>
          <cell r="H152">
            <v>0</v>
          </cell>
        </row>
        <row r="153">
          <cell r="E153">
            <v>0</v>
          </cell>
          <cell r="G153">
            <v>16</v>
          </cell>
          <cell r="H153">
            <v>0</v>
          </cell>
        </row>
        <row r="154">
          <cell r="E154">
            <v>0</v>
          </cell>
          <cell r="G154">
            <v>7</v>
          </cell>
          <cell r="H154">
            <v>9</v>
          </cell>
        </row>
        <row r="155">
          <cell r="E155">
            <v>0</v>
          </cell>
          <cell r="G155">
            <v>13</v>
          </cell>
          <cell r="H155">
            <v>9</v>
          </cell>
        </row>
        <row r="156">
          <cell r="E156">
            <v>0</v>
          </cell>
          <cell r="G156">
            <v>12</v>
          </cell>
          <cell r="H156">
            <v>8</v>
          </cell>
        </row>
        <row r="157">
          <cell r="E157">
            <v>0</v>
          </cell>
          <cell r="G157">
            <v>40</v>
          </cell>
          <cell r="H157">
            <v>0</v>
          </cell>
        </row>
        <row r="158">
          <cell r="E158">
            <v>0</v>
          </cell>
          <cell r="G158">
            <v>15</v>
          </cell>
          <cell r="H158">
            <v>9</v>
          </cell>
        </row>
        <row r="159">
          <cell r="E159">
            <v>0</v>
          </cell>
          <cell r="G159">
            <v>8</v>
          </cell>
          <cell r="H159">
            <v>14</v>
          </cell>
        </row>
        <row r="160">
          <cell r="E160">
            <v>0</v>
          </cell>
          <cell r="G160">
            <v>13</v>
          </cell>
          <cell r="H160">
            <v>9</v>
          </cell>
        </row>
        <row r="161">
          <cell r="E161">
            <v>0</v>
          </cell>
          <cell r="G161">
            <v>12</v>
          </cell>
          <cell r="H161">
            <v>8</v>
          </cell>
        </row>
        <row r="162">
          <cell r="E162">
            <v>0</v>
          </cell>
          <cell r="G162">
            <v>39</v>
          </cell>
          <cell r="H162">
            <v>0</v>
          </cell>
        </row>
        <row r="163">
          <cell r="E163">
            <v>2</v>
          </cell>
          <cell r="G163">
            <v>0</v>
          </cell>
          <cell r="H163">
            <v>17</v>
          </cell>
        </row>
        <row r="164">
          <cell r="E164">
            <v>0</v>
          </cell>
          <cell r="G164">
            <v>11</v>
          </cell>
          <cell r="H164">
            <v>7</v>
          </cell>
        </row>
        <row r="165">
          <cell r="E165">
            <v>0</v>
          </cell>
          <cell r="G165">
            <v>14</v>
          </cell>
          <cell r="H165">
            <v>9</v>
          </cell>
        </row>
        <row r="166">
          <cell r="E166">
            <v>0</v>
          </cell>
          <cell r="G166">
            <v>12</v>
          </cell>
          <cell r="H166">
            <v>8</v>
          </cell>
        </row>
        <row r="167">
          <cell r="E167">
            <v>5</v>
          </cell>
          <cell r="G167">
            <v>0</v>
          </cell>
          <cell r="H167">
            <v>0</v>
          </cell>
        </row>
        <row r="168">
          <cell r="E168">
            <v>0</v>
          </cell>
          <cell r="G168">
            <v>5</v>
          </cell>
          <cell r="H168">
            <v>32</v>
          </cell>
        </row>
        <row r="169">
          <cell r="E169">
            <v>0</v>
          </cell>
          <cell r="G169">
            <v>12</v>
          </cell>
          <cell r="H169">
            <v>5</v>
          </cell>
        </row>
        <row r="170">
          <cell r="E170">
            <v>0</v>
          </cell>
          <cell r="G170">
            <v>13</v>
          </cell>
          <cell r="H170">
            <v>9</v>
          </cell>
        </row>
        <row r="171">
          <cell r="E171">
            <v>0</v>
          </cell>
          <cell r="G171">
            <v>12</v>
          </cell>
          <cell r="H171">
            <v>8</v>
          </cell>
        </row>
        <row r="172">
          <cell r="E172">
            <v>20</v>
          </cell>
          <cell r="G172">
            <v>0</v>
          </cell>
          <cell r="H172">
            <v>0</v>
          </cell>
        </row>
        <row r="173">
          <cell r="E173">
            <v>0</v>
          </cell>
          <cell r="G173">
            <v>16</v>
          </cell>
          <cell r="H173">
            <v>0</v>
          </cell>
        </row>
        <row r="174">
          <cell r="E174">
            <v>0</v>
          </cell>
          <cell r="G174">
            <v>15</v>
          </cell>
          <cell r="H174">
            <v>7</v>
          </cell>
        </row>
        <row r="175">
          <cell r="E175">
            <v>0</v>
          </cell>
          <cell r="G175">
            <v>13</v>
          </cell>
          <cell r="H175">
            <v>10</v>
          </cell>
        </row>
        <row r="176">
          <cell r="E176">
            <v>0</v>
          </cell>
          <cell r="G176">
            <v>12</v>
          </cell>
          <cell r="H176">
            <v>8</v>
          </cell>
        </row>
        <row r="177">
          <cell r="E177">
            <v>0</v>
          </cell>
          <cell r="G177">
            <v>12</v>
          </cell>
          <cell r="H177">
            <v>0</v>
          </cell>
        </row>
        <row r="178">
          <cell r="E178">
            <v>0</v>
          </cell>
          <cell r="G178">
            <v>17</v>
          </cell>
          <cell r="H178">
            <v>0</v>
          </cell>
        </row>
        <row r="179">
          <cell r="E179">
            <v>0</v>
          </cell>
          <cell r="G179">
            <v>9</v>
          </cell>
          <cell r="H179">
            <v>8</v>
          </cell>
        </row>
        <row r="180">
          <cell r="E180">
            <v>0</v>
          </cell>
          <cell r="G180">
            <v>13</v>
          </cell>
          <cell r="H180">
            <v>9</v>
          </cell>
        </row>
        <row r="181">
          <cell r="E181">
            <v>0</v>
          </cell>
          <cell r="G181">
            <v>12</v>
          </cell>
          <cell r="H181">
            <v>8</v>
          </cell>
        </row>
        <row r="182">
          <cell r="E182">
            <v>0</v>
          </cell>
          <cell r="G182">
            <v>40</v>
          </cell>
          <cell r="H182">
            <v>0</v>
          </cell>
        </row>
        <row r="183">
          <cell r="E183">
            <v>0</v>
          </cell>
          <cell r="G183">
            <v>16</v>
          </cell>
          <cell r="H183">
            <v>6</v>
          </cell>
        </row>
        <row r="184">
          <cell r="E184">
            <v>0</v>
          </cell>
          <cell r="G184">
            <v>8</v>
          </cell>
          <cell r="H184">
            <v>14</v>
          </cell>
        </row>
        <row r="185">
          <cell r="E185">
            <v>0</v>
          </cell>
          <cell r="G185">
            <v>13</v>
          </cell>
          <cell r="H185">
            <v>9</v>
          </cell>
        </row>
        <row r="186">
          <cell r="E186">
            <v>0</v>
          </cell>
          <cell r="G186">
            <v>12</v>
          </cell>
          <cell r="H186">
            <v>8</v>
          </cell>
        </row>
      </sheetData>
      <sheetData sheetId="4"/>
      <sheetData sheetId="5"/>
      <sheetData sheetId="6"/>
      <sheetData sheetId="7"/>
      <sheetData sheetId="8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riginal_Outcome"/>
      <sheetName val="CRP_Outcome_Baseline"/>
      <sheetName val="Compare"/>
      <sheetName val="CRP_Outcome_ELV"/>
      <sheetName val="CRP_Outcome_CRP"/>
      <sheetName val="Analysis"/>
      <sheetName val="Graphs ELV"/>
      <sheetName val="Graphs CRP"/>
    </sheetNames>
    <sheetDataSet>
      <sheetData sheetId="0"/>
      <sheetData sheetId="1"/>
      <sheetData sheetId="2"/>
      <sheetData sheetId="3"/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O2">
            <v>0</v>
          </cell>
          <cell r="S2">
            <v>12</v>
          </cell>
          <cell r="T2">
            <v>12</v>
          </cell>
          <cell r="U2">
            <v>12</v>
          </cell>
          <cell r="V2">
            <v>12</v>
          </cell>
          <cell r="BF2">
            <v>0</v>
          </cell>
          <cell r="BG2">
            <v>0</v>
          </cell>
          <cell r="BH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O3">
            <v>4</v>
          </cell>
          <cell r="S3">
            <v>12</v>
          </cell>
          <cell r="T3">
            <v>12</v>
          </cell>
          <cell r="U3">
            <v>12</v>
          </cell>
          <cell r="V3">
            <v>12</v>
          </cell>
          <cell r="BF3">
            <v>4</v>
          </cell>
          <cell r="BG3">
            <v>4</v>
          </cell>
          <cell r="BH3">
            <v>4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O4">
            <v>4</v>
          </cell>
          <cell r="S4">
            <v>12</v>
          </cell>
          <cell r="T4">
            <v>20</v>
          </cell>
          <cell r="U4">
            <v>20</v>
          </cell>
          <cell r="V4">
            <v>12</v>
          </cell>
          <cell r="BF4">
            <v>4</v>
          </cell>
          <cell r="BG4">
            <v>4</v>
          </cell>
          <cell r="BH4">
            <v>4</v>
          </cell>
        </row>
        <row r="5">
          <cell r="B5">
            <v>0</v>
          </cell>
          <cell r="C5">
            <v>0</v>
          </cell>
          <cell r="D5">
            <v>0</v>
          </cell>
          <cell r="E5">
            <v>0</v>
          </cell>
          <cell r="O5">
            <v>4</v>
          </cell>
          <cell r="S5">
            <v>12</v>
          </cell>
          <cell r="T5">
            <v>12</v>
          </cell>
          <cell r="U5">
            <v>12</v>
          </cell>
          <cell r="V5">
            <v>12</v>
          </cell>
          <cell r="BF5">
            <v>4</v>
          </cell>
          <cell r="BG5">
            <v>4</v>
          </cell>
          <cell r="BH5">
            <v>4</v>
          </cell>
        </row>
        <row r="6">
          <cell r="B6">
            <v>0</v>
          </cell>
          <cell r="C6">
            <v>0</v>
          </cell>
          <cell r="D6">
            <v>0</v>
          </cell>
          <cell r="E6">
            <v>0</v>
          </cell>
          <cell r="O6">
            <v>4</v>
          </cell>
          <cell r="S6">
            <v>8</v>
          </cell>
          <cell r="T6">
            <v>12</v>
          </cell>
          <cell r="U6">
            <v>12</v>
          </cell>
          <cell r="V6">
            <v>12</v>
          </cell>
          <cell r="BF6">
            <v>4</v>
          </cell>
          <cell r="BG6">
            <v>4</v>
          </cell>
          <cell r="BH6">
            <v>4</v>
          </cell>
        </row>
        <row r="7">
          <cell r="B7">
            <v>0</v>
          </cell>
          <cell r="C7">
            <v>0</v>
          </cell>
          <cell r="D7">
            <v>0</v>
          </cell>
          <cell r="E7">
            <v>0</v>
          </cell>
          <cell r="O7">
            <v>8</v>
          </cell>
          <cell r="S7">
            <v>12</v>
          </cell>
          <cell r="T7">
            <v>12</v>
          </cell>
          <cell r="U7">
            <v>8</v>
          </cell>
          <cell r="V7">
            <v>12</v>
          </cell>
          <cell r="BF7">
            <v>4</v>
          </cell>
          <cell r="BG7">
            <v>4</v>
          </cell>
          <cell r="BH7">
            <v>4</v>
          </cell>
        </row>
        <row r="8">
          <cell r="B8">
            <v>0</v>
          </cell>
          <cell r="C8">
            <v>0</v>
          </cell>
          <cell r="D8">
            <v>0</v>
          </cell>
          <cell r="E8">
            <v>0</v>
          </cell>
          <cell r="O8">
            <v>8</v>
          </cell>
          <cell r="S8">
            <v>12</v>
          </cell>
          <cell r="T8">
            <v>12</v>
          </cell>
          <cell r="U8">
            <v>8</v>
          </cell>
          <cell r="V8">
            <v>12</v>
          </cell>
          <cell r="BF8">
            <v>0</v>
          </cell>
          <cell r="BG8">
            <v>8</v>
          </cell>
          <cell r="BH8">
            <v>0</v>
          </cell>
        </row>
        <row r="9">
          <cell r="B9">
            <v>0</v>
          </cell>
          <cell r="C9">
            <v>0</v>
          </cell>
          <cell r="D9">
            <v>0</v>
          </cell>
          <cell r="E9">
            <v>0</v>
          </cell>
          <cell r="O9">
            <v>8</v>
          </cell>
          <cell r="S9">
            <v>16</v>
          </cell>
          <cell r="T9">
            <v>16</v>
          </cell>
          <cell r="U9">
            <v>8</v>
          </cell>
          <cell r="V9">
            <v>8</v>
          </cell>
          <cell r="BF9">
            <v>0</v>
          </cell>
          <cell r="BG9">
            <v>10</v>
          </cell>
          <cell r="BH9">
            <v>0</v>
          </cell>
        </row>
        <row r="10">
          <cell r="B10">
            <v>0</v>
          </cell>
          <cell r="C10">
            <v>0</v>
          </cell>
          <cell r="D10">
            <v>0</v>
          </cell>
          <cell r="E10">
            <v>0</v>
          </cell>
          <cell r="O10">
            <v>8</v>
          </cell>
          <cell r="S10">
            <v>16</v>
          </cell>
          <cell r="T10">
            <v>12</v>
          </cell>
          <cell r="U10">
            <v>8</v>
          </cell>
          <cell r="V10">
            <v>6</v>
          </cell>
          <cell r="BF10">
            <v>0</v>
          </cell>
          <cell r="BG10">
            <v>10</v>
          </cell>
          <cell r="BH10">
            <v>11</v>
          </cell>
        </row>
        <row r="11">
          <cell r="B11">
            <v>0</v>
          </cell>
          <cell r="C11">
            <v>0</v>
          </cell>
          <cell r="D11">
            <v>0</v>
          </cell>
          <cell r="E11">
            <v>0</v>
          </cell>
          <cell r="O11">
            <v>8</v>
          </cell>
          <cell r="S11">
            <v>5</v>
          </cell>
          <cell r="T11">
            <v>12</v>
          </cell>
          <cell r="U11">
            <v>12</v>
          </cell>
          <cell r="V11">
            <v>2</v>
          </cell>
          <cell r="BF11">
            <v>0</v>
          </cell>
          <cell r="BG11">
            <v>9</v>
          </cell>
          <cell r="BH11">
            <v>14</v>
          </cell>
        </row>
        <row r="12">
          <cell r="B12">
            <v>2</v>
          </cell>
          <cell r="C12">
            <v>0</v>
          </cell>
          <cell r="D12">
            <v>0</v>
          </cell>
          <cell r="E12">
            <v>0</v>
          </cell>
          <cell r="O12">
            <v>8</v>
          </cell>
          <cell r="S12">
            <v>0</v>
          </cell>
          <cell r="T12">
            <v>12</v>
          </cell>
          <cell r="U12">
            <v>14</v>
          </cell>
          <cell r="V12">
            <v>3</v>
          </cell>
          <cell r="BF12">
            <v>20</v>
          </cell>
          <cell r="BG12">
            <v>8</v>
          </cell>
          <cell r="BH12">
            <v>12</v>
          </cell>
        </row>
        <row r="13">
          <cell r="B13">
            <v>0</v>
          </cell>
          <cell r="C13">
            <v>8</v>
          </cell>
          <cell r="D13">
            <v>0</v>
          </cell>
          <cell r="E13">
            <v>0</v>
          </cell>
          <cell r="O13">
            <v>8</v>
          </cell>
          <cell r="S13">
            <v>0</v>
          </cell>
          <cell r="T13">
            <v>0</v>
          </cell>
          <cell r="U13">
            <v>14</v>
          </cell>
          <cell r="V13">
            <v>15</v>
          </cell>
          <cell r="BF13">
            <v>26</v>
          </cell>
          <cell r="BG13">
            <v>8</v>
          </cell>
          <cell r="BH13">
            <v>5</v>
          </cell>
        </row>
        <row r="14">
          <cell r="B14">
            <v>0</v>
          </cell>
          <cell r="C14">
            <v>14</v>
          </cell>
          <cell r="D14">
            <v>0</v>
          </cell>
          <cell r="E14">
            <v>0</v>
          </cell>
          <cell r="O14">
            <v>8</v>
          </cell>
          <cell r="S14">
            <v>7</v>
          </cell>
          <cell r="T14">
            <v>0</v>
          </cell>
          <cell r="U14">
            <v>13</v>
          </cell>
          <cell r="V14">
            <v>16</v>
          </cell>
          <cell r="BF14">
            <v>4</v>
          </cell>
          <cell r="BG14">
            <v>9</v>
          </cell>
          <cell r="BH14">
            <v>0</v>
          </cell>
        </row>
        <row r="15">
          <cell r="B15">
            <v>0</v>
          </cell>
          <cell r="C15">
            <v>0</v>
          </cell>
          <cell r="D15">
            <v>0</v>
          </cell>
          <cell r="E15">
            <v>0</v>
          </cell>
          <cell r="O15">
            <v>8</v>
          </cell>
          <cell r="S15">
            <v>24</v>
          </cell>
          <cell r="T15">
            <v>8</v>
          </cell>
          <cell r="U15">
            <v>12</v>
          </cell>
          <cell r="V15">
            <v>15</v>
          </cell>
          <cell r="BF15">
            <v>0</v>
          </cell>
          <cell r="BG15">
            <v>10</v>
          </cell>
          <cell r="BH15">
            <v>6</v>
          </cell>
        </row>
        <row r="16">
          <cell r="B16">
            <v>0</v>
          </cell>
          <cell r="C16">
            <v>0</v>
          </cell>
          <cell r="D16">
            <v>0</v>
          </cell>
          <cell r="E16">
            <v>0</v>
          </cell>
          <cell r="O16">
            <v>8</v>
          </cell>
          <cell r="S16">
            <v>18</v>
          </cell>
          <cell r="T16">
            <v>20</v>
          </cell>
          <cell r="U16">
            <v>12</v>
          </cell>
          <cell r="V16">
            <v>7</v>
          </cell>
          <cell r="BF16">
            <v>0</v>
          </cell>
          <cell r="BG16">
            <v>10</v>
          </cell>
          <cell r="BH16">
            <v>11</v>
          </cell>
        </row>
        <row r="17">
          <cell r="B17">
            <v>0</v>
          </cell>
          <cell r="C17">
            <v>0</v>
          </cell>
          <cell r="D17">
            <v>0</v>
          </cell>
          <cell r="E17">
            <v>0</v>
          </cell>
          <cell r="O17">
            <v>8</v>
          </cell>
          <cell r="S17">
            <v>5</v>
          </cell>
          <cell r="T17">
            <v>38</v>
          </cell>
          <cell r="U17">
            <v>13</v>
          </cell>
          <cell r="V17">
            <v>2</v>
          </cell>
          <cell r="BF17">
            <v>0</v>
          </cell>
          <cell r="BG17">
            <v>9</v>
          </cell>
          <cell r="BH17">
            <v>16</v>
          </cell>
        </row>
        <row r="18">
          <cell r="B18">
            <v>4</v>
          </cell>
          <cell r="C18">
            <v>0</v>
          </cell>
          <cell r="D18">
            <v>0</v>
          </cell>
          <cell r="E18">
            <v>0</v>
          </cell>
          <cell r="O18">
            <v>8</v>
          </cell>
          <cell r="S18">
            <v>0</v>
          </cell>
          <cell r="T18">
            <v>38</v>
          </cell>
          <cell r="U18">
            <v>14</v>
          </cell>
          <cell r="V18">
            <v>9</v>
          </cell>
          <cell r="BF18">
            <v>32</v>
          </cell>
          <cell r="BG18">
            <v>9</v>
          </cell>
          <cell r="BH18">
            <v>11</v>
          </cell>
        </row>
        <row r="19">
          <cell r="B19">
            <v>0</v>
          </cell>
          <cell r="C19">
            <v>20</v>
          </cell>
          <cell r="D19">
            <v>0</v>
          </cell>
          <cell r="E19">
            <v>0</v>
          </cell>
          <cell r="O19">
            <v>8</v>
          </cell>
          <cell r="S19">
            <v>1</v>
          </cell>
          <cell r="T19">
            <v>0</v>
          </cell>
          <cell r="U19">
            <v>14</v>
          </cell>
          <cell r="V19">
            <v>14</v>
          </cell>
          <cell r="BF19">
            <v>28</v>
          </cell>
          <cell r="BG19">
            <v>9</v>
          </cell>
          <cell r="BH19">
            <v>2</v>
          </cell>
        </row>
        <row r="20">
          <cell r="B20">
            <v>0</v>
          </cell>
          <cell r="C20">
            <v>16</v>
          </cell>
          <cell r="D20">
            <v>0</v>
          </cell>
          <cell r="E20">
            <v>0</v>
          </cell>
          <cell r="O20">
            <v>8</v>
          </cell>
          <cell r="S20">
            <v>10</v>
          </cell>
          <cell r="T20">
            <v>0</v>
          </cell>
          <cell r="U20">
            <v>13</v>
          </cell>
          <cell r="V20">
            <v>15</v>
          </cell>
          <cell r="BF20">
            <v>0</v>
          </cell>
          <cell r="BG20">
            <v>9</v>
          </cell>
          <cell r="BH20">
            <v>5</v>
          </cell>
        </row>
        <row r="21">
          <cell r="B21">
            <v>0</v>
          </cell>
          <cell r="C21">
            <v>0</v>
          </cell>
          <cell r="D21">
            <v>0</v>
          </cell>
          <cell r="E21">
            <v>0</v>
          </cell>
          <cell r="O21">
            <v>8</v>
          </cell>
          <cell r="S21">
            <v>19</v>
          </cell>
          <cell r="T21">
            <v>12</v>
          </cell>
          <cell r="U21">
            <v>13</v>
          </cell>
          <cell r="V21">
            <v>14</v>
          </cell>
          <cell r="BF21">
            <v>0</v>
          </cell>
          <cell r="BG21">
            <v>9</v>
          </cell>
          <cell r="BH21">
            <v>9</v>
          </cell>
        </row>
        <row r="22">
          <cell r="B22">
            <v>0</v>
          </cell>
          <cell r="C22">
            <v>0</v>
          </cell>
          <cell r="D22">
            <v>0</v>
          </cell>
          <cell r="E22">
            <v>0</v>
          </cell>
          <cell r="O22">
            <v>8</v>
          </cell>
          <cell r="S22">
            <v>15</v>
          </cell>
          <cell r="T22">
            <v>36</v>
          </cell>
          <cell r="U22">
            <v>13</v>
          </cell>
          <cell r="V22">
            <v>5</v>
          </cell>
          <cell r="BF22">
            <v>0</v>
          </cell>
          <cell r="BG22">
            <v>9</v>
          </cell>
          <cell r="BH22">
            <v>11</v>
          </cell>
        </row>
        <row r="23">
          <cell r="B23">
            <v>0</v>
          </cell>
          <cell r="C23">
            <v>0</v>
          </cell>
          <cell r="D23">
            <v>0</v>
          </cell>
          <cell r="E23">
            <v>0</v>
          </cell>
          <cell r="O23">
            <v>8</v>
          </cell>
          <cell r="S23">
            <v>1</v>
          </cell>
          <cell r="T23">
            <v>30</v>
          </cell>
          <cell r="U23">
            <v>13</v>
          </cell>
          <cell r="V23">
            <v>8</v>
          </cell>
          <cell r="BF23">
            <v>19</v>
          </cell>
          <cell r="BG23">
            <v>9</v>
          </cell>
          <cell r="BH23">
            <v>12</v>
          </cell>
        </row>
        <row r="24">
          <cell r="B24">
            <v>0</v>
          </cell>
          <cell r="C24">
            <v>7</v>
          </cell>
          <cell r="D24">
            <v>0</v>
          </cell>
          <cell r="E24">
            <v>0</v>
          </cell>
          <cell r="O24">
            <v>8</v>
          </cell>
          <cell r="S24">
            <v>0</v>
          </cell>
          <cell r="T24">
            <v>0</v>
          </cell>
          <cell r="U24">
            <v>13</v>
          </cell>
          <cell r="V24">
            <v>12</v>
          </cell>
          <cell r="BF24">
            <v>24</v>
          </cell>
          <cell r="BG24">
            <v>9</v>
          </cell>
          <cell r="BH24">
            <v>5</v>
          </cell>
        </row>
        <row r="25">
          <cell r="B25">
            <v>0</v>
          </cell>
          <cell r="C25">
            <v>12</v>
          </cell>
          <cell r="D25">
            <v>0</v>
          </cell>
          <cell r="E25">
            <v>0</v>
          </cell>
          <cell r="O25">
            <v>8</v>
          </cell>
          <cell r="S25">
            <v>7</v>
          </cell>
          <cell r="T25">
            <v>0</v>
          </cell>
          <cell r="U25">
            <v>13</v>
          </cell>
          <cell r="V25">
            <v>14</v>
          </cell>
          <cell r="BF25">
            <v>8</v>
          </cell>
          <cell r="BG25">
            <v>9</v>
          </cell>
          <cell r="BH25">
            <v>5</v>
          </cell>
        </row>
        <row r="26">
          <cell r="B26">
            <v>0</v>
          </cell>
          <cell r="C26">
            <v>0</v>
          </cell>
          <cell r="D26">
            <v>0</v>
          </cell>
          <cell r="E26">
            <v>0</v>
          </cell>
          <cell r="O26">
            <v>8</v>
          </cell>
          <cell r="S26">
            <v>19</v>
          </cell>
          <cell r="T26">
            <v>4</v>
          </cell>
          <cell r="U26">
            <v>13</v>
          </cell>
          <cell r="V26">
            <v>15</v>
          </cell>
          <cell r="BF26">
            <v>0</v>
          </cell>
          <cell r="BG26">
            <v>9</v>
          </cell>
          <cell r="BH26">
            <v>7</v>
          </cell>
        </row>
        <row r="27">
          <cell r="B27">
            <v>0</v>
          </cell>
          <cell r="C27">
            <v>0</v>
          </cell>
          <cell r="D27">
            <v>0</v>
          </cell>
          <cell r="E27">
            <v>0</v>
          </cell>
          <cell r="O27">
            <v>8</v>
          </cell>
          <cell r="S27">
            <v>17</v>
          </cell>
          <cell r="T27">
            <v>26</v>
          </cell>
          <cell r="U27">
            <v>13</v>
          </cell>
          <cell r="V27">
            <v>8</v>
          </cell>
          <cell r="BF27">
            <v>0</v>
          </cell>
          <cell r="BG27">
            <v>9</v>
          </cell>
          <cell r="BH27">
            <v>9</v>
          </cell>
        </row>
        <row r="28">
          <cell r="B28">
            <v>0</v>
          </cell>
          <cell r="C28">
            <v>0</v>
          </cell>
          <cell r="D28">
            <v>0</v>
          </cell>
          <cell r="E28">
            <v>0</v>
          </cell>
          <cell r="O28">
            <v>8</v>
          </cell>
          <cell r="S28">
            <v>11</v>
          </cell>
          <cell r="T28">
            <v>28</v>
          </cell>
          <cell r="U28">
            <v>13</v>
          </cell>
          <cell r="V28">
            <v>8</v>
          </cell>
          <cell r="BF28">
            <v>5</v>
          </cell>
          <cell r="BG28">
            <v>9</v>
          </cell>
          <cell r="BH28">
            <v>12</v>
          </cell>
        </row>
        <row r="29">
          <cell r="B29">
            <v>0</v>
          </cell>
          <cell r="C29">
            <v>0</v>
          </cell>
          <cell r="D29">
            <v>0</v>
          </cell>
          <cell r="E29">
            <v>0</v>
          </cell>
          <cell r="O29">
            <v>8</v>
          </cell>
          <cell r="S29">
            <v>0</v>
          </cell>
          <cell r="T29">
            <v>7</v>
          </cell>
          <cell r="U29">
            <v>13</v>
          </cell>
          <cell r="V29">
            <v>10</v>
          </cell>
          <cell r="BF29">
            <v>20</v>
          </cell>
          <cell r="BG29">
            <v>9</v>
          </cell>
          <cell r="BH29">
            <v>8</v>
          </cell>
        </row>
        <row r="30">
          <cell r="B30">
            <v>0</v>
          </cell>
          <cell r="C30">
            <v>8</v>
          </cell>
          <cell r="D30">
            <v>0</v>
          </cell>
          <cell r="E30">
            <v>0</v>
          </cell>
          <cell r="O30">
            <v>8</v>
          </cell>
          <cell r="S30">
            <v>4</v>
          </cell>
          <cell r="T30">
            <v>0</v>
          </cell>
          <cell r="U30">
            <v>13</v>
          </cell>
          <cell r="V30">
            <v>10</v>
          </cell>
          <cell r="BF30">
            <v>22</v>
          </cell>
          <cell r="BG30">
            <v>9</v>
          </cell>
          <cell r="BH30">
            <v>5</v>
          </cell>
        </row>
        <row r="31">
          <cell r="B31">
            <v>0</v>
          </cell>
          <cell r="C31">
            <v>10</v>
          </cell>
          <cell r="D31">
            <v>0</v>
          </cell>
          <cell r="E31">
            <v>0</v>
          </cell>
          <cell r="O31">
            <v>8</v>
          </cell>
          <cell r="S31">
            <v>12</v>
          </cell>
          <cell r="T31">
            <v>0</v>
          </cell>
          <cell r="U31">
            <v>13</v>
          </cell>
          <cell r="V31">
            <v>15</v>
          </cell>
          <cell r="BF31">
            <v>0</v>
          </cell>
          <cell r="BG31">
            <v>9</v>
          </cell>
          <cell r="BH31">
            <v>8</v>
          </cell>
        </row>
        <row r="32">
          <cell r="B32">
            <v>0</v>
          </cell>
          <cell r="C32">
            <v>0</v>
          </cell>
          <cell r="D32">
            <v>0</v>
          </cell>
          <cell r="E32">
            <v>0</v>
          </cell>
          <cell r="O32">
            <v>8</v>
          </cell>
          <cell r="S32">
            <v>16</v>
          </cell>
          <cell r="T32">
            <v>13</v>
          </cell>
          <cell r="U32">
            <v>13</v>
          </cell>
          <cell r="V32">
            <v>11</v>
          </cell>
          <cell r="BF32">
            <v>0</v>
          </cell>
          <cell r="BG32">
            <v>9</v>
          </cell>
          <cell r="BH32">
            <v>7</v>
          </cell>
        </row>
        <row r="33">
          <cell r="B33">
            <v>0</v>
          </cell>
          <cell r="C33">
            <v>0</v>
          </cell>
          <cell r="D33">
            <v>0</v>
          </cell>
          <cell r="E33">
            <v>0</v>
          </cell>
          <cell r="O33">
            <v>8</v>
          </cell>
          <cell r="S33">
            <v>17</v>
          </cell>
          <cell r="T33">
            <v>26</v>
          </cell>
          <cell r="U33">
            <v>13</v>
          </cell>
          <cell r="V33">
            <v>7</v>
          </cell>
          <cell r="BF33">
            <v>6</v>
          </cell>
          <cell r="BG33">
            <v>9</v>
          </cell>
          <cell r="BH33">
            <v>10</v>
          </cell>
        </row>
        <row r="34">
          <cell r="B34">
            <v>0</v>
          </cell>
          <cell r="C34">
            <v>0</v>
          </cell>
          <cell r="D34">
            <v>0</v>
          </cell>
          <cell r="E34">
            <v>0</v>
          </cell>
          <cell r="O34">
            <v>8</v>
          </cell>
          <cell r="S34">
            <v>2</v>
          </cell>
          <cell r="T34">
            <v>20</v>
          </cell>
          <cell r="U34">
            <v>13</v>
          </cell>
          <cell r="V34">
            <v>11</v>
          </cell>
          <cell r="BF34">
            <v>10</v>
          </cell>
          <cell r="BG34">
            <v>9</v>
          </cell>
          <cell r="BH34">
            <v>10</v>
          </cell>
        </row>
        <row r="35">
          <cell r="B35">
            <v>0</v>
          </cell>
          <cell r="C35">
            <v>0</v>
          </cell>
          <cell r="D35">
            <v>0</v>
          </cell>
          <cell r="E35">
            <v>0</v>
          </cell>
          <cell r="O35">
            <v>8</v>
          </cell>
          <cell r="S35">
            <v>2</v>
          </cell>
          <cell r="T35">
            <v>2</v>
          </cell>
          <cell r="U35">
            <v>13</v>
          </cell>
          <cell r="V35">
            <v>10</v>
          </cell>
          <cell r="BF35">
            <v>24</v>
          </cell>
          <cell r="BG35">
            <v>9</v>
          </cell>
          <cell r="BH35">
            <v>6</v>
          </cell>
        </row>
        <row r="36">
          <cell r="B36">
            <v>0</v>
          </cell>
          <cell r="C36">
            <v>22</v>
          </cell>
          <cell r="D36">
            <v>0</v>
          </cell>
          <cell r="E36">
            <v>0</v>
          </cell>
          <cell r="O36">
            <v>8</v>
          </cell>
          <cell r="S36">
            <v>12</v>
          </cell>
          <cell r="T36">
            <v>0</v>
          </cell>
          <cell r="U36">
            <v>13</v>
          </cell>
          <cell r="V36">
            <v>13</v>
          </cell>
          <cell r="BF36">
            <v>3</v>
          </cell>
          <cell r="BG36">
            <v>9</v>
          </cell>
          <cell r="BH36">
            <v>7</v>
          </cell>
        </row>
        <row r="37">
          <cell r="B37">
            <v>0</v>
          </cell>
          <cell r="C37">
            <v>0</v>
          </cell>
          <cell r="D37">
            <v>0</v>
          </cell>
          <cell r="E37">
            <v>0</v>
          </cell>
          <cell r="O37">
            <v>8</v>
          </cell>
          <cell r="S37">
            <v>15</v>
          </cell>
          <cell r="T37">
            <v>9</v>
          </cell>
          <cell r="U37">
            <v>13</v>
          </cell>
          <cell r="V37">
            <v>13</v>
          </cell>
          <cell r="BF37">
            <v>0</v>
          </cell>
          <cell r="BG37">
            <v>9</v>
          </cell>
          <cell r="BH37">
            <v>7</v>
          </cell>
        </row>
        <row r="38">
          <cell r="B38">
            <v>0</v>
          </cell>
          <cell r="C38">
            <v>0</v>
          </cell>
          <cell r="D38">
            <v>0</v>
          </cell>
          <cell r="E38">
            <v>0</v>
          </cell>
          <cell r="O38">
            <v>8</v>
          </cell>
          <cell r="S38">
            <v>7</v>
          </cell>
          <cell r="T38">
            <v>18</v>
          </cell>
          <cell r="U38">
            <v>13</v>
          </cell>
          <cell r="V38">
            <v>9</v>
          </cell>
          <cell r="BF38">
            <v>14</v>
          </cell>
          <cell r="BG38">
            <v>9</v>
          </cell>
          <cell r="BH38">
            <v>9</v>
          </cell>
        </row>
      </sheetData>
      <sheetData sheetId="5"/>
      <sheetData sheetId="6"/>
      <sheetData sheetId="7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riginal_Outcome"/>
      <sheetName val="CRP_Outcome_Baseline"/>
      <sheetName val="Compare"/>
      <sheetName val="CRP_Outcome_ELV"/>
      <sheetName val="CRP_Outcome_CRP"/>
      <sheetName val="Analysis"/>
      <sheetName val="Graphs ELV"/>
      <sheetName val="Graphs CRP"/>
    </sheetNames>
    <sheetDataSet>
      <sheetData sheetId="0"/>
      <sheetData sheetId="1"/>
      <sheetData sheetId="2"/>
      <sheetData sheetId="3"/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O2">
            <v>0</v>
          </cell>
          <cell r="S2">
            <v>12</v>
          </cell>
          <cell r="T2">
            <v>12</v>
          </cell>
          <cell r="U2">
            <v>12</v>
          </cell>
          <cell r="V2">
            <v>12</v>
          </cell>
          <cell r="BF2">
            <v>0</v>
          </cell>
          <cell r="BG2">
            <v>0</v>
          </cell>
          <cell r="BH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O3">
            <v>4</v>
          </cell>
          <cell r="S3">
            <v>12</v>
          </cell>
          <cell r="T3">
            <v>12</v>
          </cell>
          <cell r="U3">
            <v>12</v>
          </cell>
          <cell r="V3">
            <v>12</v>
          </cell>
          <cell r="BF3">
            <v>4</v>
          </cell>
          <cell r="BG3">
            <v>4</v>
          </cell>
          <cell r="BH3">
            <v>4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O4">
            <v>4</v>
          </cell>
          <cell r="S4">
            <v>16</v>
          </cell>
          <cell r="T4">
            <v>12</v>
          </cell>
          <cell r="U4">
            <v>20</v>
          </cell>
          <cell r="V4">
            <v>12</v>
          </cell>
          <cell r="BF4">
            <v>4</v>
          </cell>
          <cell r="BG4">
            <v>4</v>
          </cell>
          <cell r="BH4">
            <v>4</v>
          </cell>
        </row>
        <row r="5">
          <cell r="B5">
            <v>0</v>
          </cell>
          <cell r="C5">
            <v>0</v>
          </cell>
          <cell r="D5">
            <v>0</v>
          </cell>
          <cell r="E5">
            <v>0</v>
          </cell>
          <cell r="O5">
            <v>4</v>
          </cell>
          <cell r="S5">
            <v>12</v>
          </cell>
          <cell r="T5">
            <v>12</v>
          </cell>
          <cell r="U5">
            <v>12</v>
          </cell>
          <cell r="V5">
            <v>12</v>
          </cell>
          <cell r="BF5">
            <v>4</v>
          </cell>
          <cell r="BG5">
            <v>4</v>
          </cell>
          <cell r="BH5">
            <v>4</v>
          </cell>
        </row>
        <row r="6">
          <cell r="B6">
            <v>0</v>
          </cell>
          <cell r="C6">
            <v>0</v>
          </cell>
          <cell r="D6">
            <v>0</v>
          </cell>
          <cell r="E6">
            <v>0</v>
          </cell>
          <cell r="O6">
            <v>4</v>
          </cell>
          <cell r="S6">
            <v>12</v>
          </cell>
          <cell r="T6">
            <v>12</v>
          </cell>
          <cell r="U6">
            <v>12</v>
          </cell>
          <cell r="V6">
            <v>12</v>
          </cell>
          <cell r="BF6">
            <v>4</v>
          </cell>
          <cell r="BG6">
            <v>4</v>
          </cell>
          <cell r="BH6">
            <v>4</v>
          </cell>
        </row>
        <row r="7">
          <cell r="B7">
            <v>0</v>
          </cell>
          <cell r="C7">
            <v>0</v>
          </cell>
          <cell r="D7">
            <v>0</v>
          </cell>
          <cell r="E7">
            <v>0</v>
          </cell>
          <cell r="O7">
            <v>8</v>
          </cell>
          <cell r="S7">
            <v>12</v>
          </cell>
          <cell r="T7">
            <v>12</v>
          </cell>
          <cell r="U7">
            <v>8</v>
          </cell>
          <cell r="V7">
            <v>12</v>
          </cell>
          <cell r="BF7">
            <v>4</v>
          </cell>
          <cell r="BG7">
            <v>4</v>
          </cell>
          <cell r="BH7">
            <v>4</v>
          </cell>
        </row>
        <row r="8">
          <cell r="B8">
            <v>0</v>
          </cell>
          <cell r="C8">
            <v>0</v>
          </cell>
          <cell r="D8">
            <v>0</v>
          </cell>
          <cell r="E8">
            <v>0</v>
          </cell>
          <cell r="O8">
            <v>8</v>
          </cell>
          <cell r="S8">
            <v>12</v>
          </cell>
          <cell r="T8">
            <v>12</v>
          </cell>
          <cell r="U8">
            <v>8</v>
          </cell>
          <cell r="V8">
            <v>12</v>
          </cell>
          <cell r="BF8">
            <v>0</v>
          </cell>
          <cell r="BG8">
            <v>8</v>
          </cell>
          <cell r="BH8">
            <v>0</v>
          </cell>
        </row>
        <row r="9">
          <cell r="B9">
            <v>0</v>
          </cell>
          <cell r="C9">
            <v>0</v>
          </cell>
          <cell r="D9">
            <v>0</v>
          </cell>
          <cell r="E9">
            <v>0</v>
          </cell>
          <cell r="O9">
            <v>8</v>
          </cell>
          <cell r="S9">
            <v>16</v>
          </cell>
          <cell r="T9">
            <v>16</v>
          </cell>
          <cell r="U9">
            <v>8</v>
          </cell>
          <cell r="V9">
            <v>8</v>
          </cell>
          <cell r="BF9">
            <v>0</v>
          </cell>
          <cell r="BG9">
            <v>10</v>
          </cell>
          <cell r="BH9">
            <v>0</v>
          </cell>
        </row>
        <row r="10">
          <cell r="B10">
            <v>0</v>
          </cell>
          <cell r="C10">
            <v>0</v>
          </cell>
          <cell r="D10">
            <v>0</v>
          </cell>
          <cell r="E10">
            <v>0</v>
          </cell>
          <cell r="O10">
            <v>8</v>
          </cell>
          <cell r="S10">
            <v>16</v>
          </cell>
          <cell r="T10">
            <v>16</v>
          </cell>
          <cell r="U10">
            <v>8</v>
          </cell>
          <cell r="V10">
            <v>6</v>
          </cell>
          <cell r="BF10">
            <v>0</v>
          </cell>
          <cell r="BG10">
            <v>10</v>
          </cell>
          <cell r="BH10">
            <v>11</v>
          </cell>
        </row>
        <row r="11">
          <cell r="B11">
            <v>0</v>
          </cell>
          <cell r="C11">
            <v>0</v>
          </cell>
          <cell r="D11">
            <v>0</v>
          </cell>
          <cell r="E11">
            <v>0</v>
          </cell>
          <cell r="O11">
            <v>8</v>
          </cell>
          <cell r="S11">
            <v>1</v>
          </cell>
          <cell r="T11">
            <v>12</v>
          </cell>
          <cell r="U11">
            <v>12</v>
          </cell>
          <cell r="V11">
            <v>2</v>
          </cell>
          <cell r="BF11">
            <v>0</v>
          </cell>
          <cell r="BG11">
            <v>9</v>
          </cell>
          <cell r="BH11">
            <v>14</v>
          </cell>
        </row>
        <row r="12">
          <cell r="B12">
            <v>2</v>
          </cell>
          <cell r="C12">
            <v>0</v>
          </cell>
          <cell r="D12">
            <v>0</v>
          </cell>
          <cell r="E12">
            <v>0</v>
          </cell>
          <cell r="O12">
            <v>8</v>
          </cell>
          <cell r="S12">
            <v>0</v>
          </cell>
          <cell r="T12">
            <v>12</v>
          </cell>
          <cell r="U12">
            <v>14</v>
          </cell>
          <cell r="V12">
            <v>3</v>
          </cell>
          <cell r="BF12">
            <v>25</v>
          </cell>
          <cell r="BG12">
            <v>8</v>
          </cell>
          <cell r="BH12">
            <v>12</v>
          </cell>
        </row>
        <row r="13">
          <cell r="B13">
            <v>0</v>
          </cell>
          <cell r="C13">
            <v>13</v>
          </cell>
          <cell r="D13">
            <v>0</v>
          </cell>
          <cell r="E13">
            <v>0</v>
          </cell>
          <cell r="O13">
            <v>8</v>
          </cell>
          <cell r="S13">
            <v>0</v>
          </cell>
          <cell r="T13">
            <v>0</v>
          </cell>
          <cell r="U13">
            <v>14</v>
          </cell>
          <cell r="V13">
            <v>15</v>
          </cell>
          <cell r="BF13">
            <v>21</v>
          </cell>
          <cell r="BG13">
            <v>8</v>
          </cell>
          <cell r="BH13">
            <v>5</v>
          </cell>
        </row>
        <row r="14">
          <cell r="B14">
            <v>0</v>
          </cell>
          <cell r="C14">
            <v>9</v>
          </cell>
          <cell r="D14">
            <v>0</v>
          </cell>
          <cell r="E14">
            <v>0</v>
          </cell>
          <cell r="O14">
            <v>8</v>
          </cell>
          <cell r="S14">
            <v>7</v>
          </cell>
          <cell r="T14">
            <v>0</v>
          </cell>
          <cell r="U14">
            <v>13</v>
          </cell>
          <cell r="V14">
            <v>16</v>
          </cell>
          <cell r="BF14">
            <v>4</v>
          </cell>
          <cell r="BG14">
            <v>9</v>
          </cell>
          <cell r="BH14">
            <v>0</v>
          </cell>
        </row>
        <row r="15">
          <cell r="B15">
            <v>0</v>
          </cell>
          <cell r="C15">
            <v>0</v>
          </cell>
          <cell r="D15">
            <v>0</v>
          </cell>
          <cell r="E15">
            <v>0</v>
          </cell>
          <cell r="O15">
            <v>8</v>
          </cell>
          <cell r="S15">
            <v>24</v>
          </cell>
          <cell r="T15">
            <v>8</v>
          </cell>
          <cell r="U15">
            <v>12</v>
          </cell>
          <cell r="V15">
            <v>15</v>
          </cell>
          <cell r="BF15">
            <v>0</v>
          </cell>
          <cell r="BG15">
            <v>10</v>
          </cell>
          <cell r="BH15">
            <v>6</v>
          </cell>
        </row>
        <row r="16">
          <cell r="B16">
            <v>0</v>
          </cell>
          <cell r="C16">
            <v>0</v>
          </cell>
          <cell r="D16">
            <v>0</v>
          </cell>
          <cell r="E16">
            <v>0</v>
          </cell>
          <cell r="O16">
            <v>8</v>
          </cell>
          <cell r="S16">
            <v>18</v>
          </cell>
          <cell r="T16">
            <v>29</v>
          </cell>
          <cell r="U16">
            <v>12</v>
          </cell>
          <cell r="V16">
            <v>7</v>
          </cell>
          <cell r="BF16">
            <v>0</v>
          </cell>
          <cell r="BG16">
            <v>10</v>
          </cell>
          <cell r="BH16">
            <v>11</v>
          </cell>
        </row>
        <row r="17">
          <cell r="B17">
            <v>0</v>
          </cell>
          <cell r="C17">
            <v>0</v>
          </cell>
          <cell r="D17">
            <v>0</v>
          </cell>
          <cell r="E17">
            <v>0</v>
          </cell>
          <cell r="O17">
            <v>8</v>
          </cell>
          <cell r="S17">
            <v>5</v>
          </cell>
          <cell r="T17">
            <v>24</v>
          </cell>
          <cell r="U17">
            <v>13</v>
          </cell>
          <cell r="V17">
            <v>2</v>
          </cell>
          <cell r="BF17">
            <v>0</v>
          </cell>
          <cell r="BG17">
            <v>9</v>
          </cell>
          <cell r="BH17">
            <v>16</v>
          </cell>
        </row>
        <row r="18">
          <cell r="B18">
            <v>4</v>
          </cell>
          <cell r="C18">
            <v>0</v>
          </cell>
          <cell r="D18">
            <v>0</v>
          </cell>
          <cell r="E18">
            <v>0</v>
          </cell>
          <cell r="O18">
            <v>8</v>
          </cell>
          <cell r="S18">
            <v>0</v>
          </cell>
          <cell r="T18">
            <v>12</v>
          </cell>
          <cell r="U18">
            <v>14</v>
          </cell>
          <cell r="V18">
            <v>9</v>
          </cell>
          <cell r="BF18">
            <v>32</v>
          </cell>
          <cell r="BG18">
            <v>9</v>
          </cell>
          <cell r="BH18">
            <v>11</v>
          </cell>
        </row>
        <row r="19">
          <cell r="B19">
            <v>0</v>
          </cell>
          <cell r="C19">
            <v>20</v>
          </cell>
          <cell r="D19">
            <v>0</v>
          </cell>
          <cell r="E19">
            <v>0</v>
          </cell>
          <cell r="O19">
            <v>8</v>
          </cell>
          <cell r="S19">
            <v>1</v>
          </cell>
          <cell r="T19">
            <v>0</v>
          </cell>
          <cell r="U19">
            <v>14</v>
          </cell>
          <cell r="V19">
            <v>14</v>
          </cell>
          <cell r="BF19">
            <v>28</v>
          </cell>
          <cell r="BG19">
            <v>9</v>
          </cell>
          <cell r="BH19">
            <v>2</v>
          </cell>
        </row>
        <row r="20">
          <cell r="B20">
            <v>0</v>
          </cell>
          <cell r="C20">
            <v>16</v>
          </cell>
          <cell r="D20">
            <v>0</v>
          </cell>
          <cell r="E20">
            <v>0</v>
          </cell>
          <cell r="O20">
            <v>8</v>
          </cell>
          <cell r="S20">
            <v>10</v>
          </cell>
          <cell r="T20">
            <v>0</v>
          </cell>
          <cell r="U20">
            <v>13</v>
          </cell>
          <cell r="V20">
            <v>15</v>
          </cell>
          <cell r="BF20">
            <v>0</v>
          </cell>
          <cell r="BG20">
            <v>9</v>
          </cell>
          <cell r="BH20">
            <v>5</v>
          </cell>
        </row>
        <row r="21">
          <cell r="B21">
            <v>0</v>
          </cell>
          <cell r="C21">
            <v>0</v>
          </cell>
          <cell r="D21">
            <v>0</v>
          </cell>
          <cell r="E21">
            <v>0</v>
          </cell>
          <cell r="O21">
            <v>8</v>
          </cell>
          <cell r="S21">
            <v>19</v>
          </cell>
          <cell r="T21">
            <v>12</v>
          </cell>
          <cell r="U21">
            <v>13</v>
          </cell>
          <cell r="V21">
            <v>14</v>
          </cell>
          <cell r="BF21">
            <v>0</v>
          </cell>
          <cell r="BG21">
            <v>9</v>
          </cell>
          <cell r="BH21">
            <v>9</v>
          </cell>
        </row>
        <row r="22">
          <cell r="B22">
            <v>0</v>
          </cell>
          <cell r="C22">
            <v>0</v>
          </cell>
          <cell r="D22">
            <v>0</v>
          </cell>
          <cell r="E22">
            <v>0</v>
          </cell>
          <cell r="O22">
            <v>8</v>
          </cell>
          <cell r="S22">
            <v>15</v>
          </cell>
          <cell r="T22">
            <v>36</v>
          </cell>
          <cell r="U22">
            <v>13</v>
          </cell>
          <cell r="V22">
            <v>5</v>
          </cell>
          <cell r="BF22">
            <v>0</v>
          </cell>
          <cell r="BG22">
            <v>9</v>
          </cell>
          <cell r="BH22">
            <v>11</v>
          </cell>
        </row>
        <row r="23">
          <cell r="B23">
            <v>0</v>
          </cell>
          <cell r="C23">
            <v>0</v>
          </cell>
          <cell r="D23">
            <v>0</v>
          </cell>
          <cell r="E23">
            <v>0</v>
          </cell>
          <cell r="O23">
            <v>8</v>
          </cell>
          <cell r="S23">
            <v>1</v>
          </cell>
          <cell r="T23">
            <v>30</v>
          </cell>
          <cell r="U23">
            <v>13</v>
          </cell>
          <cell r="V23">
            <v>8</v>
          </cell>
          <cell r="BF23">
            <v>19</v>
          </cell>
          <cell r="BG23">
            <v>9</v>
          </cell>
          <cell r="BH23">
            <v>12</v>
          </cell>
        </row>
        <row r="24">
          <cell r="B24">
            <v>0</v>
          </cell>
          <cell r="C24">
            <v>7</v>
          </cell>
          <cell r="D24">
            <v>0</v>
          </cell>
          <cell r="E24">
            <v>0</v>
          </cell>
          <cell r="O24">
            <v>8</v>
          </cell>
          <cell r="S24">
            <v>0</v>
          </cell>
          <cell r="T24">
            <v>0</v>
          </cell>
          <cell r="U24">
            <v>13</v>
          </cell>
          <cell r="V24">
            <v>12</v>
          </cell>
          <cell r="BF24">
            <v>24</v>
          </cell>
          <cell r="BG24">
            <v>9</v>
          </cell>
          <cell r="BH24">
            <v>5</v>
          </cell>
        </row>
        <row r="25">
          <cell r="B25">
            <v>0</v>
          </cell>
          <cell r="C25">
            <v>12</v>
          </cell>
          <cell r="D25">
            <v>0</v>
          </cell>
          <cell r="E25">
            <v>0</v>
          </cell>
          <cell r="O25">
            <v>8</v>
          </cell>
          <cell r="S25">
            <v>7</v>
          </cell>
          <cell r="T25">
            <v>0</v>
          </cell>
          <cell r="U25">
            <v>13</v>
          </cell>
          <cell r="V25">
            <v>14</v>
          </cell>
          <cell r="BF25">
            <v>8</v>
          </cell>
          <cell r="BG25">
            <v>9</v>
          </cell>
          <cell r="BH25">
            <v>5</v>
          </cell>
        </row>
        <row r="26">
          <cell r="B26">
            <v>0</v>
          </cell>
          <cell r="C26">
            <v>0</v>
          </cell>
          <cell r="D26">
            <v>0</v>
          </cell>
          <cell r="E26">
            <v>0</v>
          </cell>
          <cell r="O26">
            <v>8</v>
          </cell>
          <cell r="S26">
            <v>19</v>
          </cell>
          <cell r="T26">
            <v>4</v>
          </cell>
          <cell r="U26">
            <v>13</v>
          </cell>
          <cell r="V26">
            <v>15</v>
          </cell>
          <cell r="BF26">
            <v>0</v>
          </cell>
          <cell r="BG26">
            <v>9</v>
          </cell>
          <cell r="BH26">
            <v>7</v>
          </cell>
        </row>
        <row r="27">
          <cell r="B27">
            <v>0</v>
          </cell>
          <cell r="C27">
            <v>0</v>
          </cell>
          <cell r="D27">
            <v>0</v>
          </cell>
          <cell r="E27">
            <v>0</v>
          </cell>
          <cell r="O27">
            <v>8</v>
          </cell>
          <cell r="S27">
            <v>17</v>
          </cell>
          <cell r="T27">
            <v>26</v>
          </cell>
          <cell r="U27">
            <v>13</v>
          </cell>
          <cell r="V27">
            <v>8</v>
          </cell>
          <cell r="BF27">
            <v>0</v>
          </cell>
          <cell r="BG27">
            <v>9</v>
          </cell>
          <cell r="BH27">
            <v>9</v>
          </cell>
        </row>
        <row r="28">
          <cell r="B28">
            <v>0</v>
          </cell>
          <cell r="C28">
            <v>0</v>
          </cell>
          <cell r="D28">
            <v>0</v>
          </cell>
          <cell r="E28">
            <v>0</v>
          </cell>
          <cell r="O28">
            <v>8</v>
          </cell>
          <cell r="S28">
            <v>11</v>
          </cell>
          <cell r="T28">
            <v>28</v>
          </cell>
          <cell r="U28">
            <v>13</v>
          </cell>
          <cell r="V28">
            <v>8</v>
          </cell>
          <cell r="BF28">
            <v>5</v>
          </cell>
          <cell r="BG28">
            <v>9</v>
          </cell>
          <cell r="BH28">
            <v>12</v>
          </cell>
        </row>
        <row r="29">
          <cell r="B29">
            <v>0</v>
          </cell>
          <cell r="C29">
            <v>0</v>
          </cell>
          <cell r="D29">
            <v>0</v>
          </cell>
          <cell r="E29">
            <v>0</v>
          </cell>
          <cell r="O29">
            <v>8</v>
          </cell>
          <cell r="S29">
            <v>0</v>
          </cell>
          <cell r="T29">
            <v>7</v>
          </cell>
          <cell r="U29">
            <v>13</v>
          </cell>
          <cell r="V29">
            <v>10</v>
          </cell>
          <cell r="BF29">
            <v>20</v>
          </cell>
          <cell r="BG29">
            <v>9</v>
          </cell>
          <cell r="BH29">
            <v>8</v>
          </cell>
        </row>
        <row r="30">
          <cell r="B30">
            <v>0</v>
          </cell>
          <cell r="C30">
            <v>8</v>
          </cell>
          <cell r="D30">
            <v>0</v>
          </cell>
          <cell r="E30">
            <v>0</v>
          </cell>
          <cell r="O30">
            <v>8</v>
          </cell>
          <cell r="S30">
            <v>4</v>
          </cell>
          <cell r="T30">
            <v>0</v>
          </cell>
          <cell r="U30">
            <v>13</v>
          </cell>
          <cell r="V30">
            <v>12</v>
          </cell>
          <cell r="BF30">
            <v>22</v>
          </cell>
          <cell r="BG30">
            <v>9</v>
          </cell>
          <cell r="BH30">
            <v>5</v>
          </cell>
        </row>
        <row r="31">
          <cell r="B31">
            <v>0</v>
          </cell>
          <cell r="C31">
            <v>10</v>
          </cell>
          <cell r="D31">
            <v>0</v>
          </cell>
          <cell r="E31">
            <v>0</v>
          </cell>
          <cell r="O31">
            <v>8</v>
          </cell>
          <cell r="S31">
            <v>12</v>
          </cell>
          <cell r="T31">
            <v>0</v>
          </cell>
          <cell r="U31">
            <v>13</v>
          </cell>
          <cell r="V31">
            <v>15</v>
          </cell>
          <cell r="BF31">
            <v>0</v>
          </cell>
          <cell r="BG31">
            <v>9</v>
          </cell>
          <cell r="BH31">
            <v>6</v>
          </cell>
        </row>
        <row r="32">
          <cell r="B32">
            <v>0</v>
          </cell>
          <cell r="C32">
            <v>0</v>
          </cell>
          <cell r="D32">
            <v>0</v>
          </cell>
          <cell r="E32">
            <v>0</v>
          </cell>
          <cell r="O32">
            <v>8</v>
          </cell>
          <cell r="S32">
            <v>18</v>
          </cell>
          <cell r="T32">
            <v>13</v>
          </cell>
          <cell r="U32">
            <v>13</v>
          </cell>
          <cell r="V32">
            <v>11</v>
          </cell>
          <cell r="BF32">
            <v>0</v>
          </cell>
          <cell r="BG32">
            <v>9</v>
          </cell>
          <cell r="BH32">
            <v>8</v>
          </cell>
        </row>
        <row r="33">
          <cell r="B33">
            <v>0</v>
          </cell>
          <cell r="C33">
            <v>0</v>
          </cell>
          <cell r="D33">
            <v>0</v>
          </cell>
          <cell r="E33">
            <v>0</v>
          </cell>
          <cell r="O33">
            <v>8</v>
          </cell>
          <cell r="S33">
            <v>16</v>
          </cell>
          <cell r="T33">
            <v>26</v>
          </cell>
          <cell r="U33">
            <v>13</v>
          </cell>
          <cell r="V33">
            <v>8</v>
          </cell>
          <cell r="BF33">
            <v>0</v>
          </cell>
          <cell r="BG33">
            <v>9</v>
          </cell>
          <cell r="BH33">
            <v>11</v>
          </cell>
        </row>
        <row r="34">
          <cell r="B34">
            <v>0</v>
          </cell>
          <cell r="C34">
            <v>0</v>
          </cell>
          <cell r="D34">
            <v>0</v>
          </cell>
          <cell r="E34">
            <v>0</v>
          </cell>
          <cell r="O34">
            <v>8</v>
          </cell>
          <cell r="S34">
            <v>1</v>
          </cell>
          <cell r="T34">
            <v>26</v>
          </cell>
          <cell r="U34">
            <v>13</v>
          </cell>
          <cell r="V34">
            <v>9</v>
          </cell>
          <cell r="BF34">
            <v>16</v>
          </cell>
          <cell r="BG34">
            <v>9</v>
          </cell>
          <cell r="BH34">
            <v>10</v>
          </cell>
        </row>
        <row r="35">
          <cell r="B35">
            <v>0</v>
          </cell>
          <cell r="C35">
            <v>4</v>
          </cell>
          <cell r="D35">
            <v>0</v>
          </cell>
          <cell r="E35">
            <v>0</v>
          </cell>
          <cell r="O35">
            <v>8</v>
          </cell>
          <cell r="S35">
            <v>2</v>
          </cell>
          <cell r="T35">
            <v>0</v>
          </cell>
          <cell r="U35">
            <v>13</v>
          </cell>
          <cell r="V35">
            <v>11</v>
          </cell>
          <cell r="BF35">
            <v>27</v>
          </cell>
          <cell r="BG35">
            <v>9</v>
          </cell>
          <cell r="BH35">
            <v>6</v>
          </cell>
        </row>
        <row r="36">
          <cell r="B36">
            <v>0</v>
          </cell>
          <cell r="C36">
            <v>15</v>
          </cell>
          <cell r="D36">
            <v>0</v>
          </cell>
          <cell r="E36">
            <v>0</v>
          </cell>
          <cell r="O36">
            <v>8</v>
          </cell>
          <cell r="S36">
            <v>6</v>
          </cell>
          <cell r="T36">
            <v>0</v>
          </cell>
          <cell r="U36">
            <v>13</v>
          </cell>
          <cell r="V36">
            <v>14</v>
          </cell>
          <cell r="BF36">
            <v>1</v>
          </cell>
          <cell r="BG36">
            <v>9</v>
          </cell>
          <cell r="BH36">
            <v>6</v>
          </cell>
        </row>
        <row r="37">
          <cell r="B37">
            <v>0</v>
          </cell>
          <cell r="C37">
            <v>0</v>
          </cell>
          <cell r="D37">
            <v>0</v>
          </cell>
          <cell r="E37">
            <v>0</v>
          </cell>
          <cell r="O37">
            <v>8</v>
          </cell>
          <cell r="S37">
            <v>18</v>
          </cell>
          <cell r="T37">
            <v>11</v>
          </cell>
          <cell r="U37">
            <v>13</v>
          </cell>
          <cell r="V37">
            <v>13</v>
          </cell>
          <cell r="BF37">
            <v>0</v>
          </cell>
          <cell r="BG37">
            <v>9</v>
          </cell>
          <cell r="BH37">
            <v>7</v>
          </cell>
        </row>
        <row r="38">
          <cell r="B38">
            <v>0</v>
          </cell>
          <cell r="C38">
            <v>0</v>
          </cell>
          <cell r="D38">
            <v>0</v>
          </cell>
          <cell r="E38">
            <v>0</v>
          </cell>
          <cell r="O38">
            <v>8</v>
          </cell>
          <cell r="S38">
            <v>17</v>
          </cell>
          <cell r="T38">
            <v>22</v>
          </cell>
          <cell r="U38">
            <v>13</v>
          </cell>
          <cell r="V38">
            <v>9</v>
          </cell>
          <cell r="BF38">
            <v>0</v>
          </cell>
          <cell r="BG38">
            <v>9</v>
          </cell>
          <cell r="BH38">
            <v>9</v>
          </cell>
        </row>
      </sheetData>
      <sheetData sheetId="5"/>
      <sheetData sheetId="6"/>
      <sheetData sheetId="7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riginal_Outcome"/>
      <sheetName val="CRP_Outcome_Baseline"/>
      <sheetName val="Compare"/>
      <sheetName val="CRP_Outcome_ELV"/>
      <sheetName val="CRP_Outcome_CRP"/>
      <sheetName val="Analysis"/>
      <sheetName val="Graphs ELV"/>
      <sheetName val="Graphs CRP"/>
    </sheetNames>
    <sheetDataSet>
      <sheetData sheetId="0"/>
      <sheetData sheetId="1"/>
      <sheetData sheetId="2"/>
      <sheetData sheetId="3"/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O2">
            <v>0</v>
          </cell>
          <cell r="S2">
            <v>12</v>
          </cell>
          <cell r="T2">
            <v>12</v>
          </cell>
          <cell r="U2">
            <v>12</v>
          </cell>
          <cell r="V2">
            <v>12</v>
          </cell>
          <cell r="BF2">
            <v>0</v>
          </cell>
          <cell r="BG2">
            <v>0</v>
          </cell>
          <cell r="BH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O3">
            <v>4</v>
          </cell>
          <cell r="S3">
            <v>12</v>
          </cell>
          <cell r="T3">
            <v>12</v>
          </cell>
          <cell r="U3">
            <v>12</v>
          </cell>
          <cell r="V3">
            <v>12</v>
          </cell>
          <cell r="BF3">
            <v>4</v>
          </cell>
          <cell r="BG3">
            <v>4</v>
          </cell>
          <cell r="BH3">
            <v>4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O4">
            <v>4</v>
          </cell>
          <cell r="S4">
            <v>12</v>
          </cell>
          <cell r="T4">
            <v>12</v>
          </cell>
          <cell r="U4">
            <v>16</v>
          </cell>
          <cell r="V4">
            <v>16</v>
          </cell>
          <cell r="BF4">
            <v>4</v>
          </cell>
          <cell r="BG4">
            <v>4</v>
          </cell>
          <cell r="BH4">
            <v>4</v>
          </cell>
        </row>
        <row r="5">
          <cell r="B5">
            <v>0</v>
          </cell>
          <cell r="C5">
            <v>0</v>
          </cell>
          <cell r="D5">
            <v>0</v>
          </cell>
          <cell r="E5">
            <v>0</v>
          </cell>
          <cell r="O5">
            <v>4</v>
          </cell>
          <cell r="S5">
            <v>12</v>
          </cell>
          <cell r="T5">
            <v>12</v>
          </cell>
          <cell r="U5">
            <v>12</v>
          </cell>
          <cell r="V5">
            <v>20</v>
          </cell>
          <cell r="BF5">
            <v>4</v>
          </cell>
          <cell r="BG5">
            <v>4</v>
          </cell>
          <cell r="BH5">
            <v>4</v>
          </cell>
        </row>
        <row r="6">
          <cell r="B6">
            <v>0</v>
          </cell>
          <cell r="C6">
            <v>0</v>
          </cell>
          <cell r="D6">
            <v>0</v>
          </cell>
          <cell r="E6">
            <v>0</v>
          </cell>
          <cell r="O6">
            <v>4</v>
          </cell>
          <cell r="S6">
            <v>12</v>
          </cell>
          <cell r="T6">
            <v>12</v>
          </cell>
          <cell r="U6">
            <v>12</v>
          </cell>
          <cell r="V6">
            <v>20</v>
          </cell>
          <cell r="BF6">
            <v>4</v>
          </cell>
          <cell r="BG6">
            <v>4</v>
          </cell>
          <cell r="BH6">
            <v>4</v>
          </cell>
        </row>
        <row r="7">
          <cell r="B7">
            <v>0</v>
          </cell>
          <cell r="C7">
            <v>0</v>
          </cell>
          <cell r="D7">
            <v>0</v>
          </cell>
          <cell r="E7">
            <v>0</v>
          </cell>
          <cell r="O7">
            <v>8</v>
          </cell>
          <cell r="S7">
            <v>12</v>
          </cell>
          <cell r="T7">
            <v>12</v>
          </cell>
          <cell r="U7">
            <v>8</v>
          </cell>
          <cell r="V7">
            <v>20</v>
          </cell>
          <cell r="BF7">
            <v>4</v>
          </cell>
          <cell r="BG7">
            <v>4</v>
          </cell>
          <cell r="BH7">
            <v>4</v>
          </cell>
        </row>
        <row r="8">
          <cell r="B8">
            <v>0</v>
          </cell>
          <cell r="C8">
            <v>0</v>
          </cell>
          <cell r="D8">
            <v>0</v>
          </cell>
          <cell r="E8">
            <v>0</v>
          </cell>
          <cell r="O8">
            <v>8</v>
          </cell>
          <cell r="S8">
            <v>12</v>
          </cell>
          <cell r="T8">
            <v>12</v>
          </cell>
          <cell r="U8">
            <v>8</v>
          </cell>
          <cell r="V8">
            <v>20</v>
          </cell>
          <cell r="BF8">
            <v>0</v>
          </cell>
          <cell r="BG8">
            <v>7</v>
          </cell>
          <cell r="BH8">
            <v>0</v>
          </cell>
        </row>
        <row r="9">
          <cell r="B9">
            <v>0</v>
          </cell>
          <cell r="C9">
            <v>0</v>
          </cell>
          <cell r="D9">
            <v>0</v>
          </cell>
          <cell r="E9">
            <v>0</v>
          </cell>
          <cell r="O9">
            <v>8</v>
          </cell>
          <cell r="S9">
            <v>16</v>
          </cell>
          <cell r="T9">
            <v>16</v>
          </cell>
          <cell r="U9">
            <v>8</v>
          </cell>
          <cell r="V9">
            <v>13</v>
          </cell>
          <cell r="BF9">
            <v>1</v>
          </cell>
          <cell r="BG9">
            <v>10</v>
          </cell>
          <cell r="BH9">
            <v>0</v>
          </cell>
        </row>
        <row r="10">
          <cell r="B10">
            <v>0</v>
          </cell>
          <cell r="C10">
            <v>0</v>
          </cell>
          <cell r="D10">
            <v>0</v>
          </cell>
          <cell r="E10">
            <v>0</v>
          </cell>
          <cell r="O10">
            <v>8</v>
          </cell>
          <cell r="S10">
            <v>16</v>
          </cell>
          <cell r="T10">
            <v>11</v>
          </cell>
          <cell r="U10">
            <v>8</v>
          </cell>
          <cell r="V10">
            <v>6</v>
          </cell>
          <cell r="BF10">
            <v>0</v>
          </cell>
          <cell r="BG10">
            <v>10</v>
          </cell>
          <cell r="BH10">
            <v>6</v>
          </cell>
        </row>
        <row r="11">
          <cell r="B11">
            <v>0</v>
          </cell>
          <cell r="C11">
            <v>0</v>
          </cell>
          <cell r="D11">
            <v>0</v>
          </cell>
          <cell r="E11">
            <v>0</v>
          </cell>
          <cell r="O11">
            <v>8</v>
          </cell>
          <cell r="S11">
            <v>6</v>
          </cell>
          <cell r="T11">
            <v>12</v>
          </cell>
          <cell r="U11">
            <v>11</v>
          </cell>
          <cell r="V11">
            <v>2</v>
          </cell>
          <cell r="BF11">
            <v>0</v>
          </cell>
          <cell r="BG11">
            <v>9</v>
          </cell>
          <cell r="BH11">
            <v>17</v>
          </cell>
        </row>
        <row r="12">
          <cell r="B12">
            <v>4</v>
          </cell>
          <cell r="C12">
            <v>0</v>
          </cell>
          <cell r="D12">
            <v>0</v>
          </cell>
          <cell r="E12">
            <v>0</v>
          </cell>
          <cell r="O12">
            <v>8</v>
          </cell>
          <cell r="S12">
            <v>0</v>
          </cell>
          <cell r="T12">
            <v>12</v>
          </cell>
          <cell r="U12">
            <v>14</v>
          </cell>
          <cell r="V12">
            <v>3</v>
          </cell>
          <cell r="BF12">
            <v>7</v>
          </cell>
          <cell r="BG12">
            <v>7</v>
          </cell>
          <cell r="BH12">
            <v>13</v>
          </cell>
        </row>
        <row r="13">
          <cell r="B13">
            <v>1</v>
          </cell>
          <cell r="C13">
            <v>0</v>
          </cell>
          <cell r="D13">
            <v>0</v>
          </cell>
          <cell r="E13">
            <v>0</v>
          </cell>
          <cell r="O13">
            <v>8</v>
          </cell>
          <cell r="S13">
            <v>0</v>
          </cell>
          <cell r="T13">
            <v>5</v>
          </cell>
          <cell r="U13">
            <v>14</v>
          </cell>
          <cell r="V13">
            <v>11</v>
          </cell>
          <cell r="BF13">
            <v>31</v>
          </cell>
          <cell r="BG13">
            <v>7</v>
          </cell>
          <cell r="BH13">
            <v>5</v>
          </cell>
        </row>
        <row r="14">
          <cell r="B14">
            <v>0</v>
          </cell>
          <cell r="C14">
            <v>19</v>
          </cell>
          <cell r="D14">
            <v>0</v>
          </cell>
          <cell r="E14">
            <v>0</v>
          </cell>
          <cell r="O14">
            <v>8</v>
          </cell>
          <cell r="S14">
            <v>7</v>
          </cell>
          <cell r="T14">
            <v>0</v>
          </cell>
          <cell r="U14">
            <v>13</v>
          </cell>
          <cell r="V14">
            <v>18</v>
          </cell>
          <cell r="BF14">
            <v>18</v>
          </cell>
          <cell r="BG14">
            <v>9</v>
          </cell>
          <cell r="BH14">
            <v>0</v>
          </cell>
        </row>
        <row r="15">
          <cell r="B15">
            <v>0</v>
          </cell>
          <cell r="C15">
            <v>6</v>
          </cell>
          <cell r="D15">
            <v>0</v>
          </cell>
          <cell r="E15">
            <v>0</v>
          </cell>
          <cell r="O15">
            <v>8</v>
          </cell>
          <cell r="S15">
            <v>19</v>
          </cell>
          <cell r="T15">
            <v>0</v>
          </cell>
          <cell r="U15">
            <v>11</v>
          </cell>
          <cell r="V15">
            <v>15</v>
          </cell>
          <cell r="BF15">
            <v>0</v>
          </cell>
          <cell r="BG15">
            <v>9</v>
          </cell>
          <cell r="BH15">
            <v>2</v>
          </cell>
        </row>
        <row r="16">
          <cell r="B16">
            <v>0</v>
          </cell>
          <cell r="C16">
            <v>0</v>
          </cell>
          <cell r="D16">
            <v>0</v>
          </cell>
          <cell r="E16">
            <v>0</v>
          </cell>
          <cell r="O16">
            <v>8</v>
          </cell>
          <cell r="S16">
            <v>22</v>
          </cell>
          <cell r="T16">
            <v>13</v>
          </cell>
          <cell r="U16">
            <v>11</v>
          </cell>
          <cell r="V16">
            <v>8</v>
          </cell>
          <cell r="BF16">
            <v>0</v>
          </cell>
          <cell r="BG16">
            <v>10</v>
          </cell>
          <cell r="BH16">
            <v>12</v>
          </cell>
        </row>
        <row r="17">
          <cell r="B17">
            <v>0</v>
          </cell>
          <cell r="C17">
            <v>0</v>
          </cell>
          <cell r="D17">
            <v>0</v>
          </cell>
          <cell r="E17">
            <v>0</v>
          </cell>
          <cell r="O17">
            <v>8</v>
          </cell>
          <cell r="S17">
            <v>12</v>
          </cell>
          <cell r="T17">
            <v>35</v>
          </cell>
          <cell r="U17">
            <v>13</v>
          </cell>
          <cell r="V17">
            <v>2</v>
          </cell>
          <cell r="BF17">
            <v>0</v>
          </cell>
          <cell r="BG17">
            <v>9</v>
          </cell>
          <cell r="BH17">
            <v>15</v>
          </cell>
        </row>
        <row r="18">
          <cell r="B18">
            <v>3</v>
          </cell>
          <cell r="C18">
            <v>0</v>
          </cell>
          <cell r="D18">
            <v>0</v>
          </cell>
          <cell r="E18">
            <v>0</v>
          </cell>
          <cell r="O18">
            <v>8</v>
          </cell>
          <cell r="S18">
            <v>0</v>
          </cell>
          <cell r="T18">
            <v>21</v>
          </cell>
          <cell r="U18">
            <v>13</v>
          </cell>
          <cell r="V18">
            <v>5</v>
          </cell>
          <cell r="BF18">
            <v>16</v>
          </cell>
          <cell r="BG18">
            <v>8</v>
          </cell>
          <cell r="BH18">
            <v>12</v>
          </cell>
        </row>
        <row r="19">
          <cell r="B19">
            <v>0</v>
          </cell>
          <cell r="C19">
            <v>4</v>
          </cell>
          <cell r="D19">
            <v>0</v>
          </cell>
          <cell r="E19">
            <v>0</v>
          </cell>
          <cell r="O19">
            <v>8</v>
          </cell>
          <cell r="S19">
            <v>0</v>
          </cell>
          <cell r="T19">
            <v>0</v>
          </cell>
          <cell r="U19">
            <v>14</v>
          </cell>
          <cell r="V19">
            <v>16</v>
          </cell>
          <cell r="BF19">
            <v>28</v>
          </cell>
          <cell r="BG19">
            <v>8</v>
          </cell>
          <cell r="BH19">
            <v>3</v>
          </cell>
        </row>
        <row r="20">
          <cell r="B20">
            <v>0</v>
          </cell>
          <cell r="C20">
            <v>16</v>
          </cell>
          <cell r="D20">
            <v>0</v>
          </cell>
          <cell r="E20">
            <v>0</v>
          </cell>
          <cell r="O20">
            <v>8</v>
          </cell>
          <cell r="S20">
            <v>9</v>
          </cell>
          <cell r="T20">
            <v>0</v>
          </cell>
          <cell r="U20">
            <v>13</v>
          </cell>
          <cell r="V20">
            <v>16</v>
          </cell>
          <cell r="BF20">
            <v>14</v>
          </cell>
          <cell r="BG20">
            <v>8</v>
          </cell>
          <cell r="BH20">
            <v>1</v>
          </cell>
        </row>
        <row r="21">
          <cell r="B21">
            <v>0</v>
          </cell>
          <cell r="C21">
            <v>2</v>
          </cell>
          <cell r="D21">
            <v>0</v>
          </cell>
          <cell r="E21">
            <v>0</v>
          </cell>
          <cell r="O21">
            <v>8</v>
          </cell>
          <cell r="S21">
            <v>23</v>
          </cell>
          <cell r="T21">
            <v>0</v>
          </cell>
          <cell r="U21">
            <v>12</v>
          </cell>
          <cell r="V21">
            <v>16</v>
          </cell>
          <cell r="BF21">
            <v>0</v>
          </cell>
          <cell r="BG21">
            <v>9</v>
          </cell>
          <cell r="BH21">
            <v>7</v>
          </cell>
        </row>
        <row r="22">
          <cell r="B22">
            <v>0</v>
          </cell>
          <cell r="C22">
            <v>0</v>
          </cell>
          <cell r="D22">
            <v>0</v>
          </cell>
          <cell r="E22">
            <v>0</v>
          </cell>
          <cell r="O22">
            <v>8</v>
          </cell>
          <cell r="S22">
            <v>17</v>
          </cell>
          <cell r="T22">
            <v>22</v>
          </cell>
          <cell r="U22">
            <v>12</v>
          </cell>
          <cell r="V22">
            <v>6</v>
          </cell>
          <cell r="BF22">
            <v>0</v>
          </cell>
          <cell r="BG22">
            <v>9</v>
          </cell>
          <cell r="BH22">
            <v>9</v>
          </cell>
        </row>
        <row r="23">
          <cell r="B23">
            <v>0</v>
          </cell>
          <cell r="C23">
            <v>0</v>
          </cell>
          <cell r="D23">
            <v>0</v>
          </cell>
          <cell r="E23">
            <v>0</v>
          </cell>
          <cell r="O23">
            <v>8</v>
          </cell>
          <cell r="S23">
            <v>15</v>
          </cell>
          <cell r="T23">
            <v>32</v>
          </cell>
          <cell r="U23">
            <v>12</v>
          </cell>
          <cell r="V23">
            <v>4</v>
          </cell>
          <cell r="BF23">
            <v>1</v>
          </cell>
          <cell r="BG23">
            <v>9</v>
          </cell>
          <cell r="BH23">
            <v>15</v>
          </cell>
        </row>
        <row r="24">
          <cell r="B24">
            <v>3</v>
          </cell>
          <cell r="C24">
            <v>0</v>
          </cell>
          <cell r="D24">
            <v>0</v>
          </cell>
          <cell r="E24">
            <v>0</v>
          </cell>
          <cell r="O24">
            <v>8</v>
          </cell>
          <cell r="S24">
            <v>0</v>
          </cell>
          <cell r="T24">
            <v>15</v>
          </cell>
          <cell r="U24">
            <v>13</v>
          </cell>
          <cell r="V24">
            <v>10</v>
          </cell>
          <cell r="BF24">
            <v>12</v>
          </cell>
          <cell r="BG24">
            <v>9</v>
          </cell>
          <cell r="BH24">
            <v>8</v>
          </cell>
        </row>
        <row r="25">
          <cell r="B25">
            <v>0</v>
          </cell>
          <cell r="C25">
            <v>0</v>
          </cell>
          <cell r="D25">
            <v>0</v>
          </cell>
          <cell r="E25">
            <v>0</v>
          </cell>
          <cell r="O25">
            <v>8</v>
          </cell>
          <cell r="S25">
            <v>4</v>
          </cell>
          <cell r="T25">
            <v>0</v>
          </cell>
          <cell r="U25">
            <v>13</v>
          </cell>
          <cell r="V25">
            <v>12</v>
          </cell>
          <cell r="BF25">
            <v>29</v>
          </cell>
          <cell r="BG25">
            <v>8</v>
          </cell>
          <cell r="BH25">
            <v>3</v>
          </cell>
        </row>
        <row r="26">
          <cell r="B26">
            <v>0</v>
          </cell>
          <cell r="C26">
            <v>17</v>
          </cell>
          <cell r="D26">
            <v>0</v>
          </cell>
          <cell r="E26">
            <v>0</v>
          </cell>
          <cell r="O26">
            <v>8</v>
          </cell>
          <cell r="S26">
            <v>10</v>
          </cell>
          <cell r="T26">
            <v>0</v>
          </cell>
          <cell r="U26">
            <v>13</v>
          </cell>
          <cell r="V26">
            <v>16</v>
          </cell>
          <cell r="BF26">
            <v>6</v>
          </cell>
          <cell r="BG26">
            <v>8</v>
          </cell>
          <cell r="BH26">
            <v>7</v>
          </cell>
        </row>
        <row r="27">
          <cell r="B27">
            <v>0</v>
          </cell>
          <cell r="C27">
            <v>0</v>
          </cell>
          <cell r="D27">
            <v>0</v>
          </cell>
          <cell r="E27">
            <v>0</v>
          </cell>
          <cell r="O27">
            <v>8</v>
          </cell>
          <cell r="S27">
            <v>17</v>
          </cell>
          <cell r="T27">
            <v>6</v>
          </cell>
          <cell r="U27">
            <v>13</v>
          </cell>
          <cell r="V27">
            <v>12</v>
          </cell>
          <cell r="BF27">
            <v>0</v>
          </cell>
          <cell r="BG27">
            <v>9</v>
          </cell>
          <cell r="BH27">
            <v>6</v>
          </cell>
        </row>
        <row r="28">
          <cell r="B28">
            <v>0</v>
          </cell>
          <cell r="C28">
            <v>0</v>
          </cell>
          <cell r="D28">
            <v>0</v>
          </cell>
          <cell r="E28">
            <v>0</v>
          </cell>
          <cell r="O28">
            <v>8</v>
          </cell>
          <cell r="S28">
            <v>18</v>
          </cell>
          <cell r="T28">
            <v>19</v>
          </cell>
          <cell r="U28">
            <v>12</v>
          </cell>
          <cell r="V28">
            <v>6</v>
          </cell>
          <cell r="BF28">
            <v>1</v>
          </cell>
          <cell r="BG28">
            <v>9</v>
          </cell>
          <cell r="BH28">
            <v>10</v>
          </cell>
        </row>
        <row r="29">
          <cell r="B29">
            <v>0</v>
          </cell>
          <cell r="C29">
            <v>0</v>
          </cell>
          <cell r="D29">
            <v>0</v>
          </cell>
          <cell r="E29">
            <v>0</v>
          </cell>
          <cell r="O29">
            <v>8</v>
          </cell>
          <cell r="S29">
            <v>8</v>
          </cell>
          <cell r="T29">
            <v>33</v>
          </cell>
          <cell r="U29">
            <v>12</v>
          </cell>
          <cell r="V29">
            <v>10</v>
          </cell>
          <cell r="BF29">
            <v>4</v>
          </cell>
          <cell r="BG29">
            <v>9</v>
          </cell>
          <cell r="BH29">
            <v>11</v>
          </cell>
        </row>
        <row r="30">
          <cell r="B30">
            <v>0</v>
          </cell>
          <cell r="C30">
            <v>0</v>
          </cell>
          <cell r="D30">
            <v>0</v>
          </cell>
          <cell r="E30">
            <v>0</v>
          </cell>
          <cell r="O30">
            <v>8</v>
          </cell>
          <cell r="S30">
            <v>1</v>
          </cell>
          <cell r="T30">
            <v>8</v>
          </cell>
          <cell r="U30">
            <v>13</v>
          </cell>
          <cell r="V30">
            <v>9</v>
          </cell>
          <cell r="BF30">
            <v>16</v>
          </cell>
          <cell r="BG30">
            <v>9</v>
          </cell>
          <cell r="BH30">
            <v>6</v>
          </cell>
        </row>
        <row r="31">
          <cell r="B31">
            <v>0</v>
          </cell>
          <cell r="C31">
            <v>4</v>
          </cell>
          <cell r="D31">
            <v>0</v>
          </cell>
          <cell r="E31">
            <v>0</v>
          </cell>
          <cell r="O31">
            <v>8</v>
          </cell>
          <cell r="S31">
            <v>7</v>
          </cell>
          <cell r="T31">
            <v>0</v>
          </cell>
          <cell r="U31">
            <v>13</v>
          </cell>
          <cell r="V31">
            <v>13</v>
          </cell>
          <cell r="BF31">
            <v>17</v>
          </cell>
          <cell r="BG31">
            <v>8</v>
          </cell>
          <cell r="BH31">
            <v>7</v>
          </cell>
        </row>
        <row r="32">
          <cell r="B32">
            <v>0</v>
          </cell>
          <cell r="C32">
            <v>5</v>
          </cell>
          <cell r="D32">
            <v>0</v>
          </cell>
          <cell r="E32">
            <v>0</v>
          </cell>
          <cell r="O32">
            <v>8</v>
          </cell>
          <cell r="S32">
            <v>9</v>
          </cell>
          <cell r="T32">
            <v>0</v>
          </cell>
          <cell r="U32">
            <v>13</v>
          </cell>
          <cell r="V32">
            <v>15</v>
          </cell>
          <cell r="BF32">
            <v>1</v>
          </cell>
          <cell r="BG32">
            <v>8</v>
          </cell>
          <cell r="BH32">
            <v>6</v>
          </cell>
        </row>
        <row r="33">
          <cell r="B33">
            <v>0</v>
          </cell>
          <cell r="C33">
            <v>0</v>
          </cell>
          <cell r="D33">
            <v>0</v>
          </cell>
          <cell r="E33">
            <v>0</v>
          </cell>
          <cell r="O33">
            <v>8</v>
          </cell>
          <cell r="S33">
            <v>18</v>
          </cell>
          <cell r="T33">
            <v>11</v>
          </cell>
          <cell r="U33">
            <v>13</v>
          </cell>
          <cell r="V33">
            <v>10</v>
          </cell>
          <cell r="BF33">
            <v>2</v>
          </cell>
          <cell r="BG33">
            <v>9</v>
          </cell>
          <cell r="BH33">
            <v>6</v>
          </cell>
        </row>
        <row r="34">
          <cell r="B34">
            <v>0</v>
          </cell>
          <cell r="C34">
            <v>0</v>
          </cell>
          <cell r="D34">
            <v>0</v>
          </cell>
          <cell r="E34">
            <v>0</v>
          </cell>
          <cell r="O34">
            <v>8</v>
          </cell>
          <cell r="S34">
            <v>18</v>
          </cell>
          <cell r="T34">
            <v>21</v>
          </cell>
          <cell r="U34">
            <v>12</v>
          </cell>
          <cell r="V34">
            <v>10</v>
          </cell>
          <cell r="BF34">
            <v>2</v>
          </cell>
          <cell r="BG34">
            <v>9</v>
          </cell>
          <cell r="BH34">
            <v>9</v>
          </cell>
        </row>
        <row r="35">
          <cell r="B35">
            <v>0</v>
          </cell>
          <cell r="C35">
            <v>0</v>
          </cell>
          <cell r="D35">
            <v>0</v>
          </cell>
          <cell r="E35">
            <v>0</v>
          </cell>
          <cell r="O35">
            <v>8</v>
          </cell>
          <cell r="S35">
            <v>4</v>
          </cell>
          <cell r="T35">
            <v>20</v>
          </cell>
          <cell r="U35">
            <v>12</v>
          </cell>
          <cell r="V35">
            <v>9</v>
          </cell>
          <cell r="BF35">
            <v>5</v>
          </cell>
          <cell r="BG35">
            <v>9</v>
          </cell>
          <cell r="BH35">
            <v>9</v>
          </cell>
        </row>
        <row r="36">
          <cell r="B36">
            <v>0</v>
          </cell>
          <cell r="C36">
            <v>0</v>
          </cell>
          <cell r="D36">
            <v>0</v>
          </cell>
          <cell r="E36">
            <v>0</v>
          </cell>
          <cell r="O36">
            <v>8</v>
          </cell>
          <cell r="S36">
            <v>5</v>
          </cell>
          <cell r="T36">
            <v>7</v>
          </cell>
          <cell r="U36">
            <v>13</v>
          </cell>
          <cell r="V36">
            <v>9</v>
          </cell>
          <cell r="BF36">
            <v>15</v>
          </cell>
          <cell r="BG36">
            <v>9</v>
          </cell>
          <cell r="BH36">
            <v>9</v>
          </cell>
        </row>
        <row r="37">
          <cell r="B37">
            <v>0</v>
          </cell>
          <cell r="C37">
            <v>3</v>
          </cell>
          <cell r="D37">
            <v>0</v>
          </cell>
          <cell r="E37">
            <v>0</v>
          </cell>
          <cell r="O37">
            <v>8</v>
          </cell>
          <cell r="S37">
            <v>5</v>
          </cell>
          <cell r="T37">
            <v>0</v>
          </cell>
          <cell r="U37">
            <v>13</v>
          </cell>
          <cell r="V37">
            <v>12</v>
          </cell>
          <cell r="BF37">
            <v>11</v>
          </cell>
          <cell r="BG37">
            <v>8</v>
          </cell>
          <cell r="BH37">
            <v>7</v>
          </cell>
        </row>
        <row r="38">
          <cell r="B38">
            <v>0</v>
          </cell>
          <cell r="C38">
            <v>0</v>
          </cell>
          <cell r="D38">
            <v>0</v>
          </cell>
          <cell r="E38">
            <v>0</v>
          </cell>
          <cell r="O38">
            <v>8</v>
          </cell>
          <cell r="S38">
            <v>10</v>
          </cell>
          <cell r="T38">
            <v>1</v>
          </cell>
          <cell r="U38">
            <v>13</v>
          </cell>
          <cell r="V38">
            <v>13</v>
          </cell>
          <cell r="BF38">
            <v>8</v>
          </cell>
          <cell r="BG38">
            <v>8</v>
          </cell>
          <cell r="BH38">
            <v>6</v>
          </cell>
        </row>
      </sheetData>
      <sheetData sheetId="5"/>
      <sheetData sheetId="6"/>
      <sheetData sheetId="7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riginal_Outcome"/>
      <sheetName val="CRP_Outcome_Baseline"/>
      <sheetName val="Compare"/>
      <sheetName val="CRP_Outcome_ELV"/>
      <sheetName val="CRP_Outcome_CRP"/>
      <sheetName val="Analysis"/>
      <sheetName val="Graphs ELV"/>
      <sheetName val="Graphs CRP"/>
    </sheetNames>
    <sheetDataSet>
      <sheetData sheetId="0"/>
      <sheetData sheetId="1"/>
      <sheetData sheetId="2"/>
      <sheetData sheetId="3"/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O2">
            <v>0</v>
          </cell>
          <cell r="S2">
            <v>12</v>
          </cell>
          <cell r="T2">
            <v>12</v>
          </cell>
          <cell r="U2">
            <v>12</v>
          </cell>
          <cell r="V2">
            <v>12</v>
          </cell>
          <cell r="BF2">
            <v>0</v>
          </cell>
          <cell r="BG2">
            <v>0</v>
          </cell>
          <cell r="BH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O3">
            <v>4</v>
          </cell>
          <cell r="S3">
            <v>12</v>
          </cell>
          <cell r="T3">
            <v>12</v>
          </cell>
          <cell r="U3">
            <v>12</v>
          </cell>
          <cell r="V3">
            <v>12</v>
          </cell>
          <cell r="BF3">
            <v>4</v>
          </cell>
          <cell r="BG3">
            <v>4</v>
          </cell>
          <cell r="BH3">
            <v>4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O4">
            <v>4</v>
          </cell>
          <cell r="S4">
            <v>8</v>
          </cell>
          <cell r="T4">
            <v>20</v>
          </cell>
          <cell r="U4">
            <v>20</v>
          </cell>
          <cell r="V4">
            <v>12</v>
          </cell>
          <cell r="BF4">
            <v>4</v>
          </cell>
          <cell r="BG4">
            <v>4</v>
          </cell>
          <cell r="BH4">
            <v>4</v>
          </cell>
        </row>
        <row r="5">
          <cell r="B5">
            <v>0</v>
          </cell>
          <cell r="C5">
            <v>0</v>
          </cell>
          <cell r="D5">
            <v>0</v>
          </cell>
          <cell r="E5">
            <v>0</v>
          </cell>
          <cell r="O5">
            <v>4</v>
          </cell>
          <cell r="S5">
            <v>12</v>
          </cell>
          <cell r="T5">
            <v>12</v>
          </cell>
          <cell r="U5">
            <v>12</v>
          </cell>
          <cell r="V5">
            <v>12</v>
          </cell>
          <cell r="BF5">
            <v>4</v>
          </cell>
          <cell r="BG5">
            <v>4</v>
          </cell>
          <cell r="BH5">
            <v>4</v>
          </cell>
        </row>
        <row r="6">
          <cell r="B6">
            <v>0</v>
          </cell>
          <cell r="C6">
            <v>0</v>
          </cell>
          <cell r="D6">
            <v>0</v>
          </cell>
          <cell r="E6">
            <v>0</v>
          </cell>
          <cell r="O6">
            <v>4</v>
          </cell>
          <cell r="S6">
            <v>8</v>
          </cell>
          <cell r="T6">
            <v>12</v>
          </cell>
          <cell r="U6">
            <v>12</v>
          </cell>
          <cell r="V6">
            <v>12</v>
          </cell>
          <cell r="BF6">
            <v>4</v>
          </cell>
          <cell r="BG6">
            <v>4</v>
          </cell>
          <cell r="BH6">
            <v>4</v>
          </cell>
        </row>
        <row r="7">
          <cell r="B7">
            <v>0</v>
          </cell>
          <cell r="C7">
            <v>0</v>
          </cell>
          <cell r="D7">
            <v>0</v>
          </cell>
          <cell r="E7">
            <v>0</v>
          </cell>
          <cell r="O7">
            <v>8</v>
          </cell>
          <cell r="S7">
            <v>12</v>
          </cell>
          <cell r="T7">
            <v>12</v>
          </cell>
          <cell r="U7">
            <v>8</v>
          </cell>
          <cell r="V7">
            <v>12</v>
          </cell>
          <cell r="BF7">
            <v>4</v>
          </cell>
          <cell r="BG7">
            <v>4</v>
          </cell>
          <cell r="BH7">
            <v>4</v>
          </cell>
        </row>
        <row r="8">
          <cell r="B8">
            <v>0</v>
          </cell>
          <cell r="C8">
            <v>0</v>
          </cell>
          <cell r="D8">
            <v>0</v>
          </cell>
          <cell r="E8">
            <v>0</v>
          </cell>
          <cell r="O8">
            <v>8</v>
          </cell>
          <cell r="S8">
            <v>12</v>
          </cell>
          <cell r="T8">
            <v>12</v>
          </cell>
          <cell r="U8">
            <v>8</v>
          </cell>
          <cell r="V8">
            <v>12</v>
          </cell>
          <cell r="BF8">
            <v>0</v>
          </cell>
          <cell r="BG8">
            <v>7</v>
          </cell>
          <cell r="BH8">
            <v>0</v>
          </cell>
        </row>
        <row r="9">
          <cell r="B9">
            <v>0</v>
          </cell>
          <cell r="C9">
            <v>0</v>
          </cell>
          <cell r="D9">
            <v>0</v>
          </cell>
          <cell r="E9">
            <v>0</v>
          </cell>
          <cell r="O9">
            <v>8</v>
          </cell>
          <cell r="S9">
            <v>16</v>
          </cell>
          <cell r="T9">
            <v>16</v>
          </cell>
          <cell r="U9">
            <v>8</v>
          </cell>
          <cell r="V9">
            <v>9</v>
          </cell>
          <cell r="BF9">
            <v>1</v>
          </cell>
          <cell r="BG9">
            <v>10</v>
          </cell>
          <cell r="BH9">
            <v>0</v>
          </cell>
        </row>
        <row r="10">
          <cell r="B10">
            <v>0</v>
          </cell>
          <cell r="C10">
            <v>0</v>
          </cell>
          <cell r="D10">
            <v>0</v>
          </cell>
          <cell r="E10">
            <v>0</v>
          </cell>
          <cell r="O10">
            <v>8</v>
          </cell>
          <cell r="S10">
            <v>16</v>
          </cell>
          <cell r="T10">
            <v>11</v>
          </cell>
          <cell r="U10">
            <v>8</v>
          </cell>
          <cell r="V10">
            <v>6</v>
          </cell>
          <cell r="BF10">
            <v>0</v>
          </cell>
          <cell r="BG10">
            <v>10</v>
          </cell>
          <cell r="BH10">
            <v>7</v>
          </cell>
        </row>
        <row r="11">
          <cell r="B11">
            <v>0</v>
          </cell>
          <cell r="C11">
            <v>0</v>
          </cell>
          <cell r="D11">
            <v>0</v>
          </cell>
          <cell r="E11">
            <v>0</v>
          </cell>
          <cell r="O11">
            <v>8</v>
          </cell>
          <cell r="S11">
            <v>5</v>
          </cell>
          <cell r="T11">
            <v>12</v>
          </cell>
          <cell r="U11">
            <v>11</v>
          </cell>
          <cell r="V11">
            <v>2</v>
          </cell>
          <cell r="BF11">
            <v>0</v>
          </cell>
          <cell r="BG11">
            <v>9</v>
          </cell>
          <cell r="BH11">
            <v>15</v>
          </cell>
        </row>
        <row r="12">
          <cell r="B12">
            <v>2</v>
          </cell>
          <cell r="C12">
            <v>0</v>
          </cell>
          <cell r="D12">
            <v>0</v>
          </cell>
          <cell r="E12">
            <v>0</v>
          </cell>
          <cell r="O12">
            <v>8</v>
          </cell>
          <cell r="S12">
            <v>0</v>
          </cell>
          <cell r="T12">
            <v>12</v>
          </cell>
          <cell r="U12">
            <v>14</v>
          </cell>
          <cell r="V12">
            <v>3</v>
          </cell>
          <cell r="BF12">
            <v>7</v>
          </cell>
          <cell r="BG12">
            <v>7</v>
          </cell>
          <cell r="BH12">
            <v>13</v>
          </cell>
        </row>
        <row r="13">
          <cell r="B13">
            <v>1</v>
          </cell>
          <cell r="C13">
            <v>0</v>
          </cell>
          <cell r="D13">
            <v>0</v>
          </cell>
          <cell r="E13">
            <v>0</v>
          </cell>
          <cell r="O13">
            <v>8</v>
          </cell>
          <cell r="S13">
            <v>0</v>
          </cell>
          <cell r="T13">
            <v>5</v>
          </cell>
          <cell r="U13">
            <v>14</v>
          </cell>
          <cell r="V13">
            <v>12</v>
          </cell>
          <cell r="BF13">
            <v>20</v>
          </cell>
          <cell r="BG13">
            <v>7</v>
          </cell>
          <cell r="BH13">
            <v>5</v>
          </cell>
        </row>
        <row r="14">
          <cell r="B14">
            <v>0</v>
          </cell>
          <cell r="C14">
            <v>8</v>
          </cell>
          <cell r="D14">
            <v>0</v>
          </cell>
          <cell r="E14">
            <v>0</v>
          </cell>
          <cell r="O14">
            <v>8</v>
          </cell>
          <cell r="S14">
            <v>7</v>
          </cell>
          <cell r="T14">
            <v>0</v>
          </cell>
          <cell r="U14">
            <v>13</v>
          </cell>
          <cell r="V14">
            <v>18</v>
          </cell>
          <cell r="BF14">
            <v>16</v>
          </cell>
          <cell r="BG14">
            <v>9</v>
          </cell>
          <cell r="BH14">
            <v>0</v>
          </cell>
        </row>
        <row r="15">
          <cell r="B15">
            <v>0</v>
          </cell>
          <cell r="C15">
            <v>4</v>
          </cell>
          <cell r="D15">
            <v>0</v>
          </cell>
          <cell r="E15">
            <v>0</v>
          </cell>
          <cell r="O15">
            <v>8</v>
          </cell>
          <cell r="S15">
            <v>19</v>
          </cell>
          <cell r="T15">
            <v>0</v>
          </cell>
          <cell r="U15">
            <v>11</v>
          </cell>
          <cell r="V15">
            <v>15</v>
          </cell>
          <cell r="BF15">
            <v>0</v>
          </cell>
          <cell r="BG15">
            <v>9</v>
          </cell>
          <cell r="BH15">
            <v>0</v>
          </cell>
        </row>
        <row r="16">
          <cell r="B16">
            <v>0</v>
          </cell>
          <cell r="C16">
            <v>0</v>
          </cell>
          <cell r="D16">
            <v>0</v>
          </cell>
          <cell r="E16">
            <v>0</v>
          </cell>
          <cell r="O16">
            <v>8</v>
          </cell>
          <cell r="S16">
            <v>24</v>
          </cell>
          <cell r="T16">
            <v>13</v>
          </cell>
          <cell r="U16">
            <v>11</v>
          </cell>
          <cell r="V16">
            <v>8</v>
          </cell>
          <cell r="BF16">
            <v>0</v>
          </cell>
          <cell r="BG16">
            <v>10</v>
          </cell>
          <cell r="BH16">
            <v>11</v>
          </cell>
        </row>
        <row r="17">
          <cell r="B17">
            <v>0</v>
          </cell>
          <cell r="C17">
            <v>0</v>
          </cell>
          <cell r="D17">
            <v>0</v>
          </cell>
          <cell r="E17">
            <v>0</v>
          </cell>
          <cell r="O17">
            <v>8</v>
          </cell>
          <cell r="S17">
            <v>13</v>
          </cell>
          <cell r="T17">
            <v>26</v>
          </cell>
          <cell r="U17">
            <v>13</v>
          </cell>
          <cell r="V17">
            <v>2</v>
          </cell>
          <cell r="BF17">
            <v>0</v>
          </cell>
          <cell r="BG17">
            <v>9</v>
          </cell>
          <cell r="BH17">
            <v>15</v>
          </cell>
        </row>
        <row r="18">
          <cell r="B18">
            <v>3</v>
          </cell>
          <cell r="C18">
            <v>0</v>
          </cell>
          <cell r="D18">
            <v>0</v>
          </cell>
          <cell r="E18">
            <v>0</v>
          </cell>
          <cell r="O18">
            <v>8</v>
          </cell>
          <cell r="S18">
            <v>0</v>
          </cell>
          <cell r="T18">
            <v>20</v>
          </cell>
          <cell r="U18">
            <v>13</v>
          </cell>
          <cell r="V18">
            <v>3</v>
          </cell>
          <cell r="BF18">
            <v>9</v>
          </cell>
          <cell r="BG18">
            <v>8</v>
          </cell>
          <cell r="BH18">
            <v>14</v>
          </cell>
        </row>
        <row r="19">
          <cell r="B19">
            <v>2</v>
          </cell>
          <cell r="C19">
            <v>0</v>
          </cell>
          <cell r="D19">
            <v>0</v>
          </cell>
          <cell r="E19">
            <v>0</v>
          </cell>
          <cell r="O19">
            <v>8</v>
          </cell>
          <cell r="S19">
            <v>0</v>
          </cell>
          <cell r="T19">
            <v>3</v>
          </cell>
          <cell r="U19">
            <v>14</v>
          </cell>
          <cell r="V19">
            <v>15</v>
          </cell>
          <cell r="BF19">
            <v>23</v>
          </cell>
          <cell r="BG19">
            <v>8</v>
          </cell>
          <cell r="BH19">
            <v>4</v>
          </cell>
        </row>
        <row r="20">
          <cell r="B20">
            <v>0</v>
          </cell>
          <cell r="C20">
            <v>11</v>
          </cell>
          <cell r="D20">
            <v>0</v>
          </cell>
          <cell r="E20">
            <v>0</v>
          </cell>
          <cell r="O20">
            <v>8</v>
          </cell>
          <cell r="S20">
            <v>8</v>
          </cell>
          <cell r="T20">
            <v>0</v>
          </cell>
          <cell r="U20">
            <v>13</v>
          </cell>
          <cell r="V20">
            <v>16</v>
          </cell>
          <cell r="BF20">
            <v>18</v>
          </cell>
          <cell r="BG20">
            <v>8</v>
          </cell>
          <cell r="BH20">
            <v>0</v>
          </cell>
        </row>
        <row r="21">
          <cell r="B21">
            <v>0</v>
          </cell>
          <cell r="C21">
            <v>6</v>
          </cell>
          <cell r="D21">
            <v>0</v>
          </cell>
          <cell r="E21">
            <v>0</v>
          </cell>
          <cell r="O21">
            <v>8</v>
          </cell>
          <cell r="S21">
            <v>21</v>
          </cell>
          <cell r="T21">
            <v>0</v>
          </cell>
          <cell r="U21">
            <v>12</v>
          </cell>
          <cell r="V21">
            <v>16</v>
          </cell>
          <cell r="BF21">
            <v>0</v>
          </cell>
          <cell r="BG21">
            <v>9</v>
          </cell>
          <cell r="BH21">
            <v>4</v>
          </cell>
        </row>
        <row r="22">
          <cell r="B22">
            <v>0</v>
          </cell>
          <cell r="C22">
            <v>0</v>
          </cell>
          <cell r="D22">
            <v>0</v>
          </cell>
          <cell r="E22">
            <v>0</v>
          </cell>
          <cell r="O22">
            <v>8</v>
          </cell>
          <cell r="S22">
            <v>20</v>
          </cell>
          <cell r="T22">
            <v>16</v>
          </cell>
          <cell r="U22">
            <v>12</v>
          </cell>
          <cell r="V22">
            <v>7</v>
          </cell>
          <cell r="BF22">
            <v>0</v>
          </cell>
          <cell r="BG22">
            <v>9</v>
          </cell>
          <cell r="BH22">
            <v>8</v>
          </cell>
        </row>
        <row r="23">
          <cell r="B23">
            <v>0</v>
          </cell>
          <cell r="C23">
            <v>0</v>
          </cell>
          <cell r="D23">
            <v>0</v>
          </cell>
          <cell r="E23">
            <v>0</v>
          </cell>
          <cell r="O23">
            <v>8</v>
          </cell>
          <cell r="S23">
            <v>16</v>
          </cell>
          <cell r="T23">
            <v>28</v>
          </cell>
          <cell r="U23">
            <v>12</v>
          </cell>
          <cell r="V23">
            <v>3</v>
          </cell>
          <cell r="BF23">
            <v>0</v>
          </cell>
          <cell r="BG23">
            <v>9</v>
          </cell>
          <cell r="BH23">
            <v>16</v>
          </cell>
        </row>
        <row r="24">
          <cell r="B24">
            <v>4</v>
          </cell>
          <cell r="C24">
            <v>0</v>
          </cell>
          <cell r="D24">
            <v>0</v>
          </cell>
          <cell r="E24">
            <v>0</v>
          </cell>
          <cell r="O24">
            <v>8</v>
          </cell>
          <cell r="S24">
            <v>0</v>
          </cell>
          <cell r="T24">
            <v>22</v>
          </cell>
          <cell r="U24">
            <v>13</v>
          </cell>
          <cell r="V24">
            <v>7</v>
          </cell>
          <cell r="BF24">
            <v>8</v>
          </cell>
          <cell r="BG24">
            <v>9</v>
          </cell>
          <cell r="BH24">
            <v>10</v>
          </cell>
        </row>
        <row r="25">
          <cell r="B25">
            <v>0</v>
          </cell>
          <cell r="C25">
            <v>0</v>
          </cell>
          <cell r="D25">
            <v>0</v>
          </cell>
          <cell r="E25">
            <v>0</v>
          </cell>
          <cell r="O25">
            <v>8</v>
          </cell>
          <cell r="S25">
            <v>2</v>
          </cell>
          <cell r="T25">
            <v>4</v>
          </cell>
          <cell r="U25">
            <v>13</v>
          </cell>
          <cell r="V25">
            <v>11</v>
          </cell>
          <cell r="BF25">
            <v>25</v>
          </cell>
          <cell r="BG25">
            <v>8</v>
          </cell>
          <cell r="BH25">
            <v>3</v>
          </cell>
        </row>
        <row r="26">
          <cell r="B26">
            <v>0</v>
          </cell>
          <cell r="C26">
            <v>13</v>
          </cell>
          <cell r="D26">
            <v>0</v>
          </cell>
          <cell r="E26">
            <v>0</v>
          </cell>
          <cell r="O26">
            <v>8</v>
          </cell>
          <cell r="S26">
            <v>9</v>
          </cell>
          <cell r="T26">
            <v>0</v>
          </cell>
          <cell r="U26">
            <v>13</v>
          </cell>
          <cell r="V26">
            <v>16</v>
          </cell>
          <cell r="BF26">
            <v>12</v>
          </cell>
          <cell r="BG26">
            <v>8</v>
          </cell>
          <cell r="BH26">
            <v>5</v>
          </cell>
        </row>
        <row r="27">
          <cell r="B27">
            <v>0</v>
          </cell>
          <cell r="C27">
            <v>0</v>
          </cell>
          <cell r="D27">
            <v>0</v>
          </cell>
          <cell r="E27">
            <v>0</v>
          </cell>
          <cell r="O27">
            <v>8</v>
          </cell>
          <cell r="S27">
            <v>15</v>
          </cell>
          <cell r="T27">
            <v>0</v>
          </cell>
          <cell r="U27">
            <v>13</v>
          </cell>
          <cell r="V27">
            <v>14</v>
          </cell>
          <cell r="BF27">
            <v>0</v>
          </cell>
          <cell r="BG27">
            <v>9</v>
          </cell>
          <cell r="BH27">
            <v>3</v>
          </cell>
        </row>
        <row r="28">
          <cell r="B28">
            <v>0</v>
          </cell>
          <cell r="C28">
            <v>0</v>
          </cell>
          <cell r="D28">
            <v>0</v>
          </cell>
          <cell r="E28">
            <v>0</v>
          </cell>
          <cell r="O28">
            <v>8</v>
          </cell>
          <cell r="S28">
            <v>21</v>
          </cell>
          <cell r="T28">
            <v>15</v>
          </cell>
          <cell r="U28">
            <v>12</v>
          </cell>
          <cell r="V28">
            <v>6</v>
          </cell>
          <cell r="BF28">
            <v>0</v>
          </cell>
          <cell r="BG28">
            <v>9</v>
          </cell>
          <cell r="BH28">
            <v>9</v>
          </cell>
        </row>
        <row r="29">
          <cell r="B29">
            <v>0</v>
          </cell>
          <cell r="C29">
            <v>0</v>
          </cell>
          <cell r="D29">
            <v>0</v>
          </cell>
          <cell r="E29">
            <v>0</v>
          </cell>
          <cell r="O29">
            <v>8</v>
          </cell>
          <cell r="S29">
            <v>15</v>
          </cell>
          <cell r="T29">
            <v>30</v>
          </cell>
          <cell r="U29">
            <v>12</v>
          </cell>
          <cell r="V29">
            <v>8</v>
          </cell>
          <cell r="BF29">
            <v>0</v>
          </cell>
          <cell r="BG29">
            <v>9</v>
          </cell>
          <cell r="BH29">
            <v>14</v>
          </cell>
        </row>
        <row r="30">
          <cell r="B30">
            <v>2</v>
          </cell>
          <cell r="C30">
            <v>0</v>
          </cell>
          <cell r="D30">
            <v>0</v>
          </cell>
          <cell r="E30">
            <v>0</v>
          </cell>
          <cell r="O30">
            <v>8</v>
          </cell>
          <cell r="S30">
            <v>0</v>
          </cell>
          <cell r="T30">
            <v>16</v>
          </cell>
          <cell r="U30">
            <v>13</v>
          </cell>
          <cell r="V30">
            <v>6</v>
          </cell>
          <cell r="BF30">
            <v>10</v>
          </cell>
          <cell r="BG30">
            <v>9</v>
          </cell>
          <cell r="BH30">
            <v>7</v>
          </cell>
        </row>
        <row r="31">
          <cell r="B31">
            <v>0</v>
          </cell>
          <cell r="C31">
            <v>0</v>
          </cell>
          <cell r="D31">
            <v>0</v>
          </cell>
          <cell r="E31">
            <v>0</v>
          </cell>
          <cell r="O31">
            <v>8</v>
          </cell>
          <cell r="S31">
            <v>5</v>
          </cell>
          <cell r="T31">
            <v>2</v>
          </cell>
          <cell r="U31">
            <v>13</v>
          </cell>
          <cell r="V31">
            <v>12</v>
          </cell>
          <cell r="BF31">
            <v>22</v>
          </cell>
          <cell r="BG31">
            <v>8</v>
          </cell>
          <cell r="BH31">
            <v>6</v>
          </cell>
        </row>
        <row r="32">
          <cell r="B32">
            <v>0</v>
          </cell>
          <cell r="C32">
            <v>10</v>
          </cell>
          <cell r="D32">
            <v>0</v>
          </cell>
          <cell r="E32">
            <v>0</v>
          </cell>
          <cell r="O32">
            <v>8</v>
          </cell>
          <cell r="S32">
            <v>6</v>
          </cell>
          <cell r="T32">
            <v>0</v>
          </cell>
          <cell r="U32">
            <v>13</v>
          </cell>
          <cell r="V32">
            <v>16</v>
          </cell>
          <cell r="BF32">
            <v>7</v>
          </cell>
          <cell r="BG32">
            <v>8</v>
          </cell>
          <cell r="BH32">
            <v>4</v>
          </cell>
        </row>
        <row r="33">
          <cell r="B33">
            <v>0</v>
          </cell>
          <cell r="C33">
            <v>0</v>
          </cell>
          <cell r="D33">
            <v>0</v>
          </cell>
          <cell r="E33">
            <v>0</v>
          </cell>
          <cell r="O33">
            <v>8</v>
          </cell>
          <cell r="S33">
            <v>18</v>
          </cell>
          <cell r="T33">
            <v>5</v>
          </cell>
          <cell r="U33">
            <v>13</v>
          </cell>
          <cell r="V33">
            <v>11</v>
          </cell>
          <cell r="BF33">
            <v>1</v>
          </cell>
          <cell r="BG33">
            <v>9</v>
          </cell>
          <cell r="BH33">
            <v>4</v>
          </cell>
        </row>
        <row r="34">
          <cell r="B34">
            <v>0</v>
          </cell>
          <cell r="C34">
            <v>0</v>
          </cell>
          <cell r="D34">
            <v>0</v>
          </cell>
          <cell r="E34">
            <v>0</v>
          </cell>
          <cell r="O34">
            <v>8</v>
          </cell>
          <cell r="S34">
            <v>20</v>
          </cell>
          <cell r="T34">
            <v>16</v>
          </cell>
          <cell r="U34">
            <v>12</v>
          </cell>
          <cell r="V34">
            <v>9</v>
          </cell>
          <cell r="BF34">
            <v>0</v>
          </cell>
          <cell r="BG34">
            <v>9</v>
          </cell>
          <cell r="BH34">
            <v>10</v>
          </cell>
        </row>
        <row r="35">
          <cell r="B35">
            <v>0</v>
          </cell>
          <cell r="C35">
            <v>0</v>
          </cell>
          <cell r="D35">
            <v>0</v>
          </cell>
          <cell r="E35">
            <v>0</v>
          </cell>
          <cell r="O35">
            <v>8</v>
          </cell>
          <cell r="S35">
            <v>9</v>
          </cell>
          <cell r="T35">
            <v>27</v>
          </cell>
          <cell r="U35">
            <v>12</v>
          </cell>
          <cell r="V35">
            <v>7</v>
          </cell>
          <cell r="BF35">
            <v>0</v>
          </cell>
          <cell r="BG35">
            <v>9</v>
          </cell>
          <cell r="BH35">
            <v>10</v>
          </cell>
        </row>
        <row r="36">
          <cell r="B36">
            <v>0</v>
          </cell>
          <cell r="C36">
            <v>0</v>
          </cell>
          <cell r="D36">
            <v>0</v>
          </cell>
          <cell r="E36">
            <v>0</v>
          </cell>
          <cell r="O36">
            <v>8</v>
          </cell>
          <cell r="S36">
            <v>3</v>
          </cell>
          <cell r="T36">
            <v>12</v>
          </cell>
          <cell r="U36">
            <v>13</v>
          </cell>
          <cell r="V36">
            <v>7</v>
          </cell>
          <cell r="BF36">
            <v>14</v>
          </cell>
          <cell r="BG36">
            <v>9</v>
          </cell>
          <cell r="BH36">
            <v>9</v>
          </cell>
        </row>
        <row r="37">
          <cell r="B37">
            <v>0</v>
          </cell>
          <cell r="C37">
            <v>2</v>
          </cell>
          <cell r="D37">
            <v>0</v>
          </cell>
          <cell r="E37">
            <v>0</v>
          </cell>
          <cell r="O37">
            <v>8</v>
          </cell>
          <cell r="S37">
            <v>3</v>
          </cell>
          <cell r="T37">
            <v>0</v>
          </cell>
          <cell r="U37">
            <v>13</v>
          </cell>
          <cell r="V37">
            <v>13</v>
          </cell>
          <cell r="BF37">
            <v>14</v>
          </cell>
          <cell r="BG37">
            <v>8</v>
          </cell>
          <cell r="BH37">
            <v>6</v>
          </cell>
        </row>
        <row r="38">
          <cell r="B38">
            <v>0</v>
          </cell>
          <cell r="C38">
            <v>2</v>
          </cell>
          <cell r="D38">
            <v>0</v>
          </cell>
          <cell r="E38">
            <v>0</v>
          </cell>
          <cell r="O38">
            <v>8</v>
          </cell>
          <cell r="S38">
            <v>6</v>
          </cell>
          <cell r="T38">
            <v>0</v>
          </cell>
          <cell r="U38">
            <v>13</v>
          </cell>
          <cell r="V38">
            <v>14</v>
          </cell>
          <cell r="BF38">
            <v>10</v>
          </cell>
          <cell r="BG38">
            <v>8</v>
          </cell>
          <cell r="BH38">
            <v>3</v>
          </cell>
        </row>
      </sheetData>
      <sheetData sheetId="5"/>
      <sheetData sheetId="6"/>
      <sheetData sheetId="7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riginal_Outcome"/>
      <sheetName val="CRP_Outcome_Baseline"/>
      <sheetName val="Compare"/>
      <sheetName val="CRP_Outcome_ELV"/>
      <sheetName val="CRP_Outcome_CRP"/>
      <sheetName val="Analysis"/>
      <sheetName val="Graphs ELV"/>
      <sheetName val="Graphs CRP"/>
    </sheetNames>
    <sheetDataSet>
      <sheetData sheetId="0"/>
      <sheetData sheetId="1"/>
      <sheetData sheetId="2"/>
      <sheetData sheetId="3"/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O2">
            <v>0</v>
          </cell>
          <cell r="S2">
            <v>12</v>
          </cell>
          <cell r="T2">
            <v>12</v>
          </cell>
          <cell r="U2">
            <v>12</v>
          </cell>
          <cell r="V2">
            <v>12</v>
          </cell>
          <cell r="BF2">
            <v>0</v>
          </cell>
          <cell r="BG2">
            <v>0</v>
          </cell>
          <cell r="BH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O3">
            <v>4</v>
          </cell>
          <cell r="S3">
            <v>12</v>
          </cell>
          <cell r="T3">
            <v>12</v>
          </cell>
          <cell r="U3">
            <v>12</v>
          </cell>
          <cell r="V3">
            <v>12</v>
          </cell>
          <cell r="BF3">
            <v>4</v>
          </cell>
          <cell r="BG3">
            <v>4</v>
          </cell>
          <cell r="BH3">
            <v>4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O4">
            <v>4</v>
          </cell>
          <cell r="S4">
            <v>8</v>
          </cell>
          <cell r="T4">
            <v>20</v>
          </cell>
          <cell r="U4">
            <v>16</v>
          </cell>
          <cell r="V4">
            <v>12</v>
          </cell>
          <cell r="BF4">
            <v>4</v>
          </cell>
          <cell r="BG4">
            <v>4</v>
          </cell>
          <cell r="BH4">
            <v>4</v>
          </cell>
        </row>
        <row r="5">
          <cell r="B5">
            <v>0</v>
          </cell>
          <cell r="C5">
            <v>0</v>
          </cell>
          <cell r="D5">
            <v>0</v>
          </cell>
          <cell r="E5">
            <v>0</v>
          </cell>
          <cell r="O5">
            <v>4</v>
          </cell>
          <cell r="S5">
            <v>12</v>
          </cell>
          <cell r="T5">
            <v>12</v>
          </cell>
          <cell r="U5">
            <v>12</v>
          </cell>
          <cell r="V5">
            <v>12</v>
          </cell>
          <cell r="BF5">
            <v>4</v>
          </cell>
          <cell r="BG5">
            <v>4</v>
          </cell>
          <cell r="BH5">
            <v>4</v>
          </cell>
        </row>
        <row r="6">
          <cell r="B6">
            <v>0</v>
          </cell>
          <cell r="C6">
            <v>0</v>
          </cell>
          <cell r="D6">
            <v>0</v>
          </cell>
          <cell r="E6">
            <v>0</v>
          </cell>
          <cell r="O6">
            <v>4</v>
          </cell>
          <cell r="S6">
            <v>8</v>
          </cell>
          <cell r="T6">
            <v>12</v>
          </cell>
          <cell r="U6">
            <v>12</v>
          </cell>
          <cell r="V6">
            <v>12</v>
          </cell>
          <cell r="BF6">
            <v>4</v>
          </cell>
          <cell r="BG6">
            <v>4</v>
          </cell>
          <cell r="BH6">
            <v>4</v>
          </cell>
        </row>
        <row r="7">
          <cell r="B7">
            <v>0</v>
          </cell>
          <cell r="C7">
            <v>0</v>
          </cell>
          <cell r="D7">
            <v>0</v>
          </cell>
          <cell r="E7">
            <v>0</v>
          </cell>
          <cell r="O7">
            <v>8</v>
          </cell>
          <cell r="S7">
            <v>12</v>
          </cell>
          <cell r="T7">
            <v>12</v>
          </cell>
          <cell r="U7">
            <v>8</v>
          </cell>
          <cell r="V7">
            <v>12</v>
          </cell>
          <cell r="BF7">
            <v>4</v>
          </cell>
          <cell r="BG7">
            <v>4</v>
          </cell>
          <cell r="BH7">
            <v>4</v>
          </cell>
        </row>
        <row r="8">
          <cell r="B8">
            <v>0</v>
          </cell>
          <cell r="C8">
            <v>0</v>
          </cell>
          <cell r="D8">
            <v>0</v>
          </cell>
          <cell r="E8">
            <v>0</v>
          </cell>
          <cell r="O8">
            <v>8</v>
          </cell>
          <cell r="S8">
            <v>12</v>
          </cell>
          <cell r="T8">
            <v>12</v>
          </cell>
          <cell r="U8">
            <v>8</v>
          </cell>
          <cell r="V8">
            <v>12</v>
          </cell>
          <cell r="BF8">
            <v>0</v>
          </cell>
          <cell r="BG8">
            <v>9</v>
          </cell>
          <cell r="BH8">
            <v>0</v>
          </cell>
        </row>
        <row r="9">
          <cell r="B9">
            <v>0</v>
          </cell>
          <cell r="C9">
            <v>0</v>
          </cell>
          <cell r="D9">
            <v>0</v>
          </cell>
          <cell r="E9">
            <v>0</v>
          </cell>
          <cell r="O9">
            <v>8</v>
          </cell>
          <cell r="S9">
            <v>16</v>
          </cell>
          <cell r="T9">
            <v>16</v>
          </cell>
          <cell r="U9">
            <v>8</v>
          </cell>
          <cell r="V9">
            <v>7</v>
          </cell>
          <cell r="BF9">
            <v>1</v>
          </cell>
          <cell r="BG9">
            <v>11</v>
          </cell>
          <cell r="BH9">
            <v>0</v>
          </cell>
        </row>
        <row r="10">
          <cell r="B10">
            <v>0</v>
          </cell>
          <cell r="C10">
            <v>0</v>
          </cell>
          <cell r="D10">
            <v>0</v>
          </cell>
          <cell r="E10">
            <v>0</v>
          </cell>
          <cell r="O10">
            <v>8</v>
          </cell>
          <cell r="S10">
            <v>16</v>
          </cell>
          <cell r="T10">
            <v>11</v>
          </cell>
          <cell r="U10">
            <v>8</v>
          </cell>
          <cell r="V10">
            <v>5</v>
          </cell>
          <cell r="BF10">
            <v>0</v>
          </cell>
          <cell r="BG10">
            <v>10</v>
          </cell>
          <cell r="BH10">
            <v>13</v>
          </cell>
        </row>
        <row r="11">
          <cell r="B11">
            <v>1</v>
          </cell>
          <cell r="C11">
            <v>0</v>
          </cell>
          <cell r="D11">
            <v>0</v>
          </cell>
          <cell r="E11">
            <v>0</v>
          </cell>
          <cell r="O11">
            <v>8</v>
          </cell>
          <cell r="S11">
            <v>0</v>
          </cell>
          <cell r="T11">
            <v>13</v>
          </cell>
          <cell r="U11">
            <v>13</v>
          </cell>
          <cell r="V11">
            <v>2</v>
          </cell>
          <cell r="BF11">
            <v>0</v>
          </cell>
          <cell r="BG11">
            <v>9</v>
          </cell>
          <cell r="BH11">
            <v>16</v>
          </cell>
        </row>
        <row r="12">
          <cell r="B12">
            <v>3</v>
          </cell>
          <cell r="C12">
            <v>0</v>
          </cell>
          <cell r="D12">
            <v>0</v>
          </cell>
          <cell r="E12">
            <v>0</v>
          </cell>
          <cell r="O12">
            <v>8</v>
          </cell>
          <cell r="S12">
            <v>0</v>
          </cell>
          <cell r="T12">
            <v>12</v>
          </cell>
          <cell r="U12">
            <v>15</v>
          </cell>
          <cell r="V12">
            <v>3</v>
          </cell>
          <cell r="BF12">
            <v>16</v>
          </cell>
          <cell r="BG12">
            <v>7</v>
          </cell>
          <cell r="BH12">
            <v>11</v>
          </cell>
        </row>
        <row r="13">
          <cell r="B13">
            <v>0</v>
          </cell>
          <cell r="C13">
            <v>4</v>
          </cell>
          <cell r="D13">
            <v>0</v>
          </cell>
          <cell r="E13">
            <v>0</v>
          </cell>
          <cell r="O13">
            <v>8</v>
          </cell>
          <cell r="S13">
            <v>1</v>
          </cell>
          <cell r="T13">
            <v>0</v>
          </cell>
          <cell r="U13">
            <v>14</v>
          </cell>
          <cell r="V13">
            <v>17</v>
          </cell>
          <cell r="BF13">
            <v>21</v>
          </cell>
          <cell r="BG13">
            <v>9</v>
          </cell>
          <cell r="BH13">
            <v>4</v>
          </cell>
        </row>
        <row r="14">
          <cell r="B14">
            <v>0</v>
          </cell>
          <cell r="C14">
            <v>9</v>
          </cell>
          <cell r="D14">
            <v>0</v>
          </cell>
          <cell r="E14">
            <v>0</v>
          </cell>
          <cell r="O14">
            <v>8</v>
          </cell>
          <cell r="S14">
            <v>8</v>
          </cell>
          <cell r="T14">
            <v>0</v>
          </cell>
          <cell r="U14">
            <v>13</v>
          </cell>
          <cell r="V14">
            <v>16</v>
          </cell>
          <cell r="BF14">
            <v>12</v>
          </cell>
          <cell r="BG14">
            <v>10</v>
          </cell>
          <cell r="BH14">
            <v>0</v>
          </cell>
        </row>
        <row r="15">
          <cell r="B15">
            <v>0</v>
          </cell>
          <cell r="C15">
            <v>0</v>
          </cell>
          <cell r="D15">
            <v>0</v>
          </cell>
          <cell r="E15">
            <v>0</v>
          </cell>
          <cell r="O15">
            <v>8</v>
          </cell>
          <cell r="S15">
            <v>24</v>
          </cell>
          <cell r="T15">
            <v>0</v>
          </cell>
          <cell r="U15">
            <v>11</v>
          </cell>
          <cell r="V15">
            <v>13</v>
          </cell>
          <cell r="BF15">
            <v>0</v>
          </cell>
          <cell r="BG15">
            <v>10</v>
          </cell>
          <cell r="BH15">
            <v>8</v>
          </cell>
        </row>
        <row r="16">
          <cell r="B16">
            <v>0</v>
          </cell>
          <cell r="C16">
            <v>0</v>
          </cell>
          <cell r="D16">
            <v>0</v>
          </cell>
          <cell r="E16">
            <v>0</v>
          </cell>
          <cell r="O16">
            <v>8</v>
          </cell>
          <cell r="S16">
            <v>16</v>
          </cell>
          <cell r="T16">
            <v>29</v>
          </cell>
          <cell r="U16">
            <v>13</v>
          </cell>
          <cell r="V16">
            <v>6</v>
          </cell>
          <cell r="BF16">
            <v>0</v>
          </cell>
          <cell r="BG16">
            <v>10</v>
          </cell>
          <cell r="BH16">
            <v>14</v>
          </cell>
        </row>
        <row r="17">
          <cell r="B17">
            <v>0</v>
          </cell>
          <cell r="C17">
            <v>0</v>
          </cell>
          <cell r="D17">
            <v>0</v>
          </cell>
          <cell r="E17">
            <v>0</v>
          </cell>
          <cell r="O17">
            <v>8</v>
          </cell>
          <cell r="S17">
            <v>10</v>
          </cell>
          <cell r="T17">
            <v>37</v>
          </cell>
          <cell r="U17">
            <v>14</v>
          </cell>
          <cell r="V17">
            <v>2</v>
          </cell>
          <cell r="BF17">
            <v>3</v>
          </cell>
          <cell r="BG17">
            <v>9</v>
          </cell>
          <cell r="BH17">
            <v>15</v>
          </cell>
        </row>
        <row r="18">
          <cell r="B18">
            <v>3</v>
          </cell>
          <cell r="C18">
            <v>0</v>
          </cell>
          <cell r="D18">
            <v>0</v>
          </cell>
          <cell r="E18">
            <v>0</v>
          </cell>
          <cell r="O18">
            <v>8</v>
          </cell>
          <cell r="S18">
            <v>0</v>
          </cell>
          <cell r="T18">
            <v>19</v>
          </cell>
          <cell r="U18">
            <v>14</v>
          </cell>
          <cell r="V18">
            <v>11</v>
          </cell>
          <cell r="BF18">
            <v>18</v>
          </cell>
          <cell r="BG18">
            <v>9</v>
          </cell>
          <cell r="BH18">
            <v>9</v>
          </cell>
        </row>
        <row r="19">
          <cell r="B19">
            <v>0</v>
          </cell>
          <cell r="C19">
            <v>6</v>
          </cell>
          <cell r="D19">
            <v>0</v>
          </cell>
          <cell r="E19">
            <v>0</v>
          </cell>
          <cell r="O19">
            <v>8</v>
          </cell>
          <cell r="S19">
            <v>3</v>
          </cell>
          <cell r="T19">
            <v>0</v>
          </cell>
          <cell r="U19">
            <v>14</v>
          </cell>
          <cell r="V19">
            <v>17</v>
          </cell>
          <cell r="BF19">
            <v>23</v>
          </cell>
          <cell r="BG19">
            <v>9</v>
          </cell>
          <cell r="BH19">
            <v>0</v>
          </cell>
        </row>
        <row r="20">
          <cell r="B20">
            <v>0</v>
          </cell>
          <cell r="C20">
            <v>11</v>
          </cell>
          <cell r="D20">
            <v>0</v>
          </cell>
          <cell r="E20">
            <v>0</v>
          </cell>
          <cell r="O20">
            <v>8</v>
          </cell>
          <cell r="S20">
            <v>15</v>
          </cell>
          <cell r="T20">
            <v>0</v>
          </cell>
          <cell r="U20">
            <v>13</v>
          </cell>
          <cell r="V20">
            <v>15</v>
          </cell>
          <cell r="BF20">
            <v>8</v>
          </cell>
          <cell r="BG20">
            <v>9</v>
          </cell>
          <cell r="BH20">
            <v>6</v>
          </cell>
        </row>
        <row r="21">
          <cell r="B21">
            <v>0</v>
          </cell>
          <cell r="C21">
            <v>0</v>
          </cell>
          <cell r="D21">
            <v>0</v>
          </cell>
          <cell r="E21">
            <v>0</v>
          </cell>
          <cell r="O21">
            <v>8</v>
          </cell>
          <cell r="S21">
            <v>18</v>
          </cell>
          <cell r="T21">
            <v>4</v>
          </cell>
          <cell r="U21">
            <v>13</v>
          </cell>
          <cell r="V21">
            <v>12</v>
          </cell>
          <cell r="BF21">
            <v>0</v>
          </cell>
          <cell r="BG21">
            <v>10</v>
          </cell>
          <cell r="BH21">
            <v>11</v>
          </cell>
        </row>
        <row r="22">
          <cell r="B22">
            <v>0</v>
          </cell>
          <cell r="C22">
            <v>0</v>
          </cell>
          <cell r="D22">
            <v>0</v>
          </cell>
          <cell r="E22">
            <v>0</v>
          </cell>
          <cell r="O22">
            <v>8</v>
          </cell>
          <cell r="S22">
            <v>13</v>
          </cell>
          <cell r="T22">
            <v>36</v>
          </cell>
          <cell r="U22">
            <v>13</v>
          </cell>
          <cell r="V22">
            <v>2</v>
          </cell>
          <cell r="BF22">
            <v>0</v>
          </cell>
          <cell r="BG22">
            <v>9</v>
          </cell>
          <cell r="BH22">
            <v>12</v>
          </cell>
        </row>
        <row r="23">
          <cell r="B23">
            <v>0</v>
          </cell>
          <cell r="C23">
            <v>0</v>
          </cell>
          <cell r="D23">
            <v>0</v>
          </cell>
          <cell r="E23">
            <v>0</v>
          </cell>
          <cell r="O23">
            <v>8</v>
          </cell>
          <cell r="S23">
            <v>8</v>
          </cell>
          <cell r="T23">
            <v>41</v>
          </cell>
          <cell r="U23">
            <v>13</v>
          </cell>
          <cell r="V23">
            <v>9</v>
          </cell>
          <cell r="BF23">
            <v>11</v>
          </cell>
          <cell r="BG23">
            <v>9</v>
          </cell>
          <cell r="BH23">
            <v>13</v>
          </cell>
        </row>
        <row r="24">
          <cell r="B24">
            <v>1</v>
          </cell>
          <cell r="C24">
            <v>0</v>
          </cell>
          <cell r="D24">
            <v>0</v>
          </cell>
          <cell r="E24">
            <v>0</v>
          </cell>
          <cell r="O24">
            <v>8</v>
          </cell>
          <cell r="S24">
            <v>0</v>
          </cell>
          <cell r="T24">
            <v>5</v>
          </cell>
          <cell r="U24">
            <v>14</v>
          </cell>
          <cell r="V24">
            <v>14</v>
          </cell>
          <cell r="BF24">
            <v>17</v>
          </cell>
          <cell r="BG24">
            <v>9</v>
          </cell>
          <cell r="BH24">
            <v>3</v>
          </cell>
        </row>
        <row r="25">
          <cell r="B25">
            <v>0</v>
          </cell>
          <cell r="C25">
            <v>5</v>
          </cell>
          <cell r="D25">
            <v>0</v>
          </cell>
          <cell r="E25">
            <v>0</v>
          </cell>
          <cell r="O25">
            <v>8</v>
          </cell>
          <cell r="S25">
            <v>9</v>
          </cell>
          <cell r="T25">
            <v>0</v>
          </cell>
          <cell r="U25">
            <v>13</v>
          </cell>
          <cell r="V25">
            <v>15</v>
          </cell>
          <cell r="BF25">
            <v>18</v>
          </cell>
          <cell r="BG25">
            <v>9</v>
          </cell>
          <cell r="BH25">
            <v>3</v>
          </cell>
        </row>
        <row r="26">
          <cell r="B26">
            <v>0</v>
          </cell>
          <cell r="C26">
            <v>6</v>
          </cell>
          <cell r="D26">
            <v>0</v>
          </cell>
          <cell r="E26">
            <v>0</v>
          </cell>
          <cell r="O26">
            <v>8</v>
          </cell>
          <cell r="S26">
            <v>20</v>
          </cell>
          <cell r="T26">
            <v>0</v>
          </cell>
          <cell r="U26">
            <v>13</v>
          </cell>
          <cell r="V26">
            <v>15</v>
          </cell>
          <cell r="BF26">
            <v>0</v>
          </cell>
          <cell r="BG26">
            <v>10</v>
          </cell>
          <cell r="BH26">
            <v>9</v>
          </cell>
        </row>
        <row r="27">
          <cell r="B27">
            <v>0</v>
          </cell>
          <cell r="C27">
            <v>0</v>
          </cell>
          <cell r="D27">
            <v>0</v>
          </cell>
          <cell r="E27">
            <v>0</v>
          </cell>
          <cell r="O27">
            <v>8</v>
          </cell>
          <cell r="S27">
            <v>15</v>
          </cell>
          <cell r="T27">
            <v>25</v>
          </cell>
          <cell r="U27">
            <v>13</v>
          </cell>
          <cell r="V27">
            <v>5</v>
          </cell>
          <cell r="BF27">
            <v>0</v>
          </cell>
          <cell r="BG27">
            <v>9</v>
          </cell>
          <cell r="BH27">
            <v>11</v>
          </cell>
        </row>
        <row r="28">
          <cell r="B28">
            <v>0</v>
          </cell>
          <cell r="C28">
            <v>0</v>
          </cell>
          <cell r="D28">
            <v>0</v>
          </cell>
          <cell r="E28">
            <v>0</v>
          </cell>
          <cell r="O28">
            <v>8</v>
          </cell>
          <cell r="S28">
            <v>13</v>
          </cell>
          <cell r="T28">
            <v>34</v>
          </cell>
          <cell r="U28">
            <v>13</v>
          </cell>
          <cell r="V28">
            <v>6</v>
          </cell>
          <cell r="BF28">
            <v>6</v>
          </cell>
          <cell r="BG28">
            <v>9</v>
          </cell>
          <cell r="BH28">
            <v>15</v>
          </cell>
        </row>
        <row r="29">
          <cell r="B29">
            <v>3</v>
          </cell>
          <cell r="C29">
            <v>0</v>
          </cell>
          <cell r="D29">
            <v>0</v>
          </cell>
          <cell r="E29">
            <v>0</v>
          </cell>
          <cell r="O29">
            <v>8</v>
          </cell>
          <cell r="S29">
            <v>0</v>
          </cell>
          <cell r="T29">
            <v>25</v>
          </cell>
          <cell r="U29">
            <v>14</v>
          </cell>
          <cell r="V29">
            <v>12</v>
          </cell>
          <cell r="BF29">
            <v>14</v>
          </cell>
          <cell r="BG29">
            <v>9</v>
          </cell>
          <cell r="BH29">
            <v>6</v>
          </cell>
        </row>
        <row r="30">
          <cell r="B30">
            <v>0</v>
          </cell>
          <cell r="C30">
            <v>2</v>
          </cell>
          <cell r="D30">
            <v>0</v>
          </cell>
          <cell r="E30">
            <v>0</v>
          </cell>
          <cell r="O30">
            <v>8</v>
          </cell>
          <cell r="S30">
            <v>6</v>
          </cell>
          <cell r="T30">
            <v>0</v>
          </cell>
          <cell r="U30">
            <v>13</v>
          </cell>
          <cell r="V30">
            <v>14</v>
          </cell>
          <cell r="BF30">
            <v>23</v>
          </cell>
          <cell r="BG30">
            <v>9</v>
          </cell>
          <cell r="BH30">
            <v>3</v>
          </cell>
        </row>
        <row r="31">
          <cell r="B31">
            <v>0</v>
          </cell>
          <cell r="C31">
            <v>11</v>
          </cell>
          <cell r="D31">
            <v>0</v>
          </cell>
          <cell r="E31">
            <v>0</v>
          </cell>
          <cell r="O31">
            <v>8</v>
          </cell>
          <cell r="S31">
            <v>15</v>
          </cell>
          <cell r="T31">
            <v>0</v>
          </cell>
          <cell r="U31">
            <v>13</v>
          </cell>
          <cell r="V31">
            <v>15</v>
          </cell>
          <cell r="BF31">
            <v>4</v>
          </cell>
          <cell r="BG31">
            <v>10</v>
          </cell>
          <cell r="BH31">
            <v>8</v>
          </cell>
        </row>
        <row r="32">
          <cell r="B32">
            <v>0</v>
          </cell>
          <cell r="C32">
            <v>0</v>
          </cell>
          <cell r="D32">
            <v>0</v>
          </cell>
          <cell r="E32">
            <v>0</v>
          </cell>
          <cell r="O32">
            <v>8</v>
          </cell>
          <cell r="S32">
            <v>16</v>
          </cell>
          <cell r="T32">
            <v>8</v>
          </cell>
          <cell r="U32">
            <v>13</v>
          </cell>
          <cell r="V32">
            <v>8</v>
          </cell>
          <cell r="BF32">
            <v>0</v>
          </cell>
          <cell r="BG32">
            <v>9</v>
          </cell>
          <cell r="BH32">
            <v>9</v>
          </cell>
        </row>
        <row r="33">
          <cell r="B33">
            <v>0</v>
          </cell>
          <cell r="C33">
            <v>0</v>
          </cell>
          <cell r="D33">
            <v>0</v>
          </cell>
          <cell r="E33">
            <v>0</v>
          </cell>
          <cell r="O33">
            <v>8</v>
          </cell>
          <cell r="S33">
            <v>15</v>
          </cell>
          <cell r="T33">
            <v>32</v>
          </cell>
          <cell r="U33">
            <v>13</v>
          </cell>
          <cell r="V33">
            <v>6</v>
          </cell>
          <cell r="BF33">
            <v>4</v>
          </cell>
          <cell r="BG33">
            <v>9</v>
          </cell>
          <cell r="BH33">
            <v>14</v>
          </cell>
        </row>
        <row r="34">
          <cell r="B34">
            <v>0</v>
          </cell>
          <cell r="C34">
            <v>0</v>
          </cell>
          <cell r="D34">
            <v>0</v>
          </cell>
          <cell r="E34">
            <v>0</v>
          </cell>
          <cell r="O34">
            <v>8</v>
          </cell>
          <cell r="S34">
            <v>2</v>
          </cell>
          <cell r="T34">
            <v>37</v>
          </cell>
          <cell r="U34">
            <v>14</v>
          </cell>
          <cell r="V34">
            <v>11</v>
          </cell>
          <cell r="BF34">
            <v>10</v>
          </cell>
          <cell r="BG34">
            <v>9</v>
          </cell>
          <cell r="BH34">
            <v>8</v>
          </cell>
        </row>
        <row r="35">
          <cell r="B35">
            <v>0</v>
          </cell>
          <cell r="C35">
            <v>0</v>
          </cell>
          <cell r="D35">
            <v>0</v>
          </cell>
          <cell r="E35">
            <v>0</v>
          </cell>
          <cell r="O35">
            <v>8</v>
          </cell>
          <cell r="S35">
            <v>4</v>
          </cell>
          <cell r="T35">
            <v>2</v>
          </cell>
          <cell r="U35">
            <v>13</v>
          </cell>
          <cell r="V35">
            <v>12</v>
          </cell>
          <cell r="BF35">
            <v>20</v>
          </cell>
          <cell r="BG35">
            <v>9</v>
          </cell>
          <cell r="BH35">
            <v>4</v>
          </cell>
        </row>
        <row r="36">
          <cell r="B36">
            <v>0</v>
          </cell>
          <cell r="C36">
            <v>8</v>
          </cell>
          <cell r="D36">
            <v>0</v>
          </cell>
          <cell r="E36">
            <v>0</v>
          </cell>
          <cell r="O36">
            <v>8</v>
          </cell>
          <cell r="S36">
            <v>12</v>
          </cell>
          <cell r="T36">
            <v>0</v>
          </cell>
          <cell r="U36">
            <v>13</v>
          </cell>
          <cell r="V36">
            <v>17</v>
          </cell>
          <cell r="BF36">
            <v>9</v>
          </cell>
          <cell r="BG36">
            <v>10</v>
          </cell>
          <cell r="BH36">
            <v>6</v>
          </cell>
        </row>
        <row r="37">
          <cell r="B37">
            <v>0</v>
          </cell>
          <cell r="C37">
            <v>0</v>
          </cell>
          <cell r="D37">
            <v>0</v>
          </cell>
          <cell r="E37">
            <v>0</v>
          </cell>
          <cell r="O37">
            <v>8</v>
          </cell>
          <cell r="S37">
            <v>16</v>
          </cell>
          <cell r="T37">
            <v>3</v>
          </cell>
          <cell r="U37">
            <v>13</v>
          </cell>
          <cell r="V37">
            <v>10</v>
          </cell>
          <cell r="BF37">
            <v>0</v>
          </cell>
          <cell r="BG37">
            <v>9</v>
          </cell>
          <cell r="BH37">
            <v>7</v>
          </cell>
        </row>
        <row r="38">
          <cell r="B38">
            <v>0</v>
          </cell>
          <cell r="C38">
            <v>0</v>
          </cell>
          <cell r="D38">
            <v>0</v>
          </cell>
          <cell r="E38">
            <v>0</v>
          </cell>
          <cell r="O38">
            <v>8</v>
          </cell>
          <cell r="S38">
            <v>17</v>
          </cell>
          <cell r="T38">
            <v>27</v>
          </cell>
          <cell r="U38">
            <v>13</v>
          </cell>
          <cell r="V38">
            <v>7</v>
          </cell>
          <cell r="BF38">
            <v>1</v>
          </cell>
          <cell r="BG38">
            <v>9</v>
          </cell>
          <cell r="BH38">
            <v>15</v>
          </cell>
        </row>
      </sheetData>
      <sheetData sheetId="5"/>
      <sheetData sheetId="6"/>
      <sheetData sheetId="7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riginal_Outcome"/>
      <sheetName val="CRP_Outcome_Baseline"/>
      <sheetName val="Compare"/>
      <sheetName val="CRP_Outcome_ELV"/>
      <sheetName val="CRP_Outcome_CRP"/>
      <sheetName val="Analysis"/>
      <sheetName val="Graphs ELV"/>
      <sheetName val="Graphs CRP"/>
    </sheetNames>
    <sheetDataSet>
      <sheetData sheetId="0"/>
      <sheetData sheetId="1"/>
      <sheetData sheetId="2"/>
      <sheetData sheetId="3"/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O2">
            <v>0</v>
          </cell>
          <cell r="S2">
            <v>12</v>
          </cell>
          <cell r="T2">
            <v>12</v>
          </cell>
          <cell r="U2">
            <v>12</v>
          </cell>
          <cell r="V2">
            <v>12</v>
          </cell>
          <cell r="BF2">
            <v>0</v>
          </cell>
          <cell r="BG2">
            <v>0</v>
          </cell>
          <cell r="BH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O3">
            <v>4</v>
          </cell>
          <cell r="S3">
            <v>12</v>
          </cell>
          <cell r="T3">
            <v>12</v>
          </cell>
          <cell r="U3">
            <v>12</v>
          </cell>
          <cell r="V3">
            <v>12</v>
          </cell>
          <cell r="BF3">
            <v>4</v>
          </cell>
          <cell r="BG3">
            <v>4</v>
          </cell>
          <cell r="BH3">
            <v>4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O4">
            <v>4</v>
          </cell>
          <cell r="S4">
            <v>16</v>
          </cell>
          <cell r="T4">
            <v>20</v>
          </cell>
          <cell r="U4">
            <v>16</v>
          </cell>
          <cell r="V4">
            <v>12</v>
          </cell>
          <cell r="BF4">
            <v>4</v>
          </cell>
          <cell r="BG4">
            <v>4</v>
          </cell>
          <cell r="BH4">
            <v>4</v>
          </cell>
        </row>
        <row r="5">
          <cell r="B5">
            <v>0</v>
          </cell>
          <cell r="C5">
            <v>0</v>
          </cell>
          <cell r="D5">
            <v>0</v>
          </cell>
          <cell r="E5">
            <v>0</v>
          </cell>
          <cell r="O5">
            <v>4</v>
          </cell>
          <cell r="S5">
            <v>12</v>
          </cell>
          <cell r="T5">
            <v>12</v>
          </cell>
          <cell r="U5">
            <v>12</v>
          </cell>
          <cell r="V5">
            <v>12</v>
          </cell>
          <cell r="BF5">
            <v>4</v>
          </cell>
          <cell r="BG5">
            <v>4</v>
          </cell>
          <cell r="BH5">
            <v>4</v>
          </cell>
        </row>
        <row r="6">
          <cell r="B6">
            <v>0</v>
          </cell>
          <cell r="C6">
            <v>0</v>
          </cell>
          <cell r="D6">
            <v>0</v>
          </cell>
          <cell r="E6">
            <v>0</v>
          </cell>
          <cell r="O6">
            <v>4</v>
          </cell>
          <cell r="S6">
            <v>8</v>
          </cell>
          <cell r="T6">
            <v>12</v>
          </cell>
          <cell r="U6">
            <v>12</v>
          </cell>
          <cell r="V6">
            <v>12</v>
          </cell>
          <cell r="BF6">
            <v>4</v>
          </cell>
          <cell r="BG6">
            <v>4</v>
          </cell>
          <cell r="BH6">
            <v>4</v>
          </cell>
        </row>
        <row r="7">
          <cell r="B7">
            <v>0</v>
          </cell>
          <cell r="C7">
            <v>0</v>
          </cell>
          <cell r="D7">
            <v>0</v>
          </cell>
          <cell r="E7">
            <v>0</v>
          </cell>
          <cell r="O7">
            <v>8</v>
          </cell>
          <cell r="S7">
            <v>12</v>
          </cell>
          <cell r="T7">
            <v>12</v>
          </cell>
          <cell r="U7">
            <v>8</v>
          </cell>
          <cell r="V7">
            <v>12</v>
          </cell>
          <cell r="BF7">
            <v>4</v>
          </cell>
          <cell r="BG7">
            <v>4</v>
          </cell>
          <cell r="BH7">
            <v>4</v>
          </cell>
        </row>
        <row r="8">
          <cell r="B8">
            <v>0</v>
          </cell>
          <cell r="C8">
            <v>0</v>
          </cell>
          <cell r="D8">
            <v>0</v>
          </cell>
          <cell r="E8">
            <v>0</v>
          </cell>
          <cell r="O8">
            <v>8</v>
          </cell>
          <cell r="S8">
            <v>12</v>
          </cell>
          <cell r="T8">
            <v>12</v>
          </cell>
          <cell r="U8">
            <v>8</v>
          </cell>
          <cell r="V8">
            <v>12</v>
          </cell>
          <cell r="BF8">
            <v>0</v>
          </cell>
          <cell r="BG8">
            <v>7</v>
          </cell>
          <cell r="BH8">
            <v>0</v>
          </cell>
        </row>
        <row r="9">
          <cell r="B9">
            <v>0</v>
          </cell>
          <cell r="C9">
            <v>0</v>
          </cell>
          <cell r="D9">
            <v>0</v>
          </cell>
          <cell r="E9">
            <v>0</v>
          </cell>
          <cell r="O9">
            <v>8</v>
          </cell>
          <cell r="S9">
            <v>16</v>
          </cell>
          <cell r="T9">
            <v>16</v>
          </cell>
          <cell r="U9">
            <v>8</v>
          </cell>
          <cell r="V9">
            <v>9</v>
          </cell>
          <cell r="BF9">
            <v>0</v>
          </cell>
          <cell r="BG9">
            <v>10</v>
          </cell>
          <cell r="BH9">
            <v>0</v>
          </cell>
        </row>
        <row r="10">
          <cell r="B10">
            <v>0</v>
          </cell>
          <cell r="C10">
            <v>0</v>
          </cell>
          <cell r="D10">
            <v>0</v>
          </cell>
          <cell r="E10">
            <v>0</v>
          </cell>
          <cell r="O10">
            <v>8</v>
          </cell>
          <cell r="S10">
            <v>16</v>
          </cell>
          <cell r="T10">
            <v>12</v>
          </cell>
          <cell r="U10">
            <v>8</v>
          </cell>
          <cell r="V10">
            <v>6</v>
          </cell>
          <cell r="BF10">
            <v>0</v>
          </cell>
          <cell r="BG10">
            <v>10</v>
          </cell>
          <cell r="BH10">
            <v>7</v>
          </cell>
        </row>
        <row r="11">
          <cell r="B11">
            <v>0</v>
          </cell>
          <cell r="C11">
            <v>0</v>
          </cell>
          <cell r="D11">
            <v>0</v>
          </cell>
          <cell r="E11">
            <v>0</v>
          </cell>
          <cell r="O11">
            <v>8</v>
          </cell>
          <cell r="S11">
            <v>5</v>
          </cell>
          <cell r="T11">
            <v>13</v>
          </cell>
          <cell r="U11">
            <v>11</v>
          </cell>
          <cell r="V11">
            <v>2</v>
          </cell>
          <cell r="BF11">
            <v>0</v>
          </cell>
          <cell r="BG11">
            <v>9</v>
          </cell>
          <cell r="BH11">
            <v>15</v>
          </cell>
        </row>
        <row r="12">
          <cell r="B12">
            <v>3</v>
          </cell>
          <cell r="C12">
            <v>0</v>
          </cell>
          <cell r="D12">
            <v>0</v>
          </cell>
          <cell r="E12">
            <v>0</v>
          </cell>
          <cell r="O12">
            <v>8</v>
          </cell>
          <cell r="S12">
            <v>0</v>
          </cell>
          <cell r="T12">
            <v>12</v>
          </cell>
          <cell r="U12">
            <v>14</v>
          </cell>
          <cell r="V12">
            <v>3</v>
          </cell>
          <cell r="BF12">
            <v>15</v>
          </cell>
          <cell r="BG12">
            <v>7</v>
          </cell>
          <cell r="BH12">
            <v>13</v>
          </cell>
        </row>
        <row r="13">
          <cell r="B13">
            <v>1</v>
          </cell>
          <cell r="C13">
            <v>3</v>
          </cell>
          <cell r="D13">
            <v>0</v>
          </cell>
          <cell r="E13">
            <v>0</v>
          </cell>
          <cell r="O13">
            <v>8</v>
          </cell>
          <cell r="S13">
            <v>0</v>
          </cell>
          <cell r="T13">
            <v>0</v>
          </cell>
          <cell r="U13">
            <v>14</v>
          </cell>
          <cell r="V13">
            <v>12</v>
          </cell>
          <cell r="BF13">
            <v>33</v>
          </cell>
          <cell r="BG13">
            <v>7</v>
          </cell>
          <cell r="BH13">
            <v>5</v>
          </cell>
        </row>
        <row r="14">
          <cell r="B14">
            <v>0</v>
          </cell>
          <cell r="C14">
            <v>21</v>
          </cell>
          <cell r="D14">
            <v>0</v>
          </cell>
          <cell r="E14">
            <v>0</v>
          </cell>
          <cell r="O14">
            <v>8</v>
          </cell>
          <cell r="S14">
            <v>7</v>
          </cell>
          <cell r="T14">
            <v>0</v>
          </cell>
          <cell r="U14">
            <v>13</v>
          </cell>
          <cell r="V14">
            <v>17</v>
          </cell>
          <cell r="BF14">
            <v>2</v>
          </cell>
          <cell r="BG14">
            <v>9</v>
          </cell>
          <cell r="BH14">
            <v>0</v>
          </cell>
        </row>
        <row r="15">
          <cell r="B15">
            <v>0</v>
          </cell>
          <cell r="C15">
            <v>0</v>
          </cell>
          <cell r="D15">
            <v>0</v>
          </cell>
          <cell r="E15">
            <v>0</v>
          </cell>
          <cell r="O15">
            <v>8</v>
          </cell>
          <cell r="S15">
            <v>24</v>
          </cell>
          <cell r="T15">
            <v>10</v>
          </cell>
          <cell r="U15">
            <v>11</v>
          </cell>
          <cell r="V15">
            <v>15</v>
          </cell>
          <cell r="BF15">
            <v>0</v>
          </cell>
          <cell r="BG15">
            <v>9</v>
          </cell>
          <cell r="BH15">
            <v>0</v>
          </cell>
        </row>
        <row r="16">
          <cell r="B16">
            <v>0</v>
          </cell>
          <cell r="C16">
            <v>0</v>
          </cell>
          <cell r="D16">
            <v>0</v>
          </cell>
          <cell r="E16">
            <v>0</v>
          </cell>
          <cell r="O16">
            <v>8</v>
          </cell>
          <cell r="S16">
            <v>24</v>
          </cell>
          <cell r="T16">
            <v>20</v>
          </cell>
          <cell r="U16">
            <v>11</v>
          </cell>
          <cell r="V16">
            <v>8</v>
          </cell>
          <cell r="BF16">
            <v>0</v>
          </cell>
          <cell r="BG16">
            <v>10</v>
          </cell>
          <cell r="BH16">
            <v>11</v>
          </cell>
        </row>
        <row r="17">
          <cell r="B17">
            <v>0</v>
          </cell>
          <cell r="C17">
            <v>0</v>
          </cell>
          <cell r="D17">
            <v>0</v>
          </cell>
          <cell r="E17">
            <v>0</v>
          </cell>
          <cell r="O17">
            <v>8</v>
          </cell>
          <cell r="S17">
            <v>3</v>
          </cell>
          <cell r="T17">
            <v>36</v>
          </cell>
          <cell r="U17">
            <v>13</v>
          </cell>
          <cell r="V17">
            <v>2</v>
          </cell>
          <cell r="BF17">
            <v>0</v>
          </cell>
          <cell r="BG17">
            <v>9</v>
          </cell>
          <cell r="BH17">
            <v>15</v>
          </cell>
        </row>
        <row r="18">
          <cell r="B18">
            <v>3</v>
          </cell>
          <cell r="C18">
            <v>0</v>
          </cell>
          <cell r="D18">
            <v>0</v>
          </cell>
          <cell r="E18">
            <v>0</v>
          </cell>
          <cell r="O18">
            <v>8</v>
          </cell>
          <cell r="S18">
            <v>0</v>
          </cell>
          <cell r="T18">
            <v>12</v>
          </cell>
          <cell r="U18">
            <v>13</v>
          </cell>
          <cell r="V18">
            <v>3</v>
          </cell>
          <cell r="BF18">
            <v>32</v>
          </cell>
          <cell r="BG18">
            <v>8</v>
          </cell>
          <cell r="BH18">
            <v>14</v>
          </cell>
        </row>
        <row r="19">
          <cell r="B19">
            <v>2</v>
          </cell>
          <cell r="C19">
            <v>20</v>
          </cell>
          <cell r="D19">
            <v>0</v>
          </cell>
          <cell r="E19">
            <v>0</v>
          </cell>
          <cell r="O19">
            <v>8</v>
          </cell>
          <cell r="S19">
            <v>0</v>
          </cell>
          <cell r="T19">
            <v>0</v>
          </cell>
          <cell r="U19">
            <v>14</v>
          </cell>
          <cell r="V19">
            <v>15</v>
          </cell>
          <cell r="BF19">
            <v>21</v>
          </cell>
          <cell r="BG19">
            <v>8</v>
          </cell>
          <cell r="BH19">
            <v>4</v>
          </cell>
        </row>
        <row r="20">
          <cell r="B20">
            <v>0</v>
          </cell>
          <cell r="C20">
            <v>9</v>
          </cell>
          <cell r="D20">
            <v>0</v>
          </cell>
          <cell r="E20">
            <v>0</v>
          </cell>
          <cell r="O20">
            <v>8</v>
          </cell>
          <cell r="S20">
            <v>8</v>
          </cell>
          <cell r="T20">
            <v>0</v>
          </cell>
          <cell r="U20">
            <v>13</v>
          </cell>
          <cell r="V20">
            <v>16</v>
          </cell>
          <cell r="BF20">
            <v>5</v>
          </cell>
          <cell r="BG20">
            <v>8</v>
          </cell>
          <cell r="BH20">
            <v>0</v>
          </cell>
        </row>
        <row r="21">
          <cell r="B21">
            <v>0</v>
          </cell>
          <cell r="C21">
            <v>0</v>
          </cell>
          <cell r="D21">
            <v>0</v>
          </cell>
          <cell r="E21">
            <v>0</v>
          </cell>
          <cell r="O21">
            <v>8</v>
          </cell>
          <cell r="S21">
            <v>24</v>
          </cell>
          <cell r="T21">
            <v>7</v>
          </cell>
          <cell r="U21">
            <v>12</v>
          </cell>
          <cell r="V21">
            <v>16</v>
          </cell>
          <cell r="BF21">
            <v>0</v>
          </cell>
          <cell r="BG21">
            <v>9</v>
          </cell>
          <cell r="BH21">
            <v>4</v>
          </cell>
        </row>
        <row r="22">
          <cell r="B22">
            <v>0</v>
          </cell>
          <cell r="C22">
            <v>0</v>
          </cell>
          <cell r="D22">
            <v>0</v>
          </cell>
          <cell r="E22">
            <v>0</v>
          </cell>
          <cell r="O22">
            <v>8</v>
          </cell>
          <cell r="S22">
            <v>20</v>
          </cell>
          <cell r="T22">
            <v>36</v>
          </cell>
          <cell r="U22">
            <v>12</v>
          </cell>
          <cell r="V22">
            <v>7</v>
          </cell>
          <cell r="BF22">
            <v>0</v>
          </cell>
          <cell r="BG22">
            <v>9</v>
          </cell>
          <cell r="BH22">
            <v>8</v>
          </cell>
        </row>
        <row r="23">
          <cell r="B23">
            <v>0</v>
          </cell>
          <cell r="C23">
            <v>0</v>
          </cell>
          <cell r="D23">
            <v>0</v>
          </cell>
          <cell r="E23">
            <v>0</v>
          </cell>
          <cell r="O23">
            <v>8</v>
          </cell>
          <cell r="S23">
            <v>9</v>
          </cell>
          <cell r="T23">
            <v>24</v>
          </cell>
          <cell r="U23">
            <v>12</v>
          </cell>
          <cell r="V23">
            <v>3</v>
          </cell>
          <cell r="BF23">
            <v>0</v>
          </cell>
          <cell r="BG23">
            <v>9</v>
          </cell>
          <cell r="BH23">
            <v>16</v>
          </cell>
        </row>
        <row r="24">
          <cell r="B24">
            <v>4</v>
          </cell>
          <cell r="C24">
            <v>0</v>
          </cell>
          <cell r="D24">
            <v>0</v>
          </cell>
          <cell r="E24">
            <v>0</v>
          </cell>
          <cell r="O24">
            <v>8</v>
          </cell>
          <cell r="S24">
            <v>0</v>
          </cell>
          <cell r="T24">
            <v>12</v>
          </cell>
          <cell r="U24">
            <v>13</v>
          </cell>
          <cell r="V24">
            <v>7</v>
          </cell>
          <cell r="BF24">
            <v>23</v>
          </cell>
          <cell r="BG24">
            <v>9</v>
          </cell>
          <cell r="BH24">
            <v>10</v>
          </cell>
        </row>
        <row r="25">
          <cell r="B25">
            <v>0</v>
          </cell>
          <cell r="C25">
            <v>11</v>
          </cell>
          <cell r="D25">
            <v>0</v>
          </cell>
          <cell r="E25">
            <v>0</v>
          </cell>
          <cell r="O25">
            <v>8</v>
          </cell>
          <cell r="S25">
            <v>2</v>
          </cell>
          <cell r="T25">
            <v>0</v>
          </cell>
          <cell r="U25">
            <v>13</v>
          </cell>
          <cell r="V25">
            <v>11</v>
          </cell>
          <cell r="BF25">
            <v>35</v>
          </cell>
          <cell r="BG25">
            <v>8</v>
          </cell>
          <cell r="BH25">
            <v>3</v>
          </cell>
        </row>
        <row r="26">
          <cell r="B26">
            <v>0</v>
          </cell>
          <cell r="C26">
            <v>23</v>
          </cell>
          <cell r="D26">
            <v>0</v>
          </cell>
          <cell r="E26">
            <v>0</v>
          </cell>
          <cell r="O26">
            <v>8</v>
          </cell>
          <cell r="S26">
            <v>9</v>
          </cell>
          <cell r="T26">
            <v>0</v>
          </cell>
          <cell r="U26">
            <v>13</v>
          </cell>
          <cell r="V26">
            <v>16</v>
          </cell>
          <cell r="BF26">
            <v>0</v>
          </cell>
          <cell r="BG26">
            <v>8</v>
          </cell>
          <cell r="BH26">
            <v>5</v>
          </cell>
        </row>
        <row r="27">
          <cell r="B27">
            <v>0</v>
          </cell>
          <cell r="C27">
            <v>0</v>
          </cell>
          <cell r="D27">
            <v>0</v>
          </cell>
          <cell r="E27">
            <v>0</v>
          </cell>
          <cell r="O27">
            <v>8</v>
          </cell>
          <cell r="S27">
            <v>19</v>
          </cell>
          <cell r="T27">
            <v>12</v>
          </cell>
          <cell r="U27">
            <v>13</v>
          </cell>
          <cell r="V27">
            <v>14</v>
          </cell>
          <cell r="BF27">
            <v>0</v>
          </cell>
          <cell r="BG27">
            <v>9</v>
          </cell>
          <cell r="BH27">
            <v>3</v>
          </cell>
        </row>
        <row r="28">
          <cell r="B28">
            <v>0</v>
          </cell>
          <cell r="C28">
            <v>0</v>
          </cell>
          <cell r="D28">
            <v>0</v>
          </cell>
          <cell r="E28">
            <v>0</v>
          </cell>
          <cell r="O28">
            <v>8</v>
          </cell>
          <cell r="S28">
            <v>21</v>
          </cell>
          <cell r="T28">
            <v>28</v>
          </cell>
          <cell r="U28">
            <v>12</v>
          </cell>
          <cell r="V28">
            <v>6</v>
          </cell>
          <cell r="BF28">
            <v>0</v>
          </cell>
          <cell r="BG28">
            <v>9</v>
          </cell>
          <cell r="BH28">
            <v>9</v>
          </cell>
        </row>
        <row r="29">
          <cell r="B29">
            <v>0</v>
          </cell>
          <cell r="C29">
            <v>0</v>
          </cell>
          <cell r="D29">
            <v>0</v>
          </cell>
          <cell r="E29">
            <v>0</v>
          </cell>
          <cell r="O29">
            <v>8</v>
          </cell>
          <cell r="S29">
            <v>3</v>
          </cell>
          <cell r="T29">
            <v>38</v>
          </cell>
          <cell r="U29">
            <v>12</v>
          </cell>
          <cell r="V29">
            <v>8</v>
          </cell>
          <cell r="BF29">
            <v>2</v>
          </cell>
          <cell r="BG29">
            <v>9</v>
          </cell>
          <cell r="BH29">
            <v>14</v>
          </cell>
        </row>
        <row r="30">
          <cell r="B30">
            <v>2</v>
          </cell>
          <cell r="C30">
            <v>0</v>
          </cell>
          <cell r="D30">
            <v>0</v>
          </cell>
          <cell r="E30">
            <v>0</v>
          </cell>
          <cell r="O30">
            <v>8</v>
          </cell>
          <cell r="S30">
            <v>0</v>
          </cell>
          <cell r="T30">
            <v>10</v>
          </cell>
          <cell r="U30">
            <v>13</v>
          </cell>
          <cell r="V30">
            <v>6</v>
          </cell>
          <cell r="BF30">
            <v>32</v>
          </cell>
          <cell r="BG30">
            <v>9</v>
          </cell>
          <cell r="BH30">
            <v>7</v>
          </cell>
        </row>
        <row r="31">
          <cell r="B31">
            <v>0</v>
          </cell>
          <cell r="C31">
            <v>20</v>
          </cell>
          <cell r="D31">
            <v>0</v>
          </cell>
          <cell r="E31">
            <v>0</v>
          </cell>
          <cell r="O31">
            <v>8</v>
          </cell>
          <cell r="S31">
            <v>5</v>
          </cell>
          <cell r="T31">
            <v>0</v>
          </cell>
          <cell r="U31">
            <v>13</v>
          </cell>
          <cell r="V31">
            <v>12</v>
          </cell>
          <cell r="BF31">
            <v>17</v>
          </cell>
          <cell r="BG31">
            <v>8</v>
          </cell>
          <cell r="BH31">
            <v>6</v>
          </cell>
        </row>
        <row r="32">
          <cell r="B32">
            <v>0</v>
          </cell>
          <cell r="C32">
            <v>5</v>
          </cell>
          <cell r="D32">
            <v>0</v>
          </cell>
          <cell r="E32">
            <v>0</v>
          </cell>
          <cell r="O32">
            <v>8</v>
          </cell>
          <cell r="S32">
            <v>8</v>
          </cell>
          <cell r="T32">
            <v>0</v>
          </cell>
          <cell r="U32">
            <v>13</v>
          </cell>
          <cell r="V32">
            <v>16</v>
          </cell>
          <cell r="BF32">
            <v>0</v>
          </cell>
          <cell r="BG32">
            <v>8</v>
          </cell>
          <cell r="BH32">
            <v>4</v>
          </cell>
        </row>
        <row r="33">
          <cell r="B33">
            <v>0</v>
          </cell>
          <cell r="C33">
            <v>0</v>
          </cell>
          <cell r="D33">
            <v>0</v>
          </cell>
          <cell r="E33">
            <v>0</v>
          </cell>
          <cell r="O33">
            <v>8</v>
          </cell>
          <cell r="S33">
            <v>20</v>
          </cell>
          <cell r="T33">
            <v>12</v>
          </cell>
          <cell r="U33">
            <v>13</v>
          </cell>
          <cell r="V33">
            <v>11</v>
          </cell>
          <cell r="BF33">
            <v>0</v>
          </cell>
          <cell r="BG33">
            <v>9</v>
          </cell>
          <cell r="BH33">
            <v>4</v>
          </cell>
        </row>
        <row r="34">
          <cell r="B34">
            <v>0</v>
          </cell>
          <cell r="C34">
            <v>0</v>
          </cell>
          <cell r="D34">
            <v>0</v>
          </cell>
          <cell r="E34">
            <v>0</v>
          </cell>
          <cell r="O34">
            <v>8</v>
          </cell>
          <cell r="S34">
            <v>20</v>
          </cell>
          <cell r="T34">
            <v>37</v>
          </cell>
          <cell r="U34">
            <v>12</v>
          </cell>
          <cell r="V34">
            <v>9</v>
          </cell>
          <cell r="BF34">
            <v>0</v>
          </cell>
          <cell r="BG34">
            <v>9</v>
          </cell>
          <cell r="BH34">
            <v>10</v>
          </cell>
        </row>
        <row r="35">
          <cell r="B35">
            <v>0</v>
          </cell>
          <cell r="C35">
            <v>0</v>
          </cell>
          <cell r="D35">
            <v>0</v>
          </cell>
          <cell r="E35">
            <v>0</v>
          </cell>
          <cell r="O35">
            <v>8</v>
          </cell>
          <cell r="S35">
            <v>2</v>
          </cell>
          <cell r="T35">
            <v>20</v>
          </cell>
          <cell r="U35">
            <v>12</v>
          </cell>
          <cell r="V35">
            <v>7</v>
          </cell>
          <cell r="BF35">
            <v>5</v>
          </cell>
          <cell r="BG35">
            <v>9</v>
          </cell>
          <cell r="BH35">
            <v>10</v>
          </cell>
        </row>
        <row r="36">
          <cell r="B36">
            <v>0</v>
          </cell>
          <cell r="C36">
            <v>0</v>
          </cell>
          <cell r="D36">
            <v>0</v>
          </cell>
          <cell r="E36">
            <v>0</v>
          </cell>
          <cell r="O36">
            <v>8</v>
          </cell>
          <cell r="S36">
            <v>2</v>
          </cell>
          <cell r="T36">
            <v>7</v>
          </cell>
          <cell r="U36">
            <v>13</v>
          </cell>
          <cell r="V36">
            <v>7</v>
          </cell>
          <cell r="BF36">
            <v>33</v>
          </cell>
          <cell r="BG36">
            <v>9</v>
          </cell>
          <cell r="BH36">
            <v>9</v>
          </cell>
        </row>
        <row r="37">
          <cell r="B37">
            <v>0</v>
          </cell>
          <cell r="C37">
            <v>21</v>
          </cell>
          <cell r="D37">
            <v>0</v>
          </cell>
          <cell r="E37">
            <v>0</v>
          </cell>
          <cell r="O37">
            <v>8</v>
          </cell>
          <cell r="S37">
            <v>3</v>
          </cell>
          <cell r="T37">
            <v>0</v>
          </cell>
          <cell r="U37">
            <v>13</v>
          </cell>
          <cell r="V37">
            <v>13</v>
          </cell>
          <cell r="BF37">
            <v>0</v>
          </cell>
          <cell r="BG37">
            <v>8</v>
          </cell>
          <cell r="BH37">
            <v>6</v>
          </cell>
        </row>
        <row r="38">
          <cell r="B38">
            <v>0</v>
          </cell>
          <cell r="C38">
            <v>0</v>
          </cell>
          <cell r="D38">
            <v>0</v>
          </cell>
          <cell r="E38">
            <v>0</v>
          </cell>
          <cell r="O38">
            <v>8</v>
          </cell>
          <cell r="S38">
            <v>11</v>
          </cell>
          <cell r="T38">
            <v>12</v>
          </cell>
          <cell r="U38">
            <v>13</v>
          </cell>
          <cell r="V38">
            <v>14</v>
          </cell>
          <cell r="BF38">
            <v>0</v>
          </cell>
          <cell r="BG38">
            <v>8</v>
          </cell>
          <cell r="BH38">
            <v>3</v>
          </cell>
        </row>
      </sheetData>
      <sheetData sheetId="5"/>
      <sheetData sheetId="6"/>
      <sheetData sheetId="7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riginal_Outcome"/>
      <sheetName val="CRP_Outcome_Baseline"/>
      <sheetName val="Compare"/>
      <sheetName val="CRP_Outcome_ELV"/>
      <sheetName val="CRP_Outcome_CRP"/>
      <sheetName val="Analysis"/>
      <sheetName val="Graphs ELV"/>
      <sheetName val="Graphs CRP"/>
    </sheetNames>
    <sheetDataSet>
      <sheetData sheetId="0"/>
      <sheetData sheetId="1"/>
      <sheetData sheetId="2"/>
      <sheetData sheetId="3"/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O2">
            <v>0</v>
          </cell>
          <cell r="S2">
            <v>12</v>
          </cell>
          <cell r="T2">
            <v>12</v>
          </cell>
          <cell r="U2">
            <v>12</v>
          </cell>
          <cell r="V2">
            <v>12</v>
          </cell>
          <cell r="BF2">
            <v>0</v>
          </cell>
          <cell r="BG2">
            <v>0</v>
          </cell>
          <cell r="BH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O3">
            <v>4</v>
          </cell>
          <cell r="S3">
            <v>12</v>
          </cell>
          <cell r="T3">
            <v>12</v>
          </cell>
          <cell r="U3">
            <v>12</v>
          </cell>
          <cell r="V3">
            <v>12</v>
          </cell>
          <cell r="BF3">
            <v>4</v>
          </cell>
          <cell r="BG3">
            <v>4</v>
          </cell>
          <cell r="BH3">
            <v>4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O4">
            <v>4</v>
          </cell>
          <cell r="S4">
            <v>12</v>
          </cell>
          <cell r="T4">
            <v>20</v>
          </cell>
          <cell r="U4">
            <v>20</v>
          </cell>
          <cell r="V4">
            <v>12</v>
          </cell>
          <cell r="BF4">
            <v>4</v>
          </cell>
          <cell r="BG4">
            <v>4</v>
          </cell>
          <cell r="BH4">
            <v>4</v>
          </cell>
        </row>
        <row r="5">
          <cell r="B5">
            <v>0</v>
          </cell>
          <cell r="C5">
            <v>0</v>
          </cell>
          <cell r="D5">
            <v>0</v>
          </cell>
          <cell r="E5">
            <v>0</v>
          </cell>
          <cell r="O5">
            <v>4</v>
          </cell>
          <cell r="S5">
            <v>12</v>
          </cell>
          <cell r="T5">
            <v>12</v>
          </cell>
          <cell r="U5">
            <v>12</v>
          </cell>
          <cell r="V5">
            <v>12</v>
          </cell>
          <cell r="BF5">
            <v>4</v>
          </cell>
          <cell r="BG5">
            <v>4</v>
          </cell>
          <cell r="BH5">
            <v>4</v>
          </cell>
        </row>
        <row r="6">
          <cell r="B6">
            <v>0</v>
          </cell>
          <cell r="C6">
            <v>0</v>
          </cell>
          <cell r="D6">
            <v>0</v>
          </cell>
          <cell r="E6">
            <v>0</v>
          </cell>
          <cell r="O6">
            <v>4</v>
          </cell>
          <cell r="S6">
            <v>8</v>
          </cell>
          <cell r="T6">
            <v>12</v>
          </cell>
          <cell r="U6">
            <v>12</v>
          </cell>
          <cell r="V6">
            <v>12</v>
          </cell>
          <cell r="BF6">
            <v>4</v>
          </cell>
          <cell r="BG6">
            <v>4</v>
          </cell>
          <cell r="BH6">
            <v>4</v>
          </cell>
        </row>
        <row r="7">
          <cell r="B7">
            <v>0</v>
          </cell>
          <cell r="C7">
            <v>0</v>
          </cell>
          <cell r="D7">
            <v>0</v>
          </cell>
          <cell r="E7">
            <v>0</v>
          </cell>
          <cell r="O7">
            <v>8</v>
          </cell>
          <cell r="S7">
            <v>12</v>
          </cell>
          <cell r="T7">
            <v>12</v>
          </cell>
          <cell r="U7">
            <v>8</v>
          </cell>
          <cell r="V7">
            <v>12</v>
          </cell>
          <cell r="BF7">
            <v>4</v>
          </cell>
          <cell r="BG7">
            <v>4</v>
          </cell>
          <cell r="BH7">
            <v>4</v>
          </cell>
        </row>
        <row r="8">
          <cell r="B8">
            <v>0</v>
          </cell>
          <cell r="C8">
            <v>0</v>
          </cell>
          <cell r="D8">
            <v>0</v>
          </cell>
          <cell r="E8">
            <v>0</v>
          </cell>
          <cell r="O8">
            <v>8</v>
          </cell>
          <cell r="S8">
            <v>12</v>
          </cell>
          <cell r="T8">
            <v>12</v>
          </cell>
          <cell r="U8">
            <v>4</v>
          </cell>
          <cell r="V8">
            <v>12</v>
          </cell>
          <cell r="BF8">
            <v>0</v>
          </cell>
          <cell r="BG8">
            <v>8</v>
          </cell>
          <cell r="BH8">
            <v>0</v>
          </cell>
        </row>
        <row r="9">
          <cell r="B9">
            <v>0</v>
          </cell>
          <cell r="C9">
            <v>0</v>
          </cell>
          <cell r="D9">
            <v>0</v>
          </cell>
          <cell r="E9">
            <v>0</v>
          </cell>
          <cell r="O9">
            <v>8</v>
          </cell>
          <cell r="S9">
            <v>16</v>
          </cell>
          <cell r="T9">
            <v>16</v>
          </cell>
          <cell r="U9">
            <v>8</v>
          </cell>
          <cell r="V9">
            <v>8</v>
          </cell>
          <cell r="BF9">
            <v>0</v>
          </cell>
          <cell r="BG9">
            <v>12</v>
          </cell>
          <cell r="BH9">
            <v>0</v>
          </cell>
        </row>
        <row r="10">
          <cell r="B10">
            <v>0</v>
          </cell>
          <cell r="C10">
            <v>0</v>
          </cell>
          <cell r="D10">
            <v>0</v>
          </cell>
          <cell r="E10">
            <v>0</v>
          </cell>
          <cell r="O10">
            <v>8</v>
          </cell>
          <cell r="S10">
            <v>16</v>
          </cell>
          <cell r="T10">
            <v>12</v>
          </cell>
          <cell r="U10">
            <v>8</v>
          </cell>
          <cell r="V10">
            <v>4</v>
          </cell>
          <cell r="BF10">
            <v>0</v>
          </cell>
          <cell r="BG10">
            <v>10</v>
          </cell>
          <cell r="BH10">
            <v>12</v>
          </cell>
        </row>
        <row r="11">
          <cell r="B11">
            <v>0</v>
          </cell>
          <cell r="C11">
            <v>0</v>
          </cell>
          <cell r="D11">
            <v>0</v>
          </cell>
          <cell r="E11">
            <v>0</v>
          </cell>
          <cell r="O11">
            <v>8</v>
          </cell>
          <cell r="S11">
            <v>0</v>
          </cell>
          <cell r="T11">
            <v>12</v>
          </cell>
          <cell r="U11">
            <v>12</v>
          </cell>
          <cell r="V11">
            <v>2</v>
          </cell>
          <cell r="BF11">
            <v>0</v>
          </cell>
          <cell r="BG11">
            <v>9</v>
          </cell>
          <cell r="BH11">
            <v>21</v>
          </cell>
        </row>
        <row r="12">
          <cell r="B12">
            <v>9</v>
          </cell>
          <cell r="C12">
            <v>0</v>
          </cell>
          <cell r="D12">
            <v>0</v>
          </cell>
          <cell r="E12">
            <v>0</v>
          </cell>
          <cell r="O12">
            <v>8</v>
          </cell>
          <cell r="S12">
            <v>0</v>
          </cell>
          <cell r="T12">
            <v>12</v>
          </cell>
          <cell r="U12">
            <v>16</v>
          </cell>
          <cell r="V12">
            <v>3</v>
          </cell>
          <cell r="BF12">
            <v>33</v>
          </cell>
          <cell r="BG12">
            <v>8</v>
          </cell>
          <cell r="BH12">
            <v>9</v>
          </cell>
        </row>
        <row r="13">
          <cell r="B13">
            <v>0</v>
          </cell>
          <cell r="C13">
            <v>21</v>
          </cell>
          <cell r="D13">
            <v>0</v>
          </cell>
          <cell r="E13">
            <v>0</v>
          </cell>
          <cell r="O13">
            <v>8</v>
          </cell>
          <cell r="S13">
            <v>3</v>
          </cell>
          <cell r="T13">
            <v>0</v>
          </cell>
          <cell r="U13">
            <v>14</v>
          </cell>
          <cell r="V13">
            <v>16</v>
          </cell>
          <cell r="BF13">
            <v>40</v>
          </cell>
          <cell r="BG13">
            <v>8</v>
          </cell>
          <cell r="BH13">
            <v>1</v>
          </cell>
        </row>
        <row r="14">
          <cell r="B14">
            <v>0</v>
          </cell>
          <cell r="C14">
            <v>28</v>
          </cell>
          <cell r="D14">
            <v>0</v>
          </cell>
          <cell r="E14">
            <v>0</v>
          </cell>
          <cell r="O14">
            <v>8</v>
          </cell>
          <cell r="S14">
            <v>11</v>
          </cell>
          <cell r="T14">
            <v>0</v>
          </cell>
          <cell r="U14">
            <v>13</v>
          </cell>
          <cell r="V14">
            <v>16</v>
          </cell>
          <cell r="BF14">
            <v>0</v>
          </cell>
          <cell r="BG14">
            <v>9</v>
          </cell>
          <cell r="BH14">
            <v>2</v>
          </cell>
        </row>
        <row r="15">
          <cell r="B15">
            <v>0</v>
          </cell>
          <cell r="C15">
            <v>0</v>
          </cell>
          <cell r="D15">
            <v>0</v>
          </cell>
          <cell r="E15">
            <v>0</v>
          </cell>
          <cell r="O15">
            <v>8</v>
          </cell>
          <cell r="S15">
            <v>22</v>
          </cell>
          <cell r="T15">
            <v>12</v>
          </cell>
          <cell r="U15">
            <v>12</v>
          </cell>
          <cell r="V15">
            <v>12</v>
          </cell>
          <cell r="BF15">
            <v>0</v>
          </cell>
          <cell r="BG15">
            <v>10</v>
          </cell>
          <cell r="BH15">
            <v>9</v>
          </cell>
        </row>
        <row r="16">
          <cell r="B16">
            <v>0</v>
          </cell>
          <cell r="C16">
            <v>0</v>
          </cell>
          <cell r="D16">
            <v>0</v>
          </cell>
          <cell r="E16">
            <v>0</v>
          </cell>
          <cell r="O16">
            <v>8</v>
          </cell>
          <cell r="S16">
            <v>15</v>
          </cell>
          <cell r="T16">
            <v>36</v>
          </cell>
          <cell r="U16">
            <v>12</v>
          </cell>
          <cell r="V16">
            <v>3</v>
          </cell>
          <cell r="BF16">
            <v>0</v>
          </cell>
          <cell r="BG16">
            <v>10</v>
          </cell>
          <cell r="BH16">
            <v>15</v>
          </cell>
        </row>
        <row r="17">
          <cell r="B17">
            <v>3</v>
          </cell>
          <cell r="C17">
            <v>0</v>
          </cell>
          <cell r="D17">
            <v>0</v>
          </cell>
          <cell r="E17">
            <v>0</v>
          </cell>
          <cell r="O17">
            <v>8</v>
          </cell>
          <cell r="S17">
            <v>0</v>
          </cell>
          <cell r="T17">
            <v>41</v>
          </cell>
          <cell r="U17">
            <v>13</v>
          </cell>
          <cell r="V17">
            <v>4</v>
          </cell>
          <cell r="BF17">
            <v>19</v>
          </cell>
          <cell r="BG17">
            <v>9</v>
          </cell>
          <cell r="BH17">
            <v>15</v>
          </cell>
        </row>
        <row r="18">
          <cell r="B18">
            <v>3</v>
          </cell>
          <cell r="C18">
            <v>7</v>
          </cell>
          <cell r="D18">
            <v>0</v>
          </cell>
          <cell r="E18">
            <v>0</v>
          </cell>
          <cell r="O18">
            <v>8</v>
          </cell>
          <cell r="S18">
            <v>0</v>
          </cell>
          <cell r="T18">
            <v>0</v>
          </cell>
          <cell r="U18">
            <v>14</v>
          </cell>
          <cell r="V18">
            <v>12</v>
          </cell>
          <cell r="BF18">
            <v>38</v>
          </cell>
          <cell r="BG18">
            <v>9</v>
          </cell>
          <cell r="BH18">
            <v>5</v>
          </cell>
        </row>
        <row r="19">
          <cell r="B19">
            <v>0</v>
          </cell>
          <cell r="C19">
            <v>26</v>
          </cell>
          <cell r="D19">
            <v>0</v>
          </cell>
          <cell r="E19">
            <v>0</v>
          </cell>
          <cell r="O19">
            <v>8</v>
          </cell>
          <cell r="S19">
            <v>7</v>
          </cell>
          <cell r="T19">
            <v>0</v>
          </cell>
          <cell r="U19">
            <v>14</v>
          </cell>
          <cell r="V19">
            <v>15</v>
          </cell>
          <cell r="BF19">
            <v>5</v>
          </cell>
          <cell r="BG19">
            <v>9</v>
          </cell>
          <cell r="BH19">
            <v>1</v>
          </cell>
        </row>
        <row r="20">
          <cell r="B20">
            <v>0</v>
          </cell>
          <cell r="C20">
            <v>0</v>
          </cell>
          <cell r="D20">
            <v>0</v>
          </cell>
          <cell r="E20">
            <v>0</v>
          </cell>
          <cell r="O20">
            <v>8</v>
          </cell>
          <cell r="S20">
            <v>23</v>
          </cell>
          <cell r="T20">
            <v>7</v>
          </cell>
          <cell r="U20">
            <v>13</v>
          </cell>
          <cell r="V20">
            <v>15</v>
          </cell>
          <cell r="BF20">
            <v>0</v>
          </cell>
          <cell r="BG20">
            <v>9</v>
          </cell>
          <cell r="BH20">
            <v>9</v>
          </cell>
        </row>
        <row r="21">
          <cell r="B21">
            <v>0</v>
          </cell>
          <cell r="C21">
            <v>0</v>
          </cell>
          <cell r="D21">
            <v>0</v>
          </cell>
          <cell r="E21">
            <v>0</v>
          </cell>
          <cell r="O21">
            <v>8</v>
          </cell>
          <cell r="S21">
            <v>15</v>
          </cell>
          <cell r="T21">
            <v>26</v>
          </cell>
          <cell r="U21">
            <v>13</v>
          </cell>
          <cell r="V21">
            <v>8</v>
          </cell>
          <cell r="BF21">
            <v>0</v>
          </cell>
          <cell r="BG21">
            <v>9</v>
          </cell>
          <cell r="BH21">
            <v>11</v>
          </cell>
        </row>
        <row r="22">
          <cell r="B22">
            <v>0</v>
          </cell>
          <cell r="C22">
            <v>0</v>
          </cell>
          <cell r="D22">
            <v>0</v>
          </cell>
          <cell r="E22">
            <v>0</v>
          </cell>
          <cell r="O22">
            <v>8</v>
          </cell>
          <cell r="S22">
            <v>6</v>
          </cell>
          <cell r="T22">
            <v>41</v>
          </cell>
          <cell r="U22">
            <v>13</v>
          </cell>
          <cell r="V22">
            <v>4</v>
          </cell>
          <cell r="BF22">
            <v>16</v>
          </cell>
          <cell r="BG22">
            <v>9</v>
          </cell>
          <cell r="BH22">
            <v>13</v>
          </cell>
        </row>
        <row r="23">
          <cell r="B23">
            <v>1</v>
          </cell>
          <cell r="C23">
            <v>4</v>
          </cell>
          <cell r="D23">
            <v>0</v>
          </cell>
          <cell r="E23">
            <v>0</v>
          </cell>
          <cell r="O23">
            <v>8</v>
          </cell>
          <cell r="S23">
            <v>0</v>
          </cell>
          <cell r="T23">
            <v>0</v>
          </cell>
          <cell r="U23">
            <v>13</v>
          </cell>
          <cell r="V23">
            <v>12</v>
          </cell>
          <cell r="BF23">
            <v>23</v>
          </cell>
          <cell r="BG23">
            <v>9</v>
          </cell>
          <cell r="BH23">
            <v>8</v>
          </cell>
        </row>
        <row r="24">
          <cell r="B24">
            <v>0</v>
          </cell>
          <cell r="C24">
            <v>11</v>
          </cell>
          <cell r="D24">
            <v>0</v>
          </cell>
          <cell r="E24">
            <v>0</v>
          </cell>
          <cell r="O24">
            <v>8</v>
          </cell>
          <cell r="S24">
            <v>4</v>
          </cell>
          <cell r="T24">
            <v>0</v>
          </cell>
          <cell r="U24">
            <v>13</v>
          </cell>
          <cell r="V24">
            <v>14</v>
          </cell>
          <cell r="BF24">
            <v>15</v>
          </cell>
          <cell r="BG24">
            <v>9</v>
          </cell>
          <cell r="BH24">
            <v>0</v>
          </cell>
        </row>
        <row r="25">
          <cell r="B25">
            <v>0</v>
          </cell>
          <cell r="C25">
            <v>3</v>
          </cell>
          <cell r="D25">
            <v>0</v>
          </cell>
          <cell r="E25">
            <v>0</v>
          </cell>
          <cell r="O25">
            <v>8</v>
          </cell>
          <cell r="S25">
            <v>24</v>
          </cell>
          <cell r="T25">
            <v>0</v>
          </cell>
          <cell r="U25">
            <v>13</v>
          </cell>
          <cell r="V25">
            <v>15</v>
          </cell>
          <cell r="BF25">
            <v>0</v>
          </cell>
          <cell r="BG25">
            <v>9</v>
          </cell>
          <cell r="BH25">
            <v>8</v>
          </cell>
        </row>
        <row r="26">
          <cell r="B26">
            <v>0</v>
          </cell>
          <cell r="C26">
            <v>0</v>
          </cell>
          <cell r="D26">
            <v>0</v>
          </cell>
          <cell r="E26">
            <v>0</v>
          </cell>
          <cell r="O26">
            <v>8</v>
          </cell>
          <cell r="S26">
            <v>16</v>
          </cell>
          <cell r="T26">
            <v>24</v>
          </cell>
          <cell r="U26">
            <v>13</v>
          </cell>
          <cell r="V26">
            <v>11</v>
          </cell>
          <cell r="BF26">
            <v>0</v>
          </cell>
          <cell r="BG26">
            <v>9</v>
          </cell>
          <cell r="BH26">
            <v>10</v>
          </cell>
        </row>
        <row r="27">
          <cell r="B27">
            <v>0</v>
          </cell>
          <cell r="C27">
            <v>0</v>
          </cell>
          <cell r="D27">
            <v>0</v>
          </cell>
          <cell r="E27">
            <v>0</v>
          </cell>
          <cell r="O27">
            <v>8</v>
          </cell>
          <cell r="S27">
            <v>14</v>
          </cell>
          <cell r="T27">
            <v>28</v>
          </cell>
          <cell r="U27">
            <v>13</v>
          </cell>
          <cell r="V27">
            <v>3</v>
          </cell>
          <cell r="BF27">
            <v>4</v>
          </cell>
          <cell r="BG27">
            <v>9</v>
          </cell>
          <cell r="BH27">
            <v>12</v>
          </cell>
        </row>
        <row r="28">
          <cell r="B28">
            <v>0</v>
          </cell>
          <cell r="C28">
            <v>0</v>
          </cell>
          <cell r="D28">
            <v>0</v>
          </cell>
          <cell r="E28">
            <v>0</v>
          </cell>
          <cell r="O28">
            <v>8</v>
          </cell>
          <cell r="S28">
            <v>0</v>
          </cell>
          <cell r="T28">
            <v>13</v>
          </cell>
          <cell r="U28">
            <v>13</v>
          </cell>
          <cell r="V28">
            <v>11</v>
          </cell>
          <cell r="BF28">
            <v>24</v>
          </cell>
          <cell r="BG28">
            <v>9</v>
          </cell>
          <cell r="BH28">
            <v>11</v>
          </cell>
        </row>
        <row r="29">
          <cell r="B29">
            <v>0</v>
          </cell>
          <cell r="C29">
            <v>12</v>
          </cell>
          <cell r="D29">
            <v>0</v>
          </cell>
          <cell r="E29">
            <v>0</v>
          </cell>
          <cell r="O29">
            <v>8</v>
          </cell>
          <cell r="S29">
            <v>1</v>
          </cell>
          <cell r="T29">
            <v>0</v>
          </cell>
          <cell r="U29">
            <v>13</v>
          </cell>
          <cell r="V29">
            <v>13</v>
          </cell>
          <cell r="BF29">
            <v>22</v>
          </cell>
          <cell r="BG29">
            <v>9</v>
          </cell>
          <cell r="BH29">
            <v>0</v>
          </cell>
        </row>
        <row r="30">
          <cell r="B30">
            <v>0</v>
          </cell>
          <cell r="C30">
            <v>10</v>
          </cell>
          <cell r="D30">
            <v>0</v>
          </cell>
          <cell r="E30">
            <v>0</v>
          </cell>
          <cell r="O30">
            <v>8</v>
          </cell>
          <cell r="S30">
            <v>16</v>
          </cell>
          <cell r="T30">
            <v>0</v>
          </cell>
          <cell r="U30">
            <v>13</v>
          </cell>
          <cell r="V30">
            <v>15</v>
          </cell>
          <cell r="BF30">
            <v>0</v>
          </cell>
          <cell r="BG30">
            <v>9</v>
          </cell>
          <cell r="BH30">
            <v>6</v>
          </cell>
        </row>
        <row r="31">
          <cell r="B31">
            <v>0</v>
          </cell>
          <cell r="C31">
            <v>0</v>
          </cell>
          <cell r="D31">
            <v>0</v>
          </cell>
          <cell r="E31">
            <v>0</v>
          </cell>
          <cell r="O31">
            <v>8</v>
          </cell>
          <cell r="S31">
            <v>18</v>
          </cell>
          <cell r="T31">
            <v>12</v>
          </cell>
          <cell r="U31">
            <v>13</v>
          </cell>
          <cell r="V31">
            <v>14</v>
          </cell>
          <cell r="BF31">
            <v>0</v>
          </cell>
          <cell r="BG31">
            <v>9</v>
          </cell>
          <cell r="BH31">
            <v>9</v>
          </cell>
        </row>
        <row r="32">
          <cell r="B32">
            <v>0</v>
          </cell>
          <cell r="C32">
            <v>0</v>
          </cell>
          <cell r="D32">
            <v>0</v>
          </cell>
          <cell r="E32">
            <v>0</v>
          </cell>
          <cell r="O32">
            <v>8</v>
          </cell>
          <cell r="S32">
            <v>15</v>
          </cell>
          <cell r="T32">
            <v>31</v>
          </cell>
          <cell r="U32">
            <v>13</v>
          </cell>
          <cell r="V32">
            <v>3</v>
          </cell>
          <cell r="BF32">
            <v>0</v>
          </cell>
          <cell r="BG32">
            <v>9</v>
          </cell>
          <cell r="BH32">
            <v>12</v>
          </cell>
        </row>
        <row r="33">
          <cell r="B33">
            <v>0</v>
          </cell>
          <cell r="C33">
            <v>0</v>
          </cell>
          <cell r="D33">
            <v>0</v>
          </cell>
          <cell r="E33">
            <v>0</v>
          </cell>
          <cell r="O33">
            <v>8</v>
          </cell>
          <cell r="S33">
            <v>0</v>
          </cell>
          <cell r="T33">
            <v>26</v>
          </cell>
          <cell r="U33">
            <v>13</v>
          </cell>
          <cell r="V33">
            <v>9</v>
          </cell>
          <cell r="BF33">
            <v>23</v>
          </cell>
          <cell r="BG33">
            <v>9</v>
          </cell>
          <cell r="BH33">
            <v>13</v>
          </cell>
        </row>
        <row r="34">
          <cell r="B34">
            <v>1</v>
          </cell>
          <cell r="C34">
            <v>11</v>
          </cell>
          <cell r="D34">
            <v>0</v>
          </cell>
          <cell r="E34">
            <v>0</v>
          </cell>
          <cell r="O34">
            <v>8</v>
          </cell>
          <cell r="S34">
            <v>0</v>
          </cell>
          <cell r="T34">
            <v>0</v>
          </cell>
          <cell r="U34">
            <v>13</v>
          </cell>
          <cell r="V34">
            <v>12</v>
          </cell>
          <cell r="BF34">
            <v>25</v>
          </cell>
          <cell r="BG34">
            <v>9</v>
          </cell>
          <cell r="BH34">
            <v>2</v>
          </cell>
        </row>
        <row r="35">
          <cell r="B35">
            <v>0</v>
          </cell>
          <cell r="C35">
            <v>13</v>
          </cell>
          <cell r="D35">
            <v>0</v>
          </cell>
          <cell r="E35">
            <v>0</v>
          </cell>
          <cell r="O35">
            <v>8</v>
          </cell>
          <cell r="S35">
            <v>10</v>
          </cell>
          <cell r="T35">
            <v>0</v>
          </cell>
          <cell r="U35">
            <v>13</v>
          </cell>
          <cell r="V35">
            <v>15</v>
          </cell>
          <cell r="BF35">
            <v>6</v>
          </cell>
          <cell r="BG35">
            <v>9</v>
          </cell>
          <cell r="BH35">
            <v>4</v>
          </cell>
        </row>
        <row r="36">
          <cell r="B36">
            <v>0</v>
          </cell>
          <cell r="C36">
            <v>0</v>
          </cell>
          <cell r="D36">
            <v>0</v>
          </cell>
          <cell r="E36">
            <v>0</v>
          </cell>
          <cell r="O36">
            <v>8</v>
          </cell>
          <cell r="S36">
            <v>20</v>
          </cell>
          <cell r="T36">
            <v>6</v>
          </cell>
          <cell r="U36">
            <v>13</v>
          </cell>
          <cell r="V36">
            <v>15</v>
          </cell>
          <cell r="BF36">
            <v>0</v>
          </cell>
          <cell r="BG36">
            <v>9</v>
          </cell>
          <cell r="BH36">
            <v>8</v>
          </cell>
        </row>
        <row r="37">
          <cell r="B37">
            <v>0</v>
          </cell>
          <cell r="C37">
            <v>0</v>
          </cell>
          <cell r="D37">
            <v>0</v>
          </cell>
          <cell r="E37">
            <v>0</v>
          </cell>
          <cell r="O37">
            <v>8</v>
          </cell>
          <cell r="S37">
            <v>16</v>
          </cell>
          <cell r="T37">
            <v>29</v>
          </cell>
          <cell r="U37">
            <v>13</v>
          </cell>
          <cell r="V37">
            <v>5</v>
          </cell>
          <cell r="BF37">
            <v>0</v>
          </cell>
          <cell r="BG37">
            <v>9</v>
          </cell>
          <cell r="BH37">
            <v>12</v>
          </cell>
        </row>
        <row r="38">
          <cell r="B38">
            <v>0</v>
          </cell>
          <cell r="C38">
            <v>0</v>
          </cell>
          <cell r="D38">
            <v>0</v>
          </cell>
          <cell r="E38">
            <v>0</v>
          </cell>
          <cell r="O38">
            <v>8</v>
          </cell>
          <cell r="S38">
            <v>6</v>
          </cell>
          <cell r="T38">
            <v>45</v>
          </cell>
          <cell r="U38">
            <v>13</v>
          </cell>
          <cell r="V38">
            <v>7</v>
          </cell>
          <cell r="BF38">
            <v>12</v>
          </cell>
          <cell r="BG38">
            <v>9</v>
          </cell>
          <cell r="BH38">
            <v>14</v>
          </cell>
        </row>
      </sheetData>
      <sheetData sheetId="5"/>
      <sheetData sheetId="6"/>
      <sheetData sheetId="7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riginal_Outcome"/>
      <sheetName val="CRP_Outcome_Baseline"/>
      <sheetName val="Compare"/>
      <sheetName val="CRP_Outcome_ELV"/>
      <sheetName val="CRP_Outcome_CRP"/>
      <sheetName val="Analysis"/>
      <sheetName val="Graphs ELV"/>
      <sheetName val="Graphs CRP"/>
    </sheetNames>
    <sheetDataSet>
      <sheetData sheetId="0"/>
      <sheetData sheetId="1"/>
      <sheetData sheetId="2"/>
      <sheetData sheetId="3"/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O2">
            <v>0</v>
          </cell>
          <cell r="S2">
            <v>12</v>
          </cell>
          <cell r="T2">
            <v>12</v>
          </cell>
          <cell r="U2">
            <v>12</v>
          </cell>
          <cell r="V2">
            <v>12</v>
          </cell>
          <cell r="BF2">
            <v>0</v>
          </cell>
          <cell r="BG2">
            <v>0</v>
          </cell>
          <cell r="BH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O3">
            <v>4</v>
          </cell>
          <cell r="S3">
            <v>12</v>
          </cell>
          <cell r="T3">
            <v>12</v>
          </cell>
          <cell r="U3">
            <v>12</v>
          </cell>
          <cell r="V3">
            <v>12</v>
          </cell>
          <cell r="BF3">
            <v>4</v>
          </cell>
          <cell r="BG3">
            <v>4</v>
          </cell>
          <cell r="BH3">
            <v>4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O4">
            <v>4</v>
          </cell>
          <cell r="S4">
            <v>12</v>
          </cell>
          <cell r="T4">
            <v>20</v>
          </cell>
          <cell r="U4">
            <v>16</v>
          </cell>
          <cell r="V4">
            <v>12</v>
          </cell>
          <cell r="BF4">
            <v>4</v>
          </cell>
          <cell r="BG4">
            <v>4</v>
          </cell>
          <cell r="BH4">
            <v>4</v>
          </cell>
        </row>
        <row r="5">
          <cell r="B5">
            <v>0</v>
          </cell>
          <cell r="C5">
            <v>0</v>
          </cell>
          <cell r="D5">
            <v>0</v>
          </cell>
          <cell r="E5">
            <v>0</v>
          </cell>
          <cell r="O5">
            <v>4</v>
          </cell>
          <cell r="S5">
            <v>12</v>
          </cell>
          <cell r="T5">
            <v>12</v>
          </cell>
          <cell r="U5">
            <v>12</v>
          </cell>
          <cell r="V5">
            <v>12</v>
          </cell>
          <cell r="BF5">
            <v>4</v>
          </cell>
          <cell r="BG5">
            <v>4</v>
          </cell>
          <cell r="BH5">
            <v>4</v>
          </cell>
        </row>
        <row r="6">
          <cell r="B6">
            <v>0</v>
          </cell>
          <cell r="C6">
            <v>0</v>
          </cell>
          <cell r="D6">
            <v>0</v>
          </cell>
          <cell r="E6">
            <v>0</v>
          </cell>
          <cell r="O6">
            <v>4</v>
          </cell>
          <cell r="S6">
            <v>8</v>
          </cell>
          <cell r="T6">
            <v>12</v>
          </cell>
          <cell r="U6">
            <v>12</v>
          </cell>
          <cell r="V6">
            <v>12</v>
          </cell>
          <cell r="BF6">
            <v>4</v>
          </cell>
          <cell r="BG6">
            <v>4</v>
          </cell>
          <cell r="BH6">
            <v>4</v>
          </cell>
        </row>
        <row r="7">
          <cell r="B7">
            <v>0</v>
          </cell>
          <cell r="C7">
            <v>0</v>
          </cell>
          <cell r="D7">
            <v>0</v>
          </cell>
          <cell r="E7">
            <v>0</v>
          </cell>
          <cell r="O7">
            <v>8</v>
          </cell>
          <cell r="S7">
            <v>12</v>
          </cell>
          <cell r="T7">
            <v>12</v>
          </cell>
          <cell r="U7">
            <v>8</v>
          </cell>
          <cell r="V7">
            <v>12</v>
          </cell>
          <cell r="BF7">
            <v>4</v>
          </cell>
          <cell r="BG7">
            <v>4</v>
          </cell>
          <cell r="BH7">
            <v>4</v>
          </cell>
        </row>
        <row r="8">
          <cell r="B8">
            <v>0</v>
          </cell>
          <cell r="C8">
            <v>0</v>
          </cell>
          <cell r="D8">
            <v>0</v>
          </cell>
          <cell r="E8">
            <v>0</v>
          </cell>
          <cell r="O8">
            <v>8</v>
          </cell>
          <cell r="S8">
            <v>12</v>
          </cell>
          <cell r="T8">
            <v>12</v>
          </cell>
          <cell r="U8">
            <v>8</v>
          </cell>
          <cell r="V8">
            <v>12</v>
          </cell>
          <cell r="BF8">
            <v>0</v>
          </cell>
          <cell r="BG8">
            <v>7</v>
          </cell>
          <cell r="BH8">
            <v>0</v>
          </cell>
        </row>
        <row r="9">
          <cell r="B9">
            <v>0</v>
          </cell>
          <cell r="C9">
            <v>0</v>
          </cell>
          <cell r="D9">
            <v>0</v>
          </cell>
          <cell r="E9">
            <v>0</v>
          </cell>
          <cell r="O9">
            <v>8</v>
          </cell>
          <cell r="S9">
            <v>16</v>
          </cell>
          <cell r="T9">
            <v>16</v>
          </cell>
          <cell r="U9">
            <v>8</v>
          </cell>
          <cell r="V9">
            <v>9</v>
          </cell>
          <cell r="BF9">
            <v>1</v>
          </cell>
          <cell r="BG9">
            <v>10</v>
          </cell>
          <cell r="BH9">
            <v>0</v>
          </cell>
        </row>
        <row r="10">
          <cell r="B10">
            <v>0</v>
          </cell>
          <cell r="C10">
            <v>0</v>
          </cell>
          <cell r="D10">
            <v>0</v>
          </cell>
          <cell r="E10">
            <v>0</v>
          </cell>
          <cell r="O10">
            <v>8</v>
          </cell>
          <cell r="S10">
            <v>16</v>
          </cell>
          <cell r="T10">
            <v>15</v>
          </cell>
          <cell r="U10">
            <v>8</v>
          </cell>
          <cell r="V10">
            <v>6</v>
          </cell>
          <cell r="BF10">
            <v>0</v>
          </cell>
          <cell r="BG10">
            <v>10</v>
          </cell>
          <cell r="BH10">
            <v>9</v>
          </cell>
        </row>
        <row r="11">
          <cell r="B11">
            <v>0</v>
          </cell>
          <cell r="C11">
            <v>0</v>
          </cell>
          <cell r="D11">
            <v>0</v>
          </cell>
          <cell r="E11">
            <v>0</v>
          </cell>
          <cell r="O11">
            <v>8</v>
          </cell>
          <cell r="S11">
            <v>3</v>
          </cell>
          <cell r="T11">
            <v>12</v>
          </cell>
          <cell r="U11">
            <v>11</v>
          </cell>
          <cell r="V11">
            <v>2</v>
          </cell>
          <cell r="BF11">
            <v>0</v>
          </cell>
          <cell r="BG11">
            <v>9</v>
          </cell>
          <cell r="BH11">
            <v>15</v>
          </cell>
        </row>
        <row r="12">
          <cell r="B12">
            <v>2</v>
          </cell>
          <cell r="C12">
            <v>0</v>
          </cell>
          <cell r="D12">
            <v>0</v>
          </cell>
          <cell r="E12">
            <v>0</v>
          </cell>
          <cell r="O12">
            <v>8</v>
          </cell>
          <cell r="S12">
            <v>0</v>
          </cell>
          <cell r="T12">
            <v>12</v>
          </cell>
          <cell r="U12">
            <v>14</v>
          </cell>
          <cell r="V12">
            <v>3</v>
          </cell>
          <cell r="BF12">
            <v>10</v>
          </cell>
          <cell r="BG12">
            <v>7</v>
          </cell>
          <cell r="BH12">
            <v>12</v>
          </cell>
        </row>
        <row r="13">
          <cell r="B13">
            <v>0</v>
          </cell>
          <cell r="C13">
            <v>0</v>
          </cell>
          <cell r="D13">
            <v>0</v>
          </cell>
          <cell r="E13">
            <v>0</v>
          </cell>
          <cell r="O13">
            <v>8</v>
          </cell>
          <cell r="S13">
            <v>0</v>
          </cell>
          <cell r="T13">
            <v>2</v>
          </cell>
          <cell r="U13">
            <v>14</v>
          </cell>
          <cell r="V13">
            <v>14</v>
          </cell>
          <cell r="BF13">
            <v>20</v>
          </cell>
          <cell r="BG13">
            <v>7</v>
          </cell>
          <cell r="BH13">
            <v>5</v>
          </cell>
        </row>
        <row r="14">
          <cell r="B14">
            <v>0</v>
          </cell>
          <cell r="C14">
            <v>8</v>
          </cell>
          <cell r="D14">
            <v>0</v>
          </cell>
          <cell r="E14">
            <v>0</v>
          </cell>
          <cell r="O14">
            <v>8</v>
          </cell>
          <cell r="S14">
            <v>7</v>
          </cell>
          <cell r="T14">
            <v>0</v>
          </cell>
          <cell r="U14">
            <v>13</v>
          </cell>
          <cell r="V14">
            <v>18</v>
          </cell>
          <cell r="BF14">
            <v>14</v>
          </cell>
          <cell r="BG14">
            <v>9</v>
          </cell>
          <cell r="BH14">
            <v>0</v>
          </cell>
        </row>
        <row r="15">
          <cell r="B15">
            <v>0</v>
          </cell>
          <cell r="C15">
            <v>2</v>
          </cell>
          <cell r="D15">
            <v>0</v>
          </cell>
          <cell r="E15">
            <v>0</v>
          </cell>
          <cell r="O15">
            <v>8</v>
          </cell>
          <cell r="S15">
            <v>22</v>
          </cell>
          <cell r="T15">
            <v>0</v>
          </cell>
          <cell r="U15">
            <v>11</v>
          </cell>
          <cell r="V15">
            <v>15</v>
          </cell>
          <cell r="BF15">
            <v>0</v>
          </cell>
          <cell r="BG15">
            <v>9</v>
          </cell>
          <cell r="BH15">
            <v>2</v>
          </cell>
        </row>
        <row r="16">
          <cell r="B16">
            <v>0</v>
          </cell>
          <cell r="C16">
            <v>0</v>
          </cell>
          <cell r="D16">
            <v>0</v>
          </cell>
          <cell r="E16">
            <v>0</v>
          </cell>
          <cell r="O16">
            <v>8</v>
          </cell>
          <cell r="S16">
            <v>22</v>
          </cell>
          <cell r="T16">
            <v>15</v>
          </cell>
          <cell r="U16">
            <v>11</v>
          </cell>
          <cell r="V16">
            <v>8</v>
          </cell>
          <cell r="BF16">
            <v>0</v>
          </cell>
          <cell r="BG16">
            <v>10</v>
          </cell>
          <cell r="BH16">
            <v>12</v>
          </cell>
        </row>
        <row r="17">
          <cell r="B17">
            <v>0</v>
          </cell>
          <cell r="C17">
            <v>0</v>
          </cell>
          <cell r="D17">
            <v>0</v>
          </cell>
          <cell r="E17">
            <v>0</v>
          </cell>
          <cell r="O17">
            <v>8</v>
          </cell>
          <cell r="S17">
            <v>12</v>
          </cell>
          <cell r="T17">
            <v>26</v>
          </cell>
          <cell r="U17">
            <v>13</v>
          </cell>
          <cell r="V17">
            <v>2</v>
          </cell>
          <cell r="BF17">
            <v>0</v>
          </cell>
          <cell r="BG17">
            <v>9</v>
          </cell>
          <cell r="BH17">
            <v>15</v>
          </cell>
        </row>
        <row r="18">
          <cell r="B18">
            <v>3</v>
          </cell>
          <cell r="C18">
            <v>0</v>
          </cell>
          <cell r="D18">
            <v>0</v>
          </cell>
          <cell r="E18">
            <v>0</v>
          </cell>
          <cell r="O18">
            <v>8</v>
          </cell>
          <cell r="S18">
            <v>0</v>
          </cell>
          <cell r="T18">
            <v>21</v>
          </cell>
          <cell r="U18">
            <v>13</v>
          </cell>
          <cell r="V18">
            <v>5</v>
          </cell>
          <cell r="BF18">
            <v>12</v>
          </cell>
          <cell r="BG18">
            <v>8</v>
          </cell>
          <cell r="BH18">
            <v>12</v>
          </cell>
        </row>
        <row r="19">
          <cell r="B19">
            <v>0</v>
          </cell>
          <cell r="C19">
            <v>0</v>
          </cell>
          <cell r="D19">
            <v>0</v>
          </cell>
          <cell r="E19">
            <v>0</v>
          </cell>
          <cell r="O19">
            <v>8</v>
          </cell>
          <cell r="S19">
            <v>0</v>
          </cell>
          <cell r="T19">
            <v>0</v>
          </cell>
          <cell r="U19">
            <v>14</v>
          </cell>
          <cell r="V19">
            <v>16</v>
          </cell>
          <cell r="BF19">
            <v>23</v>
          </cell>
          <cell r="BG19">
            <v>8</v>
          </cell>
          <cell r="BH19">
            <v>3</v>
          </cell>
        </row>
        <row r="20">
          <cell r="B20">
            <v>0</v>
          </cell>
          <cell r="C20">
            <v>11</v>
          </cell>
          <cell r="D20">
            <v>0</v>
          </cell>
          <cell r="E20">
            <v>0</v>
          </cell>
          <cell r="O20">
            <v>8</v>
          </cell>
          <cell r="S20">
            <v>9</v>
          </cell>
          <cell r="T20">
            <v>0</v>
          </cell>
          <cell r="U20">
            <v>13</v>
          </cell>
          <cell r="V20">
            <v>16</v>
          </cell>
          <cell r="BF20">
            <v>14</v>
          </cell>
          <cell r="BG20">
            <v>8</v>
          </cell>
          <cell r="BH20">
            <v>1</v>
          </cell>
        </row>
        <row r="21">
          <cell r="B21">
            <v>0</v>
          </cell>
          <cell r="C21">
            <v>2</v>
          </cell>
          <cell r="D21">
            <v>0</v>
          </cell>
          <cell r="E21">
            <v>0</v>
          </cell>
          <cell r="O21">
            <v>8</v>
          </cell>
          <cell r="S21">
            <v>23</v>
          </cell>
          <cell r="T21">
            <v>0</v>
          </cell>
          <cell r="U21">
            <v>12</v>
          </cell>
          <cell r="V21">
            <v>16</v>
          </cell>
          <cell r="BF21">
            <v>0</v>
          </cell>
          <cell r="BG21">
            <v>9</v>
          </cell>
          <cell r="BH21">
            <v>7</v>
          </cell>
        </row>
        <row r="22">
          <cell r="B22">
            <v>0</v>
          </cell>
          <cell r="C22">
            <v>0</v>
          </cell>
          <cell r="D22">
            <v>0</v>
          </cell>
          <cell r="E22">
            <v>0</v>
          </cell>
          <cell r="O22">
            <v>8</v>
          </cell>
          <cell r="S22">
            <v>17</v>
          </cell>
          <cell r="T22">
            <v>18</v>
          </cell>
          <cell r="U22">
            <v>12</v>
          </cell>
          <cell r="V22">
            <v>6</v>
          </cell>
          <cell r="BF22">
            <v>0</v>
          </cell>
          <cell r="BG22">
            <v>9</v>
          </cell>
          <cell r="BH22">
            <v>9</v>
          </cell>
        </row>
        <row r="23">
          <cell r="B23">
            <v>0</v>
          </cell>
          <cell r="C23">
            <v>0</v>
          </cell>
          <cell r="D23">
            <v>0</v>
          </cell>
          <cell r="E23">
            <v>0</v>
          </cell>
          <cell r="O23">
            <v>8</v>
          </cell>
          <cell r="S23">
            <v>15</v>
          </cell>
          <cell r="T23">
            <v>29</v>
          </cell>
          <cell r="U23">
            <v>12</v>
          </cell>
          <cell r="V23">
            <v>4</v>
          </cell>
          <cell r="BF23">
            <v>2</v>
          </cell>
          <cell r="BG23">
            <v>9</v>
          </cell>
          <cell r="BH23">
            <v>15</v>
          </cell>
        </row>
        <row r="24">
          <cell r="B24">
            <v>3</v>
          </cell>
          <cell r="C24">
            <v>0</v>
          </cell>
          <cell r="D24">
            <v>0</v>
          </cell>
          <cell r="E24">
            <v>0</v>
          </cell>
          <cell r="O24">
            <v>8</v>
          </cell>
          <cell r="S24">
            <v>0</v>
          </cell>
          <cell r="T24">
            <v>19</v>
          </cell>
          <cell r="U24">
            <v>13</v>
          </cell>
          <cell r="V24">
            <v>10</v>
          </cell>
          <cell r="BF24">
            <v>10</v>
          </cell>
          <cell r="BG24">
            <v>9</v>
          </cell>
          <cell r="BH24">
            <v>8</v>
          </cell>
        </row>
        <row r="25">
          <cell r="B25">
            <v>0</v>
          </cell>
          <cell r="C25">
            <v>0</v>
          </cell>
          <cell r="D25">
            <v>0</v>
          </cell>
          <cell r="E25">
            <v>0</v>
          </cell>
          <cell r="O25">
            <v>8</v>
          </cell>
          <cell r="S25">
            <v>4</v>
          </cell>
          <cell r="T25">
            <v>2</v>
          </cell>
          <cell r="U25">
            <v>13</v>
          </cell>
          <cell r="V25">
            <v>12</v>
          </cell>
          <cell r="BF25">
            <v>23</v>
          </cell>
          <cell r="BG25">
            <v>8</v>
          </cell>
          <cell r="BH25">
            <v>3</v>
          </cell>
        </row>
        <row r="26">
          <cell r="B26">
            <v>0</v>
          </cell>
          <cell r="C26">
            <v>11</v>
          </cell>
          <cell r="D26">
            <v>0</v>
          </cell>
          <cell r="E26">
            <v>0</v>
          </cell>
          <cell r="O26">
            <v>8</v>
          </cell>
          <cell r="S26">
            <v>11</v>
          </cell>
          <cell r="T26">
            <v>0</v>
          </cell>
          <cell r="U26">
            <v>13</v>
          </cell>
          <cell r="V26">
            <v>16</v>
          </cell>
          <cell r="BF26">
            <v>8</v>
          </cell>
          <cell r="BG26">
            <v>8</v>
          </cell>
          <cell r="BH26">
            <v>7</v>
          </cell>
        </row>
        <row r="27">
          <cell r="B27">
            <v>0</v>
          </cell>
          <cell r="C27">
            <v>0</v>
          </cell>
          <cell r="D27">
            <v>0</v>
          </cell>
          <cell r="E27">
            <v>0</v>
          </cell>
          <cell r="O27">
            <v>8</v>
          </cell>
          <cell r="S27">
            <v>15</v>
          </cell>
          <cell r="T27">
            <v>4</v>
          </cell>
          <cell r="U27">
            <v>13</v>
          </cell>
          <cell r="V27">
            <v>12</v>
          </cell>
          <cell r="BF27">
            <v>0</v>
          </cell>
          <cell r="BG27">
            <v>9</v>
          </cell>
          <cell r="BH27">
            <v>6</v>
          </cell>
        </row>
        <row r="28">
          <cell r="B28">
            <v>0</v>
          </cell>
          <cell r="C28">
            <v>0</v>
          </cell>
          <cell r="D28">
            <v>0</v>
          </cell>
          <cell r="E28">
            <v>0</v>
          </cell>
          <cell r="O28">
            <v>8</v>
          </cell>
          <cell r="S28">
            <v>18</v>
          </cell>
          <cell r="T28">
            <v>17</v>
          </cell>
          <cell r="U28">
            <v>12</v>
          </cell>
          <cell r="V28">
            <v>6</v>
          </cell>
          <cell r="BF28">
            <v>2</v>
          </cell>
          <cell r="BG28">
            <v>9</v>
          </cell>
          <cell r="BH28">
            <v>10</v>
          </cell>
        </row>
        <row r="29">
          <cell r="B29">
            <v>0</v>
          </cell>
          <cell r="C29">
            <v>0</v>
          </cell>
          <cell r="D29">
            <v>0</v>
          </cell>
          <cell r="E29">
            <v>0</v>
          </cell>
          <cell r="O29">
            <v>8</v>
          </cell>
          <cell r="S29">
            <v>10</v>
          </cell>
          <cell r="T29">
            <v>27</v>
          </cell>
          <cell r="U29">
            <v>12</v>
          </cell>
          <cell r="V29">
            <v>10</v>
          </cell>
          <cell r="BF29">
            <v>4</v>
          </cell>
          <cell r="BG29">
            <v>9</v>
          </cell>
          <cell r="BH29">
            <v>11</v>
          </cell>
        </row>
        <row r="30">
          <cell r="B30">
            <v>0</v>
          </cell>
          <cell r="C30">
            <v>0</v>
          </cell>
          <cell r="D30">
            <v>0</v>
          </cell>
          <cell r="E30">
            <v>0</v>
          </cell>
          <cell r="O30">
            <v>8</v>
          </cell>
          <cell r="S30">
            <v>1</v>
          </cell>
          <cell r="T30">
            <v>12</v>
          </cell>
          <cell r="U30">
            <v>13</v>
          </cell>
          <cell r="V30">
            <v>9</v>
          </cell>
          <cell r="BF30">
            <v>13</v>
          </cell>
          <cell r="BG30">
            <v>9</v>
          </cell>
          <cell r="BH30">
            <v>6</v>
          </cell>
        </row>
        <row r="31">
          <cell r="B31">
            <v>0</v>
          </cell>
          <cell r="C31">
            <v>1</v>
          </cell>
          <cell r="D31">
            <v>0</v>
          </cell>
          <cell r="E31">
            <v>0</v>
          </cell>
          <cell r="O31">
            <v>8</v>
          </cell>
          <cell r="S31">
            <v>8</v>
          </cell>
          <cell r="T31">
            <v>0</v>
          </cell>
          <cell r="U31">
            <v>13</v>
          </cell>
          <cell r="V31">
            <v>13</v>
          </cell>
          <cell r="BF31">
            <v>16</v>
          </cell>
          <cell r="BG31">
            <v>8</v>
          </cell>
          <cell r="BH31">
            <v>7</v>
          </cell>
        </row>
        <row r="32">
          <cell r="B32">
            <v>0</v>
          </cell>
          <cell r="C32">
            <v>4</v>
          </cell>
          <cell r="D32">
            <v>0</v>
          </cell>
          <cell r="E32">
            <v>0</v>
          </cell>
          <cell r="O32">
            <v>8</v>
          </cell>
          <cell r="S32">
            <v>9</v>
          </cell>
          <cell r="T32">
            <v>0</v>
          </cell>
          <cell r="U32">
            <v>13</v>
          </cell>
          <cell r="V32">
            <v>15</v>
          </cell>
          <cell r="BF32">
            <v>3</v>
          </cell>
          <cell r="BG32">
            <v>8</v>
          </cell>
          <cell r="BH32">
            <v>6</v>
          </cell>
        </row>
        <row r="33">
          <cell r="B33">
            <v>0</v>
          </cell>
          <cell r="C33">
            <v>0</v>
          </cell>
          <cell r="D33">
            <v>0</v>
          </cell>
          <cell r="E33">
            <v>0</v>
          </cell>
          <cell r="O33">
            <v>8</v>
          </cell>
          <cell r="S33">
            <v>18</v>
          </cell>
          <cell r="T33">
            <v>9</v>
          </cell>
          <cell r="U33">
            <v>13</v>
          </cell>
          <cell r="V33">
            <v>10</v>
          </cell>
          <cell r="BF33">
            <v>3</v>
          </cell>
          <cell r="BG33">
            <v>9</v>
          </cell>
          <cell r="BH33">
            <v>6</v>
          </cell>
        </row>
        <row r="34">
          <cell r="B34">
            <v>0</v>
          </cell>
          <cell r="C34">
            <v>0</v>
          </cell>
          <cell r="D34">
            <v>0</v>
          </cell>
          <cell r="E34">
            <v>0</v>
          </cell>
          <cell r="O34">
            <v>8</v>
          </cell>
          <cell r="S34">
            <v>18</v>
          </cell>
          <cell r="T34">
            <v>17</v>
          </cell>
          <cell r="U34">
            <v>12</v>
          </cell>
          <cell r="V34">
            <v>10</v>
          </cell>
          <cell r="BF34">
            <v>2</v>
          </cell>
          <cell r="BG34">
            <v>9</v>
          </cell>
          <cell r="BH34">
            <v>9</v>
          </cell>
        </row>
        <row r="35">
          <cell r="B35">
            <v>0</v>
          </cell>
          <cell r="C35">
            <v>0</v>
          </cell>
          <cell r="D35">
            <v>0</v>
          </cell>
          <cell r="E35">
            <v>0</v>
          </cell>
          <cell r="O35">
            <v>8</v>
          </cell>
          <cell r="S35">
            <v>6</v>
          </cell>
          <cell r="T35">
            <v>21</v>
          </cell>
          <cell r="U35">
            <v>12</v>
          </cell>
          <cell r="V35">
            <v>9</v>
          </cell>
          <cell r="BF35">
            <v>5</v>
          </cell>
          <cell r="BG35">
            <v>9</v>
          </cell>
          <cell r="BH35">
            <v>9</v>
          </cell>
        </row>
        <row r="36">
          <cell r="B36">
            <v>0</v>
          </cell>
          <cell r="C36">
            <v>0</v>
          </cell>
          <cell r="D36">
            <v>0</v>
          </cell>
          <cell r="E36">
            <v>0</v>
          </cell>
          <cell r="O36">
            <v>8</v>
          </cell>
          <cell r="S36">
            <v>6</v>
          </cell>
          <cell r="T36">
            <v>7</v>
          </cell>
          <cell r="U36">
            <v>13</v>
          </cell>
          <cell r="V36">
            <v>9</v>
          </cell>
          <cell r="BF36">
            <v>13</v>
          </cell>
          <cell r="BG36">
            <v>9</v>
          </cell>
          <cell r="BH36">
            <v>9</v>
          </cell>
        </row>
        <row r="37">
          <cell r="B37">
            <v>0</v>
          </cell>
          <cell r="C37">
            <v>1</v>
          </cell>
          <cell r="D37">
            <v>0</v>
          </cell>
          <cell r="E37">
            <v>0</v>
          </cell>
          <cell r="O37">
            <v>8</v>
          </cell>
          <cell r="S37">
            <v>5</v>
          </cell>
          <cell r="T37">
            <v>0</v>
          </cell>
          <cell r="U37">
            <v>13</v>
          </cell>
          <cell r="V37">
            <v>12</v>
          </cell>
          <cell r="BF37">
            <v>10</v>
          </cell>
          <cell r="BG37">
            <v>8</v>
          </cell>
          <cell r="BH37">
            <v>7</v>
          </cell>
        </row>
        <row r="38">
          <cell r="B38">
            <v>0</v>
          </cell>
          <cell r="C38">
            <v>0</v>
          </cell>
          <cell r="D38">
            <v>0</v>
          </cell>
          <cell r="E38">
            <v>0</v>
          </cell>
          <cell r="O38">
            <v>8</v>
          </cell>
          <cell r="S38">
            <v>10</v>
          </cell>
          <cell r="T38">
            <v>2</v>
          </cell>
          <cell r="U38">
            <v>13</v>
          </cell>
          <cell r="V38">
            <v>13</v>
          </cell>
          <cell r="BF38">
            <v>8</v>
          </cell>
          <cell r="BG38">
            <v>8</v>
          </cell>
          <cell r="BH38">
            <v>6</v>
          </cell>
        </row>
      </sheetData>
      <sheetData sheetId="5"/>
      <sheetData sheetId="6"/>
      <sheetData sheetId="7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riginal_Outcome"/>
      <sheetName val="CRP_Outcome_Baseline"/>
      <sheetName val="Compare"/>
      <sheetName val="CRP_Outcome_ELV"/>
      <sheetName val="CRP_Outcome_CRP"/>
      <sheetName val="Analysis"/>
      <sheetName val="Graphs ELV"/>
      <sheetName val="Graphs CRP"/>
    </sheetNames>
    <sheetDataSet>
      <sheetData sheetId="0"/>
      <sheetData sheetId="1"/>
      <sheetData sheetId="2"/>
      <sheetData sheetId="3"/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O2">
            <v>0</v>
          </cell>
          <cell r="S2">
            <v>12</v>
          </cell>
          <cell r="T2">
            <v>12</v>
          </cell>
          <cell r="U2">
            <v>12</v>
          </cell>
          <cell r="V2">
            <v>12</v>
          </cell>
          <cell r="BF2">
            <v>0</v>
          </cell>
          <cell r="BG2">
            <v>0</v>
          </cell>
          <cell r="BH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O3">
            <v>4</v>
          </cell>
          <cell r="S3">
            <v>12</v>
          </cell>
          <cell r="T3">
            <v>12</v>
          </cell>
          <cell r="U3">
            <v>12</v>
          </cell>
          <cell r="V3">
            <v>12</v>
          </cell>
          <cell r="BF3">
            <v>4</v>
          </cell>
          <cell r="BG3">
            <v>4</v>
          </cell>
          <cell r="BH3">
            <v>4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O4">
            <v>4</v>
          </cell>
          <cell r="S4">
            <v>12</v>
          </cell>
          <cell r="T4">
            <v>20</v>
          </cell>
          <cell r="U4">
            <v>20</v>
          </cell>
          <cell r="V4">
            <v>12</v>
          </cell>
          <cell r="BF4">
            <v>4</v>
          </cell>
          <cell r="BG4">
            <v>4</v>
          </cell>
          <cell r="BH4">
            <v>4</v>
          </cell>
        </row>
        <row r="5">
          <cell r="B5">
            <v>0</v>
          </cell>
          <cell r="C5">
            <v>0</v>
          </cell>
          <cell r="D5">
            <v>0</v>
          </cell>
          <cell r="E5">
            <v>0</v>
          </cell>
          <cell r="O5">
            <v>4</v>
          </cell>
          <cell r="S5">
            <v>8</v>
          </cell>
          <cell r="T5">
            <v>12</v>
          </cell>
          <cell r="U5">
            <v>16</v>
          </cell>
          <cell r="V5">
            <v>12</v>
          </cell>
          <cell r="BF5">
            <v>4</v>
          </cell>
          <cell r="BG5">
            <v>4</v>
          </cell>
          <cell r="BH5">
            <v>4</v>
          </cell>
        </row>
        <row r="6">
          <cell r="B6">
            <v>0</v>
          </cell>
          <cell r="C6">
            <v>0</v>
          </cell>
          <cell r="D6">
            <v>0</v>
          </cell>
          <cell r="E6">
            <v>0</v>
          </cell>
          <cell r="O6">
            <v>4</v>
          </cell>
          <cell r="S6">
            <v>4</v>
          </cell>
          <cell r="T6">
            <v>12</v>
          </cell>
          <cell r="U6">
            <v>12</v>
          </cell>
          <cell r="V6">
            <v>12</v>
          </cell>
          <cell r="BF6">
            <v>4</v>
          </cell>
          <cell r="BG6">
            <v>4</v>
          </cell>
          <cell r="BH6">
            <v>4</v>
          </cell>
        </row>
        <row r="7">
          <cell r="B7">
            <v>0</v>
          </cell>
          <cell r="C7">
            <v>0</v>
          </cell>
          <cell r="D7">
            <v>0</v>
          </cell>
          <cell r="E7">
            <v>0</v>
          </cell>
          <cell r="O7">
            <v>8</v>
          </cell>
          <cell r="S7">
            <v>8</v>
          </cell>
          <cell r="T7">
            <v>12</v>
          </cell>
          <cell r="U7">
            <v>8</v>
          </cell>
          <cell r="V7">
            <v>12</v>
          </cell>
          <cell r="BF7">
            <v>4</v>
          </cell>
          <cell r="BG7">
            <v>4</v>
          </cell>
          <cell r="BH7">
            <v>4</v>
          </cell>
        </row>
        <row r="8">
          <cell r="B8">
            <v>0</v>
          </cell>
          <cell r="C8">
            <v>0</v>
          </cell>
          <cell r="D8">
            <v>0</v>
          </cell>
          <cell r="E8">
            <v>0</v>
          </cell>
          <cell r="O8">
            <v>8</v>
          </cell>
          <cell r="S8">
            <v>12</v>
          </cell>
          <cell r="T8">
            <v>12</v>
          </cell>
          <cell r="U8">
            <v>8</v>
          </cell>
          <cell r="V8">
            <v>12</v>
          </cell>
          <cell r="BF8">
            <v>0</v>
          </cell>
          <cell r="BG8">
            <v>7</v>
          </cell>
          <cell r="BH8">
            <v>0</v>
          </cell>
        </row>
        <row r="9">
          <cell r="B9">
            <v>0</v>
          </cell>
          <cell r="C9">
            <v>0</v>
          </cell>
          <cell r="D9">
            <v>0</v>
          </cell>
          <cell r="E9">
            <v>0</v>
          </cell>
          <cell r="O9">
            <v>8</v>
          </cell>
          <cell r="S9">
            <v>16</v>
          </cell>
          <cell r="T9">
            <v>16</v>
          </cell>
          <cell r="U9">
            <v>8</v>
          </cell>
          <cell r="V9">
            <v>9</v>
          </cell>
          <cell r="BF9">
            <v>0</v>
          </cell>
          <cell r="BG9">
            <v>9</v>
          </cell>
          <cell r="BH9">
            <v>0</v>
          </cell>
        </row>
        <row r="10">
          <cell r="B10">
            <v>0</v>
          </cell>
          <cell r="C10">
            <v>0</v>
          </cell>
          <cell r="D10">
            <v>0</v>
          </cell>
          <cell r="E10">
            <v>0</v>
          </cell>
          <cell r="O10">
            <v>8</v>
          </cell>
          <cell r="S10">
            <v>16</v>
          </cell>
          <cell r="T10">
            <v>12</v>
          </cell>
          <cell r="U10">
            <v>8</v>
          </cell>
          <cell r="V10">
            <v>7</v>
          </cell>
          <cell r="BF10">
            <v>0</v>
          </cell>
          <cell r="BG10">
            <v>9</v>
          </cell>
          <cell r="BH10">
            <v>9</v>
          </cell>
        </row>
        <row r="11">
          <cell r="B11">
            <v>0</v>
          </cell>
          <cell r="C11">
            <v>0</v>
          </cell>
          <cell r="D11">
            <v>0</v>
          </cell>
          <cell r="E11">
            <v>0</v>
          </cell>
          <cell r="O11">
            <v>8</v>
          </cell>
          <cell r="S11">
            <v>3</v>
          </cell>
          <cell r="T11">
            <v>13</v>
          </cell>
          <cell r="U11">
            <v>11</v>
          </cell>
          <cell r="V11">
            <v>3</v>
          </cell>
          <cell r="BF11">
            <v>0</v>
          </cell>
          <cell r="BG11">
            <v>9</v>
          </cell>
          <cell r="BH11">
            <v>13</v>
          </cell>
        </row>
        <row r="12">
          <cell r="B12">
            <v>1</v>
          </cell>
          <cell r="C12">
            <v>0</v>
          </cell>
          <cell r="D12">
            <v>0</v>
          </cell>
          <cell r="E12">
            <v>0</v>
          </cell>
          <cell r="O12">
            <v>8</v>
          </cell>
          <cell r="S12">
            <v>0</v>
          </cell>
          <cell r="T12">
            <v>12</v>
          </cell>
          <cell r="U12">
            <v>13</v>
          </cell>
          <cell r="V12">
            <v>3</v>
          </cell>
          <cell r="BF12">
            <v>19</v>
          </cell>
          <cell r="BG12">
            <v>8</v>
          </cell>
          <cell r="BH12">
            <v>11</v>
          </cell>
        </row>
        <row r="13">
          <cell r="B13">
            <v>0</v>
          </cell>
          <cell r="C13">
            <v>7</v>
          </cell>
          <cell r="D13">
            <v>0</v>
          </cell>
          <cell r="E13">
            <v>0</v>
          </cell>
          <cell r="O13">
            <v>8</v>
          </cell>
          <cell r="S13">
            <v>1</v>
          </cell>
          <cell r="T13">
            <v>0</v>
          </cell>
          <cell r="U13">
            <v>13</v>
          </cell>
          <cell r="V13">
            <v>13</v>
          </cell>
          <cell r="BF13">
            <v>22</v>
          </cell>
          <cell r="BG13">
            <v>8</v>
          </cell>
          <cell r="BH13">
            <v>6</v>
          </cell>
        </row>
        <row r="14">
          <cell r="B14">
            <v>5</v>
          </cell>
          <cell r="C14">
            <v>10</v>
          </cell>
          <cell r="D14">
            <v>0</v>
          </cell>
          <cell r="E14">
            <v>0</v>
          </cell>
          <cell r="O14">
            <v>8</v>
          </cell>
          <cell r="S14">
            <v>0</v>
          </cell>
          <cell r="T14">
            <v>0</v>
          </cell>
          <cell r="U14">
            <v>13</v>
          </cell>
          <cell r="V14">
            <v>16</v>
          </cell>
          <cell r="BF14">
            <v>3</v>
          </cell>
          <cell r="BG14">
            <v>8</v>
          </cell>
          <cell r="BH14">
            <v>0</v>
          </cell>
        </row>
        <row r="15">
          <cell r="B15">
            <v>0</v>
          </cell>
          <cell r="C15">
            <v>0</v>
          </cell>
          <cell r="D15">
            <v>0</v>
          </cell>
          <cell r="E15">
            <v>0</v>
          </cell>
          <cell r="O15">
            <v>8</v>
          </cell>
          <cell r="S15">
            <v>24</v>
          </cell>
          <cell r="T15">
            <v>9</v>
          </cell>
          <cell r="U15">
            <v>12</v>
          </cell>
          <cell r="V15">
            <v>15</v>
          </cell>
          <cell r="BF15">
            <v>9</v>
          </cell>
          <cell r="BG15">
            <v>9</v>
          </cell>
          <cell r="BH15">
            <v>5</v>
          </cell>
        </row>
        <row r="16">
          <cell r="B16">
            <v>0</v>
          </cell>
          <cell r="C16">
            <v>0</v>
          </cell>
          <cell r="D16">
            <v>0</v>
          </cell>
          <cell r="E16">
            <v>0</v>
          </cell>
          <cell r="O16">
            <v>8</v>
          </cell>
          <cell r="S16">
            <v>19</v>
          </cell>
          <cell r="T16">
            <v>24</v>
          </cell>
          <cell r="U16">
            <v>12</v>
          </cell>
          <cell r="V16">
            <v>4</v>
          </cell>
          <cell r="BF16">
            <v>0</v>
          </cell>
          <cell r="BG16">
            <v>9</v>
          </cell>
          <cell r="BH16">
            <v>13</v>
          </cell>
        </row>
        <row r="17">
          <cell r="B17">
            <v>0</v>
          </cell>
          <cell r="C17">
            <v>0</v>
          </cell>
          <cell r="D17">
            <v>0</v>
          </cell>
          <cell r="E17">
            <v>0</v>
          </cell>
          <cell r="O17">
            <v>8</v>
          </cell>
          <cell r="S17">
            <v>2</v>
          </cell>
          <cell r="T17">
            <v>38</v>
          </cell>
          <cell r="U17">
            <v>12</v>
          </cell>
          <cell r="V17">
            <v>3</v>
          </cell>
          <cell r="BF17">
            <v>0</v>
          </cell>
          <cell r="BG17">
            <v>9</v>
          </cell>
          <cell r="BH17">
            <v>15</v>
          </cell>
        </row>
        <row r="18">
          <cell r="B18">
            <v>0</v>
          </cell>
          <cell r="C18">
            <v>0</v>
          </cell>
          <cell r="D18">
            <v>0</v>
          </cell>
          <cell r="E18">
            <v>0</v>
          </cell>
          <cell r="O18">
            <v>8</v>
          </cell>
          <cell r="S18">
            <v>6</v>
          </cell>
          <cell r="T18">
            <v>12</v>
          </cell>
          <cell r="U18">
            <v>13</v>
          </cell>
          <cell r="V18">
            <v>8</v>
          </cell>
          <cell r="BF18">
            <v>29</v>
          </cell>
          <cell r="BG18">
            <v>8</v>
          </cell>
          <cell r="BH18">
            <v>7</v>
          </cell>
        </row>
        <row r="19">
          <cell r="B19">
            <v>0</v>
          </cell>
          <cell r="C19">
            <v>17</v>
          </cell>
          <cell r="D19">
            <v>0</v>
          </cell>
          <cell r="E19">
            <v>0</v>
          </cell>
          <cell r="O19">
            <v>8</v>
          </cell>
          <cell r="S19">
            <v>5</v>
          </cell>
          <cell r="T19">
            <v>0</v>
          </cell>
          <cell r="U19">
            <v>13</v>
          </cell>
          <cell r="V19">
            <v>17</v>
          </cell>
          <cell r="BF19">
            <v>18</v>
          </cell>
          <cell r="BG19">
            <v>8</v>
          </cell>
          <cell r="BH19">
            <v>3</v>
          </cell>
        </row>
        <row r="20">
          <cell r="B20">
            <v>0</v>
          </cell>
          <cell r="C20">
            <v>6</v>
          </cell>
          <cell r="D20">
            <v>0</v>
          </cell>
          <cell r="E20">
            <v>0</v>
          </cell>
          <cell r="O20">
            <v>8</v>
          </cell>
          <cell r="S20">
            <v>9</v>
          </cell>
          <cell r="T20">
            <v>0</v>
          </cell>
          <cell r="U20">
            <v>13</v>
          </cell>
          <cell r="V20">
            <v>19</v>
          </cell>
          <cell r="BF20">
            <v>0</v>
          </cell>
          <cell r="BG20">
            <v>9</v>
          </cell>
          <cell r="BH20">
            <v>1</v>
          </cell>
        </row>
        <row r="21">
          <cell r="B21">
            <v>0</v>
          </cell>
          <cell r="C21">
            <v>0</v>
          </cell>
          <cell r="D21">
            <v>0</v>
          </cell>
          <cell r="E21">
            <v>0</v>
          </cell>
          <cell r="O21">
            <v>8</v>
          </cell>
          <cell r="S21">
            <v>23</v>
          </cell>
          <cell r="T21">
            <v>13</v>
          </cell>
          <cell r="U21">
            <v>12</v>
          </cell>
          <cell r="V21">
            <v>10</v>
          </cell>
          <cell r="BF21">
            <v>0</v>
          </cell>
          <cell r="BG21">
            <v>9</v>
          </cell>
          <cell r="BH21">
            <v>7</v>
          </cell>
        </row>
        <row r="22">
          <cell r="B22">
            <v>0</v>
          </cell>
          <cell r="C22">
            <v>0</v>
          </cell>
          <cell r="D22">
            <v>0</v>
          </cell>
          <cell r="E22">
            <v>0</v>
          </cell>
          <cell r="O22">
            <v>8</v>
          </cell>
          <cell r="S22">
            <v>17</v>
          </cell>
          <cell r="T22">
            <v>50</v>
          </cell>
          <cell r="U22">
            <v>12</v>
          </cell>
          <cell r="V22">
            <v>6</v>
          </cell>
          <cell r="BF22">
            <v>0</v>
          </cell>
          <cell r="BG22">
            <v>9</v>
          </cell>
          <cell r="BH22">
            <v>15</v>
          </cell>
        </row>
        <row r="23">
          <cell r="B23">
            <v>3</v>
          </cell>
          <cell r="C23">
            <v>0</v>
          </cell>
          <cell r="D23">
            <v>0</v>
          </cell>
          <cell r="E23">
            <v>0</v>
          </cell>
          <cell r="O23">
            <v>8</v>
          </cell>
          <cell r="S23">
            <v>0</v>
          </cell>
          <cell r="T23">
            <v>33</v>
          </cell>
          <cell r="U23">
            <v>13</v>
          </cell>
          <cell r="V23">
            <v>4</v>
          </cell>
          <cell r="BF23">
            <v>6</v>
          </cell>
          <cell r="BG23">
            <v>9</v>
          </cell>
          <cell r="BH23">
            <v>12</v>
          </cell>
        </row>
        <row r="24">
          <cell r="B24">
            <v>0</v>
          </cell>
          <cell r="C24">
            <v>0</v>
          </cell>
          <cell r="D24">
            <v>0</v>
          </cell>
          <cell r="E24">
            <v>0</v>
          </cell>
          <cell r="O24">
            <v>8</v>
          </cell>
          <cell r="S24">
            <v>0</v>
          </cell>
          <cell r="T24">
            <v>6</v>
          </cell>
          <cell r="U24">
            <v>13</v>
          </cell>
          <cell r="V24">
            <v>10</v>
          </cell>
          <cell r="BF24">
            <v>44</v>
          </cell>
          <cell r="BG24">
            <v>8</v>
          </cell>
          <cell r="BH24">
            <v>7</v>
          </cell>
        </row>
        <row r="25">
          <cell r="B25">
            <v>0</v>
          </cell>
          <cell r="C25">
            <v>32</v>
          </cell>
          <cell r="D25">
            <v>0</v>
          </cell>
          <cell r="E25">
            <v>0</v>
          </cell>
          <cell r="O25">
            <v>8</v>
          </cell>
          <cell r="S25">
            <v>5</v>
          </cell>
          <cell r="T25">
            <v>0</v>
          </cell>
          <cell r="U25">
            <v>13</v>
          </cell>
          <cell r="V25">
            <v>16</v>
          </cell>
          <cell r="BF25">
            <v>2</v>
          </cell>
          <cell r="BG25">
            <v>8</v>
          </cell>
          <cell r="BH25">
            <v>4</v>
          </cell>
        </row>
        <row r="26">
          <cell r="B26">
            <v>0</v>
          </cell>
          <cell r="C26">
            <v>0</v>
          </cell>
          <cell r="D26">
            <v>0</v>
          </cell>
          <cell r="E26">
            <v>0</v>
          </cell>
          <cell r="O26">
            <v>8</v>
          </cell>
          <cell r="S26">
            <v>14</v>
          </cell>
          <cell r="T26">
            <v>10</v>
          </cell>
          <cell r="U26">
            <v>13</v>
          </cell>
          <cell r="V26">
            <v>16</v>
          </cell>
          <cell r="BF26">
            <v>0</v>
          </cell>
          <cell r="BG26">
            <v>9</v>
          </cell>
          <cell r="BH26">
            <v>3</v>
          </cell>
        </row>
        <row r="27">
          <cell r="B27">
            <v>0</v>
          </cell>
          <cell r="C27">
            <v>0</v>
          </cell>
          <cell r="D27">
            <v>0</v>
          </cell>
          <cell r="E27">
            <v>0</v>
          </cell>
          <cell r="O27">
            <v>8</v>
          </cell>
          <cell r="S27">
            <v>21</v>
          </cell>
          <cell r="T27">
            <v>19</v>
          </cell>
          <cell r="U27">
            <v>12</v>
          </cell>
          <cell r="V27">
            <v>10</v>
          </cell>
          <cell r="BF27">
            <v>4</v>
          </cell>
          <cell r="BG27">
            <v>9</v>
          </cell>
          <cell r="BH27">
            <v>8</v>
          </cell>
        </row>
        <row r="28">
          <cell r="B28">
            <v>0</v>
          </cell>
          <cell r="C28">
            <v>0</v>
          </cell>
          <cell r="D28">
            <v>0</v>
          </cell>
          <cell r="E28">
            <v>0</v>
          </cell>
          <cell r="O28">
            <v>8</v>
          </cell>
          <cell r="S28">
            <v>6</v>
          </cell>
          <cell r="T28">
            <v>65</v>
          </cell>
          <cell r="U28">
            <v>12</v>
          </cell>
          <cell r="V28">
            <v>7</v>
          </cell>
          <cell r="BF28">
            <v>0</v>
          </cell>
          <cell r="BG28">
            <v>9</v>
          </cell>
          <cell r="BH28">
            <v>13</v>
          </cell>
        </row>
        <row r="29">
          <cell r="B29">
            <v>1</v>
          </cell>
          <cell r="C29">
            <v>0</v>
          </cell>
          <cell r="D29">
            <v>0</v>
          </cell>
          <cell r="E29">
            <v>0</v>
          </cell>
          <cell r="O29">
            <v>8</v>
          </cell>
          <cell r="S29">
            <v>0</v>
          </cell>
          <cell r="T29">
            <v>12</v>
          </cell>
          <cell r="U29">
            <v>13</v>
          </cell>
          <cell r="V29">
            <v>6</v>
          </cell>
          <cell r="BF29">
            <v>21</v>
          </cell>
          <cell r="BG29">
            <v>9</v>
          </cell>
          <cell r="BH29">
            <v>10</v>
          </cell>
        </row>
        <row r="30">
          <cell r="B30">
            <v>0</v>
          </cell>
          <cell r="C30">
            <v>9</v>
          </cell>
          <cell r="D30">
            <v>0</v>
          </cell>
          <cell r="E30">
            <v>0</v>
          </cell>
          <cell r="O30">
            <v>8</v>
          </cell>
          <cell r="S30">
            <v>6</v>
          </cell>
          <cell r="T30">
            <v>0</v>
          </cell>
          <cell r="U30">
            <v>13</v>
          </cell>
          <cell r="V30">
            <v>11</v>
          </cell>
          <cell r="BF30">
            <v>22</v>
          </cell>
          <cell r="BG30">
            <v>8</v>
          </cell>
          <cell r="BH30">
            <v>7</v>
          </cell>
        </row>
        <row r="31">
          <cell r="B31">
            <v>0</v>
          </cell>
          <cell r="C31">
            <v>10</v>
          </cell>
          <cell r="D31">
            <v>0</v>
          </cell>
          <cell r="E31">
            <v>0</v>
          </cell>
          <cell r="O31">
            <v>8</v>
          </cell>
          <cell r="S31">
            <v>5</v>
          </cell>
          <cell r="T31">
            <v>0</v>
          </cell>
          <cell r="U31">
            <v>13</v>
          </cell>
          <cell r="V31">
            <v>16</v>
          </cell>
          <cell r="BF31">
            <v>0</v>
          </cell>
          <cell r="BG31">
            <v>8</v>
          </cell>
          <cell r="BH31">
            <v>4</v>
          </cell>
        </row>
        <row r="32">
          <cell r="B32">
            <v>0</v>
          </cell>
          <cell r="C32">
            <v>0</v>
          </cell>
          <cell r="D32">
            <v>0</v>
          </cell>
          <cell r="E32">
            <v>0</v>
          </cell>
          <cell r="O32">
            <v>8</v>
          </cell>
          <cell r="S32">
            <v>20</v>
          </cell>
          <cell r="T32">
            <v>14</v>
          </cell>
          <cell r="U32">
            <v>13</v>
          </cell>
          <cell r="V32">
            <v>14</v>
          </cell>
          <cell r="BF32">
            <v>2</v>
          </cell>
          <cell r="BG32">
            <v>9</v>
          </cell>
          <cell r="BH32">
            <v>4</v>
          </cell>
        </row>
        <row r="33">
          <cell r="B33">
            <v>0</v>
          </cell>
          <cell r="C33">
            <v>0</v>
          </cell>
          <cell r="D33">
            <v>0</v>
          </cell>
          <cell r="E33">
            <v>0</v>
          </cell>
          <cell r="O33">
            <v>8</v>
          </cell>
          <cell r="S33">
            <v>20</v>
          </cell>
          <cell r="T33">
            <v>37</v>
          </cell>
          <cell r="U33">
            <v>12</v>
          </cell>
          <cell r="V33">
            <v>10</v>
          </cell>
          <cell r="BF33">
            <v>0</v>
          </cell>
          <cell r="BG33">
            <v>9</v>
          </cell>
          <cell r="BH33">
            <v>9</v>
          </cell>
        </row>
        <row r="34">
          <cell r="B34">
            <v>0</v>
          </cell>
          <cell r="C34">
            <v>0</v>
          </cell>
          <cell r="D34">
            <v>0</v>
          </cell>
          <cell r="E34">
            <v>0</v>
          </cell>
          <cell r="O34">
            <v>8</v>
          </cell>
          <cell r="S34">
            <v>3</v>
          </cell>
          <cell r="T34">
            <v>39</v>
          </cell>
          <cell r="U34">
            <v>12</v>
          </cell>
          <cell r="V34">
            <v>7</v>
          </cell>
          <cell r="BF34">
            <v>1</v>
          </cell>
          <cell r="BG34">
            <v>9</v>
          </cell>
          <cell r="BH34">
            <v>12</v>
          </cell>
        </row>
        <row r="35">
          <cell r="B35">
            <v>0</v>
          </cell>
          <cell r="C35">
            <v>0</v>
          </cell>
          <cell r="D35">
            <v>0</v>
          </cell>
          <cell r="E35">
            <v>0</v>
          </cell>
          <cell r="O35">
            <v>8</v>
          </cell>
          <cell r="S35">
            <v>2</v>
          </cell>
          <cell r="T35">
            <v>11</v>
          </cell>
          <cell r="U35">
            <v>13</v>
          </cell>
          <cell r="V35">
            <v>7</v>
          </cell>
          <cell r="BF35">
            <v>28</v>
          </cell>
          <cell r="BG35">
            <v>9</v>
          </cell>
          <cell r="BH35">
            <v>10</v>
          </cell>
        </row>
        <row r="36">
          <cell r="B36">
            <v>0</v>
          </cell>
          <cell r="C36">
            <v>17</v>
          </cell>
          <cell r="D36">
            <v>0</v>
          </cell>
          <cell r="E36">
            <v>0</v>
          </cell>
          <cell r="O36">
            <v>8</v>
          </cell>
          <cell r="S36">
            <v>2</v>
          </cell>
          <cell r="T36">
            <v>0</v>
          </cell>
          <cell r="U36">
            <v>13</v>
          </cell>
          <cell r="V36">
            <v>12</v>
          </cell>
          <cell r="BF36">
            <v>13</v>
          </cell>
          <cell r="BG36">
            <v>8</v>
          </cell>
          <cell r="BH36">
            <v>6</v>
          </cell>
        </row>
        <row r="37">
          <cell r="B37">
            <v>0</v>
          </cell>
          <cell r="C37">
            <v>1</v>
          </cell>
          <cell r="D37">
            <v>0</v>
          </cell>
          <cell r="E37">
            <v>0</v>
          </cell>
          <cell r="O37">
            <v>8</v>
          </cell>
          <cell r="S37">
            <v>7</v>
          </cell>
          <cell r="T37">
            <v>0</v>
          </cell>
          <cell r="U37">
            <v>13</v>
          </cell>
          <cell r="V37">
            <v>16</v>
          </cell>
          <cell r="BF37">
            <v>2</v>
          </cell>
          <cell r="BG37">
            <v>8</v>
          </cell>
          <cell r="BH37">
            <v>4</v>
          </cell>
        </row>
        <row r="38">
          <cell r="B38">
            <v>0</v>
          </cell>
          <cell r="C38">
            <v>0</v>
          </cell>
          <cell r="D38">
            <v>0</v>
          </cell>
          <cell r="E38">
            <v>0</v>
          </cell>
          <cell r="O38">
            <v>8</v>
          </cell>
          <cell r="S38">
            <v>19</v>
          </cell>
          <cell r="T38">
            <v>10</v>
          </cell>
          <cell r="U38">
            <v>13</v>
          </cell>
          <cell r="V38">
            <v>14</v>
          </cell>
          <cell r="BF38">
            <v>5</v>
          </cell>
          <cell r="BG38">
            <v>9</v>
          </cell>
          <cell r="BH38">
            <v>5</v>
          </cell>
        </row>
      </sheetData>
      <sheetData sheetId="5"/>
      <sheetData sheetId="6"/>
      <sheetData sheetId="7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riginal_Outcome"/>
      <sheetName val="CRP_Outcome_Baseline"/>
      <sheetName val="Compare"/>
      <sheetName val="CRP_Outcome_ELV"/>
      <sheetName val="CRP_Outcome_CRP"/>
      <sheetName val="Analysis"/>
      <sheetName val="Graphs ELV"/>
      <sheetName val="Graphs CRP"/>
    </sheetNames>
    <sheetDataSet>
      <sheetData sheetId="0"/>
      <sheetData sheetId="1"/>
      <sheetData sheetId="2"/>
      <sheetData sheetId="3"/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O2">
            <v>0</v>
          </cell>
          <cell r="S2">
            <v>12</v>
          </cell>
          <cell r="T2">
            <v>12</v>
          </cell>
          <cell r="U2">
            <v>12</v>
          </cell>
          <cell r="V2">
            <v>12</v>
          </cell>
          <cell r="BF2">
            <v>0</v>
          </cell>
          <cell r="BG2">
            <v>0</v>
          </cell>
          <cell r="BH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O3">
            <v>4</v>
          </cell>
          <cell r="S3">
            <v>12</v>
          </cell>
          <cell r="T3">
            <v>12</v>
          </cell>
          <cell r="U3">
            <v>12</v>
          </cell>
          <cell r="V3">
            <v>12</v>
          </cell>
          <cell r="BF3">
            <v>4</v>
          </cell>
          <cell r="BG3">
            <v>4</v>
          </cell>
          <cell r="BH3">
            <v>4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O4">
            <v>4</v>
          </cell>
          <cell r="S4">
            <v>8</v>
          </cell>
          <cell r="T4">
            <v>20</v>
          </cell>
          <cell r="U4">
            <v>16</v>
          </cell>
          <cell r="V4">
            <v>12</v>
          </cell>
          <cell r="BF4">
            <v>4</v>
          </cell>
          <cell r="BG4">
            <v>4</v>
          </cell>
          <cell r="BH4">
            <v>4</v>
          </cell>
        </row>
        <row r="5">
          <cell r="B5">
            <v>0</v>
          </cell>
          <cell r="C5">
            <v>0</v>
          </cell>
          <cell r="D5">
            <v>0</v>
          </cell>
          <cell r="E5">
            <v>0</v>
          </cell>
          <cell r="O5">
            <v>4</v>
          </cell>
          <cell r="S5">
            <v>12</v>
          </cell>
          <cell r="T5">
            <v>8</v>
          </cell>
          <cell r="U5">
            <v>12</v>
          </cell>
          <cell r="V5">
            <v>8</v>
          </cell>
          <cell r="BF5">
            <v>4</v>
          </cell>
          <cell r="BG5">
            <v>4</v>
          </cell>
          <cell r="BH5">
            <v>4</v>
          </cell>
        </row>
        <row r="6">
          <cell r="B6">
            <v>0</v>
          </cell>
          <cell r="C6">
            <v>0</v>
          </cell>
          <cell r="D6">
            <v>0</v>
          </cell>
          <cell r="E6">
            <v>0</v>
          </cell>
          <cell r="O6">
            <v>4</v>
          </cell>
          <cell r="S6">
            <v>8</v>
          </cell>
          <cell r="T6">
            <v>12</v>
          </cell>
          <cell r="U6">
            <v>12</v>
          </cell>
          <cell r="V6">
            <v>12</v>
          </cell>
          <cell r="BF6">
            <v>4</v>
          </cell>
          <cell r="BG6">
            <v>4</v>
          </cell>
          <cell r="BH6">
            <v>4</v>
          </cell>
        </row>
        <row r="7">
          <cell r="B7">
            <v>0</v>
          </cell>
          <cell r="C7">
            <v>0</v>
          </cell>
          <cell r="D7">
            <v>0</v>
          </cell>
          <cell r="E7">
            <v>0</v>
          </cell>
          <cell r="O7">
            <v>8</v>
          </cell>
          <cell r="S7">
            <v>12</v>
          </cell>
          <cell r="T7">
            <v>12</v>
          </cell>
          <cell r="U7">
            <v>8</v>
          </cell>
          <cell r="V7">
            <v>12</v>
          </cell>
          <cell r="BF7">
            <v>4</v>
          </cell>
          <cell r="BG7">
            <v>4</v>
          </cell>
          <cell r="BH7">
            <v>4</v>
          </cell>
        </row>
        <row r="8">
          <cell r="B8">
            <v>0</v>
          </cell>
          <cell r="C8">
            <v>0</v>
          </cell>
          <cell r="D8">
            <v>0</v>
          </cell>
          <cell r="E8">
            <v>0</v>
          </cell>
          <cell r="O8">
            <v>8</v>
          </cell>
          <cell r="S8">
            <v>12</v>
          </cell>
          <cell r="T8">
            <v>12</v>
          </cell>
          <cell r="U8">
            <v>8</v>
          </cell>
          <cell r="V8">
            <v>12</v>
          </cell>
          <cell r="BF8">
            <v>0</v>
          </cell>
          <cell r="BG8">
            <v>9</v>
          </cell>
          <cell r="BH8">
            <v>0</v>
          </cell>
        </row>
        <row r="9">
          <cell r="B9">
            <v>0</v>
          </cell>
          <cell r="C9">
            <v>0</v>
          </cell>
          <cell r="D9">
            <v>0</v>
          </cell>
          <cell r="E9">
            <v>0</v>
          </cell>
          <cell r="O9">
            <v>8</v>
          </cell>
          <cell r="S9">
            <v>16</v>
          </cell>
          <cell r="T9">
            <v>16</v>
          </cell>
          <cell r="U9">
            <v>8</v>
          </cell>
          <cell r="V9">
            <v>7</v>
          </cell>
          <cell r="BF9">
            <v>2</v>
          </cell>
          <cell r="BG9">
            <v>11</v>
          </cell>
          <cell r="BH9">
            <v>0</v>
          </cell>
        </row>
        <row r="10">
          <cell r="B10">
            <v>0</v>
          </cell>
          <cell r="C10">
            <v>0</v>
          </cell>
          <cell r="D10">
            <v>0</v>
          </cell>
          <cell r="E10">
            <v>0</v>
          </cell>
          <cell r="O10">
            <v>8</v>
          </cell>
          <cell r="S10">
            <v>16</v>
          </cell>
          <cell r="T10">
            <v>10</v>
          </cell>
          <cell r="U10">
            <v>8</v>
          </cell>
          <cell r="V10">
            <v>5</v>
          </cell>
          <cell r="BF10">
            <v>0</v>
          </cell>
          <cell r="BG10">
            <v>10</v>
          </cell>
          <cell r="BH10">
            <v>12</v>
          </cell>
        </row>
        <row r="11">
          <cell r="B11">
            <v>0</v>
          </cell>
          <cell r="C11">
            <v>0</v>
          </cell>
          <cell r="D11">
            <v>0</v>
          </cell>
          <cell r="E11">
            <v>0</v>
          </cell>
          <cell r="O11">
            <v>8</v>
          </cell>
          <cell r="S11">
            <v>0</v>
          </cell>
          <cell r="T11">
            <v>13</v>
          </cell>
          <cell r="U11">
            <v>13</v>
          </cell>
          <cell r="V11">
            <v>2</v>
          </cell>
          <cell r="BF11">
            <v>0</v>
          </cell>
          <cell r="BG11">
            <v>9</v>
          </cell>
          <cell r="BH11">
            <v>16</v>
          </cell>
        </row>
        <row r="12">
          <cell r="B12">
            <v>2</v>
          </cell>
          <cell r="C12">
            <v>0</v>
          </cell>
          <cell r="D12">
            <v>0</v>
          </cell>
          <cell r="E12">
            <v>0</v>
          </cell>
          <cell r="O12">
            <v>8</v>
          </cell>
          <cell r="S12">
            <v>0</v>
          </cell>
          <cell r="T12">
            <v>12</v>
          </cell>
          <cell r="U12">
            <v>15</v>
          </cell>
          <cell r="V12">
            <v>3</v>
          </cell>
          <cell r="BF12">
            <v>15</v>
          </cell>
          <cell r="BG12">
            <v>7</v>
          </cell>
          <cell r="BH12">
            <v>11</v>
          </cell>
        </row>
        <row r="13">
          <cell r="B13">
            <v>0</v>
          </cell>
          <cell r="C13">
            <v>3</v>
          </cell>
          <cell r="D13">
            <v>0</v>
          </cell>
          <cell r="E13">
            <v>0</v>
          </cell>
          <cell r="O13">
            <v>8</v>
          </cell>
          <cell r="S13">
            <v>1</v>
          </cell>
          <cell r="T13">
            <v>0</v>
          </cell>
          <cell r="U13">
            <v>14</v>
          </cell>
          <cell r="V13">
            <v>17</v>
          </cell>
          <cell r="BF13">
            <v>22</v>
          </cell>
          <cell r="BG13">
            <v>9</v>
          </cell>
          <cell r="BH13">
            <v>4</v>
          </cell>
        </row>
        <row r="14">
          <cell r="B14">
            <v>0</v>
          </cell>
          <cell r="C14">
            <v>10</v>
          </cell>
          <cell r="D14">
            <v>0</v>
          </cell>
          <cell r="E14">
            <v>0</v>
          </cell>
          <cell r="O14">
            <v>8</v>
          </cell>
          <cell r="S14">
            <v>8</v>
          </cell>
          <cell r="T14">
            <v>0</v>
          </cell>
          <cell r="U14">
            <v>13</v>
          </cell>
          <cell r="V14">
            <v>17</v>
          </cell>
          <cell r="BF14">
            <v>12</v>
          </cell>
          <cell r="BG14">
            <v>10</v>
          </cell>
          <cell r="BH14">
            <v>0</v>
          </cell>
        </row>
        <row r="15">
          <cell r="B15">
            <v>0</v>
          </cell>
          <cell r="C15">
            <v>0</v>
          </cell>
          <cell r="D15">
            <v>0</v>
          </cell>
          <cell r="E15">
            <v>0</v>
          </cell>
          <cell r="O15">
            <v>8</v>
          </cell>
          <cell r="S15">
            <v>24</v>
          </cell>
          <cell r="T15">
            <v>0</v>
          </cell>
          <cell r="U15">
            <v>11</v>
          </cell>
          <cell r="V15">
            <v>13</v>
          </cell>
          <cell r="BF15">
            <v>0</v>
          </cell>
          <cell r="BG15">
            <v>10</v>
          </cell>
          <cell r="BH15">
            <v>4</v>
          </cell>
        </row>
        <row r="16">
          <cell r="B16">
            <v>0</v>
          </cell>
          <cell r="C16">
            <v>0</v>
          </cell>
          <cell r="D16">
            <v>0</v>
          </cell>
          <cell r="E16">
            <v>0</v>
          </cell>
          <cell r="O16">
            <v>8</v>
          </cell>
          <cell r="S16">
            <v>20</v>
          </cell>
          <cell r="T16">
            <v>28</v>
          </cell>
          <cell r="U16">
            <v>13</v>
          </cell>
          <cell r="V16">
            <v>6</v>
          </cell>
          <cell r="BF16">
            <v>0</v>
          </cell>
          <cell r="BG16">
            <v>10</v>
          </cell>
          <cell r="BH16">
            <v>15</v>
          </cell>
        </row>
        <row r="17">
          <cell r="B17">
            <v>0</v>
          </cell>
          <cell r="C17">
            <v>0</v>
          </cell>
          <cell r="D17">
            <v>0</v>
          </cell>
          <cell r="E17">
            <v>0</v>
          </cell>
          <cell r="O17">
            <v>8</v>
          </cell>
          <cell r="S17">
            <v>9</v>
          </cell>
          <cell r="T17">
            <v>39</v>
          </cell>
          <cell r="U17">
            <v>14</v>
          </cell>
          <cell r="V17">
            <v>2</v>
          </cell>
          <cell r="BF17">
            <v>0</v>
          </cell>
          <cell r="BG17">
            <v>9</v>
          </cell>
          <cell r="BH17">
            <v>16</v>
          </cell>
        </row>
        <row r="18">
          <cell r="B18">
            <v>4</v>
          </cell>
          <cell r="C18">
            <v>0</v>
          </cell>
          <cell r="D18">
            <v>0</v>
          </cell>
          <cell r="E18">
            <v>0</v>
          </cell>
          <cell r="O18">
            <v>8</v>
          </cell>
          <cell r="S18">
            <v>0</v>
          </cell>
          <cell r="T18">
            <v>22</v>
          </cell>
          <cell r="U18">
            <v>14</v>
          </cell>
          <cell r="V18">
            <v>7</v>
          </cell>
          <cell r="BF18">
            <v>21</v>
          </cell>
          <cell r="BG18">
            <v>9</v>
          </cell>
          <cell r="BH18">
            <v>10</v>
          </cell>
        </row>
        <row r="19">
          <cell r="B19">
            <v>0</v>
          </cell>
          <cell r="C19">
            <v>9</v>
          </cell>
          <cell r="D19">
            <v>0</v>
          </cell>
          <cell r="E19">
            <v>0</v>
          </cell>
          <cell r="O19">
            <v>8</v>
          </cell>
          <cell r="S19">
            <v>2</v>
          </cell>
          <cell r="T19">
            <v>0</v>
          </cell>
          <cell r="U19">
            <v>14</v>
          </cell>
          <cell r="V19">
            <v>18</v>
          </cell>
          <cell r="BF19">
            <v>26</v>
          </cell>
          <cell r="BG19">
            <v>9</v>
          </cell>
          <cell r="BH19">
            <v>0</v>
          </cell>
        </row>
        <row r="20">
          <cell r="B20">
            <v>0</v>
          </cell>
          <cell r="C20">
            <v>14</v>
          </cell>
          <cell r="D20">
            <v>0</v>
          </cell>
          <cell r="E20">
            <v>0</v>
          </cell>
          <cell r="O20">
            <v>8</v>
          </cell>
          <cell r="S20">
            <v>12</v>
          </cell>
          <cell r="T20">
            <v>0</v>
          </cell>
          <cell r="U20">
            <v>13</v>
          </cell>
          <cell r="V20">
            <v>15</v>
          </cell>
          <cell r="BF20">
            <v>8</v>
          </cell>
          <cell r="BG20">
            <v>9</v>
          </cell>
          <cell r="BH20">
            <v>1</v>
          </cell>
        </row>
        <row r="21">
          <cell r="B21">
            <v>0</v>
          </cell>
          <cell r="C21">
            <v>0</v>
          </cell>
          <cell r="D21">
            <v>0</v>
          </cell>
          <cell r="E21">
            <v>0</v>
          </cell>
          <cell r="O21">
            <v>8</v>
          </cell>
          <cell r="S21">
            <v>23</v>
          </cell>
          <cell r="T21">
            <v>4</v>
          </cell>
          <cell r="U21">
            <v>13</v>
          </cell>
          <cell r="V21">
            <v>13</v>
          </cell>
          <cell r="BF21">
            <v>0</v>
          </cell>
          <cell r="BG21">
            <v>10</v>
          </cell>
          <cell r="BH21">
            <v>11</v>
          </cell>
        </row>
        <row r="22">
          <cell r="B22">
            <v>0</v>
          </cell>
          <cell r="C22">
            <v>0</v>
          </cell>
          <cell r="D22">
            <v>0</v>
          </cell>
          <cell r="E22">
            <v>0</v>
          </cell>
          <cell r="O22">
            <v>8</v>
          </cell>
          <cell r="S22">
            <v>13</v>
          </cell>
          <cell r="T22">
            <v>39</v>
          </cell>
          <cell r="U22">
            <v>13</v>
          </cell>
          <cell r="V22">
            <v>2</v>
          </cell>
          <cell r="BF22">
            <v>0</v>
          </cell>
          <cell r="BG22">
            <v>9</v>
          </cell>
          <cell r="BH22">
            <v>12</v>
          </cell>
        </row>
        <row r="23">
          <cell r="B23">
            <v>0</v>
          </cell>
          <cell r="C23">
            <v>0</v>
          </cell>
          <cell r="D23">
            <v>0</v>
          </cell>
          <cell r="E23">
            <v>0</v>
          </cell>
          <cell r="O23">
            <v>8</v>
          </cell>
          <cell r="S23">
            <v>8</v>
          </cell>
          <cell r="T23">
            <v>44</v>
          </cell>
          <cell r="U23">
            <v>13</v>
          </cell>
          <cell r="V23">
            <v>4</v>
          </cell>
          <cell r="BF23">
            <v>10</v>
          </cell>
          <cell r="BG23">
            <v>9</v>
          </cell>
          <cell r="BH23">
            <v>16</v>
          </cell>
        </row>
        <row r="24">
          <cell r="B24">
            <v>4</v>
          </cell>
          <cell r="C24">
            <v>0</v>
          </cell>
          <cell r="D24">
            <v>0</v>
          </cell>
          <cell r="E24">
            <v>0</v>
          </cell>
          <cell r="O24">
            <v>8</v>
          </cell>
          <cell r="S24">
            <v>0</v>
          </cell>
          <cell r="T24">
            <v>5</v>
          </cell>
          <cell r="U24">
            <v>14</v>
          </cell>
          <cell r="V24">
            <v>14</v>
          </cell>
          <cell r="BF24">
            <v>17</v>
          </cell>
          <cell r="BG24">
            <v>9</v>
          </cell>
          <cell r="BH24">
            <v>4</v>
          </cell>
        </row>
        <row r="25">
          <cell r="B25">
            <v>0</v>
          </cell>
          <cell r="C25">
            <v>5</v>
          </cell>
          <cell r="D25">
            <v>0</v>
          </cell>
          <cell r="E25">
            <v>0</v>
          </cell>
          <cell r="O25">
            <v>8</v>
          </cell>
          <cell r="S25">
            <v>8</v>
          </cell>
          <cell r="T25">
            <v>0</v>
          </cell>
          <cell r="U25">
            <v>13</v>
          </cell>
          <cell r="V25">
            <v>15</v>
          </cell>
          <cell r="BF25">
            <v>23</v>
          </cell>
          <cell r="BG25">
            <v>9</v>
          </cell>
          <cell r="BH25">
            <v>0</v>
          </cell>
        </row>
        <row r="26">
          <cell r="B26">
            <v>0</v>
          </cell>
          <cell r="C26">
            <v>11</v>
          </cell>
          <cell r="D26">
            <v>0</v>
          </cell>
          <cell r="E26">
            <v>0</v>
          </cell>
          <cell r="O26">
            <v>8</v>
          </cell>
          <cell r="S26">
            <v>22</v>
          </cell>
          <cell r="T26">
            <v>0</v>
          </cell>
          <cell r="U26">
            <v>13</v>
          </cell>
          <cell r="V26">
            <v>15</v>
          </cell>
          <cell r="BF26">
            <v>0</v>
          </cell>
          <cell r="BG26">
            <v>10</v>
          </cell>
          <cell r="BH26">
            <v>7</v>
          </cell>
        </row>
        <row r="27">
          <cell r="B27">
            <v>0</v>
          </cell>
          <cell r="C27">
            <v>0</v>
          </cell>
          <cell r="D27">
            <v>0</v>
          </cell>
          <cell r="E27">
            <v>0</v>
          </cell>
          <cell r="O27">
            <v>8</v>
          </cell>
          <cell r="S27">
            <v>17</v>
          </cell>
          <cell r="T27">
            <v>24</v>
          </cell>
          <cell r="U27">
            <v>13</v>
          </cell>
          <cell r="V27">
            <v>6</v>
          </cell>
          <cell r="BF27">
            <v>0</v>
          </cell>
          <cell r="BG27">
            <v>9</v>
          </cell>
          <cell r="BH27">
            <v>10</v>
          </cell>
        </row>
        <row r="28">
          <cell r="B28">
            <v>0</v>
          </cell>
          <cell r="C28">
            <v>0</v>
          </cell>
          <cell r="D28">
            <v>0</v>
          </cell>
          <cell r="E28">
            <v>0</v>
          </cell>
          <cell r="O28">
            <v>8</v>
          </cell>
          <cell r="S28">
            <v>14</v>
          </cell>
          <cell r="T28">
            <v>34</v>
          </cell>
          <cell r="U28">
            <v>13</v>
          </cell>
          <cell r="V28">
            <v>3</v>
          </cell>
          <cell r="BF28">
            <v>3</v>
          </cell>
          <cell r="BG28">
            <v>9</v>
          </cell>
          <cell r="BH28">
            <v>17</v>
          </cell>
        </row>
        <row r="29">
          <cell r="B29">
            <v>5</v>
          </cell>
          <cell r="C29">
            <v>0</v>
          </cell>
          <cell r="D29">
            <v>0</v>
          </cell>
          <cell r="E29">
            <v>0</v>
          </cell>
          <cell r="O29">
            <v>8</v>
          </cell>
          <cell r="S29">
            <v>0</v>
          </cell>
          <cell r="T29">
            <v>36</v>
          </cell>
          <cell r="U29">
            <v>14</v>
          </cell>
          <cell r="V29">
            <v>10</v>
          </cell>
          <cell r="BF29">
            <v>13</v>
          </cell>
          <cell r="BG29">
            <v>9</v>
          </cell>
          <cell r="BH29">
            <v>8</v>
          </cell>
        </row>
        <row r="30">
          <cell r="B30">
            <v>0</v>
          </cell>
          <cell r="C30">
            <v>1</v>
          </cell>
          <cell r="D30">
            <v>0</v>
          </cell>
          <cell r="E30">
            <v>0</v>
          </cell>
          <cell r="O30">
            <v>8</v>
          </cell>
          <cell r="S30">
            <v>4</v>
          </cell>
          <cell r="T30">
            <v>0</v>
          </cell>
          <cell r="U30">
            <v>13</v>
          </cell>
          <cell r="V30">
            <v>13</v>
          </cell>
          <cell r="BF30">
            <v>28</v>
          </cell>
          <cell r="BG30">
            <v>9</v>
          </cell>
          <cell r="BH30">
            <v>0</v>
          </cell>
        </row>
        <row r="31">
          <cell r="B31">
            <v>0</v>
          </cell>
          <cell r="C31">
            <v>16</v>
          </cell>
          <cell r="D31">
            <v>0</v>
          </cell>
          <cell r="E31">
            <v>0</v>
          </cell>
          <cell r="O31">
            <v>8</v>
          </cell>
          <cell r="S31">
            <v>15</v>
          </cell>
          <cell r="T31">
            <v>0</v>
          </cell>
          <cell r="U31">
            <v>13</v>
          </cell>
          <cell r="V31">
            <v>15</v>
          </cell>
          <cell r="BF31">
            <v>6</v>
          </cell>
          <cell r="BG31">
            <v>10</v>
          </cell>
          <cell r="BH31">
            <v>7</v>
          </cell>
        </row>
        <row r="32">
          <cell r="B32">
            <v>0</v>
          </cell>
          <cell r="C32">
            <v>0</v>
          </cell>
          <cell r="D32">
            <v>0</v>
          </cell>
          <cell r="E32">
            <v>0</v>
          </cell>
          <cell r="O32">
            <v>8</v>
          </cell>
          <cell r="S32">
            <v>17</v>
          </cell>
          <cell r="T32">
            <v>6</v>
          </cell>
          <cell r="U32">
            <v>13</v>
          </cell>
          <cell r="V32">
            <v>10</v>
          </cell>
          <cell r="BF32">
            <v>0</v>
          </cell>
          <cell r="BG32">
            <v>9</v>
          </cell>
          <cell r="BH32">
            <v>8</v>
          </cell>
        </row>
        <row r="33">
          <cell r="B33">
            <v>0</v>
          </cell>
          <cell r="C33">
            <v>0</v>
          </cell>
          <cell r="D33">
            <v>0</v>
          </cell>
          <cell r="E33">
            <v>0</v>
          </cell>
          <cell r="O33">
            <v>8</v>
          </cell>
          <cell r="S33">
            <v>16</v>
          </cell>
          <cell r="T33">
            <v>30</v>
          </cell>
          <cell r="U33">
            <v>13</v>
          </cell>
          <cell r="V33">
            <v>3</v>
          </cell>
          <cell r="BF33">
            <v>2</v>
          </cell>
          <cell r="BG33">
            <v>9</v>
          </cell>
          <cell r="BH33">
            <v>14</v>
          </cell>
        </row>
        <row r="34">
          <cell r="B34">
            <v>0</v>
          </cell>
          <cell r="C34">
            <v>0</v>
          </cell>
          <cell r="D34">
            <v>0</v>
          </cell>
          <cell r="E34">
            <v>0</v>
          </cell>
          <cell r="O34">
            <v>8</v>
          </cell>
          <cell r="S34">
            <v>4</v>
          </cell>
          <cell r="T34">
            <v>46</v>
          </cell>
          <cell r="U34">
            <v>14</v>
          </cell>
          <cell r="V34">
            <v>10</v>
          </cell>
          <cell r="BF34">
            <v>9</v>
          </cell>
          <cell r="BG34">
            <v>9</v>
          </cell>
          <cell r="BH34">
            <v>11</v>
          </cell>
        </row>
        <row r="35">
          <cell r="B35">
            <v>0</v>
          </cell>
          <cell r="C35">
            <v>0</v>
          </cell>
          <cell r="D35">
            <v>0</v>
          </cell>
          <cell r="E35">
            <v>0</v>
          </cell>
          <cell r="O35">
            <v>8</v>
          </cell>
          <cell r="S35">
            <v>1</v>
          </cell>
          <cell r="T35">
            <v>5</v>
          </cell>
          <cell r="U35">
            <v>13</v>
          </cell>
          <cell r="V35">
            <v>11</v>
          </cell>
          <cell r="BF35">
            <v>21</v>
          </cell>
          <cell r="BG35">
            <v>9</v>
          </cell>
          <cell r="BH35">
            <v>2</v>
          </cell>
        </row>
        <row r="36">
          <cell r="B36">
            <v>0</v>
          </cell>
          <cell r="C36">
            <v>9</v>
          </cell>
          <cell r="D36">
            <v>0</v>
          </cell>
          <cell r="E36">
            <v>0</v>
          </cell>
          <cell r="O36">
            <v>8</v>
          </cell>
          <cell r="S36">
            <v>12</v>
          </cell>
          <cell r="T36">
            <v>0</v>
          </cell>
          <cell r="U36">
            <v>13</v>
          </cell>
          <cell r="V36">
            <v>17</v>
          </cell>
          <cell r="BF36">
            <v>14</v>
          </cell>
          <cell r="BG36">
            <v>10</v>
          </cell>
          <cell r="BH36">
            <v>4</v>
          </cell>
        </row>
        <row r="37">
          <cell r="B37">
            <v>0</v>
          </cell>
          <cell r="C37">
            <v>2</v>
          </cell>
          <cell r="D37">
            <v>0</v>
          </cell>
          <cell r="E37">
            <v>0</v>
          </cell>
          <cell r="O37">
            <v>8</v>
          </cell>
          <cell r="S37">
            <v>17</v>
          </cell>
          <cell r="T37">
            <v>0</v>
          </cell>
          <cell r="U37">
            <v>13</v>
          </cell>
          <cell r="V37">
            <v>13</v>
          </cell>
          <cell r="BF37">
            <v>0</v>
          </cell>
          <cell r="BG37">
            <v>9</v>
          </cell>
          <cell r="BH37">
            <v>5</v>
          </cell>
        </row>
        <row r="38">
          <cell r="B38">
            <v>0</v>
          </cell>
          <cell r="C38">
            <v>0</v>
          </cell>
          <cell r="D38">
            <v>0</v>
          </cell>
          <cell r="E38">
            <v>0</v>
          </cell>
          <cell r="O38">
            <v>8</v>
          </cell>
          <cell r="S38">
            <v>19</v>
          </cell>
          <cell r="T38">
            <v>24</v>
          </cell>
          <cell r="U38">
            <v>13</v>
          </cell>
          <cell r="V38">
            <v>5</v>
          </cell>
          <cell r="BF38">
            <v>0</v>
          </cell>
          <cell r="BG38">
            <v>9</v>
          </cell>
          <cell r="BH38">
            <v>14</v>
          </cell>
        </row>
      </sheetData>
      <sheetData sheetId="5"/>
      <sheetData sheetId="6"/>
      <sheetData sheetId="7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riginal_Outcome"/>
      <sheetName val="CRP_Outcome_Baseline"/>
      <sheetName val="Compare"/>
      <sheetName val="CRP_Outcome_ELV"/>
      <sheetName val="CRP_Outcome_CRP"/>
      <sheetName val="Analysis"/>
      <sheetName val="Graphs ELV"/>
      <sheetName val="Graphs CRP"/>
    </sheetNames>
    <sheetDataSet>
      <sheetData sheetId="0"/>
      <sheetData sheetId="1"/>
      <sheetData sheetId="2"/>
      <sheetData sheetId="3"/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O2">
            <v>0</v>
          </cell>
          <cell r="S2">
            <v>12</v>
          </cell>
          <cell r="T2">
            <v>12</v>
          </cell>
          <cell r="U2">
            <v>12</v>
          </cell>
          <cell r="V2">
            <v>12</v>
          </cell>
          <cell r="BF2">
            <v>0</v>
          </cell>
          <cell r="BG2">
            <v>0</v>
          </cell>
          <cell r="BH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O3">
            <v>4</v>
          </cell>
          <cell r="S3">
            <v>12</v>
          </cell>
          <cell r="T3">
            <v>12</v>
          </cell>
          <cell r="U3">
            <v>12</v>
          </cell>
          <cell r="V3">
            <v>12</v>
          </cell>
          <cell r="BF3">
            <v>4</v>
          </cell>
          <cell r="BG3">
            <v>4</v>
          </cell>
          <cell r="BH3">
            <v>4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O4">
            <v>4</v>
          </cell>
          <cell r="S4">
            <v>12</v>
          </cell>
          <cell r="T4">
            <v>20</v>
          </cell>
          <cell r="U4">
            <v>20</v>
          </cell>
          <cell r="V4">
            <v>12</v>
          </cell>
          <cell r="BF4">
            <v>4</v>
          </cell>
          <cell r="BG4">
            <v>4</v>
          </cell>
          <cell r="BH4">
            <v>4</v>
          </cell>
        </row>
        <row r="5">
          <cell r="B5">
            <v>0</v>
          </cell>
          <cell r="C5">
            <v>0</v>
          </cell>
          <cell r="D5">
            <v>0</v>
          </cell>
          <cell r="E5">
            <v>0</v>
          </cell>
          <cell r="O5">
            <v>4</v>
          </cell>
          <cell r="S5">
            <v>12</v>
          </cell>
          <cell r="T5">
            <v>12</v>
          </cell>
          <cell r="U5">
            <v>12</v>
          </cell>
          <cell r="V5">
            <v>12</v>
          </cell>
          <cell r="BF5">
            <v>4</v>
          </cell>
          <cell r="BG5">
            <v>4</v>
          </cell>
          <cell r="BH5">
            <v>4</v>
          </cell>
        </row>
        <row r="6">
          <cell r="B6">
            <v>0</v>
          </cell>
          <cell r="C6">
            <v>0</v>
          </cell>
          <cell r="D6">
            <v>0</v>
          </cell>
          <cell r="E6">
            <v>0</v>
          </cell>
          <cell r="O6">
            <v>4</v>
          </cell>
          <cell r="S6">
            <v>8</v>
          </cell>
          <cell r="T6">
            <v>12</v>
          </cell>
          <cell r="U6">
            <v>12</v>
          </cell>
          <cell r="V6">
            <v>12</v>
          </cell>
          <cell r="BF6">
            <v>4</v>
          </cell>
          <cell r="BG6">
            <v>4</v>
          </cell>
          <cell r="BH6">
            <v>4</v>
          </cell>
        </row>
        <row r="7">
          <cell r="B7">
            <v>0</v>
          </cell>
          <cell r="C7">
            <v>0</v>
          </cell>
          <cell r="D7">
            <v>0</v>
          </cell>
          <cell r="E7">
            <v>0</v>
          </cell>
          <cell r="O7">
            <v>8</v>
          </cell>
          <cell r="S7">
            <v>12</v>
          </cell>
          <cell r="T7">
            <v>12</v>
          </cell>
          <cell r="U7">
            <v>8</v>
          </cell>
          <cell r="V7">
            <v>12</v>
          </cell>
          <cell r="BF7">
            <v>4</v>
          </cell>
          <cell r="BG7">
            <v>4</v>
          </cell>
          <cell r="BH7">
            <v>4</v>
          </cell>
        </row>
        <row r="8">
          <cell r="B8">
            <v>0</v>
          </cell>
          <cell r="C8">
            <v>0</v>
          </cell>
          <cell r="D8">
            <v>0</v>
          </cell>
          <cell r="E8">
            <v>0</v>
          </cell>
          <cell r="O8">
            <v>8</v>
          </cell>
          <cell r="S8">
            <v>12</v>
          </cell>
          <cell r="T8">
            <v>12</v>
          </cell>
          <cell r="U8">
            <v>8</v>
          </cell>
          <cell r="V8">
            <v>12</v>
          </cell>
          <cell r="BF8">
            <v>0</v>
          </cell>
          <cell r="BG8">
            <v>7</v>
          </cell>
          <cell r="BH8">
            <v>0</v>
          </cell>
        </row>
        <row r="9">
          <cell r="B9">
            <v>0</v>
          </cell>
          <cell r="C9">
            <v>0</v>
          </cell>
          <cell r="D9">
            <v>0</v>
          </cell>
          <cell r="E9">
            <v>0</v>
          </cell>
          <cell r="O9">
            <v>8</v>
          </cell>
          <cell r="S9">
            <v>16</v>
          </cell>
          <cell r="T9">
            <v>16</v>
          </cell>
          <cell r="U9">
            <v>8</v>
          </cell>
          <cell r="V9">
            <v>9</v>
          </cell>
          <cell r="BF9">
            <v>0</v>
          </cell>
          <cell r="BG9">
            <v>9</v>
          </cell>
          <cell r="BH9">
            <v>0</v>
          </cell>
        </row>
        <row r="10">
          <cell r="B10">
            <v>0</v>
          </cell>
          <cell r="C10">
            <v>0</v>
          </cell>
          <cell r="D10">
            <v>0</v>
          </cell>
          <cell r="E10">
            <v>0</v>
          </cell>
          <cell r="O10">
            <v>8</v>
          </cell>
          <cell r="S10">
            <v>16</v>
          </cell>
          <cell r="T10">
            <v>12</v>
          </cell>
          <cell r="U10">
            <v>8</v>
          </cell>
          <cell r="V10">
            <v>7</v>
          </cell>
          <cell r="BF10">
            <v>0</v>
          </cell>
          <cell r="BG10">
            <v>9</v>
          </cell>
          <cell r="BH10">
            <v>7</v>
          </cell>
        </row>
        <row r="11">
          <cell r="B11">
            <v>0</v>
          </cell>
          <cell r="C11">
            <v>0</v>
          </cell>
          <cell r="D11">
            <v>0</v>
          </cell>
          <cell r="E11">
            <v>0</v>
          </cell>
          <cell r="O11">
            <v>8</v>
          </cell>
          <cell r="S11">
            <v>9</v>
          </cell>
          <cell r="T11">
            <v>12</v>
          </cell>
          <cell r="U11">
            <v>11</v>
          </cell>
          <cell r="V11">
            <v>3</v>
          </cell>
          <cell r="BF11">
            <v>0</v>
          </cell>
          <cell r="BG11">
            <v>9</v>
          </cell>
          <cell r="BH11">
            <v>11</v>
          </cell>
        </row>
        <row r="12">
          <cell r="B12">
            <v>0</v>
          </cell>
          <cell r="C12">
            <v>0</v>
          </cell>
          <cell r="D12">
            <v>0</v>
          </cell>
          <cell r="E12">
            <v>0</v>
          </cell>
          <cell r="O12">
            <v>8</v>
          </cell>
          <cell r="S12">
            <v>1</v>
          </cell>
          <cell r="T12">
            <v>12</v>
          </cell>
          <cell r="U12">
            <v>13</v>
          </cell>
          <cell r="V12">
            <v>3</v>
          </cell>
          <cell r="BF12">
            <v>10</v>
          </cell>
          <cell r="BG12">
            <v>8</v>
          </cell>
          <cell r="BH12">
            <v>12</v>
          </cell>
        </row>
        <row r="13">
          <cell r="B13">
            <v>0</v>
          </cell>
          <cell r="C13">
            <v>0</v>
          </cell>
          <cell r="D13">
            <v>0</v>
          </cell>
          <cell r="E13">
            <v>0</v>
          </cell>
          <cell r="O13">
            <v>8</v>
          </cell>
          <cell r="S13">
            <v>0</v>
          </cell>
          <cell r="T13">
            <v>2</v>
          </cell>
          <cell r="U13">
            <v>13</v>
          </cell>
          <cell r="V13">
            <v>11</v>
          </cell>
          <cell r="BF13">
            <v>25</v>
          </cell>
          <cell r="BG13">
            <v>8</v>
          </cell>
          <cell r="BH13">
            <v>7</v>
          </cell>
        </row>
        <row r="14">
          <cell r="B14">
            <v>0</v>
          </cell>
          <cell r="C14">
            <v>13</v>
          </cell>
          <cell r="D14">
            <v>0</v>
          </cell>
          <cell r="E14">
            <v>0</v>
          </cell>
          <cell r="O14">
            <v>8</v>
          </cell>
          <cell r="S14">
            <v>5</v>
          </cell>
          <cell r="T14">
            <v>0</v>
          </cell>
          <cell r="U14">
            <v>13</v>
          </cell>
          <cell r="V14">
            <v>15</v>
          </cell>
          <cell r="BF14">
            <v>9</v>
          </cell>
          <cell r="BG14">
            <v>8</v>
          </cell>
          <cell r="BH14">
            <v>1</v>
          </cell>
        </row>
        <row r="15">
          <cell r="B15">
            <v>0</v>
          </cell>
          <cell r="C15">
            <v>0</v>
          </cell>
          <cell r="D15">
            <v>0</v>
          </cell>
          <cell r="E15">
            <v>0</v>
          </cell>
          <cell r="O15">
            <v>8</v>
          </cell>
          <cell r="S15">
            <v>21</v>
          </cell>
          <cell r="T15">
            <v>3</v>
          </cell>
          <cell r="U15">
            <v>12</v>
          </cell>
          <cell r="V15">
            <v>16</v>
          </cell>
          <cell r="BF15">
            <v>0</v>
          </cell>
          <cell r="BG15">
            <v>9</v>
          </cell>
          <cell r="BH15">
            <v>2</v>
          </cell>
        </row>
        <row r="16">
          <cell r="B16">
            <v>0</v>
          </cell>
          <cell r="C16">
            <v>0</v>
          </cell>
          <cell r="D16">
            <v>0</v>
          </cell>
          <cell r="E16">
            <v>0</v>
          </cell>
          <cell r="O16">
            <v>8</v>
          </cell>
          <cell r="S16">
            <v>22</v>
          </cell>
          <cell r="T16">
            <v>15</v>
          </cell>
          <cell r="U16">
            <v>12</v>
          </cell>
          <cell r="V16">
            <v>10</v>
          </cell>
          <cell r="BF16">
            <v>0</v>
          </cell>
          <cell r="BG16">
            <v>9</v>
          </cell>
          <cell r="BH16">
            <v>7</v>
          </cell>
        </row>
        <row r="17">
          <cell r="B17">
            <v>0</v>
          </cell>
          <cell r="C17">
            <v>0</v>
          </cell>
          <cell r="D17">
            <v>0</v>
          </cell>
          <cell r="E17">
            <v>0</v>
          </cell>
          <cell r="O17">
            <v>8</v>
          </cell>
          <cell r="S17">
            <v>14</v>
          </cell>
          <cell r="T17">
            <v>30</v>
          </cell>
          <cell r="U17">
            <v>12</v>
          </cell>
          <cell r="V17">
            <v>4</v>
          </cell>
          <cell r="BF17">
            <v>0</v>
          </cell>
          <cell r="BG17">
            <v>9</v>
          </cell>
          <cell r="BH17">
            <v>13</v>
          </cell>
        </row>
        <row r="18">
          <cell r="B18">
            <v>1</v>
          </cell>
          <cell r="C18">
            <v>0</v>
          </cell>
          <cell r="D18">
            <v>0</v>
          </cell>
          <cell r="E18">
            <v>0</v>
          </cell>
          <cell r="O18">
            <v>8</v>
          </cell>
          <cell r="S18">
            <v>0</v>
          </cell>
          <cell r="T18">
            <v>13</v>
          </cell>
          <cell r="U18">
            <v>13</v>
          </cell>
          <cell r="V18">
            <v>5</v>
          </cell>
          <cell r="BF18">
            <v>12</v>
          </cell>
          <cell r="BG18">
            <v>8</v>
          </cell>
          <cell r="BH18">
            <v>12</v>
          </cell>
        </row>
        <row r="19">
          <cell r="B19">
            <v>0</v>
          </cell>
          <cell r="C19">
            <v>0</v>
          </cell>
          <cell r="D19">
            <v>0</v>
          </cell>
          <cell r="E19">
            <v>0</v>
          </cell>
          <cell r="O19">
            <v>8</v>
          </cell>
          <cell r="S19">
            <v>0</v>
          </cell>
          <cell r="T19">
            <v>0</v>
          </cell>
          <cell r="U19">
            <v>13</v>
          </cell>
          <cell r="V19">
            <v>11</v>
          </cell>
          <cell r="BF19">
            <v>35</v>
          </cell>
          <cell r="BG19">
            <v>8</v>
          </cell>
          <cell r="BH19">
            <v>6</v>
          </cell>
        </row>
        <row r="20">
          <cell r="B20">
            <v>0</v>
          </cell>
          <cell r="C20">
            <v>23</v>
          </cell>
          <cell r="D20">
            <v>0</v>
          </cell>
          <cell r="E20">
            <v>0</v>
          </cell>
          <cell r="O20">
            <v>8</v>
          </cell>
          <cell r="S20">
            <v>6</v>
          </cell>
          <cell r="T20">
            <v>0</v>
          </cell>
          <cell r="U20">
            <v>13</v>
          </cell>
          <cell r="V20">
            <v>16</v>
          </cell>
          <cell r="BF20">
            <v>0</v>
          </cell>
          <cell r="BG20">
            <v>9</v>
          </cell>
          <cell r="BH20">
            <v>2</v>
          </cell>
        </row>
        <row r="21">
          <cell r="B21">
            <v>0</v>
          </cell>
          <cell r="C21">
            <v>0</v>
          </cell>
          <cell r="D21">
            <v>0</v>
          </cell>
          <cell r="E21">
            <v>0</v>
          </cell>
          <cell r="O21">
            <v>8</v>
          </cell>
          <cell r="S21">
            <v>22</v>
          </cell>
          <cell r="T21">
            <v>12</v>
          </cell>
          <cell r="U21">
            <v>12</v>
          </cell>
          <cell r="V21">
            <v>15</v>
          </cell>
          <cell r="BF21">
            <v>0</v>
          </cell>
          <cell r="BG21">
            <v>9</v>
          </cell>
          <cell r="BH21">
            <v>2</v>
          </cell>
        </row>
        <row r="22">
          <cell r="B22">
            <v>0</v>
          </cell>
          <cell r="C22">
            <v>0</v>
          </cell>
          <cell r="D22">
            <v>0</v>
          </cell>
          <cell r="E22">
            <v>0</v>
          </cell>
          <cell r="O22">
            <v>8</v>
          </cell>
          <cell r="S22">
            <v>22</v>
          </cell>
          <cell r="T22">
            <v>18</v>
          </cell>
          <cell r="U22">
            <v>12</v>
          </cell>
          <cell r="V22">
            <v>9</v>
          </cell>
          <cell r="BF22">
            <v>0</v>
          </cell>
          <cell r="BG22">
            <v>9</v>
          </cell>
          <cell r="BH22">
            <v>9</v>
          </cell>
        </row>
        <row r="23">
          <cell r="B23">
            <v>0</v>
          </cell>
          <cell r="C23">
            <v>0</v>
          </cell>
          <cell r="D23">
            <v>0</v>
          </cell>
          <cell r="E23">
            <v>0</v>
          </cell>
          <cell r="O23">
            <v>8</v>
          </cell>
          <cell r="S23">
            <v>3</v>
          </cell>
          <cell r="T23">
            <v>39</v>
          </cell>
          <cell r="U23">
            <v>13</v>
          </cell>
          <cell r="V23">
            <v>5</v>
          </cell>
          <cell r="BF23">
            <v>0</v>
          </cell>
          <cell r="BG23">
            <v>9</v>
          </cell>
          <cell r="BH23">
            <v>13</v>
          </cell>
        </row>
        <row r="24">
          <cell r="B24">
            <v>1</v>
          </cell>
          <cell r="C24">
            <v>0</v>
          </cell>
          <cell r="D24">
            <v>0</v>
          </cell>
          <cell r="E24">
            <v>0</v>
          </cell>
          <cell r="O24">
            <v>8</v>
          </cell>
          <cell r="S24">
            <v>0</v>
          </cell>
          <cell r="T24">
            <v>12</v>
          </cell>
          <cell r="U24">
            <v>13</v>
          </cell>
          <cell r="V24">
            <v>5</v>
          </cell>
          <cell r="BF24">
            <v>32</v>
          </cell>
          <cell r="BG24">
            <v>8</v>
          </cell>
          <cell r="BH24">
            <v>11</v>
          </cell>
        </row>
        <row r="25">
          <cell r="B25">
            <v>0</v>
          </cell>
          <cell r="C25">
            <v>20</v>
          </cell>
          <cell r="D25">
            <v>0</v>
          </cell>
          <cell r="E25">
            <v>0</v>
          </cell>
          <cell r="O25">
            <v>8</v>
          </cell>
          <cell r="S25">
            <v>1</v>
          </cell>
          <cell r="T25">
            <v>0</v>
          </cell>
          <cell r="U25">
            <v>13</v>
          </cell>
          <cell r="V25">
            <v>13</v>
          </cell>
          <cell r="BF25">
            <v>14</v>
          </cell>
          <cell r="BG25">
            <v>8</v>
          </cell>
          <cell r="BH25">
            <v>6</v>
          </cell>
        </row>
        <row r="26">
          <cell r="B26">
            <v>0</v>
          </cell>
          <cell r="C26">
            <v>2</v>
          </cell>
          <cell r="D26">
            <v>0</v>
          </cell>
          <cell r="E26">
            <v>0</v>
          </cell>
          <cell r="O26">
            <v>8</v>
          </cell>
          <cell r="S26">
            <v>6</v>
          </cell>
          <cell r="T26">
            <v>0</v>
          </cell>
          <cell r="U26">
            <v>13</v>
          </cell>
          <cell r="V26">
            <v>16</v>
          </cell>
          <cell r="BF26">
            <v>0</v>
          </cell>
          <cell r="BG26">
            <v>9</v>
          </cell>
          <cell r="BH26">
            <v>1</v>
          </cell>
        </row>
        <row r="27">
          <cell r="B27">
            <v>0</v>
          </cell>
          <cell r="C27">
            <v>0</v>
          </cell>
          <cell r="D27">
            <v>0</v>
          </cell>
          <cell r="E27">
            <v>0</v>
          </cell>
          <cell r="O27">
            <v>8</v>
          </cell>
          <cell r="S27">
            <v>23</v>
          </cell>
          <cell r="T27">
            <v>12</v>
          </cell>
          <cell r="U27">
            <v>12</v>
          </cell>
          <cell r="V27">
            <v>14</v>
          </cell>
          <cell r="BF27">
            <v>9</v>
          </cell>
          <cell r="BG27">
            <v>9</v>
          </cell>
          <cell r="BH27">
            <v>3</v>
          </cell>
        </row>
        <row r="28">
          <cell r="B28">
            <v>0</v>
          </cell>
          <cell r="C28">
            <v>0</v>
          </cell>
          <cell r="D28">
            <v>0</v>
          </cell>
          <cell r="E28">
            <v>0</v>
          </cell>
          <cell r="O28">
            <v>8</v>
          </cell>
          <cell r="S28">
            <v>21</v>
          </cell>
          <cell r="T28">
            <v>27</v>
          </cell>
          <cell r="U28">
            <v>12</v>
          </cell>
          <cell r="V28">
            <v>9</v>
          </cell>
          <cell r="BF28">
            <v>0</v>
          </cell>
          <cell r="BG28">
            <v>9</v>
          </cell>
          <cell r="BH28">
            <v>10</v>
          </cell>
        </row>
        <row r="29">
          <cell r="B29">
            <v>0</v>
          </cell>
          <cell r="C29">
            <v>0</v>
          </cell>
          <cell r="D29">
            <v>0</v>
          </cell>
          <cell r="E29">
            <v>0</v>
          </cell>
          <cell r="O29">
            <v>8</v>
          </cell>
          <cell r="S29">
            <v>2</v>
          </cell>
          <cell r="T29">
            <v>18</v>
          </cell>
          <cell r="U29">
            <v>13</v>
          </cell>
          <cell r="V29">
            <v>4</v>
          </cell>
          <cell r="BF29">
            <v>0</v>
          </cell>
          <cell r="BG29">
            <v>9</v>
          </cell>
          <cell r="BH29">
            <v>12</v>
          </cell>
        </row>
        <row r="30">
          <cell r="B30">
            <v>0</v>
          </cell>
          <cell r="C30">
            <v>0</v>
          </cell>
          <cell r="D30">
            <v>0</v>
          </cell>
          <cell r="E30">
            <v>0</v>
          </cell>
          <cell r="O30">
            <v>8</v>
          </cell>
          <cell r="S30">
            <v>9</v>
          </cell>
          <cell r="T30">
            <v>12</v>
          </cell>
          <cell r="U30">
            <v>13</v>
          </cell>
          <cell r="V30">
            <v>6</v>
          </cell>
          <cell r="BF30">
            <v>25</v>
          </cell>
          <cell r="BG30">
            <v>8</v>
          </cell>
          <cell r="BH30">
            <v>11</v>
          </cell>
        </row>
        <row r="31">
          <cell r="B31">
            <v>0</v>
          </cell>
          <cell r="C31">
            <v>13</v>
          </cell>
          <cell r="D31">
            <v>0</v>
          </cell>
          <cell r="E31">
            <v>0</v>
          </cell>
          <cell r="O31">
            <v>8</v>
          </cell>
          <cell r="S31">
            <v>1</v>
          </cell>
          <cell r="T31">
            <v>0</v>
          </cell>
          <cell r="U31">
            <v>13</v>
          </cell>
          <cell r="V31">
            <v>14</v>
          </cell>
          <cell r="BF31">
            <v>10</v>
          </cell>
          <cell r="BG31">
            <v>8</v>
          </cell>
          <cell r="BH31">
            <v>5</v>
          </cell>
        </row>
        <row r="32">
          <cell r="B32">
            <v>0</v>
          </cell>
          <cell r="C32">
            <v>23</v>
          </cell>
          <cell r="D32">
            <v>0</v>
          </cell>
          <cell r="E32">
            <v>0</v>
          </cell>
          <cell r="O32">
            <v>8</v>
          </cell>
          <cell r="S32">
            <v>7</v>
          </cell>
          <cell r="T32">
            <v>0</v>
          </cell>
          <cell r="U32">
            <v>13</v>
          </cell>
          <cell r="V32">
            <v>16</v>
          </cell>
          <cell r="BF32">
            <v>13</v>
          </cell>
          <cell r="BG32">
            <v>9</v>
          </cell>
          <cell r="BH32">
            <v>1</v>
          </cell>
        </row>
        <row r="33">
          <cell r="B33">
            <v>0</v>
          </cell>
          <cell r="C33">
            <v>1</v>
          </cell>
          <cell r="D33">
            <v>0</v>
          </cell>
          <cell r="E33">
            <v>0</v>
          </cell>
          <cell r="O33">
            <v>8</v>
          </cell>
          <cell r="S33">
            <v>23</v>
          </cell>
          <cell r="T33">
            <v>0</v>
          </cell>
          <cell r="U33">
            <v>12</v>
          </cell>
          <cell r="V33">
            <v>14</v>
          </cell>
          <cell r="BF33">
            <v>0</v>
          </cell>
          <cell r="BG33">
            <v>9</v>
          </cell>
          <cell r="BH33">
            <v>4</v>
          </cell>
        </row>
        <row r="34">
          <cell r="B34">
            <v>0</v>
          </cell>
          <cell r="C34">
            <v>0</v>
          </cell>
          <cell r="D34">
            <v>0</v>
          </cell>
          <cell r="E34">
            <v>0</v>
          </cell>
          <cell r="O34">
            <v>8</v>
          </cell>
          <cell r="S34">
            <v>8</v>
          </cell>
          <cell r="T34">
            <v>30</v>
          </cell>
          <cell r="U34">
            <v>12</v>
          </cell>
          <cell r="V34">
            <v>8</v>
          </cell>
          <cell r="BF34">
            <v>0</v>
          </cell>
          <cell r="BG34">
            <v>9</v>
          </cell>
          <cell r="BH34">
            <v>10</v>
          </cell>
        </row>
        <row r="35">
          <cell r="B35">
            <v>0</v>
          </cell>
          <cell r="C35">
            <v>0</v>
          </cell>
          <cell r="D35">
            <v>0</v>
          </cell>
          <cell r="E35">
            <v>0</v>
          </cell>
          <cell r="O35">
            <v>8</v>
          </cell>
          <cell r="S35">
            <v>14</v>
          </cell>
          <cell r="T35">
            <v>27</v>
          </cell>
          <cell r="U35">
            <v>13</v>
          </cell>
          <cell r="V35">
            <v>4</v>
          </cell>
          <cell r="BF35">
            <v>2</v>
          </cell>
          <cell r="BG35">
            <v>9</v>
          </cell>
          <cell r="BH35">
            <v>13</v>
          </cell>
        </row>
        <row r="36">
          <cell r="B36">
            <v>1</v>
          </cell>
          <cell r="C36">
            <v>0</v>
          </cell>
          <cell r="D36">
            <v>0</v>
          </cell>
          <cell r="E36">
            <v>0</v>
          </cell>
          <cell r="O36">
            <v>8</v>
          </cell>
          <cell r="S36">
            <v>0</v>
          </cell>
          <cell r="T36">
            <v>10</v>
          </cell>
          <cell r="U36">
            <v>13</v>
          </cell>
          <cell r="V36">
            <v>7</v>
          </cell>
          <cell r="BF36">
            <v>19</v>
          </cell>
          <cell r="BG36">
            <v>8</v>
          </cell>
          <cell r="BH36">
            <v>10</v>
          </cell>
        </row>
        <row r="37">
          <cell r="B37">
            <v>0</v>
          </cell>
          <cell r="C37">
            <v>7</v>
          </cell>
          <cell r="D37">
            <v>0</v>
          </cell>
          <cell r="E37">
            <v>0</v>
          </cell>
          <cell r="O37">
            <v>8</v>
          </cell>
          <cell r="S37">
            <v>2</v>
          </cell>
          <cell r="T37">
            <v>0</v>
          </cell>
          <cell r="U37">
            <v>13</v>
          </cell>
          <cell r="V37">
            <v>14</v>
          </cell>
          <cell r="BF37">
            <v>30</v>
          </cell>
          <cell r="BG37">
            <v>8</v>
          </cell>
          <cell r="BH37">
            <v>5</v>
          </cell>
        </row>
        <row r="38">
          <cell r="B38">
            <v>0</v>
          </cell>
          <cell r="C38">
            <v>18</v>
          </cell>
          <cell r="D38">
            <v>0</v>
          </cell>
          <cell r="E38">
            <v>0</v>
          </cell>
          <cell r="O38">
            <v>8</v>
          </cell>
          <cell r="S38">
            <v>9</v>
          </cell>
          <cell r="T38">
            <v>0</v>
          </cell>
          <cell r="U38">
            <v>13</v>
          </cell>
          <cell r="V38">
            <v>16</v>
          </cell>
          <cell r="BF38">
            <v>0</v>
          </cell>
          <cell r="BG38">
            <v>9</v>
          </cell>
          <cell r="BH38">
            <v>1</v>
          </cell>
        </row>
      </sheetData>
      <sheetData sheetId="5"/>
      <sheetData sheetId="6"/>
      <sheetData sheetId="7"/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riginal_Outcome"/>
      <sheetName val="CRP_Outcome_Baseline"/>
      <sheetName val="Compare"/>
      <sheetName val="CRP_Outcome_ELV"/>
      <sheetName val="CRP_Outcome_CRP"/>
      <sheetName val="Analysis"/>
      <sheetName val="Graphs ELV"/>
      <sheetName val="Graphs CRP"/>
    </sheetNames>
    <sheetDataSet>
      <sheetData sheetId="0"/>
      <sheetData sheetId="1"/>
      <sheetData sheetId="2"/>
      <sheetData sheetId="3"/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O2">
            <v>0</v>
          </cell>
          <cell r="S2">
            <v>12</v>
          </cell>
          <cell r="T2">
            <v>12</v>
          </cell>
          <cell r="U2">
            <v>12</v>
          </cell>
          <cell r="V2">
            <v>12</v>
          </cell>
          <cell r="BF2">
            <v>0</v>
          </cell>
          <cell r="BG2">
            <v>0</v>
          </cell>
          <cell r="BH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O3">
            <v>4</v>
          </cell>
          <cell r="S3">
            <v>12</v>
          </cell>
          <cell r="T3">
            <v>12</v>
          </cell>
          <cell r="U3">
            <v>12</v>
          </cell>
          <cell r="V3">
            <v>12</v>
          </cell>
          <cell r="BF3">
            <v>4</v>
          </cell>
          <cell r="BG3">
            <v>4</v>
          </cell>
          <cell r="BH3">
            <v>4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O4">
            <v>4</v>
          </cell>
          <cell r="S4">
            <v>16</v>
          </cell>
          <cell r="T4">
            <v>12</v>
          </cell>
          <cell r="U4">
            <v>12</v>
          </cell>
          <cell r="V4">
            <v>16</v>
          </cell>
          <cell r="BF4">
            <v>4</v>
          </cell>
          <cell r="BG4">
            <v>4</v>
          </cell>
          <cell r="BH4">
            <v>4</v>
          </cell>
        </row>
        <row r="5">
          <cell r="B5">
            <v>0</v>
          </cell>
          <cell r="C5">
            <v>0</v>
          </cell>
          <cell r="D5">
            <v>0</v>
          </cell>
          <cell r="E5">
            <v>0</v>
          </cell>
          <cell r="O5">
            <v>4</v>
          </cell>
          <cell r="S5">
            <v>12</v>
          </cell>
          <cell r="T5">
            <v>12</v>
          </cell>
          <cell r="U5">
            <v>12</v>
          </cell>
          <cell r="V5">
            <v>12</v>
          </cell>
          <cell r="BF5">
            <v>4</v>
          </cell>
          <cell r="BG5">
            <v>4</v>
          </cell>
          <cell r="BH5">
            <v>4</v>
          </cell>
        </row>
        <row r="6">
          <cell r="B6">
            <v>0</v>
          </cell>
          <cell r="C6">
            <v>0</v>
          </cell>
          <cell r="D6">
            <v>0</v>
          </cell>
          <cell r="E6">
            <v>0</v>
          </cell>
          <cell r="O6">
            <v>4</v>
          </cell>
          <cell r="S6">
            <v>12</v>
          </cell>
          <cell r="T6">
            <v>12</v>
          </cell>
          <cell r="U6">
            <v>12</v>
          </cell>
          <cell r="V6">
            <v>12</v>
          </cell>
          <cell r="BF6">
            <v>4</v>
          </cell>
          <cell r="BG6">
            <v>4</v>
          </cell>
          <cell r="BH6">
            <v>4</v>
          </cell>
        </row>
        <row r="7">
          <cell r="B7">
            <v>0</v>
          </cell>
          <cell r="C7">
            <v>0</v>
          </cell>
          <cell r="D7">
            <v>0</v>
          </cell>
          <cell r="E7">
            <v>0</v>
          </cell>
          <cell r="O7">
            <v>8</v>
          </cell>
          <cell r="S7">
            <v>12</v>
          </cell>
          <cell r="T7">
            <v>12</v>
          </cell>
          <cell r="U7">
            <v>8</v>
          </cell>
          <cell r="V7">
            <v>12</v>
          </cell>
          <cell r="BF7">
            <v>4</v>
          </cell>
          <cell r="BG7">
            <v>4</v>
          </cell>
          <cell r="BH7">
            <v>4</v>
          </cell>
        </row>
        <row r="8">
          <cell r="B8">
            <v>0</v>
          </cell>
          <cell r="C8">
            <v>0</v>
          </cell>
          <cell r="D8">
            <v>0</v>
          </cell>
          <cell r="E8">
            <v>0</v>
          </cell>
          <cell r="O8">
            <v>8</v>
          </cell>
          <cell r="S8">
            <v>12</v>
          </cell>
          <cell r="T8">
            <v>12</v>
          </cell>
          <cell r="U8">
            <v>8</v>
          </cell>
          <cell r="V8">
            <v>12</v>
          </cell>
          <cell r="BF8">
            <v>0</v>
          </cell>
          <cell r="BG8">
            <v>4</v>
          </cell>
          <cell r="BH8">
            <v>0</v>
          </cell>
        </row>
        <row r="9">
          <cell r="B9">
            <v>0</v>
          </cell>
          <cell r="C9">
            <v>0</v>
          </cell>
          <cell r="D9">
            <v>0</v>
          </cell>
          <cell r="E9">
            <v>0</v>
          </cell>
          <cell r="O9">
            <v>8</v>
          </cell>
          <cell r="S9">
            <v>16</v>
          </cell>
          <cell r="T9">
            <v>16</v>
          </cell>
          <cell r="U9">
            <v>8</v>
          </cell>
          <cell r="V9">
            <v>12</v>
          </cell>
          <cell r="BF9">
            <v>0</v>
          </cell>
          <cell r="BG9">
            <v>6</v>
          </cell>
          <cell r="BH9">
            <v>0</v>
          </cell>
        </row>
        <row r="10">
          <cell r="B10">
            <v>0</v>
          </cell>
          <cell r="C10">
            <v>0</v>
          </cell>
          <cell r="D10">
            <v>0</v>
          </cell>
          <cell r="E10">
            <v>0</v>
          </cell>
          <cell r="O10">
            <v>8</v>
          </cell>
          <cell r="S10">
            <v>16</v>
          </cell>
          <cell r="T10">
            <v>12</v>
          </cell>
          <cell r="U10">
            <v>8</v>
          </cell>
          <cell r="V10">
            <v>10</v>
          </cell>
          <cell r="BF10">
            <v>0</v>
          </cell>
          <cell r="BG10">
            <v>6</v>
          </cell>
          <cell r="BH10">
            <v>2</v>
          </cell>
        </row>
        <row r="11">
          <cell r="B11">
            <v>0</v>
          </cell>
          <cell r="C11">
            <v>0</v>
          </cell>
          <cell r="D11">
            <v>0</v>
          </cell>
          <cell r="E11">
            <v>0</v>
          </cell>
          <cell r="O11">
            <v>8</v>
          </cell>
          <cell r="S11">
            <v>10</v>
          </cell>
          <cell r="T11">
            <v>12</v>
          </cell>
          <cell r="U11">
            <v>8</v>
          </cell>
          <cell r="V11">
            <v>6</v>
          </cell>
          <cell r="BF11">
            <v>0</v>
          </cell>
          <cell r="BG11">
            <v>6</v>
          </cell>
          <cell r="BH11">
            <v>8</v>
          </cell>
        </row>
        <row r="12">
          <cell r="B12">
            <v>0</v>
          </cell>
          <cell r="C12">
            <v>0</v>
          </cell>
          <cell r="D12">
            <v>0</v>
          </cell>
          <cell r="E12">
            <v>0</v>
          </cell>
          <cell r="O12">
            <v>8</v>
          </cell>
          <cell r="S12">
            <v>4</v>
          </cell>
          <cell r="T12">
            <v>12</v>
          </cell>
          <cell r="U12">
            <v>10</v>
          </cell>
          <cell r="V12">
            <v>6</v>
          </cell>
          <cell r="BF12">
            <v>0</v>
          </cell>
          <cell r="BG12">
            <v>6</v>
          </cell>
          <cell r="BH12">
            <v>8</v>
          </cell>
        </row>
        <row r="13">
          <cell r="B13">
            <v>0</v>
          </cell>
          <cell r="C13">
            <v>0</v>
          </cell>
          <cell r="D13">
            <v>0</v>
          </cell>
          <cell r="E13">
            <v>0</v>
          </cell>
          <cell r="O13">
            <v>8</v>
          </cell>
          <cell r="S13">
            <v>4</v>
          </cell>
          <cell r="T13">
            <v>12</v>
          </cell>
          <cell r="U13">
            <v>10</v>
          </cell>
          <cell r="V13">
            <v>8</v>
          </cell>
          <cell r="BF13">
            <v>16</v>
          </cell>
          <cell r="BG13">
            <v>5</v>
          </cell>
          <cell r="BH13">
            <v>4</v>
          </cell>
        </row>
        <row r="14">
          <cell r="B14">
            <v>0</v>
          </cell>
          <cell r="C14">
            <v>4</v>
          </cell>
          <cell r="D14">
            <v>0</v>
          </cell>
          <cell r="E14">
            <v>0</v>
          </cell>
          <cell r="O14">
            <v>8</v>
          </cell>
          <cell r="S14">
            <v>8</v>
          </cell>
          <cell r="T14">
            <v>0</v>
          </cell>
          <cell r="U14">
            <v>10</v>
          </cell>
          <cell r="V14">
            <v>15</v>
          </cell>
          <cell r="BF14">
            <v>8</v>
          </cell>
          <cell r="BG14">
            <v>6</v>
          </cell>
          <cell r="BH14">
            <v>1</v>
          </cell>
        </row>
        <row r="15">
          <cell r="B15">
            <v>0</v>
          </cell>
          <cell r="C15">
            <v>0</v>
          </cell>
          <cell r="D15">
            <v>0</v>
          </cell>
          <cell r="E15">
            <v>0</v>
          </cell>
          <cell r="O15">
            <v>8</v>
          </cell>
          <cell r="S15">
            <v>11</v>
          </cell>
          <cell r="T15">
            <v>4</v>
          </cell>
          <cell r="U15">
            <v>10</v>
          </cell>
          <cell r="V15">
            <v>14</v>
          </cell>
          <cell r="BF15">
            <v>0</v>
          </cell>
          <cell r="BG15">
            <v>6</v>
          </cell>
          <cell r="BH15">
            <v>0</v>
          </cell>
        </row>
        <row r="16">
          <cell r="B16">
            <v>0</v>
          </cell>
          <cell r="C16">
            <v>0</v>
          </cell>
          <cell r="D16">
            <v>0</v>
          </cell>
          <cell r="E16">
            <v>0</v>
          </cell>
          <cell r="O16">
            <v>8</v>
          </cell>
          <cell r="S16">
            <v>24</v>
          </cell>
          <cell r="T16">
            <v>12</v>
          </cell>
          <cell r="U16">
            <v>9</v>
          </cell>
          <cell r="V16">
            <v>10</v>
          </cell>
          <cell r="BF16">
            <v>0</v>
          </cell>
          <cell r="BG16">
            <v>6</v>
          </cell>
          <cell r="BH16">
            <v>6</v>
          </cell>
        </row>
        <row r="17">
          <cell r="B17">
            <v>0</v>
          </cell>
          <cell r="C17">
            <v>0</v>
          </cell>
          <cell r="D17">
            <v>0</v>
          </cell>
          <cell r="E17">
            <v>0</v>
          </cell>
          <cell r="O17">
            <v>8</v>
          </cell>
          <cell r="S17">
            <v>14</v>
          </cell>
          <cell r="T17">
            <v>21</v>
          </cell>
          <cell r="U17">
            <v>10</v>
          </cell>
          <cell r="V17">
            <v>7</v>
          </cell>
          <cell r="BF17">
            <v>0</v>
          </cell>
          <cell r="BG17">
            <v>6</v>
          </cell>
          <cell r="BH17">
            <v>8</v>
          </cell>
        </row>
        <row r="18">
          <cell r="B18">
            <v>0</v>
          </cell>
          <cell r="C18">
            <v>0</v>
          </cell>
          <cell r="D18">
            <v>0</v>
          </cell>
          <cell r="E18">
            <v>0</v>
          </cell>
          <cell r="O18">
            <v>8</v>
          </cell>
          <cell r="S18">
            <v>4</v>
          </cell>
          <cell r="T18">
            <v>14</v>
          </cell>
          <cell r="U18">
            <v>10</v>
          </cell>
          <cell r="V18">
            <v>6</v>
          </cell>
          <cell r="BF18">
            <v>1</v>
          </cell>
          <cell r="BG18">
            <v>5</v>
          </cell>
          <cell r="BH18">
            <v>6</v>
          </cell>
        </row>
        <row r="19">
          <cell r="B19">
            <v>0</v>
          </cell>
          <cell r="C19">
            <v>0</v>
          </cell>
          <cell r="D19">
            <v>0</v>
          </cell>
          <cell r="E19">
            <v>0</v>
          </cell>
          <cell r="O19">
            <v>8</v>
          </cell>
          <cell r="S19">
            <v>6</v>
          </cell>
          <cell r="T19">
            <v>11</v>
          </cell>
          <cell r="U19">
            <v>10</v>
          </cell>
          <cell r="V19">
            <v>13</v>
          </cell>
          <cell r="BF19">
            <v>21</v>
          </cell>
          <cell r="BG19">
            <v>6</v>
          </cell>
          <cell r="BH19">
            <v>4</v>
          </cell>
        </row>
        <row r="20">
          <cell r="B20">
            <v>0</v>
          </cell>
          <cell r="C20">
            <v>9</v>
          </cell>
          <cell r="D20">
            <v>0</v>
          </cell>
          <cell r="E20">
            <v>0</v>
          </cell>
          <cell r="O20">
            <v>8</v>
          </cell>
          <cell r="S20">
            <v>8</v>
          </cell>
          <cell r="T20">
            <v>0</v>
          </cell>
          <cell r="U20">
            <v>10</v>
          </cell>
          <cell r="V20">
            <v>14</v>
          </cell>
          <cell r="BF20">
            <v>0</v>
          </cell>
          <cell r="BG20">
            <v>6</v>
          </cell>
          <cell r="BH20">
            <v>0</v>
          </cell>
        </row>
        <row r="21">
          <cell r="B21">
            <v>0</v>
          </cell>
          <cell r="C21">
            <v>0</v>
          </cell>
          <cell r="D21">
            <v>0</v>
          </cell>
          <cell r="E21">
            <v>0</v>
          </cell>
          <cell r="O21">
            <v>8</v>
          </cell>
          <cell r="S21">
            <v>13</v>
          </cell>
          <cell r="T21">
            <v>12</v>
          </cell>
          <cell r="U21">
            <v>9</v>
          </cell>
          <cell r="V21">
            <v>12</v>
          </cell>
          <cell r="BF21">
            <v>0</v>
          </cell>
          <cell r="BG21">
            <v>6</v>
          </cell>
          <cell r="BH21">
            <v>3</v>
          </cell>
        </row>
        <row r="22">
          <cell r="B22">
            <v>0</v>
          </cell>
          <cell r="C22">
            <v>0</v>
          </cell>
          <cell r="D22">
            <v>0</v>
          </cell>
          <cell r="E22">
            <v>0</v>
          </cell>
          <cell r="O22">
            <v>8</v>
          </cell>
          <cell r="S22">
            <v>21</v>
          </cell>
          <cell r="T22">
            <v>12</v>
          </cell>
          <cell r="U22">
            <v>10</v>
          </cell>
          <cell r="V22">
            <v>10</v>
          </cell>
          <cell r="BF22">
            <v>0</v>
          </cell>
          <cell r="BG22">
            <v>6</v>
          </cell>
          <cell r="BH22">
            <v>7</v>
          </cell>
        </row>
        <row r="23">
          <cell r="B23">
            <v>0</v>
          </cell>
          <cell r="C23">
            <v>0</v>
          </cell>
          <cell r="D23">
            <v>0</v>
          </cell>
          <cell r="E23">
            <v>0</v>
          </cell>
          <cell r="O23">
            <v>8</v>
          </cell>
          <cell r="S23">
            <v>5</v>
          </cell>
          <cell r="T23">
            <v>26</v>
          </cell>
          <cell r="U23">
            <v>10</v>
          </cell>
          <cell r="V23">
            <v>6</v>
          </cell>
          <cell r="BF23">
            <v>0</v>
          </cell>
          <cell r="BG23">
            <v>5</v>
          </cell>
          <cell r="BH23">
            <v>7</v>
          </cell>
        </row>
        <row r="24">
          <cell r="B24">
            <v>0</v>
          </cell>
          <cell r="C24">
            <v>0</v>
          </cell>
          <cell r="D24">
            <v>0</v>
          </cell>
          <cell r="E24">
            <v>0</v>
          </cell>
          <cell r="O24">
            <v>8</v>
          </cell>
          <cell r="S24">
            <v>5</v>
          </cell>
          <cell r="T24">
            <v>12</v>
          </cell>
          <cell r="U24">
            <v>10</v>
          </cell>
          <cell r="V24">
            <v>10</v>
          </cell>
          <cell r="BF24">
            <v>17</v>
          </cell>
          <cell r="BG24">
            <v>6</v>
          </cell>
          <cell r="BH24">
            <v>5</v>
          </cell>
        </row>
        <row r="25">
          <cell r="B25">
            <v>0</v>
          </cell>
          <cell r="C25">
            <v>5</v>
          </cell>
          <cell r="D25">
            <v>0</v>
          </cell>
          <cell r="E25">
            <v>0</v>
          </cell>
          <cell r="O25">
            <v>8</v>
          </cell>
          <cell r="S25">
            <v>7</v>
          </cell>
          <cell r="T25">
            <v>0</v>
          </cell>
          <cell r="U25">
            <v>10</v>
          </cell>
          <cell r="V25">
            <v>13</v>
          </cell>
          <cell r="BF25">
            <v>5</v>
          </cell>
          <cell r="BG25">
            <v>6</v>
          </cell>
          <cell r="BH25">
            <v>0</v>
          </cell>
        </row>
        <row r="26">
          <cell r="B26">
            <v>0</v>
          </cell>
          <cell r="C26">
            <v>0</v>
          </cell>
          <cell r="D26">
            <v>0</v>
          </cell>
          <cell r="E26">
            <v>0</v>
          </cell>
          <cell r="O26">
            <v>8</v>
          </cell>
          <cell r="S26">
            <v>12</v>
          </cell>
          <cell r="T26">
            <v>7</v>
          </cell>
          <cell r="U26">
            <v>9</v>
          </cell>
          <cell r="V26">
            <v>13</v>
          </cell>
          <cell r="BF26">
            <v>0</v>
          </cell>
          <cell r="BG26">
            <v>6</v>
          </cell>
          <cell r="BH26">
            <v>2</v>
          </cell>
        </row>
        <row r="27">
          <cell r="B27">
            <v>0</v>
          </cell>
          <cell r="C27">
            <v>0</v>
          </cell>
          <cell r="D27">
            <v>0</v>
          </cell>
          <cell r="E27">
            <v>0</v>
          </cell>
          <cell r="O27">
            <v>8</v>
          </cell>
          <cell r="S27">
            <v>22</v>
          </cell>
          <cell r="T27">
            <v>12</v>
          </cell>
          <cell r="U27">
            <v>10</v>
          </cell>
          <cell r="V27">
            <v>11</v>
          </cell>
          <cell r="BF27">
            <v>0</v>
          </cell>
          <cell r="BG27">
            <v>6</v>
          </cell>
          <cell r="BH27">
            <v>6</v>
          </cell>
        </row>
        <row r="28">
          <cell r="B28">
            <v>0</v>
          </cell>
          <cell r="C28">
            <v>0</v>
          </cell>
          <cell r="D28">
            <v>0</v>
          </cell>
          <cell r="E28">
            <v>0</v>
          </cell>
          <cell r="O28">
            <v>8</v>
          </cell>
          <cell r="S28">
            <v>11</v>
          </cell>
          <cell r="T28">
            <v>22</v>
          </cell>
          <cell r="U28">
            <v>8</v>
          </cell>
          <cell r="V28">
            <v>6</v>
          </cell>
          <cell r="BF28">
            <v>0</v>
          </cell>
          <cell r="BG28">
            <v>5</v>
          </cell>
          <cell r="BH28">
            <v>7</v>
          </cell>
        </row>
        <row r="29">
          <cell r="B29">
            <v>0</v>
          </cell>
          <cell r="C29">
            <v>0</v>
          </cell>
          <cell r="D29">
            <v>0</v>
          </cell>
          <cell r="E29">
            <v>0</v>
          </cell>
          <cell r="O29">
            <v>8</v>
          </cell>
          <cell r="S29">
            <v>5</v>
          </cell>
          <cell r="T29">
            <v>12</v>
          </cell>
          <cell r="U29">
            <v>10</v>
          </cell>
          <cell r="V29">
            <v>9</v>
          </cell>
          <cell r="BF29">
            <v>6</v>
          </cell>
          <cell r="BG29">
            <v>7</v>
          </cell>
          <cell r="BH29">
            <v>7</v>
          </cell>
        </row>
        <row r="30">
          <cell r="B30">
            <v>0</v>
          </cell>
          <cell r="C30">
            <v>0</v>
          </cell>
          <cell r="D30">
            <v>0</v>
          </cell>
          <cell r="E30">
            <v>0</v>
          </cell>
          <cell r="O30">
            <v>8</v>
          </cell>
          <cell r="S30">
            <v>5</v>
          </cell>
          <cell r="T30">
            <v>6</v>
          </cell>
          <cell r="U30">
            <v>10</v>
          </cell>
          <cell r="V30">
            <v>11</v>
          </cell>
          <cell r="BF30">
            <v>14</v>
          </cell>
          <cell r="BG30">
            <v>5</v>
          </cell>
          <cell r="BH30">
            <v>0</v>
          </cell>
        </row>
        <row r="31">
          <cell r="B31">
            <v>0</v>
          </cell>
          <cell r="C31">
            <v>2</v>
          </cell>
          <cell r="D31">
            <v>0</v>
          </cell>
          <cell r="E31">
            <v>0</v>
          </cell>
          <cell r="O31">
            <v>8</v>
          </cell>
          <cell r="S31">
            <v>12</v>
          </cell>
          <cell r="T31">
            <v>0</v>
          </cell>
          <cell r="U31">
            <v>9</v>
          </cell>
          <cell r="V31">
            <v>14</v>
          </cell>
          <cell r="BF31">
            <v>3</v>
          </cell>
          <cell r="BG31">
            <v>6</v>
          </cell>
          <cell r="BH31">
            <v>4</v>
          </cell>
        </row>
        <row r="32">
          <cell r="B32">
            <v>0</v>
          </cell>
          <cell r="C32">
            <v>0</v>
          </cell>
          <cell r="D32">
            <v>0</v>
          </cell>
          <cell r="E32">
            <v>0</v>
          </cell>
          <cell r="O32">
            <v>8</v>
          </cell>
          <cell r="S32">
            <v>14</v>
          </cell>
          <cell r="T32">
            <v>9</v>
          </cell>
          <cell r="U32">
            <v>11</v>
          </cell>
          <cell r="V32">
            <v>13</v>
          </cell>
          <cell r="BF32">
            <v>0</v>
          </cell>
          <cell r="BG32">
            <v>6</v>
          </cell>
          <cell r="BH32">
            <v>2</v>
          </cell>
        </row>
        <row r="33">
          <cell r="B33">
            <v>0</v>
          </cell>
          <cell r="C33">
            <v>0</v>
          </cell>
          <cell r="D33">
            <v>0</v>
          </cell>
          <cell r="E33">
            <v>0</v>
          </cell>
          <cell r="O33">
            <v>8</v>
          </cell>
          <cell r="S33">
            <v>22</v>
          </cell>
          <cell r="T33">
            <v>12</v>
          </cell>
          <cell r="U33">
            <v>9</v>
          </cell>
          <cell r="V33">
            <v>6</v>
          </cell>
          <cell r="BF33">
            <v>0</v>
          </cell>
          <cell r="BG33">
            <v>5</v>
          </cell>
          <cell r="BH33">
            <v>6</v>
          </cell>
        </row>
        <row r="34">
          <cell r="B34">
            <v>0</v>
          </cell>
          <cell r="C34">
            <v>0</v>
          </cell>
          <cell r="D34">
            <v>0</v>
          </cell>
          <cell r="E34">
            <v>0</v>
          </cell>
          <cell r="O34">
            <v>8</v>
          </cell>
          <cell r="S34">
            <v>9</v>
          </cell>
          <cell r="T34">
            <v>21</v>
          </cell>
          <cell r="U34">
            <v>10</v>
          </cell>
          <cell r="V34">
            <v>11</v>
          </cell>
          <cell r="BF34">
            <v>0</v>
          </cell>
          <cell r="BG34">
            <v>6</v>
          </cell>
          <cell r="BH34">
            <v>8</v>
          </cell>
        </row>
        <row r="35">
          <cell r="B35">
            <v>0</v>
          </cell>
          <cell r="C35">
            <v>0</v>
          </cell>
          <cell r="D35">
            <v>0</v>
          </cell>
          <cell r="E35">
            <v>0</v>
          </cell>
          <cell r="O35">
            <v>8</v>
          </cell>
          <cell r="S35">
            <v>4</v>
          </cell>
          <cell r="T35">
            <v>12</v>
          </cell>
          <cell r="U35">
            <v>10</v>
          </cell>
          <cell r="V35">
            <v>8</v>
          </cell>
          <cell r="BF35">
            <v>10</v>
          </cell>
          <cell r="BG35">
            <v>6</v>
          </cell>
          <cell r="BH35">
            <v>1</v>
          </cell>
        </row>
        <row r="36">
          <cell r="B36">
            <v>0</v>
          </cell>
          <cell r="C36">
            <v>0</v>
          </cell>
          <cell r="D36">
            <v>0</v>
          </cell>
          <cell r="E36">
            <v>0</v>
          </cell>
          <cell r="O36">
            <v>8</v>
          </cell>
          <cell r="S36">
            <v>11</v>
          </cell>
          <cell r="T36">
            <v>2</v>
          </cell>
          <cell r="U36">
            <v>9</v>
          </cell>
          <cell r="V36">
            <v>12</v>
          </cell>
          <cell r="BF36">
            <v>14</v>
          </cell>
          <cell r="BG36">
            <v>6</v>
          </cell>
          <cell r="BH36">
            <v>4</v>
          </cell>
        </row>
        <row r="37">
          <cell r="B37">
            <v>0</v>
          </cell>
          <cell r="C37">
            <v>2</v>
          </cell>
          <cell r="D37">
            <v>0</v>
          </cell>
          <cell r="E37">
            <v>0</v>
          </cell>
          <cell r="O37">
            <v>8</v>
          </cell>
          <cell r="S37">
            <v>8</v>
          </cell>
          <cell r="T37">
            <v>0</v>
          </cell>
          <cell r="U37">
            <v>10</v>
          </cell>
          <cell r="V37">
            <v>14</v>
          </cell>
          <cell r="BF37">
            <v>0</v>
          </cell>
          <cell r="BG37">
            <v>6</v>
          </cell>
          <cell r="BH37">
            <v>3</v>
          </cell>
        </row>
        <row r="38">
          <cell r="B38">
            <v>0</v>
          </cell>
          <cell r="C38">
            <v>2</v>
          </cell>
          <cell r="D38">
            <v>0</v>
          </cell>
          <cell r="E38">
            <v>0</v>
          </cell>
          <cell r="O38">
            <v>8</v>
          </cell>
          <cell r="S38">
            <v>19</v>
          </cell>
          <cell r="T38">
            <v>0</v>
          </cell>
          <cell r="U38">
            <v>10</v>
          </cell>
          <cell r="V38">
            <v>7</v>
          </cell>
          <cell r="BF38">
            <v>0</v>
          </cell>
          <cell r="BG38">
            <v>5</v>
          </cell>
          <cell r="BH38">
            <v>5</v>
          </cell>
        </row>
      </sheetData>
      <sheetData sheetId="5"/>
      <sheetData sheetId="6"/>
      <sheetData sheetId="7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riginal_Outcome"/>
      <sheetName val="CRP_Outcome_Baseline"/>
      <sheetName val="Compare"/>
      <sheetName val="CRP_Outcome_ELV"/>
      <sheetName val="CRP_Outcome_CRP"/>
      <sheetName val="Analysis"/>
      <sheetName val="Graphs ELV"/>
      <sheetName val="Graphs CRP"/>
    </sheetNames>
    <sheetDataSet>
      <sheetData sheetId="0"/>
      <sheetData sheetId="1"/>
      <sheetData sheetId="2"/>
      <sheetData sheetId="3"/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O2">
            <v>0</v>
          </cell>
          <cell r="S2">
            <v>12</v>
          </cell>
          <cell r="T2">
            <v>12</v>
          </cell>
          <cell r="U2">
            <v>12</v>
          </cell>
          <cell r="V2">
            <v>12</v>
          </cell>
          <cell r="BF2">
            <v>0</v>
          </cell>
          <cell r="BG2">
            <v>0</v>
          </cell>
          <cell r="BH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O3">
            <v>4</v>
          </cell>
          <cell r="S3">
            <v>12</v>
          </cell>
          <cell r="T3">
            <v>12</v>
          </cell>
          <cell r="U3">
            <v>12</v>
          </cell>
          <cell r="V3">
            <v>12</v>
          </cell>
          <cell r="BF3">
            <v>4</v>
          </cell>
          <cell r="BG3">
            <v>4</v>
          </cell>
          <cell r="BH3">
            <v>4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O4">
            <v>4</v>
          </cell>
          <cell r="S4">
            <v>8</v>
          </cell>
          <cell r="T4">
            <v>20</v>
          </cell>
          <cell r="U4">
            <v>12</v>
          </cell>
          <cell r="V4">
            <v>8</v>
          </cell>
          <cell r="BF4">
            <v>4</v>
          </cell>
          <cell r="BG4">
            <v>4</v>
          </cell>
          <cell r="BH4">
            <v>4</v>
          </cell>
        </row>
        <row r="5">
          <cell r="B5">
            <v>0</v>
          </cell>
          <cell r="C5">
            <v>0</v>
          </cell>
          <cell r="D5">
            <v>0</v>
          </cell>
          <cell r="E5">
            <v>0</v>
          </cell>
          <cell r="O5">
            <v>4</v>
          </cell>
          <cell r="S5">
            <v>12</v>
          </cell>
          <cell r="T5">
            <v>12</v>
          </cell>
          <cell r="U5">
            <v>12</v>
          </cell>
          <cell r="V5">
            <v>12</v>
          </cell>
          <cell r="BF5">
            <v>4</v>
          </cell>
          <cell r="BG5">
            <v>4</v>
          </cell>
          <cell r="BH5">
            <v>4</v>
          </cell>
        </row>
        <row r="6">
          <cell r="B6">
            <v>0</v>
          </cell>
          <cell r="C6">
            <v>0</v>
          </cell>
          <cell r="D6">
            <v>0</v>
          </cell>
          <cell r="E6">
            <v>0</v>
          </cell>
          <cell r="O6">
            <v>4</v>
          </cell>
          <cell r="S6">
            <v>8</v>
          </cell>
          <cell r="T6">
            <v>12</v>
          </cell>
          <cell r="U6">
            <v>12</v>
          </cell>
          <cell r="V6">
            <v>12</v>
          </cell>
          <cell r="BF6">
            <v>4</v>
          </cell>
          <cell r="BG6">
            <v>4</v>
          </cell>
          <cell r="BH6">
            <v>4</v>
          </cell>
        </row>
        <row r="7">
          <cell r="B7">
            <v>0</v>
          </cell>
          <cell r="C7">
            <v>0</v>
          </cell>
          <cell r="D7">
            <v>0</v>
          </cell>
          <cell r="E7">
            <v>0</v>
          </cell>
          <cell r="O7">
            <v>8</v>
          </cell>
          <cell r="S7">
            <v>12</v>
          </cell>
          <cell r="T7">
            <v>12</v>
          </cell>
          <cell r="U7">
            <v>8</v>
          </cell>
          <cell r="V7">
            <v>12</v>
          </cell>
          <cell r="BF7">
            <v>4</v>
          </cell>
          <cell r="BG7">
            <v>4</v>
          </cell>
          <cell r="BH7">
            <v>4</v>
          </cell>
        </row>
        <row r="8">
          <cell r="B8">
            <v>0</v>
          </cell>
          <cell r="C8">
            <v>0</v>
          </cell>
          <cell r="D8">
            <v>0</v>
          </cell>
          <cell r="E8">
            <v>0</v>
          </cell>
          <cell r="O8">
            <v>8</v>
          </cell>
          <cell r="S8">
            <v>12</v>
          </cell>
          <cell r="T8">
            <v>12</v>
          </cell>
          <cell r="U8">
            <v>8</v>
          </cell>
          <cell r="V8">
            <v>12</v>
          </cell>
          <cell r="BF8">
            <v>0</v>
          </cell>
          <cell r="BG8">
            <v>4</v>
          </cell>
          <cell r="BH8">
            <v>0</v>
          </cell>
        </row>
        <row r="9">
          <cell r="B9">
            <v>0</v>
          </cell>
          <cell r="C9">
            <v>0</v>
          </cell>
          <cell r="D9">
            <v>0</v>
          </cell>
          <cell r="E9">
            <v>0</v>
          </cell>
          <cell r="O9">
            <v>8</v>
          </cell>
          <cell r="S9">
            <v>16</v>
          </cell>
          <cell r="T9">
            <v>16</v>
          </cell>
          <cell r="U9">
            <v>8</v>
          </cell>
          <cell r="V9">
            <v>12</v>
          </cell>
          <cell r="BF9">
            <v>2</v>
          </cell>
          <cell r="BG9">
            <v>6</v>
          </cell>
          <cell r="BH9">
            <v>0</v>
          </cell>
        </row>
        <row r="10">
          <cell r="B10">
            <v>0</v>
          </cell>
          <cell r="C10">
            <v>0</v>
          </cell>
          <cell r="D10">
            <v>0</v>
          </cell>
          <cell r="E10">
            <v>0</v>
          </cell>
          <cell r="O10">
            <v>8</v>
          </cell>
          <cell r="S10">
            <v>16</v>
          </cell>
          <cell r="T10">
            <v>10</v>
          </cell>
          <cell r="U10">
            <v>8</v>
          </cell>
          <cell r="V10">
            <v>10</v>
          </cell>
          <cell r="BF10">
            <v>0</v>
          </cell>
          <cell r="BG10">
            <v>6</v>
          </cell>
          <cell r="BH10">
            <v>2</v>
          </cell>
        </row>
        <row r="11">
          <cell r="B11">
            <v>0</v>
          </cell>
          <cell r="C11">
            <v>0</v>
          </cell>
          <cell r="D11">
            <v>0</v>
          </cell>
          <cell r="E11">
            <v>0</v>
          </cell>
          <cell r="O11">
            <v>8</v>
          </cell>
          <cell r="S11">
            <v>10</v>
          </cell>
          <cell r="T11">
            <v>12</v>
          </cell>
          <cell r="U11">
            <v>8</v>
          </cell>
          <cell r="V11">
            <v>6</v>
          </cell>
          <cell r="BF11">
            <v>0</v>
          </cell>
          <cell r="BG11">
            <v>6</v>
          </cell>
          <cell r="BH11">
            <v>9</v>
          </cell>
        </row>
        <row r="12">
          <cell r="B12">
            <v>0</v>
          </cell>
          <cell r="C12">
            <v>0</v>
          </cell>
          <cell r="D12">
            <v>0</v>
          </cell>
          <cell r="E12">
            <v>0</v>
          </cell>
          <cell r="O12">
            <v>8</v>
          </cell>
          <cell r="S12">
            <v>5</v>
          </cell>
          <cell r="T12">
            <v>12</v>
          </cell>
          <cell r="U12">
            <v>10</v>
          </cell>
          <cell r="V12">
            <v>6</v>
          </cell>
          <cell r="BF12">
            <v>0</v>
          </cell>
          <cell r="BG12">
            <v>6</v>
          </cell>
          <cell r="BH12">
            <v>7</v>
          </cell>
        </row>
        <row r="13">
          <cell r="B13">
            <v>0</v>
          </cell>
          <cell r="C13">
            <v>0</v>
          </cell>
          <cell r="D13">
            <v>0</v>
          </cell>
          <cell r="E13">
            <v>0</v>
          </cell>
          <cell r="O13">
            <v>8</v>
          </cell>
          <cell r="S13">
            <v>5</v>
          </cell>
          <cell r="T13">
            <v>12</v>
          </cell>
          <cell r="U13">
            <v>10</v>
          </cell>
          <cell r="V13">
            <v>8</v>
          </cell>
          <cell r="BF13">
            <v>11</v>
          </cell>
          <cell r="BG13">
            <v>5</v>
          </cell>
          <cell r="BH13">
            <v>3</v>
          </cell>
        </row>
        <row r="14">
          <cell r="B14">
            <v>0</v>
          </cell>
          <cell r="C14">
            <v>0</v>
          </cell>
          <cell r="D14">
            <v>0</v>
          </cell>
          <cell r="E14">
            <v>0</v>
          </cell>
          <cell r="O14">
            <v>8</v>
          </cell>
          <cell r="S14">
            <v>9</v>
          </cell>
          <cell r="T14">
            <v>1</v>
          </cell>
          <cell r="U14">
            <v>10</v>
          </cell>
          <cell r="V14">
            <v>16</v>
          </cell>
          <cell r="BF14">
            <v>8</v>
          </cell>
          <cell r="BG14">
            <v>6</v>
          </cell>
          <cell r="BH14">
            <v>1</v>
          </cell>
        </row>
        <row r="15">
          <cell r="B15">
            <v>0</v>
          </cell>
          <cell r="C15">
            <v>0</v>
          </cell>
          <cell r="D15">
            <v>0</v>
          </cell>
          <cell r="E15">
            <v>0</v>
          </cell>
          <cell r="O15">
            <v>8</v>
          </cell>
          <cell r="S15">
            <v>11</v>
          </cell>
          <cell r="T15">
            <v>4</v>
          </cell>
          <cell r="U15">
            <v>10</v>
          </cell>
          <cell r="V15">
            <v>13</v>
          </cell>
          <cell r="BF15">
            <v>0</v>
          </cell>
          <cell r="BG15">
            <v>6</v>
          </cell>
          <cell r="BH15">
            <v>0</v>
          </cell>
        </row>
        <row r="16">
          <cell r="B16">
            <v>0</v>
          </cell>
          <cell r="C16">
            <v>0</v>
          </cell>
          <cell r="D16">
            <v>0</v>
          </cell>
          <cell r="E16">
            <v>0</v>
          </cell>
          <cell r="O16">
            <v>8</v>
          </cell>
          <cell r="S16">
            <v>23</v>
          </cell>
          <cell r="T16">
            <v>12</v>
          </cell>
          <cell r="U16">
            <v>9</v>
          </cell>
          <cell r="V16">
            <v>9</v>
          </cell>
          <cell r="BF16">
            <v>0</v>
          </cell>
          <cell r="BG16">
            <v>6</v>
          </cell>
          <cell r="BH16">
            <v>8</v>
          </cell>
        </row>
        <row r="17">
          <cell r="B17">
            <v>0</v>
          </cell>
          <cell r="C17">
            <v>0</v>
          </cell>
          <cell r="D17">
            <v>0</v>
          </cell>
          <cell r="E17">
            <v>0</v>
          </cell>
          <cell r="O17">
            <v>8</v>
          </cell>
          <cell r="S17">
            <v>12</v>
          </cell>
          <cell r="T17">
            <v>16</v>
          </cell>
          <cell r="U17">
            <v>10</v>
          </cell>
          <cell r="V17">
            <v>7</v>
          </cell>
          <cell r="BF17">
            <v>0</v>
          </cell>
          <cell r="BG17">
            <v>6</v>
          </cell>
          <cell r="BH17">
            <v>8</v>
          </cell>
        </row>
        <row r="18">
          <cell r="B18">
            <v>0</v>
          </cell>
          <cell r="C18">
            <v>0</v>
          </cell>
          <cell r="D18">
            <v>0</v>
          </cell>
          <cell r="E18">
            <v>0</v>
          </cell>
          <cell r="O18">
            <v>8</v>
          </cell>
          <cell r="S18">
            <v>4</v>
          </cell>
          <cell r="T18">
            <v>14</v>
          </cell>
          <cell r="U18">
            <v>10</v>
          </cell>
          <cell r="V18">
            <v>6</v>
          </cell>
          <cell r="BF18">
            <v>7</v>
          </cell>
          <cell r="BG18">
            <v>5</v>
          </cell>
          <cell r="BH18">
            <v>5</v>
          </cell>
        </row>
        <row r="19">
          <cell r="B19">
            <v>0</v>
          </cell>
          <cell r="C19">
            <v>0</v>
          </cell>
          <cell r="D19">
            <v>0</v>
          </cell>
          <cell r="E19">
            <v>0</v>
          </cell>
          <cell r="O19">
            <v>8</v>
          </cell>
          <cell r="S19">
            <v>7</v>
          </cell>
          <cell r="T19">
            <v>5</v>
          </cell>
          <cell r="U19">
            <v>10</v>
          </cell>
          <cell r="V19">
            <v>15</v>
          </cell>
          <cell r="BF19">
            <v>11</v>
          </cell>
          <cell r="BG19">
            <v>6</v>
          </cell>
          <cell r="BH19">
            <v>2</v>
          </cell>
        </row>
        <row r="20">
          <cell r="B20">
            <v>0</v>
          </cell>
          <cell r="C20">
            <v>0</v>
          </cell>
          <cell r="D20">
            <v>0</v>
          </cell>
          <cell r="E20">
            <v>0</v>
          </cell>
          <cell r="O20">
            <v>8</v>
          </cell>
          <cell r="S20">
            <v>10</v>
          </cell>
          <cell r="T20">
            <v>1</v>
          </cell>
          <cell r="U20">
            <v>10</v>
          </cell>
          <cell r="V20">
            <v>14</v>
          </cell>
          <cell r="BF20">
            <v>4</v>
          </cell>
          <cell r="BG20">
            <v>6</v>
          </cell>
          <cell r="BH20">
            <v>0</v>
          </cell>
        </row>
        <row r="21">
          <cell r="B21">
            <v>0</v>
          </cell>
          <cell r="C21">
            <v>0</v>
          </cell>
          <cell r="D21">
            <v>0</v>
          </cell>
          <cell r="E21">
            <v>0</v>
          </cell>
          <cell r="O21">
            <v>8</v>
          </cell>
          <cell r="S21">
            <v>19</v>
          </cell>
          <cell r="T21">
            <v>8</v>
          </cell>
          <cell r="U21">
            <v>9</v>
          </cell>
          <cell r="V21">
            <v>11</v>
          </cell>
          <cell r="BF21">
            <v>0</v>
          </cell>
          <cell r="BG21">
            <v>6</v>
          </cell>
          <cell r="BH21">
            <v>4</v>
          </cell>
        </row>
        <row r="22">
          <cell r="B22">
            <v>0</v>
          </cell>
          <cell r="C22">
            <v>0</v>
          </cell>
          <cell r="D22">
            <v>0</v>
          </cell>
          <cell r="E22">
            <v>0</v>
          </cell>
          <cell r="O22">
            <v>8</v>
          </cell>
          <cell r="S22">
            <v>19</v>
          </cell>
          <cell r="T22">
            <v>13</v>
          </cell>
          <cell r="U22">
            <v>10</v>
          </cell>
          <cell r="V22">
            <v>8</v>
          </cell>
          <cell r="BF22">
            <v>0</v>
          </cell>
          <cell r="BG22">
            <v>6</v>
          </cell>
          <cell r="BH22">
            <v>9</v>
          </cell>
        </row>
        <row r="23">
          <cell r="B23">
            <v>0</v>
          </cell>
          <cell r="C23">
            <v>0</v>
          </cell>
          <cell r="D23">
            <v>0</v>
          </cell>
          <cell r="E23">
            <v>0</v>
          </cell>
          <cell r="O23">
            <v>8</v>
          </cell>
          <cell r="S23">
            <v>7</v>
          </cell>
          <cell r="T23">
            <v>18</v>
          </cell>
          <cell r="U23">
            <v>10</v>
          </cell>
          <cell r="V23">
            <v>6</v>
          </cell>
          <cell r="BF23">
            <v>0</v>
          </cell>
          <cell r="BG23">
            <v>5</v>
          </cell>
          <cell r="BH23">
            <v>6</v>
          </cell>
        </row>
        <row r="24">
          <cell r="B24">
            <v>0</v>
          </cell>
          <cell r="C24">
            <v>0</v>
          </cell>
          <cell r="D24">
            <v>0</v>
          </cell>
          <cell r="E24">
            <v>0</v>
          </cell>
          <cell r="O24">
            <v>8</v>
          </cell>
          <cell r="S24">
            <v>6</v>
          </cell>
          <cell r="T24">
            <v>12</v>
          </cell>
          <cell r="U24">
            <v>10</v>
          </cell>
          <cell r="V24">
            <v>11</v>
          </cell>
          <cell r="BF24">
            <v>12</v>
          </cell>
          <cell r="BG24">
            <v>6</v>
          </cell>
          <cell r="BH24">
            <v>4</v>
          </cell>
        </row>
        <row r="25">
          <cell r="B25">
            <v>0</v>
          </cell>
          <cell r="C25">
            <v>0</v>
          </cell>
          <cell r="D25">
            <v>0</v>
          </cell>
          <cell r="E25">
            <v>0</v>
          </cell>
          <cell r="O25">
            <v>8</v>
          </cell>
          <cell r="S25">
            <v>8</v>
          </cell>
          <cell r="T25">
            <v>0</v>
          </cell>
          <cell r="U25">
            <v>10</v>
          </cell>
          <cell r="V25">
            <v>15</v>
          </cell>
          <cell r="BF25">
            <v>8</v>
          </cell>
          <cell r="BG25">
            <v>6</v>
          </cell>
          <cell r="BH25">
            <v>0</v>
          </cell>
        </row>
        <row r="26">
          <cell r="B26">
            <v>0</v>
          </cell>
          <cell r="C26">
            <v>0</v>
          </cell>
          <cell r="D26">
            <v>0</v>
          </cell>
          <cell r="E26">
            <v>0</v>
          </cell>
          <cell r="O26">
            <v>8</v>
          </cell>
          <cell r="S26">
            <v>12</v>
          </cell>
          <cell r="T26">
            <v>4</v>
          </cell>
          <cell r="U26">
            <v>9</v>
          </cell>
          <cell r="V26">
            <v>12</v>
          </cell>
          <cell r="BF26">
            <v>1</v>
          </cell>
          <cell r="BG26">
            <v>6</v>
          </cell>
          <cell r="BH26">
            <v>1</v>
          </cell>
        </row>
        <row r="27">
          <cell r="B27">
            <v>0</v>
          </cell>
          <cell r="C27">
            <v>0</v>
          </cell>
          <cell r="D27">
            <v>0</v>
          </cell>
          <cell r="E27">
            <v>0</v>
          </cell>
          <cell r="O27">
            <v>8</v>
          </cell>
          <cell r="S27">
            <v>23</v>
          </cell>
          <cell r="T27">
            <v>11</v>
          </cell>
          <cell r="U27">
            <v>10</v>
          </cell>
          <cell r="V27">
            <v>10</v>
          </cell>
          <cell r="BF27">
            <v>0</v>
          </cell>
          <cell r="BG27">
            <v>6</v>
          </cell>
          <cell r="BH27">
            <v>9</v>
          </cell>
        </row>
        <row r="28">
          <cell r="B28">
            <v>0</v>
          </cell>
          <cell r="C28">
            <v>0</v>
          </cell>
          <cell r="D28">
            <v>0</v>
          </cell>
          <cell r="E28">
            <v>0</v>
          </cell>
          <cell r="O28">
            <v>8</v>
          </cell>
          <cell r="S28">
            <v>11</v>
          </cell>
          <cell r="T28">
            <v>18</v>
          </cell>
          <cell r="U28">
            <v>10</v>
          </cell>
          <cell r="V28">
            <v>6</v>
          </cell>
          <cell r="BF28">
            <v>0</v>
          </cell>
          <cell r="BG28">
            <v>5</v>
          </cell>
          <cell r="BH28">
            <v>7</v>
          </cell>
        </row>
        <row r="29">
          <cell r="B29">
            <v>0</v>
          </cell>
          <cell r="C29">
            <v>0</v>
          </cell>
          <cell r="D29">
            <v>0</v>
          </cell>
          <cell r="E29">
            <v>0</v>
          </cell>
          <cell r="O29">
            <v>8</v>
          </cell>
          <cell r="S29">
            <v>6</v>
          </cell>
          <cell r="T29">
            <v>14</v>
          </cell>
          <cell r="U29">
            <v>10</v>
          </cell>
          <cell r="V29">
            <v>8</v>
          </cell>
          <cell r="BF29">
            <v>8</v>
          </cell>
          <cell r="BG29">
            <v>6</v>
          </cell>
          <cell r="BH29">
            <v>5</v>
          </cell>
        </row>
        <row r="30">
          <cell r="B30">
            <v>0</v>
          </cell>
          <cell r="C30">
            <v>0</v>
          </cell>
          <cell r="D30">
            <v>0</v>
          </cell>
          <cell r="E30">
            <v>0</v>
          </cell>
          <cell r="O30">
            <v>8</v>
          </cell>
          <cell r="S30">
            <v>7</v>
          </cell>
          <cell r="T30">
            <v>4</v>
          </cell>
          <cell r="U30">
            <v>10</v>
          </cell>
          <cell r="V30">
            <v>15</v>
          </cell>
          <cell r="BF30">
            <v>10</v>
          </cell>
          <cell r="BG30">
            <v>6</v>
          </cell>
          <cell r="BH30">
            <v>0</v>
          </cell>
        </row>
        <row r="31">
          <cell r="B31">
            <v>0</v>
          </cell>
          <cell r="C31">
            <v>0</v>
          </cell>
          <cell r="D31">
            <v>0</v>
          </cell>
          <cell r="E31">
            <v>0</v>
          </cell>
          <cell r="O31">
            <v>8</v>
          </cell>
          <cell r="S31">
            <v>12</v>
          </cell>
          <cell r="T31">
            <v>2</v>
          </cell>
          <cell r="U31">
            <v>9</v>
          </cell>
          <cell r="V31">
            <v>13</v>
          </cell>
          <cell r="BF31">
            <v>4</v>
          </cell>
          <cell r="BG31">
            <v>6</v>
          </cell>
          <cell r="BH31">
            <v>0</v>
          </cell>
        </row>
        <row r="32">
          <cell r="B32">
            <v>0</v>
          </cell>
          <cell r="C32">
            <v>0</v>
          </cell>
          <cell r="D32">
            <v>0</v>
          </cell>
          <cell r="E32">
            <v>0</v>
          </cell>
          <cell r="O32">
            <v>8</v>
          </cell>
          <cell r="S32">
            <v>20</v>
          </cell>
          <cell r="T32">
            <v>8</v>
          </cell>
          <cell r="U32">
            <v>10</v>
          </cell>
          <cell r="V32">
            <v>11</v>
          </cell>
          <cell r="BF32">
            <v>0</v>
          </cell>
          <cell r="BG32">
            <v>6</v>
          </cell>
          <cell r="BH32">
            <v>8</v>
          </cell>
        </row>
        <row r="33">
          <cell r="B33">
            <v>0</v>
          </cell>
          <cell r="C33">
            <v>0</v>
          </cell>
          <cell r="D33">
            <v>0</v>
          </cell>
          <cell r="E33">
            <v>0</v>
          </cell>
          <cell r="O33">
            <v>8</v>
          </cell>
          <cell r="S33">
            <v>14</v>
          </cell>
          <cell r="T33">
            <v>14</v>
          </cell>
          <cell r="U33">
            <v>10</v>
          </cell>
          <cell r="V33">
            <v>6</v>
          </cell>
          <cell r="BF33">
            <v>0</v>
          </cell>
          <cell r="BG33">
            <v>5</v>
          </cell>
          <cell r="BH33">
            <v>7</v>
          </cell>
        </row>
        <row r="34">
          <cell r="B34">
            <v>0</v>
          </cell>
          <cell r="C34">
            <v>0</v>
          </cell>
          <cell r="D34">
            <v>0</v>
          </cell>
          <cell r="E34">
            <v>0</v>
          </cell>
          <cell r="O34">
            <v>8</v>
          </cell>
          <cell r="S34">
            <v>9</v>
          </cell>
          <cell r="T34">
            <v>17</v>
          </cell>
          <cell r="U34">
            <v>10</v>
          </cell>
          <cell r="V34">
            <v>7</v>
          </cell>
          <cell r="BF34">
            <v>4</v>
          </cell>
          <cell r="BG34">
            <v>6</v>
          </cell>
          <cell r="BH34">
            <v>7</v>
          </cell>
        </row>
        <row r="35">
          <cell r="B35">
            <v>0</v>
          </cell>
          <cell r="C35">
            <v>0</v>
          </cell>
          <cell r="D35">
            <v>0</v>
          </cell>
          <cell r="E35">
            <v>0</v>
          </cell>
          <cell r="O35">
            <v>8</v>
          </cell>
          <cell r="S35">
            <v>5</v>
          </cell>
          <cell r="T35">
            <v>8</v>
          </cell>
          <cell r="U35">
            <v>10</v>
          </cell>
          <cell r="V35">
            <v>14</v>
          </cell>
          <cell r="BF35">
            <v>9</v>
          </cell>
          <cell r="BG35">
            <v>6</v>
          </cell>
          <cell r="BH35">
            <v>0</v>
          </cell>
        </row>
        <row r="36">
          <cell r="B36">
            <v>0</v>
          </cell>
          <cell r="C36">
            <v>0</v>
          </cell>
          <cell r="D36">
            <v>0</v>
          </cell>
          <cell r="E36">
            <v>0</v>
          </cell>
          <cell r="O36">
            <v>8</v>
          </cell>
          <cell r="S36">
            <v>12</v>
          </cell>
          <cell r="T36">
            <v>3</v>
          </cell>
          <cell r="U36">
            <v>9</v>
          </cell>
          <cell r="V36">
            <v>13</v>
          </cell>
          <cell r="BF36">
            <v>9</v>
          </cell>
          <cell r="BG36">
            <v>6</v>
          </cell>
          <cell r="BH36">
            <v>0</v>
          </cell>
        </row>
        <row r="37">
          <cell r="B37">
            <v>0</v>
          </cell>
          <cell r="C37">
            <v>0</v>
          </cell>
          <cell r="D37">
            <v>0</v>
          </cell>
          <cell r="E37">
            <v>0</v>
          </cell>
          <cell r="O37">
            <v>8</v>
          </cell>
          <cell r="S37">
            <v>16</v>
          </cell>
          <cell r="T37">
            <v>3</v>
          </cell>
          <cell r="U37">
            <v>10</v>
          </cell>
          <cell r="V37">
            <v>13</v>
          </cell>
          <cell r="BF37">
            <v>0</v>
          </cell>
          <cell r="BG37">
            <v>6</v>
          </cell>
          <cell r="BH37">
            <v>6</v>
          </cell>
        </row>
        <row r="38">
          <cell r="B38">
            <v>0</v>
          </cell>
          <cell r="C38">
            <v>0</v>
          </cell>
          <cell r="D38">
            <v>0</v>
          </cell>
          <cell r="E38">
            <v>0</v>
          </cell>
          <cell r="O38">
            <v>8</v>
          </cell>
          <cell r="S38">
            <v>15</v>
          </cell>
          <cell r="T38">
            <v>12</v>
          </cell>
          <cell r="U38">
            <v>10</v>
          </cell>
          <cell r="V38">
            <v>6</v>
          </cell>
          <cell r="BF38">
            <v>0</v>
          </cell>
          <cell r="BG38">
            <v>5</v>
          </cell>
          <cell r="BH38">
            <v>7</v>
          </cell>
        </row>
      </sheetData>
      <sheetData sheetId="5"/>
      <sheetData sheetId="6"/>
      <sheetData sheetId="7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riginal_Outcome"/>
      <sheetName val="CRP_Outcome_Baseline"/>
      <sheetName val="Compare"/>
      <sheetName val="CRP_Outcome_ELV"/>
      <sheetName val="CRP_Outcome_CRP"/>
      <sheetName val="Analysis"/>
      <sheetName val="Graphs ELV"/>
      <sheetName val="Graphs CRP"/>
    </sheetNames>
    <sheetDataSet>
      <sheetData sheetId="0"/>
      <sheetData sheetId="1"/>
      <sheetData sheetId="2"/>
      <sheetData sheetId="3"/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O2">
            <v>0</v>
          </cell>
          <cell r="S2">
            <v>12</v>
          </cell>
          <cell r="T2">
            <v>12</v>
          </cell>
          <cell r="U2">
            <v>12</v>
          </cell>
          <cell r="V2">
            <v>12</v>
          </cell>
          <cell r="BF2">
            <v>0</v>
          </cell>
          <cell r="BG2">
            <v>0</v>
          </cell>
          <cell r="BH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O3">
            <v>4</v>
          </cell>
          <cell r="S3">
            <v>12</v>
          </cell>
          <cell r="T3">
            <v>12</v>
          </cell>
          <cell r="U3">
            <v>12</v>
          </cell>
          <cell r="V3">
            <v>12</v>
          </cell>
          <cell r="BF3">
            <v>4</v>
          </cell>
          <cell r="BG3">
            <v>4</v>
          </cell>
          <cell r="BH3">
            <v>4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O4">
            <v>4</v>
          </cell>
          <cell r="S4">
            <v>12</v>
          </cell>
          <cell r="T4">
            <v>12</v>
          </cell>
          <cell r="U4">
            <v>16</v>
          </cell>
          <cell r="V4">
            <v>12</v>
          </cell>
          <cell r="BF4">
            <v>4</v>
          </cell>
          <cell r="BG4">
            <v>4</v>
          </cell>
          <cell r="BH4">
            <v>4</v>
          </cell>
        </row>
        <row r="5">
          <cell r="B5">
            <v>0</v>
          </cell>
          <cell r="C5">
            <v>0</v>
          </cell>
          <cell r="D5">
            <v>0</v>
          </cell>
          <cell r="E5">
            <v>0</v>
          </cell>
          <cell r="O5">
            <v>4</v>
          </cell>
          <cell r="S5">
            <v>12</v>
          </cell>
          <cell r="T5">
            <v>12</v>
          </cell>
          <cell r="U5">
            <v>12</v>
          </cell>
          <cell r="V5">
            <v>12</v>
          </cell>
          <cell r="BF5">
            <v>4</v>
          </cell>
          <cell r="BG5">
            <v>4</v>
          </cell>
          <cell r="BH5">
            <v>4</v>
          </cell>
        </row>
        <row r="6">
          <cell r="B6">
            <v>0</v>
          </cell>
          <cell r="C6">
            <v>0</v>
          </cell>
          <cell r="D6">
            <v>0</v>
          </cell>
          <cell r="E6">
            <v>0</v>
          </cell>
          <cell r="O6">
            <v>4</v>
          </cell>
          <cell r="S6">
            <v>12</v>
          </cell>
          <cell r="T6">
            <v>12</v>
          </cell>
          <cell r="U6">
            <v>12</v>
          </cell>
          <cell r="V6">
            <v>12</v>
          </cell>
          <cell r="BF6">
            <v>4</v>
          </cell>
          <cell r="BG6">
            <v>4</v>
          </cell>
          <cell r="BH6">
            <v>4</v>
          </cell>
        </row>
        <row r="7">
          <cell r="B7">
            <v>0</v>
          </cell>
          <cell r="C7">
            <v>0</v>
          </cell>
          <cell r="D7">
            <v>0</v>
          </cell>
          <cell r="E7">
            <v>0</v>
          </cell>
          <cell r="O7">
            <v>8</v>
          </cell>
          <cell r="S7">
            <v>12</v>
          </cell>
          <cell r="T7">
            <v>12</v>
          </cell>
          <cell r="U7">
            <v>8</v>
          </cell>
          <cell r="V7">
            <v>12</v>
          </cell>
          <cell r="BF7">
            <v>4</v>
          </cell>
          <cell r="BG7">
            <v>4</v>
          </cell>
          <cell r="BH7">
            <v>4</v>
          </cell>
        </row>
        <row r="8">
          <cell r="B8">
            <v>0</v>
          </cell>
          <cell r="C8">
            <v>0</v>
          </cell>
          <cell r="D8">
            <v>0</v>
          </cell>
          <cell r="E8">
            <v>0</v>
          </cell>
          <cell r="O8">
            <v>8</v>
          </cell>
          <cell r="S8">
            <v>12</v>
          </cell>
          <cell r="T8">
            <v>12</v>
          </cell>
          <cell r="U8">
            <v>8</v>
          </cell>
          <cell r="V8">
            <v>12</v>
          </cell>
          <cell r="BF8">
            <v>0</v>
          </cell>
          <cell r="BG8">
            <v>9</v>
          </cell>
          <cell r="BH8">
            <v>0</v>
          </cell>
        </row>
        <row r="9">
          <cell r="B9">
            <v>0</v>
          </cell>
          <cell r="C9">
            <v>0</v>
          </cell>
          <cell r="D9">
            <v>0</v>
          </cell>
          <cell r="E9">
            <v>0</v>
          </cell>
          <cell r="O9">
            <v>8</v>
          </cell>
          <cell r="S9">
            <v>16</v>
          </cell>
          <cell r="T9">
            <v>16</v>
          </cell>
          <cell r="U9">
            <v>8</v>
          </cell>
          <cell r="V9">
            <v>7</v>
          </cell>
          <cell r="BF9">
            <v>0</v>
          </cell>
          <cell r="BG9">
            <v>11</v>
          </cell>
          <cell r="BH9">
            <v>0</v>
          </cell>
        </row>
        <row r="10">
          <cell r="B10">
            <v>0</v>
          </cell>
          <cell r="C10">
            <v>0</v>
          </cell>
          <cell r="D10">
            <v>0</v>
          </cell>
          <cell r="E10">
            <v>0</v>
          </cell>
          <cell r="O10">
            <v>8</v>
          </cell>
          <cell r="S10">
            <v>16</v>
          </cell>
          <cell r="T10">
            <v>12</v>
          </cell>
          <cell r="U10">
            <v>8</v>
          </cell>
          <cell r="V10">
            <v>5</v>
          </cell>
          <cell r="BF10">
            <v>0</v>
          </cell>
          <cell r="BG10">
            <v>10</v>
          </cell>
          <cell r="BH10">
            <v>13</v>
          </cell>
        </row>
        <row r="11">
          <cell r="B11">
            <v>1</v>
          </cell>
          <cell r="C11">
            <v>0</v>
          </cell>
          <cell r="D11">
            <v>0</v>
          </cell>
          <cell r="E11">
            <v>0</v>
          </cell>
          <cell r="O11">
            <v>8</v>
          </cell>
          <cell r="S11">
            <v>0</v>
          </cell>
          <cell r="T11">
            <v>12</v>
          </cell>
          <cell r="U11">
            <v>13</v>
          </cell>
          <cell r="V11">
            <v>2</v>
          </cell>
          <cell r="BF11">
            <v>0</v>
          </cell>
          <cell r="BG11">
            <v>9</v>
          </cell>
          <cell r="BH11">
            <v>16</v>
          </cell>
        </row>
        <row r="12">
          <cell r="B12">
            <v>4</v>
          </cell>
          <cell r="C12">
            <v>0</v>
          </cell>
          <cell r="D12">
            <v>0</v>
          </cell>
          <cell r="E12">
            <v>0</v>
          </cell>
          <cell r="O12">
            <v>8</v>
          </cell>
          <cell r="S12">
            <v>0</v>
          </cell>
          <cell r="T12">
            <v>12</v>
          </cell>
          <cell r="U12">
            <v>15</v>
          </cell>
          <cell r="V12">
            <v>3</v>
          </cell>
          <cell r="BF12">
            <v>14</v>
          </cell>
          <cell r="BG12">
            <v>7</v>
          </cell>
          <cell r="BH12">
            <v>11</v>
          </cell>
        </row>
        <row r="13">
          <cell r="B13">
            <v>0</v>
          </cell>
          <cell r="C13">
            <v>2</v>
          </cell>
          <cell r="D13">
            <v>0</v>
          </cell>
          <cell r="E13">
            <v>0</v>
          </cell>
          <cell r="O13">
            <v>8</v>
          </cell>
          <cell r="S13">
            <v>1</v>
          </cell>
          <cell r="T13">
            <v>0</v>
          </cell>
          <cell r="U13">
            <v>14</v>
          </cell>
          <cell r="V13">
            <v>17</v>
          </cell>
          <cell r="BF13">
            <v>18</v>
          </cell>
          <cell r="BG13">
            <v>9</v>
          </cell>
          <cell r="BH13">
            <v>4</v>
          </cell>
        </row>
        <row r="14">
          <cell r="B14">
            <v>0</v>
          </cell>
          <cell r="C14">
            <v>6</v>
          </cell>
          <cell r="D14">
            <v>0</v>
          </cell>
          <cell r="E14">
            <v>0</v>
          </cell>
          <cell r="O14">
            <v>8</v>
          </cell>
          <cell r="S14">
            <v>8</v>
          </cell>
          <cell r="T14">
            <v>0</v>
          </cell>
          <cell r="U14">
            <v>13</v>
          </cell>
          <cell r="V14">
            <v>15</v>
          </cell>
          <cell r="BF14">
            <v>10</v>
          </cell>
          <cell r="BG14">
            <v>10</v>
          </cell>
          <cell r="BH14">
            <v>0</v>
          </cell>
        </row>
        <row r="15">
          <cell r="B15">
            <v>0</v>
          </cell>
          <cell r="C15">
            <v>0</v>
          </cell>
          <cell r="D15">
            <v>0</v>
          </cell>
          <cell r="E15">
            <v>0</v>
          </cell>
          <cell r="O15">
            <v>8</v>
          </cell>
          <cell r="S15">
            <v>24</v>
          </cell>
          <cell r="T15">
            <v>2</v>
          </cell>
          <cell r="U15">
            <v>11</v>
          </cell>
          <cell r="V15">
            <v>16</v>
          </cell>
          <cell r="BF15">
            <v>0</v>
          </cell>
          <cell r="BG15">
            <v>10</v>
          </cell>
          <cell r="BH15">
            <v>9</v>
          </cell>
        </row>
        <row r="16">
          <cell r="B16">
            <v>0</v>
          </cell>
          <cell r="C16">
            <v>0</v>
          </cell>
          <cell r="D16">
            <v>0</v>
          </cell>
          <cell r="E16">
            <v>0</v>
          </cell>
          <cell r="O16">
            <v>8</v>
          </cell>
          <cell r="S16">
            <v>15</v>
          </cell>
          <cell r="T16">
            <v>19</v>
          </cell>
          <cell r="U16">
            <v>13</v>
          </cell>
          <cell r="V16">
            <v>6</v>
          </cell>
          <cell r="BF16">
            <v>0</v>
          </cell>
          <cell r="BG16">
            <v>10</v>
          </cell>
          <cell r="BH16">
            <v>11</v>
          </cell>
        </row>
        <row r="17">
          <cell r="B17">
            <v>0</v>
          </cell>
          <cell r="C17">
            <v>0</v>
          </cell>
          <cell r="D17">
            <v>0</v>
          </cell>
          <cell r="E17">
            <v>0</v>
          </cell>
          <cell r="O17">
            <v>8</v>
          </cell>
          <cell r="S17">
            <v>11</v>
          </cell>
          <cell r="T17">
            <v>23</v>
          </cell>
          <cell r="U17">
            <v>14</v>
          </cell>
          <cell r="V17">
            <v>2</v>
          </cell>
          <cell r="BF17">
            <v>3</v>
          </cell>
          <cell r="BG17">
            <v>9</v>
          </cell>
          <cell r="BH17">
            <v>16</v>
          </cell>
        </row>
        <row r="18">
          <cell r="B18">
            <v>4</v>
          </cell>
          <cell r="C18">
            <v>0</v>
          </cell>
          <cell r="D18">
            <v>0</v>
          </cell>
          <cell r="E18">
            <v>0</v>
          </cell>
          <cell r="O18">
            <v>8</v>
          </cell>
          <cell r="S18">
            <v>0</v>
          </cell>
          <cell r="T18">
            <v>11</v>
          </cell>
          <cell r="U18">
            <v>14</v>
          </cell>
          <cell r="V18">
            <v>12</v>
          </cell>
          <cell r="BF18">
            <v>11</v>
          </cell>
          <cell r="BG18">
            <v>9</v>
          </cell>
          <cell r="BH18">
            <v>10</v>
          </cell>
        </row>
        <row r="19">
          <cell r="B19">
            <v>0</v>
          </cell>
          <cell r="C19">
            <v>0</v>
          </cell>
          <cell r="D19">
            <v>0</v>
          </cell>
          <cell r="E19">
            <v>0</v>
          </cell>
          <cell r="O19">
            <v>8</v>
          </cell>
          <cell r="S19">
            <v>2</v>
          </cell>
          <cell r="T19">
            <v>1</v>
          </cell>
          <cell r="U19">
            <v>14</v>
          </cell>
          <cell r="V19">
            <v>14</v>
          </cell>
          <cell r="BF19">
            <v>21</v>
          </cell>
          <cell r="BG19">
            <v>9</v>
          </cell>
          <cell r="BH19">
            <v>0</v>
          </cell>
        </row>
        <row r="20">
          <cell r="B20">
            <v>0</v>
          </cell>
          <cell r="C20">
            <v>9</v>
          </cell>
          <cell r="D20">
            <v>0</v>
          </cell>
          <cell r="E20">
            <v>0</v>
          </cell>
          <cell r="O20">
            <v>8</v>
          </cell>
          <cell r="S20">
            <v>15</v>
          </cell>
          <cell r="T20">
            <v>0</v>
          </cell>
          <cell r="U20">
            <v>13</v>
          </cell>
          <cell r="V20">
            <v>15</v>
          </cell>
          <cell r="BF20">
            <v>9</v>
          </cell>
          <cell r="BG20">
            <v>9</v>
          </cell>
          <cell r="BH20">
            <v>8</v>
          </cell>
        </row>
        <row r="21">
          <cell r="B21">
            <v>0</v>
          </cell>
          <cell r="C21">
            <v>0</v>
          </cell>
          <cell r="D21">
            <v>0</v>
          </cell>
          <cell r="E21">
            <v>0</v>
          </cell>
          <cell r="O21">
            <v>8</v>
          </cell>
          <cell r="S21">
            <v>15</v>
          </cell>
          <cell r="T21">
            <v>3</v>
          </cell>
          <cell r="U21">
            <v>13</v>
          </cell>
          <cell r="V21">
            <v>13</v>
          </cell>
          <cell r="BF21">
            <v>0</v>
          </cell>
          <cell r="BG21">
            <v>10</v>
          </cell>
          <cell r="BH21">
            <v>9</v>
          </cell>
        </row>
        <row r="22">
          <cell r="B22">
            <v>0</v>
          </cell>
          <cell r="C22">
            <v>0</v>
          </cell>
          <cell r="D22">
            <v>0</v>
          </cell>
          <cell r="E22">
            <v>0</v>
          </cell>
          <cell r="O22">
            <v>8</v>
          </cell>
          <cell r="S22">
            <v>15</v>
          </cell>
          <cell r="T22">
            <v>18</v>
          </cell>
          <cell r="U22">
            <v>13</v>
          </cell>
          <cell r="V22">
            <v>2</v>
          </cell>
          <cell r="BF22">
            <v>0</v>
          </cell>
          <cell r="BG22">
            <v>9</v>
          </cell>
          <cell r="BH22">
            <v>11</v>
          </cell>
        </row>
        <row r="23">
          <cell r="B23">
            <v>0</v>
          </cell>
          <cell r="C23">
            <v>0</v>
          </cell>
          <cell r="D23">
            <v>0</v>
          </cell>
          <cell r="E23">
            <v>0</v>
          </cell>
          <cell r="O23">
            <v>8</v>
          </cell>
          <cell r="S23">
            <v>10</v>
          </cell>
          <cell r="T23">
            <v>26</v>
          </cell>
          <cell r="U23">
            <v>13</v>
          </cell>
          <cell r="V23">
            <v>11</v>
          </cell>
          <cell r="BF23">
            <v>6</v>
          </cell>
          <cell r="BG23">
            <v>9</v>
          </cell>
          <cell r="BH23">
            <v>14</v>
          </cell>
        </row>
        <row r="24">
          <cell r="B24">
            <v>2</v>
          </cell>
          <cell r="C24">
            <v>0</v>
          </cell>
          <cell r="D24">
            <v>0</v>
          </cell>
          <cell r="E24">
            <v>0</v>
          </cell>
          <cell r="O24">
            <v>8</v>
          </cell>
          <cell r="S24">
            <v>0</v>
          </cell>
          <cell r="T24">
            <v>7</v>
          </cell>
          <cell r="U24">
            <v>14</v>
          </cell>
          <cell r="V24">
            <v>12</v>
          </cell>
          <cell r="BF24">
            <v>13</v>
          </cell>
          <cell r="BG24">
            <v>9</v>
          </cell>
          <cell r="BH24">
            <v>2</v>
          </cell>
        </row>
        <row r="25">
          <cell r="B25">
            <v>0</v>
          </cell>
          <cell r="C25">
            <v>1</v>
          </cell>
          <cell r="D25">
            <v>0</v>
          </cell>
          <cell r="E25">
            <v>0</v>
          </cell>
          <cell r="O25">
            <v>8</v>
          </cell>
          <cell r="S25">
            <v>10</v>
          </cell>
          <cell r="T25">
            <v>0</v>
          </cell>
          <cell r="U25">
            <v>13</v>
          </cell>
          <cell r="V25">
            <v>14</v>
          </cell>
          <cell r="BF25">
            <v>18</v>
          </cell>
          <cell r="BG25">
            <v>9</v>
          </cell>
          <cell r="BH25">
            <v>6</v>
          </cell>
        </row>
        <row r="26">
          <cell r="B26">
            <v>0</v>
          </cell>
          <cell r="C26">
            <v>6</v>
          </cell>
          <cell r="D26">
            <v>0</v>
          </cell>
          <cell r="E26">
            <v>0</v>
          </cell>
          <cell r="O26">
            <v>8</v>
          </cell>
          <cell r="S26">
            <v>10</v>
          </cell>
          <cell r="T26">
            <v>0</v>
          </cell>
          <cell r="U26">
            <v>13</v>
          </cell>
          <cell r="V26">
            <v>15</v>
          </cell>
          <cell r="BF26">
            <v>0</v>
          </cell>
          <cell r="BG26">
            <v>10</v>
          </cell>
          <cell r="BH26">
            <v>8</v>
          </cell>
        </row>
        <row r="27">
          <cell r="B27">
            <v>0</v>
          </cell>
          <cell r="C27">
            <v>0</v>
          </cell>
          <cell r="D27">
            <v>0</v>
          </cell>
          <cell r="E27">
            <v>0</v>
          </cell>
          <cell r="O27">
            <v>8</v>
          </cell>
          <cell r="S27">
            <v>16</v>
          </cell>
          <cell r="T27">
            <v>13</v>
          </cell>
          <cell r="U27">
            <v>13</v>
          </cell>
          <cell r="V27">
            <v>4</v>
          </cell>
          <cell r="BF27">
            <v>0</v>
          </cell>
          <cell r="BG27">
            <v>9</v>
          </cell>
          <cell r="BH27">
            <v>10</v>
          </cell>
        </row>
        <row r="28">
          <cell r="B28">
            <v>0</v>
          </cell>
          <cell r="C28">
            <v>0</v>
          </cell>
          <cell r="D28">
            <v>0</v>
          </cell>
          <cell r="E28">
            <v>0</v>
          </cell>
          <cell r="O28">
            <v>8</v>
          </cell>
          <cell r="S28">
            <v>14</v>
          </cell>
          <cell r="T28">
            <v>20</v>
          </cell>
          <cell r="U28">
            <v>13</v>
          </cell>
          <cell r="V28">
            <v>9</v>
          </cell>
          <cell r="BF28">
            <v>3</v>
          </cell>
          <cell r="BG28">
            <v>9</v>
          </cell>
          <cell r="BH28">
            <v>15</v>
          </cell>
        </row>
        <row r="29">
          <cell r="B29">
            <v>3</v>
          </cell>
          <cell r="C29">
            <v>0</v>
          </cell>
          <cell r="D29">
            <v>0</v>
          </cell>
          <cell r="E29">
            <v>0</v>
          </cell>
          <cell r="O29">
            <v>8</v>
          </cell>
          <cell r="S29">
            <v>0</v>
          </cell>
          <cell r="T29">
            <v>20</v>
          </cell>
          <cell r="U29">
            <v>14</v>
          </cell>
          <cell r="V29">
            <v>11</v>
          </cell>
          <cell r="BF29">
            <v>10</v>
          </cell>
          <cell r="BG29">
            <v>9</v>
          </cell>
          <cell r="BH29">
            <v>5</v>
          </cell>
        </row>
        <row r="30">
          <cell r="B30">
            <v>0</v>
          </cell>
          <cell r="C30">
            <v>0</v>
          </cell>
          <cell r="D30">
            <v>0</v>
          </cell>
          <cell r="E30">
            <v>0</v>
          </cell>
          <cell r="O30">
            <v>8</v>
          </cell>
          <cell r="S30">
            <v>7</v>
          </cell>
          <cell r="T30">
            <v>2</v>
          </cell>
          <cell r="U30">
            <v>13</v>
          </cell>
          <cell r="V30">
            <v>13</v>
          </cell>
          <cell r="BF30">
            <v>21</v>
          </cell>
          <cell r="BG30">
            <v>9</v>
          </cell>
          <cell r="BH30">
            <v>5</v>
          </cell>
        </row>
        <row r="31">
          <cell r="B31">
            <v>0</v>
          </cell>
          <cell r="C31">
            <v>9</v>
          </cell>
          <cell r="D31">
            <v>0</v>
          </cell>
          <cell r="E31">
            <v>0</v>
          </cell>
          <cell r="O31">
            <v>8</v>
          </cell>
          <cell r="S31">
            <v>10</v>
          </cell>
          <cell r="T31">
            <v>0</v>
          </cell>
          <cell r="U31">
            <v>13</v>
          </cell>
          <cell r="V31">
            <v>15</v>
          </cell>
          <cell r="BF31">
            <v>2</v>
          </cell>
          <cell r="BG31">
            <v>10</v>
          </cell>
          <cell r="BH31">
            <v>8</v>
          </cell>
        </row>
        <row r="32">
          <cell r="B32">
            <v>0</v>
          </cell>
          <cell r="C32">
            <v>0</v>
          </cell>
          <cell r="D32">
            <v>0</v>
          </cell>
          <cell r="E32">
            <v>0</v>
          </cell>
          <cell r="O32">
            <v>8</v>
          </cell>
          <cell r="S32">
            <v>14</v>
          </cell>
          <cell r="T32">
            <v>10</v>
          </cell>
          <cell r="U32">
            <v>13</v>
          </cell>
          <cell r="V32">
            <v>7</v>
          </cell>
          <cell r="BF32">
            <v>0</v>
          </cell>
          <cell r="BG32">
            <v>9</v>
          </cell>
          <cell r="BH32">
            <v>9</v>
          </cell>
        </row>
        <row r="33">
          <cell r="B33">
            <v>0</v>
          </cell>
          <cell r="C33">
            <v>0</v>
          </cell>
          <cell r="D33">
            <v>0</v>
          </cell>
          <cell r="E33">
            <v>0</v>
          </cell>
          <cell r="O33">
            <v>8</v>
          </cell>
          <cell r="S33">
            <v>17</v>
          </cell>
          <cell r="T33">
            <v>17</v>
          </cell>
          <cell r="U33">
            <v>13</v>
          </cell>
          <cell r="V33">
            <v>8</v>
          </cell>
          <cell r="BF33">
            <v>4</v>
          </cell>
          <cell r="BG33">
            <v>9</v>
          </cell>
          <cell r="BH33">
            <v>14</v>
          </cell>
        </row>
        <row r="34">
          <cell r="B34">
            <v>0</v>
          </cell>
          <cell r="C34">
            <v>0</v>
          </cell>
          <cell r="D34">
            <v>0</v>
          </cell>
          <cell r="E34">
            <v>0</v>
          </cell>
          <cell r="O34">
            <v>8</v>
          </cell>
          <cell r="S34">
            <v>0</v>
          </cell>
          <cell r="T34">
            <v>23</v>
          </cell>
          <cell r="U34">
            <v>14</v>
          </cell>
          <cell r="V34">
            <v>11</v>
          </cell>
          <cell r="BF34">
            <v>7</v>
          </cell>
          <cell r="BG34">
            <v>9</v>
          </cell>
          <cell r="BH34">
            <v>7</v>
          </cell>
        </row>
        <row r="35">
          <cell r="B35">
            <v>0</v>
          </cell>
          <cell r="C35">
            <v>0</v>
          </cell>
          <cell r="D35">
            <v>0</v>
          </cell>
          <cell r="E35">
            <v>0</v>
          </cell>
          <cell r="O35">
            <v>8</v>
          </cell>
          <cell r="S35">
            <v>5</v>
          </cell>
          <cell r="T35">
            <v>5</v>
          </cell>
          <cell r="U35">
            <v>13</v>
          </cell>
          <cell r="V35">
            <v>12</v>
          </cell>
          <cell r="BF35">
            <v>19</v>
          </cell>
          <cell r="BG35">
            <v>9</v>
          </cell>
          <cell r="BH35">
            <v>5</v>
          </cell>
        </row>
        <row r="36">
          <cell r="B36">
            <v>0</v>
          </cell>
          <cell r="C36">
            <v>7</v>
          </cell>
          <cell r="D36">
            <v>0</v>
          </cell>
          <cell r="E36">
            <v>0</v>
          </cell>
          <cell r="O36">
            <v>8</v>
          </cell>
          <cell r="S36">
            <v>4</v>
          </cell>
          <cell r="T36">
            <v>0</v>
          </cell>
          <cell r="U36">
            <v>13</v>
          </cell>
          <cell r="V36">
            <v>17</v>
          </cell>
          <cell r="BF36">
            <v>5</v>
          </cell>
          <cell r="BG36">
            <v>10</v>
          </cell>
          <cell r="BH36">
            <v>6</v>
          </cell>
        </row>
        <row r="37">
          <cell r="B37">
            <v>0</v>
          </cell>
          <cell r="C37">
            <v>0</v>
          </cell>
          <cell r="D37">
            <v>0</v>
          </cell>
          <cell r="E37">
            <v>0</v>
          </cell>
          <cell r="O37">
            <v>8</v>
          </cell>
          <cell r="S37">
            <v>13</v>
          </cell>
          <cell r="T37">
            <v>7</v>
          </cell>
          <cell r="U37">
            <v>13</v>
          </cell>
          <cell r="V37">
            <v>9</v>
          </cell>
          <cell r="BF37">
            <v>2</v>
          </cell>
          <cell r="BG37">
            <v>9</v>
          </cell>
          <cell r="BH37">
            <v>7</v>
          </cell>
        </row>
        <row r="38">
          <cell r="B38">
            <v>0</v>
          </cell>
          <cell r="C38">
            <v>0</v>
          </cell>
          <cell r="D38">
            <v>0</v>
          </cell>
          <cell r="E38">
            <v>0</v>
          </cell>
          <cell r="O38">
            <v>8</v>
          </cell>
          <cell r="S38">
            <v>17</v>
          </cell>
          <cell r="T38">
            <v>13</v>
          </cell>
          <cell r="U38">
            <v>13</v>
          </cell>
          <cell r="V38">
            <v>8</v>
          </cell>
          <cell r="BF38">
            <v>1</v>
          </cell>
          <cell r="BG38">
            <v>9</v>
          </cell>
          <cell r="BH38">
            <v>15</v>
          </cell>
        </row>
      </sheetData>
      <sheetData sheetId="5"/>
      <sheetData sheetId="6"/>
      <sheetData sheetId="7"/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riginal_Outcome"/>
      <sheetName val="CRP_Outcome_Baseline"/>
      <sheetName val="Compare"/>
      <sheetName val="CRP_Outcome_ELV"/>
      <sheetName val="CRP_Outcome_CRP"/>
      <sheetName val="Analysis"/>
      <sheetName val="Graphs ELV"/>
      <sheetName val="Graphs CRP"/>
    </sheetNames>
    <sheetDataSet>
      <sheetData sheetId="0"/>
      <sheetData sheetId="1"/>
      <sheetData sheetId="2"/>
      <sheetData sheetId="3"/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O2">
            <v>0</v>
          </cell>
          <cell r="S2">
            <v>12</v>
          </cell>
          <cell r="T2">
            <v>12</v>
          </cell>
          <cell r="U2">
            <v>12</v>
          </cell>
          <cell r="V2">
            <v>12</v>
          </cell>
          <cell r="BF2">
            <v>0</v>
          </cell>
          <cell r="BG2">
            <v>0</v>
          </cell>
          <cell r="BH2">
            <v>0</v>
          </cell>
        </row>
        <row r="3">
          <cell r="O3">
            <v>4</v>
          </cell>
          <cell r="S3">
            <v>12</v>
          </cell>
          <cell r="T3">
            <v>12</v>
          </cell>
          <cell r="U3">
            <v>12</v>
          </cell>
          <cell r="V3">
            <v>12</v>
          </cell>
          <cell r="BF3">
            <v>4</v>
          </cell>
          <cell r="BG3">
            <v>4</v>
          </cell>
          <cell r="BH3">
            <v>4</v>
          </cell>
        </row>
        <row r="4">
          <cell r="O4">
            <v>4</v>
          </cell>
          <cell r="S4">
            <v>16</v>
          </cell>
          <cell r="T4">
            <v>12</v>
          </cell>
          <cell r="U4">
            <v>12</v>
          </cell>
          <cell r="V4">
            <v>16</v>
          </cell>
          <cell r="BF4">
            <v>4</v>
          </cell>
          <cell r="BG4">
            <v>4</v>
          </cell>
          <cell r="BH4">
            <v>4</v>
          </cell>
        </row>
        <row r="5">
          <cell r="O5">
            <v>4</v>
          </cell>
          <cell r="S5">
            <v>12</v>
          </cell>
          <cell r="T5">
            <v>12</v>
          </cell>
          <cell r="U5">
            <v>12</v>
          </cell>
          <cell r="V5">
            <v>12</v>
          </cell>
          <cell r="BF5">
            <v>4</v>
          </cell>
          <cell r="BG5">
            <v>4</v>
          </cell>
          <cell r="BH5">
            <v>4</v>
          </cell>
        </row>
        <row r="6">
          <cell r="O6">
            <v>4</v>
          </cell>
          <cell r="S6">
            <v>12</v>
          </cell>
          <cell r="T6">
            <v>12</v>
          </cell>
          <cell r="U6">
            <v>12</v>
          </cell>
          <cell r="V6">
            <v>12</v>
          </cell>
          <cell r="BF6">
            <v>4</v>
          </cell>
          <cell r="BG6">
            <v>4</v>
          </cell>
          <cell r="BH6">
            <v>4</v>
          </cell>
        </row>
        <row r="7">
          <cell r="O7">
            <v>8</v>
          </cell>
          <cell r="S7">
            <v>12</v>
          </cell>
          <cell r="T7">
            <v>12</v>
          </cell>
          <cell r="U7">
            <v>8</v>
          </cell>
          <cell r="V7">
            <v>12</v>
          </cell>
          <cell r="BF7">
            <v>4</v>
          </cell>
          <cell r="BG7">
            <v>4</v>
          </cell>
          <cell r="BH7">
            <v>4</v>
          </cell>
        </row>
        <row r="8">
          <cell r="O8">
            <v>8</v>
          </cell>
          <cell r="S8">
            <v>12</v>
          </cell>
          <cell r="T8">
            <v>12</v>
          </cell>
          <cell r="U8">
            <v>8</v>
          </cell>
          <cell r="V8">
            <v>12</v>
          </cell>
          <cell r="BF8">
            <v>0</v>
          </cell>
          <cell r="BG8">
            <v>4</v>
          </cell>
          <cell r="BH8">
            <v>0</v>
          </cell>
        </row>
        <row r="9">
          <cell r="O9">
            <v>8</v>
          </cell>
          <cell r="S9">
            <v>16</v>
          </cell>
          <cell r="T9">
            <v>16</v>
          </cell>
          <cell r="U9">
            <v>8</v>
          </cell>
          <cell r="V9">
            <v>12</v>
          </cell>
          <cell r="BF9">
            <v>0</v>
          </cell>
          <cell r="BG9">
            <v>6</v>
          </cell>
          <cell r="BH9">
            <v>0</v>
          </cell>
        </row>
        <row r="10">
          <cell r="O10">
            <v>8</v>
          </cell>
          <cell r="S10">
            <v>16</v>
          </cell>
          <cell r="T10">
            <v>12</v>
          </cell>
          <cell r="U10">
            <v>8</v>
          </cell>
          <cell r="V10">
            <v>10</v>
          </cell>
          <cell r="BF10">
            <v>0</v>
          </cell>
          <cell r="BG10">
            <v>6</v>
          </cell>
          <cell r="BH10">
            <v>2</v>
          </cell>
        </row>
        <row r="11">
          <cell r="O11">
            <v>8</v>
          </cell>
          <cell r="S11">
            <v>10</v>
          </cell>
          <cell r="T11">
            <v>12</v>
          </cell>
          <cell r="U11">
            <v>8</v>
          </cell>
          <cell r="V11">
            <v>6</v>
          </cell>
          <cell r="BF11">
            <v>0</v>
          </cell>
          <cell r="BG11">
            <v>6</v>
          </cell>
          <cell r="BH11">
            <v>8</v>
          </cell>
        </row>
        <row r="12">
          <cell r="O12">
            <v>8</v>
          </cell>
          <cell r="S12">
            <v>4</v>
          </cell>
          <cell r="T12">
            <v>12</v>
          </cell>
          <cell r="U12">
            <v>10</v>
          </cell>
          <cell r="V12">
            <v>6</v>
          </cell>
          <cell r="BF12">
            <v>0</v>
          </cell>
          <cell r="BG12">
            <v>6</v>
          </cell>
          <cell r="BH12">
            <v>8</v>
          </cell>
        </row>
        <row r="13">
          <cell r="O13">
            <v>8</v>
          </cell>
          <cell r="S13">
            <v>4</v>
          </cell>
          <cell r="T13">
            <v>12</v>
          </cell>
          <cell r="U13">
            <v>10</v>
          </cell>
          <cell r="V13">
            <v>8</v>
          </cell>
          <cell r="BF13">
            <v>16</v>
          </cell>
          <cell r="BG13">
            <v>5</v>
          </cell>
          <cell r="BH13">
            <v>4</v>
          </cell>
        </row>
        <row r="14">
          <cell r="O14">
            <v>8</v>
          </cell>
          <cell r="S14">
            <v>8</v>
          </cell>
          <cell r="T14">
            <v>0</v>
          </cell>
          <cell r="U14">
            <v>10</v>
          </cell>
          <cell r="V14">
            <v>15</v>
          </cell>
          <cell r="BF14">
            <v>8</v>
          </cell>
          <cell r="BG14">
            <v>6</v>
          </cell>
          <cell r="BH14">
            <v>1</v>
          </cell>
        </row>
        <row r="15">
          <cell r="O15">
            <v>8</v>
          </cell>
          <cell r="S15">
            <v>11</v>
          </cell>
          <cell r="T15">
            <v>4</v>
          </cell>
          <cell r="U15">
            <v>10</v>
          </cell>
          <cell r="V15">
            <v>14</v>
          </cell>
          <cell r="BF15">
            <v>0</v>
          </cell>
          <cell r="BG15">
            <v>6</v>
          </cell>
          <cell r="BH15">
            <v>0</v>
          </cell>
        </row>
        <row r="16">
          <cell r="O16">
            <v>8</v>
          </cell>
          <cell r="S16">
            <v>24</v>
          </cell>
          <cell r="T16">
            <v>12</v>
          </cell>
          <cell r="U16">
            <v>9</v>
          </cell>
          <cell r="V16">
            <v>10</v>
          </cell>
          <cell r="BF16">
            <v>0</v>
          </cell>
          <cell r="BG16">
            <v>6</v>
          </cell>
          <cell r="BH16">
            <v>6</v>
          </cell>
        </row>
        <row r="17">
          <cell r="O17">
            <v>8</v>
          </cell>
          <cell r="S17">
            <v>14</v>
          </cell>
          <cell r="T17">
            <v>21</v>
          </cell>
          <cell r="U17">
            <v>10</v>
          </cell>
          <cell r="V17">
            <v>7</v>
          </cell>
          <cell r="BF17">
            <v>0</v>
          </cell>
          <cell r="BG17">
            <v>6</v>
          </cell>
          <cell r="BH17">
            <v>8</v>
          </cell>
        </row>
        <row r="18">
          <cell r="O18">
            <v>8</v>
          </cell>
          <cell r="S18">
            <v>4</v>
          </cell>
          <cell r="T18">
            <v>14</v>
          </cell>
          <cell r="U18">
            <v>10</v>
          </cell>
          <cell r="V18">
            <v>6</v>
          </cell>
          <cell r="BF18">
            <v>1</v>
          </cell>
          <cell r="BG18">
            <v>5</v>
          </cell>
          <cell r="BH18">
            <v>6</v>
          </cell>
        </row>
        <row r="19">
          <cell r="O19">
            <v>8</v>
          </cell>
          <cell r="S19">
            <v>6</v>
          </cell>
          <cell r="T19">
            <v>11</v>
          </cell>
          <cell r="U19">
            <v>10</v>
          </cell>
          <cell r="V19">
            <v>13</v>
          </cell>
          <cell r="BF19">
            <v>21</v>
          </cell>
          <cell r="BG19">
            <v>6</v>
          </cell>
          <cell r="BH19">
            <v>4</v>
          </cell>
        </row>
        <row r="20">
          <cell r="O20">
            <v>8</v>
          </cell>
          <cell r="S20">
            <v>8</v>
          </cell>
          <cell r="T20">
            <v>0</v>
          </cell>
          <cell r="U20">
            <v>10</v>
          </cell>
          <cell r="V20">
            <v>14</v>
          </cell>
          <cell r="BF20">
            <v>0</v>
          </cell>
          <cell r="BG20">
            <v>6</v>
          </cell>
          <cell r="BH20">
            <v>0</v>
          </cell>
        </row>
        <row r="21">
          <cell r="O21">
            <v>8</v>
          </cell>
          <cell r="S21">
            <v>13</v>
          </cell>
          <cell r="T21">
            <v>12</v>
          </cell>
          <cell r="U21">
            <v>9</v>
          </cell>
          <cell r="V21">
            <v>12</v>
          </cell>
          <cell r="BF21">
            <v>0</v>
          </cell>
          <cell r="BG21">
            <v>6</v>
          </cell>
          <cell r="BH21">
            <v>3</v>
          </cell>
        </row>
        <row r="22">
          <cell r="O22">
            <v>8</v>
          </cell>
          <cell r="S22">
            <v>21</v>
          </cell>
          <cell r="T22">
            <v>12</v>
          </cell>
          <cell r="U22">
            <v>10</v>
          </cell>
          <cell r="V22">
            <v>10</v>
          </cell>
          <cell r="BF22">
            <v>0</v>
          </cell>
          <cell r="BG22">
            <v>6</v>
          </cell>
          <cell r="BH22">
            <v>7</v>
          </cell>
        </row>
        <row r="23">
          <cell r="O23">
            <v>8</v>
          </cell>
          <cell r="S23">
            <v>5</v>
          </cell>
          <cell r="T23">
            <v>26</v>
          </cell>
          <cell r="U23">
            <v>10</v>
          </cell>
          <cell r="V23">
            <v>6</v>
          </cell>
          <cell r="BF23">
            <v>0</v>
          </cell>
          <cell r="BG23">
            <v>5</v>
          </cell>
          <cell r="BH23">
            <v>7</v>
          </cell>
        </row>
        <row r="24">
          <cell r="O24">
            <v>8</v>
          </cell>
          <cell r="S24">
            <v>5</v>
          </cell>
          <cell r="T24">
            <v>12</v>
          </cell>
          <cell r="U24">
            <v>10</v>
          </cell>
          <cell r="V24">
            <v>10</v>
          </cell>
          <cell r="BF24">
            <v>17</v>
          </cell>
          <cell r="BG24">
            <v>6</v>
          </cell>
          <cell r="BH24">
            <v>5</v>
          </cell>
        </row>
        <row r="25">
          <cell r="O25">
            <v>8</v>
          </cell>
          <cell r="S25">
            <v>7</v>
          </cell>
          <cell r="T25">
            <v>0</v>
          </cell>
          <cell r="U25">
            <v>10</v>
          </cell>
          <cell r="V25">
            <v>13</v>
          </cell>
          <cell r="BF25">
            <v>5</v>
          </cell>
          <cell r="BG25">
            <v>6</v>
          </cell>
          <cell r="BH25">
            <v>0</v>
          </cell>
        </row>
        <row r="26">
          <cell r="O26">
            <v>8</v>
          </cell>
          <cell r="S26">
            <v>12</v>
          </cell>
          <cell r="T26">
            <v>7</v>
          </cell>
          <cell r="U26">
            <v>9</v>
          </cell>
          <cell r="V26">
            <v>13</v>
          </cell>
          <cell r="BF26">
            <v>0</v>
          </cell>
          <cell r="BG26">
            <v>6</v>
          </cell>
          <cell r="BH26">
            <v>2</v>
          </cell>
        </row>
        <row r="27">
          <cell r="O27">
            <v>8</v>
          </cell>
          <cell r="S27">
            <v>22</v>
          </cell>
          <cell r="T27">
            <v>12</v>
          </cell>
          <cell r="U27">
            <v>10</v>
          </cell>
          <cell r="V27">
            <v>11</v>
          </cell>
          <cell r="BF27">
            <v>0</v>
          </cell>
          <cell r="BG27">
            <v>6</v>
          </cell>
          <cell r="BH27">
            <v>6</v>
          </cell>
        </row>
        <row r="28">
          <cell r="O28">
            <v>8</v>
          </cell>
          <cell r="S28">
            <v>11</v>
          </cell>
          <cell r="T28">
            <v>22</v>
          </cell>
          <cell r="U28">
            <v>8</v>
          </cell>
          <cell r="V28">
            <v>6</v>
          </cell>
          <cell r="BF28">
            <v>0</v>
          </cell>
          <cell r="BG28">
            <v>5</v>
          </cell>
          <cell r="BH28">
            <v>7</v>
          </cell>
        </row>
        <row r="29">
          <cell r="O29">
            <v>8</v>
          </cell>
          <cell r="S29">
            <v>5</v>
          </cell>
          <cell r="T29">
            <v>12</v>
          </cell>
          <cell r="U29">
            <v>10</v>
          </cell>
          <cell r="V29">
            <v>9</v>
          </cell>
          <cell r="BF29">
            <v>6</v>
          </cell>
          <cell r="BG29">
            <v>7</v>
          </cell>
          <cell r="BH29">
            <v>7</v>
          </cell>
        </row>
        <row r="30">
          <cell r="O30">
            <v>8</v>
          </cell>
          <cell r="S30">
            <v>5</v>
          </cell>
          <cell r="T30">
            <v>6</v>
          </cell>
          <cell r="U30">
            <v>10</v>
          </cell>
          <cell r="V30">
            <v>11</v>
          </cell>
          <cell r="BF30">
            <v>14</v>
          </cell>
          <cell r="BG30">
            <v>5</v>
          </cell>
          <cell r="BH30">
            <v>0</v>
          </cell>
        </row>
        <row r="31">
          <cell r="O31">
            <v>8</v>
          </cell>
          <cell r="S31">
            <v>12</v>
          </cell>
          <cell r="T31">
            <v>0</v>
          </cell>
          <cell r="U31">
            <v>9</v>
          </cell>
          <cell r="V31">
            <v>14</v>
          </cell>
          <cell r="BF31">
            <v>3</v>
          </cell>
          <cell r="BG31">
            <v>6</v>
          </cell>
          <cell r="BH31">
            <v>4</v>
          </cell>
        </row>
        <row r="32">
          <cell r="O32">
            <v>8</v>
          </cell>
          <cell r="S32">
            <v>14</v>
          </cell>
          <cell r="T32">
            <v>9</v>
          </cell>
          <cell r="U32">
            <v>11</v>
          </cell>
          <cell r="V32">
            <v>13</v>
          </cell>
          <cell r="BF32">
            <v>0</v>
          </cell>
          <cell r="BG32">
            <v>6</v>
          </cell>
          <cell r="BH32">
            <v>2</v>
          </cell>
        </row>
        <row r="33">
          <cell r="O33">
            <v>8</v>
          </cell>
          <cell r="S33">
            <v>22</v>
          </cell>
          <cell r="T33">
            <v>12</v>
          </cell>
          <cell r="U33">
            <v>9</v>
          </cell>
          <cell r="V33">
            <v>6</v>
          </cell>
          <cell r="BF33">
            <v>0</v>
          </cell>
          <cell r="BG33">
            <v>5</v>
          </cell>
          <cell r="BH33">
            <v>6</v>
          </cell>
        </row>
        <row r="34">
          <cell r="O34">
            <v>8</v>
          </cell>
          <cell r="S34">
            <v>9</v>
          </cell>
          <cell r="T34">
            <v>21</v>
          </cell>
          <cell r="U34">
            <v>10</v>
          </cell>
          <cell r="V34">
            <v>11</v>
          </cell>
          <cell r="BF34">
            <v>0</v>
          </cell>
          <cell r="BG34">
            <v>6</v>
          </cell>
          <cell r="BH34">
            <v>8</v>
          </cell>
        </row>
        <row r="35">
          <cell r="O35">
            <v>8</v>
          </cell>
          <cell r="S35">
            <v>4</v>
          </cell>
          <cell r="T35">
            <v>12</v>
          </cell>
          <cell r="U35">
            <v>10</v>
          </cell>
          <cell r="V35">
            <v>8</v>
          </cell>
          <cell r="BF35">
            <v>10</v>
          </cell>
          <cell r="BG35">
            <v>6</v>
          </cell>
          <cell r="BH35">
            <v>1</v>
          </cell>
        </row>
        <row r="36">
          <cell r="O36">
            <v>8</v>
          </cell>
          <cell r="S36">
            <v>11</v>
          </cell>
          <cell r="T36">
            <v>2</v>
          </cell>
          <cell r="U36">
            <v>9</v>
          </cell>
          <cell r="V36">
            <v>12</v>
          </cell>
          <cell r="BF36">
            <v>14</v>
          </cell>
          <cell r="BG36">
            <v>6</v>
          </cell>
          <cell r="BH36">
            <v>4</v>
          </cell>
        </row>
        <row r="37">
          <cell r="O37">
            <v>8</v>
          </cell>
          <cell r="S37">
            <v>8</v>
          </cell>
          <cell r="T37">
            <v>0</v>
          </cell>
          <cell r="U37">
            <v>10</v>
          </cell>
          <cell r="V37">
            <v>14</v>
          </cell>
          <cell r="BF37">
            <v>0</v>
          </cell>
          <cell r="BG37">
            <v>6</v>
          </cell>
          <cell r="BH37">
            <v>3</v>
          </cell>
        </row>
        <row r="38">
          <cell r="O38">
            <v>8</v>
          </cell>
          <cell r="S38">
            <v>19</v>
          </cell>
          <cell r="T38">
            <v>0</v>
          </cell>
          <cell r="U38">
            <v>10</v>
          </cell>
          <cell r="V38">
            <v>7</v>
          </cell>
          <cell r="BF38">
            <v>0</v>
          </cell>
          <cell r="BG38">
            <v>5</v>
          </cell>
          <cell r="BH38">
            <v>5</v>
          </cell>
        </row>
      </sheetData>
      <sheetData sheetId="5"/>
      <sheetData sheetId="6"/>
      <sheetData sheetId="7"/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riginal_Outcome"/>
      <sheetName val="CRP_Outcome_Baseline"/>
      <sheetName val="Compare"/>
      <sheetName val="CRP_Outcome_ELV"/>
      <sheetName val="CRP_Outcome_CRP"/>
      <sheetName val="Analysis"/>
      <sheetName val="Graphs ELV"/>
      <sheetName val="Graphs CRP"/>
    </sheetNames>
    <sheetDataSet>
      <sheetData sheetId="0"/>
      <sheetData sheetId="1"/>
      <sheetData sheetId="2"/>
      <sheetData sheetId="3"/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O2">
            <v>0</v>
          </cell>
          <cell r="S2">
            <v>12</v>
          </cell>
          <cell r="T2">
            <v>12</v>
          </cell>
          <cell r="U2">
            <v>12</v>
          </cell>
          <cell r="V2">
            <v>12</v>
          </cell>
          <cell r="BF2">
            <v>0</v>
          </cell>
          <cell r="BG2">
            <v>0</v>
          </cell>
          <cell r="BH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O3">
            <v>4</v>
          </cell>
          <cell r="S3">
            <v>12</v>
          </cell>
          <cell r="T3">
            <v>12</v>
          </cell>
          <cell r="U3">
            <v>12</v>
          </cell>
          <cell r="V3">
            <v>12</v>
          </cell>
          <cell r="BF3">
            <v>4</v>
          </cell>
          <cell r="BG3">
            <v>4</v>
          </cell>
          <cell r="BH3">
            <v>4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O4">
            <v>4</v>
          </cell>
          <cell r="S4">
            <v>12</v>
          </cell>
          <cell r="T4">
            <v>8</v>
          </cell>
          <cell r="U4">
            <v>20</v>
          </cell>
          <cell r="V4">
            <v>8</v>
          </cell>
          <cell r="BF4">
            <v>4</v>
          </cell>
          <cell r="BG4">
            <v>4</v>
          </cell>
          <cell r="BH4">
            <v>4</v>
          </cell>
        </row>
        <row r="5">
          <cell r="B5">
            <v>0</v>
          </cell>
          <cell r="C5">
            <v>0</v>
          </cell>
          <cell r="D5">
            <v>0</v>
          </cell>
          <cell r="E5">
            <v>0</v>
          </cell>
          <cell r="O5">
            <v>4</v>
          </cell>
          <cell r="S5">
            <v>12</v>
          </cell>
          <cell r="T5">
            <v>12</v>
          </cell>
          <cell r="U5">
            <v>12</v>
          </cell>
          <cell r="V5">
            <v>12</v>
          </cell>
          <cell r="BF5">
            <v>4</v>
          </cell>
          <cell r="BG5">
            <v>4</v>
          </cell>
          <cell r="BH5">
            <v>4</v>
          </cell>
        </row>
        <row r="6">
          <cell r="B6">
            <v>0</v>
          </cell>
          <cell r="C6">
            <v>0</v>
          </cell>
          <cell r="D6">
            <v>0</v>
          </cell>
          <cell r="E6">
            <v>0</v>
          </cell>
          <cell r="O6">
            <v>4</v>
          </cell>
          <cell r="S6">
            <v>12</v>
          </cell>
          <cell r="T6">
            <v>12</v>
          </cell>
          <cell r="U6">
            <v>12</v>
          </cell>
          <cell r="V6">
            <v>12</v>
          </cell>
          <cell r="BF6">
            <v>4</v>
          </cell>
          <cell r="BG6">
            <v>4</v>
          </cell>
          <cell r="BH6">
            <v>4</v>
          </cell>
        </row>
        <row r="7">
          <cell r="B7">
            <v>0</v>
          </cell>
          <cell r="C7">
            <v>0</v>
          </cell>
          <cell r="D7">
            <v>0</v>
          </cell>
          <cell r="E7">
            <v>0</v>
          </cell>
          <cell r="O7">
            <v>8</v>
          </cell>
          <cell r="S7">
            <v>12</v>
          </cell>
          <cell r="T7">
            <v>12</v>
          </cell>
          <cell r="U7">
            <v>8</v>
          </cell>
          <cell r="V7">
            <v>12</v>
          </cell>
          <cell r="BF7">
            <v>4</v>
          </cell>
          <cell r="BG7">
            <v>4</v>
          </cell>
          <cell r="BH7">
            <v>4</v>
          </cell>
        </row>
        <row r="8">
          <cell r="B8">
            <v>0</v>
          </cell>
          <cell r="C8">
            <v>0</v>
          </cell>
          <cell r="D8">
            <v>0</v>
          </cell>
          <cell r="E8">
            <v>0</v>
          </cell>
          <cell r="O8">
            <v>8</v>
          </cell>
          <cell r="S8">
            <v>12</v>
          </cell>
          <cell r="T8">
            <v>12</v>
          </cell>
          <cell r="U8">
            <v>8</v>
          </cell>
          <cell r="V8">
            <v>12</v>
          </cell>
          <cell r="BF8">
            <v>0</v>
          </cell>
          <cell r="BG8">
            <v>8</v>
          </cell>
          <cell r="BH8">
            <v>0</v>
          </cell>
        </row>
        <row r="9">
          <cell r="B9">
            <v>0</v>
          </cell>
          <cell r="C9">
            <v>0</v>
          </cell>
          <cell r="D9">
            <v>0</v>
          </cell>
          <cell r="E9">
            <v>0</v>
          </cell>
          <cell r="O9">
            <v>8</v>
          </cell>
          <cell r="S9">
            <v>16</v>
          </cell>
          <cell r="T9">
            <v>16</v>
          </cell>
          <cell r="U9">
            <v>8</v>
          </cell>
          <cell r="V9">
            <v>8</v>
          </cell>
          <cell r="BF9">
            <v>0</v>
          </cell>
          <cell r="BG9">
            <v>10</v>
          </cell>
          <cell r="BH9">
            <v>0</v>
          </cell>
        </row>
        <row r="10">
          <cell r="B10">
            <v>0</v>
          </cell>
          <cell r="C10">
            <v>0</v>
          </cell>
          <cell r="D10">
            <v>0</v>
          </cell>
          <cell r="E10">
            <v>0</v>
          </cell>
          <cell r="O10">
            <v>8</v>
          </cell>
          <cell r="S10">
            <v>16</v>
          </cell>
          <cell r="T10">
            <v>12</v>
          </cell>
          <cell r="U10">
            <v>8</v>
          </cell>
          <cell r="V10">
            <v>6</v>
          </cell>
          <cell r="BF10">
            <v>0</v>
          </cell>
          <cell r="BG10">
            <v>10</v>
          </cell>
          <cell r="BH10">
            <v>13</v>
          </cell>
        </row>
        <row r="11">
          <cell r="B11">
            <v>1</v>
          </cell>
          <cell r="C11">
            <v>0</v>
          </cell>
          <cell r="D11">
            <v>0</v>
          </cell>
          <cell r="E11">
            <v>0</v>
          </cell>
          <cell r="O11">
            <v>8</v>
          </cell>
          <cell r="S11">
            <v>0</v>
          </cell>
          <cell r="T11">
            <v>12</v>
          </cell>
          <cell r="U11">
            <v>12</v>
          </cell>
          <cell r="V11">
            <v>2</v>
          </cell>
          <cell r="BF11">
            <v>0</v>
          </cell>
          <cell r="BG11">
            <v>9</v>
          </cell>
          <cell r="BH11">
            <v>17</v>
          </cell>
        </row>
        <row r="12">
          <cell r="B12">
            <v>5</v>
          </cell>
          <cell r="C12">
            <v>0</v>
          </cell>
          <cell r="D12">
            <v>0</v>
          </cell>
          <cell r="E12">
            <v>0</v>
          </cell>
          <cell r="O12">
            <v>8</v>
          </cell>
          <cell r="S12">
            <v>0</v>
          </cell>
          <cell r="T12">
            <v>12</v>
          </cell>
          <cell r="U12">
            <v>14</v>
          </cell>
          <cell r="V12">
            <v>3</v>
          </cell>
          <cell r="BF12">
            <v>14</v>
          </cell>
          <cell r="BG12">
            <v>8</v>
          </cell>
          <cell r="BH12">
            <v>13</v>
          </cell>
        </row>
        <row r="13">
          <cell r="B13">
            <v>1</v>
          </cell>
          <cell r="C13">
            <v>2</v>
          </cell>
          <cell r="D13">
            <v>0</v>
          </cell>
          <cell r="E13">
            <v>0</v>
          </cell>
          <cell r="O13">
            <v>8</v>
          </cell>
          <cell r="S13">
            <v>0</v>
          </cell>
          <cell r="T13">
            <v>0</v>
          </cell>
          <cell r="U13">
            <v>14</v>
          </cell>
          <cell r="V13">
            <v>16</v>
          </cell>
          <cell r="BF13">
            <v>20</v>
          </cell>
          <cell r="BG13">
            <v>8</v>
          </cell>
          <cell r="BH13">
            <v>3</v>
          </cell>
        </row>
        <row r="14">
          <cell r="B14">
            <v>4</v>
          </cell>
          <cell r="C14">
            <v>8</v>
          </cell>
          <cell r="D14">
            <v>0</v>
          </cell>
          <cell r="E14">
            <v>0</v>
          </cell>
          <cell r="O14">
            <v>8</v>
          </cell>
          <cell r="S14">
            <v>0</v>
          </cell>
          <cell r="T14">
            <v>0</v>
          </cell>
          <cell r="U14">
            <v>13</v>
          </cell>
          <cell r="V14">
            <v>16</v>
          </cell>
          <cell r="BF14">
            <v>12</v>
          </cell>
          <cell r="BG14">
            <v>9</v>
          </cell>
          <cell r="BH14">
            <v>0</v>
          </cell>
        </row>
        <row r="15">
          <cell r="B15">
            <v>0</v>
          </cell>
          <cell r="C15">
            <v>0</v>
          </cell>
          <cell r="D15">
            <v>0</v>
          </cell>
          <cell r="E15">
            <v>0</v>
          </cell>
          <cell r="O15">
            <v>8</v>
          </cell>
          <cell r="S15">
            <v>8</v>
          </cell>
          <cell r="T15">
            <v>0</v>
          </cell>
          <cell r="U15">
            <v>12</v>
          </cell>
          <cell r="V15">
            <v>15</v>
          </cell>
          <cell r="BF15">
            <v>2</v>
          </cell>
          <cell r="BG15">
            <v>10</v>
          </cell>
          <cell r="BH15">
            <v>3</v>
          </cell>
        </row>
        <row r="16">
          <cell r="B16">
            <v>0</v>
          </cell>
          <cell r="C16">
            <v>0</v>
          </cell>
          <cell r="D16">
            <v>0</v>
          </cell>
          <cell r="E16">
            <v>0</v>
          </cell>
          <cell r="O16">
            <v>8</v>
          </cell>
          <cell r="S16">
            <v>21</v>
          </cell>
          <cell r="T16">
            <v>17</v>
          </cell>
          <cell r="U16">
            <v>12</v>
          </cell>
          <cell r="V16">
            <v>2</v>
          </cell>
          <cell r="BF16">
            <v>0</v>
          </cell>
          <cell r="BG16">
            <v>10</v>
          </cell>
          <cell r="BH16">
            <v>12</v>
          </cell>
        </row>
        <row r="17">
          <cell r="B17">
            <v>0</v>
          </cell>
          <cell r="C17">
            <v>0</v>
          </cell>
          <cell r="D17">
            <v>0</v>
          </cell>
          <cell r="E17">
            <v>0</v>
          </cell>
          <cell r="O17">
            <v>8</v>
          </cell>
          <cell r="S17">
            <v>12</v>
          </cell>
          <cell r="T17">
            <v>25</v>
          </cell>
          <cell r="U17">
            <v>13</v>
          </cell>
          <cell r="V17">
            <v>6</v>
          </cell>
          <cell r="BF17">
            <v>0</v>
          </cell>
          <cell r="BG17">
            <v>9</v>
          </cell>
          <cell r="BH17">
            <v>20</v>
          </cell>
        </row>
        <row r="18">
          <cell r="B18">
            <v>6</v>
          </cell>
          <cell r="C18">
            <v>0</v>
          </cell>
          <cell r="D18">
            <v>0</v>
          </cell>
          <cell r="E18">
            <v>0</v>
          </cell>
          <cell r="O18">
            <v>8</v>
          </cell>
          <cell r="S18">
            <v>0</v>
          </cell>
          <cell r="T18">
            <v>16</v>
          </cell>
          <cell r="U18">
            <v>14</v>
          </cell>
          <cell r="V18">
            <v>6</v>
          </cell>
          <cell r="BF18">
            <v>9</v>
          </cell>
          <cell r="BG18">
            <v>9</v>
          </cell>
          <cell r="BH18">
            <v>7</v>
          </cell>
        </row>
        <row r="19">
          <cell r="B19">
            <v>0</v>
          </cell>
          <cell r="C19">
            <v>0</v>
          </cell>
          <cell r="D19">
            <v>0</v>
          </cell>
          <cell r="E19">
            <v>0</v>
          </cell>
          <cell r="O19">
            <v>8</v>
          </cell>
          <cell r="S19">
            <v>5</v>
          </cell>
          <cell r="T19">
            <v>3</v>
          </cell>
          <cell r="U19">
            <v>14</v>
          </cell>
          <cell r="V19">
            <v>15</v>
          </cell>
          <cell r="BF19">
            <v>27</v>
          </cell>
          <cell r="BG19">
            <v>9</v>
          </cell>
          <cell r="BH19">
            <v>2</v>
          </cell>
        </row>
        <row r="20">
          <cell r="B20">
            <v>0</v>
          </cell>
          <cell r="C20">
            <v>15</v>
          </cell>
          <cell r="D20">
            <v>0</v>
          </cell>
          <cell r="E20">
            <v>0</v>
          </cell>
          <cell r="O20">
            <v>8</v>
          </cell>
          <cell r="S20">
            <v>10</v>
          </cell>
          <cell r="T20">
            <v>0</v>
          </cell>
          <cell r="U20">
            <v>13</v>
          </cell>
          <cell r="V20">
            <v>17</v>
          </cell>
          <cell r="BF20">
            <v>6</v>
          </cell>
          <cell r="BG20">
            <v>9</v>
          </cell>
          <cell r="BH20">
            <v>3</v>
          </cell>
        </row>
        <row r="21">
          <cell r="B21">
            <v>0</v>
          </cell>
          <cell r="C21">
            <v>0</v>
          </cell>
          <cell r="D21">
            <v>0</v>
          </cell>
          <cell r="E21">
            <v>0</v>
          </cell>
          <cell r="O21">
            <v>8</v>
          </cell>
          <cell r="S21">
            <v>18</v>
          </cell>
          <cell r="T21">
            <v>6</v>
          </cell>
          <cell r="U21">
            <v>13</v>
          </cell>
          <cell r="V21">
            <v>10</v>
          </cell>
          <cell r="BF21">
            <v>0</v>
          </cell>
          <cell r="BG21">
            <v>9</v>
          </cell>
          <cell r="BH21">
            <v>8</v>
          </cell>
        </row>
        <row r="22">
          <cell r="B22">
            <v>0</v>
          </cell>
          <cell r="C22">
            <v>0</v>
          </cell>
          <cell r="D22">
            <v>0</v>
          </cell>
          <cell r="E22">
            <v>0</v>
          </cell>
          <cell r="O22">
            <v>8</v>
          </cell>
          <cell r="S22">
            <v>16</v>
          </cell>
          <cell r="T22">
            <v>16</v>
          </cell>
          <cell r="U22">
            <v>13</v>
          </cell>
          <cell r="V22">
            <v>5</v>
          </cell>
          <cell r="BF22">
            <v>0</v>
          </cell>
          <cell r="BG22">
            <v>9</v>
          </cell>
          <cell r="BH22">
            <v>14</v>
          </cell>
        </row>
        <row r="23">
          <cell r="B23">
            <v>0</v>
          </cell>
          <cell r="C23">
            <v>0</v>
          </cell>
          <cell r="D23">
            <v>0</v>
          </cell>
          <cell r="E23">
            <v>0</v>
          </cell>
          <cell r="O23">
            <v>8</v>
          </cell>
          <cell r="S23">
            <v>4</v>
          </cell>
          <cell r="T23">
            <v>32</v>
          </cell>
          <cell r="U23">
            <v>13</v>
          </cell>
          <cell r="V23">
            <v>6</v>
          </cell>
          <cell r="BF23">
            <v>4</v>
          </cell>
          <cell r="BG23">
            <v>9</v>
          </cell>
          <cell r="BH23">
            <v>11</v>
          </cell>
        </row>
        <row r="24">
          <cell r="B24">
            <v>0</v>
          </cell>
          <cell r="C24">
            <v>0</v>
          </cell>
          <cell r="D24">
            <v>0</v>
          </cell>
          <cell r="E24">
            <v>0</v>
          </cell>
          <cell r="O24">
            <v>8</v>
          </cell>
          <cell r="S24">
            <v>1</v>
          </cell>
          <cell r="T24">
            <v>8</v>
          </cell>
          <cell r="U24">
            <v>13</v>
          </cell>
          <cell r="V24">
            <v>11</v>
          </cell>
          <cell r="BF24">
            <v>17</v>
          </cell>
          <cell r="BG24">
            <v>9</v>
          </cell>
          <cell r="BH24">
            <v>5</v>
          </cell>
        </row>
        <row r="25">
          <cell r="B25">
            <v>0</v>
          </cell>
          <cell r="C25">
            <v>5</v>
          </cell>
          <cell r="D25">
            <v>0</v>
          </cell>
          <cell r="E25">
            <v>0</v>
          </cell>
          <cell r="O25">
            <v>8</v>
          </cell>
          <cell r="S25">
            <v>7</v>
          </cell>
          <cell r="T25">
            <v>0</v>
          </cell>
          <cell r="U25">
            <v>13</v>
          </cell>
          <cell r="V25">
            <v>17</v>
          </cell>
          <cell r="BF25">
            <v>13</v>
          </cell>
          <cell r="BG25">
            <v>9</v>
          </cell>
          <cell r="BH25">
            <v>2</v>
          </cell>
        </row>
        <row r="26">
          <cell r="B26">
            <v>0</v>
          </cell>
          <cell r="C26">
            <v>1</v>
          </cell>
          <cell r="D26">
            <v>0</v>
          </cell>
          <cell r="E26">
            <v>0</v>
          </cell>
          <cell r="O26">
            <v>8</v>
          </cell>
          <cell r="S26">
            <v>14</v>
          </cell>
          <cell r="T26">
            <v>0</v>
          </cell>
          <cell r="U26">
            <v>13</v>
          </cell>
          <cell r="V26">
            <v>14</v>
          </cell>
          <cell r="BF26">
            <v>1</v>
          </cell>
          <cell r="BG26">
            <v>9</v>
          </cell>
          <cell r="BH26">
            <v>4</v>
          </cell>
        </row>
        <row r="27">
          <cell r="B27">
            <v>0</v>
          </cell>
          <cell r="C27">
            <v>0</v>
          </cell>
          <cell r="D27">
            <v>0</v>
          </cell>
          <cell r="E27">
            <v>0</v>
          </cell>
          <cell r="O27">
            <v>8</v>
          </cell>
          <cell r="S27">
            <v>20</v>
          </cell>
          <cell r="T27">
            <v>11</v>
          </cell>
          <cell r="U27">
            <v>13</v>
          </cell>
          <cell r="V27">
            <v>8</v>
          </cell>
          <cell r="BF27">
            <v>0</v>
          </cell>
          <cell r="BG27">
            <v>9</v>
          </cell>
          <cell r="BH27">
            <v>11</v>
          </cell>
        </row>
        <row r="28">
          <cell r="B28">
            <v>0</v>
          </cell>
          <cell r="C28">
            <v>0</v>
          </cell>
          <cell r="D28">
            <v>0</v>
          </cell>
          <cell r="E28">
            <v>0</v>
          </cell>
          <cell r="O28">
            <v>8</v>
          </cell>
          <cell r="S28">
            <v>13</v>
          </cell>
          <cell r="T28">
            <v>24</v>
          </cell>
          <cell r="U28">
            <v>13</v>
          </cell>
          <cell r="V28">
            <v>5</v>
          </cell>
          <cell r="BF28">
            <v>0</v>
          </cell>
          <cell r="BG28">
            <v>9</v>
          </cell>
          <cell r="BH28">
            <v>13</v>
          </cell>
        </row>
        <row r="29">
          <cell r="B29">
            <v>0</v>
          </cell>
          <cell r="C29">
            <v>0</v>
          </cell>
          <cell r="D29">
            <v>0</v>
          </cell>
          <cell r="E29">
            <v>0</v>
          </cell>
          <cell r="O29">
            <v>8</v>
          </cell>
          <cell r="S29">
            <v>0</v>
          </cell>
          <cell r="T29">
            <v>18</v>
          </cell>
          <cell r="U29">
            <v>13</v>
          </cell>
          <cell r="V29">
            <v>7</v>
          </cell>
          <cell r="BF29">
            <v>9</v>
          </cell>
          <cell r="BG29">
            <v>9</v>
          </cell>
          <cell r="BH29">
            <v>9</v>
          </cell>
        </row>
        <row r="30">
          <cell r="B30">
            <v>0</v>
          </cell>
          <cell r="C30">
            <v>0</v>
          </cell>
          <cell r="D30">
            <v>0</v>
          </cell>
          <cell r="E30">
            <v>0</v>
          </cell>
          <cell r="O30">
            <v>8</v>
          </cell>
          <cell r="S30">
            <v>3</v>
          </cell>
          <cell r="T30">
            <v>3</v>
          </cell>
          <cell r="U30">
            <v>13</v>
          </cell>
          <cell r="V30">
            <v>14</v>
          </cell>
          <cell r="BF30">
            <v>18</v>
          </cell>
          <cell r="BG30">
            <v>9</v>
          </cell>
          <cell r="BH30">
            <v>4</v>
          </cell>
        </row>
        <row r="31">
          <cell r="B31">
            <v>0</v>
          </cell>
          <cell r="C31">
            <v>6</v>
          </cell>
          <cell r="D31">
            <v>0</v>
          </cell>
          <cell r="E31">
            <v>0</v>
          </cell>
          <cell r="O31">
            <v>8</v>
          </cell>
          <cell r="S31">
            <v>8</v>
          </cell>
          <cell r="T31">
            <v>0</v>
          </cell>
          <cell r="U31">
            <v>13</v>
          </cell>
          <cell r="V31">
            <v>16</v>
          </cell>
          <cell r="BF31">
            <v>8</v>
          </cell>
          <cell r="BG31">
            <v>9</v>
          </cell>
          <cell r="BH31">
            <v>2</v>
          </cell>
        </row>
        <row r="32">
          <cell r="B32">
            <v>0</v>
          </cell>
          <cell r="C32">
            <v>0</v>
          </cell>
          <cell r="D32">
            <v>0</v>
          </cell>
          <cell r="E32">
            <v>0</v>
          </cell>
          <cell r="O32">
            <v>8</v>
          </cell>
          <cell r="S32">
            <v>19</v>
          </cell>
          <cell r="T32">
            <v>4</v>
          </cell>
          <cell r="U32">
            <v>13</v>
          </cell>
          <cell r="V32">
            <v>12</v>
          </cell>
          <cell r="BF32">
            <v>0</v>
          </cell>
          <cell r="BG32">
            <v>9</v>
          </cell>
          <cell r="BH32">
            <v>7</v>
          </cell>
        </row>
        <row r="33">
          <cell r="B33">
            <v>0</v>
          </cell>
          <cell r="C33">
            <v>0</v>
          </cell>
          <cell r="D33">
            <v>0</v>
          </cell>
          <cell r="E33">
            <v>0</v>
          </cell>
          <cell r="O33">
            <v>8</v>
          </cell>
          <cell r="S33">
            <v>17</v>
          </cell>
          <cell r="T33">
            <v>16</v>
          </cell>
          <cell r="U33">
            <v>13</v>
          </cell>
          <cell r="V33">
            <v>7</v>
          </cell>
          <cell r="BF33">
            <v>0</v>
          </cell>
          <cell r="BG33">
            <v>9</v>
          </cell>
          <cell r="BH33">
            <v>12</v>
          </cell>
        </row>
        <row r="34">
          <cell r="B34">
            <v>0</v>
          </cell>
          <cell r="C34">
            <v>0</v>
          </cell>
          <cell r="D34">
            <v>0</v>
          </cell>
          <cell r="E34">
            <v>0</v>
          </cell>
          <cell r="O34">
            <v>8</v>
          </cell>
          <cell r="S34">
            <v>8</v>
          </cell>
          <cell r="T34">
            <v>24</v>
          </cell>
          <cell r="U34">
            <v>13</v>
          </cell>
          <cell r="V34">
            <v>5</v>
          </cell>
          <cell r="BF34">
            <v>1</v>
          </cell>
          <cell r="BG34">
            <v>9</v>
          </cell>
          <cell r="BH34">
            <v>12</v>
          </cell>
        </row>
        <row r="35">
          <cell r="B35">
            <v>0</v>
          </cell>
          <cell r="C35">
            <v>0</v>
          </cell>
          <cell r="D35">
            <v>0</v>
          </cell>
          <cell r="E35">
            <v>0</v>
          </cell>
          <cell r="O35">
            <v>8</v>
          </cell>
          <cell r="S35">
            <v>0</v>
          </cell>
          <cell r="T35">
            <v>12</v>
          </cell>
          <cell r="U35">
            <v>13</v>
          </cell>
          <cell r="V35">
            <v>10</v>
          </cell>
          <cell r="BF35">
            <v>14</v>
          </cell>
          <cell r="BG35">
            <v>9</v>
          </cell>
          <cell r="BH35">
            <v>7</v>
          </cell>
        </row>
        <row r="36">
          <cell r="B36">
            <v>0</v>
          </cell>
          <cell r="C36">
            <v>2</v>
          </cell>
          <cell r="D36">
            <v>0</v>
          </cell>
          <cell r="E36">
            <v>0</v>
          </cell>
          <cell r="O36">
            <v>8</v>
          </cell>
          <cell r="S36">
            <v>5</v>
          </cell>
          <cell r="T36">
            <v>0</v>
          </cell>
          <cell r="U36">
            <v>13</v>
          </cell>
          <cell r="V36">
            <v>15</v>
          </cell>
          <cell r="BF36">
            <v>16</v>
          </cell>
          <cell r="BG36">
            <v>9</v>
          </cell>
          <cell r="BH36">
            <v>2</v>
          </cell>
        </row>
        <row r="37">
          <cell r="B37">
            <v>0</v>
          </cell>
          <cell r="C37">
            <v>4</v>
          </cell>
          <cell r="D37">
            <v>0</v>
          </cell>
          <cell r="E37">
            <v>0</v>
          </cell>
          <cell r="O37">
            <v>8</v>
          </cell>
          <cell r="S37">
            <v>11</v>
          </cell>
          <cell r="T37">
            <v>0</v>
          </cell>
          <cell r="U37">
            <v>13</v>
          </cell>
          <cell r="V37">
            <v>15</v>
          </cell>
          <cell r="BF37">
            <v>4</v>
          </cell>
          <cell r="BG37">
            <v>9</v>
          </cell>
          <cell r="BH37">
            <v>4</v>
          </cell>
        </row>
        <row r="38">
          <cell r="B38">
            <v>0</v>
          </cell>
          <cell r="C38">
            <v>0</v>
          </cell>
          <cell r="D38">
            <v>0</v>
          </cell>
          <cell r="E38">
            <v>0</v>
          </cell>
          <cell r="O38">
            <v>8</v>
          </cell>
          <cell r="S38">
            <v>20</v>
          </cell>
          <cell r="T38">
            <v>8</v>
          </cell>
          <cell r="U38">
            <v>13</v>
          </cell>
          <cell r="V38">
            <v>10</v>
          </cell>
          <cell r="BF38">
            <v>0</v>
          </cell>
          <cell r="BG38">
            <v>9</v>
          </cell>
          <cell r="BH38">
            <v>9</v>
          </cell>
        </row>
      </sheetData>
      <sheetData sheetId="5"/>
      <sheetData sheetId="6"/>
      <sheetData sheetId="7"/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riginal_Outcome"/>
      <sheetName val="CRP_Outcome_Baseline"/>
      <sheetName val="Compare"/>
      <sheetName val="CRP_Outcome_ELV"/>
      <sheetName val="CRP_Outcome_CRP"/>
      <sheetName val="Analysis"/>
      <sheetName val="Graphs ELV"/>
      <sheetName val="Graphs CRP"/>
    </sheetNames>
    <sheetDataSet>
      <sheetData sheetId="0"/>
      <sheetData sheetId="1"/>
      <sheetData sheetId="2"/>
      <sheetData sheetId="3"/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O2">
            <v>0</v>
          </cell>
          <cell r="S2">
            <v>12</v>
          </cell>
          <cell r="T2">
            <v>12</v>
          </cell>
          <cell r="U2">
            <v>12</v>
          </cell>
          <cell r="V2">
            <v>12</v>
          </cell>
          <cell r="BF2">
            <v>0</v>
          </cell>
          <cell r="BG2">
            <v>0</v>
          </cell>
          <cell r="BH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O3">
            <v>4</v>
          </cell>
          <cell r="S3">
            <v>12</v>
          </cell>
          <cell r="T3">
            <v>12</v>
          </cell>
          <cell r="U3">
            <v>12</v>
          </cell>
          <cell r="V3">
            <v>12</v>
          </cell>
          <cell r="BF3">
            <v>4</v>
          </cell>
          <cell r="BG3">
            <v>4</v>
          </cell>
          <cell r="BH3">
            <v>4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O4">
            <v>4</v>
          </cell>
          <cell r="S4">
            <v>12</v>
          </cell>
          <cell r="T4">
            <v>20</v>
          </cell>
          <cell r="U4">
            <v>16</v>
          </cell>
          <cell r="V4">
            <v>8</v>
          </cell>
          <cell r="BF4">
            <v>4</v>
          </cell>
          <cell r="BG4">
            <v>4</v>
          </cell>
          <cell r="BH4">
            <v>4</v>
          </cell>
        </row>
        <row r="5">
          <cell r="B5">
            <v>0</v>
          </cell>
          <cell r="C5">
            <v>0</v>
          </cell>
          <cell r="D5">
            <v>0</v>
          </cell>
          <cell r="E5">
            <v>0</v>
          </cell>
          <cell r="O5">
            <v>4</v>
          </cell>
          <cell r="S5">
            <v>12</v>
          </cell>
          <cell r="T5">
            <v>20</v>
          </cell>
          <cell r="U5">
            <v>16</v>
          </cell>
          <cell r="V5">
            <v>12</v>
          </cell>
          <cell r="BF5">
            <v>4</v>
          </cell>
          <cell r="BG5">
            <v>4</v>
          </cell>
          <cell r="BH5">
            <v>4</v>
          </cell>
        </row>
        <row r="6">
          <cell r="B6">
            <v>0</v>
          </cell>
          <cell r="C6">
            <v>0</v>
          </cell>
          <cell r="D6">
            <v>0</v>
          </cell>
          <cell r="E6">
            <v>0</v>
          </cell>
          <cell r="O6">
            <v>4</v>
          </cell>
          <cell r="S6">
            <v>8</v>
          </cell>
          <cell r="T6">
            <v>12</v>
          </cell>
          <cell r="U6">
            <v>12</v>
          </cell>
          <cell r="V6">
            <v>12</v>
          </cell>
          <cell r="BF6">
            <v>4</v>
          </cell>
          <cell r="BG6">
            <v>4</v>
          </cell>
          <cell r="BH6">
            <v>4</v>
          </cell>
        </row>
        <row r="7">
          <cell r="B7">
            <v>0</v>
          </cell>
          <cell r="C7">
            <v>0</v>
          </cell>
          <cell r="D7">
            <v>0</v>
          </cell>
          <cell r="E7">
            <v>0</v>
          </cell>
          <cell r="O7">
            <v>8</v>
          </cell>
          <cell r="S7">
            <v>8</v>
          </cell>
          <cell r="T7">
            <v>12</v>
          </cell>
          <cell r="U7">
            <v>8</v>
          </cell>
          <cell r="V7">
            <v>12</v>
          </cell>
          <cell r="BF7">
            <v>4</v>
          </cell>
          <cell r="BG7">
            <v>4</v>
          </cell>
          <cell r="BH7">
            <v>4</v>
          </cell>
        </row>
        <row r="8">
          <cell r="B8">
            <v>0</v>
          </cell>
          <cell r="C8">
            <v>0</v>
          </cell>
          <cell r="D8">
            <v>0</v>
          </cell>
          <cell r="E8">
            <v>0</v>
          </cell>
          <cell r="O8">
            <v>8</v>
          </cell>
          <cell r="S8">
            <v>12</v>
          </cell>
          <cell r="T8">
            <v>12</v>
          </cell>
          <cell r="U8">
            <v>8</v>
          </cell>
          <cell r="V8">
            <v>12</v>
          </cell>
          <cell r="BF8">
            <v>2</v>
          </cell>
          <cell r="BG8">
            <v>6</v>
          </cell>
          <cell r="BH8">
            <v>0</v>
          </cell>
        </row>
        <row r="9">
          <cell r="B9">
            <v>0</v>
          </cell>
          <cell r="C9">
            <v>0</v>
          </cell>
          <cell r="D9">
            <v>0</v>
          </cell>
          <cell r="E9">
            <v>0</v>
          </cell>
          <cell r="O9">
            <v>8</v>
          </cell>
          <cell r="S9">
            <v>16</v>
          </cell>
          <cell r="T9">
            <v>14</v>
          </cell>
          <cell r="U9">
            <v>8</v>
          </cell>
          <cell r="V9">
            <v>10</v>
          </cell>
          <cell r="BF9">
            <v>0</v>
          </cell>
          <cell r="BG9">
            <v>9</v>
          </cell>
          <cell r="BH9">
            <v>0</v>
          </cell>
        </row>
        <row r="10">
          <cell r="B10">
            <v>0</v>
          </cell>
          <cell r="C10">
            <v>0</v>
          </cell>
          <cell r="D10">
            <v>0</v>
          </cell>
          <cell r="E10">
            <v>0</v>
          </cell>
          <cell r="O10">
            <v>8</v>
          </cell>
          <cell r="S10">
            <v>16</v>
          </cell>
          <cell r="T10">
            <v>12</v>
          </cell>
          <cell r="U10">
            <v>8</v>
          </cell>
          <cell r="V10">
            <v>7</v>
          </cell>
          <cell r="BF10">
            <v>0</v>
          </cell>
          <cell r="BG10">
            <v>10</v>
          </cell>
          <cell r="BH10">
            <v>7</v>
          </cell>
        </row>
        <row r="11">
          <cell r="B11">
            <v>0</v>
          </cell>
          <cell r="C11">
            <v>0</v>
          </cell>
          <cell r="D11">
            <v>0</v>
          </cell>
          <cell r="E11">
            <v>0</v>
          </cell>
          <cell r="O11">
            <v>8</v>
          </cell>
          <cell r="S11">
            <v>7</v>
          </cell>
          <cell r="T11">
            <v>13</v>
          </cell>
          <cell r="U11">
            <v>10</v>
          </cell>
          <cell r="V11">
            <v>2</v>
          </cell>
          <cell r="BF11">
            <v>0</v>
          </cell>
          <cell r="BG11">
            <v>9</v>
          </cell>
          <cell r="BH11">
            <v>15</v>
          </cell>
        </row>
        <row r="12">
          <cell r="B12">
            <v>3</v>
          </cell>
          <cell r="C12">
            <v>0</v>
          </cell>
          <cell r="D12">
            <v>0</v>
          </cell>
          <cell r="E12">
            <v>0</v>
          </cell>
          <cell r="O12">
            <v>8</v>
          </cell>
          <cell r="S12">
            <v>0</v>
          </cell>
          <cell r="T12">
            <v>12</v>
          </cell>
          <cell r="U12">
            <v>13</v>
          </cell>
          <cell r="V12">
            <v>3</v>
          </cell>
          <cell r="BF12">
            <v>6</v>
          </cell>
          <cell r="BG12">
            <v>8</v>
          </cell>
          <cell r="BH12">
            <v>14</v>
          </cell>
        </row>
        <row r="13">
          <cell r="B13">
            <v>2</v>
          </cell>
          <cell r="C13">
            <v>0</v>
          </cell>
          <cell r="D13">
            <v>0</v>
          </cell>
          <cell r="E13">
            <v>0</v>
          </cell>
          <cell r="O13">
            <v>8</v>
          </cell>
          <cell r="S13">
            <v>0</v>
          </cell>
          <cell r="T13">
            <v>6</v>
          </cell>
          <cell r="U13">
            <v>14</v>
          </cell>
          <cell r="V13">
            <v>11</v>
          </cell>
          <cell r="BF13">
            <v>20</v>
          </cell>
          <cell r="BG13">
            <v>7</v>
          </cell>
          <cell r="BH13">
            <v>3</v>
          </cell>
        </row>
        <row r="14">
          <cell r="B14">
            <v>0</v>
          </cell>
          <cell r="C14">
            <v>8</v>
          </cell>
          <cell r="D14">
            <v>0</v>
          </cell>
          <cell r="E14">
            <v>0</v>
          </cell>
          <cell r="O14">
            <v>8</v>
          </cell>
          <cell r="S14">
            <v>9</v>
          </cell>
          <cell r="T14">
            <v>0</v>
          </cell>
          <cell r="U14">
            <v>13</v>
          </cell>
          <cell r="V14">
            <v>17</v>
          </cell>
          <cell r="BF14">
            <v>18</v>
          </cell>
          <cell r="BG14">
            <v>8</v>
          </cell>
          <cell r="BH14">
            <v>0</v>
          </cell>
        </row>
        <row r="15">
          <cell r="B15">
            <v>0</v>
          </cell>
          <cell r="C15">
            <v>6</v>
          </cell>
          <cell r="D15">
            <v>0</v>
          </cell>
          <cell r="E15">
            <v>0</v>
          </cell>
          <cell r="O15">
            <v>8</v>
          </cell>
          <cell r="S15">
            <v>18</v>
          </cell>
          <cell r="T15">
            <v>0</v>
          </cell>
          <cell r="U15">
            <v>12</v>
          </cell>
          <cell r="V15">
            <v>16</v>
          </cell>
          <cell r="BF15">
            <v>0</v>
          </cell>
          <cell r="BG15">
            <v>9</v>
          </cell>
          <cell r="BH15">
            <v>3</v>
          </cell>
        </row>
        <row r="16">
          <cell r="B16">
            <v>0</v>
          </cell>
          <cell r="C16">
            <v>0</v>
          </cell>
          <cell r="D16">
            <v>0</v>
          </cell>
          <cell r="E16">
            <v>0</v>
          </cell>
          <cell r="O16">
            <v>8</v>
          </cell>
          <cell r="S16">
            <v>21</v>
          </cell>
          <cell r="T16">
            <v>15</v>
          </cell>
          <cell r="U16">
            <v>11</v>
          </cell>
          <cell r="V16">
            <v>6</v>
          </cell>
          <cell r="BF16">
            <v>0</v>
          </cell>
          <cell r="BG16">
            <v>9</v>
          </cell>
          <cell r="BH16">
            <v>12</v>
          </cell>
        </row>
        <row r="17">
          <cell r="B17">
            <v>0</v>
          </cell>
          <cell r="C17">
            <v>0</v>
          </cell>
          <cell r="D17">
            <v>0</v>
          </cell>
          <cell r="E17">
            <v>0</v>
          </cell>
          <cell r="O17">
            <v>8</v>
          </cell>
          <cell r="S17">
            <v>12</v>
          </cell>
          <cell r="T17">
            <v>36</v>
          </cell>
          <cell r="U17">
            <v>12</v>
          </cell>
          <cell r="V17">
            <v>3</v>
          </cell>
          <cell r="BF17">
            <v>0</v>
          </cell>
          <cell r="BG17">
            <v>9</v>
          </cell>
          <cell r="BH17">
            <v>17</v>
          </cell>
        </row>
        <row r="18">
          <cell r="B18">
            <v>5</v>
          </cell>
          <cell r="C18">
            <v>0</v>
          </cell>
          <cell r="D18">
            <v>0</v>
          </cell>
          <cell r="E18">
            <v>0</v>
          </cell>
          <cell r="O18">
            <v>8</v>
          </cell>
          <cell r="S18">
            <v>0</v>
          </cell>
          <cell r="T18">
            <v>33</v>
          </cell>
          <cell r="U18">
            <v>13</v>
          </cell>
          <cell r="V18">
            <v>6</v>
          </cell>
          <cell r="BF18">
            <v>13</v>
          </cell>
          <cell r="BG18">
            <v>9</v>
          </cell>
          <cell r="BH18">
            <v>7</v>
          </cell>
        </row>
        <row r="19">
          <cell r="B19">
            <v>0</v>
          </cell>
          <cell r="C19">
            <v>1</v>
          </cell>
          <cell r="D19">
            <v>0</v>
          </cell>
          <cell r="E19">
            <v>0</v>
          </cell>
          <cell r="O19">
            <v>8</v>
          </cell>
          <cell r="S19">
            <v>5</v>
          </cell>
          <cell r="T19">
            <v>0</v>
          </cell>
          <cell r="U19">
            <v>13</v>
          </cell>
          <cell r="V19">
            <v>15</v>
          </cell>
          <cell r="BF19">
            <v>26</v>
          </cell>
          <cell r="BG19">
            <v>8</v>
          </cell>
          <cell r="BH19">
            <v>2</v>
          </cell>
        </row>
        <row r="20">
          <cell r="B20">
            <v>0</v>
          </cell>
          <cell r="C20">
            <v>14</v>
          </cell>
          <cell r="D20">
            <v>0</v>
          </cell>
          <cell r="E20">
            <v>0</v>
          </cell>
          <cell r="O20">
            <v>8</v>
          </cell>
          <cell r="S20">
            <v>10</v>
          </cell>
          <cell r="T20">
            <v>0</v>
          </cell>
          <cell r="U20">
            <v>13</v>
          </cell>
          <cell r="V20">
            <v>16</v>
          </cell>
          <cell r="BF20">
            <v>6</v>
          </cell>
          <cell r="BG20">
            <v>8</v>
          </cell>
          <cell r="BH20">
            <v>5</v>
          </cell>
        </row>
        <row r="21">
          <cell r="B21">
            <v>0</v>
          </cell>
          <cell r="C21">
            <v>0</v>
          </cell>
          <cell r="D21">
            <v>0</v>
          </cell>
          <cell r="E21">
            <v>0</v>
          </cell>
          <cell r="O21">
            <v>8</v>
          </cell>
          <cell r="S21">
            <v>19</v>
          </cell>
          <cell r="T21">
            <v>6</v>
          </cell>
          <cell r="U21">
            <v>13</v>
          </cell>
          <cell r="V21">
            <v>11</v>
          </cell>
          <cell r="BF21">
            <v>0</v>
          </cell>
          <cell r="BG21">
            <v>9</v>
          </cell>
          <cell r="BH21">
            <v>9</v>
          </cell>
        </row>
        <row r="22">
          <cell r="B22">
            <v>0</v>
          </cell>
          <cell r="C22">
            <v>0</v>
          </cell>
          <cell r="D22">
            <v>0</v>
          </cell>
          <cell r="E22">
            <v>0</v>
          </cell>
          <cell r="O22">
            <v>8</v>
          </cell>
          <cell r="S22">
            <v>15</v>
          </cell>
          <cell r="T22">
            <v>28</v>
          </cell>
          <cell r="U22">
            <v>12</v>
          </cell>
          <cell r="V22">
            <v>5</v>
          </cell>
          <cell r="BF22">
            <v>0</v>
          </cell>
          <cell r="BG22">
            <v>9</v>
          </cell>
          <cell r="BH22">
            <v>11</v>
          </cell>
        </row>
        <row r="23">
          <cell r="B23">
            <v>0</v>
          </cell>
          <cell r="C23">
            <v>0</v>
          </cell>
          <cell r="D23">
            <v>0</v>
          </cell>
          <cell r="E23">
            <v>0</v>
          </cell>
          <cell r="O23">
            <v>8</v>
          </cell>
          <cell r="S23">
            <v>7</v>
          </cell>
          <cell r="T23">
            <v>45</v>
          </cell>
          <cell r="U23">
            <v>12</v>
          </cell>
          <cell r="V23">
            <v>8</v>
          </cell>
          <cell r="BF23">
            <v>9</v>
          </cell>
          <cell r="BG23">
            <v>9</v>
          </cell>
          <cell r="BH23">
            <v>11</v>
          </cell>
        </row>
        <row r="24">
          <cell r="B24">
            <v>0</v>
          </cell>
          <cell r="C24">
            <v>0</v>
          </cell>
          <cell r="D24">
            <v>0</v>
          </cell>
          <cell r="E24">
            <v>0</v>
          </cell>
          <cell r="O24">
            <v>8</v>
          </cell>
          <cell r="S24">
            <v>1</v>
          </cell>
          <cell r="T24">
            <v>5</v>
          </cell>
          <cell r="U24">
            <v>13</v>
          </cell>
          <cell r="V24">
            <v>12</v>
          </cell>
          <cell r="BF24">
            <v>15</v>
          </cell>
          <cell r="BG24">
            <v>9</v>
          </cell>
          <cell r="BH24">
            <v>4</v>
          </cell>
        </row>
        <row r="25">
          <cell r="B25">
            <v>0</v>
          </cell>
          <cell r="C25">
            <v>3</v>
          </cell>
          <cell r="D25">
            <v>0</v>
          </cell>
          <cell r="E25">
            <v>0</v>
          </cell>
          <cell r="O25">
            <v>8</v>
          </cell>
          <cell r="S25">
            <v>8</v>
          </cell>
          <cell r="T25">
            <v>0</v>
          </cell>
          <cell r="U25">
            <v>13</v>
          </cell>
          <cell r="V25">
            <v>14</v>
          </cell>
          <cell r="BF25">
            <v>15</v>
          </cell>
          <cell r="BG25">
            <v>8</v>
          </cell>
          <cell r="BH25">
            <v>4</v>
          </cell>
        </row>
        <row r="26">
          <cell r="B26">
            <v>0</v>
          </cell>
          <cell r="C26">
            <v>3</v>
          </cell>
          <cell r="D26">
            <v>0</v>
          </cell>
          <cell r="E26">
            <v>0</v>
          </cell>
          <cell r="O26">
            <v>8</v>
          </cell>
          <cell r="S26">
            <v>17</v>
          </cell>
          <cell r="T26">
            <v>0</v>
          </cell>
          <cell r="U26">
            <v>13</v>
          </cell>
          <cell r="V26">
            <v>15</v>
          </cell>
          <cell r="BF26">
            <v>0</v>
          </cell>
          <cell r="BG26">
            <v>8</v>
          </cell>
          <cell r="BH26">
            <v>8</v>
          </cell>
        </row>
        <row r="27">
          <cell r="B27">
            <v>0</v>
          </cell>
          <cell r="C27">
            <v>0</v>
          </cell>
          <cell r="D27">
            <v>0</v>
          </cell>
          <cell r="E27">
            <v>0</v>
          </cell>
          <cell r="O27">
            <v>8</v>
          </cell>
          <cell r="S27">
            <v>16</v>
          </cell>
          <cell r="T27">
            <v>23</v>
          </cell>
          <cell r="U27">
            <v>13</v>
          </cell>
          <cell r="V27">
            <v>8</v>
          </cell>
          <cell r="BF27">
            <v>0</v>
          </cell>
          <cell r="BG27">
            <v>9</v>
          </cell>
          <cell r="BH27">
            <v>8</v>
          </cell>
        </row>
        <row r="28">
          <cell r="B28">
            <v>0</v>
          </cell>
          <cell r="C28">
            <v>0</v>
          </cell>
          <cell r="D28">
            <v>0</v>
          </cell>
          <cell r="E28">
            <v>0</v>
          </cell>
          <cell r="O28">
            <v>8</v>
          </cell>
          <cell r="S28">
            <v>16</v>
          </cell>
          <cell r="T28">
            <v>30</v>
          </cell>
          <cell r="U28">
            <v>12</v>
          </cell>
          <cell r="V28">
            <v>7</v>
          </cell>
          <cell r="BF28">
            <v>5</v>
          </cell>
          <cell r="BG28">
            <v>9</v>
          </cell>
          <cell r="BH28">
            <v>11</v>
          </cell>
        </row>
        <row r="29">
          <cell r="B29">
            <v>0</v>
          </cell>
          <cell r="C29">
            <v>0</v>
          </cell>
          <cell r="D29">
            <v>0</v>
          </cell>
          <cell r="E29">
            <v>0</v>
          </cell>
          <cell r="O29">
            <v>8</v>
          </cell>
          <cell r="S29">
            <v>1</v>
          </cell>
          <cell r="T29">
            <v>23</v>
          </cell>
          <cell r="U29">
            <v>12</v>
          </cell>
          <cell r="V29">
            <v>11</v>
          </cell>
          <cell r="BF29">
            <v>9</v>
          </cell>
          <cell r="BG29">
            <v>9</v>
          </cell>
          <cell r="BH29">
            <v>8</v>
          </cell>
        </row>
        <row r="30">
          <cell r="B30">
            <v>0</v>
          </cell>
          <cell r="C30">
            <v>0</v>
          </cell>
          <cell r="D30">
            <v>0</v>
          </cell>
          <cell r="E30">
            <v>0</v>
          </cell>
          <cell r="O30">
            <v>8</v>
          </cell>
          <cell r="S30">
            <v>4</v>
          </cell>
          <cell r="T30">
            <v>3</v>
          </cell>
          <cell r="U30">
            <v>13</v>
          </cell>
          <cell r="V30">
            <v>11</v>
          </cell>
          <cell r="BF30">
            <v>17</v>
          </cell>
          <cell r="BG30">
            <v>9</v>
          </cell>
          <cell r="BH30">
            <v>4</v>
          </cell>
        </row>
        <row r="31">
          <cell r="B31">
            <v>0</v>
          </cell>
          <cell r="C31">
            <v>5</v>
          </cell>
          <cell r="D31">
            <v>0</v>
          </cell>
          <cell r="E31">
            <v>0</v>
          </cell>
          <cell r="O31">
            <v>8</v>
          </cell>
          <cell r="S31">
            <v>13</v>
          </cell>
          <cell r="T31">
            <v>0</v>
          </cell>
          <cell r="U31">
            <v>13</v>
          </cell>
          <cell r="V31">
            <v>14</v>
          </cell>
          <cell r="BF31">
            <v>8</v>
          </cell>
          <cell r="BG31">
            <v>8</v>
          </cell>
          <cell r="BH31">
            <v>8</v>
          </cell>
        </row>
        <row r="32">
          <cell r="B32">
            <v>0</v>
          </cell>
          <cell r="C32">
            <v>0</v>
          </cell>
          <cell r="D32">
            <v>0</v>
          </cell>
          <cell r="E32">
            <v>0</v>
          </cell>
          <cell r="O32">
            <v>8</v>
          </cell>
          <cell r="S32">
            <v>13</v>
          </cell>
          <cell r="T32">
            <v>4</v>
          </cell>
          <cell r="U32">
            <v>13</v>
          </cell>
          <cell r="V32">
            <v>12</v>
          </cell>
          <cell r="BF32">
            <v>0</v>
          </cell>
          <cell r="BG32">
            <v>8</v>
          </cell>
          <cell r="BH32">
            <v>7</v>
          </cell>
        </row>
        <row r="33">
          <cell r="B33">
            <v>0</v>
          </cell>
          <cell r="C33">
            <v>0</v>
          </cell>
          <cell r="D33">
            <v>0</v>
          </cell>
          <cell r="E33">
            <v>0</v>
          </cell>
          <cell r="O33">
            <v>8</v>
          </cell>
          <cell r="S33">
            <v>17</v>
          </cell>
          <cell r="T33">
            <v>24</v>
          </cell>
          <cell r="U33">
            <v>13</v>
          </cell>
          <cell r="V33">
            <v>8</v>
          </cell>
          <cell r="BF33">
            <v>4</v>
          </cell>
          <cell r="BG33">
            <v>9</v>
          </cell>
          <cell r="BH33">
            <v>9</v>
          </cell>
        </row>
        <row r="34">
          <cell r="B34">
            <v>0</v>
          </cell>
          <cell r="C34">
            <v>0</v>
          </cell>
          <cell r="D34">
            <v>0</v>
          </cell>
          <cell r="E34">
            <v>0</v>
          </cell>
          <cell r="O34">
            <v>8</v>
          </cell>
          <cell r="S34">
            <v>11</v>
          </cell>
          <cell r="T34">
            <v>29</v>
          </cell>
          <cell r="U34">
            <v>12</v>
          </cell>
          <cell r="V34">
            <v>11</v>
          </cell>
          <cell r="BF34">
            <v>5</v>
          </cell>
          <cell r="BG34">
            <v>9</v>
          </cell>
          <cell r="BH34">
            <v>8</v>
          </cell>
        </row>
        <row r="35">
          <cell r="B35">
            <v>0</v>
          </cell>
          <cell r="C35">
            <v>0</v>
          </cell>
          <cell r="D35">
            <v>0</v>
          </cell>
          <cell r="E35">
            <v>0</v>
          </cell>
          <cell r="O35">
            <v>8</v>
          </cell>
          <cell r="S35">
            <v>4</v>
          </cell>
          <cell r="T35">
            <v>13</v>
          </cell>
          <cell r="U35">
            <v>12</v>
          </cell>
          <cell r="V35">
            <v>10</v>
          </cell>
          <cell r="BF35">
            <v>11</v>
          </cell>
          <cell r="BG35">
            <v>9</v>
          </cell>
          <cell r="BH35">
            <v>6</v>
          </cell>
        </row>
        <row r="36">
          <cell r="B36">
            <v>0</v>
          </cell>
          <cell r="C36">
            <v>0</v>
          </cell>
          <cell r="D36">
            <v>0</v>
          </cell>
          <cell r="E36">
            <v>0</v>
          </cell>
          <cell r="O36">
            <v>8</v>
          </cell>
          <cell r="S36">
            <v>10</v>
          </cell>
          <cell r="T36">
            <v>1</v>
          </cell>
          <cell r="U36">
            <v>13</v>
          </cell>
          <cell r="V36">
            <v>12</v>
          </cell>
          <cell r="BF36">
            <v>11</v>
          </cell>
          <cell r="BG36">
            <v>9</v>
          </cell>
          <cell r="BH36">
            <v>8</v>
          </cell>
        </row>
        <row r="37">
          <cell r="B37">
            <v>0</v>
          </cell>
          <cell r="C37">
            <v>0</v>
          </cell>
          <cell r="D37">
            <v>0</v>
          </cell>
          <cell r="E37">
            <v>0</v>
          </cell>
          <cell r="O37">
            <v>8</v>
          </cell>
          <cell r="S37">
            <v>9</v>
          </cell>
          <cell r="T37">
            <v>1</v>
          </cell>
          <cell r="U37">
            <v>13</v>
          </cell>
          <cell r="V37">
            <v>11</v>
          </cell>
          <cell r="BF37">
            <v>3</v>
          </cell>
          <cell r="BG37">
            <v>8</v>
          </cell>
          <cell r="BH37">
            <v>8</v>
          </cell>
        </row>
        <row r="38">
          <cell r="B38">
            <v>0</v>
          </cell>
          <cell r="C38">
            <v>0</v>
          </cell>
          <cell r="D38">
            <v>0</v>
          </cell>
          <cell r="E38">
            <v>0</v>
          </cell>
          <cell r="O38">
            <v>8</v>
          </cell>
          <cell r="S38">
            <v>15</v>
          </cell>
          <cell r="T38">
            <v>14</v>
          </cell>
          <cell r="U38">
            <v>13</v>
          </cell>
          <cell r="V38">
            <v>10</v>
          </cell>
          <cell r="BF38">
            <v>5</v>
          </cell>
          <cell r="BG38">
            <v>8</v>
          </cell>
          <cell r="BH38">
            <v>9</v>
          </cell>
        </row>
      </sheetData>
      <sheetData sheetId="5"/>
      <sheetData sheetId="6"/>
      <sheetData sheetId="7"/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riginal_Outcome"/>
      <sheetName val="CRP_Outcome_Baseline"/>
      <sheetName val="Compare"/>
      <sheetName val="CRP_Outcome_ELV"/>
      <sheetName val="CRP_Outcome_CRP"/>
      <sheetName val="Analysis"/>
      <sheetName val="Graphs ELV"/>
      <sheetName val="Graphs CRP"/>
    </sheetNames>
    <sheetDataSet>
      <sheetData sheetId="0"/>
      <sheetData sheetId="1"/>
      <sheetData sheetId="2"/>
      <sheetData sheetId="3"/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O2">
            <v>0</v>
          </cell>
          <cell r="S2">
            <v>12</v>
          </cell>
          <cell r="T2">
            <v>12</v>
          </cell>
          <cell r="U2">
            <v>12</v>
          </cell>
          <cell r="V2">
            <v>12</v>
          </cell>
          <cell r="BF2">
            <v>0</v>
          </cell>
          <cell r="BG2">
            <v>0</v>
          </cell>
          <cell r="BH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O3">
            <v>4</v>
          </cell>
          <cell r="S3">
            <v>12</v>
          </cell>
          <cell r="T3">
            <v>12</v>
          </cell>
          <cell r="U3">
            <v>12</v>
          </cell>
          <cell r="V3">
            <v>12</v>
          </cell>
          <cell r="BF3">
            <v>4</v>
          </cell>
          <cell r="BG3">
            <v>4</v>
          </cell>
          <cell r="BH3">
            <v>4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O4">
            <v>4</v>
          </cell>
          <cell r="S4">
            <v>12</v>
          </cell>
          <cell r="T4">
            <v>20</v>
          </cell>
          <cell r="U4">
            <v>20</v>
          </cell>
          <cell r="V4">
            <v>12</v>
          </cell>
          <cell r="BF4">
            <v>4</v>
          </cell>
          <cell r="BG4">
            <v>4</v>
          </cell>
          <cell r="BH4">
            <v>4</v>
          </cell>
        </row>
        <row r="5">
          <cell r="B5">
            <v>0</v>
          </cell>
          <cell r="C5">
            <v>0</v>
          </cell>
          <cell r="D5">
            <v>0</v>
          </cell>
          <cell r="E5">
            <v>0</v>
          </cell>
          <cell r="O5">
            <v>4</v>
          </cell>
          <cell r="S5">
            <v>12</v>
          </cell>
          <cell r="T5">
            <v>20</v>
          </cell>
          <cell r="U5">
            <v>12</v>
          </cell>
          <cell r="V5">
            <v>12</v>
          </cell>
          <cell r="BF5">
            <v>4</v>
          </cell>
          <cell r="BG5">
            <v>4</v>
          </cell>
          <cell r="BH5">
            <v>4</v>
          </cell>
        </row>
        <row r="6">
          <cell r="B6">
            <v>0</v>
          </cell>
          <cell r="C6">
            <v>0</v>
          </cell>
          <cell r="D6">
            <v>0</v>
          </cell>
          <cell r="E6">
            <v>0</v>
          </cell>
          <cell r="O6">
            <v>4</v>
          </cell>
          <cell r="S6">
            <v>8</v>
          </cell>
          <cell r="T6">
            <v>12</v>
          </cell>
          <cell r="U6">
            <v>12</v>
          </cell>
          <cell r="V6">
            <v>12</v>
          </cell>
          <cell r="BF6">
            <v>4</v>
          </cell>
          <cell r="BG6">
            <v>4</v>
          </cell>
          <cell r="BH6">
            <v>4</v>
          </cell>
        </row>
        <row r="7">
          <cell r="B7">
            <v>0</v>
          </cell>
          <cell r="C7">
            <v>0</v>
          </cell>
          <cell r="D7">
            <v>0</v>
          </cell>
          <cell r="E7">
            <v>0</v>
          </cell>
          <cell r="O7">
            <v>8</v>
          </cell>
          <cell r="S7">
            <v>8</v>
          </cell>
          <cell r="T7">
            <v>12</v>
          </cell>
          <cell r="U7">
            <v>8</v>
          </cell>
          <cell r="V7">
            <v>12</v>
          </cell>
          <cell r="BF7">
            <v>4</v>
          </cell>
          <cell r="BG7">
            <v>4</v>
          </cell>
          <cell r="BH7">
            <v>4</v>
          </cell>
        </row>
        <row r="8">
          <cell r="B8">
            <v>0</v>
          </cell>
          <cell r="C8">
            <v>0</v>
          </cell>
          <cell r="D8">
            <v>0</v>
          </cell>
          <cell r="E8">
            <v>0</v>
          </cell>
          <cell r="O8">
            <v>8</v>
          </cell>
          <cell r="S8">
            <v>12</v>
          </cell>
          <cell r="T8">
            <v>12</v>
          </cell>
          <cell r="U8">
            <v>8</v>
          </cell>
          <cell r="V8">
            <v>12</v>
          </cell>
          <cell r="BF8">
            <v>0</v>
          </cell>
          <cell r="BG8">
            <v>7</v>
          </cell>
          <cell r="BH8">
            <v>0</v>
          </cell>
        </row>
        <row r="9">
          <cell r="B9">
            <v>0</v>
          </cell>
          <cell r="C9">
            <v>0</v>
          </cell>
          <cell r="D9">
            <v>0</v>
          </cell>
          <cell r="E9">
            <v>0</v>
          </cell>
          <cell r="O9">
            <v>8</v>
          </cell>
          <cell r="S9">
            <v>16</v>
          </cell>
          <cell r="T9">
            <v>16</v>
          </cell>
          <cell r="U9">
            <v>8</v>
          </cell>
          <cell r="V9">
            <v>9</v>
          </cell>
          <cell r="BF9">
            <v>0</v>
          </cell>
          <cell r="BG9">
            <v>9</v>
          </cell>
          <cell r="BH9">
            <v>0</v>
          </cell>
        </row>
        <row r="10">
          <cell r="B10">
            <v>0</v>
          </cell>
          <cell r="C10">
            <v>0</v>
          </cell>
          <cell r="D10">
            <v>0</v>
          </cell>
          <cell r="E10">
            <v>0</v>
          </cell>
          <cell r="O10">
            <v>8</v>
          </cell>
          <cell r="S10">
            <v>16</v>
          </cell>
          <cell r="T10">
            <v>12</v>
          </cell>
          <cell r="U10">
            <v>8</v>
          </cell>
          <cell r="V10">
            <v>7</v>
          </cell>
          <cell r="BF10">
            <v>0</v>
          </cell>
          <cell r="BG10">
            <v>9</v>
          </cell>
          <cell r="BH10">
            <v>10</v>
          </cell>
        </row>
        <row r="11">
          <cell r="B11">
            <v>0</v>
          </cell>
          <cell r="C11">
            <v>0</v>
          </cell>
          <cell r="D11">
            <v>0</v>
          </cell>
          <cell r="E11">
            <v>0</v>
          </cell>
          <cell r="O11">
            <v>8</v>
          </cell>
          <cell r="S11">
            <v>2</v>
          </cell>
          <cell r="T11">
            <v>13</v>
          </cell>
          <cell r="U11">
            <v>11</v>
          </cell>
          <cell r="V11">
            <v>3</v>
          </cell>
          <cell r="BF11">
            <v>0</v>
          </cell>
          <cell r="BG11">
            <v>9</v>
          </cell>
          <cell r="BH11">
            <v>13</v>
          </cell>
        </row>
        <row r="12">
          <cell r="B12">
            <v>1</v>
          </cell>
          <cell r="C12">
            <v>0</v>
          </cell>
          <cell r="D12">
            <v>0</v>
          </cell>
          <cell r="E12">
            <v>0</v>
          </cell>
          <cell r="O12">
            <v>8</v>
          </cell>
          <cell r="S12">
            <v>0</v>
          </cell>
          <cell r="T12">
            <v>12</v>
          </cell>
          <cell r="U12">
            <v>13</v>
          </cell>
          <cell r="V12">
            <v>3</v>
          </cell>
          <cell r="BF12">
            <v>22</v>
          </cell>
          <cell r="BG12">
            <v>8</v>
          </cell>
          <cell r="BH12">
            <v>11</v>
          </cell>
        </row>
        <row r="13">
          <cell r="B13">
            <v>0</v>
          </cell>
          <cell r="C13">
            <v>10</v>
          </cell>
          <cell r="D13">
            <v>0</v>
          </cell>
          <cell r="E13">
            <v>0</v>
          </cell>
          <cell r="O13">
            <v>8</v>
          </cell>
          <cell r="S13">
            <v>1</v>
          </cell>
          <cell r="T13">
            <v>0</v>
          </cell>
          <cell r="U13">
            <v>13</v>
          </cell>
          <cell r="V13">
            <v>14</v>
          </cell>
          <cell r="BF13">
            <v>20</v>
          </cell>
          <cell r="BG13">
            <v>8</v>
          </cell>
          <cell r="BH13">
            <v>4</v>
          </cell>
        </row>
        <row r="14">
          <cell r="B14">
            <v>0</v>
          </cell>
          <cell r="C14">
            <v>8</v>
          </cell>
          <cell r="D14">
            <v>0</v>
          </cell>
          <cell r="E14">
            <v>0</v>
          </cell>
          <cell r="O14">
            <v>8</v>
          </cell>
          <cell r="S14">
            <v>8</v>
          </cell>
          <cell r="T14">
            <v>0</v>
          </cell>
          <cell r="U14">
            <v>13</v>
          </cell>
          <cell r="V14">
            <v>16</v>
          </cell>
          <cell r="BF14">
            <v>3</v>
          </cell>
          <cell r="BG14">
            <v>8</v>
          </cell>
          <cell r="BH14">
            <v>0</v>
          </cell>
        </row>
        <row r="15">
          <cell r="B15">
            <v>0</v>
          </cell>
          <cell r="C15">
            <v>0</v>
          </cell>
          <cell r="D15">
            <v>0</v>
          </cell>
          <cell r="E15">
            <v>0</v>
          </cell>
          <cell r="O15">
            <v>8</v>
          </cell>
          <cell r="S15">
            <v>24</v>
          </cell>
          <cell r="T15">
            <v>9</v>
          </cell>
          <cell r="U15">
            <v>12</v>
          </cell>
          <cell r="V15">
            <v>15</v>
          </cell>
          <cell r="BF15">
            <v>0</v>
          </cell>
          <cell r="BG15">
            <v>9</v>
          </cell>
          <cell r="BH15">
            <v>6</v>
          </cell>
        </row>
        <row r="16">
          <cell r="B16">
            <v>0</v>
          </cell>
          <cell r="C16">
            <v>0</v>
          </cell>
          <cell r="D16">
            <v>0</v>
          </cell>
          <cell r="E16">
            <v>0</v>
          </cell>
          <cell r="O16">
            <v>8</v>
          </cell>
          <cell r="S16">
            <v>18</v>
          </cell>
          <cell r="T16">
            <v>37</v>
          </cell>
          <cell r="U16">
            <v>12</v>
          </cell>
          <cell r="V16">
            <v>7</v>
          </cell>
          <cell r="BF16">
            <v>0</v>
          </cell>
          <cell r="BG16">
            <v>9</v>
          </cell>
          <cell r="BH16">
            <v>11</v>
          </cell>
        </row>
        <row r="17">
          <cell r="B17">
            <v>0</v>
          </cell>
          <cell r="C17">
            <v>0</v>
          </cell>
          <cell r="D17">
            <v>0</v>
          </cell>
          <cell r="E17">
            <v>0</v>
          </cell>
          <cell r="O17">
            <v>8</v>
          </cell>
          <cell r="S17">
            <v>4</v>
          </cell>
          <cell r="T17">
            <v>36</v>
          </cell>
          <cell r="U17">
            <v>12</v>
          </cell>
          <cell r="V17">
            <v>3</v>
          </cell>
          <cell r="BF17">
            <v>0</v>
          </cell>
          <cell r="BG17">
            <v>9</v>
          </cell>
          <cell r="BH17">
            <v>15</v>
          </cell>
        </row>
        <row r="18">
          <cell r="B18">
            <v>3</v>
          </cell>
          <cell r="C18">
            <v>0</v>
          </cell>
          <cell r="D18">
            <v>0</v>
          </cell>
          <cell r="E18">
            <v>0</v>
          </cell>
          <cell r="O18">
            <v>8</v>
          </cell>
          <cell r="S18">
            <v>0</v>
          </cell>
          <cell r="T18">
            <v>12</v>
          </cell>
          <cell r="U18">
            <v>13</v>
          </cell>
          <cell r="V18">
            <v>9</v>
          </cell>
          <cell r="BF18">
            <v>32</v>
          </cell>
          <cell r="BG18">
            <v>8</v>
          </cell>
          <cell r="BH18">
            <v>8</v>
          </cell>
        </row>
        <row r="19">
          <cell r="B19">
            <v>0</v>
          </cell>
          <cell r="C19">
            <v>20</v>
          </cell>
          <cell r="D19">
            <v>0</v>
          </cell>
          <cell r="E19">
            <v>0</v>
          </cell>
          <cell r="O19">
            <v>8</v>
          </cell>
          <cell r="S19">
            <v>4</v>
          </cell>
          <cell r="T19">
            <v>0</v>
          </cell>
          <cell r="U19">
            <v>13</v>
          </cell>
          <cell r="V19">
            <v>15</v>
          </cell>
          <cell r="BF19">
            <v>24</v>
          </cell>
          <cell r="BG19">
            <v>8</v>
          </cell>
          <cell r="BH19">
            <v>1</v>
          </cell>
        </row>
        <row r="20">
          <cell r="B20">
            <v>0</v>
          </cell>
          <cell r="C20">
            <v>12</v>
          </cell>
          <cell r="D20">
            <v>0</v>
          </cell>
          <cell r="E20">
            <v>0</v>
          </cell>
          <cell r="O20">
            <v>8</v>
          </cell>
          <cell r="S20">
            <v>11</v>
          </cell>
          <cell r="T20">
            <v>0</v>
          </cell>
          <cell r="U20">
            <v>13</v>
          </cell>
          <cell r="V20">
            <v>16</v>
          </cell>
          <cell r="BF20">
            <v>0</v>
          </cell>
          <cell r="BG20">
            <v>9</v>
          </cell>
          <cell r="BH20">
            <v>4</v>
          </cell>
        </row>
        <row r="21">
          <cell r="B21">
            <v>0</v>
          </cell>
          <cell r="C21">
            <v>0</v>
          </cell>
          <cell r="D21">
            <v>0</v>
          </cell>
          <cell r="E21">
            <v>0</v>
          </cell>
          <cell r="O21">
            <v>8</v>
          </cell>
          <cell r="S21">
            <v>20</v>
          </cell>
          <cell r="T21">
            <v>12</v>
          </cell>
          <cell r="U21">
            <v>12</v>
          </cell>
          <cell r="V21">
            <v>11</v>
          </cell>
          <cell r="BF21">
            <v>0</v>
          </cell>
          <cell r="BG21">
            <v>9</v>
          </cell>
          <cell r="BH21">
            <v>8</v>
          </cell>
        </row>
        <row r="22">
          <cell r="B22">
            <v>0</v>
          </cell>
          <cell r="C22">
            <v>0</v>
          </cell>
          <cell r="D22">
            <v>0</v>
          </cell>
          <cell r="E22">
            <v>0</v>
          </cell>
          <cell r="O22">
            <v>8</v>
          </cell>
          <cell r="S22">
            <v>16</v>
          </cell>
          <cell r="T22">
            <v>53</v>
          </cell>
          <cell r="U22">
            <v>12</v>
          </cell>
          <cell r="V22">
            <v>4</v>
          </cell>
          <cell r="BF22">
            <v>0</v>
          </cell>
          <cell r="BG22">
            <v>9</v>
          </cell>
          <cell r="BH22">
            <v>15</v>
          </cell>
        </row>
        <row r="23">
          <cell r="B23">
            <v>3</v>
          </cell>
          <cell r="C23">
            <v>0</v>
          </cell>
          <cell r="D23">
            <v>0</v>
          </cell>
          <cell r="E23">
            <v>0</v>
          </cell>
          <cell r="O23">
            <v>8</v>
          </cell>
          <cell r="S23">
            <v>0</v>
          </cell>
          <cell r="T23">
            <v>41</v>
          </cell>
          <cell r="U23">
            <v>13</v>
          </cell>
          <cell r="V23">
            <v>7</v>
          </cell>
          <cell r="BF23">
            <v>12</v>
          </cell>
          <cell r="BG23">
            <v>9</v>
          </cell>
          <cell r="BH23">
            <v>11</v>
          </cell>
        </row>
        <row r="24">
          <cell r="B24">
            <v>0</v>
          </cell>
          <cell r="C24">
            <v>0</v>
          </cell>
          <cell r="D24">
            <v>0</v>
          </cell>
          <cell r="E24">
            <v>0</v>
          </cell>
          <cell r="O24">
            <v>8</v>
          </cell>
          <cell r="S24">
            <v>1</v>
          </cell>
          <cell r="T24">
            <v>0</v>
          </cell>
          <cell r="U24">
            <v>13</v>
          </cell>
          <cell r="V24">
            <v>11</v>
          </cell>
          <cell r="BF24">
            <v>41</v>
          </cell>
          <cell r="BG24">
            <v>8</v>
          </cell>
          <cell r="BH24">
            <v>3</v>
          </cell>
        </row>
        <row r="25">
          <cell r="B25">
            <v>0</v>
          </cell>
          <cell r="C25">
            <v>29</v>
          </cell>
          <cell r="D25">
            <v>0</v>
          </cell>
          <cell r="E25">
            <v>0</v>
          </cell>
          <cell r="O25">
            <v>8</v>
          </cell>
          <cell r="S25">
            <v>9</v>
          </cell>
          <cell r="T25">
            <v>0</v>
          </cell>
          <cell r="U25">
            <v>13</v>
          </cell>
          <cell r="V25">
            <v>16</v>
          </cell>
          <cell r="BF25">
            <v>0</v>
          </cell>
          <cell r="BG25">
            <v>8</v>
          </cell>
          <cell r="BH25">
            <v>6</v>
          </cell>
        </row>
        <row r="26">
          <cell r="B26">
            <v>0</v>
          </cell>
          <cell r="C26">
            <v>29</v>
          </cell>
          <cell r="D26">
            <v>0</v>
          </cell>
          <cell r="E26">
            <v>0</v>
          </cell>
          <cell r="O26">
            <v>8</v>
          </cell>
          <cell r="S26">
            <v>18</v>
          </cell>
          <cell r="T26">
            <v>0</v>
          </cell>
          <cell r="U26">
            <v>13</v>
          </cell>
          <cell r="V26">
            <v>15</v>
          </cell>
          <cell r="BF26">
            <v>0</v>
          </cell>
          <cell r="BG26">
            <v>9</v>
          </cell>
          <cell r="BH26">
            <v>4</v>
          </cell>
        </row>
        <row r="27">
          <cell r="B27">
            <v>0</v>
          </cell>
          <cell r="C27">
            <v>0</v>
          </cell>
          <cell r="D27">
            <v>0</v>
          </cell>
          <cell r="E27">
            <v>0</v>
          </cell>
          <cell r="O27">
            <v>8</v>
          </cell>
          <cell r="S27">
            <v>20</v>
          </cell>
          <cell r="T27">
            <v>28</v>
          </cell>
          <cell r="U27">
            <v>12</v>
          </cell>
          <cell r="V27">
            <v>6</v>
          </cell>
          <cell r="BF27">
            <v>0</v>
          </cell>
          <cell r="BG27">
            <v>9</v>
          </cell>
          <cell r="BH27">
            <v>10</v>
          </cell>
        </row>
        <row r="28">
          <cell r="B28">
            <v>0</v>
          </cell>
          <cell r="C28">
            <v>0</v>
          </cell>
          <cell r="D28">
            <v>0</v>
          </cell>
          <cell r="E28">
            <v>0</v>
          </cell>
          <cell r="O28">
            <v>8</v>
          </cell>
          <cell r="S28">
            <v>2</v>
          </cell>
          <cell r="T28">
            <v>66</v>
          </cell>
          <cell r="U28">
            <v>12</v>
          </cell>
          <cell r="V28">
            <v>9</v>
          </cell>
          <cell r="BF28">
            <v>3</v>
          </cell>
          <cell r="BG28">
            <v>9</v>
          </cell>
          <cell r="BH28">
            <v>14</v>
          </cell>
        </row>
        <row r="29">
          <cell r="B29">
            <v>2</v>
          </cell>
          <cell r="C29">
            <v>0</v>
          </cell>
          <cell r="D29">
            <v>0</v>
          </cell>
          <cell r="E29">
            <v>0</v>
          </cell>
          <cell r="O29">
            <v>8</v>
          </cell>
          <cell r="S29">
            <v>0</v>
          </cell>
          <cell r="T29">
            <v>23</v>
          </cell>
          <cell r="U29">
            <v>13</v>
          </cell>
          <cell r="V29">
            <v>7</v>
          </cell>
          <cell r="BF29">
            <v>32</v>
          </cell>
          <cell r="BG29">
            <v>9</v>
          </cell>
          <cell r="BH29">
            <v>5</v>
          </cell>
        </row>
        <row r="30">
          <cell r="B30">
            <v>0</v>
          </cell>
          <cell r="C30">
            <v>20</v>
          </cell>
          <cell r="D30">
            <v>0</v>
          </cell>
          <cell r="E30">
            <v>0</v>
          </cell>
          <cell r="O30">
            <v>8</v>
          </cell>
          <cell r="S30">
            <v>7</v>
          </cell>
          <cell r="T30">
            <v>0</v>
          </cell>
          <cell r="U30">
            <v>13</v>
          </cell>
          <cell r="V30">
            <v>13</v>
          </cell>
          <cell r="BF30">
            <v>18</v>
          </cell>
          <cell r="BG30">
            <v>8</v>
          </cell>
          <cell r="BH30">
            <v>7</v>
          </cell>
        </row>
        <row r="31">
          <cell r="B31">
            <v>0</v>
          </cell>
          <cell r="C31">
            <v>6</v>
          </cell>
          <cell r="D31">
            <v>0</v>
          </cell>
          <cell r="E31">
            <v>0</v>
          </cell>
          <cell r="O31">
            <v>8</v>
          </cell>
          <cell r="S31">
            <v>8</v>
          </cell>
          <cell r="T31">
            <v>0</v>
          </cell>
          <cell r="U31">
            <v>13</v>
          </cell>
          <cell r="V31">
            <v>16</v>
          </cell>
          <cell r="BF31">
            <v>0</v>
          </cell>
          <cell r="BG31">
            <v>8</v>
          </cell>
          <cell r="BH31">
            <v>5</v>
          </cell>
        </row>
        <row r="32">
          <cell r="B32">
            <v>0</v>
          </cell>
          <cell r="C32">
            <v>0</v>
          </cell>
          <cell r="D32">
            <v>0</v>
          </cell>
          <cell r="E32">
            <v>0</v>
          </cell>
          <cell r="O32">
            <v>8</v>
          </cell>
          <cell r="S32">
            <v>19</v>
          </cell>
          <cell r="T32">
            <v>12</v>
          </cell>
          <cell r="U32">
            <v>13</v>
          </cell>
          <cell r="V32">
            <v>9</v>
          </cell>
          <cell r="BF32">
            <v>0</v>
          </cell>
          <cell r="BG32">
            <v>9</v>
          </cell>
          <cell r="BH32">
            <v>6</v>
          </cell>
        </row>
        <row r="33">
          <cell r="B33">
            <v>0</v>
          </cell>
          <cell r="C33">
            <v>0</v>
          </cell>
          <cell r="D33">
            <v>0</v>
          </cell>
          <cell r="E33">
            <v>0</v>
          </cell>
          <cell r="O33">
            <v>8</v>
          </cell>
          <cell r="S33">
            <v>18</v>
          </cell>
          <cell r="T33">
            <v>55</v>
          </cell>
          <cell r="U33">
            <v>12</v>
          </cell>
          <cell r="V33">
            <v>10</v>
          </cell>
          <cell r="BF33">
            <v>0</v>
          </cell>
          <cell r="BG33">
            <v>9</v>
          </cell>
          <cell r="BH33">
            <v>12</v>
          </cell>
        </row>
        <row r="34">
          <cell r="B34">
            <v>0</v>
          </cell>
          <cell r="C34">
            <v>0</v>
          </cell>
          <cell r="D34">
            <v>0</v>
          </cell>
          <cell r="E34">
            <v>0</v>
          </cell>
          <cell r="O34">
            <v>8</v>
          </cell>
          <cell r="S34">
            <v>6</v>
          </cell>
          <cell r="T34">
            <v>34</v>
          </cell>
          <cell r="U34">
            <v>12</v>
          </cell>
          <cell r="V34">
            <v>8</v>
          </cell>
          <cell r="BF34">
            <v>9</v>
          </cell>
          <cell r="BG34">
            <v>9</v>
          </cell>
          <cell r="BH34">
            <v>8</v>
          </cell>
        </row>
        <row r="35">
          <cell r="B35">
            <v>2</v>
          </cell>
          <cell r="C35">
            <v>0</v>
          </cell>
          <cell r="D35">
            <v>0</v>
          </cell>
          <cell r="E35">
            <v>0</v>
          </cell>
          <cell r="O35">
            <v>8</v>
          </cell>
          <cell r="S35">
            <v>0</v>
          </cell>
          <cell r="T35">
            <v>3</v>
          </cell>
          <cell r="U35">
            <v>13</v>
          </cell>
          <cell r="V35">
            <v>9</v>
          </cell>
          <cell r="BF35">
            <v>27</v>
          </cell>
          <cell r="BG35">
            <v>9</v>
          </cell>
          <cell r="BH35">
            <v>8</v>
          </cell>
        </row>
        <row r="36">
          <cell r="B36">
            <v>10</v>
          </cell>
          <cell r="C36">
            <v>15</v>
          </cell>
          <cell r="D36">
            <v>0</v>
          </cell>
          <cell r="E36">
            <v>0</v>
          </cell>
          <cell r="O36">
            <v>8</v>
          </cell>
          <cell r="S36">
            <v>0</v>
          </cell>
          <cell r="T36">
            <v>0</v>
          </cell>
          <cell r="U36">
            <v>13</v>
          </cell>
          <cell r="V36">
            <v>15</v>
          </cell>
          <cell r="BF36">
            <v>8</v>
          </cell>
          <cell r="BG36">
            <v>8</v>
          </cell>
          <cell r="BH36">
            <v>6</v>
          </cell>
        </row>
        <row r="37">
          <cell r="B37">
            <v>0</v>
          </cell>
          <cell r="C37">
            <v>0</v>
          </cell>
          <cell r="D37">
            <v>0</v>
          </cell>
          <cell r="E37">
            <v>0</v>
          </cell>
          <cell r="O37">
            <v>8</v>
          </cell>
          <cell r="S37">
            <v>15</v>
          </cell>
          <cell r="T37">
            <v>4</v>
          </cell>
          <cell r="U37">
            <v>13</v>
          </cell>
          <cell r="V37">
            <v>10</v>
          </cell>
          <cell r="BF37">
            <v>10</v>
          </cell>
          <cell r="BG37">
            <v>8</v>
          </cell>
          <cell r="BH37">
            <v>5</v>
          </cell>
        </row>
        <row r="38">
          <cell r="B38">
            <v>0</v>
          </cell>
          <cell r="C38">
            <v>0</v>
          </cell>
          <cell r="D38">
            <v>0</v>
          </cell>
          <cell r="E38">
            <v>0</v>
          </cell>
          <cell r="O38">
            <v>8</v>
          </cell>
          <cell r="S38">
            <v>19</v>
          </cell>
          <cell r="T38">
            <v>13</v>
          </cell>
          <cell r="U38">
            <v>13</v>
          </cell>
          <cell r="V38">
            <v>4</v>
          </cell>
          <cell r="BF38">
            <v>0</v>
          </cell>
          <cell r="BG38">
            <v>9</v>
          </cell>
          <cell r="BH38">
            <v>17</v>
          </cell>
        </row>
      </sheetData>
      <sheetData sheetId="5"/>
      <sheetData sheetId="6"/>
      <sheetData sheetId="7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riginal_Outcome"/>
      <sheetName val="CRP_Outcome_Baseline"/>
      <sheetName val="Compare"/>
      <sheetName val="CRP_Outcome_ELV"/>
      <sheetName val="CRP_Outcome_CRP"/>
      <sheetName val="Analysis"/>
      <sheetName val="Graphs ELV"/>
      <sheetName val="Graphs CRP"/>
    </sheetNames>
    <sheetDataSet>
      <sheetData sheetId="0"/>
      <sheetData sheetId="1"/>
      <sheetData sheetId="2"/>
      <sheetData sheetId="3"/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O2">
            <v>0</v>
          </cell>
          <cell r="S2">
            <v>12</v>
          </cell>
          <cell r="T2">
            <v>12</v>
          </cell>
          <cell r="U2">
            <v>12</v>
          </cell>
          <cell r="V2">
            <v>12</v>
          </cell>
          <cell r="BF2">
            <v>0</v>
          </cell>
          <cell r="BG2">
            <v>0</v>
          </cell>
          <cell r="BH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O3">
            <v>4</v>
          </cell>
          <cell r="S3">
            <v>12</v>
          </cell>
          <cell r="T3">
            <v>12</v>
          </cell>
          <cell r="U3">
            <v>12</v>
          </cell>
          <cell r="V3">
            <v>12</v>
          </cell>
          <cell r="BF3">
            <v>4</v>
          </cell>
          <cell r="BG3">
            <v>4</v>
          </cell>
          <cell r="BH3">
            <v>4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O4">
            <v>4</v>
          </cell>
          <cell r="S4">
            <v>8</v>
          </cell>
          <cell r="T4">
            <v>20</v>
          </cell>
          <cell r="U4">
            <v>12</v>
          </cell>
          <cell r="V4">
            <v>16</v>
          </cell>
          <cell r="BF4">
            <v>4</v>
          </cell>
          <cell r="BG4">
            <v>4</v>
          </cell>
          <cell r="BH4">
            <v>4</v>
          </cell>
        </row>
        <row r="5">
          <cell r="B5">
            <v>0</v>
          </cell>
          <cell r="C5">
            <v>0</v>
          </cell>
          <cell r="D5">
            <v>0</v>
          </cell>
          <cell r="E5">
            <v>0</v>
          </cell>
          <cell r="O5">
            <v>4</v>
          </cell>
          <cell r="S5">
            <v>12</v>
          </cell>
          <cell r="T5">
            <v>12</v>
          </cell>
          <cell r="U5">
            <v>12</v>
          </cell>
          <cell r="V5">
            <v>12</v>
          </cell>
          <cell r="BF5">
            <v>4</v>
          </cell>
          <cell r="BG5">
            <v>4</v>
          </cell>
          <cell r="BH5">
            <v>4</v>
          </cell>
        </row>
        <row r="6">
          <cell r="B6">
            <v>0</v>
          </cell>
          <cell r="C6">
            <v>0</v>
          </cell>
          <cell r="D6">
            <v>0</v>
          </cell>
          <cell r="E6">
            <v>0</v>
          </cell>
          <cell r="O6">
            <v>4</v>
          </cell>
          <cell r="S6">
            <v>8</v>
          </cell>
          <cell r="T6">
            <v>12</v>
          </cell>
          <cell r="U6">
            <v>12</v>
          </cell>
          <cell r="V6">
            <v>12</v>
          </cell>
          <cell r="BF6">
            <v>4</v>
          </cell>
          <cell r="BG6">
            <v>4</v>
          </cell>
          <cell r="BH6">
            <v>4</v>
          </cell>
        </row>
        <row r="7">
          <cell r="B7">
            <v>0</v>
          </cell>
          <cell r="C7">
            <v>0</v>
          </cell>
          <cell r="D7">
            <v>0</v>
          </cell>
          <cell r="E7">
            <v>0</v>
          </cell>
          <cell r="O7">
            <v>8</v>
          </cell>
          <cell r="S7">
            <v>12</v>
          </cell>
          <cell r="T7">
            <v>12</v>
          </cell>
          <cell r="U7">
            <v>8</v>
          </cell>
          <cell r="V7">
            <v>12</v>
          </cell>
          <cell r="BF7">
            <v>4</v>
          </cell>
          <cell r="BG7">
            <v>4</v>
          </cell>
          <cell r="BH7">
            <v>4</v>
          </cell>
        </row>
        <row r="8">
          <cell r="B8">
            <v>0</v>
          </cell>
          <cell r="C8">
            <v>0</v>
          </cell>
          <cell r="D8">
            <v>0</v>
          </cell>
          <cell r="E8">
            <v>0</v>
          </cell>
          <cell r="O8">
            <v>8</v>
          </cell>
          <cell r="S8">
            <v>12</v>
          </cell>
          <cell r="T8">
            <v>12</v>
          </cell>
          <cell r="U8">
            <v>8</v>
          </cell>
          <cell r="V8">
            <v>12</v>
          </cell>
          <cell r="BF8">
            <v>0</v>
          </cell>
          <cell r="BG8">
            <v>4</v>
          </cell>
          <cell r="BH8">
            <v>0</v>
          </cell>
        </row>
        <row r="9">
          <cell r="B9">
            <v>0</v>
          </cell>
          <cell r="C9">
            <v>0</v>
          </cell>
          <cell r="D9">
            <v>0</v>
          </cell>
          <cell r="E9">
            <v>0</v>
          </cell>
          <cell r="O9">
            <v>8</v>
          </cell>
          <cell r="S9">
            <v>16</v>
          </cell>
          <cell r="T9">
            <v>16</v>
          </cell>
          <cell r="U9">
            <v>8</v>
          </cell>
          <cell r="V9">
            <v>12</v>
          </cell>
          <cell r="BF9">
            <v>2</v>
          </cell>
          <cell r="BG9">
            <v>6</v>
          </cell>
          <cell r="BH9">
            <v>0</v>
          </cell>
        </row>
        <row r="10">
          <cell r="B10">
            <v>0</v>
          </cell>
          <cell r="C10">
            <v>0</v>
          </cell>
          <cell r="D10">
            <v>0</v>
          </cell>
          <cell r="E10">
            <v>0</v>
          </cell>
          <cell r="O10">
            <v>8</v>
          </cell>
          <cell r="S10">
            <v>16</v>
          </cell>
          <cell r="T10">
            <v>10</v>
          </cell>
          <cell r="U10">
            <v>8</v>
          </cell>
          <cell r="V10">
            <v>10</v>
          </cell>
          <cell r="BF10">
            <v>0</v>
          </cell>
          <cell r="BG10">
            <v>6</v>
          </cell>
          <cell r="BH10">
            <v>1</v>
          </cell>
        </row>
        <row r="11">
          <cell r="B11">
            <v>0</v>
          </cell>
          <cell r="C11">
            <v>0</v>
          </cell>
          <cell r="D11">
            <v>0</v>
          </cell>
          <cell r="E11">
            <v>0</v>
          </cell>
          <cell r="O11">
            <v>8</v>
          </cell>
          <cell r="S11">
            <v>11</v>
          </cell>
          <cell r="T11">
            <v>12</v>
          </cell>
          <cell r="U11">
            <v>8</v>
          </cell>
          <cell r="V11">
            <v>6</v>
          </cell>
          <cell r="BF11">
            <v>0</v>
          </cell>
          <cell r="BG11">
            <v>6</v>
          </cell>
          <cell r="BH11">
            <v>6</v>
          </cell>
        </row>
        <row r="12">
          <cell r="B12">
            <v>0</v>
          </cell>
          <cell r="C12">
            <v>0</v>
          </cell>
          <cell r="D12">
            <v>0</v>
          </cell>
          <cell r="E12">
            <v>0</v>
          </cell>
          <cell r="O12">
            <v>8</v>
          </cell>
          <cell r="S12">
            <v>8</v>
          </cell>
          <cell r="T12">
            <v>12</v>
          </cell>
          <cell r="U12">
            <v>10</v>
          </cell>
          <cell r="V12">
            <v>6</v>
          </cell>
          <cell r="BF12">
            <v>0</v>
          </cell>
          <cell r="BG12">
            <v>6</v>
          </cell>
          <cell r="BH12">
            <v>8</v>
          </cell>
        </row>
        <row r="13">
          <cell r="B13">
            <v>0</v>
          </cell>
          <cell r="C13">
            <v>0</v>
          </cell>
          <cell r="D13">
            <v>0</v>
          </cell>
          <cell r="E13">
            <v>0</v>
          </cell>
          <cell r="O13">
            <v>8</v>
          </cell>
          <cell r="S13">
            <v>4</v>
          </cell>
          <cell r="T13">
            <v>12</v>
          </cell>
          <cell r="U13">
            <v>10</v>
          </cell>
          <cell r="V13">
            <v>7</v>
          </cell>
          <cell r="BF13">
            <v>5</v>
          </cell>
          <cell r="BG13">
            <v>5</v>
          </cell>
          <cell r="BH13">
            <v>5</v>
          </cell>
        </row>
        <row r="14">
          <cell r="B14">
            <v>0</v>
          </cell>
          <cell r="C14">
            <v>0</v>
          </cell>
          <cell r="D14">
            <v>0</v>
          </cell>
          <cell r="E14">
            <v>0</v>
          </cell>
          <cell r="O14">
            <v>8</v>
          </cell>
          <cell r="S14">
            <v>7</v>
          </cell>
          <cell r="T14">
            <v>7</v>
          </cell>
          <cell r="U14">
            <v>10</v>
          </cell>
          <cell r="V14">
            <v>13</v>
          </cell>
          <cell r="BF14">
            <v>10</v>
          </cell>
          <cell r="BG14">
            <v>6</v>
          </cell>
          <cell r="BH14">
            <v>2</v>
          </cell>
        </row>
        <row r="15">
          <cell r="B15">
            <v>0</v>
          </cell>
          <cell r="C15">
            <v>0</v>
          </cell>
          <cell r="D15">
            <v>0</v>
          </cell>
          <cell r="E15">
            <v>0</v>
          </cell>
          <cell r="O15">
            <v>8</v>
          </cell>
          <cell r="S15">
            <v>10</v>
          </cell>
          <cell r="T15">
            <v>2</v>
          </cell>
          <cell r="U15">
            <v>10</v>
          </cell>
          <cell r="V15">
            <v>14</v>
          </cell>
          <cell r="BF15">
            <v>4</v>
          </cell>
          <cell r="BG15">
            <v>6</v>
          </cell>
          <cell r="BH15">
            <v>0</v>
          </cell>
        </row>
        <row r="16">
          <cell r="B16">
            <v>0</v>
          </cell>
          <cell r="C16">
            <v>0</v>
          </cell>
          <cell r="D16">
            <v>0</v>
          </cell>
          <cell r="E16">
            <v>0</v>
          </cell>
          <cell r="O16">
            <v>8</v>
          </cell>
          <cell r="S16">
            <v>17</v>
          </cell>
          <cell r="T16">
            <v>8</v>
          </cell>
          <cell r="U16">
            <v>9</v>
          </cell>
          <cell r="V16">
            <v>11</v>
          </cell>
          <cell r="BF16">
            <v>0</v>
          </cell>
          <cell r="BG16">
            <v>6</v>
          </cell>
          <cell r="BH16">
            <v>3</v>
          </cell>
        </row>
        <row r="17">
          <cell r="B17">
            <v>0</v>
          </cell>
          <cell r="C17">
            <v>0</v>
          </cell>
          <cell r="D17">
            <v>0</v>
          </cell>
          <cell r="E17">
            <v>0</v>
          </cell>
          <cell r="O17">
            <v>8</v>
          </cell>
          <cell r="S17">
            <v>19</v>
          </cell>
          <cell r="T17">
            <v>12</v>
          </cell>
          <cell r="U17">
            <v>10</v>
          </cell>
          <cell r="V17">
            <v>8</v>
          </cell>
          <cell r="BF17">
            <v>0</v>
          </cell>
          <cell r="BG17">
            <v>6</v>
          </cell>
          <cell r="BH17">
            <v>6</v>
          </cell>
        </row>
        <row r="18">
          <cell r="B18">
            <v>0</v>
          </cell>
          <cell r="C18">
            <v>0</v>
          </cell>
          <cell r="D18">
            <v>0</v>
          </cell>
          <cell r="E18">
            <v>0</v>
          </cell>
          <cell r="O18">
            <v>8</v>
          </cell>
          <cell r="S18">
            <v>10</v>
          </cell>
          <cell r="T18">
            <v>16</v>
          </cell>
          <cell r="U18">
            <v>10</v>
          </cell>
          <cell r="V18">
            <v>6</v>
          </cell>
          <cell r="BF18">
            <v>0</v>
          </cell>
          <cell r="BG18">
            <v>5</v>
          </cell>
          <cell r="BH18">
            <v>7</v>
          </cell>
        </row>
        <row r="19">
          <cell r="B19">
            <v>0</v>
          </cell>
          <cell r="C19">
            <v>0</v>
          </cell>
          <cell r="D19">
            <v>0</v>
          </cell>
          <cell r="E19">
            <v>0</v>
          </cell>
          <cell r="O19">
            <v>8</v>
          </cell>
          <cell r="S19">
            <v>5</v>
          </cell>
          <cell r="T19">
            <v>12</v>
          </cell>
          <cell r="U19">
            <v>10</v>
          </cell>
          <cell r="V19">
            <v>10</v>
          </cell>
          <cell r="BF19">
            <v>6</v>
          </cell>
          <cell r="BG19">
            <v>6</v>
          </cell>
          <cell r="BH19">
            <v>5</v>
          </cell>
        </row>
        <row r="20">
          <cell r="B20">
            <v>0</v>
          </cell>
          <cell r="C20">
            <v>0</v>
          </cell>
          <cell r="D20">
            <v>0</v>
          </cell>
          <cell r="E20">
            <v>0</v>
          </cell>
          <cell r="O20">
            <v>8</v>
          </cell>
          <cell r="S20">
            <v>7</v>
          </cell>
          <cell r="T20">
            <v>6</v>
          </cell>
          <cell r="U20">
            <v>10</v>
          </cell>
          <cell r="V20">
            <v>12</v>
          </cell>
          <cell r="BF20">
            <v>10</v>
          </cell>
          <cell r="BG20">
            <v>6</v>
          </cell>
          <cell r="BH20">
            <v>0</v>
          </cell>
        </row>
        <row r="21">
          <cell r="B21">
            <v>0</v>
          </cell>
          <cell r="C21">
            <v>0</v>
          </cell>
          <cell r="D21">
            <v>0</v>
          </cell>
          <cell r="E21">
            <v>0</v>
          </cell>
          <cell r="O21">
            <v>8</v>
          </cell>
          <cell r="S21">
            <v>12</v>
          </cell>
          <cell r="T21">
            <v>2</v>
          </cell>
          <cell r="U21">
            <v>9</v>
          </cell>
          <cell r="V21">
            <v>13</v>
          </cell>
          <cell r="BF21">
            <v>4</v>
          </cell>
          <cell r="BG21">
            <v>6</v>
          </cell>
          <cell r="BH21">
            <v>2</v>
          </cell>
        </row>
        <row r="22">
          <cell r="B22">
            <v>0</v>
          </cell>
          <cell r="C22">
            <v>0</v>
          </cell>
          <cell r="D22">
            <v>0</v>
          </cell>
          <cell r="E22">
            <v>0</v>
          </cell>
          <cell r="O22">
            <v>8</v>
          </cell>
          <cell r="S22">
            <v>16</v>
          </cell>
          <cell r="T22">
            <v>8</v>
          </cell>
          <cell r="U22">
            <v>10</v>
          </cell>
          <cell r="V22">
            <v>11</v>
          </cell>
          <cell r="BF22">
            <v>0</v>
          </cell>
          <cell r="BG22">
            <v>6</v>
          </cell>
          <cell r="BH22">
            <v>4</v>
          </cell>
        </row>
        <row r="23">
          <cell r="B23">
            <v>0</v>
          </cell>
          <cell r="C23">
            <v>0</v>
          </cell>
          <cell r="D23">
            <v>0</v>
          </cell>
          <cell r="E23">
            <v>0</v>
          </cell>
          <cell r="O23">
            <v>8</v>
          </cell>
          <cell r="S23">
            <v>18</v>
          </cell>
          <cell r="T23">
            <v>12</v>
          </cell>
          <cell r="U23">
            <v>10</v>
          </cell>
          <cell r="V23">
            <v>6</v>
          </cell>
          <cell r="BF23">
            <v>0</v>
          </cell>
          <cell r="BG23">
            <v>5</v>
          </cell>
          <cell r="BH23">
            <v>6</v>
          </cell>
        </row>
        <row r="24">
          <cell r="B24">
            <v>0</v>
          </cell>
          <cell r="C24">
            <v>0</v>
          </cell>
          <cell r="D24">
            <v>0</v>
          </cell>
          <cell r="E24">
            <v>0</v>
          </cell>
          <cell r="O24">
            <v>8</v>
          </cell>
          <cell r="S24">
            <v>10</v>
          </cell>
          <cell r="T24">
            <v>17</v>
          </cell>
          <cell r="U24">
            <v>10</v>
          </cell>
          <cell r="V24">
            <v>9</v>
          </cell>
          <cell r="BF24">
            <v>0</v>
          </cell>
          <cell r="BG24">
            <v>6</v>
          </cell>
          <cell r="BH24">
            <v>7</v>
          </cell>
        </row>
        <row r="25">
          <cell r="B25">
            <v>0</v>
          </cell>
          <cell r="C25">
            <v>0</v>
          </cell>
          <cell r="D25">
            <v>0</v>
          </cell>
          <cell r="E25">
            <v>0</v>
          </cell>
          <cell r="O25">
            <v>8</v>
          </cell>
          <cell r="S25">
            <v>5</v>
          </cell>
          <cell r="T25">
            <v>12</v>
          </cell>
          <cell r="U25">
            <v>10</v>
          </cell>
          <cell r="V25">
            <v>10</v>
          </cell>
          <cell r="BF25">
            <v>7</v>
          </cell>
          <cell r="BG25">
            <v>6</v>
          </cell>
          <cell r="BH25">
            <v>1</v>
          </cell>
        </row>
        <row r="26">
          <cell r="B26">
            <v>0</v>
          </cell>
          <cell r="C26">
            <v>0</v>
          </cell>
          <cell r="D26">
            <v>0</v>
          </cell>
          <cell r="E26">
            <v>0</v>
          </cell>
          <cell r="O26">
            <v>8</v>
          </cell>
          <cell r="S26">
            <v>11</v>
          </cell>
          <cell r="T26">
            <v>5</v>
          </cell>
          <cell r="U26">
            <v>9</v>
          </cell>
          <cell r="V26">
            <v>12</v>
          </cell>
          <cell r="BF26">
            <v>10</v>
          </cell>
          <cell r="BG26">
            <v>6</v>
          </cell>
          <cell r="BH26">
            <v>2</v>
          </cell>
        </row>
        <row r="27">
          <cell r="B27">
            <v>0</v>
          </cell>
          <cell r="C27">
            <v>0</v>
          </cell>
          <cell r="D27">
            <v>0</v>
          </cell>
          <cell r="E27">
            <v>0</v>
          </cell>
          <cell r="O27">
            <v>8</v>
          </cell>
          <cell r="S27">
            <v>10</v>
          </cell>
          <cell r="T27">
            <v>2</v>
          </cell>
          <cell r="U27">
            <v>10</v>
          </cell>
          <cell r="V27">
            <v>13</v>
          </cell>
          <cell r="BF27">
            <v>0</v>
          </cell>
          <cell r="BG27">
            <v>6</v>
          </cell>
          <cell r="BH27">
            <v>3</v>
          </cell>
        </row>
        <row r="28">
          <cell r="B28">
            <v>0</v>
          </cell>
          <cell r="C28">
            <v>0</v>
          </cell>
          <cell r="D28">
            <v>0</v>
          </cell>
          <cell r="E28">
            <v>0</v>
          </cell>
          <cell r="O28">
            <v>8</v>
          </cell>
          <cell r="S28">
            <v>16</v>
          </cell>
          <cell r="T28">
            <v>12</v>
          </cell>
          <cell r="U28">
            <v>10</v>
          </cell>
          <cell r="V28">
            <v>7</v>
          </cell>
          <cell r="BF28">
            <v>0</v>
          </cell>
          <cell r="BG28">
            <v>5</v>
          </cell>
          <cell r="BH28">
            <v>5</v>
          </cell>
        </row>
        <row r="29">
          <cell r="B29">
            <v>0</v>
          </cell>
          <cell r="C29">
            <v>0</v>
          </cell>
          <cell r="D29">
            <v>0</v>
          </cell>
          <cell r="E29">
            <v>0</v>
          </cell>
          <cell r="O29">
            <v>8</v>
          </cell>
          <cell r="S29">
            <v>17</v>
          </cell>
          <cell r="T29">
            <v>13</v>
          </cell>
          <cell r="U29">
            <v>10</v>
          </cell>
          <cell r="V29">
            <v>9</v>
          </cell>
          <cell r="BF29">
            <v>0</v>
          </cell>
          <cell r="BG29">
            <v>6</v>
          </cell>
          <cell r="BH29">
            <v>8</v>
          </cell>
        </row>
        <row r="30">
          <cell r="B30">
            <v>0</v>
          </cell>
          <cell r="C30">
            <v>0</v>
          </cell>
          <cell r="D30">
            <v>0</v>
          </cell>
          <cell r="E30">
            <v>0</v>
          </cell>
          <cell r="O30">
            <v>8</v>
          </cell>
          <cell r="S30">
            <v>4</v>
          </cell>
          <cell r="T30">
            <v>17</v>
          </cell>
          <cell r="U30">
            <v>10</v>
          </cell>
          <cell r="V30">
            <v>9</v>
          </cell>
          <cell r="BF30">
            <v>2</v>
          </cell>
          <cell r="BG30">
            <v>6</v>
          </cell>
          <cell r="BH30">
            <v>2</v>
          </cell>
        </row>
        <row r="31">
          <cell r="B31">
            <v>0</v>
          </cell>
          <cell r="C31">
            <v>0</v>
          </cell>
          <cell r="D31">
            <v>0</v>
          </cell>
          <cell r="E31">
            <v>0</v>
          </cell>
          <cell r="O31">
            <v>8</v>
          </cell>
          <cell r="S31">
            <v>10</v>
          </cell>
          <cell r="T31">
            <v>10</v>
          </cell>
          <cell r="U31">
            <v>9</v>
          </cell>
          <cell r="V31">
            <v>11</v>
          </cell>
          <cell r="BF31">
            <v>13</v>
          </cell>
          <cell r="BG31">
            <v>6</v>
          </cell>
          <cell r="BH31">
            <v>3</v>
          </cell>
        </row>
        <row r="32">
          <cell r="B32">
            <v>0</v>
          </cell>
          <cell r="C32">
            <v>1</v>
          </cell>
          <cell r="D32">
            <v>0</v>
          </cell>
          <cell r="E32">
            <v>0</v>
          </cell>
          <cell r="O32">
            <v>8</v>
          </cell>
          <cell r="S32">
            <v>9</v>
          </cell>
          <cell r="T32">
            <v>0</v>
          </cell>
          <cell r="U32">
            <v>10</v>
          </cell>
          <cell r="V32">
            <v>14</v>
          </cell>
          <cell r="BF32">
            <v>0</v>
          </cell>
          <cell r="BG32">
            <v>6</v>
          </cell>
          <cell r="BH32">
            <v>2</v>
          </cell>
        </row>
        <row r="33">
          <cell r="B33">
            <v>0</v>
          </cell>
          <cell r="C33">
            <v>0</v>
          </cell>
          <cell r="D33">
            <v>0</v>
          </cell>
          <cell r="E33">
            <v>0</v>
          </cell>
          <cell r="O33">
            <v>8</v>
          </cell>
          <cell r="S33">
            <v>12</v>
          </cell>
          <cell r="T33">
            <v>12</v>
          </cell>
          <cell r="U33">
            <v>10</v>
          </cell>
          <cell r="V33">
            <v>8</v>
          </cell>
          <cell r="BF33">
            <v>0</v>
          </cell>
          <cell r="BG33">
            <v>5</v>
          </cell>
          <cell r="BH33">
            <v>3</v>
          </cell>
        </row>
        <row r="34">
          <cell r="B34">
            <v>0</v>
          </cell>
          <cell r="C34">
            <v>0</v>
          </cell>
          <cell r="D34">
            <v>0</v>
          </cell>
          <cell r="E34">
            <v>0</v>
          </cell>
          <cell r="O34">
            <v>8</v>
          </cell>
          <cell r="S34">
            <v>21</v>
          </cell>
          <cell r="T34">
            <v>12</v>
          </cell>
          <cell r="U34">
            <v>10</v>
          </cell>
          <cell r="V34">
            <v>10</v>
          </cell>
          <cell r="BF34">
            <v>0</v>
          </cell>
          <cell r="BG34">
            <v>6</v>
          </cell>
          <cell r="BH34">
            <v>8</v>
          </cell>
        </row>
        <row r="35">
          <cell r="B35">
            <v>0</v>
          </cell>
          <cell r="C35">
            <v>0</v>
          </cell>
          <cell r="D35">
            <v>0</v>
          </cell>
          <cell r="E35">
            <v>0</v>
          </cell>
          <cell r="O35">
            <v>8</v>
          </cell>
          <cell r="S35">
            <v>4</v>
          </cell>
          <cell r="T35">
            <v>19</v>
          </cell>
          <cell r="U35">
            <v>10</v>
          </cell>
          <cell r="V35">
            <v>8</v>
          </cell>
          <cell r="BF35">
            <v>0</v>
          </cell>
          <cell r="BG35">
            <v>6</v>
          </cell>
          <cell r="BH35">
            <v>2</v>
          </cell>
        </row>
        <row r="36">
          <cell r="B36">
            <v>0</v>
          </cell>
          <cell r="C36">
            <v>0</v>
          </cell>
          <cell r="D36">
            <v>0</v>
          </cell>
          <cell r="E36">
            <v>0</v>
          </cell>
          <cell r="O36">
            <v>8</v>
          </cell>
          <cell r="S36">
            <v>10</v>
          </cell>
          <cell r="T36">
            <v>12</v>
          </cell>
          <cell r="U36">
            <v>9</v>
          </cell>
          <cell r="V36">
            <v>9</v>
          </cell>
          <cell r="BF36">
            <v>12</v>
          </cell>
          <cell r="BG36">
            <v>6</v>
          </cell>
          <cell r="BH36">
            <v>5</v>
          </cell>
        </row>
        <row r="37">
          <cell r="B37">
            <v>0</v>
          </cell>
          <cell r="C37">
            <v>0</v>
          </cell>
          <cell r="D37">
            <v>0</v>
          </cell>
          <cell r="E37">
            <v>0</v>
          </cell>
          <cell r="O37">
            <v>8</v>
          </cell>
          <cell r="S37">
            <v>7</v>
          </cell>
          <cell r="T37">
            <v>0</v>
          </cell>
          <cell r="U37">
            <v>10</v>
          </cell>
          <cell r="V37">
            <v>14</v>
          </cell>
          <cell r="BF37">
            <v>0</v>
          </cell>
          <cell r="BG37">
            <v>6</v>
          </cell>
          <cell r="BH37">
            <v>3</v>
          </cell>
        </row>
        <row r="38">
          <cell r="B38">
            <v>0</v>
          </cell>
          <cell r="C38">
            <v>0</v>
          </cell>
          <cell r="D38">
            <v>0</v>
          </cell>
          <cell r="E38">
            <v>0</v>
          </cell>
          <cell r="O38">
            <v>8</v>
          </cell>
          <cell r="S38">
            <v>9</v>
          </cell>
          <cell r="T38">
            <v>12</v>
          </cell>
          <cell r="U38">
            <v>10</v>
          </cell>
          <cell r="V38">
            <v>8</v>
          </cell>
          <cell r="BF38">
            <v>3</v>
          </cell>
          <cell r="BG38">
            <v>5</v>
          </cell>
          <cell r="BH38">
            <v>2</v>
          </cell>
        </row>
      </sheetData>
      <sheetData sheetId="5"/>
      <sheetData sheetId="6"/>
      <sheetData sheetId="7"/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riginal_Outcome"/>
      <sheetName val="CRP_Outcome_Baseline"/>
      <sheetName val="Compare"/>
      <sheetName val="CRP_Outcome_ELV"/>
      <sheetName val="CRP_Outcome_CRP"/>
      <sheetName val="Analysis"/>
      <sheetName val="Graphs ELV"/>
      <sheetName val="Graphs CRP"/>
    </sheetNames>
    <sheetDataSet>
      <sheetData sheetId="0"/>
      <sheetData sheetId="1"/>
      <sheetData sheetId="2"/>
      <sheetData sheetId="3"/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O2">
            <v>0</v>
          </cell>
          <cell r="S2">
            <v>12</v>
          </cell>
          <cell r="T2">
            <v>12</v>
          </cell>
          <cell r="U2">
            <v>12</v>
          </cell>
          <cell r="V2">
            <v>12</v>
          </cell>
          <cell r="BF2">
            <v>0</v>
          </cell>
          <cell r="BG2">
            <v>0</v>
          </cell>
          <cell r="BH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O3">
            <v>4</v>
          </cell>
          <cell r="S3">
            <v>12</v>
          </cell>
          <cell r="T3">
            <v>12</v>
          </cell>
          <cell r="U3">
            <v>12</v>
          </cell>
          <cell r="V3">
            <v>12</v>
          </cell>
          <cell r="BF3">
            <v>4</v>
          </cell>
          <cell r="BG3">
            <v>4</v>
          </cell>
          <cell r="BH3">
            <v>4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O4">
            <v>4</v>
          </cell>
          <cell r="S4">
            <v>12</v>
          </cell>
          <cell r="T4">
            <v>20</v>
          </cell>
          <cell r="U4">
            <v>16</v>
          </cell>
          <cell r="V4">
            <v>16</v>
          </cell>
          <cell r="BF4">
            <v>4</v>
          </cell>
          <cell r="BG4">
            <v>4</v>
          </cell>
          <cell r="BH4">
            <v>4</v>
          </cell>
        </row>
        <row r="5">
          <cell r="B5">
            <v>0</v>
          </cell>
          <cell r="C5">
            <v>0</v>
          </cell>
          <cell r="D5">
            <v>0</v>
          </cell>
          <cell r="E5">
            <v>0</v>
          </cell>
          <cell r="O5">
            <v>4</v>
          </cell>
          <cell r="S5">
            <v>12</v>
          </cell>
          <cell r="T5">
            <v>12</v>
          </cell>
          <cell r="U5">
            <v>16</v>
          </cell>
          <cell r="V5">
            <v>12</v>
          </cell>
          <cell r="BF5">
            <v>4</v>
          </cell>
          <cell r="BG5">
            <v>4</v>
          </cell>
          <cell r="BH5">
            <v>4</v>
          </cell>
        </row>
        <row r="6">
          <cell r="B6">
            <v>0</v>
          </cell>
          <cell r="C6">
            <v>0</v>
          </cell>
          <cell r="D6">
            <v>0</v>
          </cell>
          <cell r="E6">
            <v>0</v>
          </cell>
          <cell r="O6">
            <v>4</v>
          </cell>
          <cell r="S6">
            <v>8</v>
          </cell>
          <cell r="T6">
            <v>12</v>
          </cell>
          <cell r="U6">
            <v>16</v>
          </cell>
          <cell r="V6">
            <v>12</v>
          </cell>
          <cell r="BF6">
            <v>4</v>
          </cell>
          <cell r="BG6">
            <v>4</v>
          </cell>
          <cell r="BH6">
            <v>4</v>
          </cell>
        </row>
        <row r="7">
          <cell r="B7">
            <v>0</v>
          </cell>
          <cell r="C7">
            <v>0</v>
          </cell>
          <cell r="D7">
            <v>0</v>
          </cell>
          <cell r="E7">
            <v>0</v>
          </cell>
          <cell r="O7">
            <v>8</v>
          </cell>
          <cell r="S7">
            <v>12</v>
          </cell>
          <cell r="T7">
            <v>12</v>
          </cell>
          <cell r="U7">
            <v>16</v>
          </cell>
          <cell r="V7">
            <v>12</v>
          </cell>
          <cell r="BF7">
            <v>4</v>
          </cell>
          <cell r="BG7">
            <v>4</v>
          </cell>
          <cell r="BH7">
            <v>4</v>
          </cell>
        </row>
        <row r="8">
          <cell r="B8">
            <v>0</v>
          </cell>
          <cell r="C8">
            <v>0</v>
          </cell>
          <cell r="D8">
            <v>0</v>
          </cell>
          <cell r="E8">
            <v>0</v>
          </cell>
          <cell r="O8">
            <v>8</v>
          </cell>
          <cell r="S8">
            <v>12</v>
          </cell>
          <cell r="T8">
            <v>12</v>
          </cell>
          <cell r="U8">
            <v>8</v>
          </cell>
          <cell r="V8">
            <v>12</v>
          </cell>
          <cell r="BF8">
            <v>0</v>
          </cell>
          <cell r="BG8">
            <v>0</v>
          </cell>
          <cell r="BH8">
            <v>0</v>
          </cell>
        </row>
        <row r="9">
          <cell r="B9">
            <v>0</v>
          </cell>
          <cell r="C9">
            <v>0</v>
          </cell>
          <cell r="D9">
            <v>0</v>
          </cell>
          <cell r="E9">
            <v>0</v>
          </cell>
          <cell r="O9">
            <v>8</v>
          </cell>
          <cell r="S9">
            <v>16</v>
          </cell>
          <cell r="T9">
            <v>16</v>
          </cell>
          <cell r="U9">
            <v>8</v>
          </cell>
          <cell r="V9">
            <v>16</v>
          </cell>
          <cell r="BF9">
            <v>0</v>
          </cell>
          <cell r="BG9">
            <v>5</v>
          </cell>
          <cell r="BH9">
            <v>0</v>
          </cell>
        </row>
        <row r="10">
          <cell r="B10">
            <v>0</v>
          </cell>
          <cell r="C10">
            <v>0</v>
          </cell>
          <cell r="D10">
            <v>0</v>
          </cell>
          <cell r="E10">
            <v>0</v>
          </cell>
          <cell r="O10">
            <v>8</v>
          </cell>
          <cell r="S10">
            <v>16</v>
          </cell>
          <cell r="T10">
            <v>12</v>
          </cell>
          <cell r="U10">
            <v>8</v>
          </cell>
          <cell r="V10">
            <v>11</v>
          </cell>
          <cell r="BF10">
            <v>0</v>
          </cell>
          <cell r="BG10">
            <v>10</v>
          </cell>
          <cell r="BH10">
            <v>0</v>
          </cell>
        </row>
        <row r="11">
          <cell r="B11">
            <v>0</v>
          </cell>
          <cell r="C11">
            <v>0</v>
          </cell>
          <cell r="D11">
            <v>0</v>
          </cell>
          <cell r="E11">
            <v>0</v>
          </cell>
          <cell r="O11">
            <v>8</v>
          </cell>
          <cell r="S11">
            <v>12</v>
          </cell>
          <cell r="T11">
            <v>12</v>
          </cell>
          <cell r="U11">
            <v>4</v>
          </cell>
          <cell r="V11">
            <v>2</v>
          </cell>
          <cell r="BF11">
            <v>0</v>
          </cell>
          <cell r="BG11">
            <v>12</v>
          </cell>
          <cell r="BH11">
            <v>2</v>
          </cell>
        </row>
        <row r="12">
          <cell r="B12">
            <v>0</v>
          </cell>
          <cell r="C12">
            <v>0</v>
          </cell>
          <cell r="D12">
            <v>0</v>
          </cell>
          <cell r="E12">
            <v>0</v>
          </cell>
          <cell r="O12">
            <v>8</v>
          </cell>
          <cell r="S12">
            <v>10</v>
          </cell>
          <cell r="T12">
            <v>12</v>
          </cell>
          <cell r="U12">
            <v>9</v>
          </cell>
          <cell r="V12">
            <v>0</v>
          </cell>
          <cell r="BF12">
            <v>0</v>
          </cell>
          <cell r="BG12">
            <v>11</v>
          </cell>
          <cell r="BH12">
            <v>16</v>
          </cell>
        </row>
        <row r="13">
          <cell r="B13">
            <v>4</v>
          </cell>
          <cell r="C13">
            <v>0</v>
          </cell>
          <cell r="D13">
            <v>0</v>
          </cell>
          <cell r="E13">
            <v>0</v>
          </cell>
          <cell r="O13">
            <v>8</v>
          </cell>
          <cell r="S13">
            <v>0</v>
          </cell>
          <cell r="T13">
            <v>12</v>
          </cell>
          <cell r="U13">
            <v>14</v>
          </cell>
          <cell r="V13">
            <v>1</v>
          </cell>
          <cell r="BF13">
            <v>0</v>
          </cell>
          <cell r="BG13">
            <v>8</v>
          </cell>
          <cell r="BH13">
            <v>17</v>
          </cell>
        </row>
        <row r="14">
          <cell r="B14">
            <v>5</v>
          </cell>
          <cell r="C14">
            <v>0</v>
          </cell>
          <cell r="D14">
            <v>0</v>
          </cell>
          <cell r="E14">
            <v>0</v>
          </cell>
          <cell r="O14">
            <v>8</v>
          </cell>
          <cell r="S14">
            <v>0</v>
          </cell>
          <cell r="T14">
            <v>12</v>
          </cell>
          <cell r="U14">
            <v>16</v>
          </cell>
          <cell r="V14">
            <v>6</v>
          </cell>
          <cell r="BF14">
            <v>41</v>
          </cell>
          <cell r="BG14">
            <v>7</v>
          </cell>
          <cell r="BH14">
            <v>10</v>
          </cell>
        </row>
        <row r="15">
          <cell r="B15">
            <v>0</v>
          </cell>
          <cell r="C15">
            <v>29</v>
          </cell>
          <cell r="D15">
            <v>0</v>
          </cell>
          <cell r="E15">
            <v>0</v>
          </cell>
          <cell r="O15">
            <v>8</v>
          </cell>
          <cell r="S15">
            <v>2</v>
          </cell>
          <cell r="T15">
            <v>0</v>
          </cell>
          <cell r="U15">
            <v>15</v>
          </cell>
          <cell r="V15">
            <v>17</v>
          </cell>
          <cell r="BF15">
            <v>21</v>
          </cell>
          <cell r="BG15">
            <v>8</v>
          </cell>
          <cell r="BH15">
            <v>2</v>
          </cell>
        </row>
        <row r="16">
          <cell r="B16">
            <v>0</v>
          </cell>
          <cell r="C16">
            <v>9</v>
          </cell>
          <cell r="D16">
            <v>0</v>
          </cell>
          <cell r="E16">
            <v>0</v>
          </cell>
          <cell r="O16">
            <v>8</v>
          </cell>
          <cell r="S16">
            <v>10</v>
          </cell>
          <cell r="T16">
            <v>0</v>
          </cell>
          <cell r="U16">
            <v>12</v>
          </cell>
          <cell r="V16">
            <v>16</v>
          </cell>
          <cell r="BF16">
            <v>0</v>
          </cell>
          <cell r="BG16">
            <v>10</v>
          </cell>
          <cell r="BH16">
            <v>0</v>
          </cell>
        </row>
        <row r="17">
          <cell r="B17">
            <v>0</v>
          </cell>
          <cell r="C17">
            <v>0</v>
          </cell>
          <cell r="D17">
            <v>0</v>
          </cell>
          <cell r="E17">
            <v>0</v>
          </cell>
          <cell r="O17">
            <v>8</v>
          </cell>
          <cell r="S17">
            <v>24</v>
          </cell>
          <cell r="T17">
            <v>12</v>
          </cell>
          <cell r="U17">
            <v>11</v>
          </cell>
          <cell r="V17">
            <v>12</v>
          </cell>
          <cell r="BF17">
            <v>0</v>
          </cell>
          <cell r="BG17">
            <v>11</v>
          </cell>
          <cell r="BH17">
            <v>6</v>
          </cell>
        </row>
        <row r="18">
          <cell r="B18">
            <v>0</v>
          </cell>
          <cell r="C18">
            <v>0</v>
          </cell>
          <cell r="D18">
            <v>0</v>
          </cell>
          <cell r="E18">
            <v>0</v>
          </cell>
          <cell r="O18">
            <v>8</v>
          </cell>
          <cell r="S18">
            <v>18</v>
          </cell>
          <cell r="T18">
            <v>43</v>
          </cell>
          <cell r="U18">
            <v>12</v>
          </cell>
          <cell r="V18">
            <v>3</v>
          </cell>
          <cell r="BF18">
            <v>0</v>
          </cell>
          <cell r="BG18">
            <v>10</v>
          </cell>
          <cell r="BH18">
            <v>13</v>
          </cell>
        </row>
        <row r="19">
          <cell r="B19">
            <v>1</v>
          </cell>
          <cell r="C19">
            <v>0</v>
          </cell>
          <cell r="D19">
            <v>0</v>
          </cell>
          <cell r="E19">
            <v>0</v>
          </cell>
          <cell r="O19">
            <v>8</v>
          </cell>
          <cell r="S19">
            <v>0</v>
          </cell>
          <cell r="T19">
            <v>22</v>
          </cell>
          <cell r="U19">
            <v>14</v>
          </cell>
          <cell r="V19">
            <v>2</v>
          </cell>
          <cell r="BF19">
            <v>2</v>
          </cell>
          <cell r="BG19">
            <v>9</v>
          </cell>
          <cell r="BH19">
            <v>18</v>
          </cell>
        </row>
        <row r="20">
          <cell r="B20">
            <v>6</v>
          </cell>
          <cell r="C20">
            <v>0</v>
          </cell>
          <cell r="D20">
            <v>0</v>
          </cell>
          <cell r="E20">
            <v>0</v>
          </cell>
          <cell r="O20">
            <v>8</v>
          </cell>
          <cell r="S20">
            <v>0</v>
          </cell>
          <cell r="T20">
            <v>10</v>
          </cell>
          <cell r="U20">
            <v>15</v>
          </cell>
          <cell r="V20">
            <v>9</v>
          </cell>
          <cell r="BF20">
            <v>40</v>
          </cell>
          <cell r="BG20">
            <v>8</v>
          </cell>
          <cell r="BH20">
            <v>9</v>
          </cell>
        </row>
        <row r="21">
          <cell r="B21">
            <v>0</v>
          </cell>
          <cell r="C21">
            <v>28</v>
          </cell>
          <cell r="D21">
            <v>0</v>
          </cell>
          <cell r="E21">
            <v>0</v>
          </cell>
          <cell r="O21">
            <v>8</v>
          </cell>
          <cell r="S21">
            <v>3</v>
          </cell>
          <cell r="T21">
            <v>0</v>
          </cell>
          <cell r="U21">
            <v>14</v>
          </cell>
          <cell r="V21">
            <v>16</v>
          </cell>
          <cell r="BF21">
            <v>26</v>
          </cell>
          <cell r="BG21">
            <v>9</v>
          </cell>
          <cell r="BH21">
            <v>2</v>
          </cell>
        </row>
        <row r="22">
          <cell r="B22">
            <v>0</v>
          </cell>
          <cell r="C22">
            <v>14</v>
          </cell>
          <cell r="D22">
            <v>0</v>
          </cell>
          <cell r="E22">
            <v>0</v>
          </cell>
          <cell r="O22">
            <v>8</v>
          </cell>
          <cell r="S22">
            <v>12</v>
          </cell>
          <cell r="T22">
            <v>0</v>
          </cell>
          <cell r="U22">
            <v>13</v>
          </cell>
          <cell r="V22">
            <v>15</v>
          </cell>
          <cell r="BF22">
            <v>0</v>
          </cell>
          <cell r="BG22">
            <v>10</v>
          </cell>
          <cell r="BH22">
            <v>3</v>
          </cell>
        </row>
        <row r="23">
          <cell r="B23">
            <v>0</v>
          </cell>
          <cell r="C23">
            <v>0</v>
          </cell>
          <cell r="D23">
            <v>0</v>
          </cell>
          <cell r="E23">
            <v>0</v>
          </cell>
          <cell r="O23">
            <v>8</v>
          </cell>
          <cell r="S23">
            <v>21</v>
          </cell>
          <cell r="T23">
            <v>12</v>
          </cell>
          <cell r="U23">
            <v>12</v>
          </cell>
          <cell r="V23">
            <v>11</v>
          </cell>
          <cell r="BF23">
            <v>0</v>
          </cell>
          <cell r="BG23">
            <v>10</v>
          </cell>
          <cell r="BH23">
            <v>8</v>
          </cell>
        </row>
        <row r="24">
          <cell r="B24">
            <v>0</v>
          </cell>
          <cell r="C24">
            <v>0</v>
          </cell>
          <cell r="D24">
            <v>0</v>
          </cell>
          <cell r="E24">
            <v>0</v>
          </cell>
          <cell r="O24">
            <v>8</v>
          </cell>
          <cell r="S24">
            <v>16</v>
          </cell>
          <cell r="T24">
            <v>44</v>
          </cell>
          <cell r="U24">
            <v>13</v>
          </cell>
          <cell r="V24">
            <v>4</v>
          </cell>
          <cell r="BF24">
            <v>0</v>
          </cell>
          <cell r="BG24">
            <v>10</v>
          </cell>
          <cell r="BH24">
            <v>13</v>
          </cell>
        </row>
        <row r="25">
          <cell r="B25">
            <v>1</v>
          </cell>
          <cell r="C25">
            <v>0</v>
          </cell>
          <cell r="D25">
            <v>0</v>
          </cell>
          <cell r="E25">
            <v>0</v>
          </cell>
          <cell r="O25">
            <v>8</v>
          </cell>
          <cell r="S25">
            <v>0</v>
          </cell>
          <cell r="T25">
            <v>27</v>
          </cell>
          <cell r="U25">
            <v>14</v>
          </cell>
          <cell r="V25">
            <v>5</v>
          </cell>
          <cell r="BF25">
            <v>13</v>
          </cell>
          <cell r="BG25">
            <v>9</v>
          </cell>
          <cell r="BH25">
            <v>14</v>
          </cell>
        </row>
        <row r="26">
          <cell r="B26">
            <v>2</v>
          </cell>
          <cell r="C26">
            <v>1</v>
          </cell>
          <cell r="D26">
            <v>0</v>
          </cell>
          <cell r="E26">
            <v>0</v>
          </cell>
          <cell r="O26">
            <v>8</v>
          </cell>
          <cell r="S26">
            <v>0</v>
          </cell>
          <cell r="T26">
            <v>0</v>
          </cell>
          <cell r="U26">
            <v>14</v>
          </cell>
          <cell r="V26">
            <v>11</v>
          </cell>
          <cell r="BF26">
            <v>34</v>
          </cell>
          <cell r="BG26">
            <v>9</v>
          </cell>
          <cell r="BH26">
            <v>8</v>
          </cell>
        </row>
        <row r="27">
          <cell r="B27">
            <v>0</v>
          </cell>
          <cell r="C27">
            <v>22</v>
          </cell>
          <cell r="D27">
            <v>0</v>
          </cell>
          <cell r="E27">
            <v>0</v>
          </cell>
          <cell r="O27">
            <v>8</v>
          </cell>
          <cell r="S27">
            <v>4</v>
          </cell>
          <cell r="T27">
            <v>0</v>
          </cell>
          <cell r="U27">
            <v>14</v>
          </cell>
          <cell r="V27">
            <v>15</v>
          </cell>
          <cell r="BF27">
            <v>11</v>
          </cell>
          <cell r="BG27">
            <v>9</v>
          </cell>
          <cell r="BH27">
            <v>3</v>
          </cell>
        </row>
        <row r="28">
          <cell r="B28">
            <v>0</v>
          </cell>
          <cell r="C28">
            <v>0</v>
          </cell>
          <cell r="D28">
            <v>0</v>
          </cell>
          <cell r="E28">
            <v>0</v>
          </cell>
          <cell r="O28">
            <v>8</v>
          </cell>
          <cell r="S28">
            <v>21</v>
          </cell>
          <cell r="T28">
            <v>1</v>
          </cell>
          <cell r="U28">
            <v>13</v>
          </cell>
          <cell r="V28">
            <v>15</v>
          </cell>
          <cell r="BF28">
            <v>0</v>
          </cell>
          <cell r="BG28">
            <v>9</v>
          </cell>
          <cell r="BH28">
            <v>5</v>
          </cell>
        </row>
        <row r="29">
          <cell r="B29">
            <v>0</v>
          </cell>
          <cell r="C29">
            <v>0</v>
          </cell>
          <cell r="D29">
            <v>0</v>
          </cell>
          <cell r="E29">
            <v>0</v>
          </cell>
          <cell r="O29">
            <v>8</v>
          </cell>
          <cell r="S29">
            <v>19</v>
          </cell>
          <cell r="T29">
            <v>9</v>
          </cell>
          <cell r="U29">
            <v>13</v>
          </cell>
          <cell r="V29">
            <v>11</v>
          </cell>
          <cell r="BF29">
            <v>0</v>
          </cell>
          <cell r="BG29">
            <v>10</v>
          </cell>
          <cell r="BH29">
            <v>8</v>
          </cell>
        </row>
        <row r="30">
          <cell r="B30">
            <v>0</v>
          </cell>
          <cell r="C30">
            <v>0</v>
          </cell>
          <cell r="D30">
            <v>0</v>
          </cell>
          <cell r="E30">
            <v>0</v>
          </cell>
          <cell r="O30">
            <v>8</v>
          </cell>
          <cell r="S30">
            <v>15</v>
          </cell>
          <cell r="T30">
            <v>38</v>
          </cell>
          <cell r="U30">
            <v>14</v>
          </cell>
          <cell r="V30">
            <v>5</v>
          </cell>
          <cell r="BF30">
            <v>0</v>
          </cell>
          <cell r="BG30">
            <v>9</v>
          </cell>
          <cell r="BH30">
            <v>11</v>
          </cell>
        </row>
        <row r="31">
          <cell r="B31">
            <v>0</v>
          </cell>
          <cell r="C31">
            <v>0</v>
          </cell>
          <cell r="D31">
            <v>0</v>
          </cell>
          <cell r="E31">
            <v>0</v>
          </cell>
          <cell r="O31">
            <v>8</v>
          </cell>
          <cell r="S31">
            <v>1</v>
          </cell>
          <cell r="T31">
            <v>13</v>
          </cell>
          <cell r="U31">
            <v>13</v>
          </cell>
          <cell r="V31">
            <v>8</v>
          </cell>
          <cell r="BF31">
            <v>16</v>
          </cell>
          <cell r="BG31">
            <v>9</v>
          </cell>
          <cell r="BH31">
            <v>13</v>
          </cell>
        </row>
        <row r="32">
          <cell r="B32">
            <v>1</v>
          </cell>
          <cell r="C32">
            <v>4</v>
          </cell>
          <cell r="D32">
            <v>0</v>
          </cell>
          <cell r="E32">
            <v>0</v>
          </cell>
          <cell r="O32">
            <v>8</v>
          </cell>
          <cell r="S32">
            <v>0</v>
          </cell>
          <cell r="T32">
            <v>0</v>
          </cell>
          <cell r="U32">
            <v>14</v>
          </cell>
          <cell r="V32">
            <v>11</v>
          </cell>
          <cell r="BF32">
            <v>26</v>
          </cell>
          <cell r="BG32">
            <v>9</v>
          </cell>
          <cell r="BH32">
            <v>6</v>
          </cell>
        </row>
        <row r="33">
          <cell r="B33">
            <v>0</v>
          </cell>
          <cell r="C33">
            <v>14</v>
          </cell>
          <cell r="D33">
            <v>0</v>
          </cell>
          <cell r="E33">
            <v>0</v>
          </cell>
          <cell r="O33">
            <v>8</v>
          </cell>
          <cell r="S33">
            <v>6</v>
          </cell>
          <cell r="T33">
            <v>0</v>
          </cell>
          <cell r="U33">
            <v>13</v>
          </cell>
          <cell r="V33">
            <v>14</v>
          </cell>
          <cell r="BF33">
            <v>11</v>
          </cell>
          <cell r="BG33">
            <v>9</v>
          </cell>
          <cell r="BH33">
            <v>4</v>
          </cell>
        </row>
        <row r="34">
          <cell r="B34">
            <v>0</v>
          </cell>
          <cell r="C34">
            <v>0</v>
          </cell>
          <cell r="D34">
            <v>0</v>
          </cell>
          <cell r="E34">
            <v>0</v>
          </cell>
          <cell r="O34">
            <v>8</v>
          </cell>
          <cell r="S34">
            <v>20</v>
          </cell>
          <cell r="T34">
            <v>1</v>
          </cell>
          <cell r="U34">
            <v>13</v>
          </cell>
          <cell r="V34">
            <v>15</v>
          </cell>
          <cell r="BF34">
            <v>0</v>
          </cell>
          <cell r="BG34">
            <v>10</v>
          </cell>
          <cell r="BH34">
            <v>5</v>
          </cell>
        </row>
        <row r="35">
          <cell r="B35">
            <v>0</v>
          </cell>
          <cell r="C35">
            <v>0</v>
          </cell>
          <cell r="D35">
            <v>0</v>
          </cell>
          <cell r="E35">
            <v>0</v>
          </cell>
          <cell r="O35">
            <v>8</v>
          </cell>
          <cell r="S35">
            <v>19</v>
          </cell>
          <cell r="T35">
            <v>22</v>
          </cell>
          <cell r="U35">
            <v>13</v>
          </cell>
          <cell r="V35">
            <v>8</v>
          </cell>
          <cell r="BF35">
            <v>0</v>
          </cell>
          <cell r="BG35">
            <v>9</v>
          </cell>
          <cell r="BH35">
            <v>8</v>
          </cell>
        </row>
        <row r="36">
          <cell r="B36">
            <v>0</v>
          </cell>
          <cell r="C36">
            <v>0</v>
          </cell>
          <cell r="D36">
            <v>0</v>
          </cell>
          <cell r="E36">
            <v>0</v>
          </cell>
          <cell r="O36">
            <v>8</v>
          </cell>
          <cell r="S36">
            <v>15</v>
          </cell>
          <cell r="T36">
            <v>30</v>
          </cell>
          <cell r="U36">
            <v>13</v>
          </cell>
          <cell r="V36">
            <v>7</v>
          </cell>
          <cell r="BF36">
            <v>0</v>
          </cell>
          <cell r="BG36">
            <v>9</v>
          </cell>
          <cell r="BH36">
            <v>14</v>
          </cell>
        </row>
        <row r="37">
          <cell r="B37">
            <v>2</v>
          </cell>
          <cell r="C37">
            <v>0</v>
          </cell>
          <cell r="D37">
            <v>0</v>
          </cell>
          <cell r="E37">
            <v>0</v>
          </cell>
          <cell r="O37">
            <v>8</v>
          </cell>
          <cell r="S37">
            <v>0</v>
          </cell>
          <cell r="T37">
            <v>14</v>
          </cell>
          <cell r="U37">
            <v>14</v>
          </cell>
          <cell r="V37">
            <v>8</v>
          </cell>
          <cell r="BF37">
            <v>15</v>
          </cell>
          <cell r="BG37">
            <v>9</v>
          </cell>
          <cell r="BH37">
            <v>9</v>
          </cell>
        </row>
        <row r="38">
          <cell r="B38">
            <v>0</v>
          </cell>
          <cell r="C38">
            <v>3</v>
          </cell>
          <cell r="D38">
            <v>0</v>
          </cell>
          <cell r="E38">
            <v>0</v>
          </cell>
          <cell r="O38">
            <v>8</v>
          </cell>
          <cell r="S38">
            <v>3</v>
          </cell>
          <cell r="T38">
            <v>0</v>
          </cell>
          <cell r="U38">
            <v>13</v>
          </cell>
          <cell r="V38">
            <v>11</v>
          </cell>
          <cell r="BF38">
            <v>36</v>
          </cell>
          <cell r="BG38">
            <v>9</v>
          </cell>
          <cell r="BH38">
            <v>6</v>
          </cell>
        </row>
      </sheetData>
      <sheetData sheetId="5"/>
      <sheetData sheetId="6"/>
      <sheetData sheetId="7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3AAE7C5-3C7D-4B3E-BF91-BB375178C534}" name="Table1" displayName="Table1" ref="N3:W8" totalsRowShown="0" headerRowDxfId="218" dataDxfId="217" dataCellStyle="Percent">
  <tableColumns count="10">
    <tableColumn id="1" xr3:uid="{54E99600-8F2F-44DC-94BF-362202C2D696}" name="Echelon" dataDxfId="216"/>
    <tableColumn id="2" xr3:uid="{38430F3A-17C4-4520-A8B1-7BB1FD2E4309}" name="Cost Type" dataDxfId="215"/>
    <tableColumn id="3" xr3:uid="{A6E381B7-CE1F-4B31-9E12-5206890097A2}" name="Baseline" dataDxfId="214"/>
    <tableColumn id="4" xr3:uid="{472E9EEA-2DB8-42C5-A53B-DAFC37072C57}" name="ELV" dataDxfId="213"/>
    <tableColumn id="5" xr3:uid="{60C7F343-AEB7-424A-BB23-4E50A251155E}" name="  Baseline" dataDxfId="212" dataCellStyle="Percent">
      <calculatedColumnFormula>(P4-Q4)/P4</calculatedColumnFormula>
    </tableColumn>
    <tableColumn id="9" xr3:uid="{524C6016-C50F-4A2B-A8F7-6700AD8B4D5B}" name="S10" dataDxfId="211" dataCellStyle="Currency">
      <calculatedColumnFormula>_xlfn.STDEV.S(F4,F12,F20,F28,F36,F44,F52,F60,F68,F76)</calculatedColumnFormula>
    </tableColumn>
    <tableColumn id="6" xr3:uid="{883B1332-5048-4698-A141-16EF2CC19994}" name="CRP" dataDxfId="210"/>
    <tableColumn id="7" xr3:uid="{CF93275C-DD98-4672-98D4-FEAA446DFE51}" name="    Baseline " dataDxfId="209" dataCellStyle="Percent">
      <calculatedColumnFormula>(P4-T4)/P4</calculatedColumnFormula>
    </tableColumn>
    <tableColumn id="11" xr3:uid="{8654487A-FC3D-48B9-B687-36940AD9C03F}" name="S10 " dataDxfId="208" dataCellStyle="Currency">
      <calculatedColumnFormula>_xlfn.STDEV.S(H4,H12,H20,H28,H36)</calculatedColumnFormula>
    </tableColumn>
    <tableColumn id="8" xr3:uid="{FD04216B-26AF-4952-B5B7-AAB095887797}" name="    ELV" dataDxfId="207" dataCellStyle="Percent">
      <calculatedColumnFormula>U4-Table1[[#This Row],[  Baseline]]</calculatedColumnFormula>
    </tableColumn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E42BB2E-55AA-47FF-A6AD-E39CE9C7E6C8}" name="Table6" displayName="Table6" ref="C3:J8" totalsRowShown="0" headerRowDxfId="206" dataDxfId="205" dataCellStyle="Percent">
  <autoFilter ref="C3:J8" xr:uid="{CE42BB2E-55AA-47FF-A6AD-E39CE9C7E6C8}"/>
  <tableColumns count="8">
    <tableColumn id="1" xr3:uid="{2799970C-3CD3-4DC6-B3A7-A7BA650B0109}" name="Echelon" dataDxfId="204"/>
    <tableColumn id="2" xr3:uid="{81471561-2C3D-4F09-A4EC-FEFEEAF9C010}" name="Cost Type" dataDxfId="203"/>
    <tableColumn id="3" xr3:uid="{AF24937E-C84C-4BE7-A215-9DAD17437AD7}" name="Baseline" dataDxfId="202"/>
    <tableColumn id="4" xr3:uid="{4033565D-896C-4890-A4B8-1EC620BB176E}" name="ELV" dataDxfId="201"/>
    <tableColumn id="5" xr3:uid="{FDCB1BCA-4C2C-4DBF-9311-B1E22C752300}" name="Delta - Baseline" dataDxfId="200" dataCellStyle="Percent"/>
    <tableColumn id="6" xr3:uid="{15179803-B9BE-4082-B8A4-DC05F0B0F830}" name="CRP" dataDxfId="199"/>
    <tableColumn id="7" xr3:uid="{FD9AAD43-3B17-4A2F-B020-9A8BBF397BF6}" name="Delta - Baseline " dataDxfId="198" dataCellStyle="Percent"/>
    <tableColumn id="8" xr3:uid="{FB0286FF-0879-4AB0-9BF3-142294884BFE}" name="Delta - ELV" dataDxfId="197" dataCellStyle="Percent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BA87F5E-12ED-43BD-B6D0-1EB5BE5F6077}" name="Table7" displayName="Table7" ref="C11:J16" totalsRowShown="0" headerRowDxfId="196" dataDxfId="195">
  <autoFilter ref="C11:J16" xr:uid="{EBA87F5E-12ED-43BD-B6D0-1EB5BE5F6077}"/>
  <tableColumns count="8">
    <tableColumn id="1" xr3:uid="{1499E7F9-5DCD-41FC-AEEF-BD126F8A4681}" name="Echelon" dataDxfId="194"/>
    <tableColumn id="2" xr3:uid="{A7EAA11D-D433-406C-BC26-3402D07DAE75}" name="Cost Type" dataDxfId="193"/>
    <tableColumn id="3" xr3:uid="{24D82A66-FE6D-489E-BC7D-7F245B8CC364}" name="Baseline" dataDxfId="192"/>
    <tableColumn id="4" xr3:uid="{60F099B5-4F4F-4C30-B01E-254B5E78CA22}" name="ELV" dataDxfId="191"/>
    <tableColumn id="5" xr3:uid="{948CA4B5-ADFE-441D-8A8E-0A10CC4500DB}" name="Delta - Baseline" dataDxfId="190" dataCellStyle="Percent"/>
    <tableColumn id="6" xr3:uid="{088F49FF-368B-4A53-A730-DB32ECD6D74E}" name="CRP" dataDxfId="189"/>
    <tableColumn id="7" xr3:uid="{C15D2D62-0C78-4999-8CE3-0F9D2E2EC97C}" name="Delta - Baseline " dataDxfId="188" dataCellStyle="Percent"/>
    <tableColumn id="8" xr3:uid="{3E666A0F-5F52-4CDD-8375-86BA51D3FC6B}" name="Delta - ELV" dataDxfId="187" dataCellStyle="Percent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4079B07F-8708-498C-B149-A812144F5857}" name="Table10" displayName="Table10" ref="M2:AA32" totalsRowShown="0">
  <tableColumns count="15">
    <tableColumn id="1" xr3:uid="{CB7F9990-B170-4D41-ADDB-F1BB3ACEC07A}" name="Run"/>
    <tableColumn id="2" xr3:uid="{AE3119F6-CCE1-4B1C-9D8F-D45562481C72}" name="Total Outcome" dataDxfId="186">
      <calculatedColumnFormula array="1">INDEX(Results_Calculated!$H:$H,ROW(Results_Calculated!$H$2)+($A3*5-5))</calculatedColumnFormula>
    </tableColumn>
    <tableColumn id="3" xr3:uid="{839B2A55-8B19-4C4B-8A03-0B069D4608C8}" name="Variance" dataDxfId="185">
      <calculatedColumnFormula>_xlfn.VAR.S($N$3:INDIRECT(ADDRESS(ROW(), COLUMN()-1)))</calculatedColumnFormula>
    </tableColumn>
    <tableColumn id="4" xr3:uid="{74C064AB-5AC6-4A97-B8AB-92EE82C2FE21}" name="St. Dev of Variance" dataDxfId="184">
      <calculatedColumnFormula>SQRT(O3)</calculatedColumnFormula>
    </tableColumn>
    <tableColumn id="5" xr3:uid="{75173B37-C206-4C5D-B23C-7FB345CD2171}" name="Average" dataDxfId="183">
      <calculatedColumnFormula>AVERAGE($N$3:INDIRECT(ADDRESS(ROW(), COLUMN()-3)))</calculatedColumnFormula>
    </tableColumn>
    <tableColumn id="16" xr3:uid="{5A6F480E-D1B9-414E-87E9-162457FA7114}" name="CV" dataDxfId="182"/>
    <tableColumn id="6" xr3:uid="{14B20E19-4AF3-4D14-812A-0A4A54A3ACA3}" name="δ mean" dataDxfId="181">
      <calculatedColumnFormula>Q3-Q2</calculatedColumnFormula>
    </tableColumn>
    <tableColumn id="7" xr3:uid="{51B62DBB-04C6-4F58-9F4F-1464B2DA9E6F}" name="t-value " dataDxfId="180">
      <calculatedColumnFormula>_xlfn.T.INV(1-0.1/2, $M3-1)</calculatedColumnFormula>
    </tableColumn>
    <tableColumn id="8" xr3:uid="{485AB2FF-1693-4CBD-B461-8C4907B719B4}" name="t-value" dataDxfId="179">
      <calculatedColumnFormula>_xlfn.T.INV(1-0.2/2, $M3-1)</calculatedColumnFormula>
    </tableColumn>
    <tableColumn id="9" xr3:uid="{93277A4B-C7EA-46F7-911E-39F8EC95ED01}" name="0,2" dataDxfId="178">
      <calculatedColumnFormula>$P3*V$2</calculatedColumnFormula>
    </tableColumn>
    <tableColumn id="10" xr3:uid="{5FBFBA18-3B99-4D41-8D80-BC3BF942A976}" name="0,5" dataDxfId="177">
      <calculatedColumnFormula>$P3*W$2</calculatedColumnFormula>
    </tableColumn>
    <tableColumn id="11" xr3:uid="{146CDD9F-BD38-42E6-8CBC-928EF0EB6AE1}" name="0,8" dataDxfId="176">
      <calculatedColumnFormula>$P3*X$2</calculatedColumnFormula>
    </tableColumn>
    <tableColumn id="15" xr3:uid="{160E64EE-E042-431E-BD37-7EACF627359B}" name="nmin Small" dataDxfId="175"/>
    <tableColumn id="14" xr3:uid="{9B086283-4AFC-4802-879E-1D65A4EEDC91}" name="nmin Medium" dataDxfId="174"/>
    <tableColumn id="12" xr3:uid="{3EE64496-7D80-4372-8D96-BE8505055A98}" name="nmin Large" dataDxfId="173">
      <calculatedColumnFormula>(2 * P3^2 / X3^2) * (T3 + U3)^2</calculatedColumnFormula>
    </tableColumn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EEDF833-F79F-4969-AC88-9464A8E80795}" name="Table118" displayName="Table118" ref="S3:AD8" totalsRowShown="0" headerRowDxfId="172" dataDxfId="171" dataCellStyle="Percent">
  <tableColumns count="12">
    <tableColumn id="1" xr3:uid="{859C32FD-8DFC-4EA5-8C26-36437B4308F1}" name="Echelon" dataDxfId="170"/>
    <tableColumn id="3" xr3:uid="{43CB1F07-30E2-4793-B13B-A0C1F0C93A69}" name="Baseline €" dataDxfId="169"/>
    <tableColumn id="10" xr3:uid="{26A95B94-0A31-4BDF-8C8A-D3AA1ED80238}" name="DQN €" dataDxfId="168" dataCellStyle="Percent">
      <calculatedColumnFormula>'Totals DQN'!AB35</calculatedColumnFormula>
    </tableColumn>
    <tableColumn id="15" xr3:uid="{5C7AE235-C5E7-4CD1-97C7-034EE78771D4}" name="δ BL-DQN" dataDxfId="167" dataCellStyle="Percent">
      <calculatedColumnFormula>(Table118[[#This Row],[Baseline €]]-Table118[[#This Row],[DQN €]])/Table118[[#This Row],[Baseline €]]</calculatedColumnFormula>
    </tableColumn>
    <tableColumn id="4" xr3:uid="{BE9A5826-AD16-4886-B90C-36FE03401A79}" name="ELV €" dataDxfId="166"/>
    <tableColumn id="9" xr3:uid="{C50B6C07-7EE5-4FDF-853D-E0C7FF727749}" name="  σ ELV €" dataDxfId="165" dataCellStyle="Currency">
      <calculatedColumnFormula>_xlfn.STDEV.S(F2,F7,F12,F17,F22,F27,F32,F37,F42,F47,F52,F57,F62,F67,F72,F77,F82,F87,F92,F97,F102,F107,F112,F117,F122,F127,F132,F137,F142,F147)</calculatedColumnFormula>
    </tableColumn>
    <tableColumn id="5" xr3:uid="{012C4501-32DE-447C-923C-8B692F2ED1BE}" name="δ BL - ELV" dataDxfId="164" dataCellStyle="Percent">
      <calculatedColumnFormula>(T4-W4)/T4</calculatedColumnFormula>
    </tableColumn>
    <tableColumn id="6" xr3:uid="{A2BC2F0D-D0B1-4BA3-807C-DCCCF6051135}" name="CRP €" dataDxfId="163"/>
    <tableColumn id="11" xr3:uid="{B50DFD51-4BD1-41A5-9A7F-2BFB6F37A522}" name="  σ CRP €" dataDxfId="162" dataCellStyle="Currency">
      <calculatedColumnFormula>_xlfn.STDEV.S(I2,I7,I12,I17,I22,I27,I32,I37,I42,I47,I52,I57,I62,I67,I72,I77,I82,I87,I92,I97,I102,I107,I112,I117,I122,I127,I132,I137,I142,I147)</calculatedColumnFormula>
    </tableColumn>
    <tableColumn id="7" xr3:uid="{F52A7643-BA16-45BC-9F17-F88DCDE01743}" name="δ BL - CRP" dataDxfId="161" dataCellStyle="Percent">
      <calculatedColumnFormula>(T4-Z4)/T4</calculatedColumnFormula>
    </tableColumn>
    <tableColumn id="8" xr3:uid="{941FEE4E-A759-441C-BEDF-0009F2CF1677}" name="δ ELV- CRP" dataDxfId="160" dataCellStyle="Percent">
      <calculatedColumnFormula>ROUND((Table118[[#This Row],[ELV €]]-Table118[[#This Row],[CRP €]])/Table118[[#This Row],[ELV €]],3)</calculatedColumnFormula>
    </tableColumn>
    <tableColumn id="12" xr3:uid="{D29705C1-3E39-4730-B0E7-72C0430D408B}" name="δ DQN-CRP" dataDxfId="159" dataCellStyle="Percent">
      <calculatedColumnFormula>ROUND((Table118[[#This Row],[DQN €]]-Table118[[#This Row],[CRP €]])/Table118[[#This Row],[DQN €]],3)</calculatedColumnFormula>
    </tableColumn>
  </tableColumns>
  <tableStyleInfo name="TableStyleLight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38F26AE-12F3-45BA-8CE4-B7B8883947DB}" name="Table2" displayName="Table2" ref="A1:AD38" totalsRowShown="0" headerRowDxfId="158" dataDxfId="157" tableBorderDxfId="156">
  <autoFilter ref="A1:AD38" xr:uid="{138F26AE-12F3-45BA-8CE4-B7B8883947DB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  <filterColumn colId="24" hiddenButton="1"/>
    <filterColumn colId="25" hiddenButton="1"/>
    <filterColumn colId="26" hiddenButton="1"/>
    <filterColumn colId="27" hiddenButton="1"/>
    <filterColumn colId="28" hiddenButton="1"/>
    <filterColumn colId="29" hiddenButton="1"/>
  </autoFilter>
  <tableColumns count="30">
    <tableColumn id="1" xr3:uid="{6782D7FB-EDE9-414E-8125-C085956B64B3}" name="t" dataDxfId="155"/>
    <tableColumn id="2" xr3:uid="{8BED244A-30A0-4654-A63F-3EEBA96927D1}" name="I Baseline" dataDxfId="154">
      <calculatedColumnFormula>SUM('Totals Baseline'!B2:E2)</calculatedColumnFormula>
    </tableColumn>
    <tableColumn id="3" xr3:uid="{97BD31FD-E507-4C67-AE81-BB12ED3F2C12}" name="I ELV" dataDxfId="153">
      <calculatedColumnFormula>SUM('Totals ELV'!B2:E2)</calculatedColumnFormula>
    </tableColumn>
    <tableColumn id="4" xr3:uid="{C049D88E-27DF-4D6D-A66E-B8DF7EDC7547}" name="I CRP" dataDxfId="152">
      <calculatedColumnFormula>SUM('Totals CRP'!B2:E2)</calculatedColumnFormula>
    </tableColumn>
    <tableColumn id="25" xr3:uid="{41BEAE48-DC79-4697-A840-CC48B021FB2F}" name="I DQN" dataDxfId="151">
      <calculatedColumnFormula>SUM('Totals DQN'!B2:E2)</calculatedColumnFormula>
    </tableColumn>
    <tableColumn id="5" xr3:uid="{402F49B6-EDC7-4205-B9B1-C00BDF921ED5}" name="t " dataDxfId="150"/>
    <tableColumn id="6" xr3:uid="{60573DB3-940B-4E89-B9C4-9A69BAEBF6E2}" name="B Baseline" dataDxfId="149">
      <calculatedColumnFormula>SUM('Totals Baseline'!G2:J2)</calculatedColumnFormula>
    </tableColumn>
    <tableColumn id="7" xr3:uid="{0AA8A2FB-E424-4200-9E48-19C7467CD515}" name="B ELV" dataDxfId="148">
      <calculatedColumnFormula>SUM('Totals ELV'!G2:J2)</calculatedColumnFormula>
    </tableColumn>
    <tableColumn id="8" xr3:uid="{3026D748-4432-48F8-9E8A-425F314F77B4}" name="B CRP" dataDxfId="147">
      <calculatedColumnFormula>SUM('Totals CRP'!G2:J2)</calculatedColumnFormula>
    </tableColumn>
    <tableColumn id="26" xr3:uid="{9BE36013-E167-48B8-9821-49930635E916}" name="B DQN" dataDxfId="146">
      <calculatedColumnFormula>SUM('Totals DQN'!G2:J2)</calculatedColumnFormula>
    </tableColumn>
    <tableColumn id="9" xr3:uid="{B66699A0-1A6A-4A05-86AA-23D62F466056}" name="t  " dataDxfId="145"/>
    <tableColumn id="10" xr3:uid="{989C7476-4469-4067-B372-E9CC3B144676}" name="O Baseline" dataDxfId="144">
      <calculatedColumnFormula>SUM('Totals Baseline'!L2:O2)</calculatedColumnFormula>
    </tableColumn>
    <tableColumn id="11" xr3:uid="{CD8C2BB3-768A-4756-9D33-08889F20A983}" name="O ELV" dataDxfId="143">
      <calculatedColumnFormula>SUM('Totals ELV'!L2:O2)</calculatedColumnFormula>
    </tableColumn>
    <tableColumn id="12" xr3:uid="{D5FB71FE-DD5F-40FC-BFEA-10BC13C1F6C0}" name="O CRP" dataDxfId="142">
      <calculatedColumnFormula>SUM('Totals CRP'!L2:O2)</calculatedColumnFormula>
    </tableColumn>
    <tableColumn id="27" xr3:uid="{4F5E3329-63DB-481E-BD1C-ACB54A4CFEF5}" name="O DQN" dataDxfId="141">
      <calculatedColumnFormula>SUM('Totals DQN'!L2:O2)</calculatedColumnFormula>
    </tableColumn>
    <tableColumn id="13" xr3:uid="{EF232D4D-245F-41C9-9B64-BBAAE8732C9B}" name="t   " dataDxfId="140"/>
    <tableColumn id="14" xr3:uid="{493A356F-9A70-45E4-A20A-E1400FE9F882}" name="IHC Baseline" dataDxfId="139">
      <calculatedColumnFormula>ROUND(SUM('Totals Baseline'!Q2:T2),0)</calculatedColumnFormula>
    </tableColumn>
    <tableColumn id="15" xr3:uid="{5F73E05B-393E-4EB0-8271-9D33CCF85327}" name="IHC ELV" dataDxfId="138">
      <calculatedColumnFormula>ROUND(SUM('Totals ELV'!Q2:T2),0)</calculatedColumnFormula>
    </tableColumn>
    <tableColumn id="16" xr3:uid="{0AB963D9-2D38-4C72-9640-4A83197410F8}" name="IHC CRP" dataDxfId="137">
      <calculatedColumnFormula>ROUND(SUM('Totals CRP'!Q2:T2),0)</calculatedColumnFormula>
    </tableColumn>
    <tableColumn id="28" xr3:uid="{683AB1C8-4ABB-416F-9C3E-29F581F651E5}" name="IHC DQN" dataDxfId="136">
      <calculatedColumnFormula>ROUND(SUM('Totals DQN'!Q2:T2),0)</calculatedColumnFormula>
    </tableColumn>
    <tableColumn id="17" xr3:uid="{D639EE2A-F9FA-4E36-BED0-62E46D99C138}" name="t    " dataDxfId="135"/>
    <tableColumn id="18" xr3:uid="{1B6054CC-38AA-4621-B2B5-13EBF797B912}" name="UBC Baseline" dataDxfId="134">
      <calculatedColumnFormula>ROUND(SUM('Totals Baseline'!V2:Y2),0)</calculatedColumnFormula>
    </tableColumn>
    <tableColumn id="19" xr3:uid="{61CD9508-0AB0-4FBA-ACF9-E0821547E622}" name="UBC ELV" dataDxfId="133">
      <calculatedColumnFormula>ROUND(SUM('Totals ELV'!V2:Y2),0)</calculatedColumnFormula>
    </tableColumn>
    <tableColumn id="20" xr3:uid="{DEF4BB2E-D643-4B73-BB1C-476832B65080}" name="UBC CRP" dataDxfId="132">
      <calculatedColumnFormula>ROUND(SUM('Totals CRP'!V2:Y2),0)</calculatedColumnFormula>
    </tableColumn>
    <tableColumn id="29" xr3:uid="{1A01C7C8-62F0-4FFF-AF15-27EAF60587D8}" name="UBC DQN" dataDxfId="131">
      <calculatedColumnFormula>ROUND(SUM('Totals DQN'!V2:Y2),0)</calculatedColumnFormula>
    </tableColumn>
    <tableColumn id="21" xr3:uid="{E6BEB0DA-0099-4765-90D6-52386331A56A}" name="t     " dataDxfId="130"/>
    <tableColumn id="22" xr3:uid="{5E5BE5CF-7DDC-4D7C-A162-D32C3762E7DE}" name="TC  Baseline" dataDxfId="129" dataCellStyle="Currency">
      <calculatedColumnFormula>SUM('Totals Baseline'!AA2:AD2)</calculatedColumnFormula>
    </tableColumn>
    <tableColumn id="23" xr3:uid="{EB38E47D-7175-4EC4-9A66-E3A9CC36569F}" name="TC ELV" dataDxfId="128">
      <calculatedColumnFormula>SUM('Totals ELV'!AA2:AD2)</calculatedColumnFormula>
    </tableColumn>
    <tableColumn id="24" xr3:uid="{5E7DAAFE-0B79-4566-9E67-E1607896DDE3}" name="TC CRP" dataDxfId="127">
      <calculatedColumnFormula>SUM('Totals CRP'!AA2:AD2)</calculatedColumnFormula>
    </tableColumn>
    <tableColumn id="30" xr3:uid="{5ED1C492-42AD-4535-9530-5BB6D220D2ED}" name="TC DQN" dataDxfId="126">
      <calculatedColumnFormula>SUM('Totals DQN'!AA2:AD2)</calculatedColumnFormula>
    </tableColumn>
  </tableColumns>
  <tableStyleInfo name="TableStyleLight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126E5C2-F969-433F-97FF-E01616349938}" name="Table3" displayName="Table3" ref="A1:AD38" totalsRowShown="0" headerRowDxfId="125" tableBorderDxfId="124">
  <autoFilter ref="A1:AD38" xr:uid="{9126E5C2-F969-433F-97FF-E01616349938}"/>
  <tableColumns count="30">
    <tableColumn id="1" xr3:uid="{F312A58C-C81A-4A3A-AD8D-C703D832D6DE}" name="t" dataDxfId="123"/>
    <tableColumn id="2" xr3:uid="{E696E458-812F-4210-A116-DA2F2A1021BD}" name="Avg I Retailer" dataDxfId="122">
      <calculatedColumnFormula>'Inventory Baseline'!EW2</calculatedColumnFormula>
    </tableColumn>
    <tableColumn id="3" xr3:uid="{C0D056E3-7624-4322-915F-72F4C89DEDAE}" name="Avg I Wholesaler" dataDxfId="121">
      <calculatedColumnFormula>'Inventory Baseline'!EX2</calculatedColumnFormula>
    </tableColumn>
    <tableColumn id="4" xr3:uid="{5F085996-425B-4F14-AB39-D97B24D6F02D}" name="Avg I Distributor" dataDxfId="120">
      <calculatedColumnFormula>'Inventory Baseline'!EY2</calculatedColumnFormula>
    </tableColumn>
    <tableColumn id="5" xr3:uid="{D4017D35-5524-446A-A0CF-B39A62F32A27}" name="Avg I Producer" dataDxfId="119">
      <calculatedColumnFormula>'Inventory Baseline'!EZ2</calculatedColumnFormula>
    </tableColumn>
    <tableColumn id="6" xr3:uid="{F3B2960B-0C9A-4EBF-8B5C-83A1D3D99182}" name="t " dataDxfId="118"/>
    <tableColumn id="7" xr3:uid="{81E899C7-B1C9-4D51-B060-0922759C7CDB}" name="Avg B Retailer" dataDxfId="117">
      <calculatedColumnFormula>'Backlog Baseline'!FB2</calculatedColumnFormula>
    </tableColumn>
    <tableColumn id="8" xr3:uid="{887ED4F9-5F01-4BC7-8804-5D0EC54C5A93}" name="Avg B Wholesaler" dataDxfId="116">
      <calculatedColumnFormula>'Backlog Baseline'!FC2</calculatedColumnFormula>
    </tableColumn>
    <tableColumn id="9" xr3:uid="{DC071461-B091-4326-BFC1-78476EDD137D}" name="Avg B Distributor" dataDxfId="115">
      <calculatedColumnFormula>'Backlog Baseline'!FD2</calculatedColumnFormula>
    </tableColumn>
    <tableColumn id="10" xr3:uid="{5000C917-5AC4-446F-A150-CB4C86C5AB7D}" name="Avg B Producer" dataDxfId="114">
      <calculatedColumnFormula>'Backlog Baseline'!FE2</calculatedColumnFormula>
    </tableColumn>
    <tableColumn id="11" xr3:uid="{5F18405D-55B4-4C5C-BC6D-799704EB97C7}" name="t  " dataDxfId="113"/>
    <tableColumn id="12" xr3:uid="{FC9E9B24-BB7D-4262-8F49-254CD54F6774}" name="Avg O Retailer" dataDxfId="112">
      <calculatedColumnFormula>'Orders Baseline'!EV2</calculatedColumnFormula>
    </tableColumn>
    <tableColumn id="13" xr3:uid="{1B41377A-6D10-475F-A62B-6E7F0D49C972}" name="Avg O Wholesaler" dataDxfId="111">
      <calculatedColumnFormula>'Orders Baseline'!EW2</calculatedColumnFormula>
    </tableColumn>
    <tableColumn id="14" xr3:uid="{85AD20CF-EEAD-45EF-AA2E-8D05F624A8CA}" name="Avg O Distributor" dataDxfId="110">
      <calculatedColumnFormula>'Orders Baseline'!EX2</calculatedColumnFormula>
    </tableColumn>
    <tableColumn id="15" xr3:uid="{46DDFCE6-81FC-4A0F-8CE4-01D2EF242E57}" name="Avg O Producer" dataDxfId="109">
      <calculatedColumnFormula>'Orders Baseline'!EY2</calculatedColumnFormula>
    </tableColumn>
    <tableColumn id="16" xr3:uid="{70F06E93-1387-410E-976F-3507F5D1E046}" name="t    " dataDxfId="108"/>
    <tableColumn id="17" xr3:uid="{24F731A2-EBC4-4C37-A678-58C23BD5619A}" name="Avg ihc Retailer" dataDxfId="107" dataCellStyle="Currency">
      <calculatedColumnFormula>ROUND('IHC Baseline'!EV2,0)</calculatedColumnFormula>
    </tableColumn>
    <tableColumn id="18" xr3:uid="{C5B54874-0152-4823-889F-44A3A0965834}" name="Avg ihc Wholesaler" dataDxfId="106" dataCellStyle="Currency">
      <calculatedColumnFormula>ROUND('IHC Baseline'!EW2,0)</calculatedColumnFormula>
    </tableColumn>
    <tableColumn id="19" xr3:uid="{123043BD-BDF4-4E35-8CAB-F36756D97F13}" name="Avg ihc Distributor" dataDxfId="105" dataCellStyle="Currency">
      <calculatedColumnFormula>ROUND('IHC Baseline'!EX2,0)</calculatedColumnFormula>
    </tableColumn>
    <tableColumn id="20" xr3:uid="{73BCCCCF-DB6E-4CA4-B504-0CEEA709D289}" name="Avg ihc Producer" dataDxfId="104" dataCellStyle="Currency">
      <calculatedColumnFormula>ROUND('IHC Baseline'!EY2,0)</calculatedColumnFormula>
    </tableColumn>
    <tableColumn id="21" xr3:uid="{07EDC3D2-94D5-446B-8D74-C1EC475A0F28}" name="t     "/>
    <tableColumn id="22" xr3:uid="{D65CAC1C-56FF-4644-BBAE-814D56562C6D}" name="Avg ubc Retailer" dataDxfId="103" dataCellStyle="Currency">
      <calculatedColumnFormula>ROUND('UBC Baseline'!EV2,0)</calculatedColumnFormula>
    </tableColumn>
    <tableColumn id="23" xr3:uid="{3B967DE4-B75A-48B6-9208-4B19ADA6CAB7}" name="Avg ubc Wholesaler" dataDxfId="102" dataCellStyle="Currency">
      <calculatedColumnFormula>ROUND('UBC Baseline'!EW2,0)</calculatedColumnFormula>
    </tableColumn>
    <tableColumn id="24" xr3:uid="{4A171C5E-FAC6-42C5-AD54-D2D023F728B3}" name="Avg ubc Distributor" dataDxfId="101" dataCellStyle="Currency">
      <calculatedColumnFormula>ROUND('UBC Baseline'!EX2,0)</calculatedColumnFormula>
    </tableColumn>
    <tableColumn id="25" xr3:uid="{5631E4FF-8D03-4244-92DD-7CF72E264D72}" name="Avg ubc Producer" dataDxfId="100" dataCellStyle="Currency">
      <calculatedColumnFormula>ROUND('UBC Baseline'!EY2,0)</calculatedColumnFormula>
    </tableColumn>
    <tableColumn id="26" xr3:uid="{10E6093F-920E-4FF8-8B17-9CEBE5558634}" name="t6" dataDxfId="99"/>
    <tableColumn id="27" xr3:uid="{D97EC78D-C903-4C65-9533-42E22F9ED78E}" name="Avg TC Retailer" dataDxfId="98">
      <calculatedColumnFormula>Q2+V2+AA1</calculatedColumnFormula>
    </tableColumn>
    <tableColumn id="28" xr3:uid="{616E6D8E-836B-4DFB-89E2-5E888D6A9822}" name="Avg TC Wholesaler" dataDxfId="97">
      <calculatedColumnFormula>R2+W2+AB1</calculatedColumnFormula>
    </tableColumn>
    <tableColumn id="29" xr3:uid="{42D90F47-A751-48E0-8799-38287D5B3F8A}" name="Avg TC Distributor" dataDxfId="96">
      <calculatedColumnFormula>S2+X2+AC1</calculatedColumnFormula>
    </tableColumn>
    <tableColumn id="30" xr3:uid="{5781B9A8-5387-4142-AAFD-47DA4383F2DA}" name="Avg TC Producer" dataDxfId="95">
      <calculatedColumnFormula>T2+Y2+AD1</calculatedColumnFormula>
    </tableColumn>
  </tableColumns>
  <tableStyleInfo name="TableStyleLight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9C80B39C-8772-4F64-A233-8A3954D2A459}" name="Table510" displayName="Table510" ref="A1:AD38" totalsRowShown="0" headerRowDxfId="94" tableBorderDxfId="93">
  <autoFilter ref="A1:AD38" xr:uid="{9C80B39C-8772-4F64-A233-8A3954D2A459}"/>
  <tableColumns count="30">
    <tableColumn id="1" xr3:uid="{201A6964-CC85-4859-932F-F69D6B05472B}" name="t" dataDxfId="92"/>
    <tableColumn id="2" xr3:uid="{4710DC72-A75C-4D3D-BFD9-47764983E57F}" name="Avg I Retailer" dataDxfId="91">
      <calculatedColumnFormula>'Inventory CRP'!EX2</calculatedColumnFormula>
    </tableColumn>
    <tableColumn id="3" xr3:uid="{DB671123-FB07-4428-AD21-84076E80C2D7}" name="Avg I Wholesaler" dataDxfId="90">
      <calculatedColumnFormula>'Inventory CRP'!EY2</calculatedColumnFormula>
    </tableColumn>
    <tableColumn id="4" xr3:uid="{008526DC-0B8A-45A7-96A5-CB4A8AD49785}" name="Avg I Distributor" dataDxfId="89">
      <calculatedColumnFormula>'Inventory CRP'!EV2</calculatedColumnFormula>
    </tableColumn>
    <tableColumn id="5" xr3:uid="{365CEAA8-E227-4D33-B7CA-135EE967EEF5}" name="Avg I Producer" dataDxfId="88">
      <calculatedColumnFormula>'Inventory CRP'!EW2</calculatedColumnFormula>
    </tableColumn>
    <tableColumn id="6" xr3:uid="{19584035-328E-47D9-AFAD-BE1C2D9BB58F}" name="t " dataDxfId="87"/>
    <tableColumn id="7" xr3:uid="{36DBF306-6B8F-4E1F-9AD6-7946C20C55C5}" name="Avg B Retailer" dataDxfId="86">
      <calculatedColumnFormula>'Backlog CRP'!EY2</calculatedColumnFormula>
    </tableColumn>
    <tableColumn id="8" xr3:uid="{16D97BF0-15C6-4327-87E6-3115E1DB9EAA}" name="Avg B Wholesaler" dataDxfId="85">
      <calculatedColumnFormula>'Backlog CRP'!EZ2</calculatedColumnFormula>
    </tableColumn>
    <tableColumn id="9" xr3:uid="{41A68797-7780-44A5-9D78-3BA9E8AD52C1}" name="Avg B Distributor" dataDxfId="84">
      <calculatedColumnFormula>'Backlog CRP'!EW2</calculatedColumnFormula>
    </tableColumn>
    <tableColumn id="10" xr3:uid="{E522F99B-E21B-4E19-BD24-66EB63CA833C}" name="Avg B Producer" dataDxfId="83">
      <calculatedColumnFormula>'Backlog CRP'!EX2</calculatedColumnFormula>
    </tableColumn>
    <tableColumn id="11" xr3:uid="{9A833122-CD74-4F7E-882C-4C1CC52F7D53}" name="t  " dataDxfId="82"/>
    <tableColumn id="12" xr3:uid="{BDC7195B-3B08-4640-8B5F-549F5F9A0431}" name="Avg O Retailer" dataDxfId="81">
      <calculatedColumnFormula>'Orders CRP'!EX2</calculatedColumnFormula>
    </tableColumn>
    <tableColumn id="13" xr3:uid="{D3DCA3A6-72BA-4A01-8E9C-5366557E363E}" name="Avg O Wholesaler" dataDxfId="80">
      <calculatedColumnFormula>'Orders CRP'!EY2</calculatedColumnFormula>
    </tableColumn>
    <tableColumn id="14" xr3:uid="{BE136031-3483-460A-955F-BF4CDEBA0527}" name="Avg O Distributor" dataDxfId="79">
      <calculatedColumnFormula>'Orders CRP'!EV2</calculatedColumnFormula>
    </tableColumn>
    <tableColumn id="15" xr3:uid="{2228F0D7-9B07-4291-BB76-7FDD85AF4680}" name="Avg O Producer" dataDxfId="78">
      <calculatedColumnFormula>'Orders CRP'!EW2</calculatedColumnFormula>
    </tableColumn>
    <tableColumn id="16" xr3:uid="{EC863522-1A24-4E92-A1D3-1D50F64271E6}" name="t   " dataDxfId="77"/>
    <tableColumn id="17" xr3:uid="{13EBD6F1-9D67-4C53-AC42-03650C8F2F1C}" name="Avg ihc Retailer" dataDxfId="76" dataCellStyle="Currency">
      <calculatedColumnFormula>ROUND('IHC ELV'!EX2,2)</calculatedColumnFormula>
    </tableColumn>
    <tableColumn id="18" xr3:uid="{40C5BE31-BC37-4F47-A3B9-8386D85D5275}" name="Avg ihc Wholesaler" dataDxfId="75" dataCellStyle="Currency">
      <calculatedColumnFormula>ROUND('IHC ELV'!EY2,2)</calculatedColumnFormula>
    </tableColumn>
    <tableColumn id="19" xr3:uid="{66167F43-A99B-4E2D-AEF5-B9F4048C41D7}" name="Avg ihc Distributor" dataDxfId="74" dataCellStyle="Currency">
      <calculatedColumnFormula>ROUND('IHC ELV'!EV2,2)</calculatedColumnFormula>
    </tableColumn>
    <tableColumn id="20" xr3:uid="{0F362468-99D3-4EBD-8121-30C6EEA316FF}" name="Avg ihc Producer" dataDxfId="73" dataCellStyle="Currency">
      <calculatedColumnFormula>ROUND('IHC ELV'!EW2,2)</calculatedColumnFormula>
    </tableColumn>
    <tableColumn id="21" xr3:uid="{B9B2100B-527E-4F0B-980D-10E120BEDEE3}" name="t    " dataDxfId="72"/>
    <tableColumn id="22" xr3:uid="{6972BF65-E2B3-4BE1-A72D-B8314B9C3DFA}" name="Avg ubc Retailer" dataDxfId="71" dataCellStyle="Currency">
      <calculatedColumnFormula>ROUND('UBC ELV'!EX2,2)</calculatedColumnFormula>
    </tableColumn>
    <tableColumn id="23" xr3:uid="{F3EF3589-9C5C-4002-9FE2-193FE069F7FE}" name="Avg ubc Wholesaler" dataDxfId="70" dataCellStyle="Currency">
      <calculatedColumnFormula>ROUND('UBC ELV'!EY2,2)</calculatedColumnFormula>
    </tableColumn>
    <tableColumn id="24" xr3:uid="{098A0819-F3E9-424E-A59F-7DAF999436AD}" name="Avg ubc Distributor" dataDxfId="69" dataCellStyle="Currency">
      <calculatedColumnFormula>ROUND('UBC ELV'!EV2,2)</calculatedColumnFormula>
    </tableColumn>
    <tableColumn id="25" xr3:uid="{44022EBC-0B45-47CE-9EE8-84FEA19AC206}" name="Avg ubc Producer" dataDxfId="68" dataCellStyle="Currency">
      <calculatedColumnFormula>ROUND('UBC ELV'!EW2,2)</calculatedColumnFormula>
    </tableColumn>
    <tableColumn id="26" xr3:uid="{5BA83578-9A6A-4016-A7A4-91A72AA450BE}" name="t6" dataDxfId="67"/>
    <tableColumn id="27" xr3:uid="{6CA25C30-7C2D-44E4-925F-2C39E9CFF0BC}" name="Avg TC Retailer" dataDxfId="66">
      <calculatedColumnFormula>Q2+V2+AA1</calculatedColumnFormula>
    </tableColumn>
    <tableColumn id="28" xr3:uid="{32EFC9AA-24FC-4198-8758-0F0E9B1F23A1}" name="Avg TC Wholesaler" dataDxfId="65">
      <calculatedColumnFormula>R2+W2+AB1</calculatedColumnFormula>
    </tableColumn>
    <tableColumn id="29" xr3:uid="{CD484B62-258F-41ED-B698-836B4D6DE42A}" name="Avg TC Distributor" dataDxfId="64">
      <calculatedColumnFormula>S2+X2+AC1</calculatedColumnFormula>
    </tableColumn>
    <tableColumn id="30" xr3:uid="{BB7F68B6-D0C7-4434-97F0-B537E447E1E4}" name="Avg TC Producer" dataDxfId="63">
      <calculatedColumnFormula>T2+Y2+AD1</calculatedColumnFormula>
    </tableColumn>
  </tableColumns>
  <tableStyleInfo name="TableStyleLight9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03429C6-579E-41F6-8DB8-BF5982A60A66}" name="Table5" displayName="Table5" ref="A1:AD38" totalsRowShown="0" headerRowDxfId="62" tableBorderDxfId="61">
  <autoFilter ref="A1:AD38" xr:uid="{E03429C6-579E-41F6-8DB8-BF5982A60A66}"/>
  <tableColumns count="30">
    <tableColumn id="1" xr3:uid="{0A152F58-F6D9-4B9B-84F1-5D24146D0CB0}" name="t" dataDxfId="60"/>
    <tableColumn id="2" xr3:uid="{07225371-2819-47D6-A445-96AA29C17DB1}" name="Avg I Retailer" dataDxfId="59">
      <calculatedColumnFormula>'Inventory CRP'!EX2</calculatedColumnFormula>
    </tableColumn>
    <tableColumn id="3" xr3:uid="{F3959FCB-BA68-451B-8342-8B54B552C26A}" name="Avg I Wholesaler" dataDxfId="58">
      <calculatedColumnFormula>'Inventory CRP'!EY2</calculatedColumnFormula>
    </tableColumn>
    <tableColumn id="4" xr3:uid="{8A66B2F6-D7D0-40F8-83BE-D365C1817159}" name="Avg I Distributor" dataDxfId="57">
      <calculatedColumnFormula>'Inventory CRP'!EV2</calculatedColumnFormula>
    </tableColumn>
    <tableColumn id="5" xr3:uid="{DB6FA97F-171F-4D85-BA50-F89FCB400E39}" name="Avg I Producer" dataDxfId="56">
      <calculatedColumnFormula>'Inventory CRP'!EW2</calculatedColumnFormula>
    </tableColumn>
    <tableColumn id="6" xr3:uid="{81B0DC57-5617-4A30-BF65-D48946F97526}" name="t " dataDxfId="55"/>
    <tableColumn id="7" xr3:uid="{AAD09690-03EE-434A-A8AA-39F32A306CD0}" name="Avg B Retailer" dataDxfId="54">
      <calculatedColumnFormula>'Backlog CRP'!EY2</calculatedColumnFormula>
    </tableColumn>
    <tableColumn id="8" xr3:uid="{F7157D61-A055-4E41-8BE4-E0F411189593}" name="Avg B Wholesaler" dataDxfId="53">
      <calculatedColumnFormula>'Backlog CRP'!EZ2</calculatedColumnFormula>
    </tableColumn>
    <tableColumn id="9" xr3:uid="{432E4640-3CE2-42E5-B870-1391D2FF782D}" name="Avg B Distributor" dataDxfId="52">
      <calculatedColumnFormula>'Backlog CRP'!EW2</calculatedColumnFormula>
    </tableColumn>
    <tableColumn id="10" xr3:uid="{5F6CBFDF-5C99-4663-BBA8-E7708D74839E}" name="Avg B Producer" dataDxfId="51">
      <calculatedColumnFormula>'Backlog CRP'!EX2</calculatedColumnFormula>
    </tableColumn>
    <tableColumn id="11" xr3:uid="{6B90E7BC-AB10-458D-B06C-559AB42002BB}" name="t  " dataDxfId="50"/>
    <tableColumn id="12" xr3:uid="{FDDDC9EC-6EEA-4CD9-98E3-FF8797C122E1}" name="Avg O Retailer" dataDxfId="49">
      <calculatedColumnFormula>'Orders CRP'!EX2</calculatedColumnFormula>
    </tableColumn>
    <tableColumn id="13" xr3:uid="{030BA067-F2A3-4127-B601-6E3B860ED2DC}" name="Avg O Wholesaler" dataDxfId="48">
      <calculatedColumnFormula>'Orders CRP'!EY2</calculatedColumnFormula>
    </tableColumn>
    <tableColumn id="14" xr3:uid="{28B30250-C635-47DA-B987-9F5FD6CA0502}" name="Avg O Distributor" dataDxfId="47">
      <calculatedColumnFormula>'Orders CRP'!EV2</calculatedColumnFormula>
    </tableColumn>
    <tableColumn id="15" xr3:uid="{8EBC2DEA-16A6-484E-B859-6E7540B8CABC}" name="Avg O Producer" dataDxfId="46">
      <calculatedColumnFormula>'Orders CRP'!EW2</calculatedColumnFormula>
    </tableColumn>
    <tableColumn id="16" xr3:uid="{77FE8C8D-56C4-4E3C-867C-70BAE51DD9F9}" name="t   " dataDxfId="45"/>
    <tableColumn id="17" xr3:uid="{8F945F48-A3F1-4816-8C67-B75E4124E817}" name="Avg ihc Retailer" dataDxfId="44" dataCellStyle="Currency">
      <calculatedColumnFormula>ROUND('IHC CRP'!EX2,2)</calculatedColumnFormula>
    </tableColumn>
    <tableColumn id="18" xr3:uid="{67DD0A5A-D67E-4ED1-B04D-B149FDB666C4}" name="Avg ihc Wholesaler" dataDxfId="43" dataCellStyle="Currency">
      <calculatedColumnFormula>ROUND('IHC CRP'!EY2,2)</calculatedColumnFormula>
    </tableColumn>
    <tableColumn id="19" xr3:uid="{E1FFDBAA-E690-40CD-A37A-79B7A19144AA}" name="Avg ihc Distributor" dataDxfId="42" dataCellStyle="Currency">
      <calculatedColumnFormula>ROUND('IHC CRP'!EV2,2)</calculatedColumnFormula>
    </tableColumn>
    <tableColumn id="20" xr3:uid="{55ED16C0-1259-4800-BB10-9FB7AF8B5B2F}" name="Avg ihc Producer" dataDxfId="41" dataCellStyle="Currency">
      <calculatedColumnFormula>ROUND('IHC CRP'!EW2,2)</calculatedColumnFormula>
    </tableColumn>
    <tableColumn id="21" xr3:uid="{1302FECE-FBBE-44BD-842F-4116AD8D87AF}" name="t    " dataDxfId="40"/>
    <tableColumn id="22" xr3:uid="{1DAB9C1C-5EC7-4B5F-B81C-6336100F1AD6}" name="Avg ubc Retailer" dataDxfId="39" dataCellStyle="Currency">
      <calculatedColumnFormula>ROUND('UBC CRP'!EX2,2)</calculatedColumnFormula>
    </tableColumn>
    <tableColumn id="23" xr3:uid="{16A8A342-DFB0-46D2-B980-2A5E316DEC3C}" name="Avg ubc Wholesaler" dataDxfId="38" dataCellStyle="Currency">
      <calculatedColumnFormula>ROUND('UBC CRP'!EY2,2)</calculatedColumnFormula>
    </tableColumn>
    <tableColumn id="24" xr3:uid="{E0501C0D-5F47-4BC2-9482-29C0EAE1785E}" name="Avg ubc Distributor" dataDxfId="37" dataCellStyle="Currency">
      <calculatedColumnFormula>ROUND('UBC CRP'!EV2,2)</calculatedColumnFormula>
    </tableColumn>
    <tableColumn id="25" xr3:uid="{CFDE03F6-6A33-42AE-91A8-651EC95B6E55}" name="Avg ubc Producer" dataDxfId="36" dataCellStyle="Currency">
      <calculatedColumnFormula>ROUND('UBC CRP'!EW2,2)</calculatedColumnFormula>
    </tableColumn>
    <tableColumn id="26" xr3:uid="{A336E493-C39B-46DF-88AD-3998CE583898}" name="t6" dataDxfId="35"/>
    <tableColumn id="27" xr3:uid="{01FB0D9C-57A2-43A1-8444-8D615847F4F4}" name="Avg TC Retailer" dataDxfId="34">
      <calculatedColumnFormula>Q2+V2+AA1</calculatedColumnFormula>
    </tableColumn>
    <tableColumn id="28" xr3:uid="{62123519-E253-46B2-8977-0782C98BDABD}" name="Avg TC Wholesaler" dataDxfId="33">
      <calculatedColumnFormula>R2+W2+AB1</calculatedColumnFormula>
    </tableColumn>
    <tableColumn id="29" xr3:uid="{4B1DA604-20E0-4E25-9109-30BC3FE03810}" name="Avg TC Distributor" dataDxfId="32">
      <calculatedColumnFormula>S2+X2+AC1</calculatedColumnFormula>
    </tableColumn>
    <tableColumn id="30" xr3:uid="{86A7C40F-1BC4-4FBC-9EA9-F9882F49CC06}" name="Avg TC Producer" dataDxfId="31">
      <calculatedColumnFormula>T2+Y2+AD1</calculatedColumnFormula>
    </tableColumn>
  </tableColumns>
  <tableStyleInfo name="TableStyleLight9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5B1DFC5B-8997-40D4-8790-62EE7407CF82}" name="Table39" displayName="Table39" ref="A1:AD38" totalsRowShown="0" headerRowDxfId="30" tableBorderDxfId="29">
  <autoFilter ref="A1:AD38" xr:uid="{9126E5C2-F969-433F-97FF-E01616349938}"/>
  <tableColumns count="30">
    <tableColumn id="1" xr3:uid="{5F16BB7A-BDC1-408A-87DA-0E2216EDB471}" name="t" dataDxfId="28"/>
    <tableColumn id="2" xr3:uid="{110DB5C6-D2D1-43E0-9C52-B2697A9A0879}" name="Avg I Retailer" dataDxfId="27">
      <calculatedColumnFormula>'Inventory Baseline'!EW2</calculatedColumnFormula>
    </tableColumn>
    <tableColumn id="3" xr3:uid="{857427B0-7C82-45CB-8C1C-A1C68180BA53}" name="Avg I Wholesaler" dataDxfId="26">
      <calculatedColumnFormula>'Inventory Baseline'!EX2</calculatedColumnFormula>
    </tableColumn>
    <tableColumn id="4" xr3:uid="{196B3F56-1B55-462D-B752-FF344A7C11A6}" name="Avg I Distributor" dataDxfId="25">
      <calculatedColumnFormula>'Inventory Baseline'!EY2</calculatedColumnFormula>
    </tableColumn>
    <tableColumn id="5" xr3:uid="{EA32B051-70A0-44F9-97AC-267AA6ABB46E}" name="Avg I Producer" dataDxfId="24">
      <calculatedColumnFormula>'Inventory Baseline'!EZ2</calculatedColumnFormula>
    </tableColumn>
    <tableColumn id="6" xr3:uid="{B77A6285-D553-49A8-9296-B62625114DA8}" name="t " dataDxfId="23"/>
    <tableColumn id="7" xr3:uid="{C2996F3F-0241-4BA0-8AFF-41B5D4078D8F}" name="Avg B Retailer" dataDxfId="22">
      <calculatedColumnFormula>'Backlog Baseline'!FB2</calculatedColumnFormula>
    </tableColumn>
    <tableColumn id="8" xr3:uid="{DF8223BB-94D1-4415-ADC1-39AC47BE6088}" name="Avg B Wholesaler" dataDxfId="21">
      <calculatedColumnFormula>'Backlog Baseline'!FC2</calculatedColumnFormula>
    </tableColumn>
    <tableColumn id="9" xr3:uid="{A47107FC-D4C0-488F-8998-DD2B4E1F0E04}" name="Avg B Distributor" dataDxfId="20">
      <calculatedColumnFormula>'Backlog Baseline'!FD2</calculatedColumnFormula>
    </tableColumn>
    <tableColumn id="10" xr3:uid="{2239C587-7B7B-4795-A68E-D1DC8F8F33E6}" name="Avg B Producer" dataDxfId="19">
      <calculatedColumnFormula>'Backlog Baseline'!FE2</calculatedColumnFormula>
    </tableColumn>
    <tableColumn id="11" xr3:uid="{7FA72D57-FF43-43DB-8141-CA2D02235C61}" name="t  " dataDxfId="18"/>
    <tableColumn id="12" xr3:uid="{4A1F8FF2-A838-4971-9A79-A1B67A5D24F8}" name="Avg O Retailer" dataDxfId="17">
      <calculatedColumnFormula>'Orders DQN'!AZ2</calculatedColumnFormula>
    </tableColumn>
    <tableColumn id="13" xr3:uid="{723E1EF2-B3BF-41F9-9224-7347E38E12B7}" name="Avg O Wholesaler" dataDxfId="16">
      <calculatedColumnFormula>'Orders DQN'!BA2</calculatedColumnFormula>
    </tableColumn>
    <tableColumn id="14" xr3:uid="{57658228-41FF-41A2-9B1B-97AC9975C053}" name="Avg O Distributor" dataDxfId="15">
      <calculatedColumnFormula>'Orders DQN'!BB2</calculatedColumnFormula>
    </tableColumn>
    <tableColumn id="15" xr3:uid="{D839A13C-F38A-48CD-80A7-8E4356C64940}" name="Avg O Producer" dataDxfId="14">
      <calculatedColumnFormula>'Orders DQN'!BC2</calculatedColumnFormula>
    </tableColumn>
    <tableColumn id="16" xr3:uid="{D1855214-D319-491E-B6C6-8B73F4A2CB34}" name="t    " dataDxfId="13"/>
    <tableColumn id="17" xr3:uid="{3885AE2E-019A-4C27-AA33-FCAF21CAB702}" name="Avg ihc Retailer" dataDxfId="12" dataCellStyle="Currency">
      <calculatedColumnFormula>ROUND('IHC DQN'!AZ2,2)</calculatedColumnFormula>
    </tableColumn>
    <tableColumn id="18" xr3:uid="{8996B8A2-6070-4A88-ABF0-9932CBABC779}" name="Avg ihc Wholesaler" dataDxfId="11" dataCellStyle="Currency">
      <calculatedColumnFormula>ROUND('IHC DQN'!BA2,2)</calculatedColumnFormula>
    </tableColumn>
    <tableColumn id="19" xr3:uid="{D32A0288-4044-47EC-9B65-547F173E4C34}" name="Avg ihc Distributor" dataDxfId="10" dataCellStyle="Currency">
      <calculatedColumnFormula>ROUND('IHC DQN'!BB2,2)</calculatedColumnFormula>
    </tableColumn>
    <tableColumn id="20" xr3:uid="{B11B0D3C-110F-4C99-94A2-0C821A752CDE}" name="Avg ihc Producer" dataDxfId="9" dataCellStyle="Currency">
      <calculatedColumnFormula>ROUND('IHC DQN'!BC2,2)</calculatedColumnFormula>
    </tableColumn>
    <tableColumn id="21" xr3:uid="{186F6FFD-7D51-4C48-96C9-D074D4F71072}" name="t     "/>
    <tableColumn id="22" xr3:uid="{C3FEC55A-806D-4FE1-B895-2BAFCF398188}" name="Avg ubc Retailer" dataDxfId="8" dataCellStyle="Currency">
      <calculatedColumnFormula>ROUND('UBC Baseline'!EV2,2)</calculatedColumnFormula>
    </tableColumn>
    <tableColumn id="23" xr3:uid="{C7FB4CBF-344D-439B-B9B4-2E2AA0E11EB8}" name="Avg ubc Wholesaler" dataDxfId="7" dataCellStyle="Currency">
      <calculatedColumnFormula>ROUND('UBC Baseline'!EW2,2)</calculatedColumnFormula>
    </tableColumn>
    <tableColumn id="24" xr3:uid="{18F4ABFD-48A3-4004-83F5-1811C77C6512}" name="Avg ubc Distributor" dataDxfId="6" dataCellStyle="Currency">
      <calculatedColumnFormula>ROUND('UBC Baseline'!EX2,2)</calculatedColumnFormula>
    </tableColumn>
    <tableColumn id="25" xr3:uid="{27A9F82B-60DA-4C52-9894-68EF56D2FB8C}" name="Avg ubc Producer" dataDxfId="5" dataCellStyle="Currency">
      <calculatedColumnFormula>ROUND('UBC Baseline'!EY2,2)</calculatedColumnFormula>
    </tableColumn>
    <tableColumn id="26" xr3:uid="{77B14707-46D1-4CE6-9EFC-F830BCEDC03E}" name="t6" dataDxfId="4"/>
    <tableColumn id="27" xr3:uid="{65808C79-240E-4F47-95C8-421257CFF87D}" name="Avg TC Retailer" dataDxfId="3">
      <calculatedColumnFormula>Q2+V2+AA1</calculatedColumnFormula>
    </tableColumn>
    <tableColumn id="28" xr3:uid="{E453CC68-3405-4942-A0AB-958A32E0C2F0}" name="Avg TC Wholesaler" dataDxfId="2">
      <calculatedColumnFormula>R2+W2+AB1</calculatedColumnFormula>
    </tableColumn>
    <tableColumn id="29" xr3:uid="{89CEDDBD-6979-43D1-89BF-7A48F5ECE57F}" name="Avg TC Distributor" dataDxfId="1">
      <calculatedColumnFormula>S2+X2+AC1</calculatedColumnFormula>
    </tableColumn>
    <tableColumn id="30" xr3:uid="{7CC68684-C242-4DA3-B3EC-9391F34C60BD}" name="Avg TC Producer" dataDxfId="0">
      <calculatedColumnFormula>T2+Y2+AD1</calculatedColumnFormula>
    </tableColumn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Relationship Id="rId4" Type="http://schemas.openxmlformats.org/officeDocument/2006/relationships/table" Target="../tables/table3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35F6AF-FCB9-4C55-8EF9-C5AE4EB54EEE}">
  <dimension ref="A2:W80"/>
  <sheetViews>
    <sheetView workbookViewId="0">
      <selection activeCell="P5" sqref="P5"/>
    </sheetView>
  </sheetViews>
  <sheetFormatPr defaultRowHeight="14.5" x14ac:dyDescent="0.35"/>
  <cols>
    <col min="3" max="3" width="9.1796875" customWidth="1"/>
    <col min="4" max="4" width="11.26953125" customWidth="1"/>
    <col min="5" max="5" width="10.453125" bestFit="1" customWidth="1"/>
    <col min="6" max="6" width="10" bestFit="1" customWidth="1"/>
    <col min="7" max="7" width="15.7265625" customWidth="1"/>
    <col min="8" max="8" width="8.90625" bestFit="1" customWidth="1"/>
    <col min="9" max="9" width="16.26953125" customWidth="1"/>
    <col min="10" max="10" width="12.54296875" customWidth="1"/>
    <col min="14" max="14" width="9.90625" bestFit="1" customWidth="1"/>
    <col min="15" max="15" width="9.90625" hidden="1" customWidth="1"/>
    <col min="16" max="16" width="10.453125" bestFit="1" customWidth="1"/>
    <col min="17" max="17" width="8.90625" bestFit="1" customWidth="1"/>
    <col min="18" max="19" width="8.81640625" bestFit="1" customWidth="1"/>
    <col min="20" max="20" width="8.90625" bestFit="1" customWidth="1"/>
    <col min="21" max="23" width="8.81640625" bestFit="1" customWidth="1"/>
  </cols>
  <sheetData>
    <row r="2" spans="1:23" x14ac:dyDescent="0.35">
      <c r="C2" s="56" t="s">
        <v>87</v>
      </c>
      <c r="D2" s="40"/>
      <c r="E2" s="40"/>
      <c r="F2" s="40"/>
      <c r="G2" s="40"/>
      <c r="H2" s="40"/>
      <c r="I2" s="40"/>
      <c r="J2" s="40"/>
      <c r="N2" s="56" t="s">
        <v>9</v>
      </c>
      <c r="O2" s="40"/>
      <c r="P2" s="40"/>
      <c r="Q2" s="40"/>
      <c r="R2" s="40"/>
      <c r="S2" s="40"/>
      <c r="T2" s="40"/>
      <c r="U2" s="40"/>
      <c r="V2" s="40"/>
      <c r="W2" s="40"/>
    </row>
    <row r="3" spans="1:23" ht="17" x14ac:dyDescent="0.45">
      <c r="A3" t="s">
        <v>0</v>
      </c>
      <c r="C3" s="40" t="s">
        <v>1</v>
      </c>
      <c r="D3" s="40" t="s">
        <v>2</v>
      </c>
      <c r="E3" s="51" t="s">
        <v>3</v>
      </c>
      <c r="F3" s="51" t="s">
        <v>4</v>
      </c>
      <c r="G3" s="51" t="s">
        <v>5</v>
      </c>
      <c r="H3" s="51" t="s">
        <v>6</v>
      </c>
      <c r="I3" s="51" t="s">
        <v>7</v>
      </c>
      <c r="J3" s="51" t="s">
        <v>8</v>
      </c>
      <c r="N3" s="40" t="s">
        <v>1</v>
      </c>
      <c r="O3" s="40" t="s">
        <v>2</v>
      </c>
      <c r="P3" s="51" t="s">
        <v>3</v>
      </c>
      <c r="Q3" s="51" t="s">
        <v>4</v>
      </c>
      <c r="R3" s="51" t="s">
        <v>84</v>
      </c>
      <c r="S3" s="51" t="s">
        <v>92</v>
      </c>
      <c r="T3" s="51" t="s">
        <v>6</v>
      </c>
      <c r="U3" s="51" t="s">
        <v>85</v>
      </c>
      <c r="V3" s="51" t="s">
        <v>93</v>
      </c>
      <c r="W3" s="51" t="s">
        <v>86</v>
      </c>
    </row>
    <row r="4" spans="1:23" x14ac:dyDescent="0.35">
      <c r="C4" s="40" t="s">
        <v>87</v>
      </c>
      <c r="D4" s="40" t="s">
        <v>10</v>
      </c>
      <c r="E4" s="52">
        <v>2286</v>
      </c>
      <c r="F4" s="52">
        <v>957.5</v>
      </c>
      <c r="G4" s="57">
        <v>0.5811461067366579</v>
      </c>
      <c r="H4" s="52">
        <v>740.5</v>
      </c>
      <c r="I4" s="57">
        <v>0.676071741032371</v>
      </c>
      <c r="J4" s="57">
        <v>9.4925634295713102E-2</v>
      </c>
      <c r="N4" s="40" t="s">
        <v>9</v>
      </c>
      <c r="O4" s="40" t="s">
        <v>10</v>
      </c>
      <c r="P4" s="52">
        <f>SUM(P5:P8)</f>
        <v>2286</v>
      </c>
      <c r="Q4" s="52">
        <f>SUM(Q5:Q8)</f>
        <v>880.4</v>
      </c>
      <c r="R4" s="53">
        <f>AVERAGE(R5:R8)</f>
        <v>0.60960774874767809</v>
      </c>
      <c r="S4" s="55">
        <f t="shared" ref="S4:S8" si="0">_xlfn.STDEV.S(F4,F12,F20,F28,F36,F44,F52,F60,F68,F76)</f>
        <v>166.1073615333035</v>
      </c>
      <c r="T4" s="52">
        <f>SUM(T5:T8)</f>
        <v>799.1</v>
      </c>
      <c r="U4" s="53">
        <f t="shared" ref="U4:U8" si="1">(P4-T4)/P4</f>
        <v>0.65043744531933512</v>
      </c>
      <c r="V4" s="55">
        <f>_xlfn.STDEV.S(H4,H12,H20,H28,H36)</f>
        <v>52.773809792358179</v>
      </c>
      <c r="W4" s="53">
        <f>U4-Table1[[#This Row],[  Baseline]]</f>
        <v>4.0829696571657026E-2</v>
      </c>
    </row>
    <row r="5" spans="1:23" x14ac:dyDescent="0.35">
      <c r="C5" s="40" t="s">
        <v>11</v>
      </c>
      <c r="D5" s="40" t="s">
        <v>10</v>
      </c>
      <c r="E5" s="52">
        <v>516.5</v>
      </c>
      <c r="F5" s="52">
        <v>311.5</v>
      </c>
      <c r="G5" s="57">
        <v>0.39690222652468538</v>
      </c>
      <c r="H5" s="52">
        <v>172.5</v>
      </c>
      <c r="I5" s="57">
        <v>0.6660212971926428</v>
      </c>
      <c r="J5" s="57">
        <v>0.26911907066795743</v>
      </c>
      <c r="N5" s="40" t="s">
        <v>11</v>
      </c>
      <c r="O5" s="40" t="s">
        <v>10</v>
      </c>
      <c r="P5" s="52">
        <f>AVERAGE(E5,E13,E21,E29,E37,E45,E53,E61,E69,E77)</f>
        <v>516.5</v>
      </c>
      <c r="Q5" s="52">
        <f>AVERAGE(F5,F13,F21,F29,F37,F45,F53,F61,F69,F77)</f>
        <v>202.55</v>
      </c>
      <c r="R5" s="53">
        <f t="shared" ref="R5:R8" si="2">(P5-Q5)/P5</f>
        <v>0.60784123910939014</v>
      </c>
      <c r="S5" s="55">
        <f t="shared" si="0"/>
        <v>67.229065308259493</v>
      </c>
      <c r="T5" s="52">
        <f>AVERAGE(H5,H13,H21,H29,H37,H45,H53,H61,H69,H77)</f>
        <v>183.55</v>
      </c>
      <c r="U5" s="53">
        <f t="shared" si="1"/>
        <v>0.64462729912875116</v>
      </c>
      <c r="V5" s="55">
        <f>_xlfn.STDEV.S(H5,H13,H21,H29,H37)</f>
        <v>47.443387315831487</v>
      </c>
      <c r="W5" s="53">
        <f>U5-Table1[[#This Row],[  Baseline]]</f>
        <v>3.6786060019361022E-2</v>
      </c>
    </row>
    <row r="6" spans="1:23" x14ac:dyDescent="0.35">
      <c r="C6" s="40" t="s">
        <v>12</v>
      </c>
      <c r="D6" s="40" t="s">
        <v>10</v>
      </c>
      <c r="E6" s="52">
        <v>600</v>
      </c>
      <c r="F6" s="52">
        <v>183</v>
      </c>
      <c r="G6" s="57">
        <v>0.69499999999999995</v>
      </c>
      <c r="H6" s="52">
        <v>180.5</v>
      </c>
      <c r="I6" s="57">
        <v>0.69916666666666671</v>
      </c>
      <c r="J6" s="57">
        <v>4.1666666666667629E-3</v>
      </c>
      <c r="N6" s="40" t="s">
        <v>12</v>
      </c>
      <c r="O6" s="40" t="s">
        <v>10</v>
      </c>
      <c r="P6" s="52">
        <f t="shared" ref="P6:P8" si="3">AVERAGE(E6,E14,E22,E30,E38,E46,E54,E62,E70,E78)</f>
        <v>600</v>
      </c>
      <c r="Q6" s="52">
        <f t="shared" ref="Q6:Q8" si="4">AVERAGE(F6,F14,F22,F30,F38,F46,F54,F62,F70,F78)</f>
        <v>179.75</v>
      </c>
      <c r="R6" s="53">
        <f t="shared" si="2"/>
        <v>0.70041666666666669</v>
      </c>
      <c r="S6" s="55">
        <f t="shared" si="0"/>
        <v>7.5654551159273371</v>
      </c>
      <c r="T6" s="52">
        <f t="shared" ref="T6:T8" si="5">AVERAGE(H6,H14,H22,H30,H38,H46,H54,H62,H70,H78)</f>
        <v>177.35</v>
      </c>
      <c r="U6" s="53">
        <f t="shared" si="1"/>
        <v>0.70441666666666658</v>
      </c>
      <c r="V6" s="55">
        <f>_xlfn.STDEV.S(H6,H14,H22,H30,H38)</f>
        <v>3.0536862969204939</v>
      </c>
      <c r="W6" s="53">
        <f>U6-Table1[[#This Row],[  Baseline]]</f>
        <v>3.9999999999998925E-3</v>
      </c>
    </row>
    <row r="7" spans="1:23" x14ac:dyDescent="0.35">
      <c r="C7" s="40" t="s">
        <v>13</v>
      </c>
      <c r="D7" s="40" t="s">
        <v>10</v>
      </c>
      <c r="E7" s="52">
        <v>634</v>
      </c>
      <c r="F7" s="52">
        <v>203</v>
      </c>
      <c r="G7" s="57">
        <v>0.67981072555205047</v>
      </c>
      <c r="H7" s="52">
        <v>189</v>
      </c>
      <c r="I7" s="57">
        <v>0.70189274447949523</v>
      </c>
      <c r="J7" s="57">
        <v>2.2082018927444769E-2</v>
      </c>
      <c r="N7" s="40" t="s">
        <v>13</v>
      </c>
      <c r="O7" s="40" t="s">
        <v>10</v>
      </c>
      <c r="P7" s="52">
        <f t="shared" si="3"/>
        <v>634</v>
      </c>
      <c r="Q7" s="52">
        <f t="shared" si="4"/>
        <v>207.95</v>
      </c>
      <c r="R7" s="53">
        <f t="shared" si="2"/>
        <v>0.67200315457413251</v>
      </c>
      <c r="S7" s="55">
        <f t="shared" si="0"/>
        <v>20.612091920359109</v>
      </c>
      <c r="T7" s="52">
        <f t="shared" si="5"/>
        <v>203.85</v>
      </c>
      <c r="U7" s="53">
        <f t="shared" si="1"/>
        <v>0.67847003154574126</v>
      </c>
      <c r="V7" s="55">
        <f>_xlfn.STDEV.S(H7,H15,H23,H31,H39)</f>
        <v>12.359207094308275</v>
      </c>
      <c r="W7" s="53">
        <f>U7-Table1[[#This Row],[  Baseline]]</f>
        <v>6.4668769716087482E-3</v>
      </c>
    </row>
    <row r="8" spans="1:23" x14ac:dyDescent="0.35">
      <c r="C8" s="40" t="s">
        <v>14</v>
      </c>
      <c r="D8" s="40" t="s">
        <v>10</v>
      </c>
      <c r="E8" s="52">
        <v>535.5</v>
      </c>
      <c r="F8" s="52">
        <v>260</v>
      </c>
      <c r="G8" s="57">
        <v>0.51447245564892619</v>
      </c>
      <c r="H8" s="52">
        <v>198.5</v>
      </c>
      <c r="I8" s="57">
        <v>0.62931839402427636</v>
      </c>
      <c r="J8" s="57">
        <v>0.11484593837535018</v>
      </c>
      <c r="N8" s="40" t="s">
        <v>14</v>
      </c>
      <c r="O8" s="40" t="s">
        <v>10</v>
      </c>
      <c r="P8" s="52">
        <f t="shared" si="3"/>
        <v>535.5</v>
      </c>
      <c r="Q8" s="52">
        <f t="shared" si="4"/>
        <v>290.14999999999998</v>
      </c>
      <c r="R8" s="53">
        <f t="shared" si="2"/>
        <v>0.45816993464052291</v>
      </c>
      <c r="S8" s="55">
        <f t="shared" si="0"/>
        <v>129.72493335258775</v>
      </c>
      <c r="T8" s="52">
        <f t="shared" si="5"/>
        <v>234.35</v>
      </c>
      <c r="U8" s="53">
        <f t="shared" si="1"/>
        <v>0.56237161531279178</v>
      </c>
      <c r="V8" s="55">
        <f>_xlfn.STDEV.S(H8,H16,H24,H32,H40)</f>
        <v>28.674901917879335</v>
      </c>
      <c r="W8" s="53">
        <f>U8-Table1[[#This Row],[  Baseline]]</f>
        <v>0.10420168067226887</v>
      </c>
    </row>
    <row r="9" spans="1:23" x14ac:dyDescent="0.35">
      <c r="C9" s="40"/>
      <c r="D9" s="40"/>
      <c r="E9" s="52"/>
      <c r="F9" s="52"/>
      <c r="G9" s="53"/>
      <c r="H9" s="52"/>
      <c r="I9" s="53"/>
      <c r="J9" s="53"/>
      <c r="P9" s="1"/>
      <c r="Q9" s="1"/>
      <c r="R9" s="2"/>
      <c r="S9" s="3"/>
      <c r="T9" s="1"/>
      <c r="U9" s="2"/>
      <c r="V9" s="3"/>
      <c r="W9" s="2"/>
    </row>
    <row r="10" spans="1:23" x14ac:dyDescent="0.35">
      <c r="C10" s="56" t="s">
        <v>88</v>
      </c>
      <c r="D10" s="40"/>
      <c r="E10" s="40"/>
      <c r="F10" s="40"/>
      <c r="G10" s="40"/>
      <c r="H10" s="40"/>
      <c r="I10" s="40"/>
      <c r="J10" s="40"/>
    </row>
    <row r="11" spans="1:23" x14ac:dyDescent="0.35">
      <c r="A11" t="s">
        <v>15</v>
      </c>
      <c r="C11" s="40" t="s">
        <v>1</v>
      </c>
      <c r="D11" s="40" t="s">
        <v>2</v>
      </c>
      <c r="E11" s="40" t="s">
        <v>3</v>
      </c>
      <c r="F11" s="40" t="s">
        <v>4</v>
      </c>
      <c r="G11" s="40" t="s">
        <v>5</v>
      </c>
      <c r="H11" s="40" t="s">
        <v>6</v>
      </c>
      <c r="I11" s="40" t="s">
        <v>7</v>
      </c>
      <c r="J11" s="40" t="s">
        <v>8</v>
      </c>
    </row>
    <row r="12" spans="1:23" x14ac:dyDescent="0.35">
      <c r="C12" s="40" t="s">
        <v>94</v>
      </c>
      <c r="D12" s="40" t="s">
        <v>10</v>
      </c>
      <c r="E12" s="52">
        <v>2286</v>
      </c>
      <c r="F12" s="52">
        <v>817.5</v>
      </c>
      <c r="G12" s="57">
        <v>0.6423884514435696</v>
      </c>
      <c r="H12" s="52">
        <v>727.5</v>
      </c>
      <c r="I12" s="57">
        <v>0.68175853018372701</v>
      </c>
      <c r="J12" s="57">
        <v>3.937007874015741E-2</v>
      </c>
    </row>
    <row r="13" spans="1:23" x14ac:dyDescent="0.35">
      <c r="C13" s="40" t="s">
        <v>11</v>
      </c>
      <c r="D13" s="40" t="s">
        <v>10</v>
      </c>
      <c r="E13" s="52">
        <v>516.5</v>
      </c>
      <c r="F13" s="52">
        <v>173.5</v>
      </c>
      <c r="G13" s="57">
        <v>0.6640851887705711</v>
      </c>
      <c r="H13" s="52">
        <v>178</v>
      </c>
      <c r="I13" s="57">
        <v>0.65537270087124877</v>
      </c>
      <c r="J13" s="57">
        <v>-8.7124878993223298E-3</v>
      </c>
    </row>
    <row r="14" spans="1:23" x14ac:dyDescent="0.35">
      <c r="C14" s="40" t="s">
        <v>12</v>
      </c>
      <c r="D14" s="40" t="s">
        <v>10</v>
      </c>
      <c r="E14" s="52">
        <v>600</v>
      </c>
      <c r="F14" s="52">
        <v>187.5</v>
      </c>
      <c r="G14" s="57">
        <v>0.6875</v>
      </c>
      <c r="H14" s="52">
        <v>180</v>
      </c>
      <c r="I14" s="57">
        <v>0.7</v>
      </c>
      <c r="J14" s="57">
        <v>1.2499999999999956E-2</v>
      </c>
    </row>
    <row r="15" spans="1:23" x14ac:dyDescent="0.35">
      <c r="C15" s="40" t="s">
        <v>13</v>
      </c>
      <c r="D15" s="40" t="s">
        <v>10</v>
      </c>
      <c r="E15" s="52">
        <v>634</v>
      </c>
      <c r="F15" s="52">
        <v>217.5</v>
      </c>
      <c r="G15" s="57">
        <v>0.65694006309148267</v>
      </c>
      <c r="H15" s="52">
        <v>209</v>
      </c>
      <c r="I15" s="57">
        <v>0.67034700315457418</v>
      </c>
      <c r="J15" s="57">
        <v>1.340694006309151E-2</v>
      </c>
    </row>
    <row r="16" spans="1:23" x14ac:dyDescent="0.35">
      <c r="C16" s="40" t="s">
        <v>14</v>
      </c>
      <c r="D16" s="40" t="s">
        <v>10</v>
      </c>
      <c r="E16" s="52">
        <v>535.5</v>
      </c>
      <c r="F16" s="52">
        <v>239</v>
      </c>
      <c r="G16" s="57">
        <v>0.55368814192343607</v>
      </c>
      <c r="H16" s="52">
        <v>160.5</v>
      </c>
      <c r="I16" s="57">
        <v>0.70028011204481788</v>
      </c>
      <c r="J16" s="57">
        <v>0.14659197012138181</v>
      </c>
    </row>
    <row r="17" spans="1:10" x14ac:dyDescent="0.35">
      <c r="C17" s="40"/>
      <c r="D17" s="40"/>
      <c r="E17" s="40"/>
      <c r="F17" s="40"/>
      <c r="G17" s="54"/>
      <c r="H17" s="40"/>
      <c r="I17" s="54"/>
      <c r="J17" s="40"/>
    </row>
    <row r="18" spans="1:10" ht="14" customHeight="1" x14ac:dyDescent="0.35">
      <c r="C18" s="56" t="s">
        <v>89</v>
      </c>
      <c r="D18" s="40"/>
      <c r="E18" s="40"/>
      <c r="F18" s="40"/>
      <c r="G18" s="40"/>
      <c r="H18" s="40"/>
      <c r="I18" s="40"/>
      <c r="J18" s="40"/>
    </row>
    <row r="19" spans="1:10" x14ac:dyDescent="0.35">
      <c r="A19" t="s">
        <v>16</v>
      </c>
      <c r="C19" s="58" t="s">
        <v>1</v>
      </c>
      <c r="D19" s="59" t="s">
        <v>2</v>
      </c>
      <c r="E19" s="59" t="s">
        <v>3</v>
      </c>
      <c r="F19" s="59" t="s">
        <v>4</v>
      </c>
      <c r="G19" s="59" t="s">
        <v>5</v>
      </c>
      <c r="H19" s="59" t="s">
        <v>6</v>
      </c>
      <c r="I19" s="59" t="s">
        <v>7</v>
      </c>
      <c r="J19" s="60" t="s">
        <v>8</v>
      </c>
    </row>
    <row r="20" spans="1:10" x14ac:dyDescent="0.35">
      <c r="C20" s="61" t="s">
        <v>89</v>
      </c>
      <c r="D20" s="62" t="s">
        <v>10</v>
      </c>
      <c r="E20" s="65">
        <v>2286</v>
      </c>
      <c r="F20" s="65">
        <v>914</v>
      </c>
      <c r="G20" s="66">
        <v>0.60017497812773402</v>
      </c>
      <c r="H20" s="65">
        <v>750</v>
      </c>
      <c r="I20" s="66">
        <v>0.67191601049868765</v>
      </c>
      <c r="J20" s="67">
        <v>7.1741032370953639E-2</v>
      </c>
    </row>
    <row r="21" spans="1:10" x14ac:dyDescent="0.35">
      <c r="C21" s="61" t="s">
        <v>11</v>
      </c>
      <c r="D21" s="62" t="s">
        <v>10</v>
      </c>
      <c r="E21" s="65">
        <v>516.5</v>
      </c>
      <c r="F21" s="65">
        <v>236</v>
      </c>
      <c r="G21" s="66">
        <v>0.54307841239109389</v>
      </c>
      <c r="H21" s="65">
        <v>184.5</v>
      </c>
      <c r="I21" s="66">
        <v>0.64278799612778315</v>
      </c>
      <c r="J21" s="67">
        <v>9.9709583736689256E-2</v>
      </c>
    </row>
    <row r="22" spans="1:10" x14ac:dyDescent="0.35">
      <c r="C22" s="61" t="s">
        <v>12</v>
      </c>
      <c r="D22" s="62" t="s">
        <v>10</v>
      </c>
      <c r="E22" s="65">
        <v>600</v>
      </c>
      <c r="F22" s="65">
        <v>197</v>
      </c>
      <c r="G22" s="66">
        <v>0.67166666666666663</v>
      </c>
      <c r="H22" s="65">
        <v>179.5</v>
      </c>
      <c r="I22" s="66">
        <v>0.70083333333333331</v>
      </c>
      <c r="J22" s="67">
        <v>2.9166666666666674E-2</v>
      </c>
    </row>
    <row r="23" spans="1:10" x14ac:dyDescent="0.35">
      <c r="C23" s="61" t="s">
        <v>13</v>
      </c>
      <c r="D23" s="62" t="s">
        <v>10</v>
      </c>
      <c r="E23" s="65">
        <v>634</v>
      </c>
      <c r="F23" s="65">
        <v>223.5</v>
      </c>
      <c r="G23" s="66">
        <v>0.64747634069400628</v>
      </c>
      <c r="H23" s="65">
        <v>188</v>
      </c>
      <c r="I23" s="66">
        <v>0.70347003154574128</v>
      </c>
      <c r="J23" s="67">
        <v>5.5993690851735001E-2</v>
      </c>
    </row>
    <row r="24" spans="1:10" x14ac:dyDescent="0.35">
      <c r="C24" s="63" t="s">
        <v>14</v>
      </c>
      <c r="D24" s="64" t="s">
        <v>10</v>
      </c>
      <c r="E24" s="68">
        <v>535.5</v>
      </c>
      <c r="F24" s="68">
        <v>257.5</v>
      </c>
      <c r="G24" s="69">
        <v>0.51914098972922507</v>
      </c>
      <c r="H24" s="68">
        <v>198</v>
      </c>
      <c r="I24" s="69">
        <v>0.63025210084033612</v>
      </c>
      <c r="J24" s="70">
        <v>0.11111111111111105</v>
      </c>
    </row>
    <row r="25" spans="1:10" x14ac:dyDescent="0.35">
      <c r="C25" s="40"/>
      <c r="D25" s="40"/>
      <c r="E25" s="40"/>
      <c r="F25" s="40"/>
      <c r="G25" s="54"/>
      <c r="H25" s="40"/>
      <c r="I25" s="54"/>
      <c r="J25" s="40"/>
    </row>
    <row r="26" spans="1:10" x14ac:dyDescent="0.35">
      <c r="C26" s="56" t="s">
        <v>90</v>
      </c>
      <c r="D26" s="40"/>
      <c r="E26" s="40"/>
      <c r="F26" s="40"/>
      <c r="G26" s="40"/>
      <c r="H26" s="40"/>
      <c r="I26" s="40"/>
      <c r="J26" s="40"/>
    </row>
    <row r="27" spans="1:10" x14ac:dyDescent="0.35">
      <c r="A27" t="s">
        <v>17</v>
      </c>
      <c r="C27" s="58" t="s">
        <v>1</v>
      </c>
      <c r="D27" s="59" t="s">
        <v>2</v>
      </c>
      <c r="E27" s="59" t="s">
        <v>3</v>
      </c>
      <c r="F27" s="59" t="s">
        <v>4</v>
      </c>
      <c r="G27" s="59" t="s">
        <v>5</v>
      </c>
      <c r="H27" s="59" t="s">
        <v>6</v>
      </c>
      <c r="I27" s="59" t="s">
        <v>7</v>
      </c>
      <c r="J27" s="60" t="s">
        <v>8</v>
      </c>
    </row>
    <row r="28" spans="1:10" x14ac:dyDescent="0.35">
      <c r="C28" s="61" t="s">
        <v>90</v>
      </c>
      <c r="D28" s="62" t="s">
        <v>10</v>
      </c>
      <c r="E28" s="65">
        <v>2286</v>
      </c>
      <c r="F28" s="65">
        <v>913.5</v>
      </c>
      <c r="G28" s="66">
        <v>0.60039370078740162</v>
      </c>
      <c r="H28" s="65">
        <v>815.5</v>
      </c>
      <c r="I28" s="66">
        <v>0.64326334208223968</v>
      </c>
      <c r="J28" s="67">
        <v>4.2869641294838057E-2</v>
      </c>
    </row>
    <row r="29" spans="1:10" x14ac:dyDescent="0.35">
      <c r="C29" s="61" t="s">
        <v>11</v>
      </c>
      <c r="D29" s="62" t="s">
        <v>10</v>
      </c>
      <c r="E29" s="65">
        <v>516.5</v>
      </c>
      <c r="F29" s="65">
        <v>212</v>
      </c>
      <c r="G29" s="66">
        <v>0.5895450145208132</v>
      </c>
      <c r="H29" s="65">
        <v>175.5</v>
      </c>
      <c r="I29" s="66">
        <v>0.66021297192642792</v>
      </c>
      <c r="J29" s="67">
        <v>7.0667957405614712E-2</v>
      </c>
    </row>
    <row r="30" spans="1:10" x14ac:dyDescent="0.35">
      <c r="C30" s="61" t="s">
        <v>12</v>
      </c>
      <c r="D30" s="62" t="s">
        <v>10</v>
      </c>
      <c r="E30" s="65">
        <v>600</v>
      </c>
      <c r="F30" s="65">
        <v>177</v>
      </c>
      <c r="G30" s="66">
        <v>0.70499999999999996</v>
      </c>
      <c r="H30" s="65">
        <v>185</v>
      </c>
      <c r="I30" s="66">
        <v>0.69166666666666665</v>
      </c>
      <c r="J30" s="67">
        <v>-1.3333333333333308E-2</v>
      </c>
    </row>
    <row r="31" spans="1:10" x14ac:dyDescent="0.35">
      <c r="C31" s="61" t="s">
        <v>13</v>
      </c>
      <c r="D31" s="62" t="s">
        <v>10</v>
      </c>
      <c r="E31" s="65">
        <v>634</v>
      </c>
      <c r="F31" s="65">
        <v>212.5</v>
      </c>
      <c r="G31" s="66">
        <v>0.66482649842271291</v>
      </c>
      <c r="H31" s="65">
        <v>215.5</v>
      </c>
      <c r="I31" s="66">
        <v>0.66009463722397477</v>
      </c>
      <c r="J31" s="67">
        <v>-4.7318611987381409E-3</v>
      </c>
    </row>
    <row r="32" spans="1:10" x14ac:dyDescent="0.35">
      <c r="C32" s="63" t="s">
        <v>14</v>
      </c>
      <c r="D32" s="64" t="s">
        <v>10</v>
      </c>
      <c r="E32" s="68">
        <v>535.5</v>
      </c>
      <c r="F32" s="68">
        <v>312</v>
      </c>
      <c r="G32" s="69">
        <v>0.4173669467787115</v>
      </c>
      <c r="H32" s="68">
        <v>239.5</v>
      </c>
      <c r="I32" s="69">
        <v>0.55275443510737632</v>
      </c>
      <c r="J32" s="70">
        <v>0.13538748832866482</v>
      </c>
    </row>
    <row r="33" spans="1:10" x14ac:dyDescent="0.35">
      <c r="C33" s="40"/>
      <c r="D33" s="40"/>
      <c r="E33" s="40"/>
      <c r="F33" s="40"/>
      <c r="G33" s="54"/>
      <c r="H33" s="40"/>
      <c r="I33" s="54"/>
      <c r="J33" s="40"/>
    </row>
    <row r="34" spans="1:10" x14ac:dyDescent="0.35">
      <c r="C34" s="56" t="s">
        <v>91</v>
      </c>
      <c r="D34" s="40"/>
      <c r="E34" s="40"/>
      <c r="F34" s="40"/>
      <c r="G34" s="40"/>
      <c r="H34" s="40"/>
      <c r="I34" s="40"/>
      <c r="J34" s="40"/>
    </row>
    <row r="35" spans="1:10" x14ac:dyDescent="0.35">
      <c r="A35" t="s">
        <v>18</v>
      </c>
      <c r="C35" s="58" t="s">
        <v>1</v>
      </c>
      <c r="D35" s="59" t="s">
        <v>2</v>
      </c>
      <c r="E35" s="59" t="s">
        <v>3</v>
      </c>
      <c r="F35" s="59" t="s">
        <v>4</v>
      </c>
      <c r="G35" s="59" t="s">
        <v>5</v>
      </c>
      <c r="H35" s="59" t="s">
        <v>6</v>
      </c>
      <c r="I35" s="59" t="s">
        <v>7</v>
      </c>
      <c r="J35" s="60" t="s">
        <v>8</v>
      </c>
    </row>
    <row r="36" spans="1:10" x14ac:dyDescent="0.35">
      <c r="C36" s="61" t="s">
        <v>91</v>
      </c>
      <c r="D36" s="62" t="s">
        <v>10</v>
      </c>
      <c r="E36" s="65">
        <v>2286</v>
      </c>
      <c r="F36" s="65">
        <v>896.5</v>
      </c>
      <c r="G36" s="66">
        <v>0.60783027121609801</v>
      </c>
      <c r="H36" s="65">
        <v>668</v>
      </c>
      <c r="I36" s="66">
        <v>0.70778652668416453</v>
      </c>
      <c r="J36" s="67">
        <v>9.9956255468066524E-2</v>
      </c>
    </row>
    <row r="37" spans="1:10" x14ac:dyDescent="0.35">
      <c r="C37" s="61" t="s">
        <v>11</v>
      </c>
      <c r="D37" s="62" t="s">
        <v>10</v>
      </c>
      <c r="E37" s="65">
        <v>516.5</v>
      </c>
      <c r="F37" s="65">
        <v>208</v>
      </c>
      <c r="G37" s="66">
        <v>0.59728944820909968</v>
      </c>
      <c r="H37" s="65">
        <v>72</v>
      </c>
      <c r="I37" s="66">
        <v>0.86060019361084217</v>
      </c>
      <c r="J37" s="67">
        <v>0.26331074540174249</v>
      </c>
    </row>
    <row r="38" spans="1:10" x14ac:dyDescent="0.35">
      <c r="C38" s="61" t="s">
        <v>12</v>
      </c>
      <c r="D38" s="62" t="s">
        <v>10</v>
      </c>
      <c r="E38" s="65">
        <v>600</v>
      </c>
      <c r="F38" s="65">
        <v>180</v>
      </c>
      <c r="G38" s="66">
        <v>0.7</v>
      </c>
      <c r="H38" s="65">
        <v>176.5</v>
      </c>
      <c r="I38" s="66">
        <v>0.70583333333333331</v>
      </c>
      <c r="J38" s="67">
        <v>5.833333333333357E-3</v>
      </c>
    </row>
    <row r="39" spans="1:10" x14ac:dyDescent="0.35">
      <c r="C39" s="61" t="s">
        <v>13</v>
      </c>
      <c r="D39" s="62" t="s">
        <v>10</v>
      </c>
      <c r="E39" s="65">
        <v>634</v>
      </c>
      <c r="F39" s="65">
        <v>194</v>
      </c>
      <c r="G39" s="66">
        <v>0.694006309148265</v>
      </c>
      <c r="H39" s="65">
        <v>206</v>
      </c>
      <c r="I39" s="66">
        <v>0.67507886435331232</v>
      </c>
      <c r="J39" s="67">
        <v>-1.8927444794952675E-2</v>
      </c>
    </row>
    <row r="40" spans="1:10" x14ac:dyDescent="0.35">
      <c r="C40" s="63" t="s">
        <v>14</v>
      </c>
      <c r="D40" s="64" t="s">
        <v>10</v>
      </c>
      <c r="E40" s="68">
        <v>535.5</v>
      </c>
      <c r="F40" s="68">
        <v>314.5</v>
      </c>
      <c r="G40" s="69">
        <v>0.41269841269841268</v>
      </c>
      <c r="H40" s="68">
        <v>213.5</v>
      </c>
      <c r="I40" s="69">
        <v>0.60130718954248363</v>
      </c>
      <c r="J40" s="70">
        <v>0.18860877684407096</v>
      </c>
    </row>
    <row r="42" spans="1:10" x14ac:dyDescent="0.35">
      <c r="C42" s="33" t="s">
        <v>96</v>
      </c>
    </row>
    <row r="43" spans="1:10" x14ac:dyDescent="0.35">
      <c r="A43" t="s">
        <v>95</v>
      </c>
      <c r="C43" s="58" t="s">
        <v>1</v>
      </c>
      <c r="D43" s="59" t="s">
        <v>2</v>
      </c>
      <c r="E43" s="59" t="s">
        <v>3</v>
      </c>
      <c r="F43" s="59" t="s">
        <v>4</v>
      </c>
      <c r="G43" s="59" t="s">
        <v>5</v>
      </c>
      <c r="H43" s="59" t="s">
        <v>6</v>
      </c>
      <c r="I43" s="59" t="s">
        <v>7</v>
      </c>
      <c r="J43" s="60" t="s">
        <v>8</v>
      </c>
    </row>
    <row r="44" spans="1:10" x14ac:dyDescent="0.35">
      <c r="C44" s="61" t="s">
        <v>96</v>
      </c>
      <c r="D44" s="62" t="s">
        <v>10</v>
      </c>
      <c r="E44" s="65">
        <v>2286</v>
      </c>
      <c r="F44" s="65">
        <v>774.5</v>
      </c>
      <c r="G44" s="66">
        <v>0.66119860017497811</v>
      </c>
      <c r="H44" s="65">
        <v>822.5</v>
      </c>
      <c r="I44" s="66">
        <v>0.64020122484689412</v>
      </c>
      <c r="J44" s="67">
        <v>-2.0997375328083989E-2</v>
      </c>
    </row>
    <row r="45" spans="1:10" x14ac:dyDescent="0.35">
      <c r="C45" s="61" t="s">
        <v>11</v>
      </c>
      <c r="D45" s="62" t="s">
        <v>10</v>
      </c>
      <c r="E45" s="65">
        <v>516.5</v>
      </c>
      <c r="F45" s="65">
        <v>212</v>
      </c>
      <c r="G45" s="66">
        <v>0.5895450145208132</v>
      </c>
      <c r="H45" s="65">
        <v>212</v>
      </c>
      <c r="I45" s="66">
        <v>0.5895450145208132</v>
      </c>
      <c r="J45" s="67">
        <v>0</v>
      </c>
    </row>
    <row r="46" spans="1:10" x14ac:dyDescent="0.35">
      <c r="C46" s="61" t="s">
        <v>12</v>
      </c>
      <c r="D46" s="62" t="s">
        <v>10</v>
      </c>
      <c r="E46" s="65">
        <v>600</v>
      </c>
      <c r="F46" s="65">
        <v>174</v>
      </c>
      <c r="G46" s="66">
        <v>0.71</v>
      </c>
      <c r="H46" s="65">
        <v>172.5</v>
      </c>
      <c r="I46" s="66">
        <v>0.71250000000000002</v>
      </c>
      <c r="J46" s="67">
        <v>2.5000000000000577E-3</v>
      </c>
    </row>
    <row r="47" spans="1:10" x14ac:dyDescent="0.35">
      <c r="C47" s="61" t="s">
        <v>13</v>
      </c>
      <c r="D47" s="62" t="s">
        <v>10</v>
      </c>
      <c r="E47" s="65">
        <v>634</v>
      </c>
      <c r="F47" s="65">
        <v>187</v>
      </c>
      <c r="G47" s="66">
        <v>0.70504731861198733</v>
      </c>
      <c r="H47" s="65">
        <v>205.5</v>
      </c>
      <c r="I47" s="66">
        <v>0.67586750788643535</v>
      </c>
      <c r="J47" s="67">
        <v>-2.917981072555198E-2</v>
      </c>
    </row>
    <row r="48" spans="1:10" x14ac:dyDescent="0.35">
      <c r="C48" s="63" t="s">
        <v>14</v>
      </c>
      <c r="D48" s="64" t="s">
        <v>10</v>
      </c>
      <c r="E48" s="68">
        <v>535.5</v>
      </c>
      <c r="F48" s="68">
        <v>201.5</v>
      </c>
      <c r="G48" s="69">
        <v>0.62371615312791784</v>
      </c>
      <c r="H48" s="68">
        <v>232.5</v>
      </c>
      <c r="I48" s="69">
        <v>0.56582633053221287</v>
      </c>
      <c r="J48" s="70">
        <v>-5.7889822595704965E-2</v>
      </c>
    </row>
    <row r="50" spans="1:10" x14ac:dyDescent="0.35">
      <c r="C50" s="56" t="s">
        <v>97</v>
      </c>
    </row>
    <row r="51" spans="1:10" x14ac:dyDescent="0.35">
      <c r="A51" t="s">
        <v>98</v>
      </c>
      <c r="C51" s="58" t="s">
        <v>1</v>
      </c>
      <c r="D51" s="59" t="s">
        <v>2</v>
      </c>
      <c r="E51" s="59" t="s">
        <v>3</v>
      </c>
      <c r="F51" s="59" t="s">
        <v>4</v>
      </c>
      <c r="G51" s="59" t="s">
        <v>5</v>
      </c>
      <c r="H51" s="59" t="s">
        <v>6</v>
      </c>
      <c r="I51" s="59" t="s">
        <v>7</v>
      </c>
      <c r="J51" s="60" t="s">
        <v>8</v>
      </c>
    </row>
    <row r="52" spans="1:10" x14ac:dyDescent="0.35">
      <c r="C52" s="61" t="s">
        <v>97</v>
      </c>
      <c r="D52" s="62" t="s">
        <v>10</v>
      </c>
      <c r="E52" s="65">
        <v>2286</v>
      </c>
      <c r="F52" s="65">
        <v>1278</v>
      </c>
      <c r="G52" s="66">
        <v>0.44094488188976377</v>
      </c>
      <c r="H52" s="65">
        <v>720</v>
      </c>
      <c r="I52" s="66">
        <v>0.68503937007874016</v>
      </c>
      <c r="J52" s="67">
        <v>0.24409448818897639</v>
      </c>
    </row>
    <row r="53" spans="1:10" x14ac:dyDescent="0.35">
      <c r="C53" s="61" t="s">
        <v>11</v>
      </c>
      <c r="D53" s="62" t="s">
        <v>10</v>
      </c>
      <c r="E53" s="65">
        <v>516.5</v>
      </c>
      <c r="F53" s="65">
        <v>208.5</v>
      </c>
      <c r="G53" s="66">
        <v>0.59632139399806394</v>
      </c>
      <c r="H53" s="65">
        <v>209.5</v>
      </c>
      <c r="I53" s="66">
        <v>0.59438528557599224</v>
      </c>
      <c r="J53" s="67">
        <v>-1.9361084220717029E-3</v>
      </c>
    </row>
    <row r="54" spans="1:10" x14ac:dyDescent="0.35">
      <c r="C54" s="61" t="s">
        <v>12</v>
      </c>
      <c r="D54" s="62" t="s">
        <v>10</v>
      </c>
      <c r="E54" s="65">
        <v>600</v>
      </c>
      <c r="F54" s="65">
        <v>173.5</v>
      </c>
      <c r="G54" s="66">
        <v>0.71083333333333332</v>
      </c>
      <c r="H54" s="65">
        <v>173</v>
      </c>
      <c r="I54" s="66">
        <v>0.71166666666666667</v>
      </c>
      <c r="J54" s="67">
        <v>8.3333333333335258E-4</v>
      </c>
    </row>
    <row r="55" spans="1:10" x14ac:dyDescent="0.35">
      <c r="C55" s="61" t="s">
        <v>13</v>
      </c>
      <c r="D55" s="62" t="s">
        <v>10</v>
      </c>
      <c r="E55" s="65">
        <v>634</v>
      </c>
      <c r="F55" s="65">
        <v>252.5</v>
      </c>
      <c r="G55" s="66">
        <v>0.6017350157728707</v>
      </c>
      <c r="H55" s="65">
        <v>180</v>
      </c>
      <c r="I55" s="66">
        <v>0.71608832807570977</v>
      </c>
      <c r="J55" s="67">
        <v>0.11435331230283907</v>
      </c>
    </row>
    <row r="56" spans="1:10" x14ac:dyDescent="0.35">
      <c r="C56" s="63" t="s">
        <v>14</v>
      </c>
      <c r="D56" s="64" t="s">
        <v>10</v>
      </c>
      <c r="E56" s="68">
        <v>535.5</v>
      </c>
      <c r="F56" s="68">
        <v>643.5</v>
      </c>
      <c r="G56" s="69">
        <v>-0.20168067226890757</v>
      </c>
      <c r="H56" s="68">
        <v>157.5</v>
      </c>
      <c r="I56" s="69">
        <v>0.70588235294117652</v>
      </c>
      <c r="J56" s="70">
        <v>0.90756302521008414</v>
      </c>
    </row>
    <row r="58" spans="1:10" x14ac:dyDescent="0.35">
      <c r="C58" s="56" t="s">
        <v>99</v>
      </c>
    </row>
    <row r="59" spans="1:10" x14ac:dyDescent="0.35">
      <c r="A59" t="s">
        <v>100</v>
      </c>
      <c r="C59" s="58" t="s">
        <v>1</v>
      </c>
      <c r="D59" s="59" t="s">
        <v>2</v>
      </c>
      <c r="E59" s="59" t="s">
        <v>3</v>
      </c>
      <c r="F59" s="59" t="s">
        <v>4</v>
      </c>
      <c r="G59" s="59" t="s">
        <v>5</v>
      </c>
      <c r="H59" s="59" t="s">
        <v>6</v>
      </c>
      <c r="I59" s="59" t="s">
        <v>7</v>
      </c>
      <c r="J59" s="60" t="s">
        <v>8</v>
      </c>
    </row>
    <row r="60" spans="1:10" x14ac:dyDescent="0.35">
      <c r="C60" s="61" t="s">
        <v>99</v>
      </c>
      <c r="D60" s="62" t="s">
        <v>10</v>
      </c>
      <c r="E60" s="65">
        <v>2286</v>
      </c>
      <c r="F60" s="65">
        <v>810</v>
      </c>
      <c r="G60" s="66">
        <v>0.64566929133858264</v>
      </c>
      <c r="H60" s="65">
        <v>1060.5</v>
      </c>
      <c r="I60" s="66">
        <v>0.53608923884514437</v>
      </c>
      <c r="J60" s="67">
        <v>-0.10958005249343827</v>
      </c>
    </row>
    <row r="61" spans="1:10" x14ac:dyDescent="0.35">
      <c r="C61" s="61" t="s">
        <v>11</v>
      </c>
      <c r="D61" s="62" t="s">
        <v>10</v>
      </c>
      <c r="E61" s="65">
        <v>516.5</v>
      </c>
      <c r="F61" s="65">
        <v>212</v>
      </c>
      <c r="G61" s="66">
        <v>0.5895450145208132</v>
      </c>
      <c r="H61" s="65">
        <v>207.5</v>
      </c>
      <c r="I61" s="66">
        <v>0.59825750242013553</v>
      </c>
      <c r="J61" s="67">
        <v>8.7124878993223298E-3</v>
      </c>
    </row>
    <row r="62" spans="1:10" x14ac:dyDescent="0.35">
      <c r="C62" s="61" t="s">
        <v>12</v>
      </c>
      <c r="D62" s="62" t="s">
        <v>10</v>
      </c>
      <c r="E62" s="65">
        <v>600</v>
      </c>
      <c r="F62" s="65">
        <v>176</v>
      </c>
      <c r="G62" s="66">
        <v>0.70666666666666667</v>
      </c>
      <c r="H62" s="65">
        <v>185</v>
      </c>
      <c r="I62" s="66">
        <v>0.69166666666666665</v>
      </c>
      <c r="J62" s="67">
        <v>-1.5000000000000013E-2</v>
      </c>
    </row>
    <row r="63" spans="1:10" x14ac:dyDescent="0.35">
      <c r="C63" s="61" t="s">
        <v>13</v>
      </c>
      <c r="D63" s="62" t="s">
        <v>10</v>
      </c>
      <c r="E63" s="65">
        <v>634</v>
      </c>
      <c r="F63" s="65">
        <v>187.5</v>
      </c>
      <c r="G63" s="66">
        <v>0.7042586750788643</v>
      </c>
      <c r="H63" s="65">
        <v>210.5</v>
      </c>
      <c r="I63" s="66">
        <v>0.667981072555205</v>
      </c>
      <c r="J63" s="67">
        <v>-3.6277602523659302E-2</v>
      </c>
    </row>
    <row r="64" spans="1:10" x14ac:dyDescent="0.35">
      <c r="C64" s="63" t="s">
        <v>14</v>
      </c>
      <c r="D64" s="64" t="s">
        <v>10</v>
      </c>
      <c r="E64" s="68">
        <v>535.5</v>
      </c>
      <c r="F64" s="68">
        <v>234.5</v>
      </c>
      <c r="G64" s="69">
        <v>0.56209150326797386</v>
      </c>
      <c r="H64" s="68">
        <v>457.5</v>
      </c>
      <c r="I64" s="69">
        <v>0.14565826330532214</v>
      </c>
      <c r="J64" s="70">
        <v>-0.41643323996265169</v>
      </c>
    </row>
    <row r="66" spans="1:10" x14ac:dyDescent="0.35">
      <c r="C66" s="56" t="s">
        <v>101</v>
      </c>
    </row>
    <row r="67" spans="1:10" x14ac:dyDescent="0.35">
      <c r="A67" t="s">
        <v>102</v>
      </c>
      <c r="C67" s="58" t="s">
        <v>1</v>
      </c>
      <c r="D67" s="59" t="s">
        <v>2</v>
      </c>
      <c r="E67" s="59" t="s">
        <v>3</v>
      </c>
      <c r="F67" s="59" t="s">
        <v>4</v>
      </c>
      <c r="G67" s="59" t="s">
        <v>5</v>
      </c>
      <c r="H67" s="59" t="s">
        <v>6</v>
      </c>
      <c r="I67" s="59" t="s">
        <v>7</v>
      </c>
      <c r="J67" s="60" t="s">
        <v>8</v>
      </c>
    </row>
    <row r="68" spans="1:10" x14ac:dyDescent="0.35">
      <c r="C68" s="61" t="s">
        <v>101</v>
      </c>
      <c r="D68" s="62" t="s">
        <v>10</v>
      </c>
      <c r="E68" s="65">
        <v>2286</v>
      </c>
      <c r="F68" s="65">
        <v>647</v>
      </c>
      <c r="G68" s="66">
        <v>0.71697287839020118</v>
      </c>
      <c r="H68" s="65">
        <v>816.5</v>
      </c>
      <c r="I68" s="66">
        <v>0.64282589676290469</v>
      </c>
      <c r="J68" s="67">
        <v>-7.4146981627296493E-2</v>
      </c>
    </row>
    <row r="69" spans="1:10" x14ac:dyDescent="0.35">
      <c r="C69" s="61" t="s">
        <v>11</v>
      </c>
      <c r="D69" s="62" t="s">
        <v>10</v>
      </c>
      <c r="E69" s="65">
        <v>516.5</v>
      </c>
      <c r="F69" s="65">
        <v>40</v>
      </c>
      <c r="G69" s="66">
        <v>0.92255566311713455</v>
      </c>
      <c r="H69" s="65">
        <v>212</v>
      </c>
      <c r="I69" s="66">
        <v>0.5895450145208132</v>
      </c>
      <c r="J69" s="67">
        <v>-0.33301064859632135</v>
      </c>
    </row>
    <row r="70" spans="1:10" x14ac:dyDescent="0.35">
      <c r="C70" s="61" t="s">
        <v>12</v>
      </c>
      <c r="D70" s="62" t="s">
        <v>10</v>
      </c>
      <c r="E70" s="65">
        <v>600</v>
      </c>
      <c r="F70" s="65">
        <v>173.5</v>
      </c>
      <c r="G70" s="66">
        <v>0.71083333333333332</v>
      </c>
      <c r="H70" s="65">
        <v>176</v>
      </c>
      <c r="I70" s="66">
        <v>0.70666666666666667</v>
      </c>
      <c r="J70" s="67">
        <v>-4.1666666666666519E-3</v>
      </c>
    </row>
    <row r="71" spans="1:10" x14ac:dyDescent="0.35">
      <c r="C71" s="61" t="s">
        <v>13</v>
      </c>
      <c r="D71" s="62" t="s">
        <v>10</v>
      </c>
      <c r="E71" s="65">
        <v>634</v>
      </c>
      <c r="F71" s="65">
        <v>213.5</v>
      </c>
      <c r="G71" s="66">
        <v>0.66324921135646686</v>
      </c>
      <c r="H71" s="65">
        <v>191</v>
      </c>
      <c r="I71" s="66">
        <v>0.69873817034700314</v>
      </c>
      <c r="J71" s="67">
        <v>3.5488958990536279E-2</v>
      </c>
    </row>
    <row r="72" spans="1:10" x14ac:dyDescent="0.35">
      <c r="C72" s="63" t="s">
        <v>14</v>
      </c>
      <c r="D72" s="64" t="s">
        <v>10</v>
      </c>
      <c r="E72" s="68">
        <v>535.5</v>
      </c>
      <c r="F72" s="68">
        <v>220</v>
      </c>
      <c r="G72" s="69">
        <v>0.58916900093370683</v>
      </c>
      <c r="H72" s="68">
        <v>237.5</v>
      </c>
      <c r="I72" s="69">
        <v>0.55648926237161533</v>
      </c>
      <c r="J72" s="70">
        <v>-3.2679738562091498E-2</v>
      </c>
    </row>
    <row r="74" spans="1:10" x14ac:dyDescent="0.35">
      <c r="C74" s="40" t="s">
        <v>103</v>
      </c>
    </row>
    <row r="75" spans="1:10" x14ac:dyDescent="0.35">
      <c r="C75" s="58" t="s">
        <v>1</v>
      </c>
      <c r="D75" s="59" t="s">
        <v>2</v>
      </c>
      <c r="E75" s="59" t="s">
        <v>3</v>
      </c>
      <c r="F75" s="59" t="s">
        <v>4</v>
      </c>
      <c r="G75" s="59" t="s">
        <v>5</v>
      </c>
      <c r="H75" s="59" t="s">
        <v>6</v>
      </c>
      <c r="I75" s="59" t="s">
        <v>7</v>
      </c>
      <c r="J75" s="60" t="s">
        <v>8</v>
      </c>
    </row>
    <row r="76" spans="1:10" x14ac:dyDescent="0.35">
      <c r="A76" t="s">
        <v>104</v>
      </c>
      <c r="C76" s="61" t="s">
        <v>103</v>
      </c>
      <c r="D76" s="62" t="s">
        <v>10</v>
      </c>
      <c r="E76" s="65">
        <v>2286</v>
      </c>
      <c r="F76" s="65">
        <v>795.5</v>
      </c>
      <c r="G76" s="66">
        <v>0.65201224846894135</v>
      </c>
      <c r="H76" s="65">
        <v>870</v>
      </c>
      <c r="I76" s="66">
        <v>0.61942257217847774</v>
      </c>
      <c r="J76" s="67">
        <v>-3.2589676290463609E-2</v>
      </c>
    </row>
    <row r="77" spans="1:10" x14ac:dyDescent="0.35">
      <c r="C77" s="61" t="s">
        <v>11</v>
      </c>
      <c r="D77" s="62" t="s">
        <v>10</v>
      </c>
      <c r="E77" s="65">
        <v>516.5</v>
      </c>
      <c r="F77" s="65">
        <v>212</v>
      </c>
      <c r="G77" s="66">
        <v>0.5895450145208132</v>
      </c>
      <c r="H77" s="65">
        <v>212</v>
      </c>
      <c r="I77" s="66">
        <v>0.5895450145208132</v>
      </c>
      <c r="J77" s="67">
        <v>0</v>
      </c>
    </row>
    <row r="78" spans="1:10" x14ac:dyDescent="0.35">
      <c r="C78" s="61" t="s">
        <v>12</v>
      </c>
      <c r="D78" s="62" t="s">
        <v>10</v>
      </c>
      <c r="E78" s="65">
        <v>600</v>
      </c>
      <c r="F78" s="65">
        <v>176</v>
      </c>
      <c r="G78" s="66">
        <v>0.70666666666666667</v>
      </c>
      <c r="H78" s="65">
        <v>165.5</v>
      </c>
      <c r="I78" s="66">
        <v>0.72416666666666663</v>
      </c>
      <c r="J78" s="67">
        <v>1.749999999999996E-2</v>
      </c>
    </row>
    <row r="79" spans="1:10" x14ac:dyDescent="0.35">
      <c r="C79" s="61" t="s">
        <v>13</v>
      </c>
      <c r="D79" s="62" t="s">
        <v>10</v>
      </c>
      <c r="E79" s="65">
        <v>634</v>
      </c>
      <c r="F79" s="65">
        <v>188.5</v>
      </c>
      <c r="G79" s="66">
        <v>0.70268138801261826</v>
      </c>
      <c r="H79" s="65">
        <v>244</v>
      </c>
      <c r="I79" s="66">
        <v>0.6151419558359621</v>
      </c>
      <c r="J79" s="67">
        <v>-8.7539432176656162E-2</v>
      </c>
    </row>
    <row r="80" spans="1:10" x14ac:dyDescent="0.35">
      <c r="C80" s="63" t="s">
        <v>14</v>
      </c>
      <c r="D80" s="64" t="s">
        <v>10</v>
      </c>
      <c r="E80" s="68">
        <v>535.5</v>
      </c>
      <c r="F80" s="68">
        <v>219</v>
      </c>
      <c r="G80" s="69">
        <v>0.59103641456582634</v>
      </c>
      <c r="H80" s="68">
        <v>248.5</v>
      </c>
      <c r="I80" s="69">
        <v>0.53594771241830064</v>
      </c>
      <c r="J80" s="70">
        <v>-5.5088702147525703E-2</v>
      </c>
    </row>
  </sheetData>
  <pageMargins left="0.7" right="0.7" top="0.75" bottom="0.75" header="0.3" footer="0.3"/>
  <drawing r:id="rId1"/>
  <tableParts count="3">
    <tablePart r:id="rId2"/>
    <tablePart r:id="rId3"/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E898A3-B2FD-40F8-85D2-3DC48CBE8C1C}">
  <dimension ref="A1:AK32"/>
  <sheetViews>
    <sheetView topLeftCell="A12" workbookViewId="0">
      <selection activeCell="X32" sqref="X32"/>
    </sheetView>
  </sheetViews>
  <sheetFormatPr defaultRowHeight="14.5" x14ac:dyDescent="0.35"/>
  <cols>
    <col min="6" max="6" width="10.36328125" bestFit="1" customWidth="1"/>
    <col min="13" max="13" width="6" customWidth="1"/>
    <col min="14" max="14" width="14.7265625" customWidth="1"/>
    <col min="15" max="15" width="9.90625" customWidth="1"/>
    <col min="16" max="16" width="17.6328125" customWidth="1"/>
    <col min="17" max="17" width="9.26953125" customWidth="1"/>
    <col min="18" max="18" width="6.1796875" customWidth="1"/>
    <col min="19" max="19" width="8.7265625" customWidth="1"/>
    <col min="20" max="20" width="10.08984375" customWidth="1"/>
    <col min="21" max="21" width="10.81640625" customWidth="1"/>
    <col min="22" max="22" width="10.08984375" customWidth="1"/>
    <col min="23" max="23" width="10" customWidth="1"/>
    <col min="24" max="24" width="9.6328125" customWidth="1"/>
    <col min="25" max="25" width="9.26953125" bestFit="1" customWidth="1"/>
    <col min="26" max="26" width="14.453125" customWidth="1"/>
    <col min="27" max="27" width="12.90625" bestFit="1" customWidth="1"/>
    <col min="28" max="32" width="14.1796875" customWidth="1"/>
  </cols>
  <sheetData>
    <row r="1" spans="1:37" x14ac:dyDescent="0.35">
      <c r="A1" t="s">
        <v>4</v>
      </c>
      <c r="M1" s="114" t="s">
        <v>145</v>
      </c>
      <c r="N1" s="114"/>
      <c r="O1" s="114"/>
      <c r="P1" s="114"/>
      <c r="Q1" s="114"/>
      <c r="R1" s="114"/>
      <c r="S1" s="114"/>
      <c r="T1" s="137" t="s">
        <v>146</v>
      </c>
      <c r="U1" s="137"/>
      <c r="V1" s="137" t="s">
        <v>173</v>
      </c>
      <c r="W1" s="137"/>
      <c r="X1" s="137"/>
      <c r="Y1" s="114"/>
      <c r="Z1" s="114"/>
      <c r="AA1" s="114"/>
    </row>
    <row r="2" spans="1:37" ht="17.5" x14ac:dyDescent="0.45">
      <c r="A2" t="s">
        <v>129</v>
      </c>
      <c r="B2" t="s">
        <v>144</v>
      </c>
      <c r="C2" t="s">
        <v>141</v>
      </c>
      <c r="D2" t="s">
        <v>143</v>
      </c>
      <c r="E2" t="s">
        <v>142</v>
      </c>
      <c r="F2" t="s">
        <v>139</v>
      </c>
      <c r="H2" t="s">
        <v>11</v>
      </c>
      <c r="I2" t="s">
        <v>12</v>
      </c>
      <c r="J2" t="s">
        <v>140</v>
      </c>
      <c r="K2" t="s">
        <v>14</v>
      </c>
      <c r="M2" t="s">
        <v>129</v>
      </c>
      <c r="N2" t="s">
        <v>144</v>
      </c>
      <c r="O2" t="s">
        <v>170</v>
      </c>
      <c r="P2" t="s">
        <v>171</v>
      </c>
      <c r="Q2" t="s">
        <v>142</v>
      </c>
      <c r="R2" t="s">
        <v>172</v>
      </c>
      <c r="S2" t="s">
        <v>147</v>
      </c>
      <c r="T2" t="s">
        <v>151</v>
      </c>
      <c r="U2" s="112" t="s">
        <v>152</v>
      </c>
      <c r="V2" t="s">
        <v>148</v>
      </c>
      <c r="W2" t="s">
        <v>149</v>
      </c>
      <c r="X2" t="s">
        <v>150</v>
      </c>
      <c r="Y2" s="112" t="s">
        <v>174</v>
      </c>
      <c r="Z2" s="112" t="s">
        <v>175</v>
      </c>
      <c r="AA2" s="112" t="s">
        <v>176</v>
      </c>
      <c r="AH2" t="s">
        <v>11</v>
      </c>
      <c r="AI2" t="s">
        <v>12</v>
      </c>
      <c r="AJ2" t="s">
        <v>140</v>
      </c>
      <c r="AK2" t="s">
        <v>14</v>
      </c>
    </row>
    <row r="3" spans="1:37" x14ac:dyDescent="0.35">
      <c r="A3">
        <v>1</v>
      </c>
      <c r="B3" s="19" cm="1">
        <f t="array" ref="B3">INDEX(Results_Calculated!$F:$F,ROW(Results_Calculated!$F$2)+($A3*5-5))</f>
        <v>830</v>
      </c>
      <c r="C3" t="e">
        <f ca="1">_xlfn.VAR.S($B$3:INDIRECT(ADDRESS(ROW(), COLUMN()-1)))</f>
        <v>#DIV/0!</v>
      </c>
      <c r="E3">
        <f ca="1">AVERAGE($B$3:INDIRECT(ADDRESS(ROW(), COLUMN()-3)))</f>
        <v>830</v>
      </c>
      <c r="F3" s="111" t="e">
        <f>#REF!/(A3-1)</f>
        <v>#REF!</v>
      </c>
      <c r="H3" cm="1">
        <f t="array" ref="H3">INDEX(Results_Calculated!$F:$F,ROW(Results_Calculated!$F$3)+($A3*5-5))</f>
        <v>226.5</v>
      </c>
      <c r="I3" cm="1">
        <f t="array" ref="I3">INDEX(Results_Calculated!$F:$F,ROW(Results_Calculated!$F$4)+($A3*5-5))</f>
        <v>231</v>
      </c>
      <c r="J3" cm="1">
        <f t="array" ref="J3">INDEX(Results_Calculated!$F:$F,ROW(Results_Calculated!$F$5)+($A3*5-5))</f>
        <v>187.5</v>
      </c>
      <c r="K3" cm="1">
        <f t="array" ref="K3">INDEX(Results_Calculated!$F:$F,ROW(Results_Calculated!$F$6)+($A3*5-5))</f>
        <v>185</v>
      </c>
      <c r="M3">
        <v>1</v>
      </c>
      <c r="N3" s="115" cm="1">
        <f t="array" ref="N3">INDEX(Results_Calculated!$H:$H,ROW(Results_Calculated!$H$2)+($A3*5-5))</f>
        <v>930</v>
      </c>
      <c r="O3" s="113" t="s">
        <v>138</v>
      </c>
      <c r="P3" s="113" t="s">
        <v>138</v>
      </c>
      <c r="Q3" s="113">
        <f ca="1">AVERAGE($N$3:INDIRECT(ADDRESS(ROW(), COLUMN()-3)))</f>
        <v>930</v>
      </c>
      <c r="R3" s="116" t="s">
        <v>138</v>
      </c>
      <c r="S3" s="113" t="s">
        <v>138</v>
      </c>
      <c r="T3" s="113" t="s">
        <v>138</v>
      </c>
      <c r="U3" s="113" t="s">
        <v>138</v>
      </c>
      <c r="V3" s="113" t="s">
        <v>138</v>
      </c>
      <c r="W3" s="113" t="s">
        <v>138</v>
      </c>
      <c r="X3" s="113" t="s">
        <v>138</v>
      </c>
      <c r="Y3" s="113"/>
      <c r="Z3" s="113"/>
      <c r="AA3" s="113" t="s">
        <v>138</v>
      </c>
      <c r="AB3" s="111"/>
      <c r="AC3" s="111"/>
      <c r="AD3" s="111"/>
      <c r="AE3" s="111"/>
      <c r="AF3" s="111"/>
      <c r="AH3" cm="1">
        <f t="array" ref="AH3">INDEX(Results_Calculated!$H:$H,ROW(Results_Calculated!$H$3)+($A3*5-5))</f>
        <v>188</v>
      </c>
      <c r="AI3" cm="1">
        <f t="array" ref="AI3">INDEX(Results_Calculated!$H:$H,ROW(Results_Calculated!$H$4)+($A3*5-5))</f>
        <v>325.5</v>
      </c>
      <c r="AJ3" cm="1">
        <f t="array" ref="AJ3">INDEX(Results_Calculated!$H:$H,ROW(Results_Calculated!$H$5)+($A3*5-5))</f>
        <v>226.5</v>
      </c>
      <c r="AK3" cm="1">
        <f t="array" ref="AK3">INDEX(Results_Calculated!$H:$H,ROW(Results_Calculated!$H$6)+($A3*5-5))</f>
        <v>190</v>
      </c>
    </row>
    <row r="4" spans="1:37" x14ac:dyDescent="0.35">
      <c r="A4">
        <v>2</v>
      </c>
      <c r="B4" s="19" cm="1">
        <f t="array" ref="B4">INDEX(Results_Calculated!$F:$F,ROW(Results_Calculated!$F$2)+($A4*5-5))</f>
        <v>958</v>
      </c>
      <c r="C4">
        <f ca="1">_xlfn.VAR.S($B$3:INDIRECT(ADDRESS(ROW(), COLUMN()-1)))</f>
        <v>8192</v>
      </c>
      <c r="D4">
        <f ca="1">SQRT(C4)</f>
        <v>90.509667991878089</v>
      </c>
      <c r="E4">
        <f ca="1">AVERAGE($B$3:INDIRECT(ADDRESS(ROW(), COLUMN()-3)))</f>
        <v>894</v>
      </c>
      <c r="F4" s="111">
        <f ca="1">D4/E4</f>
        <v>0.10124123936451687</v>
      </c>
      <c r="H4" cm="1">
        <f t="array" ref="H4">INDEX(Results_Calculated!$F:$F,ROW(Results_Calculated!$F$3)+($A4*5-5))</f>
        <v>227</v>
      </c>
      <c r="I4" cm="1">
        <f t="array" ref="I4">INDEX(Results_Calculated!$F:$F,ROW(Results_Calculated!$F$4)+($A4*5-5))</f>
        <v>283</v>
      </c>
      <c r="J4" cm="1">
        <f t="array" ref="J4">INDEX(Results_Calculated!$F:$F,ROW(Results_Calculated!$F$5)+($A4*5-5))</f>
        <v>173.5</v>
      </c>
      <c r="K4" cm="1">
        <f t="array" ref="K4">INDEX(Results_Calculated!$F:$F,ROW(Results_Calculated!$F$6)+($A4*5-5))</f>
        <v>274.5</v>
      </c>
      <c r="M4">
        <v>2</v>
      </c>
      <c r="N4" s="115" cm="1">
        <f t="array" ref="N4">INDEX(Results_Calculated!$H:$H,ROW(Results_Calculated!$H$2)+($A4*5-5))</f>
        <v>872.5</v>
      </c>
      <c r="O4" s="115">
        <f ca="1">_xlfn.VAR.S($N$3:INDIRECT(ADDRESS(ROW(), COLUMN()-1)))</f>
        <v>1653.125</v>
      </c>
      <c r="P4" s="115">
        <f ca="1">SQRT(O4)</f>
        <v>40.658639918226484</v>
      </c>
      <c r="Q4" s="115">
        <f ca="1">AVERAGE($N$3:INDIRECT(ADDRESS(ROW(), COLUMN()-3)))</f>
        <v>901.25</v>
      </c>
      <c r="R4" s="116">
        <f t="shared" ref="R4:R32" ca="1" si="0">P4/Q4</f>
        <v>4.5113608785826889E-2</v>
      </c>
      <c r="S4" s="115">
        <f ca="1">Q4-Q3</f>
        <v>-28.75</v>
      </c>
      <c r="T4" s="115">
        <f>_xlfn.T.INV(1-0.1/2, $M4-1)</f>
        <v>6.3137515146750376</v>
      </c>
      <c r="U4" s="115">
        <f>_xlfn.T.INV(1-0.2/2, $M4-1)</f>
        <v>3.0776835371752544</v>
      </c>
      <c r="V4" s="115">
        <f t="shared" ref="V4:X19" ca="1" si="1">$P4*V$2</f>
        <v>8.1317279836452965</v>
      </c>
      <c r="W4" s="115">
        <f t="shared" ref="W4:X18" ca="1" si="2">$P4*W$2</f>
        <v>20.329319959113242</v>
      </c>
      <c r="X4" s="115">
        <f t="shared" ca="1" si="2"/>
        <v>32.526911934581186</v>
      </c>
      <c r="Y4" s="117">
        <f ca="1">(2 * $P4^2 / V4^2) * ($T4 + $U4)^2</f>
        <v>4409.9526166561163</v>
      </c>
      <c r="Z4" s="117">
        <f ca="1">(2 * $P4^2 / W4^2) * ($T4 + $U4)^2</f>
        <v>705.59241866497848</v>
      </c>
      <c r="AA4" s="117">
        <f ca="1">(2 * $P4^2 / X4^2) * ($T4 + $U4)^2</f>
        <v>275.62203854100727</v>
      </c>
      <c r="AB4" s="111"/>
      <c r="AC4" s="111"/>
      <c r="AD4" s="111"/>
      <c r="AE4" s="111"/>
      <c r="AF4" s="111"/>
      <c r="AH4" cm="1">
        <f t="array" ref="AH4">INDEX(Results_Calculated!$H:$H,ROW(Results_Calculated!$H$3)+($A4*5-5))</f>
        <v>189.5</v>
      </c>
      <c r="AI4" cm="1">
        <f t="array" ref="AI4">INDEX(Results_Calculated!$H:$H,ROW(Results_Calculated!$H$4)+($A4*5-5))</f>
        <v>269</v>
      </c>
      <c r="AJ4" cm="1">
        <f t="array" ref="AJ4">INDEX(Results_Calculated!$H:$H,ROW(Results_Calculated!$H$5)+($A4*5-5))</f>
        <v>227.5</v>
      </c>
      <c r="AK4" cm="1">
        <f t="array" ref="AK4">INDEX(Results_Calculated!$H:$H,ROW(Results_Calculated!$H$6)+($A4*5-5))</f>
        <v>186.5</v>
      </c>
    </row>
    <row r="5" spans="1:37" x14ac:dyDescent="0.35">
      <c r="A5">
        <v>3</v>
      </c>
      <c r="B5" s="19" cm="1">
        <f t="array" ref="B5">INDEX(Results_Calculated!$F:$F,ROW(Results_Calculated!$F$2)+($A5*5-5))</f>
        <v>936</v>
      </c>
      <c r="C5">
        <f ca="1">_xlfn.VAR.S($B$3:INDIRECT(ADDRESS(ROW(), COLUMN()-1)))</f>
        <v>4684</v>
      </c>
      <c r="D5">
        <f t="shared" ref="D5:D32" ca="1" si="3">SQRT(C5)</f>
        <v>68.43975452907469</v>
      </c>
      <c r="E5">
        <f ca="1">AVERAGE($B$3:INDIRECT(ADDRESS(ROW(), COLUMN()-3)))</f>
        <v>908</v>
      </c>
      <c r="F5" s="111">
        <f t="shared" ref="F5:F32" ca="1" si="4">D5/E5</f>
        <v>7.5374178996778299E-2</v>
      </c>
      <c r="H5" cm="1">
        <f t="array" ref="H5">INDEX(Results_Calculated!$F:$F,ROW(Results_Calculated!$F$3)+($A5*5-5))</f>
        <v>223.5</v>
      </c>
      <c r="I5" cm="1">
        <f t="array" ref="I5">INDEX(Results_Calculated!$F:$F,ROW(Results_Calculated!$F$4)+($A5*5-5))</f>
        <v>279.5</v>
      </c>
      <c r="J5" cm="1">
        <f t="array" ref="J5">INDEX(Results_Calculated!$F:$F,ROW(Results_Calculated!$F$5)+($A5*5-5))</f>
        <v>179</v>
      </c>
      <c r="K5" cm="1">
        <f t="array" ref="K5">INDEX(Results_Calculated!$F:$F,ROW(Results_Calculated!$F$6)+($A5*5-5))</f>
        <v>254</v>
      </c>
      <c r="M5">
        <v>3</v>
      </c>
      <c r="N5" s="115" cm="1">
        <f t="array" ref="N5">INDEX(Results_Calculated!$H:$H,ROW(Results_Calculated!$H$2)+($A5*5-5))</f>
        <v>801.5</v>
      </c>
      <c r="O5" s="115">
        <f ca="1">_xlfn.VAR.S($N$3:INDIRECT(ADDRESS(ROW(), COLUMN()-1)))</f>
        <v>4143.25</v>
      </c>
      <c r="P5" s="115">
        <f t="shared" ref="P5:P32" ca="1" si="5">SQRT(O5)</f>
        <v>64.368082152569997</v>
      </c>
      <c r="Q5" s="115">
        <f ca="1">AVERAGE($N$3:INDIRECT(ADDRESS(ROW(), COLUMN()-3)))</f>
        <v>868</v>
      </c>
      <c r="R5" s="116">
        <f t="shared" ca="1" si="0"/>
        <v>7.4156776673467734E-2</v>
      </c>
      <c r="S5" s="115">
        <f t="shared" ref="S5:S32" ca="1" si="6">Q5-Q4</f>
        <v>-33.25</v>
      </c>
      <c r="T5" s="115">
        <f t="shared" ref="T5:T32" si="7">_xlfn.T.INV(1-0.1/2, $M5-1)</f>
        <v>2.9199855803537247</v>
      </c>
      <c r="U5" s="115">
        <f t="shared" ref="U5:U32" si="8">_xlfn.T.INV(1-0.2/2, $M5-1)</f>
        <v>1.8856180831641269</v>
      </c>
      <c r="V5" s="115">
        <f t="shared" ca="1" si="1"/>
        <v>12.873616430514</v>
      </c>
      <c r="W5" s="115">
        <f t="shared" ca="1" si="2"/>
        <v>32.184041076284998</v>
      </c>
      <c r="X5" s="115">
        <f t="shared" ca="1" si="2"/>
        <v>51.494465722055999</v>
      </c>
      <c r="Y5" s="117">
        <f t="shared" ref="Y5:Y32" ca="1" si="9">(2 * $P5^2 / V5^2) * ($T5 + $U5)^2</f>
        <v>1154.6913285408098</v>
      </c>
      <c r="Z5" s="117">
        <f t="shared" ref="Z5:Z32" ca="1" si="10">(2 * $P5^2 / W5^2) * ($T5 + $U5)^2</f>
        <v>184.75061256652958</v>
      </c>
      <c r="AA5" s="117">
        <f t="shared" ref="AA5:AA32" ca="1" si="11">(2 * $P5^2 / X5^2) * ($T5 + $U5)^2</f>
        <v>72.16820803380061</v>
      </c>
      <c r="AB5" s="111"/>
      <c r="AC5" s="111"/>
      <c r="AD5" s="111"/>
      <c r="AE5" s="111"/>
      <c r="AF5" s="111"/>
      <c r="AH5" cm="1">
        <f t="array" ref="AH5">INDEX(Results_Calculated!$H:$H,ROW(Results_Calculated!$H$3)+($A5*5-5))</f>
        <v>181.5</v>
      </c>
      <c r="AI5" cm="1">
        <f t="array" ref="AI5">INDEX(Results_Calculated!$H:$H,ROW(Results_Calculated!$H$4)+($A5*5-5))</f>
        <v>208.5</v>
      </c>
      <c r="AJ5" cm="1">
        <f t="array" ref="AJ5">INDEX(Results_Calculated!$H:$H,ROW(Results_Calculated!$H$5)+($A5*5-5))</f>
        <v>226.5</v>
      </c>
      <c r="AK5" cm="1">
        <f t="array" ref="AK5">INDEX(Results_Calculated!$H:$H,ROW(Results_Calculated!$H$6)+($A5*5-5))</f>
        <v>185</v>
      </c>
    </row>
    <row r="6" spans="1:37" x14ac:dyDescent="0.35">
      <c r="A6">
        <v>4</v>
      </c>
      <c r="B6" s="19" cm="1">
        <f t="array" ref="B6">INDEX(Results_Calculated!$F:$F,ROW(Results_Calculated!$F$2)+($A6*5-5))</f>
        <v>847.5</v>
      </c>
      <c r="C6">
        <f ca="1">_xlfn.VAR.S($B$3:INDIRECT(ADDRESS(ROW(), COLUMN()-1)))</f>
        <v>4037.7291666666665</v>
      </c>
      <c r="D6">
        <f t="shared" ca="1" si="3"/>
        <v>63.543128398487482</v>
      </c>
      <c r="E6">
        <f ca="1">AVERAGE($B$3:INDIRECT(ADDRESS(ROW(), COLUMN()-3)))</f>
        <v>892.875</v>
      </c>
      <c r="F6" s="111">
        <f t="shared" ca="1" si="4"/>
        <v>7.1166880468696611E-2</v>
      </c>
      <c r="H6" cm="1">
        <f t="array" ref="H6">INDEX(Results_Calculated!$F:$F,ROW(Results_Calculated!$F$3)+($A6*5-5))</f>
        <v>231.5</v>
      </c>
      <c r="I6" cm="1">
        <f t="array" ref="I6">INDEX(Results_Calculated!$F:$F,ROW(Results_Calculated!$F$4)+($A6*5-5))</f>
        <v>217</v>
      </c>
      <c r="J6" cm="1">
        <f t="array" ref="J6">INDEX(Results_Calculated!$F:$F,ROW(Results_Calculated!$F$5)+($A6*5-5))</f>
        <v>191</v>
      </c>
      <c r="K6" cm="1">
        <f t="array" ref="K6">INDEX(Results_Calculated!$F:$F,ROW(Results_Calculated!$F$6)+($A6*5-5))</f>
        <v>208</v>
      </c>
      <c r="M6">
        <v>4</v>
      </c>
      <c r="N6" s="115" cm="1">
        <f t="array" ref="N6">INDEX(Results_Calculated!$H:$H,ROW(Results_Calculated!$H$2)+($A6*5-5))</f>
        <v>863</v>
      </c>
      <c r="O6" s="115">
        <f ca="1">_xlfn.VAR.S($N$3:INDIRECT(ADDRESS(ROW(), COLUMN()-1)))</f>
        <v>2768.4166666666665</v>
      </c>
      <c r="P6" s="115">
        <f t="shared" ca="1" si="5"/>
        <v>52.615745425363563</v>
      </c>
      <c r="Q6" s="115">
        <f ca="1">AVERAGE($N$3:INDIRECT(ADDRESS(ROW(), COLUMN()-3)))</f>
        <v>866.75</v>
      </c>
      <c r="R6" s="116">
        <f t="shared" ca="1" si="0"/>
        <v>6.0704638506332349E-2</v>
      </c>
      <c r="S6" s="115">
        <f t="shared" ca="1" si="6"/>
        <v>-1.25</v>
      </c>
      <c r="T6" s="115">
        <f t="shared" si="7"/>
        <v>2.3533634348018233</v>
      </c>
      <c r="U6" s="115">
        <f t="shared" si="8"/>
        <v>1.63774435369621</v>
      </c>
      <c r="V6" s="115">
        <f t="shared" ca="1" si="1"/>
        <v>10.523149085072713</v>
      </c>
      <c r="W6" s="115">
        <f t="shared" ca="1" si="2"/>
        <v>26.307872712681782</v>
      </c>
      <c r="X6" s="115">
        <f t="shared" ca="1" si="2"/>
        <v>42.092596340290854</v>
      </c>
      <c r="Y6" s="117">
        <f t="shared" ca="1" si="9"/>
        <v>796.44706897048309</v>
      </c>
      <c r="Z6" s="117">
        <f t="shared" ca="1" si="10"/>
        <v>127.4315310352773</v>
      </c>
      <c r="AA6" s="117">
        <f t="shared" ca="1" si="11"/>
        <v>49.777941810655193</v>
      </c>
      <c r="AB6" s="111"/>
      <c r="AC6" s="111"/>
      <c r="AD6" s="111"/>
      <c r="AE6" s="111"/>
      <c r="AF6" s="111"/>
      <c r="AH6" cm="1">
        <f t="array" ref="AH6">INDEX(Results_Calculated!$H:$H,ROW(Results_Calculated!$H$3)+($A6*5-5))</f>
        <v>183</v>
      </c>
      <c r="AI6" cm="1">
        <f t="array" ref="AI6">INDEX(Results_Calculated!$H:$H,ROW(Results_Calculated!$H$4)+($A6*5-5))</f>
        <v>265</v>
      </c>
      <c r="AJ6" cm="1">
        <f t="array" ref="AJ6">INDEX(Results_Calculated!$H:$H,ROW(Results_Calculated!$H$5)+($A6*5-5))</f>
        <v>232.5</v>
      </c>
      <c r="AK6" cm="1">
        <f t="array" ref="AK6">INDEX(Results_Calculated!$H:$H,ROW(Results_Calculated!$H$6)+($A6*5-5))</f>
        <v>182.5</v>
      </c>
    </row>
    <row r="7" spans="1:37" x14ac:dyDescent="0.35">
      <c r="A7">
        <v>5</v>
      </c>
      <c r="B7" s="19" cm="1">
        <f t="array" ref="B7">INDEX(Results_Calculated!$F:$F,ROW(Results_Calculated!$F$2)+($A7*5-5))</f>
        <v>829.5</v>
      </c>
      <c r="C7">
        <f ca="1">_xlfn.VAR.S($B$3:INDIRECT(ADDRESS(ROW(), COLUMN()-1)))</f>
        <v>3831.5750000000003</v>
      </c>
      <c r="D7">
        <f t="shared" ca="1" si="3"/>
        <v>61.899717285299459</v>
      </c>
      <c r="E7">
        <f ca="1">AVERAGE($B$3:INDIRECT(ADDRESS(ROW(), COLUMN()-3)))</f>
        <v>880.2</v>
      </c>
      <c r="F7" s="111">
        <f t="shared" ca="1" si="4"/>
        <v>7.0324604959440415E-2</v>
      </c>
      <c r="H7" cm="1">
        <f t="array" ref="H7">INDEX(Results_Calculated!$F:$F,ROW(Results_Calculated!$F$3)+($A7*5-5))</f>
        <v>223</v>
      </c>
      <c r="I7" cm="1">
        <f t="array" ref="I7">INDEX(Results_Calculated!$F:$F,ROW(Results_Calculated!$F$4)+($A7*5-5))</f>
        <v>234.5</v>
      </c>
      <c r="J7" cm="1">
        <f t="array" ref="J7">INDEX(Results_Calculated!$F:$F,ROW(Results_Calculated!$F$5)+($A7*5-5))</f>
        <v>180</v>
      </c>
      <c r="K7" cm="1">
        <f t="array" ref="K7">INDEX(Results_Calculated!$F:$F,ROW(Results_Calculated!$F$6)+($A7*5-5))</f>
        <v>192</v>
      </c>
      <c r="M7">
        <v>5</v>
      </c>
      <c r="N7" s="115" cm="1">
        <f t="array" ref="N7">INDEX(Results_Calculated!$H:$H,ROW(Results_Calculated!$H$2)+($A7*5-5))</f>
        <v>865.5</v>
      </c>
      <c r="O7" s="115">
        <f ca="1">_xlfn.VAR.S($N$3:INDIRECT(ADDRESS(ROW(), COLUMN()-1)))</f>
        <v>2076.625</v>
      </c>
      <c r="P7" s="115">
        <f t="shared" ca="1" si="5"/>
        <v>45.570001097213066</v>
      </c>
      <c r="Q7" s="115">
        <f ca="1">AVERAGE($N$3:INDIRECT(ADDRESS(ROW(), COLUMN()-3)))</f>
        <v>866.5</v>
      </c>
      <c r="R7" s="116">
        <f t="shared" ca="1" si="0"/>
        <v>5.2590884128347448E-2</v>
      </c>
      <c r="S7" s="115">
        <f t="shared" ca="1" si="6"/>
        <v>-0.25</v>
      </c>
      <c r="T7" s="115">
        <f t="shared" si="7"/>
        <v>2.131846786326649</v>
      </c>
      <c r="U7" s="115">
        <f t="shared" si="8"/>
        <v>1.5332062740589445</v>
      </c>
      <c r="V7" s="115">
        <f t="shared" ca="1" si="1"/>
        <v>9.1140002194426142</v>
      </c>
      <c r="W7" s="115">
        <f t="shared" ca="1" si="2"/>
        <v>22.785000548606533</v>
      </c>
      <c r="X7" s="115">
        <f t="shared" ca="1" si="2"/>
        <v>36.456000877770457</v>
      </c>
      <c r="Y7" s="117">
        <f t="shared" ca="1" si="9"/>
        <v>671.63069677209023</v>
      </c>
      <c r="Z7" s="117">
        <f t="shared" ca="1" si="10"/>
        <v>107.46091148353446</v>
      </c>
      <c r="AA7" s="117">
        <f t="shared" ca="1" si="11"/>
        <v>41.97691854825564</v>
      </c>
      <c r="AB7" s="111"/>
      <c r="AC7" s="111"/>
      <c r="AD7" s="111"/>
      <c r="AE7" s="111"/>
      <c r="AF7" s="111"/>
      <c r="AH7" cm="1">
        <f t="array" ref="AH7">INDEX(Results_Calculated!$H:$H,ROW(Results_Calculated!$H$3)+($A7*5-5))</f>
        <v>185</v>
      </c>
      <c r="AI7" cm="1">
        <f t="array" ref="AI7">INDEX(Results_Calculated!$H:$H,ROW(Results_Calculated!$H$4)+($A7*5-5))</f>
        <v>267.5</v>
      </c>
      <c r="AJ7" cm="1">
        <f t="array" ref="AJ7">INDEX(Results_Calculated!$H:$H,ROW(Results_Calculated!$H$5)+($A7*5-5))</f>
        <v>220</v>
      </c>
      <c r="AK7" cm="1">
        <f t="array" ref="AK7">INDEX(Results_Calculated!$H:$H,ROW(Results_Calculated!$H$6)+($A7*5-5))</f>
        <v>193</v>
      </c>
    </row>
    <row r="8" spans="1:37" x14ac:dyDescent="0.35">
      <c r="A8">
        <v>6</v>
      </c>
      <c r="B8" s="19" cm="1">
        <f t="array" ref="B8">INDEX(Results_Calculated!$F:$F,ROW(Results_Calculated!$F$2)+($A8*5-5))</f>
        <v>914.5</v>
      </c>
      <c r="C8">
        <f ca="1">_xlfn.VAR.S($B$3:INDIRECT(ADDRESS(ROW(), COLUMN()-1)))</f>
        <v>3261.3416666666667</v>
      </c>
      <c r="D8">
        <f t="shared" ca="1" si="3"/>
        <v>57.1081576192637</v>
      </c>
      <c r="E8">
        <f ca="1">AVERAGE($B$3:INDIRECT(ADDRESS(ROW(), COLUMN()-3)))</f>
        <v>885.91666666666663</v>
      </c>
      <c r="F8" s="111">
        <f t="shared" ca="1" si="4"/>
        <v>6.4462222879424741E-2</v>
      </c>
      <c r="H8" cm="1">
        <f t="array" ref="H8">INDEX(Results_Calculated!$F:$F,ROW(Results_Calculated!$F$3)+($A8*5-5))</f>
        <v>246.5</v>
      </c>
      <c r="I8" cm="1">
        <f t="array" ref="I8">INDEX(Results_Calculated!$F:$F,ROW(Results_Calculated!$F$4)+($A8*5-5))</f>
        <v>237</v>
      </c>
      <c r="J8" cm="1">
        <f t="array" ref="J8">INDEX(Results_Calculated!$F:$F,ROW(Results_Calculated!$F$5)+($A8*5-5))</f>
        <v>182.5</v>
      </c>
      <c r="K8" cm="1">
        <f t="array" ref="K8">INDEX(Results_Calculated!$F:$F,ROW(Results_Calculated!$F$6)+($A8*5-5))</f>
        <v>248.5</v>
      </c>
      <c r="M8">
        <v>6</v>
      </c>
      <c r="N8" s="115" cm="1">
        <f t="array" ref="N8">INDEX(Results_Calculated!$H:$H,ROW(Results_Calculated!$H$2)+($A8*5-5))</f>
        <v>822.5</v>
      </c>
      <c r="O8" s="115">
        <f ca="1">_xlfn.VAR.S($N$3:INDIRECT(ADDRESS(ROW(), COLUMN()-1)))</f>
        <v>1983.9666666666667</v>
      </c>
      <c r="P8" s="115">
        <f t="shared" ca="1" si="5"/>
        <v>44.541740723355957</v>
      </c>
      <c r="Q8" s="115">
        <f ca="1">AVERAGE($N$3:INDIRECT(ADDRESS(ROW(), COLUMN()-3)))</f>
        <v>859.16666666666663</v>
      </c>
      <c r="R8" s="116">
        <f t="shared" ca="1" si="0"/>
        <v>5.1842957194982685E-2</v>
      </c>
      <c r="S8" s="115">
        <f t="shared" ca="1" si="6"/>
        <v>-7.3333333333333712</v>
      </c>
      <c r="T8" s="115">
        <f t="shared" si="7"/>
        <v>2.0150483733330233</v>
      </c>
      <c r="U8" s="115">
        <f t="shared" si="8"/>
        <v>1.4758840488244818</v>
      </c>
      <c r="V8" s="115">
        <f t="shared" ca="1" si="1"/>
        <v>8.9083481446711925</v>
      </c>
      <c r="W8" s="115">
        <f t="shared" ca="1" si="2"/>
        <v>22.270870361677979</v>
      </c>
      <c r="X8" s="115">
        <f t="shared" ca="1" si="2"/>
        <v>35.63339257868477</v>
      </c>
      <c r="Y8" s="117">
        <f t="shared" ca="1" si="9"/>
        <v>609.33045880352324</v>
      </c>
      <c r="Z8" s="117">
        <f t="shared" ca="1" si="10"/>
        <v>97.492873408563739</v>
      </c>
      <c r="AA8" s="117">
        <f t="shared" ca="1" si="11"/>
        <v>38.083153675220203</v>
      </c>
      <c r="AB8" s="111"/>
      <c r="AC8" s="111"/>
      <c r="AD8" s="111"/>
      <c r="AE8" s="111"/>
      <c r="AF8" s="111"/>
      <c r="AH8" cm="1">
        <f t="array" ref="AH8">INDEX(Results_Calculated!$H:$H,ROW(Results_Calculated!$H$3)+($A8*5-5))</f>
        <v>197.5</v>
      </c>
      <c r="AI8" cm="1">
        <f t="array" ref="AI8">INDEX(Results_Calculated!$H:$H,ROW(Results_Calculated!$H$4)+($A8*5-5))</f>
        <v>222</v>
      </c>
      <c r="AJ8" cm="1">
        <f t="array" ref="AJ8">INDEX(Results_Calculated!$H:$H,ROW(Results_Calculated!$H$5)+($A8*5-5))</f>
        <v>220.5</v>
      </c>
      <c r="AK8" cm="1">
        <f t="array" ref="AK8">INDEX(Results_Calculated!$H:$H,ROW(Results_Calculated!$H$6)+($A8*5-5))</f>
        <v>182.5</v>
      </c>
    </row>
    <row r="9" spans="1:37" x14ac:dyDescent="0.35">
      <c r="A9">
        <v>7</v>
      </c>
      <c r="B9" s="19" cm="1">
        <f t="array" ref="B9">INDEX(Results_Calculated!$F:$F,ROW(Results_Calculated!$F$2)+($A9*5-5))</f>
        <v>907.5</v>
      </c>
      <c r="C9">
        <f ca="1">_xlfn.VAR.S($B$3:INDIRECT(ADDRESS(ROW(), COLUMN()-1)))</f>
        <v>2784.3333333333335</v>
      </c>
      <c r="D9">
        <f t="shared" ca="1" si="3"/>
        <v>52.766782480395122</v>
      </c>
      <c r="E9">
        <f ca="1">AVERAGE($B$3:INDIRECT(ADDRESS(ROW(), COLUMN()-3)))</f>
        <v>889</v>
      </c>
      <c r="F9" s="111">
        <f t="shared" ca="1" si="4"/>
        <v>5.9355210889083375E-2</v>
      </c>
      <c r="H9" cm="1">
        <f t="array" ref="H9">INDEX(Results_Calculated!$F:$F,ROW(Results_Calculated!$F$3)+($A9*5-5))</f>
        <v>246</v>
      </c>
      <c r="I9" cm="1">
        <f t="array" ref="I9">INDEX(Results_Calculated!$F:$F,ROW(Results_Calculated!$F$4)+($A9*5-5))</f>
        <v>274</v>
      </c>
      <c r="J9" cm="1">
        <f t="array" ref="J9">INDEX(Results_Calculated!$F:$F,ROW(Results_Calculated!$F$5)+($A9*5-5))</f>
        <v>186.5</v>
      </c>
      <c r="K9" cm="1">
        <f t="array" ref="K9">INDEX(Results_Calculated!$F:$F,ROW(Results_Calculated!$F$6)+($A9*5-5))</f>
        <v>201</v>
      </c>
      <c r="M9">
        <v>7</v>
      </c>
      <c r="N9" s="115" cm="1">
        <f t="array" ref="N9">INDEX(Results_Calculated!$H:$H,ROW(Results_Calculated!$H$2)+($A9*5-5))</f>
        <v>1018</v>
      </c>
      <c r="O9" s="115">
        <f ca="1">_xlfn.VAR.S($N$3:INDIRECT(ADDRESS(ROW(), COLUMN()-1)))</f>
        <v>5257.3095238095239</v>
      </c>
      <c r="P9" s="115">
        <f t="shared" ca="1" si="5"/>
        <v>72.507306692563915</v>
      </c>
      <c r="Q9" s="115">
        <f ca="1">AVERAGE($N$3:INDIRECT(ADDRESS(ROW(), COLUMN()-3)))</f>
        <v>881.85714285714289</v>
      </c>
      <c r="R9" s="116">
        <f t="shared" ca="1" si="0"/>
        <v>8.2221148039518452E-2</v>
      </c>
      <c r="S9" s="115">
        <f t="shared" ca="1" si="6"/>
        <v>22.690476190476261</v>
      </c>
      <c r="T9" s="115">
        <f t="shared" si="7"/>
        <v>1.9431802805153022</v>
      </c>
      <c r="U9" s="115">
        <f t="shared" si="8"/>
        <v>1.4397557472651481</v>
      </c>
      <c r="V9" s="115">
        <f t="shared" ca="1" si="1"/>
        <v>14.501461338512783</v>
      </c>
      <c r="W9" s="115">
        <f t="shared" ca="1" si="2"/>
        <v>36.253653346281958</v>
      </c>
      <c r="X9" s="115">
        <f t="shared" ca="1" si="2"/>
        <v>58.005845354051132</v>
      </c>
      <c r="Y9" s="117">
        <f t="shared" ca="1" si="9"/>
        <v>572.21280840274858</v>
      </c>
      <c r="Z9" s="117">
        <f t="shared" ca="1" si="10"/>
        <v>91.554049344439775</v>
      </c>
      <c r="AA9" s="117">
        <f t="shared" ca="1" si="11"/>
        <v>35.763300525171786</v>
      </c>
      <c r="AB9" s="111"/>
      <c r="AC9" s="111"/>
      <c r="AD9" s="111"/>
      <c r="AE9" s="111"/>
      <c r="AF9" s="111"/>
      <c r="AH9" cm="1">
        <f t="array" ref="AH9">INDEX(Results_Calculated!$H:$H,ROW(Results_Calculated!$H$3)+($A9*5-5))</f>
        <v>184</v>
      </c>
      <c r="AI9" cm="1">
        <f t="array" ref="AI9">INDEX(Results_Calculated!$H:$H,ROW(Results_Calculated!$H$4)+($A9*5-5))</f>
        <v>423.5</v>
      </c>
      <c r="AJ9" cm="1">
        <f t="array" ref="AJ9">INDEX(Results_Calculated!$H:$H,ROW(Results_Calculated!$H$5)+($A9*5-5))</f>
        <v>220.5</v>
      </c>
      <c r="AK9" cm="1">
        <f t="array" ref="AK9">INDEX(Results_Calculated!$H:$H,ROW(Results_Calculated!$H$6)+($A9*5-5))</f>
        <v>190</v>
      </c>
    </row>
    <row r="10" spans="1:37" x14ac:dyDescent="0.35">
      <c r="A10">
        <v>8</v>
      </c>
      <c r="B10" s="19" cm="1">
        <f t="array" ref="B10">INDEX(Results_Calculated!$F:$F,ROW(Results_Calculated!$F$2)+($A10*5-5))</f>
        <v>853.5</v>
      </c>
      <c r="C10">
        <f ca="1">_xlfn.VAR.S($B$3:INDIRECT(ADDRESS(ROW(), COLUMN()-1)))</f>
        <v>2544.1026785714284</v>
      </c>
      <c r="D10">
        <f t="shared" ca="1" si="3"/>
        <v>50.439098708952251</v>
      </c>
      <c r="E10">
        <f ca="1">AVERAGE($B$3:INDIRECT(ADDRESS(ROW(), COLUMN()-3)))</f>
        <v>884.5625</v>
      </c>
      <c r="F10" s="111">
        <f t="shared" ca="1" si="4"/>
        <v>5.7021520479279025E-2</v>
      </c>
      <c r="H10" cm="1">
        <f t="array" ref="H10">INDEX(Results_Calculated!$F:$F,ROW(Results_Calculated!$F$3)+($A10*5-5))</f>
        <v>227.5</v>
      </c>
      <c r="I10" cm="1">
        <f t="array" ref="I10">INDEX(Results_Calculated!$F:$F,ROW(Results_Calculated!$F$4)+($A10*5-5))</f>
        <v>251</v>
      </c>
      <c r="J10" cm="1">
        <f t="array" ref="J10">INDEX(Results_Calculated!$F:$F,ROW(Results_Calculated!$F$5)+($A10*5-5))</f>
        <v>183</v>
      </c>
      <c r="K10" cm="1">
        <f t="array" ref="K10">INDEX(Results_Calculated!$F:$F,ROW(Results_Calculated!$F$6)+($A10*5-5))</f>
        <v>192</v>
      </c>
      <c r="M10">
        <v>8</v>
      </c>
      <c r="N10" s="115" cm="1">
        <f t="array" ref="N10">INDEX(Results_Calculated!$H:$H,ROW(Results_Calculated!$H$2)+($A10*5-5))</f>
        <v>807.5</v>
      </c>
      <c r="O10" s="115">
        <f ca="1">_xlfn.VAR.S($N$3:INDIRECT(ADDRESS(ROW(), COLUMN()-1)))</f>
        <v>5197.3883928571431</v>
      </c>
      <c r="P10" s="115">
        <f t="shared" ca="1" si="5"/>
        <v>72.092914997641358</v>
      </c>
      <c r="Q10" s="115">
        <f ca="1">AVERAGE($N$3:INDIRECT(ADDRESS(ROW(), COLUMN()-3)))</f>
        <v>872.5625</v>
      </c>
      <c r="R10" s="116">
        <f t="shared" ca="1" si="0"/>
        <v>8.2622064319336844E-2</v>
      </c>
      <c r="S10" s="115">
        <f t="shared" ca="1" si="6"/>
        <v>-9.2946428571428896</v>
      </c>
      <c r="T10" s="115">
        <f t="shared" si="7"/>
        <v>1.8945786050900069</v>
      </c>
      <c r="U10" s="115">
        <f t="shared" si="8"/>
        <v>1.4149239276505086</v>
      </c>
      <c r="V10" s="115">
        <f t="shared" ca="1" si="1"/>
        <v>14.418582999528272</v>
      </c>
      <c r="W10" s="115">
        <f t="shared" ca="1" si="2"/>
        <v>36.046457498820679</v>
      </c>
      <c r="X10" s="115">
        <f t="shared" ca="1" si="2"/>
        <v>57.67433199811309</v>
      </c>
      <c r="Y10" s="117">
        <f t="shared" ca="1" si="9"/>
        <v>547.64035071079434</v>
      </c>
      <c r="Z10" s="117">
        <f t="shared" ca="1" si="10"/>
        <v>87.622456113727097</v>
      </c>
      <c r="AA10" s="117">
        <f t="shared" ca="1" si="11"/>
        <v>34.227521919424646</v>
      </c>
      <c r="AB10" s="111"/>
      <c r="AC10" s="111"/>
      <c r="AD10" s="111"/>
      <c r="AE10" s="111"/>
      <c r="AF10" s="111"/>
      <c r="AH10" cm="1">
        <f t="array" ref="AH10">INDEX(Results_Calculated!$H:$H,ROW(Results_Calculated!$H$3)+($A10*5-5))</f>
        <v>190</v>
      </c>
      <c r="AI10" cm="1">
        <f t="array" ref="AI10">INDEX(Results_Calculated!$H:$H,ROW(Results_Calculated!$H$4)+($A10*5-5))</f>
        <v>213</v>
      </c>
      <c r="AJ10" cm="1">
        <f t="array" ref="AJ10">INDEX(Results_Calculated!$H:$H,ROW(Results_Calculated!$H$5)+($A10*5-5))</f>
        <v>220.5</v>
      </c>
      <c r="AK10" cm="1">
        <f t="array" ref="AK10">INDEX(Results_Calculated!$H:$H,ROW(Results_Calculated!$H$6)+($A10*5-5))</f>
        <v>184</v>
      </c>
    </row>
    <row r="11" spans="1:37" x14ac:dyDescent="0.35">
      <c r="A11">
        <v>9</v>
      </c>
      <c r="B11" s="19" cm="1">
        <f t="array" ref="B11">INDEX(Results_Calculated!$F:$F,ROW(Results_Calculated!$F$2)+($A11*5-5))</f>
        <v>905.5</v>
      </c>
      <c r="C11">
        <f ca="1">_xlfn.VAR.S($B$3:INDIRECT(ADDRESS(ROW(), COLUMN()-1)))</f>
        <v>2274.7986111111109</v>
      </c>
      <c r="D11">
        <f t="shared" ca="1" si="3"/>
        <v>47.69484889493949</v>
      </c>
      <c r="E11">
        <f ca="1">AVERAGE($B$3:INDIRECT(ADDRESS(ROW(), COLUMN()-3)))</f>
        <v>886.88888888888891</v>
      </c>
      <c r="F11" s="111">
        <f t="shared" ca="1" si="4"/>
        <v>5.3777704842703007E-2</v>
      </c>
      <c r="H11" cm="1">
        <f t="array" ref="H11">INDEX(Results_Calculated!$F:$F,ROW(Results_Calculated!$F$3)+($A11*5-5))</f>
        <v>230.5</v>
      </c>
      <c r="I11" cm="1">
        <f t="array" ref="I11">INDEX(Results_Calculated!$F:$F,ROW(Results_Calculated!$F$4)+($A11*5-5))</f>
        <v>373.5</v>
      </c>
      <c r="J11" cm="1">
        <f t="array" ref="J11">INDEX(Results_Calculated!$F:$F,ROW(Results_Calculated!$F$5)+($A11*5-5))</f>
        <v>149</v>
      </c>
      <c r="K11" cm="1">
        <f t="array" ref="K11">INDEX(Results_Calculated!$F:$F,ROW(Results_Calculated!$F$6)+($A11*5-5))</f>
        <v>152.5</v>
      </c>
      <c r="M11">
        <v>9</v>
      </c>
      <c r="N11" s="115" cm="1">
        <f t="array" ref="N11">INDEX(Results_Calculated!$H:$H,ROW(Results_Calculated!$H$2)+($A11*5-5))</f>
        <v>725.5</v>
      </c>
      <c r="O11" s="115">
        <f ca="1">_xlfn.VAR.S($N$3:INDIRECT(ADDRESS(ROW(), COLUMN()-1)))</f>
        <v>6950.7569444444434</v>
      </c>
      <c r="P11" s="115">
        <f t="shared" ca="1" si="5"/>
        <v>83.371199730149286</v>
      </c>
      <c r="Q11" s="115">
        <f ca="1">AVERAGE($N$3:INDIRECT(ADDRESS(ROW(), COLUMN()-3)))</f>
        <v>856.22222222222217</v>
      </c>
      <c r="R11" s="116">
        <f t="shared" ca="1" si="0"/>
        <v>9.7370983333940259E-2</v>
      </c>
      <c r="S11" s="115">
        <f t="shared" ca="1" si="6"/>
        <v>-16.340277777777828</v>
      </c>
      <c r="T11" s="115">
        <f t="shared" si="7"/>
        <v>1.8595480375308975</v>
      </c>
      <c r="U11" s="115">
        <f t="shared" si="8"/>
        <v>1.3968153097438649</v>
      </c>
      <c r="V11" s="115">
        <f t="shared" ca="1" si="1"/>
        <v>16.674239946029857</v>
      </c>
      <c r="W11" s="115">
        <f t="shared" ca="1" si="2"/>
        <v>41.685599865074643</v>
      </c>
      <c r="X11" s="115">
        <f t="shared" ca="1" si="2"/>
        <v>66.696959784119429</v>
      </c>
      <c r="Y11" s="117">
        <f t="shared" ca="1" si="9"/>
        <v>530.19511247372475</v>
      </c>
      <c r="Z11" s="117">
        <f t="shared" ca="1" si="10"/>
        <v>84.831217995795953</v>
      </c>
      <c r="AA11" s="117">
        <f t="shared" ca="1" si="11"/>
        <v>33.137194529607797</v>
      </c>
      <c r="AB11" s="111"/>
      <c r="AC11" s="111"/>
      <c r="AD11" s="111"/>
      <c r="AE11" s="111"/>
      <c r="AF11" s="111"/>
      <c r="AH11" cm="1">
        <f t="array" ref="AH11">INDEX(Results_Calculated!$H:$H,ROW(Results_Calculated!$H$3)+($A11*5-5))</f>
        <v>191</v>
      </c>
      <c r="AI11" cm="1">
        <f t="array" ref="AI11">INDEX(Results_Calculated!$H:$H,ROW(Results_Calculated!$H$4)+($A11*5-5))</f>
        <v>190</v>
      </c>
      <c r="AJ11" cm="1">
        <f t="array" ref="AJ11">INDEX(Results_Calculated!$H:$H,ROW(Results_Calculated!$H$5)+($A11*5-5))</f>
        <v>175</v>
      </c>
      <c r="AK11" cm="1">
        <f t="array" ref="AK11">INDEX(Results_Calculated!$H:$H,ROW(Results_Calculated!$H$6)+($A11*5-5))</f>
        <v>169.5</v>
      </c>
    </row>
    <row r="12" spans="1:37" x14ac:dyDescent="0.35">
      <c r="A12">
        <v>10</v>
      </c>
      <c r="B12" s="19" cm="1">
        <f t="array" ref="B12">INDEX(Results_Calculated!$F:$F,ROW(Results_Calculated!$F$2)+($A12*5-5))</f>
        <v>872</v>
      </c>
      <c r="C12">
        <f ca="1">_xlfn.VAR.S($B$3:INDIRECT(ADDRESS(ROW(), COLUMN()-1)))</f>
        <v>2044.2111111111108</v>
      </c>
      <c r="D12">
        <f t="shared" ca="1" si="3"/>
        <v>45.212952912977393</v>
      </c>
      <c r="E12">
        <f ca="1">AVERAGE($B$3:INDIRECT(ADDRESS(ROW(), COLUMN()-3)))</f>
        <v>885.4</v>
      </c>
      <c r="F12" s="111">
        <f t="shared" ca="1" si="4"/>
        <v>5.1065002160579846E-2</v>
      </c>
      <c r="H12" cm="1">
        <f t="array" ref="H12">INDEX(Results_Calculated!$F:$F,ROW(Results_Calculated!$F$3)+($A12*5-5))</f>
        <v>237.5</v>
      </c>
      <c r="I12" cm="1">
        <f t="array" ref="I12">INDEX(Results_Calculated!$F:$F,ROW(Results_Calculated!$F$4)+($A12*5-5))</f>
        <v>260</v>
      </c>
      <c r="J12" cm="1">
        <f t="array" ref="J12">INDEX(Results_Calculated!$F:$F,ROW(Results_Calculated!$F$5)+($A12*5-5))</f>
        <v>186</v>
      </c>
      <c r="K12" cm="1">
        <f t="array" ref="K12">INDEX(Results_Calculated!$F:$F,ROW(Results_Calculated!$F$6)+($A12*5-5))</f>
        <v>188.5</v>
      </c>
      <c r="M12">
        <v>10</v>
      </c>
      <c r="N12" s="115" cm="1">
        <f t="array" ref="N12">INDEX(Results_Calculated!$H:$H,ROW(Results_Calculated!$H$2)+($A12*5-5))</f>
        <v>931</v>
      </c>
      <c r="O12" s="115">
        <f ca="1">_xlfn.VAR.S($N$3:INDIRECT(ADDRESS(ROW(), COLUMN()-1)))</f>
        <v>6737.6222222222223</v>
      </c>
      <c r="P12" s="115">
        <f t="shared" ca="1" si="5"/>
        <v>82.083020303971651</v>
      </c>
      <c r="Q12" s="115">
        <f ca="1">AVERAGE($N$3:INDIRECT(ADDRESS(ROW(), COLUMN()-3)))</f>
        <v>863.7</v>
      </c>
      <c r="R12" s="116">
        <f t="shared" ca="1" si="0"/>
        <v>9.5036494505003649E-2</v>
      </c>
      <c r="S12" s="115">
        <f t="shared" ca="1" si="6"/>
        <v>7.4777777777778738</v>
      </c>
      <c r="T12" s="115">
        <f t="shared" si="7"/>
        <v>1.8331129326562368</v>
      </c>
      <c r="U12" s="115">
        <f t="shared" si="8"/>
        <v>1.3830287383966327</v>
      </c>
      <c r="V12" s="115">
        <f t="shared" ca="1" si="1"/>
        <v>16.416604060794331</v>
      </c>
      <c r="W12" s="115">
        <f t="shared" ca="1" si="2"/>
        <v>41.041510151985825</v>
      </c>
      <c r="X12" s="115">
        <f t="shared" ca="1" si="2"/>
        <v>65.666416243177324</v>
      </c>
      <c r="Y12" s="117">
        <f t="shared" ca="1" si="9"/>
        <v>517.17836241413715</v>
      </c>
      <c r="Z12" s="117">
        <f t="shared" ca="1" si="10"/>
        <v>82.748537986261951</v>
      </c>
      <c r="AA12" s="117">
        <f t="shared" ca="1" si="11"/>
        <v>32.323647650883572</v>
      </c>
      <c r="AB12" s="111"/>
      <c r="AC12" s="111"/>
      <c r="AD12" s="111"/>
      <c r="AE12" s="111"/>
      <c r="AF12" s="111"/>
      <c r="AH12" cm="1">
        <f t="array" ref="AH12">INDEX(Results_Calculated!$H:$H,ROW(Results_Calculated!$H$3)+($A12*5-5))</f>
        <v>196</v>
      </c>
      <c r="AI12" cm="1">
        <f t="array" ref="AI12">INDEX(Results_Calculated!$H:$H,ROW(Results_Calculated!$H$4)+($A12*5-5))</f>
        <v>322</v>
      </c>
      <c r="AJ12" cm="1">
        <f t="array" ref="AJ12">INDEX(Results_Calculated!$H:$H,ROW(Results_Calculated!$H$5)+($A12*5-5))</f>
        <v>226.5</v>
      </c>
      <c r="AK12" cm="1">
        <f t="array" ref="AK12">INDEX(Results_Calculated!$H:$H,ROW(Results_Calculated!$H$6)+($A12*5-5))</f>
        <v>186.5</v>
      </c>
    </row>
    <row r="13" spans="1:37" x14ac:dyDescent="0.35">
      <c r="A13">
        <v>11</v>
      </c>
      <c r="B13" s="19" cm="1">
        <f t="array" ref="B13">INDEX(Results_Calculated!$F:$F,ROW(Results_Calculated!$F$2)+($A13*5-5))</f>
        <v>1023</v>
      </c>
      <c r="C13">
        <f ca="1">_xlfn.VAR.S($B$3:INDIRECT(ADDRESS(ROW(), COLUMN()-1)))</f>
        <v>3561.0409090909088</v>
      </c>
      <c r="D13">
        <f t="shared" ca="1" si="3"/>
        <v>59.674457761180442</v>
      </c>
      <c r="E13">
        <f ca="1">AVERAGE($B$3:INDIRECT(ADDRESS(ROW(), COLUMN()-3)))</f>
        <v>897.90909090909088</v>
      </c>
      <c r="F13" s="111">
        <f t="shared" ca="1" si="4"/>
        <v>6.6459353586411349E-2</v>
      </c>
      <c r="H13" cm="1">
        <f t="array" ref="H13">INDEX(Results_Calculated!$F:$F,ROW(Results_Calculated!$F$3)+($A13*5-5))</f>
        <v>248.5</v>
      </c>
      <c r="I13" cm="1">
        <f t="array" ref="I13">INDEX(Results_Calculated!$F:$F,ROW(Results_Calculated!$F$4)+($A13*5-5))</f>
        <v>339.5</v>
      </c>
      <c r="J13" cm="1">
        <f t="array" ref="J13">INDEX(Results_Calculated!$F:$F,ROW(Results_Calculated!$F$5)+($A13*5-5))</f>
        <v>187</v>
      </c>
      <c r="K13" cm="1">
        <f t="array" ref="K13">INDEX(Results_Calculated!$F:$F,ROW(Results_Calculated!$F$6)+($A13*5-5))</f>
        <v>248</v>
      </c>
      <c r="M13">
        <v>11</v>
      </c>
      <c r="N13" s="115" cm="1">
        <f t="array" ref="N13">INDEX(Results_Calculated!$H:$H,ROW(Results_Calculated!$H$2)+($A13*5-5))</f>
        <v>944.5</v>
      </c>
      <c r="O13" s="115">
        <f ca="1">_xlfn.VAR.S($N$3:INDIRECT(ADDRESS(ROW(), COLUMN()-1)))</f>
        <v>6657.3727272727283</v>
      </c>
      <c r="P13" s="115">
        <f t="shared" ca="1" si="5"/>
        <v>81.592724720239175</v>
      </c>
      <c r="Q13" s="115">
        <f ca="1">AVERAGE($N$3:INDIRECT(ADDRESS(ROW(), COLUMN()-3)))</f>
        <v>871.0454545454545</v>
      </c>
      <c r="R13" s="116">
        <f t="shared" ca="1" si="0"/>
        <v>9.3672177834642906E-2</v>
      </c>
      <c r="S13" s="115">
        <f t="shared" ca="1" si="6"/>
        <v>7.3454545454544586</v>
      </c>
      <c r="T13" s="115">
        <f t="shared" si="7"/>
        <v>1.8124611228116754</v>
      </c>
      <c r="U13" s="115">
        <f t="shared" si="8"/>
        <v>1.3721836411103363</v>
      </c>
      <c r="V13" s="115">
        <f t="shared" ca="1" si="1"/>
        <v>16.318544944047837</v>
      </c>
      <c r="W13" s="115">
        <f t="shared" ca="1" si="2"/>
        <v>40.796362360119588</v>
      </c>
      <c r="X13" s="115">
        <f t="shared" ca="1" si="2"/>
        <v>65.274179776191346</v>
      </c>
      <c r="Y13" s="117">
        <f t="shared" ca="1" si="9"/>
        <v>507.09811361879423</v>
      </c>
      <c r="Z13" s="117">
        <f t="shared" ca="1" si="10"/>
        <v>81.135698179007079</v>
      </c>
      <c r="AA13" s="117">
        <f t="shared" ca="1" si="11"/>
        <v>31.693632101174639</v>
      </c>
      <c r="AB13" s="111"/>
      <c r="AC13" s="111"/>
      <c r="AD13" s="111"/>
      <c r="AE13" s="111"/>
      <c r="AF13" s="111"/>
      <c r="AH13" cm="1">
        <f t="array" ref="AH13">INDEX(Results_Calculated!$H:$H,ROW(Results_Calculated!$H$3)+($A13*5-5))</f>
        <v>179</v>
      </c>
      <c r="AI13" cm="1">
        <f t="array" ref="AI13">INDEX(Results_Calculated!$H:$H,ROW(Results_Calculated!$H$4)+($A13*5-5))</f>
        <v>350.5</v>
      </c>
      <c r="AJ13" cm="1">
        <f t="array" ref="AJ13">INDEX(Results_Calculated!$H:$H,ROW(Results_Calculated!$H$5)+($A13*5-5))</f>
        <v>226.5</v>
      </c>
      <c r="AK13" cm="1">
        <f t="array" ref="AK13">INDEX(Results_Calculated!$H:$H,ROW(Results_Calculated!$H$6)+($A13*5-5))</f>
        <v>188.5</v>
      </c>
    </row>
    <row r="14" spans="1:37" x14ac:dyDescent="0.35">
      <c r="A14">
        <v>12</v>
      </c>
      <c r="B14" s="19" cm="1">
        <f t="array" ref="B14">INDEX(Results_Calculated!$F:$F,ROW(Results_Calculated!$F$2)+($A14*5-5))</f>
        <v>868</v>
      </c>
      <c r="C14">
        <f ca="1">_xlfn.VAR.S($B$3:INDIRECT(ADDRESS(ROW(), COLUMN()-1)))</f>
        <v>3311.856060606061</v>
      </c>
      <c r="D14">
        <f t="shared" ca="1" si="3"/>
        <v>57.548727706232228</v>
      </c>
      <c r="E14">
        <f ca="1">AVERAGE($B$3:INDIRECT(ADDRESS(ROW(), COLUMN()-3)))</f>
        <v>895.41666666666663</v>
      </c>
      <c r="F14" s="111">
        <f t="shared" ca="1" si="4"/>
        <v>6.4270333408542282E-2</v>
      </c>
      <c r="H14" cm="1">
        <f t="array" ref="H14">INDEX(Results_Calculated!$F:$F,ROW(Results_Calculated!$F$3)+($A14*5-5))</f>
        <v>176.5</v>
      </c>
      <c r="I14" cm="1">
        <f t="array" ref="I14">INDEX(Results_Calculated!$F:$F,ROW(Results_Calculated!$F$4)+($A14*5-5))</f>
        <v>241.5</v>
      </c>
      <c r="J14" cm="1">
        <f t="array" ref="J14">INDEX(Results_Calculated!$F:$F,ROW(Results_Calculated!$F$5)+($A14*5-5))</f>
        <v>190.5</v>
      </c>
      <c r="K14" cm="1">
        <f t="array" ref="K14">INDEX(Results_Calculated!$F:$F,ROW(Results_Calculated!$F$6)+($A14*5-5))</f>
        <v>259.5</v>
      </c>
      <c r="M14">
        <v>12</v>
      </c>
      <c r="N14" s="115" cm="1">
        <f t="array" ref="N14">INDEX(Results_Calculated!$H:$H,ROW(Results_Calculated!$H$2)+($A14*5-5))</f>
        <v>936</v>
      </c>
      <c r="O14" s="115">
        <f ca="1">_xlfn.VAR.S($N$3:INDIRECT(ADDRESS(ROW(), COLUMN()-1)))</f>
        <v>6403.7481060606051</v>
      </c>
      <c r="P14" s="115">
        <f t="shared" ca="1" si="5"/>
        <v>80.023422234122208</v>
      </c>
      <c r="Q14" s="115">
        <f ca="1">AVERAGE($N$3:INDIRECT(ADDRESS(ROW(), COLUMN()-3)))</f>
        <v>876.45833333333337</v>
      </c>
      <c r="R14" s="116">
        <f t="shared" ca="1" si="0"/>
        <v>9.1303167749889849E-2</v>
      </c>
      <c r="S14" s="115">
        <f t="shared" ca="1" si="6"/>
        <v>5.4128787878788671</v>
      </c>
      <c r="T14" s="115">
        <f t="shared" si="7"/>
        <v>1.795884818704043</v>
      </c>
      <c r="U14" s="115">
        <f t="shared" si="8"/>
        <v>1.3634303180205409</v>
      </c>
      <c r="V14" s="115">
        <f t="shared" ca="1" si="1"/>
        <v>16.004684446824442</v>
      </c>
      <c r="W14" s="115">
        <f t="shared" ca="1" si="2"/>
        <v>40.011711117061104</v>
      </c>
      <c r="X14" s="115">
        <f t="shared" ca="1" si="2"/>
        <v>64.018737787297766</v>
      </c>
      <c r="Y14" s="117">
        <f t="shared" ca="1" si="9"/>
        <v>499.06360665685384</v>
      </c>
      <c r="Z14" s="117">
        <f t="shared" ca="1" si="10"/>
        <v>79.850177065096617</v>
      </c>
      <c r="AA14" s="117">
        <f t="shared" ca="1" si="11"/>
        <v>31.191475416053365</v>
      </c>
      <c r="AB14" s="111"/>
      <c r="AC14" s="111"/>
      <c r="AD14" s="111"/>
      <c r="AE14" s="111"/>
      <c r="AF14" s="111"/>
      <c r="AH14" cm="1">
        <f t="array" ref="AH14">INDEX(Results_Calculated!$H:$H,ROW(Results_Calculated!$H$3)+($A14*5-5))</f>
        <v>184.5</v>
      </c>
      <c r="AI14" cm="1">
        <f t="array" ref="AI14">INDEX(Results_Calculated!$H:$H,ROW(Results_Calculated!$H$4)+($A14*5-5))</f>
        <v>335</v>
      </c>
      <c r="AJ14" cm="1">
        <f t="array" ref="AJ14">INDEX(Results_Calculated!$H:$H,ROW(Results_Calculated!$H$5)+($A14*5-5))</f>
        <v>226.5</v>
      </c>
      <c r="AK14" cm="1">
        <f t="array" ref="AK14">INDEX(Results_Calculated!$H:$H,ROW(Results_Calculated!$H$6)+($A14*5-5))</f>
        <v>190</v>
      </c>
    </row>
    <row r="15" spans="1:37" x14ac:dyDescent="0.35">
      <c r="A15">
        <v>13</v>
      </c>
      <c r="B15" s="19" cm="1">
        <f t="array" ref="B15">INDEX(Results_Calculated!$F:$F,ROW(Results_Calculated!$F$2)+($A15*5-5))</f>
        <v>839.5</v>
      </c>
      <c r="C15">
        <f ca="1">_xlfn.VAR.S($B$3:INDIRECT(ADDRESS(ROW(), COLUMN()-1)))</f>
        <v>3276.3814102564102</v>
      </c>
      <c r="D15">
        <f t="shared" ca="1" si="3"/>
        <v>57.239683876279493</v>
      </c>
      <c r="E15">
        <f ca="1">AVERAGE($B$3:INDIRECT(ADDRESS(ROW(), COLUMN()-3)))</f>
        <v>891.11538461538464</v>
      </c>
      <c r="F15" s="111">
        <f t="shared" ca="1" si="4"/>
        <v>6.4233751166786077E-2</v>
      </c>
      <c r="H15" cm="1">
        <f t="array" ref="H15">INDEX(Results_Calculated!$F:$F,ROW(Results_Calculated!$F$3)+($A15*5-5))</f>
        <v>228</v>
      </c>
      <c r="I15" cm="1">
        <f t="array" ref="I15">INDEX(Results_Calculated!$F:$F,ROW(Results_Calculated!$F$4)+($A15*5-5))</f>
        <v>232</v>
      </c>
      <c r="J15" cm="1">
        <f t="array" ref="J15">INDEX(Results_Calculated!$F:$F,ROW(Results_Calculated!$F$5)+($A15*5-5))</f>
        <v>192.5</v>
      </c>
      <c r="K15" cm="1">
        <f t="array" ref="K15">INDEX(Results_Calculated!$F:$F,ROW(Results_Calculated!$F$6)+($A15*5-5))</f>
        <v>187</v>
      </c>
      <c r="M15">
        <v>13</v>
      </c>
      <c r="N15" s="115" cm="1">
        <f t="array" ref="N15">INDEX(Results_Calculated!$H:$H,ROW(Results_Calculated!$H$2)+($A15*5-5))</f>
        <v>893.5</v>
      </c>
      <c r="O15" s="115">
        <f ca="1">_xlfn.VAR.S($N$3:INDIRECT(ADDRESS(ROW(), COLUMN()-1)))</f>
        <v>5892.4423076923076</v>
      </c>
      <c r="P15" s="115">
        <f t="shared" ca="1" si="5"/>
        <v>76.762245327324209</v>
      </c>
      <c r="Q15" s="115">
        <f ca="1">AVERAGE($N$3:INDIRECT(ADDRESS(ROW(), COLUMN()-3)))</f>
        <v>877.76923076923072</v>
      </c>
      <c r="R15" s="116">
        <f t="shared" ca="1" si="0"/>
        <v>8.7451510757621129E-2</v>
      </c>
      <c r="S15" s="115">
        <f t="shared" ca="1" si="6"/>
        <v>1.3108974358973455</v>
      </c>
      <c r="T15" s="115">
        <f t="shared" si="7"/>
        <v>1.7822875556493194</v>
      </c>
      <c r="U15" s="115">
        <f t="shared" si="8"/>
        <v>1.3562173340232055</v>
      </c>
      <c r="V15" s="115">
        <f t="shared" ca="1" si="1"/>
        <v>15.352449065464842</v>
      </c>
      <c r="W15" s="115">
        <f t="shared" ca="1" si="2"/>
        <v>38.381122663662104</v>
      </c>
      <c r="X15" s="115">
        <f t="shared" ca="1" si="2"/>
        <v>61.40979626185937</v>
      </c>
      <c r="Y15" s="117">
        <f t="shared" ca="1" si="9"/>
        <v>492.51064712491745</v>
      </c>
      <c r="Z15" s="117">
        <f t="shared" ca="1" si="10"/>
        <v>78.801703539986789</v>
      </c>
      <c r="AA15" s="117">
        <f t="shared" ca="1" si="11"/>
        <v>30.781915445307341</v>
      </c>
      <c r="AB15" s="111"/>
      <c r="AC15" s="111"/>
      <c r="AD15" s="111"/>
      <c r="AE15" s="111"/>
      <c r="AF15" s="111"/>
      <c r="AH15" cm="1">
        <f t="array" ref="AH15">INDEX(Results_Calculated!$H:$H,ROW(Results_Calculated!$H$3)+($A15*5-5))</f>
        <v>195</v>
      </c>
      <c r="AI15" cm="1">
        <f t="array" ref="AI15">INDEX(Results_Calculated!$H:$H,ROW(Results_Calculated!$H$4)+($A15*5-5))</f>
        <v>272</v>
      </c>
      <c r="AJ15" cm="1">
        <f t="array" ref="AJ15">INDEX(Results_Calculated!$H:$H,ROW(Results_Calculated!$H$5)+($A15*5-5))</f>
        <v>219</v>
      </c>
      <c r="AK15" cm="1">
        <f t="array" ref="AK15">INDEX(Results_Calculated!$H:$H,ROW(Results_Calculated!$H$6)+($A15*5-5))</f>
        <v>207.5</v>
      </c>
    </row>
    <row r="16" spans="1:37" x14ac:dyDescent="0.35">
      <c r="A16">
        <v>14</v>
      </c>
      <c r="B16" s="19" cm="1">
        <f t="array" ref="B16">INDEX(Results_Calculated!$F:$F,ROW(Results_Calculated!$F$2)+($A16*5-5))</f>
        <v>942.5</v>
      </c>
      <c r="C16">
        <f ca="1">_xlfn.VAR.S($B$3:INDIRECT(ADDRESS(ROW(), COLUMN()-1)))</f>
        <v>3212.9505494505497</v>
      </c>
      <c r="D16">
        <f t="shared" ca="1" si="3"/>
        <v>56.682894681292957</v>
      </c>
      <c r="E16">
        <f ca="1">AVERAGE($B$3:INDIRECT(ADDRESS(ROW(), COLUMN()-3)))</f>
        <v>894.78571428571433</v>
      </c>
      <c r="F16" s="111">
        <f t="shared" ca="1" si="4"/>
        <v>6.3348010340712177E-2</v>
      </c>
      <c r="H16" cm="1">
        <f t="array" ref="H16">INDEX(Results_Calculated!$F:$F,ROW(Results_Calculated!$F$3)+($A16*5-5))</f>
        <v>227</v>
      </c>
      <c r="I16" cm="1">
        <f t="array" ref="I16">INDEX(Results_Calculated!$F:$F,ROW(Results_Calculated!$F$4)+($A16*5-5))</f>
        <v>314</v>
      </c>
      <c r="J16" cm="1">
        <f t="array" ref="J16">INDEX(Results_Calculated!$F:$F,ROW(Results_Calculated!$F$5)+($A16*5-5))</f>
        <v>170.5</v>
      </c>
      <c r="K16" cm="1">
        <f t="array" ref="K16">INDEX(Results_Calculated!$F:$F,ROW(Results_Calculated!$F$6)+($A16*5-5))</f>
        <v>231</v>
      </c>
      <c r="M16">
        <v>14</v>
      </c>
      <c r="N16" s="115" cm="1">
        <f t="array" ref="N16">INDEX(Results_Calculated!$H:$H,ROW(Results_Calculated!$H$2)+($A16*5-5))</f>
        <v>849</v>
      </c>
      <c r="O16" s="115">
        <f ca="1">_xlfn.VAR.S($N$3:INDIRECT(ADDRESS(ROW(), COLUMN()-1)))</f>
        <v>5498.2967032967035</v>
      </c>
      <c r="P16" s="115">
        <f t="shared" ca="1" si="5"/>
        <v>74.150500357696188</v>
      </c>
      <c r="Q16" s="115">
        <f ca="1">AVERAGE($N$3:INDIRECT(ADDRESS(ROW(), COLUMN()-3)))</f>
        <v>875.71428571428567</v>
      </c>
      <c r="R16" s="116">
        <f t="shared" ca="1" si="0"/>
        <v>8.4674307096879828E-2</v>
      </c>
      <c r="S16" s="115">
        <f t="shared" ca="1" si="6"/>
        <v>-2.0549450549450512</v>
      </c>
      <c r="T16" s="115">
        <f t="shared" si="7"/>
        <v>1.7709333959868729</v>
      </c>
      <c r="U16" s="115">
        <f t="shared" si="8"/>
        <v>1.3501712887800554</v>
      </c>
      <c r="V16" s="115">
        <f t="shared" ca="1" si="1"/>
        <v>14.830100071539238</v>
      </c>
      <c r="W16" s="115">
        <f t="shared" ca="1" si="2"/>
        <v>37.075250178848094</v>
      </c>
      <c r="X16" s="115">
        <f t="shared" ca="1" si="2"/>
        <v>59.320400286156953</v>
      </c>
      <c r="Y16" s="117">
        <f t="shared" ca="1" si="9"/>
        <v>487.06472266370326</v>
      </c>
      <c r="Z16" s="117">
        <f t="shared" ca="1" si="10"/>
        <v>77.930355626192537</v>
      </c>
      <c r="AA16" s="117">
        <f t="shared" ca="1" si="11"/>
        <v>30.441545166481454</v>
      </c>
      <c r="AB16" s="111"/>
      <c r="AC16" s="111"/>
      <c r="AD16" s="111"/>
      <c r="AE16" s="111"/>
      <c r="AF16" s="111"/>
      <c r="AH16" cm="1">
        <f t="array" ref="AH16">INDEX(Results_Calculated!$H:$H,ROW(Results_Calculated!$H$3)+($A16*5-5))</f>
        <v>194.5</v>
      </c>
      <c r="AI16" cm="1">
        <f t="array" ref="AI16">INDEX(Results_Calculated!$H:$H,ROW(Results_Calculated!$H$4)+($A16*5-5))</f>
        <v>251.5</v>
      </c>
      <c r="AJ16" cm="1">
        <f t="array" ref="AJ16">INDEX(Results_Calculated!$H:$H,ROW(Results_Calculated!$H$5)+($A16*5-5))</f>
        <v>221</v>
      </c>
      <c r="AK16" cm="1">
        <f t="array" ref="AK16">INDEX(Results_Calculated!$H:$H,ROW(Results_Calculated!$H$6)+($A16*5-5))</f>
        <v>182</v>
      </c>
    </row>
    <row r="17" spans="1:37" x14ac:dyDescent="0.35">
      <c r="A17">
        <v>15</v>
      </c>
      <c r="B17" s="19" cm="1">
        <f t="array" ref="B17">INDEX(Results_Calculated!$F:$F,ROW(Results_Calculated!$F$2)+($A17*5-5))</f>
        <v>841</v>
      </c>
      <c r="C17">
        <f ca="1">_xlfn.VAR.S($B$3:INDIRECT(ADDRESS(ROW(), COLUMN()-1)))</f>
        <v>3176.3142857142861</v>
      </c>
      <c r="D17">
        <f t="shared" ca="1" si="3"/>
        <v>56.35879954110348</v>
      </c>
      <c r="E17">
        <f ca="1">AVERAGE($B$3:INDIRECT(ADDRESS(ROW(), COLUMN()-3)))</f>
        <v>891.2</v>
      </c>
      <c r="F17" s="111">
        <f t="shared" ca="1" si="4"/>
        <v>6.3239227492261532E-2</v>
      </c>
      <c r="H17" cm="1">
        <f t="array" ref="H17">INDEX(Results_Calculated!$F:$F,ROW(Results_Calculated!$F$3)+($A17*5-5))</f>
        <v>227.5</v>
      </c>
      <c r="I17" cm="1">
        <f t="array" ref="I17">INDEX(Results_Calculated!$F:$F,ROW(Results_Calculated!$F$4)+($A17*5-5))</f>
        <v>237</v>
      </c>
      <c r="J17" cm="1">
        <f t="array" ref="J17">INDEX(Results_Calculated!$F:$F,ROW(Results_Calculated!$F$5)+($A17*5-5))</f>
        <v>181</v>
      </c>
      <c r="K17" cm="1">
        <f t="array" ref="K17">INDEX(Results_Calculated!$F:$F,ROW(Results_Calculated!$F$6)+($A17*5-5))</f>
        <v>195.5</v>
      </c>
      <c r="M17">
        <v>15</v>
      </c>
      <c r="N17" s="115" cm="1">
        <f t="array" ref="N17">INDEX(Results_Calculated!$H:$H,ROW(Results_Calculated!$H$2)+($A17*5-5))</f>
        <v>922.5</v>
      </c>
      <c r="O17" s="115">
        <f ca="1">_xlfn.VAR.S($N$3:INDIRECT(ADDRESS(ROW(), COLUMN()-1)))</f>
        <v>5251.4880952380963</v>
      </c>
      <c r="P17" s="115">
        <f t="shared" ca="1" si="5"/>
        <v>72.467151836111896</v>
      </c>
      <c r="Q17" s="115">
        <f ca="1">AVERAGE($N$3:INDIRECT(ADDRESS(ROW(), COLUMN()-3)))</f>
        <v>878.83333333333337</v>
      </c>
      <c r="R17" s="116">
        <f t="shared" ca="1" si="0"/>
        <v>8.2458355967508321E-2</v>
      </c>
      <c r="S17" s="115">
        <f t="shared" ca="1" si="6"/>
        <v>3.1190476190477057</v>
      </c>
      <c r="T17" s="115">
        <f t="shared" si="7"/>
        <v>1.7613101357748921</v>
      </c>
      <c r="U17" s="115">
        <f t="shared" si="8"/>
        <v>1.3450303744546506</v>
      </c>
      <c r="V17" s="115">
        <f t="shared" ca="1" si="1"/>
        <v>14.493430367222381</v>
      </c>
      <c r="W17" s="115">
        <f t="shared" ca="1" si="2"/>
        <v>36.233575918055948</v>
      </c>
      <c r="X17" s="115">
        <f t="shared" ca="1" si="2"/>
        <v>57.973721468889522</v>
      </c>
      <c r="Y17" s="117">
        <f t="shared" ca="1" si="9"/>
        <v>482.46756827465657</v>
      </c>
      <c r="Z17" s="117">
        <f t="shared" ca="1" si="10"/>
        <v>77.19481092394507</v>
      </c>
      <c r="AA17" s="117">
        <f t="shared" ca="1" si="11"/>
        <v>30.154223017166036</v>
      </c>
      <c r="AB17" s="111"/>
      <c r="AC17" s="111"/>
      <c r="AD17" s="111"/>
      <c r="AE17" s="111"/>
      <c r="AF17" s="111"/>
      <c r="AH17" cm="1">
        <f t="array" ref="AH17">INDEX(Results_Calculated!$H:$H,ROW(Results_Calculated!$H$3)+($A17*5-5))</f>
        <v>197</v>
      </c>
      <c r="AI17" cm="1">
        <f t="array" ref="AI17">INDEX(Results_Calculated!$H:$H,ROW(Results_Calculated!$H$4)+($A17*5-5))</f>
        <v>310</v>
      </c>
      <c r="AJ17" cm="1">
        <f t="array" ref="AJ17">INDEX(Results_Calculated!$H:$H,ROW(Results_Calculated!$H$5)+($A17*5-5))</f>
        <v>227.5</v>
      </c>
      <c r="AK17" cm="1">
        <f t="array" ref="AK17">INDEX(Results_Calculated!$H:$H,ROW(Results_Calculated!$H$6)+($A17*5-5))</f>
        <v>188</v>
      </c>
    </row>
    <row r="18" spans="1:37" x14ac:dyDescent="0.35">
      <c r="A18">
        <v>16</v>
      </c>
      <c r="B18" s="19" cm="1">
        <f t="array" ref="B18">INDEX(Results_Calculated!$F:$F,ROW(Results_Calculated!$F$2)+($A18*5-5))</f>
        <v>1047</v>
      </c>
      <c r="C18">
        <f ca="1">_xlfn.VAR.S($B$3:INDIRECT(ADDRESS(ROW(), COLUMN()-1)))</f>
        <v>4481.6625000000004</v>
      </c>
      <c r="D18">
        <f t="shared" ca="1" si="3"/>
        <v>66.945220143039336</v>
      </c>
      <c r="E18">
        <f ca="1">AVERAGE($B$3:INDIRECT(ADDRESS(ROW(), COLUMN()-3)))</f>
        <v>900.9375</v>
      </c>
      <c r="F18" s="111">
        <f t="shared" ca="1" si="4"/>
        <v>7.4306175670387054E-2</v>
      </c>
      <c r="H18" cm="1">
        <f t="array" ref="H18">INDEX(Results_Calculated!$F:$F,ROW(Results_Calculated!$F$3)+($A18*5-5))</f>
        <v>238.5</v>
      </c>
      <c r="I18" cm="1">
        <f t="array" ref="I18">INDEX(Results_Calculated!$F:$F,ROW(Results_Calculated!$F$4)+($A18*5-5))</f>
        <v>402</v>
      </c>
      <c r="J18" cm="1">
        <f t="array" ref="J18">INDEX(Results_Calculated!$F:$F,ROW(Results_Calculated!$F$5)+($A18*5-5))</f>
        <v>179.5</v>
      </c>
      <c r="K18" cm="1">
        <f t="array" ref="K18">INDEX(Results_Calculated!$F:$F,ROW(Results_Calculated!$F$6)+($A18*5-5))</f>
        <v>227</v>
      </c>
      <c r="M18">
        <v>16</v>
      </c>
      <c r="N18" s="115" cm="1">
        <f t="array" ref="N18">INDEX(Results_Calculated!$H:$H,ROW(Results_Calculated!$H$2)+($A18*5-5))</f>
        <v>958</v>
      </c>
      <c r="O18" s="115">
        <f ca="1">_xlfn.VAR.S($N$3:INDIRECT(ADDRESS(ROW(), COLUMN()-1)))</f>
        <v>5293.098958333333</v>
      </c>
      <c r="P18" s="115">
        <f t="shared" ca="1" si="5"/>
        <v>72.753686905429973</v>
      </c>
      <c r="Q18" s="115">
        <f ca="1">AVERAGE($N$3:INDIRECT(ADDRESS(ROW(), COLUMN()-3)))</f>
        <v>883.78125</v>
      </c>
      <c r="R18" s="116">
        <f t="shared" ca="1" si="0"/>
        <v>8.2320921501140662E-2</v>
      </c>
      <c r="S18" s="115">
        <f t="shared" ca="1" si="6"/>
        <v>4.9479166666666288</v>
      </c>
      <c r="T18" s="115">
        <f t="shared" si="7"/>
        <v>1.7530503556925723</v>
      </c>
      <c r="U18" s="115">
        <f t="shared" si="8"/>
        <v>1.3406056078504547</v>
      </c>
      <c r="V18" s="115">
        <f t="shared" ca="1" si="1"/>
        <v>14.550737381085995</v>
      </c>
      <c r="W18" s="115">
        <f t="shared" ca="1" si="2"/>
        <v>36.376843452714986</v>
      </c>
      <c r="X18" s="115">
        <f t="shared" ca="1" si="2"/>
        <v>58.202949524343978</v>
      </c>
      <c r="Y18" s="117">
        <f t="shared" ca="1" si="9"/>
        <v>478.53536103826667</v>
      </c>
      <c r="Z18" s="117">
        <f t="shared" ca="1" si="10"/>
        <v>76.565657766122669</v>
      </c>
      <c r="AA18" s="117">
        <f t="shared" ca="1" si="11"/>
        <v>29.908460064891667</v>
      </c>
      <c r="AB18" s="111"/>
      <c r="AC18" s="111"/>
      <c r="AD18" s="111"/>
      <c r="AE18" s="111"/>
      <c r="AF18" s="111"/>
      <c r="AH18" cm="1">
        <f t="array" ref="AH18">INDEX(Results_Calculated!$H:$H,ROW(Results_Calculated!$H$3)+($A18*5-5))</f>
        <v>191.5</v>
      </c>
      <c r="AI18" cm="1">
        <f t="array" ref="AI18">INDEX(Results_Calculated!$H:$H,ROW(Results_Calculated!$H$4)+($A18*5-5))</f>
        <v>366</v>
      </c>
      <c r="AJ18" cm="1">
        <f t="array" ref="AJ18">INDEX(Results_Calculated!$H:$H,ROW(Results_Calculated!$H$5)+($A18*5-5))</f>
        <v>219</v>
      </c>
      <c r="AK18" cm="1">
        <f t="array" ref="AK18">INDEX(Results_Calculated!$H:$H,ROW(Results_Calculated!$H$6)+($A18*5-5))</f>
        <v>181.5</v>
      </c>
    </row>
    <row r="19" spans="1:37" x14ac:dyDescent="0.35">
      <c r="A19">
        <v>17</v>
      </c>
      <c r="B19" s="19" cm="1">
        <f t="array" ref="B19">INDEX(Results_Calculated!$F:$F,ROW(Results_Calculated!$F$2)+($A19*5-5))</f>
        <v>841.5</v>
      </c>
      <c r="C19">
        <f ca="1">_xlfn.VAR.S($B$3:INDIRECT(ADDRESS(ROW(), COLUMN()-1)))</f>
        <v>4409.3713235294126</v>
      </c>
      <c r="D19">
        <f t="shared" ca="1" si="3"/>
        <v>66.403097243497712</v>
      </c>
      <c r="E19">
        <f ca="1">AVERAGE($B$3:INDIRECT(ADDRESS(ROW(), COLUMN()-3)))</f>
        <v>897.44117647058829</v>
      </c>
      <c r="F19" s="111">
        <f t="shared" ca="1" si="4"/>
        <v>7.3991587398122838E-2</v>
      </c>
      <c r="H19" cm="1">
        <f t="array" ref="H19">INDEX(Results_Calculated!$F:$F,ROW(Results_Calculated!$F$3)+($A19*5-5))</f>
        <v>239</v>
      </c>
      <c r="I19" cm="1">
        <f t="array" ref="I19">INDEX(Results_Calculated!$F:$F,ROW(Results_Calculated!$F$4)+($A19*5-5))</f>
        <v>225</v>
      </c>
      <c r="J19" cm="1">
        <f t="array" ref="J19">INDEX(Results_Calculated!$F:$F,ROW(Results_Calculated!$F$5)+($A19*5-5))</f>
        <v>177</v>
      </c>
      <c r="K19" cm="1">
        <f t="array" ref="K19">INDEX(Results_Calculated!$F:$F,ROW(Results_Calculated!$F$6)+($A19*5-5))</f>
        <v>200.5</v>
      </c>
      <c r="M19">
        <v>17</v>
      </c>
      <c r="N19" s="115" cm="1">
        <f t="array" ref="N19">INDEX(Results_Calculated!$H:$H,ROW(Results_Calculated!$H$2)+($A19*5-5))</f>
        <v>1008</v>
      </c>
      <c r="O19" s="115">
        <f ca="1">_xlfn.VAR.S($N$3:INDIRECT(ADDRESS(ROW(), COLUMN()-1)))</f>
        <v>5869.9448529411766</v>
      </c>
      <c r="P19" s="115">
        <f t="shared" ca="1" si="5"/>
        <v>76.615565343741849</v>
      </c>
      <c r="Q19" s="115">
        <f ca="1">AVERAGE($N$3:INDIRECT(ADDRESS(ROW(), COLUMN()-3)))</f>
        <v>891.08823529411768</v>
      </c>
      <c r="R19" s="116">
        <f t="shared" ca="1" si="0"/>
        <v>8.5979774290762215E-2</v>
      </c>
      <c r="S19" s="115">
        <f t="shared" ca="1" si="6"/>
        <v>7.3069852941176805</v>
      </c>
      <c r="T19" s="115">
        <f t="shared" si="7"/>
        <v>1.7458836762762506</v>
      </c>
      <c r="U19" s="115">
        <f t="shared" si="8"/>
        <v>1.3367571673273158</v>
      </c>
      <c r="V19" s="115">
        <f t="shared" ca="1" si="1"/>
        <v>15.32311306874837</v>
      </c>
      <c r="W19" s="115">
        <f t="shared" ca="1" si="1"/>
        <v>38.307782671870925</v>
      </c>
      <c r="X19" s="115">
        <f t="shared" ca="1" si="1"/>
        <v>61.292452274993479</v>
      </c>
      <c r="Y19" s="117">
        <f t="shared" ca="1" si="9"/>
        <v>475.13372853264531</v>
      </c>
      <c r="Z19" s="117">
        <f t="shared" ca="1" si="10"/>
        <v>76.021396565223242</v>
      </c>
      <c r="AA19" s="117">
        <f t="shared" ca="1" si="11"/>
        <v>29.695858033290332</v>
      </c>
      <c r="AB19" s="111"/>
      <c r="AC19" s="111"/>
      <c r="AD19" s="111"/>
      <c r="AE19" s="111"/>
      <c r="AF19" s="111"/>
      <c r="AH19" cm="1">
        <f t="array" ref="AH19">INDEX(Results_Calculated!$H:$H,ROW(Results_Calculated!$H$3)+($A19*5-5))</f>
        <v>198</v>
      </c>
      <c r="AI19" cm="1">
        <f t="array" ref="AI19">INDEX(Results_Calculated!$H:$H,ROW(Results_Calculated!$H$4)+($A19*5-5))</f>
        <v>400.5</v>
      </c>
      <c r="AJ19" cm="1">
        <f t="array" ref="AJ19">INDEX(Results_Calculated!$H:$H,ROW(Results_Calculated!$H$5)+($A19*5-5))</f>
        <v>225.5</v>
      </c>
      <c r="AK19" cm="1">
        <f t="array" ref="AK19">INDEX(Results_Calculated!$H:$H,ROW(Results_Calculated!$H$6)+($A19*5-5))</f>
        <v>184</v>
      </c>
    </row>
    <row r="20" spans="1:37" x14ac:dyDescent="0.35">
      <c r="A20">
        <v>18</v>
      </c>
      <c r="B20" s="19" cm="1">
        <f t="array" ref="B20">INDEX(Results_Calculated!$F:$F,ROW(Results_Calculated!$F$2)+($A20*5-5))</f>
        <v>1013.5</v>
      </c>
      <c r="C20">
        <f ca="1">_xlfn.VAR.S($B$3:INDIRECT(ADDRESS(ROW(), COLUMN()-1)))</f>
        <v>4898.3104575163397</v>
      </c>
      <c r="D20">
        <f t="shared" ca="1" si="3"/>
        <v>69.987930798933746</v>
      </c>
      <c r="E20">
        <f ca="1">AVERAGE($B$3:INDIRECT(ADDRESS(ROW(), COLUMN()-3)))</f>
        <v>903.88888888888891</v>
      </c>
      <c r="F20" s="111">
        <f t="shared" ca="1" si="4"/>
        <v>7.7429794368826521E-2</v>
      </c>
      <c r="H20" cm="1">
        <f t="array" ref="H20">INDEX(Results_Calculated!$F:$F,ROW(Results_Calculated!$F$3)+($A20*5-5))</f>
        <v>250.5</v>
      </c>
      <c r="I20" cm="1">
        <f t="array" ref="I20">INDEX(Results_Calculated!$F:$F,ROW(Results_Calculated!$F$4)+($A20*5-5))</f>
        <v>335.5</v>
      </c>
      <c r="J20" cm="1">
        <f t="array" ref="J20">INDEX(Results_Calculated!$F:$F,ROW(Results_Calculated!$F$5)+($A20*5-5))</f>
        <v>192</v>
      </c>
      <c r="K20" cm="1">
        <f t="array" ref="K20">INDEX(Results_Calculated!$F:$F,ROW(Results_Calculated!$F$6)+($A20*5-5))</f>
        <v>235.5</v>
      </c>
      <c r="M20">
        <v>18</v>
      </c>
      <c r="N20" s="115" cm="1">
        <f t="array" ref="N20">INDEX(Results_Calculated!$H:$H,ROW(Results_Calculated!$H$2)+($A20*5-5))</f>
        <v>832</v>
      </c>
      <c r="O20" s="115">
        <f ca="1">_xlfn.VAR.S($N$3:INDIRECT(ADDRESS(ROW(), COLUMN()-1)))</f>
        <v>5718.6217320261439</v>
      </c>
      <c r="P20" s="115">
        <f t="shared" ca="1" si="5"/>
        <v>75.621569224832569</v>
      </c>
      <c r="Q20" s="115">
        <f ca="1">AVERAGE($N$3:INDIRECT(ADDRESS(ROW(), COLUMN()-3)))</f>
        <v>887.80555555555554</v>
      </c>
      <c r="R20" s="116">
        <f t="shared" ca="1" si="0"/>
        <v>8.5178076158254512E-2</v>
      </c>
      <c r="S20" s="115">
        <f t="shared" ca="1" si="6"/>
        <v>-3.2826797385621376</v>
      </c>
      <c r="T20" s="115">
        <f t="shared" si="7"/>
        <v>1.7396067260750721</v>
      </c>
      <c r="U20" s="115">
        <f t="shared" si="8"/>
        <v>1.3333793897216262</v>
      </c>
      <c r="V20" s="115">
        <f t="shared" ref="V20:X32" ca="1" si="12">$P20*V$2</f>
        <v>15.124313844966515</v>
      </c>
      <c r="W20" s="115">
        <f t="shared" ca="1" si="12"/>
        <v>37.810784612416285</v>
      </c>
      <c r="X20" s="115">
        <f t="shared" ca="1" si="12"/>
        <v>60.497255379866061</v>
      </c>
      <c r="Y20" s="117">
        <f t="shared" ca="1" si="9"/>
        <v>472.16218339396374</v>
      </c>
      <c r="Z20" s="117">
        <f t="shared" ca="1" si="10"/>
        <v>75.545949343034223</v>
      </c>
      <c r="AA20" s="117">
        <f t="shared" ca="1" si="11"/>
        <v>29.510136462122734</v>
      </c>
      <c r="AB20" s="111"/>
      <c r="AC20" s="111"/>
      <c r="AD20" s="111"/>
      <c r="AE20" s="111"/>
      <c r="AF20" s="111"/>
      <c r="AH20" cm="1">
        <f t="array" ref="AH20">INDEX(Results_Calculated!$H:$H,ROW(Results_Calculated!$H$3)+($A20*5-5))</f>
        <v>192.5</v>
      </c>
      <c r="AI20" cm="1">
        <f t="array" ref="AI20">INDEX(Results_Calculated!$H:$H,ROW(Results_Calculated!$H$4)+($A20*5-5))</f>
        <v>231.5</v>
      </c>
      <c r="AJ20" cm="1">
        <f t="array" ref="AJ20">INDEX(Results_Calculated!$H:$H,ROW(Results_Calculated!$H$5)+($A20*5-5))</f>
        <v>219</v>
      </c>
      <c r="AK20" cm="1">
        <f t="array" ref="AK20">INDEX(Results_Calculated!$H:$H,ROW(Results_Calculated!$H$6)+($A20*5-5))</f>
        <v>189</v>
      </c>
    </row>
    <row r="21" spans="1:37" x14ac:dyDescent="0.35">
      <c r="A21">
        <v>19</v>
      </c>
      <c r="B21" s="19" cm="1">
        <f t="array" ref="B21">INDEX(Results_Calculated!$F:$F,ROW(Results_Calculated!$F$2)+($A21*5-5))</f>
        <v>817.5</v>
      </c>
      <c r="C21">
        <f ca="1">_xlfn.VAR.S($B$3:INDIRECT(ADDRESS(ROW(), COLUMN()-1)))</f>
        <v>5018.9736842105258</v>
      </c>
      <c r="D21">
        <f t="shared" ca="1" si="3"/>
        <v>70.844715287807645</v>
      </c>
      <c r="E21">
        <f ca="1">AVERAGE($B$3:INDIRECT(ADDRESS(ROW(), COLUMN()-3)))</f>
        <v>899.34210526315792</v>
      </c>
      <c r="F21" s="111">
        <f t="shared" ca="1" si="4"/>
        <v>7.8773933604584942E-2</v>
      </c>
      <c r="H21" cm="1">
        <f t="array" ref="H21">INDEX(Results_Calculated!$F:$F,ROW(Results_Calculated!$F$3)+($A21*5-5))</f>
        <v>176.5</v>
      </c>
      <c r="I21" cm="1">
        <f t="array" ref="I21">INDEX(Results_Calculated!$F:$F,ROW(Results_Calculated!$F$4)+($A21*5-5))</f>
        <v>215.5</v>
      </c>
      <c r="J21" cm="1">
        <f t="array" ref="J21">INDEX(Results_Calculated!$F:$F,ROW(Results_Calculated!$F$5)+($A21*5-5))</f>
        <v>203</v>
      </c>
      <c r="K21" cm="1">
        <f t="array" ref="K21">INDEX(Results_Calculated!$F:$F,ROW(Results_Calculated!$F$6)+($A21*5-5))</f>
        <v>222.5</v>
      </c>
      <c r="M21">
        <v>19</v>
      </c>
      <c r="N21" s="115" cm="1">
        <f t="array" ref="N21">INDEX(Results_Calculated!$H:$H,ROW(Results_Calculated!$H$2)+($A21*5-5))</f>
        <v>963</v>
      </c>
      <c r="O21" s="115">
        <f ca="1">_xlfn.VAR.S($N$3:INDIRECT(ADDRESS(ROW(), COLUMN()-1)))</f>
        <v>5698.5102339181294</v>
      </c>
      <c r="P21" s="115">
        <f t="shared" ca="1" si="5"/>
        <v>75.488477491059058</v>
      </c>
      <c r="Q21" s="115">
        <f ca="1">AVERAGE($N$3:INDIRECT(ADDRESS(ROW(), COLUMN()-3)))</f>
        <v>891.76315789473688</v>
      </c>
      <c r="R21" s="116">
        <f t="shared" ca="1" si="0"/>
        <v>8.4650814314050943E-2</v>
      </c>
      <c r="S21" s="115">
        <f t="shared" ca="1" si="6"/>
        <v>3.9576023391813351</v>
      </c>
      <c r="T21" s="115">
        <f t="shared" si="7"/>
        <v>1.7340636066175383</v>
      </c>
      <c r="U21" s="115">
        <f t="shared" si="8"/>
        <v>1.3303909435699099</v>
      </c>
      <c r="V21" s="115">
        <f t="shared" ca="1" si="12"/>
        <v>15.097695498211813</v>
      </c>
      <c r="W21" s="115">
        <f t="shared" ca="1" si="12"/>
        <v>37.744238745529529</v>
      </c>
      <c r="X21" s="115">
        <f t="shared" ca="1" si="12"/>
        <v>60.390781992847252</v>
      </c>
      <c r="Y21" s="117">
        <f t="shared" ca="1" si="9"/>
        <v>469.54408450822768</v>
      </c>
      <c r="Z21" s="117">
        <f t="shared" ca="1" si="10"/>
        <v>75.127053521316441</v>
      </c>
      <c r="AA21" s="117">
        <f t="shared" ca="1" si="11"/>
        <v>29.34650528176423</v>
      </c>
      <c r="AB21" s="111"/>
      <c r="AC21" s="111"/>
      <c r="AD21" s="111"/>
      <c r="AE21" s="111"/>
      <c r="AF21" s="111"/>
      <c r="AH21" cm="1">
        <f t="array" ref="AH21">INDEX(Results_Calculated!$H:$H,ROW(Results_Calculated!$H$3)+($A21*5-5))</f>
        <v>173.5</v>
      </c>
      <c r="AI21" cm="1">
        <f t="array" ref="AI21">INDEX(Results_Calculated!$H:$H,ROW(Results_Calculated!$H$4)+($A21*5-5))</f>
        <v>376.5</v>
      </c>
      <c r="AJ21" cm="1">
        <f t="array" ref="AJ21">INDEX(Results_Calculated!$H:$H,ROW(Results_Calculated!$H$5)+($A21*5-5))</f>
        <v>222.5</v>
      </c>
      <c r="AK21" cm="1">
        <f t="array" ref="AK21">INDEX(Results_Calculated!$H:$H,ROW(Results_Calculated!$H$6)+($A21*5-5))</f>
        <v>190.5</v>
      </c>
    </row>
    <row r="22" spans="1:37" x14ac:dyDescent="0.35">
      <c r="A22">
        <v>20</v>
      </c>
      <c r="B22" s="19" cm="1">
        <f t="array" ref="B22">INDEX(Results_Calculated!$F:$F,ROW(Results_Calculated!$F$2)+($A22*5-5))</f>
        <v>850.5</v>
      </c>
      <c r="C22">
        <f ca="1">_xlfn.VAR.S($B$3:INDIRECT(ADDRESS(ROW(), COLUMN()-1)))</f>
        <v>4874.0947368421057</v>
      </c>
      <c r="D22">
        <f t="shared" ca="1" si="3"/>
        <v>69.814717193741501</v>
      </c>
      <c r="E22">
        <f ca="1">AVERAGE($B$3:INDIRECT(ADDRESS(ROW(), COLUMN()-3)))</f>
        <v>896.9</v>
      </c>
      <c r="F22" s="111">
        <f t="shared" ca="1" si="4"/>
        <v>7.7840023629993871E-2</v>
      </c>
      <c r="H22" cm="1">
        <f t="array" ref="H22">INDEX(Results_Calculated!$F:$F,ROW(Results_Calculated!$F$3)+($A22*5-5))</f>
        <v>227</v>
      </c>
      <c r="I22" cm="1">
        <f t="array" ref="I22">INDEX(Results_Calculated!$F:$F,ROW(Results_Calculated!$F$4)+($A22*5-5))</f>
        <v>241.5</v>
      </c>
      <c r="J22" cm="1">
        <f t="array" ref="J22">INDEX(Results_Calculated!$F:$F,ROW(Results_Calculated!$F$5)+($A22*5-5))</f>
        <v>193</v>
      </c>
      <c r="K22" cm="1">
        <f t="array" ref="K22">INDEX(Results_Calculated!$F:$F,ROW(Results_Calculated!$F$6)+($A22*5-5))</f>
        <v>189</v>
      </c>
      <c r="M22">
        <v>20</v>
      </c>
      <c r="N22" s="115" cm="1">
        <f t="array" ref="N22">INDEX(Results_Calculated!$H:$H,ROW(Results_Calculated!$H$2)+($A22*5-5))</f>
        <v>949.5</v>
      </c>
      <c r="O22" s="115">
        <f ca="1">_xlfn.VAR.S($N$3:INDIRECT(ADDRESS(ROW(), COLUMN()-1)))</f>
        <v>5565.265789473684</v>
      </c>
      <c r="P22" s="115">
        <f t="shared" ca="1" si="5"/>
        <v>74.600709041360219</v>
      </c>
      <c r="Q22" s="115">
        <f ca="1">AVERAGE($N$3:INDIRECT(ADDRESS(ROW(), COLUMN()-3)))</f>
        <v>894.65</v>
      </c>
      <c r="R22" s="116">
        <f t="shared" ca="1" si="0"/>
        <v>8.3385356330811178E-2</v>
      </c>
      <c r="S22" s="115">
        <f t="shared" ca="1" si="6"/>
        <v>2.8868421052630993</v>
      </c>
      <c r="T22" s="115">
        <f t="shared" si="7"/>
        <v>1.7291328115213698</v>
      </c>
      <c r="U22" s="115">
        <f t="shared" si="8"/>
        <v>1.3277282090267981</v>
      </c>
      <c r="V22" s="115">
        <f t="shared" ca="1" si="12"/>
        <v>14.920141808272044</v>
      </c>
      <c r="W22" s="115">
        <f t="shared" ca="1" si="12"/>
        <v>37.300354520680109</v>
      </c>
      <c r="X22" s="115">
        <f t="shared" ca="1" si="12"/>
        <v>59.680567233088176</v>
      </c>
      <c r="Y22" s="117">
        <f t="shared" ca="1" si="9"/>
        <v>467.21996494733935</v>
      </c>
      <c r="Z22" s="117">
        <f t="shared" ca="1" si="10"/>
        <v>74.755194391574307</v>
      </c>
      <c r="AA22" s="117">
        <f t="shared" ca="1" si="11"/>
        <v>29.201247809208709</v>
      </c>
      <c r="AB22" s="111"/>
      <c r="AC22" s="111"/>
      <c r="AD22" s="111"/>
      <c r="AE22" s="111"/>
      <c r="AF22" s="111"/>
      <c r="AH22" cm="1">
        <f t="array" ref="AH22">INDEX(Results_Calculated!$H:$H,ROW(Results_Calculated!$H$3)+($A22*5-5))</f>
        <v>206</v>
      </c>
      <c r="AI22" cm="1">
        <f t="array" ref="AI22">INDEX(Results_Calculated!$H:$H,ROW(Results_Calculated!$H$4)+($A22*5-5))</f>
        <v>336.5</v>
      </c>
      <c r="AJ22" cm="1">
        <f t="array" ref="AJ22">INDEX(Results_Calculated!$H:$H,ROW(Results_Calculated!$H$5)+($A22*5-5))</f>
        <v>227.5</v>
      </c>
      <c r="AK22" cm="1">
        <f t="array" ref="AK22">INDEX(Results_Calculated!$H:$H,ROW(Results_Calculated!$H$6)+($A22*5-5))</f>
        <v>179.5</v>
      </c>
    </row>
    <row r="23" spans="1:37" x14ac:dyDescent="0.35">
      <c r="A23">
        <v>21</v>
      </c>
      <c r="B23" s="19" cm="1">
        <f t="array" ref="B23">INDEX(Results_Calculated!$F:$F,ROW(Results_Calculated!$F$2)+($A23*5-5))</f>
        <v>939</v>
      </c>
      <c r="C23">
        <f ca="1">_xlfn.VAR.S($B$3:INDIRECT(ADDRESS(ROW(), COLUMN()-1)))</f>
        <v>4714.7904761904765</v>
      </c>
      <c r="D23">
        <f t="shared" ca="1" si="3"/>
        <v>68.664331906678271</v>
      </c>
      <c r="E23">
        <f ca="1">AVERAGE($B$3:INDIRECT(ADDRESS(ROW(), COLUMN()-3)))</f>
        <v>898.90476190476193</v>
      </c>
      <c r="F23" s="111">
        <f t="shared" ca="1" si="4"/>
        <v>7.6386659428947595E-2</v>
      </c>
      <c r="H23" cm="1">
        <f t="array" ref="H23">INDEX(Results_Calculated!$F:$F,ROW(Results_Calculated!$F$3)+($A23*5-5))</f>
        <v>223.5</v>
      </c>
      <c r="I23" cm="1">
        <f t="array" ref="I23">INDEX(Results_Calculated!$F:$F,ROW(Results_Calculated!$F$4)+($A23*5-5))</f>
        <v>283.5</v>
      </c>
      <c r="J23" cm="1">
        <f t="array" ref="J23">INDEX(Results_Calculated!$F:$F,ROW(Results_Calculated!$F$5)+($A23*5-5))</f>
        <v>179</v>
      </c>
      <c r="K23" cm="1">
        <f t="array" ref="K23">INDEX(Results_Calculated!$F:$F,ROW(Results_Calculated!$F$6)+($A23*5-5))</f>
        <v>253</v>
      </c>
      <c r="M23">
        <v>21</v>
      </c>
      <c r="N23" s="115" cm="1">
        <f t="array" ref="N23">INDEX(Results_Calculated!$H:$H,ROW(Results_Calculated!$H$2)+($A23*5-5))</f>
        <v>910.5</v>
      </c>
      <c r="O23" s="115">
        <f ca="1">_xlfn.VAR.S($N$3:INDIRECT(ADDRESS(ROW(), COLUMN()-1)))</f>
        <v>5298.9654761904767</v>
      </c>
      <c r="P23" s="115">
        <f t="shared" ca="1" si="5"/>
        <v>72.793993407357974</v>
      </c>
      <c r="Q23" s="115">
        <f ca="1">AVERAGE($N$3:INDIRECT(ADDRESS(ROW(), COLUMN()-3)))</f>
        <v>895.40476190476193</v>
      </c>
      <c r="R23" s="116">
        <f t="shared" ca="1" si="0"/>
        <v>8.1297304307948917E-2</v>
      </c>
      <c r="S23" s="115">
        <f t="shared" ca="1" si="6"/>
        <v>0.75476190476194915</v>
      </c>
      <c r="T23" s="115">
        <f t="shared" si="7"/>
        <v>1.7247182429207868</v>
      </c>
      <c r="U23" s="115">
        <f t="shared" si="8"/>
        <v>1.3253407069850465</v>
      </c>
      <c r="V23" s="115">
        <f t="shared" ca="1" si="12"/>
        <v>14.558798681471595</v>
      </c>
      <c r="W23" s="115">
        <f t="shared" ca="1" si="12"/>
        <v>36.396996703678987</v>
      </c>
      <c r="X23" s="115">
        <f t="shared" ca="1" si="12"/>
        <v>58.23519472588638</v>
      </c>
      <c r="Y23" s="117">
        <f t="shared" ca="1" si="9"/>
        <v>465.14297989503359</v>
      </c>
      <c r="Z23" s="117">
        <f t="shared" ca="1" si="10"/>
        <v>74.422876783205382</v>
      </c>
      <c r="AA23" s="117">
        <f t="shared" ca="1" si="11"/>
        <v>29.071436243439599</v>
      </c>
      <c r="AB23" s="111"/>
      <c r="AC23" s="111"/>
      <c r="AD23" s="111"/>
      <c r="AE23" s="111"/>
      <c r="AF23" s="111"/>
      <c r="AH23" cm="1">
        <f t="array" ref="AH23">INDEX(Results_Calculated!$H:$H,ROW(Results_Calculated!$H$3)+($A23*5-5))</f>
        <v>178.5</v>
      </c>
      <c r="AI23" cm="1">
        <f t="array" ref="AI23">INDEX(Results_Calculated!$H:$H,ROW(Results_Calculated!$H$4)+($A23*5-5))</f>
        <v>326</v>
      </c>
      <c r="AJ23" cm="1">
        <f t="array" ref="AJ23">INDEX(Results_Calculated!$H:$H,ROW(Results_Calculated!$H$5)+($A23*5-5))</f>
        <v>220.5</v>
      </c>
      <c r="AK23" cm="1">
        <f t="array" ref="AK23">INDEX(Results_Calculated!$H:$H,ROW(Results_Calculated!$H$6)+($A23*5-5))</f>
        <v>185.5</v>
      </c>
    </row>
    <row r="24" spans="1:37" x14ac:dyDescent="0.35">
      <c r="A24">
        <v>22</v>
      </c>
      <c r="B24" s="19" cm="1">
        <f t="array" ref="B24">INDEX(Results_Calculated!$F:$F,ROW(Results_Calculated!$F$2)+($A24*5-5))</f>
        <v>980</v>
      </c>
      <c r="C24">
        <f ca="1">_xlfn.VAR.S($B$3:INDIRECT(ADDRESS(ROW(), COLUMN()-1)))</f>
        <v>4789.2056277056272</v>
      </c>
      <c r="D24">
        <f t="shared" ca="1" si="3"/>
        <v>69.204086784709673</v>
      </c>
      <c r="E24">
        <f ca="1">AVERAGE($B$3:INDIRECT(ADDRESS(ROW(), COLUMN()-3)))</f>
        <v>902.59090909090912</v>
      </c>
      <c r="F24" s="111">
        <f t="shared" ca="1" si="4"/>
        <v>7.6672705306119388E-2</v>
      </c>
      <c r="H24" cm="1">
        <f t="array" ref="H24">INDEX(Results_Calculated!$F:$F,ROW(Results_Calculated!$F$3)+($A24*5-5))</f>
        <v>245.5</v>
      </c>
      <c r="I24" cm="1">
        <f t="array" ref="I24">INDEX(Results_Calculated!$F:$F,ROW(Results_Calculated!$F$4)+($A24*5-5))</f>
        <v>324</v>
      </c>
      <c r="J24" cm="1">
        <f t="array" ref="J24">INDEX(Results_Calculated!$F:$F,ROW(Results_Calculated!$F$5)+($A24*5-5))</f>
        <v>185.5</v>
      </c>
      <c r="K24" cm="1">
        <f t="array" ref="K24">INDEX(Results_Calculated!$F:$F,ROW(Results_Calculated!$F$6)+($A24*5-5))</f>
        <v>225</v>
      </c>
      <c r="M24">
        <v>22</v>
      </c>
      <c r="N24" s="115" cm="1">
        <f t="array" ref="N24">INDEX(Results_Calculated!$H:$H,ROW(Results_Calculated!$H$2)+($A24*5-5))</f>
        <v>781.5</v>
      </c>
      <c r="O24" s="115">
        <f ca="1">_xlfn.VAR.S($N$3:INDIRECT(ADDRESS(ROW(), COLUMN()-1)))</f>
        <v>5636.3744588744576</v>
      </c>
      <c r="P24" s="115">
        <f t="shared" ca="1" si="5"/>
        <v>75.075791430223745</v>
      </c>
      <c r="Q24" s="115">
        <f ca="1">AVERAGE($N$3:INDIRECT(ADDRESS(ROW(), COLUMN()-3)))</f>
        <v>890.22727272727275</v>
      </c>
      <c r="R24" s="116">
        <f t="shared" ca="1" si="0"/>
        <v>8.4333286263207671E-2</v>
      </c>
      <c r="S24" s="115">
        <f t="shared" ca="1" si="6"/>
        <v>-5.1774891774891785</v>
      </c>
      <c r="T24" s="115">
        <f t="shared" si="7"/>
        <v>1.7207429028118781</v>
      </c>
      <c r="U24" s="115">
        <f t="shared" si="8"/>
        <v>1.3231878738651732</v>
      </c>
      <c r="V24" s="115">
        <f t="shared" ca="1" si="12"/>
        <v>15.01515828604475</v>
      </c>
      <c r="W24" s="115">
        <f t="shared" ca="1" si="12"/>
        <v>37.537895715111873</v>
      </c>
      <c r="X24" s="115">
        <f t="shared" ca="1" si="12"/>
        <v>60.060633144179</v>
      </c>
      <c r="Y24" s="117">
        <f t="shared" ca="1" si="9"/>
        <v>463.27572866008774</v>
      </c>
      <c r="Z24" s="117">
        <f t="shared" ca="1" si="10"/>
        <v>74.124116585614047</v>
      </c>
      <c r="AA24" s="117">
        <f t="shared" ca="1" si="11"/>
        <v>28.954733041255484</v>
      </c>
      <c r="AB24" s="111"/>
      <c r="AC24" s="111"/>
      <c r="AD24" s="111"/>
      <c r="AE24" s="111"/>
      <c r="AF24" s="111"/>
      <c r="AH24" cm="1">
        <f t="array" ref="AH24">INDEX(Results_Calculated!$H:$H,ROW(Results_Calculated!$H$3)+($A24*5-5))</f>
        <v>203</v>
      </c>
      <c r="AI24" cm="1">
        <f t="array" ref="AI24">INDEX(Results_Calculated!$H:$H,ROW(Results_Calculated!$H$4)+($A24*5-5))</f>
        <v>211.5</v>
      </c>
      <c r="AJ24" cm="1">
        <f t="array" ref="AJ24">INDEX(Results_Calculated!$H:$H,ROW(Results_Calculated!$H$5)+($A24*5-5))</f>
        <v>175.5</v>
      </c>
      <c r="AK24" cm="1">
        <f t="array" ref="AK24">INDEX(Results_Calculated!$H:$H,ROW(Results_Calculated!$H$6)+($A24*5-5))</f>
        <v>191.5</v>
      </c>
    </row>
    <row r="25" spans="1:37" x14ac:dyDescent="0.35">
      <c r="A25">
        <v>23</v>
      </c>
      <c r="B25" s="19" cm="1">
        <f t="array" ref="B25">INDEX(Results_Calculated!$F:$F,ROW(Results_Calculated!$F$2)+($A25*5-5))</f>
        <v>959</v>
      </c>
      <c r="C25">
        <f ca="1">_xlfn.VAR.S($B$3:INDIRECT(ADDRESS(ROW(), COLUMN()-1)))</f>
        <v>4709.8616600790519</v>
      </c>
      <c r="D25">
        <f t="shared" ca="1" si="3"/>
        <v>68.628431863762202</v>
      </c>
      <c r="E25">
        <f ca="1">AVERAGE($B$3:INDIRECT(ADDRESS(ROW(), COLUMN()-3)))</f>
        <v>905.04347826086962</v>
      </c>
      <c r="F25" s="111">
        <f t="shared" ca="1" si="4"/>
        <v>7.5828878404425953E-2</v>
      </c>
      <c r="H25" cm="1">
        <f t="array" ref="H25">INDEX(Results_Calculated!$F:$F,ROW(Results_Calculated!$F$3)+($A25*5-5))</f>
        <v>240.5</v>
      </c>
      <c r="I25" cm="1">
        <f t="array" ref="I25">INDEX(Results_Calculated!$F:$F,ROW(Results_Calculated!$F$4)+($A25*5-5))</f>
        <v>322</v>
      </c>
      <c r="J25" cm="1">
        <f t="array" ref="J25">INDEX(Results_Calculated!$F:$F,ROW(Results_Calculated!$F$5)+($A25*5-5))</f>
        <v>190.5</v>
      </c>
      <c r="K25" cm="1">
        <f t="array" ref="K25">INDEX(Results_Calculated!$F:$F,ROW(Results_Calculated!$F$6)+($A25*5-5))</f>
        <v>206</v>
      </c>
      <c r="M25">
        <v>23</v>
      </c>
      <c r="N25" s="115" cm="1">
        <f t="array" ref="N25">INDEX(Results_Calculated!$H:$H,ROW(Results_Calculated!$H$2)+($A25*5-5))</f>
        <v>752.5</v>
      </c>
      <c r="O25" s="115">
        <f ca="1">_xlfn.VAR.S($N$3:INDIRECT(ADDRESS(ROW(), COLUMN()-1)))</f>
        <v>6204.9061264822139</v>
      </c>
      <c r="P25" s="115">
        <f t="shared" ca="1" si="5"/>
        <v>78.771226513760809</v>
      </c>
      <c r="Q25" s="115">
        <f ca="1">AVERAGE($N$3:INDIRECT(ADDRESS(ROW(), COLUMN()-3)))</f>
        <v>884.23913043478262</v>
      </c>
      <c r="R25" s="116">
        <f t="shared" ca="1" si="0"/>
        <v>8.9083624330251923E-2</v>
      </c>
      <c r="S25" s="115">
        <f t="shared" ca="1" si="6"/>
        <v>-5.9881422924901244</v>
      </c>
      <c r="T25" s="115">
        <f t="shared" si="7"/>
        <v>1.7171443743802424</v>
      </c>
      <c r="U25" s="115">
        <f t="shared" si="8"/>
        <v>1.3212367416133624</v>
      </c>
      <c r="V25" s="115">
        <f t="shared" ca="1" si="12"/>
        <v>15.754245302752162</v>
      </c>
      <c r="W25" s="115">
        <f t="shared" ca="1" si="12"/>
        <v>39.385613256880404</v>
      </c>
      <c r="X25" s="115">
        <f t="shared" ca="1" si="12"/>
        <v>63.016981211008648</v>
      </c>
      <c r="Y25" s="117">
        <f t="shared" ca="1" si="9"/>
        <v>461.58799030132718</v>
      </c>
      <c r="Z25" s="117">
        <f t="shared" ca="1" si="10"/>
        <v>73.854078448212348</v>
      </c>
      <c r="AA25" s="117">
        <f t="shared" ca="1" si="11"/>
        <v>28.849249393832949</v>
      </c>
      <c r="AB25" s="111"/>
      <c r="AC25" s="111"/>
      <c r="AD25" s="111"/>
      <c r="AE25" s="111"/>
      <c r="AF25" s="111"/>
      <c r="AH25" cm="1">
        <f t="array" ref="AH25">INDEX(Results_Calculated!$H:$H,ROW(Results_Calculated!$H$3)+($A25*5-5))</f>
        <v>206.5</v>
      </c>
      <c r="AI25" cm="1">
        <f t="array" ref="AI25">INDEX(Results_Calculated!$H:$H,ROW(Results_Calculated!$H$4)+($A25*5-5))</f>
        <v>182</v>
      </c>
      <c r="AJ25" cm="1">
        <f t="array" ref="AJ25">INDEX(Results_Calculated!$H:$H,ROW(Results_Calculated!$H$5)+($A25*5-5))</f>
        <v>176.5</v>
      </c>
      <c r="AK25" cm="1">
        <f t="array" ref="AK25">INDEX(Results_Calculated!$H:$H,ROW(Results_Calculated!$H$6)+($A25*5-5))</f>
        <v>187.5</v>
      </c>
    </row>
    <row r="26" spans="1:37" x14ac:dyDescent="0.35">
      <c r="A26">
        <v>24</v>
      </c>
      <c r="B26" s="19" cm="1">
        <f t="array" ref="B26">INDEX(Results_Calculated!$F:$F,ROW(Results_Calculated!$F$2)+($A26*5-5))</f>
        <v>922</v>
      </c>
      <c r="C26">
        <f ca="1">_xlfn.VAR.S($B$3:INDIRECT(ADDRESS(ROW(), COLUMN()-1)))</f>
        <v>4517.065217391304</v>
      </c>
      <c r="D26">
        <f t="shared" ca="1" si="3"/>
        <v>67.209115582570377</v>
      </c>
      <c r="E26">
        <f ca="1">AVERAGE($B$3:INDIRECT(ADDRESS(ROW(), COLUMN()-3)))</f>
        <v>905.75</v>
      </c>
      <c r="F26" s="111">
        <f t="shared" ca="1" si="4"/>
        <v>7.4202722144709216E-2</v>
      </c>
      <c r="H26" cm="1">
        <f t="array" ref="H26">INDEX(Results_Calculated!$F:$F,ROW(Results_Calculated!$F$3)+($A26*5-5))</f>
        <v>241</v>
      </c>
      <c r="I26" cm="1">
        <f t="array" ref="I26">INDEX(Results_Calculated!$F:$F,ROW(Results_Calculated!$F$4)+($A26*5-5))</f>
        <v>253.5</v>
      </c>
      <c r="J26" cm="1">
        <f t="array" ref="J26">INDEX(Results_Calculated!$F:$F,ROW(Results_Calculated!$F$5)+($A26*5-5))</f>
        <v>190</v>
      </c>
      <c r="K26" cm="1">
        <f t="array" ref="K26">INDEX(Results_Calculated!$F:$F,ROW(Results_Calculated!$F$6)+($A26*5-5))</f>
        <v>237.5</v>
      </c>
      <c r="M26">
        <v>24</v>
      </c>
      <c r="N26" s="115" cm="1">
        <f t="array" ref="N26">INDEX(Results_Calculated!$H:$H,ROW(Results_Calculated!$H$2)+($A26*5-5))</f>
        <v>830.5</v>
      </c>
      <c r="O26" s="115">
        <f ca="1">_xlfn.VAR.S($N$3:INDIRECT(ADDRESS(ROW(), COLUMN()-1)))</f>
        <v>6055.45652173913</v>
      </c>
      <c r="P26" s="115">
        <f t="shared" ca="1" si="5"/>
        <v>77.816813875531622</v>
      </c>
      <c r="Q26" s="115">
        <f ca="1">AVERAGE($N$3:INDIRECT(ADDRESS(ROW(), COLUMN()-3)))</f>
        <v>882</v>
      </c>
      <c r="R26" s="116">
        <f t="shared" ca="1" si="0"/>
        <v>8.8227680130988237E-2</v>
      </c>
      <c r="S26" s="115">
        <f t="shared" ca="1" si="6"/>
        <v>-2.2391304347826235</v>
      </c>
      <c r="T26" s="115">
        <f t="shared" si="7"/>
        <v>1.7138715277470482</v>
      </c>
      <c r="U26" s="115">
        <f t="shared" si="8"/>
        <v>1.3194602398161621</v>
      </c>
      <c r="V26" s="115">
        <f t="shared" ca="1" si="12"/>
        <v>15.563362775106325</v>
      </c>
      <c r="W26" s="115">
        <f t="shared" ca="1" si="12"/>
        <v>38.908406937765811</v>
      </c>
      <c r="X26" s="115">
        <f t="shared" ca="1" si="12"/>
        <v>62.253451100425302</v>
      </c>
      <c r="Y26" s="117">
        <f t="shared" ca="1" si="9"/>
        <v>460.05508060540745</v>
      </c>
      <c r="Z26" s="117">
        <f t="shared" ca="1" si="10"/>
        <v>73.608812896865203</v>
      </c>
      <c r="AA26" s="117">
        <f t="shared" ca="1" si="11"/>
        <v>28.753442537837966</v>
      </c>
      <c r="AB26" s="111"/>
      <c r="AC26" s="111"/>
      <c r="AD26" s="111"/>
      <c r="AE26" s="111"/>
      <c r="AF26" s="111"/>
      <c r="AH26" cm="1">
        <f t="array" ref="AH26">INDEX(Results_Calculated!$H:$H,ROW(Results_Calculated!$H$3)+($A26*5-5))</f>
        <v>192.5</v>
      </c>
      <c r="AI26" cm="1">
        <f t="array" ref="AI26">INDEX(Results_Calculated!$H:$H,ROW(Results_Calculated!$H$4)+($A26*5-5))</f>
        <v>222</v>
      </c>
      <c r="AJ26" cm="1">
        <f t="array" ref="AJ26">INDEX(Results_Calculated!$H:$H,ROW(Results_Calculated!$H$5)+($A26*5-5))</f>
        <v>227.5</v>
      </c>
      <c r="AK26" cm="1">
        <f t="array" ref="AK26">INDEX(Results_Calculated!$H:$H,ROW(Results_Calculated!$H$6)+($A26*5-5))</f>
        <v>188.5</v>
      </c>
    </row>
    <row r="27" spans="1:37" x14ac:dyDescent="0.35">
      <c r="A27">
        <v>25</v>
      </c>
      <c r="B27" s="19" cm="1">
        <f t="array" ref="B27">INDEX(Results_Calculated!$F:$F,ROW(Results_Calculated!$F$2)+($A27*5-5))</f>
        <v>846</v>
      </c>
      <c r="C27">
        <f ca="1">_xlfn.VAR.S($B$3:INDIRECT(ADDRESS(ROW(), COLUMN()-1)))</f>
        <v>4471.6566666666668</v>
      </c>
      <c r="D27">
        <f t="shared" ca="1" si="3"/>
        <v>66.870446885501423</v>
      </c>
      <c r="E27">
        <f ca="1">AVERAGE($B$3:INDIRECT(ADDRESS(ROW(), COLUMN()-3)))</f>
        <v>903.36</v>
      </c>
      <c r="F27" s="111">
        <f t="shared" ca="1" si="4"/>
        <v>7.4024139751042134E-2</v>
      </c>
      <c r="H27" cm="1">
        <f t="array" ref="H27">INDEX(Results_Calculated!$F:$F,ROW(Results_Calculated!$F$3)+($A27*5-5))</f>
        <v>227</v>
      </c>
      <c r="I27" cm="1">
        <f t="array" ref="I27">INDEX(Results_Calculated!$F:$F,ROW(Results_Calculated!$F$4)+($A27*5-5))</f>
        <v>241.5</v>
      </c>
      <c r="J27" cm="1">
        <f t="array" ref="J27">INDEX(Results_Calculated!$F:$F,ROW(Results_Calculated!$F$5)+($A27*5-5))</f>
        <v>193</v>
      </c>
      <c r="K27" cm="1">
        <f t="array" ref="K27">INDEX(Results_Calculated!$F:$F,ROW(Results_Calculated!$F$6)+($A27*5-5))</f>
        <v>184.5</v>
      </c>
      <c r="M27">
        <v>25</v>
      </c>
      <c r="N27" s="115" cm="1">
        <f t="array" ref="N27">INDEX(Results_Calculated!$H:$H,ROW(Results_Calculated!$H$2)+($A27*5-5))</f>
        <v>805.5</v>
      </c>
      <c r="O27" s="115">
        <f ca="1">_xlfn.VAR.S($N$3:INDIRECT(ADDRESS(ROW(), COLUMN()-1)))</f>
        <v>6037.2358333333332</v>
      </c>
      <c r="P27" s="115">
        <f t="shared" ca="1" si="5"/>
        <v>77.699651436369606</v>
      </c>
      <c r="Q27" s="115">
        <f ca="1">AVERAGE($N$3:INDIRECT(ADDRESS(ROW(), COLUMN()-3)))</f>
        <v>878.94</v>
      </c>
      <c r="R27" s="116">
        <f t="shared" ca="1" si="0"/>
        <v>8.8401542126162885E-2</v>
      </c>
      <c r="S27" s="115">
        <f t="shared" ca="1" si="6"/>
        <v>-3.0599999999999454</v>
      </c>
      <c r="T27" s="115">
        <f t="shared" si="7"/>
        <v>1.7108820799094284</v>
      </c>
      <c r="U27" s="115">
        <f t="shared" si="8"/>
        <v>1.3178359336731498</v>
      </c>
      <c r="V27" s="115">
        <f t="shared" ca="1" si="12"/>
        <v>15.539930287273922</v>
      </c>
      <c r="W27" s="115">
        <f t="shared" ca="1" si="12"/>
        <v>38.849825718184803</v>
      </c>
      <c r="X27" s="115">
        <f t="shared" ca="1" si="12"/>
        <v>62.159721149095688</v>
      </c>
      <c r="Y27" s="117">
        <f t="shared" ca="1" si="9"/>
        <v>458.65664028997986</v>
      </c>
      <c r="Z27" s="117">
        <f t="shared" ca="1" si="10"/>
        <v>73.385062446396788</v>
      </c>
      <c r="AA27" s="117">
        <f t="shared" ca="1" si="11"/>
        <v>28.666040018123741</v>
      </c>
      <c r="AB27" s="111"/>
      <c r="AC27" s="111"/>
      <c r="AD27" s="111"/>
      <c r="AE27" s="111"/>
      <c r="AF27" s="111"/>
      <c r="AH27" cm="1">
        <f t="array" ref="AH27">INDEX(Results_Calculated!$H:$H,ROW(Results_Calculated!$H$3)+($A27*5-5))</f>
        <v>207</v>
      </c>
      <c r="AI27" cm="1">
        <f t="array" ref="AI27">INDEX(Results_Calculated!$H:$H,ROW(Results_Calculated!$H$4)+($A27*5-5))</f>
        <v>231.5</v>
      </c>
      <c r="AJ27" cm="1">
        <f t="array" ref="AJ27">INDEX(Results_Calculated!$H:$H,ROW(Results_Calculated!$H$5)+($A27*5-5))</f>
        <v>175.5</v>
      </c>
      <c r="AK27" cm="1">
        <f t="array" ref="AK27">INDEX(Results_Calculated!$H:$H,ROW(Results_Calculated!$H$6)+($A27*5-5))</f>
        <v>191.5</v>
      </c>
    </row>
    <row r="28" spans="1:37" x14ac:dyDescent="0.35">
      <c r="A28">
        <v>26</v>
      </c>
      <c r="B28" s="19" cm="1">
        <f t="array" ref="B28">INDEX(Results_Calculated!$F:$F,ROW(Results_Calculated!$F$2)+($A28*5-5))</f>
        <v>832</v>
      </c>
      <c r="C28">
        <f ca="1">_xlfn.VAR.S($B$3:INDIRECT(ADDRESS(ROW(), COLUMN()-1)))</f>
        <v>4488.6461538461544</v>
      </c>
      <c r="D28">
        <f t="shared" ca="1" si="3"/>
        <v>66.997359305021533</v>
      </c>
      <c r="E28">
        <f ca="1">AVERAGE($B$3:INDIRECT(ADDRESS(ROW(), COLUMN()-3)))</f>
        <v>900.61538461538464</v>
      </c>
      <c r="F28" s="111">
        <f t="shared" ca="1" si="4"/>
        <v>7.439064494066279E-2</v>
      </c>
      <c r="H28" cm="1">
        <f t="array" ref="H28">INDEX(Results_Calculated!$F:$F,ROW(Results_Calculated!$F$3)+($A28*5-5))</f>
        <v>236</v>
      </c>
      <c r="I28" cm="1">
        <f t="array" ref="I28">INDEX(Results_Calculated!$F:$F,ROW(Results_Calculated!$F$4)+($A28*5-5))</f>
        <v>234.5</v>
      </c>
      <c r="J28" cm="1">
        <f t="array" ref="J28">INDEX(Results_Calculated!$F:$F,ROW(Results_Calculated!$F$5)+($A28*5-5))</f>
        <v>172.5</v>
      </c>
      <c r="K28" cm="1">
        <f t="array" ref="K28">INDEX(Results_Calculated!$F:$F,ROW(Results_Calculated!$F$6)+($A28*5-5))</f>
        <v>189</v>
      </c>
      <c r="M28">
        <v>26</v>
      </c>
      <c r="N28" s="115" cm="1">
        <f t="array" ref="N28">INDEX(Results_Calculated!$H:$H,ROW(Results_Calculated!$H$2)+($A28*5-5))</f>
        <v>823.5</v>
      </c>
      <c r="O28" s="115">
        <f ca="1">_xlfn.VAR.S($N$3:INDIRECT(ADDRESS(ROW(), COLUMN()-1)))</f>
        <v>5913.961538461539</v>
      </c>
      <c r="P28" s="115">
        <f t="shared" ca="1" si="5"/>
        <v>76.902285651738197</v>
      </c>
      <c r="Q28" s="115">
        <f ca="1">AVERAGE($N$3:INDIRECT(ADDRESS(ROW(), COLUMN()-3)))</f>
        <v>876.80769230769226</v>
      </c>
      <c r="R28" s="116">
        <f t="shared" ca="1" si="0"/>
        <v>8.7707129312856652E-2</v>
      </c>
      <c r="S28" s="115">
        <f t="shared" ca="1" si="6"/>
        <v>-2.1323076923077906</v>
      </c>
      <c r="T28" s="115">
        <f t="shared" si="7"/>
        <v>1.7081407612518986</v>
      </c>
      <c r="U28" s="115">
        <f t="shared" si="8"/>
        <v>1.3163450726738706</v>
      </c>
      <c r="V28" s="115">
        <f t="shared" ca="1" si="12"/>
        <v>15.38045713034764</v>
      </c>
      <c r="W28" s="115">
        <f t="shared" ca="1" si="12"/>
        <v>38.451142825869098</v>
      </c>
      <c r="X28" s="115">
        <f t="shared" ca="1" si="12"/>
        <v>61.52182852139056</v>
      </c>
      <c r="Y28" s="117">
        <f t="shared" ca="1" si="9"/>
        <v>457.37572798088274</v>
      </c>
      <c r="Z28" s="117">
        <f t="shared" ca="1" si="10"/>
        <v>73.180116476941251</v>
      </c>
      <c r="AA28" s="117">
        <f t="shared" ca="1" si="11"/>
        <v>28.585982998805171</v>
      </c>
      <c r="AB28" s="111"/>
      <c r="AC28" s="111"/>
      <c r="AD28" s="111"/>
      <c r="AE28" s="111"/>
      <c r="AF28" s="111"/>
      <c r="AH28" cm="1">
        <f t="array" ref="AH28">INDEX(Results_Calculated!$H:$H,ROW(Results_Calculated!$H$3)+($A28*5-5))</f>
        <v>189</v>
      </c>
      <c r="AI28" cm="1">
        <f t="array" ref="AI28">INDEX(Results_Calculated!$H:$H,ROW(Results_Calculated!$H$4)+($A28*5-5))</f>
        <v>224.5</v>
      </c>
      <c r="AJ28" cm="1">
        <f t="array" ref="AJ28">INDEX(Results_Calculated!$H:$H,ROW(Results_Calculated!$H$5)+($A28*5-5))</f>
        <v>226.5</v>
      </c>
      <c r="AK28" cm="1">
        <f t="array" ref="AK28">INDEX(Results_Calculated!$H:$H,ROW(Results_Calculated!$H$6)+($A28*5-5))</f>
        <v>183.5</v>
      </c>
    </row>
    <row r="29" spans="1:37" x14ac:dyDescent="0.35">
      <c r="A29">
        <v>27</v>
      </c>
      <c r="B29" s="19" cm="1">
        <f t="array" ref="B29">INDEX(Results_Calculated!$F:$F,ROW(Results_Calculated!$F$2)+($A29*5-5))</f>
        <v>1014</v>
      </c>
      <c r="C29">
        <f ca="1">_xlfn.VAR.S($B$3:INDIRECT(ADDRESS(ROW(), COLUMN()-1)))</f>
        <v>4792.1566951566947</v>
      </c>
      <c r="D29">
        <f t="shared" ca="1" si="3"/>
        <v>69.225404983695796</v>
      </c>
      <c r="E29">
        <f ca="1">AVERAGE($B$3:INDIRECT(ADDRESS(ROW(), COLUMN()-3)))</f>
        <v>904.81481481481478</v>
      </c>
      <c r="F29" s="111">
        <f t="shared" ca="1" si="4"/>
        <v>7.6507815577559826E-2</v>
      </c>
      <c r="H29" cm="1">
        <f t="array" ref="H29">INDEX(Results_Calculated!$F:$F,ROW(Results_Calculated!$F$3)+($A29*5-5))</f>
        <v>229.5</v>
      </c>
      <c r="I29" cm="1">
        <f t="array" ref="I29">INDEX(Results_Calculated!$F:$F,ROW(Results_Calculated!$F$4)+($A29*5-5))</f>
        <v>314.5</v>
      </c>
      <c r="J29" cm="1">
        <f t="array" ref="J29">INDEX(Results_Calculated!$F:$F,ROW(Results_Calculated!$F$5)+($A29*5-5))</f>
        <v>178</v>
      </c>
      <c r="K29" cm="1">
        <f t="array" ref="K29">INDEX(Results_Calculated!$F:$F,ROW(Results_Calculated!$F$6)+($A29*5-5))</f>
        <v>292</v>
      </c>
      <c r="M29">
        <v>27</v>
      </c>
      <c r="N29" s="115" cm="1">
        <f t="array" ref="N29">INDEX(Results_Calculated!$H:$H,ROW(Results_Calculated!$H$2)+($A29*5-5))</f>
        <v>881</v>
      </c>
      <c r="O29" s="115">
        <f ca="1">_xlfn.VAR.S($N$3:INDIRECT(ADDRESS(ROW(), COLUMN()-1)))</f>
        <v>5687.1524216524222</v>
      </c>
      <c r="P29" s="115">
        <f t="shared" ca="1" si="5"/>
        <v>75.413211187778117</v>
      </c>
      <c r="Q29" s="115">
        <f ca="1">AVERAGE($N$3:INDIRECT(ADDRESS(ROW(), COLUMN()-3)))</f>
        <v>876.96296296296293</v>
      </c>
      <c r="R29" s="116">
        <f t="shared" ca="1" si="0"/>
        <v>8.5993610189627895E-2</v>
      </c>
      <c r="S29" s="115">
        <f t="shared" ca="1" si="6"/>
        <v>0.15527065527066952</v>
      </c>
      <c r="T29" s="115">
        <f t="shared" si="7"/>
        <v>1.7056179197592722</v>
      </c>
      <c r="U29" s="115">
        <f t="shared" si="8"/>
        <v>1.3149718642705173</v>
      </c>
      <c r="V29" s="115">
        <f t="shared" ca="1" si="12"/>
        <v>15.082642237555625</v>
      </c>
      <c r="W29" s="115">
        <f t="shared" ca="1" si="12"/>
        <v>37.706605593889059</v>
      </c>
      <c r="X29" s="115">
        <f t="shared" ca="1" si="12"/>
        <v>60.330568950222499</v>
      </c>
      <c r="Y29" s="117">
        <f t="shared" ca="1" si="9"/>
        <v>456.1981321692565</v>
      </c>
      <c r="Z29" s="117">
        <f t="shared" ca="1" si="10"/>
        <v>72.991701147081059</v>
      </c>
      <c r="AA29" s="117">
        <f t="shared" ca="1" si="11"/>
        <v>28.512383260578531</v>
      </c>
      <c r="AB29" s="111"/>
      <c r="AC29" s="111"/>
      <c r="AD29" s="111"/>
      <c r="AE29" s="111"/>
      <c r="AF29" s="111"/>
      <c r="AH29" cm="1">
        <f t="array" ref="AH29">INDEX(Results_Calculated!$H:$H,ROW(Results_Calculated!$H$3)+($A29*5-5))</f>
        <v>197</v>
      </c>
      <c r="AI29" cm="1">
        <f t="array" ref="AI29">INDEX(Results_Calculated!$H:$H,ROW(Results_Calculated!$H$4)+($A29*5-5))</f>
        <v>279</v>
      </c>
      <c r="AJ29" cm="1">
        <f t="array" ref="AJ29">INDEX(Results_Calculated!$H:$H,ROW(Results_Calculated!$H$5)+($A29*5-5))</f>
        <v>220</v>
      </c>
      <c r="AK29" cm="1">
        <f t="array" ref="AK29">INDEX(Results_Calculated!$H:$H,ROW(Results_Calculated!$H$6)+($A29*5-5))</f>
        <v>185</v>
      </c>
    </row>
    <row r="30" spans="1:37" x14ac:dyDescent="0.35">
      <c r="A30">
        <v>28</v>
      </c>
      <c r="B30" s="19" cm="1">
        <f t="array" ref="B30">INDEX(Results_Calculated!$F:$F,ROW(Results_Calculated!$F$2)+($A30*5-5))</f>
        <v>802</v>
      </c>
      <c r="C30">
        <f ca="1">_xlfn.VAR.S($B$3:INDIRECT(ADDRESS(ROW(), COLUMN()-1)))</f>
        <v>4992.2010582010571</v>
      </c>
      <c r="D30">
        <f t="shared" ca="1" si="3"/>
        <v>70.655509751193904</v>
      </c>
      <c r="E30">
        <f ca="1">AVERAGE($B$3:INDIRECT(ADDRESS(ROW(), COLUMN()-3)))</f>
        <v>901.14285714285711</v>
      </c>
      <c r="F30" s="111">
        <f t="shared" ca="1" si="4"/>
        <v>7.8406558062517021E-2</v>
      </c>
      <c r="H30" cm="1">
        <f t="array" ref="H30">INDEX(Results_Calculated!$F:$F,ROW(Results_Calculated!$F$3)+($A30*5-5))</f>
        <v>236</v>
      </c>
      <c r="I30" cm="1">
        <f t="array" ref="I30">INDEX(Results_Calculated!$F:$F,ROW(Results_Calculated!$F$4)+($A30*5-5))</f>
        <v>206.5</v>
      </c>
      <c r="J30" cm="1">
        <f t="array" ref="J30">INDEX(Results_Calculated!$F:$F,ROW(Results_Calculated!$F$5)+($A30*5-5))</f>
        <v>177</v>
      </c>
      <c r="K30" cm="1">
        <f t="array" ref="K30">INDEX(Results_Calculated!$F:$F,ROW(Results_Calculated!$F$6)+($A30*5-5))</f>
        <v>182.5</v>
      </c>
      <c r="M30">
        <v>28</v>
      </c>
      <c r="N30" s="115" cm="1">
        <f t="array" ref="N30">INDEX(Results_Calculated!$H:$H,ROW(Results_Calculated!$H$2)+($A30*5-5))</f>
        <v>1037.5</v>
      </c>
      <c r="O30" s="115">
        <f ca="1">_xlfn.VAR.S($N$3:INDIRECT(ADDRESS(ROW(), COLUMN()-1)))</f>
        <v>6396.9507275132282</v>
      </c>
      <c r="P30" s="115">
        <f t="shared" ca="1" si="5"/>
        <v>79.980939776381902</v>
      </c>
      <c r="Q30" s="115">
        <f ca="1">AVERAGE($N$3:INDIRECT(ADDRESS(ROW(), COLUMN()-3)))</f>
        <v>882.69642857142856</v>
      </c>
      <c r="R30" s="116">
        <f t="shared" ca="1" si="0"/>
        <v>9.0609791982306384E-2</v>
      </c>
      <c r="S30" s="115">
        <f t="shared" ca="1" si="6"/>
        <v>5.7334656084656217</v>
      </c>
      <c r="T30" s="115">
        <f t="shared" si="7"/>
        <v>1.7032884457221271</v>
      </c>
      <c r="U30" s="115">
        <f t="shared" si="8"/>
        <v>1.3137029128292739</v>
      </c>
      <c r="V30" s="115">
        <f t="shared" ca="1" si="12"/>
        <v>15.996187955276381</v>
      </c>
      <c r="W30" s="115">
        <f t="shared" ca="1" si="12"/>
        <v>39.990469888190951</v>
      </c>
      <c r="X30" s="115">
        <f t="shared" ca="1" si="12"/>
        <v>63.984751821105526</v>
      </c>
      <c r="Y30" s="117">
        <f t="shared" ca="1" si="9"/>
        <v>455.11184287869139</v>
      </c>
      <c r="Z30" s="117">
        <f t="shared" ca="1" si="10"/>
        <v>72.817894860590627</v>
      </c>
      <c r="AA30" s="117">
        <f t="shared" ca="1" si="11"/>
        <v>28.444490179918212</v>
      </c>
      <c r="AB30" s="111"/>
      <c r="AC30" s="111"/>
      <c r="AD30" s="111"/>
      <c r="AE30" s="111"/>
      <c r="AF30" s="111"/>
      <c r="AH30" cm="1">
        <f t="array" ref="AH30">INDEX(Results_Calculated!$H:$H,ROW(Results_Calculated!$H$3)+($A30*5-5))</f>
        <v>194</v>
      </c>
      <c r="AI30" cm="1">
        <f t="array" ref="AI30">INDEX(Results_Calculated!$H:$H,ROW(Results_Calculated!$H$4)+($A30*5-5))</f>
        <v>438.5</v>
      </c>
      <c r="AJ30" cm="1">
        <f t="array" ref="AJ30">INDEX(Results_Calculated!$H:$H,ROW(Results_Calculated!$H$5)+($A30*5-5))</f>
        <v>220.5</v>
      </c>
      <c r="AK30" cm="1">
        <f t="array" ref="AK30">INDEX(Results_Calculated!$H:$H,ROW(Results_Calculated!$H$6)+($A30*5-5))</f>
        <v>184.5</v>
      </c>
    </row>
    <row r="31" spans="1:37" x14ac:dyDescent="0.35">
      <c r="A31">
        <v>29</v>
      </c>
      <c r="B31" s="19" cm="1">
        <f t="array" ref="B31">INDEX(Results_Calculated!$F:$F,ROW(Results_Calculated!$F$2)+($A31*5-5))</f>
        <v>860.5</v>
      </c>
      <c r="C31">
        <f ca="1">_xlfn.VAR.S($B$3:INDIRECT(ADDRESS(ROW(), COLUMN()-1)))</f>
        <v>4870.8682266009855</v>
      </c>
      <c r="D31">
        <f t="shared" ca="1" si="3"/>
        <v>69.791605702985407</v>
      </c>
      <c r="E31">
        <f ca="1">AVERAGE($B$3:INDIRECT(ADDRESS(ROW(), COLUMN()-3)))</f>
        <v>899.74137931034488</v>
      </c>
      <c r="F31" s="111">
        <f t="shared" ca="1" si="4"/>
        <v>7.7568518362999966E-2</v>
      </c>
      <c r="H31" cm="1">
        <f t="array" ref="H31">INDEX(Results_Calculated!$F:$F,ROW(Results_Calculated!$F$3)+($A31*5-5))</f>
        <v>251.5</v>
      </c>
      <c r="I31" cm="1">
        <f t="array" ref="I31">INDEX(Results_Calculated!$F:$F,ROW(Results_Calculated!$F$4)+($A31*5-5))</f>
        <v>227</v>
      </c>
      <c r="J31" cm="1">
        <f t="array" ref="J31">INDEX(Results_Calculated!$F:$F,ROW(Results_Calculated!$F$5)+($A31*5-5))</f>
        <v>179</v>
      </c>
      <c r="K31" cm="1">
        <f t="array" ref="K31">INDEX(Results_Calculated!$F:$F,ROW(Results_Calculated!$F$6)+($A31*5-5))</f>
        <v>203</v>
      </c>
      <c r="M31">
        <v>29</v>
      </c>
      <c r="N31" s="115" cm="1">
        <f t="array" ref="N31">INDEX(Results_Calculated!$H:$H,ROW(Results_Calculated!$H$2)+($A31*5-5))</f>
        <v>752</v>
      </c>
      <c r="O31" s="115">
        <f ca="1">_xlfn.VAR.S($N$3:INDIRECT(ADDRESS(ROW(), COLUMN()-1)))</f>
        <v>6757.5073891625598</v>
      </c>
      <c r="P31" s="115">
        <f t="shared" ca="1" si="5"/>
        <v>82.204059444546658</v>
      </c>
      <c r="Q31" s="115">
        <f ca="1">AVERAGE($N$3:INDIRECT(ADDRESS(ROW(), COLUMN()-3)))</f>
        <v>878.18965517241384</v>
      </c>
      <c r="R31" s="116">
        <f t="shared" ca="1" si="0"/>
        <v>9.360627167534516E-2</v>
      </c>
      <c r="S31" s="115">
        <f t="shared" ca="1" si="6"/>
        <v>-4.506773399014719</v>
      </c>
      <c r="T31" s="115">
        <f t="shared" si="7"/>
        <v>1.7011309342659309</v>
      </c>
      <c r="U31" s="115">
        <f t="shared" si="8"/>
        <v>1.3125267815926682</v>
      </c>
      <c r="V31" s="115">
        <f t="shared" ca="1" si="12"/>
        <v>16.440811888909334</v>
      </c>
      <c r="W31" s="115">
        <f t="shared" ca="1" si="12"/>
        <v>41.102029722273329</v>
      </c>
      <c r="X31" s="115">
        <f t="shared" ca="1" si="12"/>
        <v>65.763247555637335</v>
      </c>
      <c r="Y31" s="117">
        <f t="shared" ca="1" si="9"/>
        <v>454.10664141770343</v>
      </c>
      <c r="Z31" s="117">
        <f t="shared" ca="1" si="10"/>
        <v>72.657062626832555</v>
      </c>
      <c r="AA31" s="117">
        <f t="shared" ca="1" si="11"/>
        <v>28.381665088606464</v>
      </c>
      <c r="AB31" s="111"/>
      <c r="AC31" s="111"/>
      <c r="AD31" s="111"/>
      <c r="AE31" s="111"/>
      <c r="AF31" s="111"/>
      <c r="AH31" cm="1">
        <f t="array" ref="AH31">INDEX(Results_Calculated!$H:$H,ROW(Results_Calculated!$H$3)+($A31*5-5))</f>
        <v>197.5</v>
      </c>
      <c r="AI31" cm="1">
        <f t="array" ref="AI31">INDEX(Results_Calculated!$H:$H,ROW(Results_Calculated!$H$4)+($A31*5-5))</f>
        <v>192</v>
      </c>
      <c r="AJ31" cm="1">
        <f t="array" ref="AJ31">INDEX(Results_Calculated!$H:$H,ROW(Results_Calculated!$H$5)+($A31*5-5))</f>
        <v>176.5</v>
      </c>
      <c r="AK31" cm="1">
        <f t="array" ref="AK31">INDEX(Results_Calculated!$H:$H,ROW(Results_Calculated!$H$6)+($A31*5-5))</f>
        <v>186</v>
      </c>
    </row>
    <row r="32" spans="1:37" x14ac:dyDescent="0.35">
      <c r="A32">
        <v>30</v>
      </c>
      <c r="B32" s="19" cm="1">
        <f t="array" ref="B32">INDEX(Results_Calculated!$F:$F,ROW(Results_Calculated!$F$2)+($A32*5-5))</f>
        <v>1043.5</v>
      </c>
      <c r="C32">
        <f ca="1">_xlfn.VAR.S($B$3:INDIRECT(ADDRESS(ROW(), COLUMN()-1)))</f>
        <v>5391.7919540229877</v>
      </c>
      <c r="D32">
        <f t="shared" ca="1" si="3"/>
        <v>73.428822365764432</v>
      </c>
      <c r="E32">
        <f ca="1">AVERAGE($B$3:INDIRECT(ADDRESS(ROW(), COLUMN()-3)))</f>
        <v>904.5333333333333</v>
      </c>
      <c r="F32" s="111">
        <f t="shared" ca="1" si="4"/>
        <v>8.1178680386679428E-2</v>
      </c>
      <c r="H32" cm="1">
        <f t="array" ref="H32">INDEX(Results_Calculated!$F:$F,ROW(Results_Calculated!$F$3)+($A32*5-5))</f>
        <v>242.5</v>
      </c>
      <c r="I32" cm="1">
        <f t="array" ref="I32">INDEX(Results_Calculated!$F:$F,ROW(Results_Calculated!$F$4)+($A32*5-5))</f>
        <v>310.5</v>
      </c>
      <c r="J32" cm="1">
        <f t="array" ref="J32">INDEX(Results_Calculated!$F:$F,ROW(Results_Calculated!$F$5)+($A32*5-5))</f>
        <v>191.5</v>
      </c>
      <c r="K32" cm="1">
        <f t="array" ref="K32">INDEX(Results_Calculated!$F:$F,ROW(Results_Calculated!$F$6)+($A32*5-5))</f>
        <v>299</v>
      </c>
      <c r="M32">
        <v>30</v>
      </c>
      <c r="N32" s="115" cm="1">
        <f t="array" ref="N32">INDEX(Results_Calculated!$H:$H,ROW(Results_Calculated!$H$2)+($A32*5-5))</f>
        <v>960</v>
      </c>
      <c r="O32" s="115">
        <f ca="1">_xlfn.VAR.S($N$3:INDIRECT(ADDRESS(ROW(), COLUMN()-1)))</f>
        <v>6747.58764367816</v>
      </c>
      <c r="P32" s="115">
        <f t="shared" ca="1" si="5"/>
        <v>82.143701180785371</v>
      </c>
      <c r="Q32" s="115">
        <f ca="1">AVERAGE($N$3:INDIRECT(ADDRESS(ROW(), COLUMN()-3)))</f>
        <v>880.91666666666663</v>
      </c>
      <c r="R32" s="116">
        <f t="shared" ca="1" si="0"/>
        <v>9.3247981663931931E-2</v>
      </c>
      <c r="S32" s="115">
        <f t="shared" ca="1" si="6"/>
        <v>2.7270114942527925</v>
      </c>
      <c r="T32" s="115">
        <f t="shared" si="7"/>
        <v>1.6991270265334968</v>
      </c>
      <c r="U32" s="115">
        <f t="shared" si="8"/>
        <v>1.3114336473015502</v>
      </c>
      <c r="V32" s="115">
        <f t="shared" ca="1" si="12"/>
        <v>16.428740236157076</v>
      </c>
      <c r="W32" s="115">
        <f t="shared" ca="1" si="12"/>
        <v>41.071850590392685</v>
      </c>
      <c r="X32" s="115">
        <f t="shared" ca="1" si="12"/>
        <v>65.714960944628302</v>
      </c>
      <c r="Y32" s="117">
        <f t="shared" ca="1" si="9"/>
        <v>453.17377854210667</v>
      </c>
      <c r="Z32" s="117">
        <f t="shared" ca="1" si="10"/>
        <v>72.507804566737065</v>
      </c>
      <c r="AA32" s="117">
        <f t="shared" ca="1" si="11"/>
        <v>28.323361158881667</v>
      </c>
      <c r="AB32" s="111"/>
      <c r="AC32" s="111"/>
      <c r="AD32" s="111"/>
      <c r="AE32" s="111"/>
      <c r="AF32" s="111"/>
      <c r="AH32" cm="1">
        <f t="array" ref="AH32">INDEX(Results_Calculated!$H:$H,ROW(Results_Calculated!$H$3)+($A32*5-5))</f>
        <v>197.5</v>
      </c>
      <c r="AI32" cm="1">
        <f t="array" ref="AI32">INDEX(Results_Calculated!$H:$H,ROW(Results_Calculated!$H$4)+($A32*5-5))</f>
        <v>351</v>
      </c>
      <c r="AJ32" cm="1">
        <f t="array" ref="AJ32">INDEX(Results_Calculated!$H:$H,ROW(Results_Calculated!$H$5)+($A32*5-5))</f>
        <v>231</v>
      </c>
      <c r="AK32" cm="1">
        <f t="array" ref="AK32">INDEX(Results_Calculated!$H:$H,ROW(Results_Calculated!$H$6)+($A32*5-5))</f>
        <v>180.5</v>
      </c>
    </row>
  </sheetData>
  <mergeCells count="2">
    <mergeCell ref="V1:X1"/>
    <mergeCell ref="T1:U1"/>
  </mergeCells>
  <phoneticPr fontId="13" type="noConversion"/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A766AD-28E6-4FB1-854C-109F777CD733}">
  <dimension ref="A1:AK151"/>
  <sheetViews>
    <sheetView topLeftCell="S18" workbookViewId="0">
      <selection activeCell="D1" sqref="D1"/>
    </sheetView>
  </sheetViews>
  <sheetFormatPr defaultRowHeight="14.5" x14ac:dyDescent="0.35"/>
  <cols>
    <col min="1" max="1" width="5.54296875" bestFit="1" customWidth="1"/>
    <col min="2" max="2" width="9.81640625" bestFit="1" customWidth="1"/>
    <col min="3" max="3" width="9.54296875" style="19" bestFit="1" customWidth="1"/>
    <col min="4" max="4" width="6.81640625" style="19" bestFit="1" customWidth="1"/>
    <col min="5" max="5" width="10.1796875" bestFit="1" customWidth="1"/>
    <col min="6" max="6" width="7.26953125" style="19" bestFit="1" customWidth="1"/>
    <col min="7" max="7" width="10.90625" bestFit="1" customWidth="1"/>
    <col min="8" max="8" width="7.26953125" style="19" bestFit="1" customWidth="1"/>
    <col min="9" max="9" width="10.90625" bestFit="1" customWidth="1"/>
    <col min="10" max="10" width="12.26953125" bestFit="1" customWidth="1"/>
    <col min="11" max="11" width="11.54296875" bestFit="1" customWidth="1"/>
    <col min="12" max="12" width="15.36328125" bestFit="1" customWidth="1"/>
    <col min="13" max="13" width="9.90625" bestFit="1" customWidth="1"/>
    <col min="14" max="14" width="10.453125" bestFit="1" customWidth="1"/>
    <col min="15" max="20" width="10.453125" customWidth="1"/>
    <col min="21" max="21" width="6.7265625" customWidth="1"/>
    <col min="22" max="22" width="9.453125" customWidth="1"/>
    <col min="23" max="23" width="7.453125" customWidth="1"/>
    <col min="24" max="24" width="9" customWidth="1"/>
    <col min="25" max="25" width="10.08984375" customWidth="1"/>
    <col min="26" max="26" width="9.08984375" customWidth="1"/>
    <col min="27" max="27" width="8.7265625" customWidth="1"/>
    <col min="28" max="28" width="10.453125" customWidth="1"/>
    <col min="29" max="29" width="10.81640625" customWidth="1"/>
    <col min="30" max="30" width="12.26953125" customWidth="1"/>
    <col min="31" max="31" width="14" bestFit="1" customWidth="1"/>
    <col min="32" max="33" width="13.81640625" bestFit="1" customWidth="1"/>
    <col min="34" max="34" width="14.1796875" bestFit="1" customWidth="1"/>
    <col min="35" max="35" width="20.6328125" bestFit="1" customWidth="1"/>
    <col min="36" max="37" width="20.54296875" bestFit="1" customWidth="1"/>
  </cols>
  <sheetData>
    <row r="1" spans="1:37" ht="15" thickBot="1" x14ac:dyDescent="0.4">
      <c r="A1" s="71" t="s">
        <v>169</v>
      </c>
      <c r="B1" s="71" t="s">
        <v>1</v>
      </c>
      <c r="C1" s="125" t="s">
        <v>190</v>
      </c>
      <c r="D1" s="131" t="s">
        <v>191</v>
      </c>
      <c r="E1" s="75" t="s">
        <v>157</v>
      </c>
      <c r="F1" s="125" t="s">
        <v>192</v>
      </c>
      <c r="G1" s="75" t="s">
        <v>153</v>
      </c>
      <c r="H1" s="125" t="s">
        <v>193</v>
      </c>
      <c r="I1" s="75" t="s">
        <v>154</v>
      </c>
      <c r="J1" s="75" t="s">
        <v>156</v>
      </c>
      <c r="K1" s="76" t="s">
        <v>155</v>
      </c>
      <c r="L1" s="86" t="s">
        <v>158</v>
      </c>
      <c r="M1" s="86" t="s">
        <v>159</v>
      </c>
      <c r="N1" s="86" t="s">
        <v>160</v>
      </c>
      <c r="O1" s="86" t="s">
        <v>161</v>
      </c>
      <c r="P1" s="86" t="s">
        <v>162</v>
      </c>
      <c r="Q1" s="86" t="s">
        <v>163</v>
      </c>
      <c r="R1" s="86"/>
      <c r="S1" s="33" t="s">
        <v>164</v>
      </c>
      <c r="AA1">
        <f>(880.82-904.53)/904.53</f>
        <v>-2.6212508153405551E-2</v>
      </c>
    </row>
    <row r="2" spans="1:37" x14ac:dyDescent="0.35">
      <c r="A2" s="77">
        <v>1</v>
      </c>
      <c r="B2" s="78" t="s">
        <v>130</v>
      </c>
      <c r="C2" s="126">
        <f>SUM(C3:C6)</f>
        <v>2286</v>
      </c>
      <c r="D2" s="132">
        <v>788.5</v>
      </c>
      <c r="E2" s="79">
        <f t="shared" ref="E2:E6" si="0">ROUNDUP((C2-D2)/C2,3)</f>
        <v>0.65600000000000003</v>
      </c>
      <c r="F2" s="126">
        <f>SUM(F3:F6)</f>
        <v>830</v>
      </c>
      <c r="G2" s="79">
        <f t="shared" ref="G2:G33" si="1">(C2-F2)/C2</f>
        <v>0.63692038495188097</v>
      </c>
      <c r="H2" s="126">
        <f>SUM(H3:H6)</f>
        <v>930</v>
      </c>
      <c r="I2" s="79">
        <f t="shared" ref="I2:I33" si="2">(C2-H2)/C2</f>
        <v>0.59317585301837272</v>
      </c>
      <c r="J2" s="79">
        <f t="shared" ref="J2:J33" si="3">I2-G2</f>
        <v>-4.3744531933508246E-2</v>
      </c>
      <c r="K2" s="80">
        <f t="shared" ref="K2:K33" si="4">E2-I2</f>
        <v>6.2824146981627305E-2</v>
      </c>
      <c r="L2" s="85">
        <f>SUM(F3:F4)</f>
        <v>457.5</v>
      </c>
      <c r="M2" s="85">
        <f>SUM(F4:F5)</f>
        <v>418.5</v>
      </c>
      <c r="N2" s="118">
        <f>SUM(F5:F6)</f>
        <v>372.5</v>
      </c>
      <c r="O2" s="118">
        <f>SUM(H3:H4)</f>
        <v>513.5</v>
      </c>
      <c r="P2" s="118">
        <f>SUM(H4:H5)</f>
        <v>552</v>
      </c>
      <c r="Q2" s="118">
        <f>SUM(H5:H6)</f>
        <v>416.5</v>
      </c>
      <c r="R2" s="118"/>
      <c r="S2" s="40"/>
      <c r="U2" s="40"/>
      <c r="V2" s="40"/>
      <c r="W2" s="40"/>
      <c r="X2" s="40"/>
      <c r="Y2" s="40"/>
      <c r="AA2" s="40"/>
      <c r="AB2" s="40"/>
      <c r="AC2" s="40"/>
      <c r="AE2" s="40"/>
      <c r="AF2" s="40"/>
      <c r="AG2" s="40"/>
      <c r="AH2" s="40"/>
    </row>
    <row r="3" spans="1:37" x14ac:dyDescent="0.35">
      <c r="A3" s="81">
        <v>1</v>
      </c>
      <c r="B3" s="82" t="s">
        <v>11</v>
      </c>
      <c r="C3" s="127">
        <f>'IHC Baseline'!B$40+'UBC Baseline'!B$40</f>
        <v>634</v>
      </c>
      <c r="D3" s="133">
        <v>118</v>
      </c>
      <c r="E3" s="83">
        <f t="shared" si="0"/>
        <v>0.81399999999999995</v>
      </c>
      <c r="F3" s="127">
        <f>'IHC ELV'!B$40+'UBC ELV'!B$40</f>
        <v>226.5</v>
      </c>
      <c r="G3" s="83">
        <f t="shared" si="1"/>
        <v>0.64274447949526814</v>
      </c>
      <c r="H3" s="127">
        <f>'IHC CRP'!B$40+'UBC CRP'!B$40</f>
        <v>188</v>
      </c>
      <c r="I3" s="83">
        <f t="shared" si="2"/>
        <v>0.70347003154574128</v>
      </c>
      <c r="J3" s="83">
        <f t="shared" si="3"/>
        <v>6.0725552050473142E-2</v>
      </c>
      <c r="K3" s="84">
        <f t="shared" si="4"/>
        <v>0.11052996845425866</v>
      </c>
      <c r="O3" s="118"/>
      <c r="S3" s="102" t="s">
        <v>1</v>
      </c>
      <c r="T3" s="103" t="s">
        <v>190</v>
      </c>
      <c r="U3" s="104" t="s">
        <v>191</v>
      </c>
      <c r="V3" s="103" t="s">
        <v>157</v>
      </c>
      <c r="W3" s="103" t="s">
        <v>192</v>
      </c>
      <c r="X3" s="103" t="s">
        <v>195</v>
      </c>
      <c r="Y3" s="103" t="s">
        <v>153</v>
      </c>
      <c r="Z3" s="103" t="s">
        <v>193</v>
      </c>
      <c r="AA3" s="103" t="s">
        <v>194</v>
      </c>
      <c r="AB3" s="103" t="s">
        <v>154</v>
      </c>
      <c r="AC3" s="103" t="s">
        <v>189</v>
      </c>
      <c r="AD3" s="103" t="s">
        <v>155</v>
      </c>
      <c r="AE3" s="103"/>
    </row>
    <row r="4" spans="1:37" x14ac:dyDescent="0.35">
      <c r="A4" s="81">
        <v>1</v>
      </c>
      <c r="B4" s="82" t="s">
        <v>12</v>
      </c>
      <c r="C4" s="127">
        <f>'IHC Baseline'!C$40+'UBC Baseline'!C$40</f>
        <v>535.5</v>
      </c>
      <c r="D4" s="133">
        <v>212.5</v>
      </c>
      <c r="E4" s="83">
        <f t="shared" si="0"/>
        <v>0.60399999999999998</v>
      </c>
      <c r="F4" s="127">
        <f>'IHC ELV'!C$40+'UBC ELV'!C$40</f>
        <v>231</v>
      </c>
      <c r="G4" s="83">
        <f t="shared" si="1"/>
        <v>0.56862745098039214</v>
      </c>
      <c r="H4" s="127">
        <f>'IHC CRP'!C$40+'UBC CRP'!C$40</f>
        <v>325.5</v>
      </c>
      <c r="I4" s="83">
        <f t="shared" si="2"/>
        <v>0.39215686274509803</v>
      </c>
      <c r="J4" s="83">
        <f t="shared" si="3"/>
        <v>-0.1764705882352941</v>
      </c>
      <c r="K4" s="84">
        <f t="shared" si="4"/>
        <v>0.21184313725490195</v>
      </c>
      <c r="O4" s="118"/>
      <c r="S4" s="105" t="s">
        <v>9</v>
      </c>
      <c r="T4" s="120">
        <f>SUM(T5:T8)</f>
        <v>2286</v>
      </c>
      <c r="U4" s="122">
        <f>'Totals All'!AD38</f>
        <v>812</v>
      </c>
      <c r="V4" s="106">
        <f>(Table118[[#This Row],[Baseline €]]-Table118[[#This Row],[DQN €]])/Table118[[#This Row],[Baseline €]]</f>
        <v>0.64479440069991256</v>
      </c>
      <c r="W4" s="120">
        <f>SUM(W5:W8)</f>
        <v>904.5333333333333</v>
      </c>
      <c r="X4" s="124">
        <f>_xlfn.STDEV.S(F2,F7,F12,F17,F22,F27,F32,F37,F42,F47,F52,F57,F62,F67,F72,F77,F82,F87,F92,F97,F102,F107,F112,F117,F122,F127,F132,F137,F142,F147)</f>
        <v>73.428822365764432</v>
      </c>
      <c r="Y4" s="72">
        <f>(T4-W4)/T4</f>
        <v>0.60431612715077287</v>
      </c>
      <c r="Z4" s="120">
        <f>SUM(Z5:Z8)</f>
        <v>880.91666666666663</v>
      </c>
      <c r="AA4" s="124">
        <f>_xlfn.STDEV.S(H2,H7,H12,H17,H22,H27,H32,H37,H42,H47,H52,H57,H62,H67,H72,H77,H82,H87,H92,H97,H102,H107,H112,H117,H122,H127,H132,H137,H142,H147)</f>
        <v>82.143701180785371</v>
      </c>
      <c r="AB4" s="72">
        <f>(T4-Z4)/T4</f>
        <v>0.61464712744240313</v>
      </c>
      <c r="AC4" s="72">
        <f>(Table118[[#This Row],[ELV €]]-Table118[[#This Row],[CRP €]])/Table118[[#This Row],[ELV €]]</f>
        <v>2.6109227594339632E-2</v>
      </c>
      <c r="AD4" s="72">
        <f>ROUND((Table118[[#This Row],[DQN €]]-Table118[[#This Row],[CRP €]])/Table118[[#This Row],[DQN €]],3)</f>
        <v>-8.5000000000000006E-2</v>
      </c>
      <c r="AE4" s="72"/>
    </row>
    <row r="5" spans="1:37" x14ac:dyDescent="0.35">
      <c r="A5" s="81">
        <v>1</v>
      </c>
      <c r="B5" s="82" t="s">
        <v>13</v>
      </c>
      <c r="C5" s="127">
        <f>'IHC Baseline'!D$40+'UBC Baseline'!D$40</f>
        <v>516.5</v>
      </c>
      <c r="D5" s="133">
        <v>297</v>
      </c>
      <c r="E5" s="83">
        <f t="shared" si="0"/>
        <v>0.42499999999999999</v>
      </c>
      <c r="F5" s="127">
        <f>'IHC ELV'!D$40+'UBC ELV'!D$40</f>
        <v>187.5</v>
      </c>
      <c r="G5" s="83">
        <f t="shared" si="1"/>
        <v>0.63697967086156826</v>
      </c>
      <c r="H5" s="127">
        <f>'IHC CRP'!D$40+'UBC CRP'!D$40</f>
        <v>226.5</v>
      </c>
      <c r="I5" s="83">
        <f t="shared" si="2"/>
        <v>0.5614714424007744</v>
      </c>
      <c r="J5" s="83">
        <f t="shared" si="3"/>
        <v>-7.5508228460793858E-2</v>
      </c>
      <c r="K5" s="84">
        <f t="shared" si="4"/>
        <v>-0.13647144240077441</v>
      </c>
      <c r="O5" s="118"/>
      <c r="S5" s="105" t="s">
        <v>11</v>
      </c>
      <c r="T5" s="120">
        <f>AVERAGE(C3,C8,C13,C18,C23,C28,C33,C38,C43,C48)</f>
        <v>634</v>
      </c>
      <c r="U5" s="122">
        <f>'Totals DQN'!$AA$38</f>
        <v>123</v>
      </c>
      <c r="V5" s="107">
        <f>(Table118[[#This Row],[Baseline €]]-Table118[[#This Row],[DQN €]])/Table118[[#This Row],[Baseline €]]</f>
        <v>0.805993690851735</v>
      </c>
      <c r="W5" s="120">
        <f>AVERAGE(F3,F13,F8,F18,F23,F28,F33,F38,F43,F48,F53,F58,F63,F68,F73,F78,F83,F88,F93,F98,F103,F108,F113,F118,F123,F128,F133,F138,F143,F148)</f>
        <v>231.05</v>
      </c>
      <c r="X5" s="124">
        <f>_xlfn.STDEV.S(F3,F8,F13,F18,F23,F28,F33,F38,F43,F48,F53,F58,F63,F68,F73,F78,F83,F88,F93,F98,F103,F108,F113,F118,F123,F128,F133,F138,F143,F148)</f>
        <v>17.175237788847298</v>
      </c>
      <c r="Y5" s="73">
        <f>(T5-W5)/T5</f>
        <v>0.63556782334384854</v>
      </c>
      <c r="Z5" s="120">
        <f>AVERAGE(H3,H13,H8,H18,H23,H28,H33,H38,H43,H48,H53,H58,H63,H68,H73,H78,H83,H88,H93,H98,H103,H108,H113,H118,H123,H128,H133,H138,H143,H148)</f>
        <v>191.98333333333332</v>
      </c>
      <c r="AA5" s="124">
        <f>_xlfn.STDEV.S(H3,H8,H13,H18,H23,H28,H33,H38,H43,H48,H53,H58,H63,H68,H73,H78,H83,H88,H93,H98,H103,H108,H113,H118,H123,H128,H133,H138,H143,H148)</f>
        <v>8.4184560519640765</v>
      </c>
      <c r="AB5" s="73">
        <f>(T5-Z5)/T5</f>
        <v>0.69718717139852782</v>
      </c>
      <c r="AC5" s="73">
        <f>ROUND((Table118[[#This Row],[ELV €]]-Table118[[#This Row],[CRP €]])/Table118[[#This Row],[ELV €]],3)</f>
        <v>0.16900000000000001</v>
      </c>
      <c r="AD5" s="73">
        <f>ROUND((Table118[[#This Row],[DQN €]]-Table118[[#This Row],[CRP €]])/Table118[[#This Row],[DQN €]],3)</f>
        <v>-0.56100000000000005</v>
      </c>
      <c r="AE5" s="73"/>
    </row>
    <row r="6" spans="1:37" x14ac:dyDescent="0.35">
      <c r="A6" s="88">
        <v>1</v>
      </c>
      <c r="B6" s="89" t="s">
        <v>14</v>
      </c>
      <c r="C6" s="128">
        <f>'IHC Baseline'!E$40+'UBC Baseline'!E$40</f>
        <v>600</v>
      </c>
      <c r="D6" s="134">
        <v>161</v>
      </c>
      <c r="E6" s="90">
        <f t="shared" si="0"/>
        <v>0.73199999999999998</v>
      </c>
      <c r="F6" s="128">
        <f>'IHC ELV'!E$40+'UBC ELV'!E$40</f>
        <v>185</v>
      </c>
      <c r="G6" s="90">
        <f t="shared" si="1"/>
        <v>0.69166666666666665</v>
      </c>
      <c r="H6" s="128">
        <f>'IHC CRP'!E$40+'UBC CRP'!E$40</f>
        <v>190</v>
      </c>
      <c r="I6" s="90">
        <f t="shared" si="2"/>
        <v>0.68333333333333335</v>
      </c>
      <c r="J6" s="90">
        <f t="shared" si="3"/>
        <v>-8.3333333333333037E-3</v>
      </c>
      <c r="K6" s="91">
        <f t="shared" si="4"/>
        <v>4.8666666666666636E-2</v>
      </c>
      <c r="S6" s="105" t="s">
        <v>12</v>
      </c>
      <c r="T6" s="120">
        <f>AVERAGE(C4,C9,C14,C19,C24,C29,C34,C39,C44,C49)</f>
        <v>535.5</v>
      </c>
      <c r="U6" s="122">
        <f>'Totals DQN'!$AB$38</f>
        <v>219</v>
      </c>
      <c r="V6" s="107">
        <f>(Table118[[#This Row],[Baseline €]]-Table118[[#This Row],[DQN €]])/Table118[[#This Row],[Baseline €]]</f>
        <v>0.59103641456582634</v>
      </c>
      <c r="W6" s="120">
        <f>AVERAGE(F4,F14,F9,F19,F24,F29,F34,F39,F44,F49,F54,F59,F64,F69,F74,F79,F84,F89,F94,F99,F104,F109,F114,F119,F124,F129,F134,F139,F144,F149)</f>
        <v>271.38333333333333</v>
      </c>
      <c r="X6" s="124">
        <f>_xlfn.STDEV.S(F4,F9,F14,F19,F24,F29,F34,F39,F44,F49,F54,F59,F64,F69,F74,F79,F84,F89,F94,F99,F104,F109,F114,F119,F124,F129,F134,F139,F144,F149)</f>
        <v>50.293052124066072</v>
      </c>
      <c r="Y6" s="73">
        <f>(T6-W6)/T6</f>
        <v>0.4932150638032991</v>
      </c>
      <c r="Z6" s="120">
        <f>AVERAGE(H4,H9,H14,H19,H24,H29,H34,H39,H44,H49,H54,H59,H64,H69,H74,H79,H84,H89,H94,H99,H104,H109,H114,H119,H124,H129,H134,H139,H144,H149)</f>
        <v>286.46666666666664</v>
      </c>
      <c r="AA6" s="124">
        <f>_xlfn.STDEV.S(H4,H9,H14,H19,H24,H29,H34,H39,H44,H49,H54,H59,H64,H69,H74,H79,H84,H89,H94,H99,H104,H109,H114,H119,H124,H129,H134,H139,H144,H149)</f>
        <v>72.966918972694884</v>
      </c>
      <c r="AB6" s="73">
        <f>(T6-Z6)/T6</f>
        <v>0.46504824151882979</v>
      </c>
      <c r="AC6" s="73">
        <f>ROUND((Table118[[#This Row],[ELV €]]-Table118[[#This Row],[CRP €]])/Table118[[#This Row],[ELV €]],3)</f>
        <v>-5.6000000000000001E-2</v>
      </c>
      <c r="AD6" s="73">
        <f>ROUND((Table118[[#This Row],[DQN €]]-Table118[[#This Row],[CRP €]])/Table118[[#This Row],[DQN €]],3)</f>
        <v>-0.308</v>
      </c>
      <c r="AE6" s="73"/>
    </row>
    <row r="7" spans="1:37" x14ac:dyDescent="0.35">
      <c r="A7" s="92">
        <v>2</v>
      </c>
      <c r="B7" s="93" t="s">
        <v>130</v>
      </c>
      <c r="C7" s="129">
        <f>SUM(C8:C11)</f>
        <v>2286</v>
      </c>
      <c r="D7" s="135">
        <v>788.5</v>
      </c>
      <c r="E7" s="94">
        <f t="shared" ref="E7" si="5">ROUNDUP((C7-D7)/C7,3)</f>
        <v>0.65600000000000003</v>
      </c>
      <c r="F7" s="129">
        <f>SUM(F8:F11)</f>
        <v>958</v>
      </c>
      <c r="G7" s="94">
        <f t="shared" si="1"/>
        <v>0.58092738407699041</v>
      </c>
      <c r="H7" s="129">
        <f>SUM(H8:H11)</f>
        <v>872.5</v>
      </c>
      <c r="I7" s="94">
        <f t="shared" si="2"/>
        <v>0.61832895888013995</v>
      </c>
      <c r="J7" s="94">
        <f t="shared" si="3"/>
        <v>3.740157480314954E-2</v>
      </c>
      <c r="K7" s="95">
        <f t="shared" si="4"/>
        <v>3.7671041119860083E-2</v>
      </c>
      <c r="L7" s="85">
        <f>SUM(F8:F9)</f>
        <v>510</v>
      </c>
      <c r="M7" s="85">
        <f>SUM(F9:F10)</f>
        <v>456.5</v>
      </c>
      <c r="N7" s="118">
        <f>SUM(F10:F11)</f>
        <v>448</v>
      </c>
      <c r="O7" s="118">
        <f>SUM(H8:H9)</f>
        <v>458.5</v>
      </c>
      <c r="P7" s="118">
        <f>SUM(H9:H10)</f>
        <v>496.5</v>
      </c>
      <c r="Q7" s="118">
        <f>SUM(H10:H11)</f>
        <v>414</v>
      </c>
      <c r="S7" s="105" t="s">
        <v>13</v>
      </c>
      <c r="T7" s="120">
        <f>AVERAGE(C5,C10,C15,C20,C25,C30,C35,C40,C45,C50)</f>
        <v>516.5</v>
      </c>
      <c r="U7" s="122">
        <f>'Totals DQN'!$AC$38</f>
        <v>303</v>
      </c>
      <c r="V7" s="107">
        <f>(Table118[[#This Row],[Baseline €]]-Table118[[#This Row],[DQN €]])/Table118[[#This Row],[Baseline €]]</f>
        <v>0.41335914811229429</v>
      </c>
      <c r="W7" s="120">
        <f>AVERAGE(F5,F15,F10,F20,F25,F30,F35,F40,F45,F50,F55,F60,F65,F70,F75,F80,F85,F90,F95,F100,F105,F110,F115,F120,F125,F130,F135,F140,F145,F150)</f>
        <v>183.33333333333334</v>
      </c>
      <c r="X7" s="124">
        <f>_xlfn.STDEV.S(F5,F10,F15,F20,F25,F30,F35,F40,F45,F50,F55,F60,F65,F70,F75,F80,F85,F90,F95,F100,F105,F110,F115,F120,F125,F130,F135,F140,F145,F150)</f>
        <v>9.8482742522294959</v>
      </c>
      <c r="Y7" s="73">
        <f>(T7-W7)/T7</f>
        <v>0.64504678928686665</v>
      </c>
      <c r="Z7" s="120">
        <f>AVERAGE(H5,H10,H15,H20,H25,H30,H35,H40,H45,H50,H55,H60,H65,H70,H75,H80,H85,H90,H95,H100,H105,H110,H115,H120,H125,H130,H135,H140,H145,H150)</f>
        <v>216</v>
      </c>
      <c r="AA7" s="124">
        <f>_xlfn.STDEV.S(H5,H10,H15,H20,H25,H30,H35,H40,H45,H50,H55,H60,H65,H70,H75,H80,H85,H90,H95,H100,H105,H110,H115,H120,H125,H130,H135,H140,H145,H150)</f>
        <v>18.650598585198463</v>
      </c>
      <c r="AB7" s="73">
        <f>(T7-Z7)/T7</f>
        <v>0.58180058083252661</v>
      </c>
      <c r="AC7" s="73">
        <f>ROUND((Table118[[#This Row],[ELV €]]-Table118[[#This Row],[CRP €]])/Table118[[#This Row],[ELV €]],3)</f>
        <v>-0.17799999999999999</v>
      </c>
      <c r="AD7" s="73">
        <f>ROUND((Table118[[#This Row],[DQN €]]-Table118[[#This Row],[CRP €]])/Table118[[#This Row],[DQN €]],3)</f>
        <v>0.28699999999999998</v>
      </c>
      <c r="AE7" s="73"/>
    </row>
    <row r="8" spans="1:37" x14ac:dyDescent="0.35">
      <c r="A8" s="96">
        <v>2</v>
      </c>
      <c r="B8" s="82" t="s">
        <v>11</v>
      </c>
      <c r="C8" s="127">
        <f>'IHC Baseline'!G$40+'UBC Baseline'!G$40</f>
        <v>634</v>
      </c>
      <c r="D8" s="133">
        <v>118</v>
      </c>
      <c r="E8" s="83">
        <f>ROUNDUP((C8-D8)/C8,3)</f>
        <v>0.81399999999999995</v>
      </c>
      <c r="F8" s="127">
        <f>'IHC ELV'!G$40+'UBC ELV'!G$40</f>
        <v>227</v>
      </c>
      <c r="G8" s="83">
        <f t="shared" si="1"/>
        <v>0.64195583596214512</v>
      </c>
      <c r="H8" s="127">
        <f>'IHC CRP'!G$40+'UBC CRP'!G$40</f>
        <v>189.5</v>
      </c>
      <c r="I8" s="83">
        <f t="shared" si="2"/>
        <v>0.70110410094637221</v>
      </c>
      <c r="J8" s="83">
        <f t="shared" si="3"/>
        <v>5.9148264984227095E-2</v>
      </c>
      <c r="K8" s="97">
        <f t="shared" si="4"/>
        <v>0.11289589905362774</v>
      </c>
      <c r="S8" s="108" t="s">
        <v>14</v>
      </c>
      <c r="T8" s="121">
        <f>AVERAGE(C6,C11,C16,C21,C26,C31,C36,C41,C46,C51)</f>
        <v>600</v>
      </c>
      <c r="U8" s="123">
        <f>'Totals DQN'!$AD$38</f>
        <v>167</v>
      </c>
      <c r="V8" s="109">
        <f>(Table118[[#This Row],[Baseline €]]-Table118[[#This Row],[DQN €]])/Table118[[#This Row],[Baseline €]]</f>
        <v>0.72166666666666668</v>
      </c>
      <c r="W8" s="121">
        <f>AVERAGE(F6,F16,F11,F21,F26,F31,F36,F41,F46,F51,F56,F61,F66,F71,F76,F81,F86,F91,F96,F101,F106,F111,F116,F121,F126,F131,F136,F141,F146,F151)</f>
        <v>218.76666666666668</v>
      </c>
      <c r="X8" s="124">
        <f>_xlfn.STDEV.S(F6,F11,F16,F21,F26,F31,F36,F41,F46,F51,F56,F61,F66,F71,F76,F81,F86,F91,F96,F101,F106,F111,F116,F121,F126,F131,F136,F141,F146,F151)</f>
        <v>35.471390446807781</v>
      </c>
      <c r="Y8" s="110">
        <f>(T8-W8)/T8</f>
        <v>0.63538888888888889</v>
      </c>
      <c r="Z8" s="121">
        <f>AVERAGE(H6,H11,H16,H21,H26,H31,H36,H41,H46,H51,H56,H61,H66,H71,H76,H81,H86,H91,H96,H101,H106,H111,H116,H121,H126,H131,H136,H141,H146,H151)</f>
        <v>186.46666666666667</v>
      </c>
      <c r="AA8" s="124">
        <f>_xlfn.STDEV.S(H6,H11,H16,H21,H26,H31,H36,H41,H46,H51,H56,H61,H66,H71,H76,H81,H86,H91,H96,H101,H106,H111,H116,H121,H126,H131,H136,H141,H146,H151)</f>
        <v>6.1194057257859287</v>
      </c>
      <c r="AB8" s="110">
        <f>(T8-Z8)/T8</f>
        <v>0.68922222222222218</v>
      </c>
      <c r="AC8" s="110">
        <f>ROUND((Table118[[#This Row],[ELV €]]-Table118[[#This Row],[CRP €]])/Table118[[#This Row],[ELV €]],3)</f>
        <v>0.14799999999999999</v>
      </c>
      <c r="AD8" s="73">
        <f>ROUND((Table118[[#This Row],[DQN €]]-Table118[[#This Row],[CRP €]])/Table118[[#This Row],[DQN €]],3)</f>
        <v>-0.11700000000000001</v>
      </c>
      <c r="AE8" s="110"/>
    </row>
    <row r="9" spans="1:37" x14ac:dyDescent="0.35">
      <c r="A9" s="96">
        <v>2</v>
      </c>
      <c r="B9" s="82" t="s">
        <v>12</v>
      </c>
      <c r="C9" s="127">
        <f>'IHC Baseline'!H$40+'UBC Baseline'!H$40</f>
        <v>535.5</v>
      </c>
      <c r="D9" s="133">
        <v>212.5</v>
      </c>
      <c r="E9" s="83">
        <f t="shared" ref="E9:E11" si="6">ROUNDUP((C9-D9)/C9,3)</f>
        <v>0.60399999999999998</v>
      </c>
      <c r="F9" s="127">
        <f>'IHC ELV'!H$40+'UBC ELV'!H$40</f>
        <v>283</v>
      </c>
      <c r="G9" s="83">
        <f t="shared" si="1"/>
        <v>0.47152194211017739</v>
      </c>
      <c r="H9" s="127">
        <f>'IHC CRP'!H$40+'UBC CRP'!H$40</f>
        <v>269</v>
      </c>
      <c r="I9" s="83">
        <f t="shared" si="2"/>
        <v>0.49766573295985062</v>
      </c>
      <c r="J9" s="83">
        <f t="shared" si="3"/>
        <v>2.6143790849673221E-2</v>
      </c>
      <c r="K9" s="97">
        <f t="shared" si="4"/>
        <v>0.10633426704014937</v>
      </c>
    </row>
    <row r="10" spans="1:37" x14ac:dyDescent="0.35">
      <c r="A10" s="96">
        <v>2</v>
      </c>
      <c r="B10" s="82" t="s">
        <v>13</v>
      </c>
      <c r="C10" s="127">
        <f>'IHC Baseline'!I$40+'UBC Baseline'!I$40</f>
        <v>516.5</v>
      </c>
      <c r="D10" s="133">
        <v>297</v>
      </c>
      <c r="E10" s="83">
        <f t="shared" si="6"/>
        <v>0.42499999999999999</v>
      </c>
      <c r="F10" s="127">
        <f>'IHC ELV'!I$40+'UBC ELV'!I$40</f>
        <v>173.5</v>
      </c>
      <c r="G10" s="83">
        <f t="shared" si="1"/>
        <v>0.6640851887705711</v>
      </c>
      <c r="H10" s="127">
        <f>'IHC CRP'!I$40+'UBC CRP'!I$40</f>
        <v>227.5</v>
      </c>
      <c r="I10" s="83">
        <f t="shared" si="2"/>
        <v>0.55953533397870281</v>
      </c>
      <c r="J10" s="83">
        <f t="shared" si="3"/>
        <v>-0.10454985479186829</v>
      </c>
      <c r="K10" s="97">
        <f t="shared" si="4"/>
        <v>-0.13453533397870282</v>
      </c>
      <c r="S10" s="33" t="s">
        <v>165</v>
      </c>
      <c r="AC10" s="119"/>
    </row>
    <row r="11" spans="1:37" x14ac:dyDescent="0.35">
      <c r="A11" s="98">
        <v>2</v>
      </c>
      <c r="B11" s="99" t="s">
        <v>14</v>
      </c>
      <c r="C11" s="130">
        <f>'IHC Baseline'!J$40+'UBC Baseline'!J$40</f>
        <v>600</v>
      </c>
      <c r="D11" s="136">
        <v>161</v>
      </c>
      <c r="E11" s="100">
        <f t="shared" si="6"/>
        <v>0.73199999999999998</v>
      </c>
      <c r="F11" s="130">
        <f>'IHC ELV'!J$40+'UBC ELV'!J$40</f>
        <v>274.5</v>
      </c>
      <c r="G11" s="100">
        <f t="shared" si="1"/>
        <v>0.54249999999999998</v>
      </c>
      <c r="H11" s="130">
        <f>'IHC CRP'!J$40+'UBC CRP'!J$40</f>
        <v>186.5</v>
      </c>
      <c r="I11" s="100">
        <f t="shared" si="2"/>
        <v>0.68916666666666671</v>
      </c>
      <c r="J11" s="100">
        <f t="shared" si="3"/>
        <v>0.14666666666666672</v>
      </c>
      <c r="K11" s="101">
        <f t="shared" si="4"/>
        <v>4.2833333333333279E-2</v>
      </c>
      <c r="T11" s="86" t="s">
        <v>158</v>
      </c>
      <c r="U11" s="86" t="s">
        <v>159</v>
      </c>
      <c r="V11" s="86" t="s">
        <v>160</v>
      </c>
      <c r="W11" s="86" t="s">
        <v>161</v>
      </c>
      <c r="X11" s="86" t="s">
        <v>162</v>
      </c>
      <c r="Y11" s="86" t="s">
        <v>163</v>
      </c>
      <c r="Z11" s="86"/>
      <c r="AA11" s="86"/>
      <c r="AB11" s="86"/>
    </row>
    <row r="12" spans="1:37" x14ac:dyDescent="0.35">
      <c r="A12" s="92">
        <v>3</v>
      </c>
      <c r="B12" s="93" t="s">
        <v>130</v>
      </c>
      <c r="C12" s="129">
        <f>SUM(C13:C16)</f>
        <v>2286</v>
      </c>
      <c r="D12" s="135">
        <v>788.5</v>
      </c>
      <c r="E12" s="94">
        <f>(C12-D12)/C12</f>
        <v>0.65507436570428701</v>
      </c>
      <c r="F12" s="129">
        <f>SUM(F13:F16)</f>
        <v>936</v>
      </c>
      <c r="G12" s="94">
        <f t="shared" si="1"/>
        <v>0.59055118110236215</v>
      </c>
      <c r="H12" s="129">
        <f>SUM(H13:H16)</f>
        <v>801.5</v>
      </c>
      <c r="I12" s="94">
        <f t="shared" si="2"/>
        <v>0.64938757655293089</v>
      </c>
      <c r="J12" s="94">
        <f t="shared" si="3"/>
        <v>5.8836395450568735E-2</v>
      </c>
      <c r="K12" s="95">
        <f t="shared" si="4"/>
        <v>5.6867891513561197E-3</v>
      </c>
      <c r="L12" s="85">
        <f>SUM(F13:F14)</f>
        <v>503</v>
      </c>
      <c r="M12" s="85">
        <f>SUM(F14:F15)</f>
        <v>458.5</v>
      </c>
      <c r="N12" s="118">
        <f>SUM(F15:F16)</f>
        <v>433</v>
      </c>
      <c r="O12" s="118">
        <f>SUM(H13:H14)</f>
        <v>390</v>
      </c>
      <c r="P12" s="118">
        <f>SUM(H14:H15)</f>
        <v>435</v>
      </c>
      <c r="Q12" s="118">
        <f>SUM(H15:H16)</f>
        <v>411.5</v>
      </c>
      <c r="S12" t="s">
        <v>166</v>
      </c>
      <c r="T12" s="85">
        <f>AVERAGE(L2,L7,L12,L17,L22,L27,L32,L37,L42,L47,L52,L57,L62,L67,L72,L77,L82,L87,L92,L97,L102,L107,L112,L117,L122,L127,L132,L137,L142,L147)</f>
        <v>502.43333333333334</v>
      </c>
      <c r="U12" s="85">
        <f t="shared" ref="U12:Y12" si="7">AVERAGE(M2,M7,M12,M17,M22,M27,M32,M37,M42,M47,M52,M57,M62,M67,M72,M77,M82,M87,M92,M97,M102,M107,M112,M117,M122,M127,M132,M137,M142,M147)</f>
        <v>454.71666666666664</v>
      </c>
      <c r="V12" s="85">
        <f t="shared" si="7"/>
        <v>402.1</v>
      </c>
      <c r="W12" s="85">
        <f t="shared" si="7"/>
        <v>478.45</v>
      </c>
      <c r="X12" s="85">
        <f t="shared" si="7"/>
        <v>502.46666666666664</v>
      </c>
      <c r="Y12" s="85">
        <f t="shared" si="7"/>
        <v>402.46666666666664</v>
      </c>
      <c r="Z12" s="85"/>
      <c r="AA12" s="85"/>
      <c r="AB12" s="85"/>
    </row>
    <row r="13" spans="1:37" x14ac:dyDescent="0.35">
      <c r="A13" s="96">
        <v>3</v>
      </c>
      <c r="B13" s="82" t="s">
        <v>11</v>
      </c>
      <c r="C13" s="127">
        <f>'IHC Baseline'!L$40+'UBC Baseline'!L$40</f>
        <v>634</v>
      </c>
      <c r="D13" s="133">
        <v>118</v>
      </c>
      <c r="E13" s="83">
        <f t="shared" ref="E13:E16" si="8">(C13-D13)/C13</f>
        <v>0.81388012618296535</v>
      </c>
      <c r="F13" s="127">
        <f>'IHC ELV'!L$40+'UBC ELV'!L$40</f>
        <v>223.5</v>
      </c>
      <c r="G13" s="83">
        <f t="shared" si="1"/>
        <v>0.64747634069400628</v>
      </c>
      <c r="H13" s="127">
        <f>'IHC CRP'!L$40+'UBC CRP'!L$40</f>
        <v>181.5</v>
      </c>
      <c r="I13" s="83">
        <f t="shared" si="2"/>
        <v>0.7137223974763407</v>
      </c>
      <c r="J13" s="83">
        <f t="shared" si="3"/>
        <v>6.6246056782334417E-2</v>
      </c>
      <c r="K13" s="97">
        <f t="shared" si="4"/>
        <v>0.10015772870662465</v>
      </c>
      <c r="S13" t="s">
        <v>167</v>
      </c>
      <c r="T13" s="85">
        <f>_xlfn.STDEV.S(L2,L7,L12,L17,L22,L27,L32,L37,L42,L47,L52,L57,L62,L67,L72,L77,L82,L87,L92,L97,L102,L107,L112,L117,L122,L127,L132,L137,L142,L147)</f>
        <v>57.96621092667165</v>
      </c>
      <c r="U13" s="85">
        <f t="shared" ref="U13:Y13" si="9">_xlfn.STDEV.S(M2,M7,M12,M17,M22,M27,M32,M37,M42,M47,M52,M57,M62,M67,M72,M77,M82,M87,M92,M97,M102,M107,M112,M117,M122,M127,M132,M137,M142,M147)</f>
        <v>47.890263090220948</v>
      </c>
      <c r="V13" s="85">
        <f t="shared" si="9"/>
        <v>38.426463582383896</v>
      </c>
      <c r="W13" s="85">
        <f t="shared" si="9"/>
        <v>71.048957137630254</v>
      </c>
      <c r="X13" s="85">
        <f t="shared" si="9"/>
        <v>84.12182599774809</v>
      </c>
      <c r="Y13" s="85">
        <f t="shared" si="9"/>
        <v>19.893220701662599</v>
      </c>
      <c r="Z13" s="85"/>
      <c r="AA13" s="85"/>
      <c r="AB13" s="85"/>
    </row>
    <row r="14" spans="1:37" x14ac:dyDescent="0.35">
      <c r="A14" s="96">
        <v>3</v>
      </c>
      <c r="B14" s="82" t="s">
        <v>12</v>
      </c>
      <c r="C14" s="127">
        <f>'IHC Baseline'!M$40+'UBC Baseline'!M$40</f>
        <v>535.5</v>
      </c>
      <c r="D14" s="133">
        <v>212.5</v>
      </c>
      <c r="E14" s="83">
        <f t="shared" si="8"/>
        <v>0.60317460317460314</v>
      </c>
      <c r="F14" s="127">
        <f>'IHC ELV'!M$40+'UBC ELV'!M$40</f>
        <v>279.5</v>
      </c>
      <c r="G14" s="83">
        <f t="shared" si="1"/>
        <v>0.47805788982259573</v>
      </c>
      <c r="H14" s="127">
        <f>'IHC CRP'!M$40+'UBC CRP'!M$40</f>
        <v>208.5</v>
      </c>
      <c r="I14" s="83">
        <f t="shared" si="2"/>
        <v>0.61064425770308128</v>
      </c>
      <c r="J14" s="83">
        <f t="shared" si="3"/>
        <v>0.13258636788048556</v>
      </c>
      <c r="K14" s="97">
        <f t="shared" si="4"/>
        <v>-7.4696545284781424E-3</v>
      </c>
      <c r="S14" t="s">
        <v>168</v>
      </c>
      <c r="T14" s="19">
        <f>T13/T12</f>
        <v>0.11537094989717704</v>
      </c>
      <c r="U14" s="19">
        <f t="shared" ref="U14:Y14" si="10">U13/U12</f>
        <v>0.10531890867621806</v>
      </c>
      <c r="V14" s="19">
        <f t="shared" si="10"/>
        <v>9.5564445616473245E-2</v>
      </c>
      <c r="W14" s="19">
        <f t="shared" si="10"/>
        <v>0.14849818609599802</v>
      </c>
      <c r="X14" s="19">
        <f t="shared" si="10"/>
        <v>0.16741772455436135</v>
      </c>
      <c r="Y14" s="19">
        <f t="shared" si="10"/>
        <v>4.9428244247960745E-2</v>
      </c>
      <c r="Z14" s="19"/>
      <c r="AA14" s="19"/>
      <c r="AB14" s="19"/>
    </row>
    <row r="15" spans="1:37" x14ac:dyDescent="0.35">
      <c r="A15" s="96">
        <v>3</v>
      </c>
      <c r="B15" s="82" t="s">
        <v>13</v>
      </c>
      <c r="C15" s="127">
        <f>'IHC Baseline'!N$40+'UBC Baseline'!N$40</f>
        <v>516.5</v>
      </c>
      <c r="D15" s="133">
        <v>297</v>
      </c>
      <c r="E15" s="83">
        <f t="shared" si="8"/>
        <v>0.42497579864472412</v>
      </c>
      <c r="F15" s="127">
        <f>'IHC ELV'!N$40+'UBC ELV'!N$40</f>
        <v>179</v>
      </c>
      <c r="G15" s="83">
        <f t="shared" si="1"/>
        <v>0.65343659244917718</v>
      </c>
      <c r="H15" s="127">
        <f>'IHC CRP'!N$40+'UBC CRP'!N$40</f>
        <v>226.5</v>
      </c>
      <c r="I15" s="83">
        <f t="shared" si="2"/>
        <v>0.5614714424007744</v>
      </c>
      <c r="J15" s="83">
        <f t="shared" si="3"/>
        <v>-9.1965150048402777E-2</v>
      </c>
      <c r="K15" s="97">
        <f t="shared" si="4"/>
        <v>-0.13649564375605028</v>
      </c>
      <c r="S15" s="86" t="s">
        <v>169</v>
      </c>
      <c r="T15" s="86" t="s">
        <v>158</v>
      </c>
      <c r="U15" s="86" t="s">
        <v>159</v>
      </c>
      <c r="V15" s="86" t="s">
        <v>160</v>
      </c>
      <c r="W15" s="86" t="s">
        <v>161</v>
      </c>
      <c r="X15" s="86" t="s">
        <v>162</v>
      </c>
      <c r="Y15" s="86" t="s">
        <v>163</v>
      </c>
      <c r="Z15" s="86" t="s">
        <v>180</v>
      </c>
      <c r="AA15" s="86" t="s">
        <v>181</v>
      </c>
      <c r="AB15" s="86" t="s">
        <v>182</v>
      </c>
      <c r="AC15" s="86" t="s">
        <v>177</v>
      </c>
      <c r="AD15" s="86" t="s">
        <v>178</v>
      </c>
      <c r="AE15" s="86" t="s">
        <v>179</v>
      </c>
      <c r="AF15" s="86" t="s">
        <v>183</v>
      </c>
      <c r="AG15" s="86" t="s">
        <v>184</v>
      </c>
      <c r="AH15" s="86" t="s">
        <v>185</v>
      </c>
      <c r="AI15" s="86" t="s">
        <v>186</v>
      </c>
      <c r="AJ15" s="86" t="s">
        <v>187</v>
      </c>
      <c r="AK15" s="86" t="s">
        <v>188</v>
      </c>
    </row>
    <row r="16" spans="1:37" x14ac:dyDescent="0.35">
      <c r="A16" s="98">
        <v>3</v>
      </c>
      <c r="B16" s="99" t="s">
        <v>14</v>
      </c>
      <c r="C16" s="130">
        <f>'IHC Baseline'!O$40+'UBC Baseline'!O$40</f>
        <v>600</v>
      </c>
      <c r="D16" s="136">
        <v>161</v>
      </c>
      <c r="E16" s="100">
        <f t="shared" si="8"/>
        <v>0.73166666666666669</v>
      </c>
      <c r="F16" s="130">
        <f>'IHC ELV'!O$40+'UBC ELV'!O$40</f>
        <v>254</v>
      </c>
      <c r="G16" s="100">
        <f t="shared" si="1"/>
        <v>0.57666666666666666</v>
      </c>
      <c r="H16" s="130">
        <f>'IHC CRP'!O$40+'UBC CRP'!O$40</f>
        <v>185</v>
      </c>
      <c r="I16" s="100">
        <f t="shared" si="2"/>
        <v>0.69166666666666665</v>
      </c>
      <c r="J16" s="100">
        <f t="shared" si="3"/>
        <v>0.11499999999999999</v>
      </c>
      <c r="K16" s="101">
        <f t="shared" si="4"/>
        <v>4.0000000000000036E-2</v>
      </c>
      <c r="S16">
        <v>1</v>
      </c>
      <c r="T16" s="85">
        <f>'Totals ELV'!AA3+'Totals ELV'!AB3</f>
        <v>12</v>
      </c>
      <c r="U16" s="85">
        <f>'Totals ELV'!AB3+'Totals ELV'!AC3</f>
        <v>12</v>
      </c>
      <c r="V16" s="85">
        <f>'Totals ELV'!AC3+'Totals ELV'!AD3</f>
        <v>12</v>
      </c>
      <c r="W16" s="85">
        <f>'Totals CRP'!AA3+'Totals CRP'!AB3</f>
        <v>12</v>
      </c>
      <c r="X16" s="85">
        <f>'Totals CRP'!AB3+'Totals CRP'!AC3</f>
        <v>12</v>
      </c>
      <c r="Y16" s="7">
        <f>'Totals CRP'!AC3+'Totals CRP'!AD3</f>
        <v>12</v>
      </c>
      <c r="Z16" s="7">
        <f>'Totals DQN'!AA3+'Totals DQN'!AA3</f>
        <v>12</v>
      </c>
      <c r="AA16" s="7">
        <f>'Totals DQN'!AB3+'Totals DQN'!AB3</f>
        <v>12</v>
      </c>
      <c r="AB16" s="7">
        <f>'Totals DQN'!AC3+'Totals DQN'!AC3</f>
        <v>12</v>
      </c>
      <c r="AC16" s="19">
        <f t="shared" ref="AC16:AC45" si="11">(T16-W16)/T16</f>
        <v>0</v>
      </c>
      <c r="AD16" s="19">
        <f t="shared" ref="AD16:AD45" si="12">(U16-X16)/U16</f>
        <v>0</v>
      </c>
      <c r="AE16" s="19">
        <f t="shared" ref="AE16:AE45" si="13">(V16-Y16)/V16</f>
        <v>0</v>
      </c>
      <c r="AF16" s="19">
        <f>(T16-Z16)/T16</f>
        <v>0</v>
      </c>
      <c r="AG16" s="19">
        <f t="shared" ref="AG16:AH16" si="14">(U16-AA16)/U16</f>
        <v>0</v>
      </c>
      <c r="AH16" s="19">
        <f t="shared" si="14"/>
        <v>0</v>
      </c>
      <c r="AI16" s="19">
        <f>AC16-AF16</f>
        <v>0</v>
      </c>
      <c r="AJ16" s="19">
        <f t="shared" ref="AJ16" si="15">AD16-AG16</f>
        <v>0</v>
      </c>
      <c r="AK16" s="19">
        <f t="shared" ref="AK16" si="16">AE16-AH16</f>
        <v>0</v>
      </c>
    </row>
    <row r="17" spans="1:37" x14ac:dyDescent="0.35">
      <c r="A17" s="92">
        <v>4</v>
      </c>
      <c r="B17" s="93" t="s">
        <v>130</v>
      </c>
      <c r="C17" s="129">
        <f>SUM(C18:C21)</f>
        <v>2286</v>
      </c>
      <c r="D17" s="135">
        <v>788.5</v>
      </c>
      <c r="E17" s="94">
        <f>(C17-D17)/C17</f>
        <v>0.65507436570428701</v>
      </c>
      <c r="F17" s="129">
        <f>SUM(F18:F21)</f>
        <v>847.5</v>
      </c>
      <c r="G17" s="94">
        <f t="shared" si="1"/>
        <v>0.62926509186351709</v>
      </c>
      <c r="H17" s="129">
        <f>SUM(H18:H21)</f>
        <v>863</v>
      </c>
      <c r="I17" s="94">
        <f t="shared" si="2"/>
        <v>0.62248468941382329</v>
      </c>
      <c r="J17" s="94">
        <f t="shared" si="3"/>
        <v>-6.7804024496938009E-3</v>
      </c>
      <c r="K17" s="95">
        <f t="shared" si="4"/>
        <v>3.258967629046372E-2</v>
      </c>
      <c r="L17" s="85">
        <f>SUM(F18:F19)</f>
        <v>448.5</v>
      </c>
      <c r="M17" s="85">
        <f>SUM(F19:F20)</f>
        <v>408</v>
      </c>
      <c r="N17" s="118">
        <f>SUM(F20:F21)</f>
        <v>399</v>
      </c>
      <c r="O17" s="118">
        <f>SUM(H18:H19)</f>
        <v>448</v>
      </c>
      <c r="P17" s="118">
        <f>SUM(H19:H20)</f>
        <v>497.5</v>
      </c>
      <c r="Q17" s="118">
        <f>SUM(H20:H21)</f>
        <v>415</v>
      </c>
      <c r="S17">
        <v>2</v>
      </c>
      <c r="T17" s="85">
        <f>'Totals ELV'!AA4+'Totals ELV'!AB4</f>
        <v>27</v>
      </c>
      <c r="U17" s="85">
        <f>'Totals ELV'!AB4+'Totals ELV'!AC4</f>
        <v>30</v>
      </c>
      <c r="V17" s="85">
        <f>'Totals ELV'!AC4+'Totals ELV'!AD4</f>
        <v>27</v>
      </c>
      <c r="W17" s="85">
        <f>'Totals CRP'!AA4+'Totals CRP'!AB4</f>
        <v>27</v>
      </c>
      <c r="X17" s="85">
        <f>'Totals CRP'!AB4+'Totals CRP'!AC4</f>
        <v>24</v>
      </c>
      <c r="Y17" s="7">
        <f>'Totals CRP'!AC4+'Totals CRP'!AD4</f>
        <v>27</v>
      </c>
      <c r="Z17" s="7">
        <f>'Totals DQN'!AA4+'Totals DQN'!AA4</f>
        <v>20</v>
      </c>
      <c r="AA17" s="7">
        <f>'Totals DQN'!AB4+'Totals DQN'!AB4</f>
        <v>20</v>
      </c>
      <c r="AB17" s="7">
        <f>'Totals DQN'!AC4+'Totals DQN'!AC4</f>
        <v>20</v>
      </c>
      <c r="AC17" s="19">
        <f t="shared" si="11"/>
        <v>0</v>
      </c>
      <c r="AD17" s="19">
        <f t="shared" si="12"/>
        <v>0.2</v>
      </c>
      <c r="AE17" s="19">
        <f t="shared" si="13"/>
        <v>0</v>
      </c>
      <c r="AF17" s="19">
        <f t="shared" ref="AF17:AF45" si="17">(T17-Z17)/T17</f>
        <v>0.25925925925925924</v>
      </c>
      <c r="AG17" s="19">
        <f t="shared" ref="AG17:AG45" si="18">(U17-AA17)/U17</f>
        <v>0.33333333333333331</v>
      </c>
      <c r="AH17" s="19">
        <f t="shared" ref="AH17:AH45" si="19">(V17-AB17)/V17</f>
        <v>0.25925925925925924</v>
      </c>
      <c r="AI17" s="19">
        <f>AC17-AF17</f>
        <v>-0.25925925925925924</v>
      </c>
      <c r="AJ17" s="19">
        <f t="shared" ref="AJ17:AK17" si="20">AD17-AG17</f>
        <v>-0.1333333333333333</v>
      </c>
      <c r="AK17" s="19">
        <f t="shared" si="20"/>
        <v>-0.25925925925925924</v>
      </c>
    </row>
    <row r="18" spans="1:37" x14ac:dyDescent="0.35">
      <c r="A18" s="96">
        <v>4</v>
      </c>
      <c r="B18" s="82" t="s">
        <v>11</v>
      </c>
      <c r="C18" s="127">
        <f>'IHC Baseline'!Q$40+'UBC Baseline'!Q$40</f>
        <v>634</v>
      </c>
      <c r="D18" s="133">
        <v>118</v>
      </c>
      <c r="E18" s="83">
        <f t="shared" ref="E18:E20" si="21">(C18-D18)/C18</f>
        <v>0.81388012618296535</v>
      </c>
      <c r="F18" s="127">
        <f>'IHC ELV'!Q$40+'UBC ELV'!Q$40</f>
        <v>231.5</v>
      </c>
      <c r="G18" s="83">
        <f t="shared" si="1"/>
        <v>0.6348580441640379</v>
      </c>
      <c r="H18" s="127">
        <f>'IHC CRP'!Q$40+'UBC CRP'!Q$40</f>
        <v>183</v>
      </c>
      <c r="I18" s="83">
        <f t="shared" si="2"/>
        <v>0.71135646687697163</v>
      </c>
      <c r="J18" s="83">
        <f t="shared" si="3"/>
        <v>7.6498422712933722E-2</v>
      </c>
      <c r="K18" s="97">
        <f t="shared" si="4"/>
        <v>0.10252365930599372</v>
      </c>
      <c r="S18">
        <v>3</v>
      </c>
      <c r="T18" s="85">
        <f>'Totals ELV'!AA5+'Totals ELV'!AB5</f>
        <v>39</v>
      </c>
      <c r="U18" s="85">
        <f>'Totals ELV'!AB5+'Totals ELV'!AC5</f>
        <v>42</v>
      </c>
      <c r="V18" s="85">
        <f>'Totals ELV'!AC5+'Totals ELV'!AD5</f>
        <v>39</v>
      </c>
      <c r="W18" s="85">
        <f>'Totals CRP'!AA5+'Totals CRP'!AB5</f>
        <v>39</v>
      </c>
      <c r="X18" s="85">
        <f>'Totals CRP'!AB5+'Totals CRP'!AC5</f>
        <v>36</v>
      </c>
      <c r="Y18" s="7">
        <f>'Totals CRP'!AC5+'Totals CRP'!AD5</f>
        <v>40</v>
      </c>
      <c r="Z18" s="7">
        <f>'Totals DQN'!AA5+'Totals DQN'!AA5</f>
        <v>24</v>
      </c>
      <c r="AA18" s="7">
        <f>'Totals DQN'!AB5+'Totals DQN'!AB5</f>
        <v>24</v>
      </c>
      <c r="AB18" s="7">
        <f>'Totals DQN'!AC5+'Totals DQN'!AC5</f>
        <v>24</v>
      </c>
      <c r="AC18" s="19">
        <f t="shared" si="11"/>
        <v>0</v>
      </c>
      <c r="AD18" s="19">
        <f t="shared" si="12"/>
        <v>0.14285714285714285</v>
      </c>
      <c r="AE18" s="19">
        <f t="shared" si="13"/>
        <v>-2.564102564102564E-2</v>
      </c>
      <c r="AF18" s="19">
        <f t="shared" si="17"/>
        <v>0.38461538461538464</v>
      </c>
      <c r="AG18" s="19">
        <f t="shared" si="18"/>
        <v>0.42857142857142855</v>
      </c>
      <c r="AH18" s="19">
        <f t="shared" si="19"/>
        <v>0.38461538461538464</v>
      </c>
      <c r="AI18" s="19">
        <f t="shared" ref="AI18:AI45" si="22">AC18-AF18</f>
        <v>-0.38461538461538464</v>
      </c>
      <c r="AJ18" s="19">
        <f t="shared" ref="AJ18:AJ45" si="23">AD18-AG18</f>
        <v>-0.2857142857142857</v>
      </c>
      <c r="AK18" s="19">
        <f t="shared" ref="AK18:AK45" si="24">AE18-AH18</f>
        <v>-0.4102564102564103</v>
      </c>
    </row>
    <row r="19" spans="1:37" x14ac:dyDescent="0.35">
      <c r="A19" s="96">
        <v>4</v>
      </c>
      <c r="B19" s="82" t="s">
        <v>12</v>
      </c>
      <c r="C19" s="127">
        <f>'IHC Baseline'!R$40+'UBC Baseline'!R$40</f>
        <v>535.5</v>
      </c>
      <c r="D19" s="133">
        <v>212.5</v>
      </c>
      <c r="E19" s="83">
        <f t="shared" si="21"/>
        <v>0.60317460317460314</v>
      </c>
      <c r="F19" s="127">
        <f>'IHC ELV'!R$40+'UBC ELV'!R$40</f>
        <v>217</v>
      </c>
      <c r="G19" s="83">
        <f t="shared" si="1"/>
        <v>0.59477124183006536</v>
      </c>
      <c r="H19" s="127">
        <f>'IHC CRP'!R$40+'UBC CRP'!R$40</f>
        <v>265</v>
      </c>
      <c r="I19" s="83">
        <f t="shared" si="2"/>
        <v>0.50513538748832865</v>
      </c>
      <c r="J19" s="83">
        <f t="shared" si="3"/>
        <v>-8.9635854341736709E-2</v>
      </c>
      <c r="K19" s="97">
        <f t="shared" si="4"/>
        <v>9.8039215686274495E-2</v>
      </c>
      <c r="S19">
        <v>4</v>
      </c>
      <c r="T19" s="85">
        <f>'Totals ELV'!AA6+'Totals ELV'!AB6</f>
        <v>49</v>
      </c>
      <c r="U19" s="85">
        <f>'Totals ELV'!AB6+'Totals ELV'!AC6</f>
        <v>54</v>
      </c>
      <c r="V19" s="85">
        <f>'Totals ELV'!AC6+'Totals ELV'!AD6</f>
        <v>51</v>
      </c>
      <c r="W19" s="85">
        <f>'Totals CRP'!AA6+'Totals CRP'!AB6</f>
        <v>51</v>
      </c>
      <c r="X19" s="85">
        <f>'Totals CRP'!AB6+'Totals CRP'!AC6</f>
        <v>46</v>
      </c>
      <c r="Y19" s="7">
        <f>'Totals CRP'!AC6+'Totals CRP'!AD6</f>
        <v>50</v>
      </c>
      <c r="Z19" s="7">
        <f>'Totals DQN'!AA6+'Totals DQN'!AA6</f>
        <v>28</v>
      </c>
      <c r="AA19" s="7">
        <f>'Totals DQN'!AB6+'Totals DQN'!AB6</f>
        <v>26</v>
      </c>
      <c r="AB19" s="7">
        <f>'Totals DQN'!AC6+'Totals DQN'!AC6</f>
        <v>24</v>
      </c>
      <c r="AC19" s="19">
        <f t="shared" si="11"/>
        <v>-4.0816326530612242E-2</v>
      </c>
      <c r="AD19" s="19">
        <f t="shared" si="12"/>
        <v>0.14814814814814814</v>
      </c>
      <c r="AE19" s="19">
        <f t="shared" si="13"/>
        <v>1.9607843137254902E-2</v>
      </c>
      <c r="AF19" s="19">
        <f t="shared" si="17"/>
        <v>0.42857142857142855</v>
      </c>
      <c r="AG19" s="19">
        <f t="shared" si="18"/>
        <v>0.51851851851851849</v>
      </c>
      <c r="AH19" s="19">
        <f t="shared" si="19"/>
        <v>0.52941176470588236</v>
      </c>
      <c r="AI19" s="19">
        <f t="shared" si="22"/>
        <v>-0.46938775510204078</v>
      </c>
      <c r="AJ19" s="19">
        <f t="shared" si="23"/>
        <v>-0.37037037037037035</v>
      </c>
      <c r="AK19" s="19">
        <f t="shared" si="24"/>
        <v>-0.50980392156862742</v>
      </c>
    </row>
    <row r="20" spans="1:37" x14ac:dyDescent="0.35">
      <c r="A20" s="96">
        <v>4</v>
      </c>
      <c r="B20" s="82" t="s">
        <v>13</v>
      </c>
      <c r="C20" s="127">
        <f>'IHC Baseline'!S$40+'UBC Baseline'!S$40</f>
        <v>516.5</v>
      </c>
      <c r="D20" s="133">
        <v>297</v>
      </c>
      <c r="E20" s="83">
        <f t="shared" si="21"/>
        <v>0.42497579864472412</v>
      </c>
      <c r="F20" s="127">
        <f>'IHC ELV'!S$40+'UBC ELV'!S$40</f>
        <v>191</v>
      </c>
      <c r="G20" s="83">
        <f t="shared" si="1"/>
        <v>0.63020329138431752</v>
      </c>
      <c r="H20" s="127">
        <f>'IHC CRP'!S$40+'UBC CRP'!S$40</f>
        <v>232.5</v>
      </c>
      <c r="I20" s="83">
        <f t="shared" si="2"/>
        <v>0.54985479186834463</v>
      </c>
      <c r="J20" s="83">
        <f t="shared" si="3"/>
        <v>-8.0348499515972893E-2</v>
      </c>
      <c r="K20" s="97">
        <f t="shared" si="4"/>
        <v>-0.1248789932236205</v>
      </c>
      <c r="S20">
        <v>5</v>
      </c>
      <c r="T20" s="85">
        <f>'Totals ELV'!AA7+'Totals ELV'!AB7</f>
        <v>61</v>
      </c>
      <c r="U20" s="85">
        <f>'Totals ELV'!AB7+'Totals ELV'!AC7</f>
        <v>64</v>
      </c>
      <c r="V20" s="85">
        <f>'Totals ELV'!AC7+'Totals ELV'!AD7</f>
        <v>61</v>
      </c>
      <c r="W20" s="85">
        <f>'Totals CRP'!AA7+'Totals CRP'!AB7</f>
        <v>61</v>
      </c>
      <c r="X20" s="85">
        <f>'Totals CRP'!AB7+'Totals CRP'!AC7</f>
        <v>58</v>
      </c>
      <c r="Y20" s="7">
        <f>'Totals CRP'!AC7+'Totals CRP'!AD7</f>
        <v>62</v>
      </c>
      <c r="Z20" s="7">
        <f>'Totals DQN'!AA7+'Totals DQN'!AA7</f>
        <v>34</v>
      </c>
      <c r="AA20" s="7">
        <f>'Totals DQN'!AB7+'Totals DQN'!AB7</f>
        <v>28</v>
      </c>
      <c r="AB20" s="7">
        <f>'Totals DQN'!AC7+'Totals DQN'!AC7</f>
        <v>32</v>
      </c>
      <c r="AC20" s="19">
        <f t="shared" si="11"/>
        <v>0</v>
      </c>
      <c r="AD20" s="19">
        <f t="shared" si="12"/>
        <v>9.375E-2</v>
      </c>
      <c r="AE20" s="19">
        <f t="shared" si="13"/>
        <v>-1.6393442622950821E-2</v>
      </c>
      <c r="AF20" s="19">
        <f t="shared" si="17"/>
        <v>0.44262295081967212</v>
      </c>
      <c r="AG20" s="19">
        <f t="shared" si="18"/>
        <v>0.5625</v>
      </c>
      <c r="AH20" s="19">
        <f t="shared" si="19"/>
        <v>0.47540983606557374</v>
      </c>
      <c r="AI20" s="19">
        <f t="shared" si="22"/>
        <v>-0.44262295081967212</v>
      </c>
      <c r="AJ20" s="19">
        <f t="shared" si="23"/>
        <v>-0.46875</v>
      </c>
      <c r="AK20" s="19">
        <f t="shared" si="24"/>
        <v>-0.49180327868852458</v>
      </c>
    </row>
    <row r="21" spans="1:37" x14ac:dyDescent="0.35">
      <c r="A21" s="98">
        <v>4</v>
      </c>
      <c r="B21" s="99" t="s">
        <v>14</v>
      </c>
      <c r="C21" s="130">
        <f>'IHC Baseline'!T$40+'UBC Baseline'!T$40</f>
        <v>600</v>
      </c>
      <c r="D21" s="136">
        <v>161</v>
      </c>
      <c r="E21" s="100">
        <f t="shared" ref="E21" si="25">(C21-D21)/C21</f>
        <v>0.73166666666666669</v>
      </c>
      <c r="F21" s="130">
        <f>'IHC ELV'!T$40+'UBC ELV'!T$40</f>
        <v>208</v>
      </c>
      <c r="G21" s="100">
        <f t="shared" si="1"/>
        <v>0.65333333333333332</v>
      </c>
      <c r="H21" s="130">
        <f>'IHC CRP'!T$40+'UBC CRP'!T$40</f>
        <v>182.5</v>
      </c>
      <c r="I21" s="100">
        <f t="shared" si="2"/>
        <v>0.6958333333333333</v>
      </c>
      <c r="J21" s="100">
        <f t="shared" si="3"/>
        <v>4.2499999999999982E-2</v>
      </c>
      <c r="K21" s="101">
        <f t="shared" si="4"/>
        <v>3.5833333333333384E-2</v>
      </c>
      <c r="S21">
        <v>6</v>
      </c>
      <c r="T21" s="85">
        <f>'Totals ELV'!AA8+'Totals ELV'!AB8</f>
        <v>73</v>
      </c>
      <c r="U21" s="85">
        <f>'Totals ELV'!AB8+'Totals ELV'!AC8</f>
        <v>74</v>
      </c>
      <c r="V21" s="85">
        <f>'Totals ELV'!AC8+'Totals ELV'!AD8</f>
        <v>71</v>
      </c>
      <c r="W21" s="85">
        <f>'Totals CRP'!AA8+'Totals CRP'!AB8</f>
        <v>71</v>
      </c>
      <c r="X21" s="85">
        <f>'Totals CRP'!AB8+'Totals CRP'!AC8</f>
        <v>70</v>
      </c>
      <c r="Y21" s="7">
        <f>'Totals CRP'!AC8+'Totals CRP'!AD8</f>
        <v>74</v>
      </c>
      <c r="Z21" s="7">
        <f>'Totals DQN'!AA8+'Totals DQN'!AA8</f>
        <v>38</v>
      </c>
      <c r="AA21" s="7">
        <f>'Totals DQN'!AB8+'Totals DQN'!AB8</f>
        <v>28</v>
      </c>
      <c r="AB21" s="7">
        <f>'Totals DQN'!AC8+'Totals DQN'!AC8</f>
        <v>46</v>
      </c>
      <c r="AC21" s="19">
        <f t="shared" si="11"/>
        <v>2.7397260273972601E-2</v>
      </c>
      <c r="AD21" s="19">
        <f t="shared" si="12"/>
        <v>5.4054054054054057E-2</v>
      </c>
      <c r="AE21" s="19">
        <f t="shared" si="13"/>
        <v>-4.2253521126760563E-2</v>
      </c>
      <c r="AF21" s="19">
        <f t="shared" si="17"/>
        <v>0.47945205479452052</v>
      </c>
      <c r="AG21" s="19">
        <f t="shared" si="18"/>
        <v>0.6216216216216216</v>
      </c>
      <c r="AH21" s="19">
        <f t="shared" si="19"/>
        <v>0.352112676056338</v>
      </c>
      <c r="AI21" s="19">
        <f t="shared" si="22"/>
        <v>-0.45205479452054792</v>
      </c>
      <c r="AJ21" s="19">
        <f t="shared" si="23"/>
        <v>-0.56756756756756754</v>
      </c>
      <c r="AK21" s="19">
        <f t="shared" si="24"/>
        <v>-0.39436619718309857</v>
      </c>
    </row>
    <row r="22" spans="1:37" x14ac:dyDescent="0.35">
      <c r="A22" s="92">
        <v>5</v>
      </c>
      <c r="B22" s="93" t="s">
        <v>130</v>
      </c>
      <c r="C22" s="129">
        <f>SUM(C23:C26)</f>
        <v>2286</v>
      </c>
      <c r="D22" s="135">
        <v>788.5</v>
      </c>
      <c r="E22" s="94">
        <f>(C22-D22)/C22</f>
        <v>0.65507436570428701</v>
      </c>
      <c r="F22" s="129">
        <f>SUM(F23:F26)</f>
        <v>829.5</v>
      </c>
      <c r="G22" s="94">
        <f t="shared" si="1"/>
        <v>0.63713910761154857</v>
      </c>
      <c r="H22" s="129">
        <f>SUM(H23:H26)</f>
        <v>865.5</v>
      </c>
      <c r="I22" s="94">
        <f t="shared" si="2"/>
        <v>0.62139107611548561</v>
      </c>
      <c r="J22" s="94">
        <f t="shared" si="3"/>
        <v>-1.5748031496062964E-2</v>
      </c>
      <c r="K22" s="95">
        <f t="shared" si="4"/>
        <v>3.3683289588801402E-2</v>
      </c>
      <c r="L22" s="85">
        <f>SUM(F23:F24)</f>
        <v>457.5</v>
      </c>
      <c r="M22" s="85">
        <f>SUM(F24:F25)</f>
        <v>414.5</v>
      </c>
      <c r="N22" s="118">
        <f>SUM(F25:F26)</f>
        <v>372</v>
      </c>
      <c r="O22" s="118">
        <f>SUM(H23:H24)</f>
        <v>452.5</v>
      </c>
      <c r="P22" s="118">
        <f>SUM(H24:H25)</f>
        <v>487.5</v>
      </c>
      <c r="Q22" s="118">
        <f>SUM(H25:H26)</f>
        <v>413</v>
      </c>
      <c r="S22">
        <v>7</v>
      </c>
      <c r="T22" s="85">
        <f>'Totals ELV'!AA9+'Totals ELV'!AB9</f>
        <v>89</v>
      </c>
      <c r="U22" s="85">
        <f>'Totals ELV'!AB9+'Totals ELV'!AC9</f>
        <v>86</v>
      </c>
      <c r="V22" s="85">
        <f>'Totals ELV'!AC9+'Totals ELV'!AD9</f>
        <v>80</v>
      </c>
      <c r="W22" s="85">
        <f>'Totals CRP'!AA9+'Totals CRP'!AB9</f>
        <v>80</v>
      </c>
      <c r="X22" s="85">
        <f>'Totals CRP'!AB9+'Totals CRP'!AC9</f>
        <v>83</v>
      </c>
      <c r="Y22" s="7">
        <f>'Totals CRP'!AC9+'Totals CRP'!AD9</f>
        <v>90</v>
      </c>
      <c r="Z22" s="7">
        <f>'Totals DQN'!AA9+'Totals DQN'!AA9</f>
        <v>40</v>
      </c>
      <c r="AA22" s="7">
        <f>'Totals DQN'!AB9+'Totals DQN'!AB9</f>
        <v>36</v>
      </c>
      <c r="AB22" s="7">
        <f>'Totals DQN'!AC9+'Totals DQN'!AC9</f>
        <v>58</v>
      </c>
      <c r="AC22" s="19">
        <f t="shared" si="11"/>
        <v>0.10112359550561797</v>
      </c>
      <c r="AD22" s="19">
        <f t="shared" si="12"/>
        <v>3.4883720930232558E-2</v>
      </c>
      <c r="AE22" s="19">
        <f t="shared" si="13"/>
        <v>-0.125</v>
      </c>
      <c r="AF22" s="19">
        <f t="shared" si="17"/>
        <v>0.550561797752809</v>
      </c>
      <c r="AG22" s="19">
        <f t="shared" si="18"/>
        <v>0.58139534883720934</v>
      </c>
      <c r="AH22" s="19">
        <f t="shared" si="19"/>
        <v>0.27500000000000002</v>
      </c>
      <c r="AI22" s="19">
        <f t="shared" si="22"/>
        <v>-0.449438202247191</v>
      </c>
      <c r="AJ22" s="19">
        <f t="shared" si="23"/>
        <v>-0.54651162790697683</v>
      </c>
      <c r="AK22" s="19">
        <f t="shared" si="24"/>
        <v>-0.4</v>
      </c>
    </row>
    <row r="23" spans="1:37" x14ac:dyDescent="0.35">
      <c r="A23" s="96">
        <v>5</v>
      </c>
      <c r="B23" s="82" t="s">
        <v>11</v>
      </c>
      <c r="C23" s="127">
        <f>'IHC Baseline'!V$40+'UBC Baseline'!V$40</f>
        <v>634</v>
      </c>
      <c r="D23" s="133">
        <v>118</v>
      </c>
      <c r="E23" s="83">
        <f t="shared" ref="E23:E26" si="26">(C23-D23)/C23</f>
        <v>0.81388012618296535</v>
      </c>
      <c r="F23" s="127">
        <f>'IHC ELV'!V$40+'UBC ELV'!V$40</f>
        <v>223</v>
      </c>
      <c r="G23" s="83">
        <f t="shared" si="1"/>
        <v>0.6482649842271293</v>
      </c>
      <c r="H23" s="127">
        <f>'IHC CRP'!V$40+'UBC CRP'!V$40</f>
        <v>185</v>
      </c>
      <c r="I23" s="83">
        <f t="shared" si="2"/>
        <v>0.70820189274447953</v>
      </c>
      <c r="J23" s="83">
        <f t="shared" si="3"/>
        <v>5.9936908517350229E-2</v>
      </c>
      <c r="K23" s="97">
        <f t="shared" si="4"/>
        <v>0.10567823343848581</v>
      </c>
      <c r="S23">
        <v>8</v>
      </c>
      <c r="T23" s="85">
        <f>'Totals ELV'!AA10+'Totals ELV'!AB10</f>
        <v>103</v>
      </c>
      <c r="U23" s="85">
        <f>'Totals ELV'!AB10+'Totals ELV'!AC10</f>
        <v>96</v>
      </c>
      <c r="V23" s="85">
        <f>'Totals ELV'!AC10+'Totals ELV'!AD10</f>
        <v>87</v>
      </c>
      <c r="W23" s="85">
        <f>'Totals CRP'!AA10+'Totals CRP'!AB10</f>
        <v>87</v>
      </c>
      <c r="X23" s="85">
        <f>'Totals CRP'!AB10+'Totals CRP'!AC10</f>
        <v>94</v>
      </c>
      <c r="Y23" s="7">
        <f>'Totals CRP'!AC10+'Totals CRP'!AD10</f>
        <v>104</v>
      </c>
      <c r="Z23" s="7">
        <f>'Totals DQN'!AA10+'Totals DQN'!AA10</f>
        <v>40</v>
      </c>
      <c r="AA23" s="7">
        <f>'Totals DQN'!AB10+'Totals DQN'!AB10</f>
        <v>50</v>
      </c>
      <c r="AB23" s="7">
        <f>'Totals DQN'!AC10+'Totals DQN'!AC10</f>
        <v>68</v>
      </c>
      <c r="AC23" s="19">
        <f t="shared" si="11"/>
        <v>0.1553398058252427</v>
      </c>
      <c r="AD23" s="19">
        <f t="shared" si="12"/>
        <v>2.0833333333333332E-2</v>
      </c>
      <c r="AE23" s="19">
        <f t="shared" si="13"/>
        <v>-0.19540229885057472</v>
      </c>
      <c r="AF23" s="19">
        <f t="shared" si="17"/>
        <v>0.61165048543689315</v>
      </c>
      <c r="AG23" s="19">
        <f t="shared" si="18"/>
        <v>0.47916666666666669</v>
      </c>
      <c r="AH23" s="19">
        <f t="shared" si="19"/>
        <v>0.21839080459770116</v>
      </c>
      <c r="AI23" s="19">
        <f t="shared" si="22"/>
        <v>-0.45631067961165045</v>
      </c>
      <c r="AJ23" s="19">
        <f t="shared" si="23"/>
        <v>-0.45833333333333337</v>
      </c>
      <c r="AK23" s="19">
        <f t="shared" si="24"/>
        <v>-0.41379310344827591</v>
      </c>
    </row>
    <row r="24" spans="1:37" x14ac:dyDescent="0.35">
      <c r="A24" s="96">
        <v>5</v>
      </c>
      <c r="B24" s="82" t="s">
        <v>12</v>
      </c>
      <c r="C24" s="127">
        <f>'IHC Baseline'!W$40+'UBC Baseline'!W$40</f>
        <v>535.5</v>
      </c>
      <c r="D24" s="133">
        <v>212.5</v>
      </c>
      <c r="E24" s="83">
        <f t="shared" si="26"/>
        <v>0.60317460317460314</v>
      </c>
      <c r="F24" s="127">
        <f>'IHC ELV'!W$40+'UBC ELV'!W$40</f>
        <v>234.5</v>
      </c>
      <c r="G24" s="83">
        <f t="shared" si="1"/>
        <v>0.56209150326797386</v>
      </c>
      <c r="H24" s="127">
        <f>'IHC CRP'!W$40+'UBC CRP'!W$40</f>
        <v>267.5</v>
      </c>
      <c r="I24" s="83">
        <f t="shared" si="2"/>
        <v>0.50046685340802988</v>
      </c>
      <c r="J24" s="83">
        <f t="shared" si="3"/>
        <v>-6.1624649859943981E-2</v>
      </c>
      <c r="K24" s="97">
        <f t="shared" si="4"/>
        <v>0.10270774976657326</v>
      </c>
      <c r="S24">
        <v>9</v>
      </c>
      <c r="T24" s="85">
        <f>'Totals ELV'!AA11+'Totals ELV'!AB11</f>
        <v>111</v>
      </c>
      <c r="U24" s="85">
        <f>'Totals ELV'!AB11+'Totals ELV'!AC11</f>
        <v>107</v>
      </c>
      <c r="V24" s="85">
        <f>'Totals ELV'!AC11+'Totals ELV'!AD11</f>
        <v>93</v>
      </c>
      <c r="W24" s="85">
        <f>'Totals CRP'!AA11+'Totals CRP'!AB11</f>
        <v>93</v>
      </c>
      <c r="X24" s="85">
        <f>'Totals CRP'!AB11+'Totals CRP'!AC11</f>
        <v>97</v>
      </c>
      <c r="Y24" s="7">
        <f>'Totals CRP'!AC11+'Totals CRP'!AD11</f>
        <v>112</v>
      </c>
      <c r="Z24" s="7">
        <f>'Totals DQN'!AA11+'Totals DQN'!AA11</f>
        <v>46</v>
      </c>
      <c r="AA24" s="7">
        <f>'Totals DQN'!AB11+'Totals DQN'!AB11</f>
        <v>64</v>
      </c>
      <c r="AB24" s="7">
        <f>'Totals DQN'!AC11+'Totals DQN'!AC11</f>
        <v>76</v>
      </c>
      <c r="AC24" s="19">
        <f t="shared" si="11"/>
        <v>0.16216216216216217</v>
      </c>
      <c r="AD24" s="19">
        <f t="shared" si="12"/>
        <v>9.3457943925233641E-2</v>
      </c>
      <c r="AE24" s="19">
        <f t="shared" si="13"/>
        <v>-0.20430107526881722</v>
      </c>
      <c r="AF24" s="19">
        <f t="shared" si="17"/>
        <v>0.5855855855855856</v>
      </c>
      <c r="AG24" s="19">
        <f t="shared" si="18"/>
        <v>0.40186915887850466</v>
      </c>
      <c r="AH24" s="19">
        <f t="shared" si="19"/>
        <v>0.18279569892473119</v>
      </c>
      <c r="AI24" s="19">
        <f t="shared" si="22"/>
        <v>-0.42342342342342343</v>
      </c>
      <c r="AJ24" s="19">
        <f t="shared" si="23"/>
        <v>-0.30841121495327101</v>
      </c>
      <c r="AK24" s="19">
        <f t="shared" si="24"/>
        <v>-0.38709677419354838</v>
      </c>
    </row>
    <row r="25" spans="1:37" x14ac:dyDescent="0.35">
      <c r="A25" s="96">
        <v>5</v>
      </c>
      <c r="B25" s="82" t="s">
        <v>13</v>
      </c>
      <c r="C25" s="127">
        <f>'IHC Baseline'!X$40+'UBC Baseline'!X$40</f>
        <v>516.5</v>
      </c>
      <c r="D25" s="133">
        <v>297</v>
      </c>
      <c r="E25" s="83">
        <f t="shared" si="26"/>
        <v>0.42497579864472412</v>
      </c>
      <c r="F25" s="127">
        <f>'IHC ELV'!X$40+'UBC ELV'!X$40</f>
        <v>180</v>
      </c>
      <c r="G25" s="83">
        <f t="shared" si="1"/>
        <v>0.65150048402710548</v>
      </c>
      <c r="H25" s="127">
        <f>'IHC CRP'!X$40+'UBC CRP'!X$40</f>
        <v>220</v>
      </c>
      <c r="I25" s="83">
        <f t="shared" si="2"/>
        <v>0.57405614714424003</v>
      </c>
      <c r="J25" s="83">
        <f t="shared" si="3"/>
        <v>-7.744433688286545E-2</v>
      </c>
      <c r="K25" s="97">
        <f t="shared" si="4"/>
        <v>-0.1490803484995159</v>
      </c>
      <c r="S25">
        <v>10</v>
      </c>
      <c r="T25" s="85">
        <f>'Totals ELV'!AA12+'Totals ELV'!AB12</f>
        <v>118</v>
      </c>
      <c r="U25" s="85">
        <f>'Totals ELV'!AB12+'Totals ELV'!AC12</f>
        <v>122</v>
      </c>
      <c r="V25" s="85">
        <f>'Totals ELV'!AC12+'Totals ELV'!AD12</f>
        <v>104</v>
      </c>
      <c r="W25" s="85">
        <f>'Totals CRP'!AA12+'Totals CRP'!AB12</f>
        <v>102</v>
      </c>
      <c r="X25" s="85">
        <f>'Totals CRP'!AB12+'Totals CRP'!AC12</f>
        <v>102</v>
      </c>
      <c r="Y25" s="7">
        <f>'Totals CRP'!AC12+'Totals CRP'!AD12</f>
        <v>121</v>
      </c>
      <c r="Z25" s="7">
        <f>'Totals DQN'!AA12+'Totals DQN'!AA12</f>
        <v>54</v>
      </c>
      <c r="AA25" s="7">
        <f>'Totals DQN'!AB12+'Totals DQN'!AB12</f>
        <v>74</v>
      </c>
      <c r="AB25" s="7">
        <f>'Totals DQN'!AC12+'Totals DQN'!AC12</f>
        <v>84</v>
      </c>
      <c r="AC25" s="19">
        <f t="shared" si="11"/>
        <v>0.13559322033898305</v>
      </c>
      <c r="AD25" s="19">
        <f t="shared" si="12"/>
        <v>0.16393442622950818</v>
      </c>
      <c r="AE25" s="19">
        <f t="shared" si="13"/>
        <v>-0.16346153846153846</v>
      </c>
      <c r="AF25" s="19">
        <f t="shared" si="17"/>
        <v>0.5423728813559322</v>
      </c>
      <c r="AG25" s="19">
        <f t="shared" si="18"/>
        <v>0.39344262295081966</v>
      </c>
      <c r="AH25" s="19">
        <f t="shared" si="19"/>
        <v>0.19230769230769232</v>
      </c>
      <c r="AI25" s="19">
        <f t="shared" si="22"/>
        <v>-0.40677966101694918</v>
      </c>
      <c r="AJ25" s="19">
        <f t="shared" si="23"/>
        <v>-0.22950819672131148</v>
      </c>
      <c r="AK25" s="19">
        <f t="shared" si="24"/>
        <v>-0.35576923076923078</v>
      </c>
    </row>
    <row r="26" spans="1:37" x14ac:dyDescent="0.35">
      <c r="A26" s="98">
        <v>5</v>
      </c>
      <c r="B26" s="99" t="s">
        <v>14</v>
      </c>
      <c r="C26" s="130">
        <f>'IHC Baseline'!Y$40+'UBC Baseline'!Y$40</f>
        <v>600</v>
      </c>
      <c r="D26" s="136">
        <v>161</v>
      </c>
      <c r="E26" s="100">
        <f t="shared" si="26"/>
        <v>0.73166666666666669</v>
      </c>
      <c r="F26" s="130">
        <f>'IHC ELV'!Y$40+'UBC ELV'!Y$40</f>
        <v>192</v>
      </c>
      <c r="G26" s="100">
        <f t="shared" si="1"/>
        <v>0.68</v>
      </c>
      <c r="H26" s="130">
        <f>'IHC CRP'!Y$40+'UBC CRP'!Y$40</f>
        <v>193</v>
      </c>
      <c r="I26" s="100">
        <f t="shared" si="2"/>
        <v>0.67833333333333334</v>
      </c>
      <c r="J26" s="100">
        <f t="shared" si="3"/>
        <v>-1.6666666666667052E-3</v>
      </c>
      <c r="K26" s="101">
        <f t="shared" si="4"/>
        <v>5.3333333333333344E-2</v>
      </c>
      <c r="S26">
        <v>11</v>
      </c>
      <c r="T26" s="85">
        <f>'Totals ELV'!AA13+'Totals ELV'!AB13</f>
        <v>119</v>
      </c>
      <c r="U26" s="85">
        <f>'Totals ELV'!AB13+'Totals ELV'!AC13</f>
        <v>131</v>
      </c>
      <c r="V26" s="85">
        <f>'Totals ELV'!AC13+'Totals ELV'!AD13</f>
        <v>124</v>
      </c>
      <c r="W26" s="85">
        <f>'Totals CRP'!AA13+'Totals CRP'!AB13</f>
        <v>115</v>
      </c>
      <c r="X26" s="85">
        <f>'Totals CRP'!AB13+'Totals CRP'!AC13</f>
        <v>110</v>
      </c>
      <c r="Y26" s="7">
        <f>'Totals CRP'!AC13+'Totals CRP'!AD13</f>
        <v>129</v>
      </c>
      <c r="Z26" s="7">
        <f>'Totals DQN'!AA13+'Totals DQN'!AA13</f>
        <v>58</v>
      </c>
      <c r="AA26" s="7">
        <f>'Totals DQN'!AB13+'Totals DQN'!AB13</f>
        <v>76</v>
      </c>
      <c r="AB26" s="7">
        <f>'Totals DQN'!AC13+'Totals DQN'!AC13</f>
        <v>88</v>
      </c>
      <c r="AC26" s="19">
        <f t="shared" si="11"/>
        <v>3.3613445378151259E-2</v>
      </c>
      <c r="AD26" s="19">
        <f t="shared" si="12"/>
        <v>0.16030534351145037</v>
      </c>
      <c r="AE26" s="19">
        <f t="shared" si="13"/>
        <v>-4.0322580645161289E-2</v>
      </c>
      <c r="AF26" s="19">
        <f t="shared" si="17"/>
        <v>0.51260504201680668</v>
      </c>
      <c r="AG26" s="19">
        <f t="shared" si="18"/>
        <v>0.41984732824427479</v>
      </c>
      <c r="AH26" s="19">
        <f t="shared" si="19"/>
        <v>0.29032258064516131</v>
      </c>
      <c r="AI26" s="19">
        <f t="shared" si="22"/>
        <v>-0.47899159663865543</v>
      </c>
      <c r="AJ26" s="19">
        <f t="shared" si="23"/>
        <v>-0.25954198473282442</v>
      </c>
      <c r="AK26" s="19">
        <f t="shared" si="24"/>
        <v>-0.33064516129032262</v>
      </c>
    </row>
    <row r="27" spans="1:37" x14ac:dyDescent="0.35">
      <c r="A27" s="92">
        <v>6</v>
      </c>
      <c r="B27" s="93" t="s">
        <v>130</v>
      </c>
      <c r="C27" s="129">
        <f>SUM(C28:C31)</f>
        <v>2286</v>
      </c>
      <c r="D27" s="135">
        <v>788.5</v>
      </c>
      <c r="E27" s="94">
        <f>(C27-D27)/C27</f>
        <v>0.65507436570428701</v>
      </c>
      <c r="F27" s="129">
        <f>SUM(F28:F31)</f>
        <v>914.5</v>
      </c>
      <c r="G27" s="94">
        <f t="shared" si="1"/>
        <v>0.59995625546806652</v>
      </c>
      <c r="H27" s="129">
        <f>SUM(H28:H31)</f>
        <v>822.5</v>
      </c>
      <c r="I27" s="94">
        <f t="shared" si="2"/>
        <v>0.64020122484689412</v>
      </c>
      <c r="J27" s="94">
        <f t="shared" si="3"/>
        <v>4.02449693788276E-2</v>
      </c>
      <c r="K27" s="95">
        <f t="shared" si="4"/>
        <v>1.4873140857392886E-2</v>
      </c>
      <c r="L27" s="85">
        <f>SUM(F28:F29)</f>
        <v>483.5</v>
      </c>
      <c r="M27" s="85">
        <f>SUM(F29:F30)</f>
        <v>419.5</v>
      </c>
      <c r="N27" s="118">
        <f>SUM(F30:F31)</f>
        <v>431</v>
      </c>
      <c r="O27" s="118">
        <f>SUM(H28:H29)</f>
        <v>419.5</v>
      </c>
      <c r="P27" s="118">
        <f>SUM(H29:H30)</f>
        <v>442.5</v>
      </c>
      <c r="Q27" s="118">
        <f>SUM(H30:H31)</f>
        <v>403</v>
      </c>
      <c r="S27">
        <v>12</v>
      </c>
      <c r="T27" s="85">
        <f>'Totals ELV'!AA14+'Totals ELV'!AB14</f>
        <v>122</v>
      </c>
      <c r="U27" s="85">
        <f>'Totals ELV'!AB14+'Totals ELV'!AC14</f>
        <v>138</v>
      </c>
      <c r="V27" s="85">
        <f>'Totals ELV'!AC14+'Totals ELV'!AD14</f>
        <v>148</v>
      </c>
      <c r="W27" s="85">
        <f>'Totals CRP'!AA14+'Totals CRP'!AB14</f>
        <v>129</v>
      </c>
      <c r="X27" s="85">
        <f>'Totals CRP'!AB14+'Totals CRP'!AC14</f>
        <v>121</v>
      </c>
      <c r="Y27" s="7">
        <f>'Totals CRP'!AC14+'Totals CRP'!AD14</f>
        <v>140</v>
      </c>
      <c r="Z27" s="7">
        <f>'Totals DQN'!AA14+'Totals DQN'!AA14</f>
        <v>60</v>
      </c>
      <c r="AA27" s="7">
        <f>'Totals DQN'!AB14+'Totals DQN'!AB14</f>
        <v>78</v>
      </c>
      <c r="AB27" s="7">
        <f>'Totals DQN'!AC14+'Totals DQN'!AC14</f>
        <v>90</v>
      </c>
      <c r="AC27" s="19">
        <f t="shared" si="11"/>
        <v>-5.737704918032787E-2</v>
      </c>
      <c r="AD27" s="19">
        <f t="shared" si="12"/>
        <v>0.12318840579710146</v>
      </c>
      <c r="AE27" s="19">
        <f t="shared" si="13"/>
        <v>5.4054054054054057E-2</v>
      </c>
      <c r="AF27" s="19">
        <f t="shared" si="17"/>
        <v>0.50819672131147542</v>
      </c>
      <c r="AG27" s="19">
        <f t="shared" si="18"/>
        <v>0.43478260869565216</v>
      </c>
      <c r="AH27" s="19">
        <f t="shared" si="19"/>
        <v>0.39189189189189189</v>
      </c>
      <c r="AI27" s="19">
        <f t="shared" si="22"/>
        <v>-0.56557377049180324</v>
      </c>
      <c r="AJ27" s="19">
        <f t="shared" si="23"/>
        <v>-0.31159420289855072</v>
      </c>
      <c r="AK27" s="19">
        <f t="shared" si="24"/>
        <v>-0.33783783783783783</v>
      </c>
    </row>
    <row r="28" spans="1:37" x14ac:dyDescent="0.35">
      <c r="A28" s="96">
        <v>6</v>
      </c>
      <c r="B28" s="82" t="s">
        <v>11</v>
      </c>
      <c r="C28" s="127">
        <f>'IHC Baseline'!AA$40+'UBC Baseline'!AA$40</f>
        <v>634</v>
      </c>
      <c r="D28" s="133">
        <v>118</v>
      </c>
      <c r="E28" s="83">
        <f t="shared" ref="E28:E31" si="27">(C28-D28)/C28</f>
        <v>0.81388012618296535</v>
      </c>
      <c r="F28" s="127">
        <f>'IHC ELV'!AA$40+'UBC ELV'!AA$40</f>
        <v>246.5</v>
      </c>
      <c r="G28" s="83">
        <f t="shared" si="1"/>
        <v>0.61119873817034698</v>
      </c>
      <c r="H28" s="127">
        <f>'IHC CRP'!AA$40+'UBC CRP'!AA$40</f>
        <v>197.5</v>
      </c>
      <c r="I28" s="83">
        <f t="shared" si="2"/>
        <v>0.68848580441640383</v>
      </c>
      <c r="J28" s="83">
        <f t="shared" si="3"/>
        <v>7.7287066246056857E-2</v>
      </c>
      <c r="K28" s="97">
        <f t="shared" si="4"/>
        <v>0.12539432176656151</v>
      </c>
      <c r="S28">
        <v>13</v>
      </c>
      <c r="T28" s="85">
        <f>'Totals ELV'!AA15+'Totals ELV'!AB15</f>
        <v>134</v>
      </c>
      <c r="U28" s="85">
        <f>'Totals ELV'!AB15+'Totals ELV'!AC15</f>
        <v>146</v>
      </c>
      <c r="V28" s="85">
        <f>'Totals ELV'!AC15+'Totals ELV'!AD15</f>
        <v>163</v>
      </c>
      <c r="W28" s="85">
        <f>'Totals CRP'!AA15+'Totals CRP'!AB15</f>
        <v>142</v>
      </c>
      <c r="X28" s="85">
        <f>'Totals CRP'!AB15+'Totals CRP'!AC15</f>
        <v>137</v>
      </c>
      <c r="Y28" s="7">
        <f>'Totals CRP'!AC15+'Totals CRP'!AD15</f>
        <v>153</v>
      </c>
      <c r="Z28" s="7">
        <f>'Totals DQN'!AA15+'Totals DQN'!AA15</f>
        <v>68</v>
      </c>
      <c r="AA28" s="7">
        <f>'Totals DQN'!AB15+'Totals DQN'!AB15</f>
        <v>86</v>
      </c>
      <c r="AB28" s="7">
        <f>'Totals DQN'!AC15+'Totals DQN'!AC15</f>
        <v>96</v>
      </c>
      <c r="AC28" s="19">
        <f t="shared" si="11"/>
        <v>-5.9701492537313432E-2</v>
      </c>
      <c r="AD28" s="19">
        <f t="shared" si="12"/>
        <v>6.1643835616438353E-2</v>
      </c>
      <c r="AE28" s="19">
        <f t="shared" si="13"/>
        <v>6.1349693251533742E-2</v>
      </c>
      <c r="AF28" s="19">
        <f t="shared" si="17"/>
        <v>0.4925373134328358</v>
      </c>
      <c r="AG28" s="19">
        <f t="shared" si="18"/>
        <v>0.41095890410958902</v>
      </c>
      <c r="AH28" s="19">
        <f t="shared" si="19"/>
        <v>0.41104294478527609</v>
      </c>
      <c r="AI28" s="19">
        <f t="shared" si="22"/>
        <v>-0.55223880597014918</v>
      </c>
      <c r="AJ28" s="19">
        <f t="shared" si="23"/>
        <v>-0.34931506849315064</v>
      </c>
      <c r="AK28" s="19">
        <f t="shared" si="24"/>
        <v>-0.34969325153374237</v>
      </c>
    </row>
    <row r="29" spans="1:37" x14ac:dyDescent="0.35">
      <c r="A29" s="96">
        <v>6</v>
      </c>
      <c r="B29" s="82" t="s">
        <v>12</v>
      </c>
      <c r="C29" s="127">
        <f>'IHC Baseline'!AB$40+'UBC Baseline'!AB$40</f>
        <v>535.5</v>
      </c>
      <c r="D29" s="133">
        <v>212.5</v>
      </c>
      <c r="E29" s="83">
        <f t="shared" si="27"/>
        <v>0.60317460317460314</v>
      </c>
      <c r="F29" s="127">
        <f>'IHC ELV'!AB$40+'UBC ELV'!AB$40</f>
        <v>237</v>
      </c>
      <c r="G29" s="83">
        <f t="shared" si="1"/>
        <v>0.55742296918767509</v>
      </c>
      <c r="H29" s="127">
        <f>'IHC CRP'!AB$40+'UBC CRP'!AB$40</f>
        <v>222</v>
      </c>
      <c r="I29" s="83">
        <f t="shared" si="2"/>
        <v>0.58543417366946782</v>
      </c>
      <c r="J29" s="83">
        <f t="shared" si="3"/>
        <v>2.8011204481792729E-2</v>
      </c>
      <c r="K29" s="97">
        <f t="shared" si="4"/>
        <v>1.7740429505135324E-2</v>
      </c>
      <c r="S29">
        <v>14</v>
      </c>
      <c r="T29" s="85">
        <f>'Totals ELV'!AA16+'Totals ELV'!AB16</f>
        <v>155</v>
      </c>
      <c r="U29" s="85">
        <f>'Totals ELV'!AB16+'Totals ELV'!AC16</f>
        <v>163</v>
      </c>
      <c r="V29" s="85">
        <f>'Totals ELV'!AC16+'Totals ELV'!AD16</f>
        <v>174</v>
      </c>
      <c r="W29" s="85">
        <f>'Totals CRP'!AA16+'Totals CRP'!AB16</f>
        <v>152</v>
      </c>
      <c r="X29" s="85">
        <f>'Totals CRP'!AB16+'Totals CRP'!AC16</f>
        <v>151</v>
      </c>
      <c r="Y29" s="7">
        <f>'Totals CRP'!AC16+'Totals CRP'!AD16</f>
        <v>172</v>
      </c>
      <c r="Z29" s="7">
        <f>'Totals DQN'!AA16+'Totals DQN'!AA16</f>
        <v>80</v>
      </c>
      <c r="AA29" s="7">
        <f>'Totals DQN'!AB16+'Totals DQN'!AB16</f>
        <v>100</v>
      </c>
      <c r="AB29" s="7">
        <f>'Totals DQN'!AC16+'Totals DQN'!AC16</f>
        <v>106</v>
      </c>
      <c r="AC29" s="19">
        <f t="shared" si="11"/>
        <v>1.935483870967742E-2</v>
      </c>
      <c r="AD29" s="19">
        <f t="shared" si="12"/>
        <v>7.3619631901840496E-2</v>
      </c>
      <c r="AE29" s="19">
        <f t="shared" si="13"/>
        <v>1.1494252873563218E-2</v>
      </c>
      <c r="AF29" s="19">
        <f t="shared" si="17"/>
        <v>0.4838709677419355</v>
      </c>
      <c r="AG29" s="19">
        <f t="shared" si="18"/>
        <v>0.38650306748466257</v>
      </c>
      <c r="AH29" s="19">
        <f t="shared" si="19"/>
        <v>0.39080459770114945</v>
      </c>
      <c r="AI29" s="19">
        <f t="shared" si="22"/>
        <v>-0.46451612903225808</v>
      </c>
      <c r="AJ29" s="19">
        <f t="shared" si="23"/>
        <v>-0.31288343558282206</v>
      </c>
      <c r="AK29" s="19">
        <f t="shared" si="24"/>
        <v>-0.37931034482758624</v>
      </c>
    </row>
    <row r="30" spans="1:37" x14ac:dyDescent="0.35">
      <c r="A30" s="96">
        <v>6</v>
      </c>
      <c r="B30" s="82" t="s">
        <v>13</v>
      </c>
      <c r="C30" s="127">
        <f>'IHC Baseline'!AC$40+'UBC Baseline'!AC$40</f>
        <v>516.5</v>
      </c>
      <c r="D30" s="133">
        <v>297</v>
      </c>
      <c r="E30" s="83">
        <f t="shared" si="27"/>
        <v>0.42497579864472412</v>
      </c>
      <c r="F30" s="127">
        <f>'IHC ELV'!AC$40+'UBC ELV'!AC$40</f>
        <v>182.5</v>
      </c>
      <c r="G30" s="83">
        <f t="shared" si="1"/>
        <v>0.64666021297192644</v>
      </c>
      <c r="H30" s="127">
        <f>'IHC CRP'!AC$40+'UBC CRP'!AC$40</f>
        <v>220.5</v>
      </c>
      <c r="I30" s="83">
        <f t="shared" si="2"/>
        <v>0.57308809293320429</v>
      </c>
      <c r="J30" s="83">
        <f t="shared" si="3"/>
        <v>-7.3572120038722155E-2</v>
      </c>
      <c r="K30" s="97">
        <f t="shared" si="4"/>
        <v>-0.14811229428848016</v>
      </c>
      <c r="S30">
        <v>15</v>
      </c>
      <c r="T30" s="85">
        <f>'Totals ELV'!AA17+'Totals ELV'!AB17</f>
        <v>174</v>
      </c>
      <c r="U30" s="85">
        <f>'Totals ELV'!AB17+'Totals ELV'!AC17</f>
        <v>183</v>
      </c>
      <c r="V30" s="85">
        <f>'Totals ELV'!AC17+'Totals ELV'!AD17</f>
        <v>182</v>
      </c>
      <c r="W30" s="85">
        <f>'Totals CRP'!AA17+'Totals CRP'!AB17</f>
        <v>160</v>
      </c>
      <c r="X30" s="85">
        <f>'Totals CRP'!AB17+'Totals CRP'!AC17</f>
        <v>158</v>
      </c>
      <c r="Y30" s="7">
        <f>'Totals CRP'!AC17+'Totals CRP'!AD17</f>
        <v>191</v>
      </c>
      <c r="Z30" s="7">
        <f>'Totals DQN'!AA17+'Totals DQN'!AA17</f>
        <v>92</v>
      </c>
      <c r="AA30" s="7">
        <f>'Totals DQN'!AB17+'Totals DQN'!AB17</f>
        <v>118</v>
      </c>
      <c r="AB30" s="7">
        <f>'Totals DQN'!AC17+'Totals DQN'!AC17</f>
        <v>122</v>
      </c>
      <c r="AC30" s="19">
        <f t="shared" si="11"/>
        <v>8.0459770114942528E-2</v>
      </c>
      <c r="AD30" s="19">
        <f t="shared" si="12"/>
        <v>0.13661202185792351</v>
      </c>
      <c r="AE30" s="19">
        <f t="shared" si="13"/>
        <v>-4.9450549450549448E-2</v>
      </c>
      <c r="AF30" s="19">
        <f t="shared" si="17"/>
        <v>0.47126436781609193</v>
      </c>
      <c r="AG30" s="19">
        <f t="shared" si="18"/>
        <v>0.3551912568306011</v>
      </c>
      <c r="AH30" s="19">
        <f t="shared" si="19"/>
        <v>0.32967032967032966</v>
      </c>
      <c r="AI30" s="19">
        <f t="shared" si="22"/>
        <v>-0.39080459770114939</v>
      </c>
      <c r="AJ30" s="19">
        <f t="shared" si="23"/>
        <v>-0.21857923497267759</v>
      </c>
      <c r="AK30" s="19">
        <f t="shared" si="24"/>
        <v>-0.37912087912087911</v>
      </c>
    </row>
    <row r="31" spans="1:37" x14ac:dyDescent="0.35">
      <c r="A31" s="98">
        <v>6</v>
      </c>
      <c r="B31" s="99" t="s">
        <v>14</v>
      </c>
      <c r="C31" s="130">
        <f>'IHC Baseline'!AD$40+'UBC Baseline'!AD$40</f>
        <v>600</v>
      </c>
      <c r="D31" s="136">
        <v>161</v>
      </c>
      <c r="E31" s="100">
        <f t="shared" si="27"/>
        <v>0.73166666666666669</v>
      </c>
      <c r="F31" s="130">
        <f>'IHC ELV'!AD$40+'UBC ELV'!AD$40</f>
        <v>248.5</v>
      </c>
      <c r="G31" s="100">
        <f t="shared" si="1"/>
        <v>0.58583333333333332</v>
      </c>
      <c r="H31" s="130">
        <f>'IHC CRP'!AD$40+'UBC CRP'!AD$40</f>
        <v>182.5</v>
      </c>
      <c r="I31" s="100">
        <f t="shared" si="2"/>
        <v>0.6958333333333333</v>
      </c>
      <c r="J31" s="100">
        <f t="shared" si="3"/>
        <v>0.10999999999999999</v>
      </c>
      <c r="K31" s="101">
        <f t="shared" si="4"/>
        <v>3.5833333333333384E-2</v>
      </c>
      <c r="S31">
        <v>16</v>
      </c>
      <c r="T31" s="85">
        <f>'Totals ELV'!AA18+'Totals ELV'!AB18</f>
        <v>183</v>
      </c>
      <c r="U31" s="85">
        <f>'Totals ELV'!AB18+'Totals ELV'!AC18</f>
        <v>200</v>
      </c>
      <c r="V31" s="85">
        <f>'Totals ELV'!AC18+'Totals ELV'!AD18</f>
        <v>195</v>
      </c>
      <c r="W31" s="85">
        <f>'Totals CRP'!AA18+'Totals CRP'!AB18</f>
        <v>169</v>
      </c>
      <c r="X31" s="85">
        <f>'Totals CRP'!AB18+'Totals CRP'!AC18</f>
        <v>164</v>
      </c>
      <c r="Y31" s="7">
        <f>'Totals CRP'!AC18+'Totals CRP'!AD18</f>
        <v>203</v>
      </c>
      <c r="Z31" s="7">
        <f>'Totals DQN'!AA18+'Totals DQN'!AA18</f>
        <v>104</v>
      </c>
      <c r="AA31" s="7">
        <f>'Totals DQN'!AB18+'Totals DQN'!AB18</f>
        <v>138</v>
      </c>
      <c r="AB31" s="7">
        <f>'Totals DQN'!AC18+'Totals DQN'!AC18</f>
        <v>146</v>
      </c>
      <c r="AC31" s="19">
        <f t="shared" si="11"/>
        <v>7.650273224043716E-2</v>
      </c>
      <c r="AD31" s="19">
        <f t="shared" si="12"/>
        <v>0.18</v>
      </c>
      <c r="AE31" s="19">
        <f t="shared" si="13"/>
        <v>-4.1025641025641026E-2</v>
      </c>
      <c r="AF31" s="19">
        <f t="shared" si="17"/>
        <v>0.43169398907103823</v>
      </c>
      <c r="AG31" s="19">
        <f t="shared" si="18"/>
        <v>0.31</v>
      </c>
      <c r="AH31" s="19">
        <f t="shared" si="19"/>
        <v>0.25128205128205128</v>
      </c>
      <c r="AI31" s="19">
        <f t="shared" si="22"/>
        <v>-0.35519125683060104</v>
      </c>
      <c r="AJ31" s="19">
        <f t="shared" si="23"/>
        <v>-0.13</v>
      </c>
      <c r="AK31" s="19">
        <f t="shared" si="24"/>
        <v>-0.29230769230769232</v>
      </c>
    </row>
    <row r="32" spans="1:37" x14ac:dyDescent="0.35">
      <c r="A32" s="92">
        <v>7</v>
      </c>
      <c r="B32" s="93" t="s">
        <v>130</v>
      </c>
      <c r="C32" s="129">
        <f>SUM(C33:C36)</f>
        <v>2286</v>
      </c>
      <c r="D32" s="135">
        <v>788.5</v>
      </c>
      <c r="E32" s="94">
        <f>(C32-D32)/C32</f>
        <v>0.65507436570428701</v>
      </c>
      <c r="F32" s="129">
        <f>SUM(F33:F36)</f>
        <v>907.5</v>
      </c>
      <c r="G32" s="94">
        <f t="shared" si="1"/>
        <v>0.60301837270341208</v>
      </c>
      <c r="H32" s="129">
        <f>SUM(H33:H36)</f>
        <v>1018</v>
      </c>
      <c r="I32" s="94">
        <f t="shared" si="2"/>
        <v>0.55468066491688539</v>
      </c>
      <c r="J32" s="94">
        <f t="shared" si="3"/>
        <v>-4.8337707786526685E-2</v>
      </c>
      <c r="K32" s="95">
        <f t="shared" si="4"/>
        <v>0.10039370078740162</v>
      </c>
      <c r="L32" s="85">
        <f>SUM(F33:F34)</f>
        <v>520</v>
      </c>
      <c r="M32" s="85">
        <f>SUM(F34:F35)</f>
        <v>460.5</v>
      </c>
      <c r="N32" s="118">
        <f>SUM(F35:F36)</f>
        <v>387.5</v>
      </c>
      <c r="O32" s="118">
        <f>SUM(H33:H34)</f>
        <v>607.5</v>
      </c>
      <c r="P32" s="118">
        <f>SUM(H34:H35)</f>
        <v>644</v>
      </c>
      <c r="Q32" s="118">
        <f>SUM(H35:H36)</f>
        <v>410.5</v>
      </c>
      <c r="S32">
        <v>17</v>
      </c>
      <c r="T32" s="85">
        <f>'Totals ELV'!AA19+'Totals ELV'!AB19</f>
        <v>186</v>
      </c>
      <c r="U32" s="85">
        <f>'Totals ELV'!AB19+'Totals ELV'!AC19</f>
        <v>210</v>
      </c>
      <c r="V32" s="85">
        <f>'Totals ELV'!AC19+'Totals ELV'!AD19</f>
        <v>218</v>
      </c>
      <c r="W32" s="85">
        <f>'Totals CRP'!AA19+'Totals CRP'!AB19</f>
        <v>183</v>
      </c>
      <c r="X32" s="85">
        <f>'Totals CRP'!AB19+'Totals CRP'!AC19</f>
        <v>172</v>
      </c>
      <c r="Y32" s="7">
        <f>'Totals CRP'!AC19+'Totals CRP'!AD19</f>
        <v>213</v>
      </c>
      <c r="Z32" s="7">
        <f>'Totals DQN'!AA19+'Totals DQN'!AA19</f>
        <v>114</v>
      </c>
      <c r="AA32" s="7">
        <f>'Totals DQN'!AB19+'Totals DQN'!AB19</f>
        <v>158</v>
      </c>
      <c r="AB32" s="7">
        <f>'Totals DQN'!AC19+'Totals DQN'!AC19</f>
        <v>174</v>
      </c>
      <c r="AC32" s="19">
        <f t="shared" si="11"/>
        <v>1.6129032258064516E-2</v>
      </c>
      <c r="AD32" s="19">
        <f t="shared" si="12"/>
        <v>0.18095238095238095</v>
      </c>
      <c r="AE32" s="19">
        <f t="shared" si="13"/>
        <v>2.2935779816513763E-2</v>
      </c>
      <c r="AF32" s="19">
        <f t="shared" si="17"/>
        <v>0.38709677419354838</v>
      </c>
      <c r="AG32" s="19">
        <f t="shared" si="18"/>
        <v>0.24761904761904763</v>
      </c>
      <c r="AH32" s="19">
        <f t="shared" si="19"/>
        <v>0.20183486238532111</v>
      </c>
      <c r="AI32" s="19">
        <f t="shared" si="22"/>
        <v>-0.37096774193548387</v>
      </c>
      <c r="AJ32" s="19">
        <f t="shared" si="23"/>
        <v>-6.666666666666668E-2</v>
      </c>
      <c r="AK32" s="19">
        <f t="shared" si="24"/>
        <v>-0.17889908256880735</v>
      </c>
    </row>
    <row r="33" spans="1:37" x14ac:dyDescent="0.35">
      <c r="A33" s="96">
        <v>7</v>
      </c>
      <c r="B33" s="82" t="s">
        <v>11</v>
      </c>
      <c r="C33" s="127">
        <f>'IHC Baseline'!AF$40+'UBC Baseline'!AF$40</f>
        <v>634</v>
      </c>
      <c r="D33" s="133">
        <v>118</v>
      </c>
      <c r="E33" s="83">
        <f t="shared" ref="E33:E36" si="28">(C33-D33)/C33</f>
        <v>0.81388012618296535</v>
      </c>
      <c r="F33" s="127">
        <f>'IHC ELV'!AF$40+'UBC ELV'!AF$40</f>
        <v>246</v>
      </c>
      <c r="G33" s="83">
        <f t="shared" si="1"/>
        <v>0.61198738170347</v>
      </c>
      <c r="H33" s="127">
        <f>'IHC CRP'!AF$40+'UBC CRP'!AF$40</f>
        <v>184</v>
      </c>
      <c r="I33" s="83">
        <f t="shared" si="2"/>
        <v>0.70977917981072558</v>
      </c>
      <c r="J33" s="83">
        <f t="shared" si="3"/>
        <v>9.7791798107255579E-2</v>
      </c>
      <c r="K33" s="97">
        <f t="shared" si="4"/>
        <v>0.10410094637223977</v>
      </c>
      <c r="S33">
        <v>18</v>
      </c>
      <c r="T33" s="85">
        <f>'Totals ELV'!AA20+'Totals ELV'!AB20</f>
        <v>192</v>
      </c>
      <c r="U33" s="85">
        <f>'Totals ELV'!AB20+'Totals ELV'!AC20</f>
        <v>217</v>
      </c>
      <c r="V33" s="85">
        <f>'Totals ELV'!AC20+'Totals ELV'!AD20</f>
        <v>243</v>
      </c>
      <c r="W33" s="85">
        <f>'Totals CRP'!AA20+'Totals CRP'!AB20</f>
        <v>197</v>
      </c>
      <c r="X33" s="85">
        <f>'Totals CRP'!AB20+'Totals CRP'!AC20</f>
        <v>185</v>
      </c>
      <c r="Y33" s="7">
        <f>'Totals CRP'!AC20+'Totals CRP'!AD20</f>
        <v>229</v>
      </c>
      <c r="Z33" s="7">
        <f>'Totals DQN'!AA20+'Totals DQN'!AA20</f>
        <v>122</v>
      </c>
      <c r="AA33" s="7">
        <f>'Totals DQN'!AB20+'Totals DQN'!AB20</f>
        <v>174</v>
      </c>
      <c r="AB33" s="7">
        <f>'Totals DQN'!AC20+'Totals DQN'!AC20</f>
        <v>202</v>
      </c>
      <c r="AC33" s="19">
        <f t="shared" si="11"/>
        <v>-2.6041666666666668E-2</v>
      </c>
      <c r="AD33" s="19">
        <f t="shared" si="12"/>
        <v>0.14746543778801843</v>
      </c>
      <c r="AE33" s="19">
        <f t="shared" si="13"/>
        <v>5.7613168724279837E-2</v>
      </c>
      <c r="AF33" s="19">
        <f t="shared" si="17"/>
        <v>0.36458333333333331</v>
      </c>
      <c r="AG33" s="19">
        <f t="shared" si="18"/>
        <v>0.19815668202764977</v>
      </c>
      <c r="AH33" s="19">
        <f t="shared" si="19"/>
        <v>0.16872427983539096</v>
      </c>
      <c r="AI33" s="19">
        <f t="shared" si="22"/>
        <v>-0.390625</v>
      </c>
      <c r="AJ33" s="19">
        <f t="shared" si="23"/>
        <v>-5.0691244239631339E-2</v>
      </c>
      <c r="AK33" s="19">
        <f t="shared" si="24"/>
        <v>-0.11111111111111112</v>
      </c>
    </row>
    <row r="34" spans="1:37" x14ac:dyDescent="0.35">
      <c r="A34" s="96">
        <v>7</v>
      </c>
      <c r="B34" s="82" t="s">
        <v>12</v>
      </c>
      <c r="C34" s="127">
        <f>'IHC Baseline'!AG$40+'UBC Baseline'!AG$40</f>
        <v>535.5</v>
      </c>
      <c r="D34" s="133">
        <v>212.5</v>
      </c>
      <c r="E34" s="83">
        <f t="shared" si="28"/>
        <v>0.60317460317460314</v>
      </c>
      <c r="F34" s="127">
        <f>'IHC ELV'!AG$40+'UBC ELV'!AG$40</f>
        <v>274</v>
      </c>
      <c r="G34" s="83">
        <f t="shared" ref="G34:G65" si="29">(C34-F34)/C34</f>
        <v>0.48832866479925302</v>
      </c>
      <c r="H34" s="127">
        <f>'IHC CRP'!AG$40+'UBC CRP'!AG$40</f>
        <v>423.5</v>
      </c>
      <c r="I34" s="83">
        <f t="shared" ref="I34:I65" si="30">(C34-H34)/C34</f>
        <v>0.20915032679738563</v>
      </c>
      <c r="J34" s="83">
        <f t="shared" ref="J34:J65" si="31">I34-G34</f>
        <v>-0.27917833800186742</v>
      </c>
      <c r="K34" s="97">
        <f t="shared" ref="K34:K65" si="32">E34-I34</f>
        <v>0.39402427637721749</v>
      </c>
      <c r="S34">
        <v>19</v>
      </c>
      <c r="T34" s="85">
        <f>'Totals ELV'!AA21+'Totals ELV'!AB21</f>
        <v>205</v>
      </c>
      <c r="U34" s="85">
        <f>'Totals ELV'!AB21+'Totals ELV'!AC21</f>
        <v>227</v>
      </c>
      <c r="V34" s="85">
        <f>'Totals ELV'!AC21+'Totals ELV'!AD21</f>
        <v>258</v>
      </c>
      <c r="W34" s="85">
        <f>'Totals CRP'!AA21+'Totals CRP'!AB21</f>
        <v>210</v>
      </c>
      <c r="X34" s="85">
        <f>'Totals CRP'!AB21+'Totals CRP'!AC21</f>
        <v>201</v>
      </c>
      <c r="Y34" s="7">
        <f>'Totals CRP'!AC21+'Totals CRP'!AD21</f>
        <v>243</v>
      </c>
      <c r="Z34" s="7">
        <f>'Totals DQN'!AA21+'Totals DQN'!AA21</f>
        <v>128</v>
      </c>
      <c r="AA34" s="7">
        <f>'Totals DQN'!AB21+'Totals DQN'!AB21</f>
        <v>184</v>
      </c>
      <c r="AB34" s="7">
        <f>'Totals DQN'!AC21+'Totals DQN'!AC21</f>
        <v>228</v>
      </c>
      <c r="AC34" s="19">
        <f t="shared" si="11"/>
        <v>-2.4390243902439025E-2</v>
      </c>
      <c r="AD34" s="19">
        <f t="shared" si="12"/>
        <v>0.11453744493392071</v>
      </c>
      <c r="AE34" s="19">
        <f t="shared" si="13"/>
        <v>5.8139534883720929E-2</v>
      </c>
      <c r="AF34" s="19">
        <f t="shared" si="17"/>
        <v>0.37560975609756098</v>
      </c>
      <c r="AG34" s="19">
        <f t="shared" si="18"/>
        <v>0.1894273127753304</v>
      </c>
      <c r="AH34" s="19">
        <f t="shared" si="19"/>
        <v>0.11627906976744186</v>
      </c>
      <c r="AI34" s="19">
        <f t="shared" si="22"/>
        <v>-0.4</v>
      </c>
      <c r="AJ34" s="19">
        <f t="shared" si="23"/>
        <v>-7.4889867841409691E-2</v>
      </c>
      <c r="AK34" s="19">
        <f t="shared" si="24"/>
        <v>-5.8139534883720929E-2</v>
      </c>
    </row>
    <row r="35" spans="1:37" x14ac:dyDescent="0.35">
      <c r="A35" s="96">
        <v>7</v>
      </c>
      <c r="B35" s="82" t="s">
        <v>13</v>
      </c>
      <c r="C35" s="127">
        <f>'IHC Baseline'!AH$40+'UBC Baseline'!AH$40</f>
        <v>516.5</v>
      </c>
      <c r="D35" s="133">
        <v>297</v>
      </c>
      <c r="E35" s="83">
        <f t="shared" si="28"/>
        <v>0.42497579864472412</v>
      </c>
      <c r="F35" s="127">
        <f>'IHC ELV'!AH$40+'UBC ELV'!AH$40</f>
        <v>186.5</v>
      </c>
      <c r="G35" s="83">
        <f t="shared" si="29"/>
        <v>0.63891577928363985</v>
      </c>
      <c r="H35" s="127">
        <f>'IHC CRP'!AH$40+'UBC CRP'!AH$40</f>
        <v>220.5</v>
      </c>
      <c r="I35" s="83">
        <f t="shared" si="30"/>
        <v>0.57308809293320429</v>
      </c>
      <c r="J35" s="83">
        <f t="shared" si="31"/>
        <v>-6.5827686350435566E-2</v>
      </c>
      <c r="K35" s="97">
        <f t="shared" si="32"/>
        <v>-0.14811229428848016</v>
      </c>
      <c r="S35">
        <v>20</v>
      </c>
      <c r="T35" s="85">
        <f>'Totals ELV'!AA22+'Totals ELV'!AB22</f>
        <v>225</v>
      </c>
      <c r="U35" s="85">
        <f>'Totals ELV'!AB22+'Totals ELV'!AC22</f>
        <v>245</v>
      </c>
      <c r="V35" s="85">
        <f>'Totals ELV'!AC22+'Totals ELV'!AD22</f>
        <v>268</v>
      </c>
      <c r="W35" s="85">
        <f>'Totals CRP'!AA22+'Totals CRP'!AB22</f>
        <v>219</v>
      </c>
      <c r="X35" s="85">
        <f>'Totals CRP'!AB22+'Totals CRP'!AC22</f>
        <v>212</v>
      </c>
      <c r="Y35" s="7">
        <f>'Totals CRP'!AC22+'Totals CRP'!AD22</f>
        <v>263</v>
      </c>
      <c r="Z35" s="7">
        <f>'Totals DQN'!AA22+'Totals DQN'!AA22</f>
        <v>132</v>
      </c>
      <c r="AA35" s="7">
        <f>'Totals DQN'!AB22+'Totals DQN'!AB22</f>
        <v>188</v>
      </c>
      <c r="AB35" s="7">
        <f>'Totals DQN'!AC22+'Totals DQN'!AC22</f>
        <v>248</v>
      </c>
      <c r="AC35" s="19">
        <f t="shared" si="11"/>
        <v>2.6666666666666668E-2</v>
      </c>
      <c r="AD35" s="19">
        <f t="shared" si="12"/>
        <v>0.13469387755102041</v>
      </c>
      <c r="AE35" s="19">
        <f t="shared" si="13"/>
        <v>1.8656716417910446E-2</v>
      </c>
      <c r="AF35" s="19">
        <f t="shared" si="17"/>
        <v>0.41333333333333333</v>
      </c>
      <c r="AG35" s="19">
        <f t="shared" si="18"/>
        <v>0.23265306122448978</v>
      </c>
      <c r="AH35" s="19">
        <f t="shared" si="19"/>
        <v>7.4626865671641784E-2</v>
      </c>
      <c r="AI35" s="19">
        <f t="shared" si="22"/>
        <v>-0.38666666666666666</v>
      </c>
      <c r="AJ35" s="19">
        <f t="shared" si="23"/>
        <v>-9.7959183673469369E-2</v>
      </c>
      <c r="AK35" s="19">
        <f t="shared" si="24"/>
        <v>-5.5970149253731338E-2</v>
      </c>
    </row>
    <row r="36" spans="1:37" x14ac:dyDescent="0.35">
      <c r="A36" s="98">
        <v>7</v>
      </c>
      <c r="B36" s="99" t="s">
        <v>14</v>
      </c>
      <c r="C36" s="130">
        <f>'IHC Baseline'!AI$40+'UBC Baseline'!AI$40</f>
        <v>600</v>
      </c>
      <c r="D36" s="136">
        <v>161</v>
      </c>
      <c r="E36" s="100">
        <f t="shared" si="28"/>
        <v>0.73166666666666669</v>
      </c>
      <c r="F36" s="130">
        <f>'IHC ELV'!AI$40+'UBC ELV'!AI$40</f>
        <v>201</v>
      </c>
      <c r="G36" s="100">
        <f t="shared" si="29"/>
        <v>0.66500000000000004</v>
      </c>
      <c r="H36" s="130">
        <f>'IHC CRP'!AI$40+'UBC CRP'!AI$40</f>
        <v>190</v>
      </c>
      <c r="I36" s="100">
        <f t="shared" si="30"/>
        <v>0.68333333333333335</v>
      </c>
      <c r="J36" s="100">
        <f t="shared" si="31"/>
        <v>1.8333333333333313E-2</v>
      </c>
      <c r="K36" s="101">
        <f t="shared" si="32"/>
        <v>4.8333333333333339E-2</v>
      </c>
      <c r="S36">
        <v>21</v>
      </c>
      <c r="T36" s="85">
        <f>'Totals ELV'!AA23+'Totals ELV'!AB23</f>
        <v>242</v>
      </c>
      <c r="U36" s="85">
        <f>'Totals ELV'!AB23+'Totals ELV'!AC23</f>
        <v>264</v>
      </c>
      <c r="V36" s="85">
        <f>'Totals ELV'!AC23+'Totals ELV'!AD23</f>
        <v>277</v>
      </c>
      <c r="W36" s="85">
        <f>'Totals CRP'!AA23+'Totals CRP'!AB23</f>
        <v>228</v>
      </c>
      <c r="X36" s="85">
        <f>'Totals CRP'!AB23+'Totals CRP'!AC23</f>
        <v>219</v>
      </c>
      <c r="Y36" s="7">
        <f>'Totals CRP'!AC23+'Totals CRP'!AD23</f>
        <v>281</v>
      </c>
      <c r="Z36" s="7">
        <f>'Totals DQN'!AA23+'Totals DQN'!AA23</f>
        <v>136</v>
      </c>
      <c r="AA36" s="7">
        <f>'Totals DQN'!AB23+'Totals DQN'!AB23</f>
        <v>190</v>
      </c>
      <c r="AB36" s="7">
        <f>'Totals DQN'!AC23+'Totals DQN'!AC23</f>
        <v>260</v>
      </c>
      <c r="AC36" s="19">
        <f t="shared" si="11"/>
        <v>5.7851239669421489E-2</v>
      </c>
      <c r="AD36" s="19">
        <f t="shared" si="12"/>
        <v>0.17045454545454544</v>
      </c>
      <c r="AE36" s="19">
        <f t="shared" si="13"/>
        <v>-1.444043321299639E-2</v>
      </c>
      <c r="AF36" s="19">
        <f t="shared" si="17"/>
        <v>0.43801652892561982</v>
      </c>
      <c r="AG36" s="19">
        <f t="shared" si="18"/>
        <v>0.28030303030303028</v>
      </c>
      <c r="AH36" s="19">
        <f t="shared" si="19"/>
        <v>6.1371841155234655E-2</v>
      </c>
      <c r="AI36" s="19">
        <f t="shared" si="22"/>
        <v>-0.3801652892561983</v>
      </c>
      <c r="AJ36" s="19">
        <f t="shared" si="23"/>
        <v>-0.10984848484848483</v>
      </c>
      <c r="AK36" s="19">
        <f t="shared" si="24"/>
        <v>-7.5812274368231042E-2</v>
      </c>
    </row>
    <row r="37" spans="1:37" x14ac:dyDescent="0.35">
      <c r="A37" s="92">
        <v>8</v>
      </c>
      <c r="B37" s="93" t="s">
        <v>130</v>
      </c>
      <c r="C37" s="129">
        <f>SUM(C38:C41)</f>
        <v>2286</v>
      </c>
      <c r="D37" s="135">
        <v>788.5</v>
      </c>
      <c r="E37" s="94">
        <f>(C37-D37)/C37</f>
        <v>0.65507436570428701</v>
      </c>
      <c r="F37" s="129">
        <f>SUM(F38:F41)</f>
        <v>853.5</v>
      </c>
      <c r="G37" s="94">
        <f t="shared" si="29"/>
        <v>0.62664041994750652</v>
      </c>
      <c r="H37" s="129">
        <f>SUM(H38:H41)</f>
        <v>807.5</v>
      </c>
      <c r="I37" s="94">
        <f t="shared" si="30"/>
        <v>0.64676290463692043</v>
      </c>
      <c r="J37" s="94">
        <f t="shared" si="31"/>
        <v>2.0122484689413911E-2</v>
      </c>
      <c r="K37" s="95">
        <f t="shared" si="32"/>
        <v>8.3114610673665767E-3</v>
      </c>
      <c r="L37" s="85">
        <f>SUM(F38:F39)</f>
        <v>478.5</v>
      </c>
      <c r="M37" s="85">
        <f>SUM(F39:F40)</f>
        <v>434</v>
      </c>
      <c r="N37" s="118">
        <f>SUM(F40:F41)</f>
        <v>375</v>
      </c>
      <c r="O37" s="118">
        <f>SUM(H38:H39)</f>
        <v>403</v>
      </c>
      <c r="P37" s="118">
        <f>SUM(H39:H40)</f>
        <v>433.5</v>
      </c>
      <c r="Q37" s="118">
        <f>SUM(H40:H41)</f>
        <v>404.5</v>
      </c>
      <c r="S37">
        <v>22</v>
      </c>
      <c r="T37" s="85">
        <f>'Totals ELV'!AA24+'Totals ELV'!AB24</f>
        <v>249</v>
      </c>
      <c r="U37" s="85">
        <f>'Totals ELV'!AB24+'Totals ELV'!AC24</f>
        <v>278</v>
      </c>
      <c r="V37" s="85">
        <f>'Totals ELV'!AC24+'Totals ELV'!AD24</f>
        <v>292</v>
      </c>
      <c r="W37" s="85">
        <f>'Totals CRP'!AA24+'Totals CRP'!AB24</f>
        <v>239</v>
      </c>
      <c r="X37" s="85">
        <f>'Totals CRP'!AB24+'Totals CRP'!AC24</f>
        <v>226</v>
      </c>
      <c r="Y37" s="7">
        <f>'Totals CRP'!AC24+'Totals CRP'!AD24</f>
        <v>290</v>
      </c>
      <c r="Z37" s="7">
        <f>'Totals DQN'!AA24+'Totals DQN'!AA24</f>
        <v>140</v>
      </c>
      <c r="AA37" s="7">
        <f>'Totals DQN'!AB24+'Totals DQN'!AB24</f>
        <v>198</v>
      </c>
      <c r="AB37" s="7">
        <f>'Totals DQN'!AC24+'Totals DQN'!AC24</f>
        <v>262</v>
      </c>
      <c r="AC37" s="19">
        <f t="shared" si="11"/>
        <v>4.0160642570281124E-2</v>
      </c>
      <c r="AD37" s="19">
        <f t="shared" si="12"/>
        <v>0.18705035971223022</v>
      </c>
      <c r="AE37" s="19">
        <f t="shared" si="13"/>
        <v>6.8493150684931503E-3</v>
      </c>
      <c r="AF37" s="19">
        <f t="shared" si="17"/>
        <v>0.43775100401606426</v>
      </c>
      <c r="AG37" s="19">
        <f t="shared" si="18"/>
        <v>0.28776978417266186</v>
      </c>
      <c r="AH37" s="19">
        <f t="shared" si="19"/>
        <v>0.10273972602739725</v>
      </c>
      <c r="AI37" s="19">
        <f t="shared" si="22"/>
        <v>-0.39759036144578314</v>
      </c>
      <c r="AJ37" s="19">
        <f t="shared" si="23"/>
        <v>-0.10071942446043164</v>
      </c>
      <c r="AK37" s="19">
        <f t="shared" si="24"/>
        <v>-9.5890410958904104E-2</v>
      </c>
    </row>
    <row r="38" spans="1:37" x14ac:dyDescent="0.35">
      <c r="A38" s="96">
        <v>8</v>
      </c>
      <c r="B38" s="82" t="s">
        <v>11</v>
      </c>
      <c r="C38" s="127">
        <f>'IHC Baseline'!AK$40+'UBC Baseline'!AK$40</f>
        <v>634</v>
      </c>
      <c r="D38" s="133">
        <v>118</v>
      </c>
      <c r="E38" s="83">
        <f t="shared" ref="E38:E41" si="33">(C38-D38)/C38</f>
        <v>0.81388012618296535</v>
      </c>
      <c r="F38" s="127">
        <f>'IHC ELV'!AK$40+'UBC ELV'!AK$40</f>
        <v>227.5</v>
      </c>
      <c r="G38" s="83">
        <f t="shared" si="29"/>
        <v>0.64116719242902209</v>
      </c>
      <c r="H38" s="127">
        <f>'IHC CRP'!AK$40+'UBC CRP'!AK$40</f>
        <v>190</v>
      </c>
      <c r="I38" s="83">
        <f t="shared" si="30"/>
        <v>0.70031545741324919</v>
      </c>
      <c r="J38" s="83">
        <f t="shared" si="31"/>
        <v>5.9148264984227095E-2</v>
      </c>
      <c r="K38" s="97">
        <f t="shared" si="32"/>
        <v>0.11356466876971616</v>
      </c>
      <c r="S38">
        <v>23</v>
      </c>
      <c r="T38" s="85">
        <f>'Totals ELV'!AA25+'Totals ELV'!AB25</f>
        <v>255</v>
      </c>
      <c r="U38" s="85">
        <f>'Totals ELV'!AB25+'Totals ELV'!AC25</f>
        <v>286</v>
      </c>
      <c r="V38" s="85">
        <f>'Totals ELV'!AC25+'Totals ELV'!AD25</f>
        <v>312</v>
      </c>
      <c r="W38" s="85">
        <f>'Totals CRP'!AA25+'Totals CRP'!AB25</f>
        <v>252</v>
      </c>
      <c r="X38" s="85">
        <f>'Totals CRP'!AB25+'Totals CRP'!AC25</f>
        <v>236</v>
      </c>
      <c r="Y38" s="7">
        <f>'Totals CRP'!AC25+'Totals CRP'!AD25</f>
        <v>300</v>
      </c>
      <c r="Z38" s="7">
        <f>'Totals DQN'!AA25+'Totals DQN'!AA25</f>
        <v>142</v>
      </c>
      <c r="AA38" s="7">
        <f>'Totals DQN'!AB25+'Totals DQN'!AB25</f>
        <v>208</v>
      </c>
      <c r="AB38" s="7">
        <f>'Totals DQN'!AC25+'Totals DQN'!AC25</f>
        <v>282</v>
      </c>
      <c r="AC38" s="19">
        <f t="shared" si="11"/>
        <v>1.1764705882352941E-2</v>
      </c>
      <c r="AD38" s="19">
        <f t="shared" si="12"/>
        <v>0.17482517482517482</v>
      </c>
      <c r="AE38" s="19">
        <f t="shared" si="13"/>
        <v>3.8461538461538464E-2</v>
      </c>
      <c r="AF38" s="19">
        <f t="shared" si="17"/>
        <v>0.44313725490196076</v>
      </c>
      <c r="AG38" s="19">
        <f t="shared" si="18"/>
        <v>0.27272727272727271</v>
      </c>
      <c r="AH38" s="19">
        <f t="shared" si="19"/>
        <v>9.6153846153846159E-2</v>
      </c>
      <c r="AI38" s="19">
        <f t="shared" si="22"/>
        <v>-0.43137254901960781</v>
      </c>
      <c r="AJ38" s="19">
        <f t="shared" si="23"/>
        <v>-9.790209790209789E-2</v>
      </c>
      <c r="AK38" s="19">
        <f t="shared" si="24"/>
        <v>-5.7692307692307696E-2</v>
      </c>
    </row>
    <row r="39" spans="1:37" x14ac:dyDescent="0.35">
      <c r="A39" s="96">
        <v>8</v>
      </c>
      <c r="B39" s="82" t="s">
        <v>12</v>
      </c>
      <c r="C39" s="127">
        <f>'IHC Baseline'!AL$40+'UBC Baseline'!AL$40</f>
        <v>535.5</v>
      </c>
      <c r="D39" s="133">
        <v>212.5</v>
      </c>
      <c r="E39" s="83">
        <f t="shared" si="33"/>
        <v>0.60317460317460314</v>
      </c>
      <c r="F39" s="127">
        <f>'IHC ELV'!AL$40+'UBC ELV'!AL$40</f>
        <v>251</v>
      </c>
      <c r="G39" s="83">
        <f t="shared" si="29"/>
        <v>0.53127917833800187</v>
      </c>
      <c r="H39" s="127">
        <f>'IHC CRP'!AL$40+'UBC CRP'!AL$40</f>
        <v>213</v>
      </c>
      <c r="I39" s="83">
        <f t="shared" si="30"/>
        <v>0.60224089635854339</v>
      </c>
      <c r="J39" s="83">
        <f t="shared" si="31"/>
        <v>7.096171802054152E-2</v>
      </c>
      <c r="K39" s="97">
        <f t="shared" si="32"/>
        <v>9.3370681605975392E-4</v>
      </c>
      <c r="S39">
        <v>24</v>
      </c>
      <c r="T39" s="85">
        <f>'Totals ELV'!AA26+'Totals ELV'!AB26</f>
        <v>264</v>
      </c>
      <c r="U39" s="85">
        <f>'Totals ELV'!AB26+'Totals ELV'!AC26</f>
        <v>294</v>
      </c>
      <c r="V39" s="85">
        <f>'Totals ELV'!AC26+'Totals ELV'!AD26</f>
        <v>332</v>
      </c>
      <c r="W39" s="85">
        <f>'Totals CRP'!AA26+'Totals CRP'!AB26</f>
        <v>265</v>
      </c>
      <c r="X39" s="85">
        <f>'Totals CRP'!AB26+'Totals CRP'!AC26</f>
        <v>249</v>
      </c>
      <c r="Y39" s="7">
        <f>'Totals CRP'!AC26+'Totals CRP'!AD26</f>
        <v>313</v>
      </c>
      <c r="Z39" s="7">
        <f>'Totals DQN'!AA26+'Totals DQN'!AA26</f>
        <v>142</v>
      </c>
      <c r="AA39" s="7">
        <f>'Totals DQN'!AB26+'Totals DQN'!AB26</f>
        <v>216</v>
      </c>
      <c r="AB39" s="7">
        <f>'Totals DQN'!AC26+'Totals DQN'!AC26</f>
        <v>316</v>
      </c>
      <c r="AC39" s="19">
        <f t="shared" si="11"/>
        <v>-3.787878787878788E-3</v>
      </c>
      <c r="AD39" s="19">
        <f t="shared" si="12"/>
        <v>0.15306122448979592</v>
      </c>
      <c r="AE39" s="19">
        <f t="shared" si="13"/>
        <v>5.7228915662650599E-2</v>
      </c>
      <c r="AF39" s="19">
        <f t="shared" si="17"/>
        <v>0.4621212121212121</v>
      </c>
      <c r="AG39" s="19">
        <f t="shared" si="18"/>
        <v>0.26530612244897961</v>
      </c>
      <c r="AH39" s="19">
        <f t="shared" si="19"/>
        <v>4.8192771084337352E-2</v>
      </c>
      <c r="AI39" s="19">
        <f t="shared" si="22"/>
        <v>-0.46590909090909088</v>
      </c>
      <c r="AJ39" s="19">
        <f t="shared" si="23"/>
        <v>-0.11224489795918369</v>
      </c>
      <c r="AK39" s="19">
        <f t="shared" si="24"/>
        <v>9.0361445783132474E-3</v>
      </c>
    </row>
    <row r="40" spans="1:37" x14ac:dyDescent="0.35">
      <c r="A40" s="96">
        <v>8</v>
      </c>
      <c r="B40" s="82" t="s">
        <v>13</v>
      </c>
      <c r="C40" s="127">
        <f>'IHC Baseline'!AM$40+'UBC Baseline'!AM$40</f>
        <v>516.5</v>
      </c>
      <c r="D40" s="133">
        <v>297</v>
      </c>
      <c r="E40" s="83">
        <f t="shared" si="33"/>
        <v>0.42497579864472412</v>
      </c>
      <c r="F40" s="127">
        <f>'IHC ELV'!AM$40+'UBC ELV'!AM$40</f>
        <v>183</v>
      </c>
      <c r="G40" s="83">
        <f t="shared" si="29"/>
        <v>0.64569215876089059</v>
      </c>
      <c r="H40" s="127">
        <f>'IHC CRP'!AM$40+'UBC CRP'!AM$40</f>
        <v>220.5</v>
      </c>
      <c r="I40" s="83">
        <f t="shared" si="30"/>
        <v>0.57308809293320429</v>
      </c>
      <c r="J40" s="83">
        <f t="shared" si="31"/>
        <v>-7.2604065827686304E-2</v>
      </c>
      <c r="K40" s="97">
        <f t="shared" si="32"/>
        <v>-0.14811229428848016</v>
      </c>
      <c r="S40">
        <v>25</v>
      </c>
      <c r="T40" s="85">
        <f>'Totals ELV'!AA27+'Totals ELV'!AB27</f>
        <v>278</v>
      </c>
      <c r="U40" s="85">
        <f>'Totals ELV'!AB27+'Totals ELV'!AC27</f>
        <v>306</v>
      </c>
      <c r="V40" s="85">
        <f>'Totals ELV'!AC27+'Totals ELV'!AD27</f>
        <v>347</v>
      </c>
      <c r="W40" s="85">
        <f>'Totals CRP'!AA27+'Totals CRP'!AB27</f>
        <v>276</v>
      </c>
      <c r="X40" s="85">
        <f>'Totals CRP'!AB27+'Totals CRP'!AC27</f>
        <v>263</v>
      </c>
      <c r="Y40" s="7">
        <f>'Totals CRP'!AC27+'Totals CRP'!AD27</f>
        <v>329</v>
      </c>
      <c r="Z40" s="7">
        <f>'Totals DQN'!AA27+'Totals DQN'!AA27</f>
        <v>142</v>
      </c>
      <c r="AA40" s="7">
        <f>'Totals DQN'!AB27+'Totals DQN'!AB27</f>
        <v>238</v>
      </c>
      <c r="AB40" s="7">
        <f>'Totals DQN'!AC27+'Totals DQN'!AC27</f>
        <v>352</v>
      </c>
      <c r="AC40" s="19">
        <f t="shared" si="11"/>
        <v>7.1942446043165471E-3</v>
      </c>
      <c r="AD40" s="19">
        <f t="shared" si="12"/>
        <v>0.14052287581699346</v>
      </c>
      <c r="AE40" s="19">
        <f t="shared" si="13"/>
        <v>5.1873198847262249E-2</v>
      </c>
      <c r="AF40" s="19">
        <f t="shared" si="17"/>
        <v>0.48920863309352519</v>
      </c>
      <c r="AG40" s="19">
        <f t="shared" si="18"/>
        <v>0.22222222222222221</v>
      </c>
      <c r="AH40" s="19">
        <f t="shared" si="19"/>
        <v>-1.4409221902017291E-2</v>
      </c>
      <c r="AI40" s="19">
        <f t="shared" si="22"/>
        <v>-0.48201438848920863</v>
      </c>
      <c r="AJ40" s="19">
        <f t="shared" si="23"/>
        <v>-8.1699346405228745E-2</v>
      </c>
      <c r="AK40" s="19">
        <f t="shared" si="24"/>
        <v>6.6282420749279536E-2</v>
      </c>
    </row>
    <row r="41" spans="1:37" x14ac:dyDescent="0.35">
      <c r="A41" s="98">
        <v>8</v>
      </c>
      <c r="B41" s="99" t="s">
        <v>14</v>
      </c>
      <c r="C41" s="130">
        <f>'IHC Baseline'!AN$40+'UBC Baseline'!AN$40</f>
        <v>600</v>
      </c>
      <c r="D41" s="136">
        <v>161</v>
      </c>
      <c r="E41" s="100">
        <f t="shared" si="33"/>
        <v>0.73166666666666669</v>
      </c>
      <c r="F41" s="130">
        <f>'IHC ELV'!AN$40+'UBC ELV'!AN$40</f>
        <v>192</v>
      </c>
      <c r="G41" s="100">
        <f t="shared" si="29"/>
        <v>0.68</v>
      </c>
      <c r="H41" s="130">
        <f>'IHC CRP'!AN$40+'UBC CRP'!AN$40</f>
        <v>184</v>
      </c>
      <c r="I41" s="100">
        <f t="shared" si="30"/>
        <v>0.69333333333333336</v>
      </c>
      <c r="J41" s="100">
        <f t="shared" si="31"/>
        <v>1.3333333333333308E-2</v>
      </c>
      <c r="K41" s="101">
        <f t="shared" si="32"/>
        <v>3.833333333333333E-2</v>
      </c>
      <c r="S41">
        <v>26</v>
      </c>
      <c r="T41" s="85">
        <f>'Totals ELV'!AA28+'Totals ELV'!AB28</f>
        <v>297</v>
      </c>
      <c r="U41" s="85">
        <f>'Totals ELV'!AB28+'Totals ELV'!AC28</f>
        <v>324</v>
      </c>
      <c r="V41" s="85">
        <f>'Totals ELV'!AC28+'Totals ELV'!AD28</f>
        <v>358</v>
      </c>
      <c r="W41" s="85">
        <f>'Totals CRP'!AA28+'Totals CRP'!AB28</f>
        <v>286</v>
      </c>
      <c r="X41" s="85">
        <f>'Totals CRP'!AB28+'Totals CRP'!AC28</f>
        <v>274</v>
      </c>
      <c r="Y41" s="7">
        <f>'Totals CRP'!AC28+'Totals CRP'!AD28</f>
        <v>348</v>
      </c>
      <c r="Z41" s="7">
        <f>'Totals DQN'!AA28+'Totals DQN'!AA28</f>
        <v>144</v>
      </c>
      <c r="AA41" s="7">
        <f>'Totals DQN'!AB28+'Totals DQN'!AB28</f>
        <v>266</v>
      </c>
      <c r="AB41" s="7">
        <f>'Totals DQN'!AC28+'Totals DQN'!AC28</f>
        <v>386</v>
      </c>
      <c r="AC41" s="19">
        <f t="shared" si="11"/>
        <v>3.7037037037037035E-2</v>
      </c>
      <c r="AD41" s="19">
        <f t="shared" si="12"/>
        <v>0.15432098765432098</v>
      </c>
      <c r="AE41" s="19">
        <f t="shared" si="13"/>
        <v>2.7932960893854747E-2</v>
      </c>
      <c r="AF41" s="19">
        <f t="shared" si="17"/>
        <v>0.51515151515151514</v>
      </c>
      <c r="AG41" s="19">
        <f t="shared" si="18"/>
        <v>0.17901234567901234</v>
      </c>
      <c r="AH41" s="19">
        <f t="shared" si="19"/>
        <v>-7.8212290502793297E-2</v>
      </c>
      <c r="AI41" s="19">
        <f t="shared" si="22"/>
        <v>-0.4781144781144781</v>
      </c>
      <c r="AJ41" s="19">
        <f t="shared" si="23"/>
        <v>-2.4691358024691357E-2</v>
      </c>
      <c r="AK41" s="19">
        <f t="shared" si="24"/>
        <v>0.10614525139664804</v>
      </c>
    </row>
    <row r="42" spans="1:37" x14ac:dyDescent="0.35">
      <c r="A42" s="92">
        <v>9</v>
      </c>
      <c r="B42" s="93" t="s">
        <v>130</v>
      </c>
      <c r="C42" s="129">
        <f>SUM(C43:C46)</f>
        <v>2286</v>
      </c>
      <c r="D42" s="135">
        <v>788.5</v>
      </c>
      <c r="E42" s="94">
        <f>(C42-D42)/C42</f>
        <v>0.65507436570428701</v>
      </c>
      <c r="F42" s="129">
        <f>SUM(F43:F46)</f>
        <v>905.5</v>
      </c>
      <c r="G42" s="94">
        <f t="shared" si="29"/>
        <v>0.60389326334208226</v>
      </c>
      <c r="H42" s="129">
        <f>SUM(H43:H46)</f>
        <v>725.5</v>
      </c>
      <c r="I42" s="94">
        <f t="shared" si="30"/>
        <v>0.6826334208223972</v>
      </c>
      <c r="J42" s="94">
        <f t="shared" si="31"/>
        <v>7.8740157480314932E-2</v>
      </c>
      <c r="K42" s="95">
        <f t="shared" si="32"/>
        <v>-2.7559055118110187E-2</v>
      </c>
      <c r="L42" s="85">
        <f>SUM(F43:F44)</f>
        <v>604</v>
      </c>
      <c r="M42" s="85">
        <f>SUM(F44:F45)</f>
        <v>522.5</v>
      </c>
      <c r="N42" s="118">
        <f>SUM(F45:F46)</f>
        <v>301.5</v>
      </c>
      <c r="O42" s="118">
        <f>SUM(H43:H44)</f>
        <v>381</v>
      </c>
      <c r="P42" s="118">
        <f>SUM(H44:H45)</f>
        <v>365</v>
      </c>
      <c r="Q42" s="118">
        <f>SUM(H45:H46)</f>
        <v>344.5</v>
      </c>
      <c r="S42">
        <v>27</v>
      </c>
      <c r="T42" s="85">
        <f>'Totals ELV'!AA29+'Totals ELV'!AB29</f>
        <v>310</v>
      </c>
      <c r="U42" s="85">
        <f>'Totals ELV'!AB29+'Totals ELV'!AC29</f>
        <v>341</v>
      </c>
      <c r="V42" s="85">
        <f>'Totals ELV'!AC29+'Totals ELV'!AD29</f>
        <v>370</v>
      </c>
      <c r="W42" s="85">
        <f>'Totals CRP'!AA29+'Totals CRP'!AB29</f>
        <v>296</v>
      </c>
      <c r="X42" s="85">
        <f>'Totals CRP'!AB29+'Totals CRP'!AC29</f>
        <v>282</v>
      </c>
      <c r="Y42" s="7">
        <f>'Totals CRP'!AC29+'Totals CRP'!AD29</f>
        <v>362</v>
      </c>
      <c r="Z42" s="7">
        <f>'Totals DQN'!AA29+'Totals DQN'!AA29</f>
        <v>152</v>
      </c>
      <c r="AA42" s="7">
        <f>'Totals DQN'!AB29+'Totals DQN'!AB29</f>
        <v>290</v>
      </c>
      <c r="AB42" s="7">
        <f>'Totals DQN'!AC29+'Totals DQN'!AC29</f>
        <v>410</v>
      </c>
      <c r="AC42" s="19">
        <f t="shared" si="11"/>
        <v>4.5161290322580643E-2</v>
      </c>
      <c r="AD42" s="19">
        <f t="shared" si="12"/>
        <v>0.17302052785923755</v>
      </c>
      <c r="AE42" s="19">
        <f t="shared" si="13"/>
        <v>2.1621621621621623E-2</v>
      </c>
      <c r="AF42" s="19">
        <f t="shared" si="17"/>
        <v>0.50967741935483868</v>
      </c>
      <c r="AG42" s="19">
        <f t="shared" si="18"/>
        <v>0.14956011730205279</v>
      </c>
      <c r="AH42" s="19">
        <f t="shared" si="19"/>
        <v>-0.10810810810810811</v>
      </c>
      <c r="AI42" s="19">
        <f t="shared" si="22"/>
        <v>-0.46451612903225803</v>
      </c>
      <c r="AJ42" s="19">
        <f t="shared" si="23"/>
        <v>2.3460410557184758E-2</v>
      </c>
      <c r="AK42" s="19">
        <f t="shared" si="24"/>
        <v>0.12972972972972974</v>
      </c>
    </row>
    <row r="43" spans="1:37" x14ac:dyDescent="0.35">
      <c r="A43" s="96">
        <v>9</v>
      </c>
      <c r="B43" s="82" t="s">
        <v>11</v>
      </c>
      <c r="C43" s="127">
        <f>'IHC Baseline'!AP$40+'UBC Baseline'!AP$40</f>
        <v>634</v>
      </c>
      <c r="D43" s="133">
        <v>118</v>
      </c>
      <c r="E43" s="83">
        <f t="shared" ref="E43:E46" si="34">(C43-D43)/C43</f>
        <v>0.81388012618296535</v>
      </c>
      <c r="F43" s="127">
        <f>'IHC ELV'!AP$40+'UBC ELV'!AP$40</f>
        <v>230.5</v>
      </c>
      <c r="G43" s="83">
        <f t="shared" si="29"/>
        <v>0.63643533123028395</v>
      </c>
      <c r="H43" s="127">
        <f>'IHC CRP'!AP$40+'UBC CRP'!AP$40</f>
        <v>191</v>
      </c>
      <c r="I43" s="83">
        <f t="shared" si="30"/>
        <v>0.69873817034700314</v>
      </c>
      <c r="J43" s="83">
        <f t="shared" si="31"/>
        <v>6.2302839116719189E-2</v>
      </c>
      <c r="K43" s="97">
        <f t="shared" si="32"/>
        <v>0.11514195583596221</v>
      </c>
      <c r="S43">
        <v>28</v>
      </c>
      <c r="T43" s="85">
        <f>'Totals ELV'!AA30+'Totals ELV'!AB30</f>
        <v>317</v>
      </c>
      <c r="U43" s="85">
        <f>'Totals ELV'!AB30+'Totals ELV'!AC30</f>
        <v>351</v>
      </c>
      <c r="V43" s="85">
        <f>'Totals ELV'!AC30+'Totals ELV'!AD30</f>
        <v>384</v>
      </c>
      <c r="W43" s="85">
        <f>'Totals CRP'!AA30+'Totals CRP'!AB30</f>
        <v>307</v>
      </c>
      <c r="X43" s="85">
        <f>'Totals CRP'!AB30+'Totals CRP'!AC30</f>
        <v>289</v>
      </c>
      <c r="Y43" s="7">
        <f>'Totals CRP'!AC30+'Totals CRP'!AD30</f>
        <v>370</v>
      </c>
      <c r="Z43" s="7">
        <f>'Totals DQN'!AA30+'Totals DQN'!AA30</f>
        <v>164</v>
      </c>
      <c r="AA43" s="7">
        <f>'Totals DQN'!AB30+'Totals DQN'!AB30</f>
        <v>306</v>
      </c>
      <c r="AB43" s="7">
        <f>'Totals DQN'!AC30+'Totals DQN'!AC30</f>
        <v>414</v>
      </c>
      <c r="AC43" s="19">
        <f t="shared" si="11"/>
        <v>3.1545741324921134E-2</v>
      </c>
      <c r="AD43" s="19">
        <f t="shared" si="12"/>
        <v>0.17663817663817663</v>
      </c>
      <c r="AE43" s="19">
        <f t="shared" si="13"/>
        <v>3.6458333333333336E-2</v>
      </c>
      <c r="AF43" s="19">
        <f t="shared" si="17"/>
        <v>0.48264984227129337</v>
      </c>
      <c r="AG43" s="19">
        <f t="shared" si="18"/>
        <v>0.12820512820512819</v>
      </c>
      <c r="AH43" s="19">
        <f t="shared" si="19"/>
        <v>-7.8125E-2</v>
      </c>
      <c r="AI43" s="19">
        <f t="shared" si="22"/>
        <v>-0.45110410094637221</v>
      </c>
      <c r="AJ43" s="19">
        <f t="shared" si="23"/>
        <v>4.8433048433048437E-2</v>
      </c>
      <c r="AK43" s="19">
        <f t="shared" si="24"/>
        <v>0.11458333333333334</v>
      </c>
    </row>
    <row r="44" spans="1:37" x14ac:dyDescent="0.35">
      <c r="A44" s="96">
        <v>9</v>
      </c>
      <c r="B44" s="82" t="s">
        <v>12</v>
      </c>
      <c r="C44" s="127">
        <f>'IHC Baseline'!AQ$40+'UBC Baseline'!AQ$40</f>
        <v>535.5</v>
      </c>
      <c r="D44" s="133">
        <v>212.5</v>
      </c>
      <c r="E44" s="83">
        <f t="shared" si="34"/>
        <v>0.60317460317460314</v>
      </c>
      <c r="F44" s="127">
        <f>'IHC ELV'!AQ$40+'UBC ELV'!AQ$40</f>
        <v>373.5</v>
      </c>
      <c r="G44" s="83">
        <f t="shared" si="29"/>
        <v>0.30252100840336132</v>
      </c>
      <c r="H44" s="127">
        <f>'IHC CRP'!AQ$40+'UBC CRP'!AQ$40</f>
        <v>190</v>
      </c>
      <c r="I44" s="83">
        <f t="shared" si="30"/>
        <v>0.64519140989729229</v>
      </c>
      <c r="J44" s="83">
        <f t="shared" si="31"/>
        <v>0.34267040149393097</v>
      </c>
      <c r="K44" s="97">
        <f t="shared" si="32"/>
        <v>-4.2016806722689148E-2</v>
      </c>
      <c r="S44">
        <v>29</v>
      </c>
      <c r="T44" s="85">
        <f>'Totals ELV'!AA31+'Totals ELV'!AB31</f>
        <v>324</v>
      </c>
      <c r="U44" s="85">
        <f>'Totals ELV'!AB31+'Totals ELV'!AC31</f>
        <v>359</v>
      </c>
      <c r="V44" s="85">
        <f>'Totals ELV'!AC31+'Totals ELV'!AD31</f>
        <v>406</v>
      </c>
      <c r="W44" s="85">
        <f>'Totals CRP'!AA31+'Totals CRP'!AB31</f>
        <v>320</v>
      </c>
      <c r="X44" s="85">
        <f>'Totals CRP'!AB31+'Totals CRP'!AC31</f>
        <v>301</v>
      </c>
      <c r="Y44" s="7">
        <f>'Totals CRP'!AC31+'Totals CRP'!AD31</f>
        <v>382</v>
      </c>
      <c r="Z44" s="7">
        <f>'Totals DQN'!AA31+'Totals DQN'!AA31</f>
        <v>170</v>
      </c>
      <c r="AA44" s="7">
        <f>'Totals DQN'!AB31+'Totals DQN'!AB31</f>
        <v>306</v>
      </c>
      <c r="AB44" s="7">
        <f>'Totals DQN'!AC31+'Totals DQN'!AC31</f>
        <v>420</v>
      </c>
      <c r="AC44" s="19">
        <f t="shared" si="11"/>
        <v>1.2345679012345678E-2</v>
      </c>
      <c r="AD44" s="19">
        <f t="shared" si="12"/>
        <v>0.16155988857938719</v>
      </c>
      <c r="AE44" s="19">
        <f t="shared" si="13"/>
        <v>5.9113300492610835E-2</v>
      </c>
      <c r="AF44" s="19">
        <f t="shared" si="17"/>
        <v>0.47530864197530864</v>
      </c>
      <c r="AG44" s="19">
        <f t="shared" si="18"/>
        <v>0.14763231197771587</v>
      </c>
      <c r="AH44" s="19">
        <f t="shared" si="19"/>
        <v>-3.4482758620689655E-2</v>
      </c>
      <c r="AI44" s="19">
        <f t="shared" si="22"/>
        <v>-0.46296296296296297</v>
      </c>
      <c r="AJ44" s="19">
        <f t="shared" si="23"/>
        <v>1.3927576601671321E-2</v>
      </c>
      <c r="AK44" s="19">
        <f t="shared" si="24"/>
        <v>9.3596059113300489E-2</v>
      </c>
    </row>
    <row r="45" spans="1:37" x14ac:dyDescent="0.35">
      <c r="A45" s="96">
        <v>9</v>
      </c>
      <c r="B45" s="82" t="s">
        <v>13</v>
      </c>
      <c r="C45" s="127">
        <f>'IHC Baseline'!AR$40+'UBC Baseline'!AR$40</f>
        <v>516.5</v>
      </c>
      <c r="D45" s="133">
        <v>297</v>
      </c>
      <c r="E45" s="83">
        <f t="shared" si="34"/>
        <v>0.42497579864472412</v>
      </c>
      <c r="F45" s="127">
        <f>'IHC ELV'!AR$40+'UBC ELV'!AR$40</f>
        <v>149</v>
      </c>
      <c r="G45" s="83">
        <f t="shared" si="29"/>
        <v>0.71151984511132627</v>
      </c>
      <c r="H45" s="127">
        <f>'IHC CRP'!AR$40+'UBC CRP'!AR$40</f>
        <v>175</v>
      </c>
      <c r="I45" s="83">
        <f t="shared" si="30"/>
        <v>0.66118102613746366</v>
      </c>
      <c r="J45" s="83">
        <f t="shared" si="31"/>
        <v>-5.0338818973862609E-2</v>
      </c>
      <c r="K45" s="97">
        <f t="shared" si="32"/>
        <v>-0.23620522749273953</v>
      </c>
      <c r="S45">
        <v>30</v>
      </c>
      <c r="T45" s="85">
        <f>'Totals ELV'!AA32+'Totals ELV'!AB32</f>
        <v>334</v>
      </c>
      <c r="U45" s="85">
        <f>'Totals ELV'!AB32+'Totals ELV'!AC32</f>
        <v>369</v>
      </c>
      <c r="V45" s="85">
        <f>'Totals ELV'!AC32+'Totals ELV'!AD32</f>
        <v>420</v>
      </c>
      <c r="W45" s="85">
        <f>'Totals CRP'!AA32+'Totals CRP'!AB32</f>
        <v>332</v>
      </c>
      <c r="X45" s="85">
        <f>'Totals CRP'!AB32+'Totals CRP'!AC32</f>
        <v>313</v>
      </c>
      <c r="Y45" s="7">
        <f>'Totals CRP'!AC32+'Totals CRP'!AD32</f>
        <v>394</v>
      </c>
      <c r="Z45" s="7">
        <f>'Totals DQN'!AA32+'Totals DQN'!AA32</f>
        <v>172</v>
      </c>
      <c r="AA45" s="7">
        <f>'Totals DQN'!AB32+'Totals DQN'!AB32</f>
        <v>320</v>
      </c>
      <c r="AB45" s="7">
        <f>'Totals DQN'!AC32+'Totals DQN'!AC32</f>
        <v>432</v>
      </c>
      <c r="AC45" s="19">
        <f t="shared" si="11"/>
        <v>5.9880239520958087E-3</v>
      </c>
      <c r="AD45" s="19">
        <f t="shared" si="12"/>
        <v>0.15176151761517614</v>
      </c>
      <c r="AE45" s="19">
        <f t="shared" si="13"/>
        <v>6.1904761904761907E-2</v>
      </c>
      <c r="AF45" s="19">
        <f t="shared" si="17"/>
        <v>0.48502994011976047</v>
      </c>
      <c r="AG45" s="19">
        <f t="shared" si="18"/>
        <v>0.13279132791327913</v>
      </c>
      <c r="AH45" s="19">
        <f t="shared" si="19"/>
        <v>-2.8571428571428571E-2</v>
      </c>
      <c r="AI45" s="19">
        <f t="shared" si="22"/>
        <v>-0.47904191616766467</v>
      </c>
      <c r="AJ45" s="19">
        <f t="shared" si="23"/>
        <v>1.8970189701897011E-2</v>
      </c>
      <c r="AK45" s="19">
        <f t="shared" si="24"/>
        <v>9.0476190476190474E-2</v>
      </c>
    </row>
    <row r="46" spans="1:37" x14ac:dyDescent="0.35">
      <c r="A46" s="98">
        <v>9</v>
      </c>
      <c r="B46" s="99" t="s">
        <v>14</v>
      </c>
      <c r="C46" s="130">
        <f>'IHC Baseline'!AS$40+'UBC Baseline'!AS$40</f>
        <v>600</v>
      </c>
      <c r="D46" s="136">
        <v>161</v>
      </c>
      <c r="E46" s="100">
        <f t="shared" si="34"/>
        <v>0.73166666666666669</v>
      </c>
      <c r="F46" s="130">
        <f>'IHC ELV'!AS$40+'UBC ELV'!AS$40</f>
        <v>152.5</v>
      </c>
      <c r="G46" s="100">
        <f t="shared" si="29"/>
        <v>0.74583333333333335</v>
      </c>
      <c r="H46" s="130">
        <f>'IHC CRP'!AS$40+'UBC CRP'!AS$40</f>
        <v>169.5</v>
      </c>
      <c r="I46" s="100">
        <f t="shared" si="30"/>
        <v>0.71750000000000003</v>
      </c>
      <c r="J46" s="100">
        <f t="shared" si="31"/>
        <v>-2.8333333333333321E-2</v>
      </c>
      <c r="K46" s="101">
        <f t="shared" si="32"/>
        <v>1.4166666666666661E-2</v>
      </c>
    </row>
    <row r="47" spans="1:37" x14ac:dyDescent="0.35">
      <c r="A47" s="92">
        <v>10</v>
      </c>
      <c r="B47" s="93" t="s">
        <v>130</v>
      </c>
      <c r="C47" s="129">
        <f>SUM(C48:C51)</f>
        <v>2286</v>
      </c>
      <c r="D47" s="135">
        <v>788.5</v>
      </c>
      <c r="E47" s="94">
        <f>(C47-D47)/C47</f>
        <v>0.65507436570428701</v>
      </c>
      <c r="F47" s="129">
        <f>SUM(F48:F51)</f>
        <v>872</v>
      </c>
      <c r="G47" s="94">
        <f t="shared" si="29"/>
        <v>0.61854768153980755</v>
      </c>
      <c r="H47" s="129">
        <f>SUM(H48:H51)</f>
        <v>931</v>
      </c>
      <c r="I47" s="94">
        <f t="shared" si="30"/>
        <v>0.59273840769903763</v>
      </c>
      <c r="J47" s="94">
        <f t="shared" si="31"/>
        <v>-2.580927384076992E-2</v>
      </c>
      <c r="K47" s="95">
        <f t="shared" si="32"/>
        <v>6.2335958005249381E-2</v>
      </c>
      <c r="L47" s="85">
        <f>SUM(F48:F49)</f>
        <v>497.5</v>
      </c>
      <c r="M47" s="85">
        <f>SUM(F49:F50)</f>
        <v>446</v>
      </c>
      <c r="N47" s="118">
        <f>SUM(F50:F51)</f>
        <v>374.5</v>
      </c>
      <c r="O47" s="118">
        <f>SUM(H48:H49)</f>
        <v>518</v>
      </c>
      <c r="P47" s="118">
        <f>SUM(H49:H50)</f>
        <v>548.5</v>
      </c>
      <c r="Q47" s="118">
        <f>SUM(H50:H51)</f>
        <v>413</v>
      </c>
    </row>
    <row r="48" spans="1:37" x14ac:dyDescent="0.35">
      <c r="A48" s="96">
        <v>10</v>
      </c>
      <c r="B48" s="82" t="s">
        <v>11</v>
      </c>
      <c r="C48" s="127">
        <f>'IHC Baseline'!AU$40+'UBC Baseline'!AU$40</f>
        <v>634</v>
      </c>
      <c r="D48" s="133">
        <v>118</v>
      </c>
      <c r="E48" s="83">
        <f t="shared" ref="E48:E51" si="35">(C48-D48)/C48</f>
        <v>0.81388012618296535</v>
      </c>
      <c r="F48" s="127">
        <f>'IHC ELV'!AU$40+'UBC ELV'!AU$40</f>
        <v>237.5</v>
      </c>
      <c r="G48" s="83">
        <f t="shared" si="29"/>
        <v>0.62539432176656151</v>
      </c>
      <c r="H48" s="127">
        <f>'IHC CRP'!AU$40+'UBC CRP'!AU$40</f>
        <v>196</v>
      </c>
      <c r="I48" s="83">
        <f t="shared" si="30"/>
        <v>0.69085173501577291</v>
      </c>
      <c r="J48" s="83">
        <f t="shared" si="31"/>
        <v>6.5457413249211394E-2</v>
      </c>
      <c r="K48" s="97">
        <f t="shared" si="32"/>
        <v>0.12302839116719244</v>
      </c>
    </row>
    <row r="49" spans="1:20" x14ac:dyDescent="0.35">
      <c r="A49" s="96">
        <v>10</v>
      </c>
      <c r="B49" s="82" t="s">
        <v>12</v>
      </c>
      <c r="C49" s="127">
        <f>'IHC Baseline'!AV$40+'UBC Baseline'!AV$40</f>
        <v>535.5</v>
      </c>
      <c r="D49" s="133">
        <v>212.5</v>
      </c>
      <c r="E49" s="83">
        <f t="shared" si="35"/>
        <v>0.60317460317460314</v>
      </c>
      <c r="F49" s="127">
        <f>'IHC ELV'!AV$40+'UBC ELV'!AV$40</f>
        <v>260</v>
      </c>
      <c r="G49" s="83">
        <f t="shared" si="29"/>
        <v>0.51447245564892619</v>
      </c>
      <c r="H49" s="127">
        <f>'IHC CRP'!AV$40+'UBC CRP'!AV$40</f>
        <v>322</v>
      </c>
      <c r="I49" s="83">
        <f t="shared" si="30"/>
        <v>0.39869281045751637</v>
      </c>
      <c r="J49" s="83">
        <f t="shared" si="31"/>
        <v>-0.11577964519140982</v>
      </c>
      <c r="K49" s="97">
        <f t="shared" si="32"/>
        <v>0.20448179271708677</v>
      </c>
    </row>
    <row r="50" spans="1:20" x14ac:dyDescent="0.35">
      <c r="A50" s="96">
        <v>10</v>
      </c>
      <c r="B50" s="82" t="s">
        <v>13</v>
      </c>
      <c r="C50" s="127">
        <f>'IHC Baseline'!AW$40+'UBC Baseline'!AW$40</f>
        <v>516.5</v>
      </c>
      <c r="D50" s="133">
        <v>297</v>
      </c>
      <c r="E50" s="83">
        <f t="shared" si="35"/>
        <v>0.42497579864472412</v>
      </c>
      <c r="F50" s="127">
        <f>'IHC ELV'!AW$40+'UBC ELV'!AW$40</f>
        <v>186</v>
      </c>
      <c r="G50" s="83">
        <f t="shared" si="29"/>
        <v>0.6398838334946757</v>
      </c>
      <c r="H50" s="127">
        <f>'IHC CRP'!AW$40+'UBC CRP'!AW$40</f>
        <v>226.5</v>
      </c>
      <c r="I50" s="83">
        <f t="shared" si="30"/>
        <v>0.5614714424007744</v>
      </c>
      <c r="J50" s="83">
        <f t="shared" si="31"/>
        <v>-7.8412391093901301E-2</v>
      </c>
      <c r="K50" s="97">
        <f t="shared" si="32"/>
        <v>-0.13649564375605028</v>
      </c>
    </row>
    <row r="51" spans="1:20" x14ac:dyDescent="0.35">
      <c r="A51" s="98">
        <v>10</v>
      </c>
      <c r="B51" s="99" t="s">
        <v>14</v>
      </c>
      <c r="C51" s="130">
        <f>'IHC Baseline'!AX$40+'UBC Baseline'!AX$40</f>
        <v>600</v>
      </c>
      <c r="D51" s="136">
        <v>161</v>
      </c>
      <c r="E51" s="100">
        <f t="shared" si="35"/>
        <v>0.73166666666666669</v>
      </c>
      <c r="F51" s="130">
        <f>'IHC ELV'!AX$40+'UBC ELV'!AX$40</f>
        <v>188.5</v>
      </c>
      <c r="G51" s="100">
        <f t="shared" si="29"/>
        <v>0.68583333333333329</v>
      </c>
      <c r="H51" s="130">
        <f>'IHC CRP'!AX$40+'UBC CRP'!AX$40</f>
        <v>186.5</v>
      </c>
      <c r="I51" s="100">
        <f t="shared" si="30"/>
        <v>0.68916666666666671</v>
      </c>
      <c r="J51" s="100">
        <f t="shared" si="31"/>
        <v>3.3333333333334103E-3</v>
      </c>
      <c r="K51" s="101">
        <f t="shared" si="32"/>
        <v>4.2499999999999982E-2</v>
      </c>
    </row>
    <row r="52" spans="1:20" x14ac:dyDescent="0.35">
      <c r="A52" s="92">
        <v>11</v>
      </c>
      <c r="B52" s="93" t="s">
        <v>130</v>
      </c>
      <c r="C52" s="129">
        <f>SUM(C53:C56)</f>
        <v>2286</v>
      </c>
      <c r="D52" s="135">
        <v>788.5</v>
      </c>
      <c r="E52" s="94">
        <f>(C52-D52)/C52</f>
        <v>0.65507436570428701</v>
      </c>
      <c r="F52" s="129">
        <f>SUM(F53:F56)</f>
        <v>1023</v>
      </c>
      <c r="G52" s="94">
        <f t="shared" si="29"/>
        <v>0.55249343832021003</v>
      </c>
      <c r="H52" s="129">
        <f>SUM(H53:H56)</f>
        <v>944.5</v>
      </c>
      <c r="I52" s="94">
        <f t="shared" si="30"/>
        <v>0.58683289588801402</v>
      </c>
      <c r="J52" s="94">
        <f t="shared" si="31"/>
        <v>3.4339457567803988E-2</v>
      </c>
      <c r="K52" s="95">
        <f t="shared" si="32"/>
        <v>6.8241469816272993E-2</v>
      </c>
      <c r="L52" s="85">
        <f>SUM(F53:F54)</f>
        <v>588</v>
      </c>
      <c r="M52" s="85">
        <f>SUM(F54:F55)</f>
        <v>526.5</v>
      </c>
      <c r="N52" s="118">
        <f>SUM(F55:F56)</f>
        <v>435</v>
      </c>
      <c r="O52" s="118">
        <f>SUM(H53:H54)</f>
        <v>529.5</v>
      </c>
      <c r="P52" s="118">
        <f>SUM(H54:H55)</f>
        <v>577</v>
      </c>
      <c r="Q52" s="118">
        <f>SUM(H55:H56)</f>
        <v>415</v>
      </c>
    </row>
    <row r="53" spans="1:20" x14ac:dyDescent="0.35">
      <c r="A53" s="96">
        <v>11</v>
      </c>
      <c r="B53" s="82" t="s">
        <v>11</v>
      </c>
      <c r="C53" s="127">
        <f>'IHC Baseline'!AZ$40+'UBC Baseline'!AZ$40</f>
        <v>634</v>
      </c>
      <c r="D53" s="133">
        <v>118</v>
      </c>
      <c r="E53" s="83">
        <f t="shared" ref="E53:E56" si="36">(C53-D53)/C53</f>
        <v>0.81388012618296535</v>
      </c>
      <c r="F53" s="127">
        <f>'IHC ELV'!$AZ$40+'UBC ELV'!$AZ$40</f>
        <v>248.5</v>
      </c>
      <c r="G53" s="83">
        <f t="shared" si="29"/>
        <v>0.60804416403785488</v>
      </c>
      <c r="H53" s="127">
        <f>'IHC CRP'!$AZ$40+'UBC CRP'!$AZ$40</f>
        <v>179</v>
      </c>
      <c r="I53" s="83">
        <f t="shared" si="30"/>
        <v>0.71766561514195581</v>
      </c>
      <c r="J53" s="83">
        <f t="shared" si="31"/>
        <v>0.10962145110410093</v>
      </c>
      <c r="K53" s="97">
        <f t="shared" si="32"/>
        <v>9.6214511041009532E-2</v>
      </c>
    </row>
    <row r="54" spans="1:20" x14ac:dyDescent="0.35">
      <c r="A54" s="96">
        <v>11</v>
      </c>
      <c r="B54" s="82" t="s">
        <v>12</v>
      </c>
      <c r="C54" s="127">
        <f>'IHC Baseline'!BA$40+'UBC Baseline'!BA$40</f>
        <v>535.5</v>
      </c>
      <c r="D54" s="133">
        <v>212.5</v>
      </c>
      <c r="E54" s="83">
        <f t="shared" si="36"/>
        <v>0.60317460317460314</v>
      </c>
      <c r="F54" s="127">
        <f>'IHC ELV'!$BA$40+'UBC ELV'!$BA$40</f>
        <v>339.5</v>
      </c>
      <c r="G54" s="83">
        <f t="shared" si="29"/>
        <v>0.36601307189542481</v>
      </c>
      <c r="H54" s="127">
        <f>'IHC CRP'!$BA$40+'UBC CRP'!$BA$40</f>
        <v>350.5</v>
      </c>
      <c r="I54" s="83">
        <f t="shared" si="30"/>
        <v>0.34547152194211017</v>
      </c>
      <c r="J54" s="83">
        <f t="shared" si="31"/>
        <v>-2.0541549953314642E-2</v>
      </c>
      <c r="K54" s="97">
        <f t="shared" si="32"/>
        <v>0.25770308123249297</v>
      </c>
    </row>
    <row r="55" spans="1:20" x14ac:dyDescent="0.35">
      <c r="A55" s="96">
        <v>11</v>
      </c>
      <c r="B55" s="82" t="s">
        <v>13</v>
      </c>
      <c r="C55" s="127">
        <f>'IHC Baseline'!BB$40+'UBC Baseline'!BB$40</f>
        <v>516.5</v>
      </c>
      <c r="D55" s="133">
        <v>297</v>
      </c>
      <c r="E55" s="83">
        <f t="shared" si="36"/>
        <v>0.42497579864472412</v>
      </c>
      <c r="F55" s="127">
        <f>'IHC ELV'!$BB$40+'UBC ELV'!$BB$40</f>
        <v>187</v>
      </c>
      <c r="G55" s="83">
        <f t="shared" si="29"/>
        <v>0.63794772507260411</v>
      </c>
      <c r="H55" s="127">
        <f>'IHC CRP'!$BB$40+'UBC CRP'!$BB$40</f>
        <v>226.5</v>
      </c>
      <c r="I55" s="83">
        <f t="shared" si="30"/>
        <v>0.5614714424007744</v>
      </c>
      <c r="J55" s="83">
        <f t="shared" si="31"/>
        <v>-7.647628267182971E-2</v>
      </c>
      <c r="K55" s="97">
        <f t="shared" si="32"/>
        <v>-0.13649564375605028</v>
      </c>
    </row>
    <row r="56" spans="1:20" x14ac:dyDescent="0.35">
      <c r="A56" s="98">
        <v>11</v>
      </c>
      <c r="B56" s="99" t="s">
        <v>14</v>
      </c>
      <c r="C56" s="130">
        <f>'IHC Baseline'!BC$40+'UBC Baseline'!BC$40</f>
        <v>600</v>
      </c>
      <c r="D56" s="136">
        <v>161</v>
      </c>
      <c r="E56" s="100">
        <f t="shared" si="36"/>
        <v>0.73166666666666669</v>
      </c>
      <c r="F56" s="130">
        <f>'IHC ELV'!$BC$40+'UBC ELV'!$BC$40</f>
        <v>248</v>
      </c>
      <c r="G56" s="100">
        <f t="shared" si="29"/>
        <v>0.58666666666666667</v>
      </c>
      <c r="H56" s="130">
        <f>'IHC CRP'!$BC$40+'UBC CRP'!$BC$40</f>
        <v>188.5</v>
      </c>
      <c r="I56" s="100">
        <f t="shared" si="30"/>
        <v>0.68583333333333329</v>
      </c>
      <c r="J56" s="100">
        <f t="shared" si="31"/>
        <v>9.9166666666666625E-2</v>
      </c>
      <c r="K56" s="101">
        <f t="shared" si="32"/>
        <v>4.5833333333333393E-2</v>
      </c>
    </row>
    <row r="57" spans="1:20" x14ac:dyDescent="0.35">
      <c r="A57" s="92">
        <v>12</v>
      </c>
      <c r="B57" s="93" t="s">
        <v>130</v>
      </c>
      <c r="C57" s="129">
        <f>SUM(C58:C61)</f>
        <v>2286</v>
      </c>
      <c r="D57" s="135">
        <v>788.5</v>
      </c>
      <c r="E57" s="94">
        <f>(C57-D57)/C57</f>
        <v>0.65507436570428701</v>
      </c>
      <c r="F57" s="129">
        <f>SUM(F58:F61)</f>
        <v>868</v>
      </c>
      <c r="G57" s="94">
        <f t="shared" si="29"/>
        <v>0.62029746281714782</v>
      </c>
      <c r="H57" s="129">
        <f>SUM(H58:H61)</f>
        <v>936</v>
      </c>
      <c r="I57" s="94">
        <f t="shared" si="30"/>
        <v>0.59055118110236215</v>
      </c>
      <c r="J57" s="94">
        <f t="shared" si="31"/>
        <v>-2.9746281714785661E-2</v>
      </c>
      <c r="K57" s="95">
        <f t="shared" si="32"/>
        <v>6.4523184601924854E-2</v>
      </c>
      <c r="L57" s="85">
        <f>SUM(F58:F59)</f>
        <v>418</v>
      </c>
      <c r="M57" s="85">
        <f>SUM(F59:F60)</f>
        <v>432</v>
      </c>
      <c r="N57" s="118">
        <f>SUM(F60:F61)</f>
        <v>450</v>
      </c>
      <c r="O57" s="118">
        <f>SUM(H58:H59)</f>
        <v>519.5</v>
      </c>
      <c r="P57" s="118">
        <f>SUM(H59:H60)</f>
        <v>561.5</v>
      </c>
      <c r="Q57" s="118">
        <f>SUM(H60:H61)</f>
        <v>416.5</v>
      </c>
    </row>
    <row r="58" spans="1:20" x14ac:dyDescent="0.35">
      <c r="A58" s="96">
        <v>12</v>
      </c>
      <c r="B58" s="82" t="s">
        <v>11</v>
      </c>
      <c r="C58" s="127">
        <f>'IHC Baseline'!BE$40+'UBC Baseline'!BE$40</f>
        <v>634</v>
      </c>
      <c r="D58" s="133">
        <v>118</v>
      </c>
      <c r="E58" s="83">
        <f t="shared" ref="E58:E61" si="37">(C58-D58)/C58</f>
        <v>0.81388012618296535</v>
      </c>
      <c r="F58" s="127">
        <f>'IHC ELV'!$BE$40+'UBC ELV'!$BE$40</f>
        <v>176.5</v>
      </c>
      <c r="G58" s="83">
        <f t="shared" si="29"/>
        <v>0.72160883280757093</v>
      </c>
      <c r="H58" s="127">
        <f>'IHC CRP'!$BE$40+'UBC CRP'!$BE$40</f>
        <v>184.5</v>
      </c>
      <c r="I58" s="83">
        <f t="shared" si="30"/>
        <v>0.70899053627760256</v>
      </c>
      <c r="J58" s="83">
        <f t="shared" si="31"/>
        <v>-1.2618296529968376E-2</v>
      </c>
      <c r="K58" s="97">
        <f t="shared" si="32"/>
        <v>0.10488958990536279</v>
      </c>
    </row>
    <row r="59" spans="1:20" x14ac:dyDescent="0.35">
      <c r="A59" s="96">
        <v>12</v>
      </c>
      <c r="B59" s="82" t="s">
        <v>12</v>
      </c>
      <c r="C59" s="127">
        <f>'IHC Baseline'!BF$40+'UBC Baseline'!BF$40</f>
        <v>535.5</v>
      </c>
      <c r="D59" s="133">
        <v>212.5</v>
      </c>
      <c r="E59" s="83">
        <f t="shared" si="37"/>
        <v>0.60317460317460314</v>
      </c>
      <c r="F59" s="127">
        <f>'IHC ELV'!$BF$40+'UBC ELV'!$BF$40</f>
        <v>241.5</v>
      </c>
      <c r="G59" s="83">
        <f t="shared" si="29"/>
        <v>0.5490196078431373</v>
      </c>
      <c r="H59" s="127">
        <f>'IHC CRP'!$BF$40+'UBC CRP'!$BF$40</f>
        <v>335</v>
      </c>
      <c r="I59" s="83">
        <f t="shared" si="30"/>
        <v>0.37441643323996265</v>
      </c>
      <c r="J59" s="83">
        <f t="shared" si="31"/>
        <v>-0.17460317460317465</v>
      </c>
      <c r="K59" s="97">
        <f t="shared" si="32"/>
        <v>0.22875816993464049</v>
      </c>
    </row>
    <row r="60" spans="1:20" x14ac:dyDescent="0.35">
      <c r="A60" s="96">
        <v>12</v>
      </c>
      <c r="B60" s="82" t="s">
        <v>13</v>
      </c>
      <c r="C60" s="127">
        <f>'IHC Baseline'!BG$40+'UBC Baseline'!BG$40</f>
        <v>516.5</v>
      </c>
      <c r="D60" s="133">
        <v>297</v>
      </c>
      <c r="E60" s="83">
        <f t="shared" si="37"/>
        <v>0.42497579864472412</v>
      </c>
      <c r="F60" s="127">
        <f>'IHC ELV'!$BG$40+'UBC ELV'!$BG$40</f>
        <v>190.5</v>
      </c>
      <c r="G60" s="83">
        <f t="shared" si="29"/>
        <v>0.63117134559535337</v>
      </c>
      <c r="H60" s="127">
        <f>'IHC CRP'!$BG$40+'UBC CRP'!$BG$40</f>
        <v>226.5</v>
      </c>
      <c r="I60" s="83">
        <f t="shared" si="30"/>
        <v>0.5614714424007744</v>
      </c>
      <c r="J60" s="83">
        <f t="shared" si="31"/>
        <v>-6.9699903194578972E-2</v>
      </c>
      <c r="K60" s="97">
        <f t="shared" si="32"/>
        <v>-0.13649564375605028</v>
      </c>
    </row>
    <row r="61" spans="1:20" x14ac:dyDescent="0.35">
      <c r="A61" s="98">
        <v>12</v>
      </c>
      <c r="B61" s="99" t="s">
        <v>14</v>
      </c>
      <c r="C61" s="130">
        <f>'IHC Baseline'!BH$40+'UBC Baseline'!BH$40</f>
        <v>600</v>
      </c>
      <c r="D61" s="136">
        <v>161</v>
      </c>
      <c r="E61" s="100">
        <f t="shared" si="37"/>
        <v>0.73166666666666669</v>
      </c>
      <c r="F61" s="130">
        <f>'IHC ELV'!$BH$40+'UBC ELV'!$BH$40</f>
        <v>259.5</v>
      </c>
      <c r="G61" s="100">
        <f t="shared" si="29"/>
        <v>0.5675</v>
      </c>
      <c r="H61" s="130">
        <f>'IHC CRP'!$BH$40+'UBC CRP'!$BH$40</f>
        <v>190</v>
      </c>
      <c r="I61" s="100">
        <f t="shared" si="30"/>
        <v>0.68333333333333335</v>
      </c>
      <c r="J61" s="100">
        <f t="shared" si="31"/>
        <v>0.11583333333333334</v>
      </c>
      <c r="K61" s="101">
        <f t="shared" si="32"/>
        <v>4.8333333333333339E-2</v>
      </c>
    </row>
    <row r="62" spans="1:20" x14ac:dyDescent="0.35">
      <c r="A62" s="92">
        <v>13</v>
      </c>
      <c r="B62" s="93" t="s">
        <v>130</v>
      </c>
      <c r="C62" s="129">
        <f>SUM(C63:C66)</f>
        <v>2286</v>
      </c>
      <c r="D62" s="135">
        <v>788.5</v>
      </c>
      <c r="E62" s="94">
        <f>(C62-D62)/C62</f>
        <v>0.65507436570428701</v>
      </c>
      <c r="F62" s="129">
        <f>SUM(F63:F66)</f>
        <v>839.5</v>
      </c>
      <c r="G62" s="94">
        <f t="shared" si="29"/>
        <v>0.63276465441819774</v>
      </c>
      <c r="H62" s="129">
        <f>SUM(H63:H66)</f>
        <v>893.5</v>
      </c>
      <c r="I62" s="94">
        <f t="shared" si="30"/>
        <v>0.60914260717410329</v>
      </c>
      <c r="J62" s="94">
        <f t="shared" si="31"/>
        <v>-2.3622047244094446E-2</v>
      </c>
      <c r="K62" s="95">
        <f t="shared" si="32"/>
        <v>4.5931758530183719E-2</v>
      </c>
      <c r="L62" s="85">
        <f>SUM(F63:F64)</f>
        <v>460</v>
      </c>
      <c r="M62" s="85">
        <f>SUM(F64:F65)</f>
        <v>424.5</v>
      </c>
      <c r="N62" s="118">
        <f>SUM(F65:F66)</f>
        <v>379.5</v>
      </c>
      <c r="O62" s="118">
        <f>SUM(H63:H64)</f>
        <v>467</v>
      </c>
      <c r="P62" s="118">
        <f>SUM(H64:H65)</f>
        <v>491</v>
      </c>
      <c r="Q62" s="118">
        <f>SUM(H65:H66)</f>
        <v>426.5</v>
      </c>
      <c r="S62" t="s">
        <v>137</v>
      </c>
      <c r="T62" s="85">
        <f>AVERAGE(F2,F7,F12,F17,F22,F27,F32,F37,F42,F47,F52,F57,F62,F67,F72,F77,F82,F87,F92,F97,F102,F107,F112,F117,F122,F127,F132,F137,F142,F147)</f>
        <v>904.5333333333333</v>
      </c>
    </row>
    <row r="63" spans="1:20" x14ac:dyDescent="0.35">
      <c r="A63" s="96">
        <v>13</v>
      </c>
      <c r="B63" s="82" t="s">
        <v>11</v>
      </c>
      <c r="C63" s="127">
        <f>'IHC Baseline'!BJ$40+'UBC Baseline'!BJ$40</f>
        <v>634</v>
      </c>
      <c r="D63" s="133">
        <v>118</v>
      </c>
      <c r="E63" s="83">
        <f t="shared" ref="E63:E66" si="38">(C63-D63)/C63</f>
        <v>0.81388012618296535</v>
      </c>
      <c r="F63" s="127">
        <f>'IHC ELV'!$BJ$40+'UBC ELV'!$BJ$40</f>
        <v>228</v>
      </c>
      <c r="G63" s="83">
        <f t="shared" si="29"/>
        <v>0.64037854889589907</v>
      </c>
      <c r="H63" s="127">
        <f>'IHC CRP'!$BJ$40+'UBC CRP'!$BJ$40</f>
        <v>195</v>
      </c>
      <c r="I63" s="83">
        <f t="shared" si="30"/>
        <v>0.69242902208201895</v>
      </c>
      <c r="J63" s="83">
        <f t="shared" si="31"/>
        <v>5.2050473186119883E-2</v>
      </c>
      <c r="K63" s="97">
        <f t="shared" si="32"/>
        <v>0.12145110410094639</v>
      </c>
      <c r="S63" t="s">
        <v>131</v>
      </c>
      <c r="T63" s="85" t="e">
        <f>#REF!</f>
        <v>#REF!</v>
      </c>
    </row>
    <row r="64" spans="1:20" x14ac:dyDescent="0.35">
      <c r="A64" s="96">
        <v>13</v>
      </c>
      <c r="B64" s="82" t="s">
        <v>12</v>
      </c>
      <c r="C64" s="127">
        <f>'IHC Baseline'!BK$40+'UBC Baseline'!BK$40</f>
        <v>535.5</v>
      </c>
      <c r="D64" s="133">
        <v>212.5</v>
      </c>
      <c r="E64" s="83">
        <f t="shared" si="38"/>
        <v>0.60317460317460314</v>
      </c>
      <c r="F64" s="127">
        <f>'IHC ELV'!$BK$40+'UBC ELV'!$BK$40</f>
        <v>232</v>
      </c>
      <c r="G64" s="83">
        <f t="shared" si="29"/>
        <v>0.56676003734827263</v>
      </c>
      <c r="H64" s="127">
        <f>'IHC CRP'!$BK$40+'UBC CRP'!$BK$40</f>
        <v>272</v>
      </c>
      <c r="I64" s="83">
        <f t="shared" si="30"/>
        <v>0.49206349206349204</v>
      </c>
      <c r="J64" s="83">
        <f t="shared" si="31"/>
        <v>-7.4696545284780591E-2</v>
      </c>
      <c r="K64" s="97">
        <f t="shared" si="32"/>
        <v>0.1111111111111111</v>
      </c>
      <c r="S64" t="s">
        <v>132</v>
      </c>
      <c r="T64" t="e">
        <f>T63/SQRT(COUNT(S11:S30))</f>
        <v>#REF!</v>
      </c>
    </row>
    <row r="65" spans="1:21" x14ac:dyDescent="0.35">
      <c r="A65" s="96">
        <v>13</v>
      </c>
      <c r="B65" s="82" t="s">
        <v>13</v>
      </c>
      <c r="C65" s="127">
        <f>'IHC Baseline'!BL$40+'UBC Baseline'!BL$40</f>
        <v>516.5</v>
      </c>
      <c r="D65" s="133">
        <v>297</v>
      </c>
      <c r="E65" s="83">
        <f t="shared" si="38"/>
        <v>0.42497579864472412</v>
      </c>
      <c r="F65" s="127">
        <f>'IHC ELV'!$BL$40+'UBC ELV'!$BL$40</f>
        <v>192.5</v>
      </c>
      <c r="G65" s="83">
        <f t="shared" si="29"/>
        <v>0.62729912875121008</v>
      </c>
      <c r="H65" s="127">
        <f>'IHC CRP'!$BL$40+'UBC CRP'!$BL$40</f>
        <v>219</v>
      </c>
      <c r="I65" s="83">
        <f t="shared" si="30"/>
        <v>0.57599225556631173</v>
      </c>
      <c r="J65" s="83">
        <f t="shared" si="31"/>
        <v>-5.1306873184898349E-2</v>
      </c>
      <c r="K65" s="97">
        <f t="shared" si="32"/>
        <v>-0.15101645692158761</v>
      </c>
      <c r="S65" t="s">
        <v>134</v>
      </c>
      <c r="T65" t="e">
        <f>T64/2</f>
        <v>#REF!</v>
      </c>
    </row>
    <row r="66" spans="1:21" x14ac:dyDescent="0.35">
      <c r="A66" s="98">
        <v>13</v>
      </c>
      <c r="B66" s="99" t="s">
        <v>14</v>
      </c>
      <c r="C66" s="130">
        <f>'IHC Baseline'!BM$40+'UBC Baseline'!BM$40</f>
        <v>600</v>
      </c>
      <c r="D66" s="136">
        <v>161</v>
      </c>
      <c r="E66" s="100">
        <f t="shared" si="38"/>
        <v>0.73166666666666669</v>
      </c>
      <c r="F66" s="130">
        <f>'IHC ELV'!$BM$40+'UBC ELV'!$BM$40</f>
        <v>187</v>
      </c>
      <c r="G66" s="100">
        <f t="shared" ref="G66:G97" si="39">(C66-F66)/C66</f>
        <v>0.68833333333333335</v>
      </c>
      <c r="H66" s="130">
        <f>'IHC CRP'!$BM$40+'UBC CRP'!$BM$40</f>
        <v>207.5</v>
      </c>
      <c r="I66" s="100">
        <f t="shared" ref="I66:I97" si="40">(C66-H66)/C66</f>
        <v>0.65416666666666667</v>
      </c>
      <c r="J66" s="100">
        <f t="shared" ref="J66:J97" si="41">I66-G66</f>
        <v>-3.4166666666666679E-2</v>
      </c>
      <c r="K66" s="101">
        <f t="shared" ref="K66:K97" si="42">E66-I66</f>
        <v>7.7500000000000013E-2</v>
      </c>
      <c r="S66" t="s">
        <v>133</v>
      </c>
      <c r="T66">
        <v>1.96</v>
      </c>
      <c r="U66" t="s">
        <v>135</v>
      </c>
    </row>
    <row r="67" spans="1:21" x14ac:dyDescent="0.35">
      <c r="A67" s="92">
        <v>14</v>
      </c>
      <c r="B67" s="93" t="s">
        <v>130</v>
      </c>
      <c r="C67" s="129">
        <f>SUM(C68:C71)</f>
        <v>2286</v>
      </c>
      <c r="D67" s="135">
        <v>788.5</v>
      </c>
      <c r="E67" s="94">
        <f>(C67-D67)/C67</f>
        <v>0.65507436570428701</v>
      </c>
      <c r="F67" s="129">
        <f>SUM(F68:F71)</f>
        <v>942.5</v>
      </c>
      <c r="G67" s="94">
        <f t="shared" si="39"/>
        <v>0.58770778652668421</v>
      </c>
      <c r="H67" s="129">
        <f>SUM(H68:H71)</f>
        <v>849</v>
      </c>
      <c r="I67" s="94">
        <f t="shared" si="40"/>
        <v>0.62860892388451439</v>
      </c>
      <c r="J67" s="94">
        <f t="shared" si="41"/>
        <v>4.0901137357830186E-2</v>
      </c>
      <c r="K67" s="95">
        <f t="shared" si="42"/>
        <v>2.6465441819772617E-2</v>
      </c>
      <c r="L67" s="85">
        <f>SUM(F68:F69)</f>
        <v>541</v>
      </c>
      <c r="M67" s="85">
        <f>SUM(F69:F70)</f>
        <v>484.5</v>
      </c>
      <c r="N67" s="118">
        <f>SUM(F70:F71)</f>
        <v>401.5</v>
      </c>
      <c r="O67" s="118">
        <f>SUM(H68:H69)</f>
        <v>446</v>
      </c>
      <c r="P67" s="118">
        <f>SUM(H69:H70)</f>
        <v>472.5</v>
      </c>
      <c r="Q67" s="118">
        <f>SUM(H70:H71)</f>
        <v>403</v>
      </c>
      <c r="S67" t="s">
        <v>136</v>
      </c>
      <c r="T67" t="e">
        <f>POWER((T66*T63)/T65,2)</f>
        <v>#REF!</v>
      </c>
    </row>
    <row r="68" spans="1:21" x14ac:dyDescent="0.35">
      <c r="A68" s="96">
        <v>14</v>
      </c>
      <c r="B68" s="82" t="s">
        <v>11</v>
      </c>
      <c r="C68" s="127">
        <f>'IHC Baseline'!BO$40+'UBC Baseline'!BO$40</f>
        <v>634</v>
      </c>
      <c r="D68" s="133">
        <v>118</v>
      </c>
      <c r="E68" s="83">
        <f t="shared" ref="E68:E71" si="43">(C68-D68)/C68</f>
        <v>0.81388012618296535</v>
      </c>
      <c r="F68" s="127">
        <f>'IHC ELV'!$BO$40+'UBC ELV'!$BO$40</f>
        <v>227</v>
      </c>
      <c r="G68" s="83">
        <f t="shared" si="39"/>
        <v>0.64195583596214512</v>
      </c>
      <c r="H68" s="127">
        <f>'IHC CRP'!$BO$40+'UBC CRP'!$BO$40</f>
        <v>194.5</v>
      </c>
      <c r="I68" s="83">
        <f t="shared" si="40"/>
        <v>0.69321766561514198</v>
      </c>
      <c r="J68" s="83">
        <f t="shared" si="41"/>
        <v>5.126182965299686E-2</v>
      </c>
      <c r="K68" s="97">
        <f t="shared" si="42"/>
        <v>0.12066246056782337</v>
      </c>
    </row>
    <row r="69" spans="1:21" x14ac:dyDescent="0.35">
      <c r="A69" s="96">
        <v>14</v>
      </c>
      <c r="B69" s="82" t="s">
        <v>12</v>
      </c>
      <c r="C69" s="127">
        <f>'IHC Baseline'!BP$40+'UBC Baseline'!BP$40</f>
        <v>535.5</v>
      </c>
      <c r="D69" s="133">
        <v>212.5</v>
      </c>
      <c r="E69" s="83">
        <f t="shared" si="43"/>
        <v>0.60317460317460314</v>
      </c>
      <c r="F69" s="127">
        <f>'IHC ELV'!$BP$40+'UBC ELV'!$BP$40</f>
        <v>314</v>
      </c>
      <c r="G69" s="83">
        <f t="shared" si="39"/>
        <v>0.41363211951447243</v>
      </c>
      <c r="H69" s="127">
        <f>'IHC CRP'!$BP$40+'UBC CRP'!$BP$40</f>
        <v>251.5</v>
      </c>
      <c r="I69" s="83">
        <f t="shared" si="40"/>
        <v>0.53034547152194211</v>
      </c>
      <c r="J69" s="83">
        <f t="shared" si="41"/>
        <v>0.11671335200746968</v>
      </c>
      <c r="K69" s="97">
        <f t="shared" si="42"/>
        <v>7.2829131652661028E-2</v>
      </c>
    </row>
    <row r="70" spans="1:21" x14ac:dyDescent="0.35">
      <c r="A70" s="96">
        <v>14</v>
      </c>
      <c r="B70" s="82" t="s">
        <v>13</v>
      </c>
      <c r="C70" s="127">
        <f>'IHC Baseline'!BQ$40+'UBC Baseline'!BQ$40</f>
        <v>516.5</v>
      </c>
      <c r="D70" s="133">
        <v>297</v>
      </c>
      <c r="E70" s="83">
        <f t="shared" si="43"/>
        <v>0.42497579864472412</v>
      </c>
      <c r="F70" s="127">
        <f>'IHC ELV'!$BQ$40+'UBC ELV'!$BQ$40</f>
        <v>170.5</v>
      </c>
      <c r="G70" s="83">
        <f t="shared" si="39"/>
        <v>0.6698935140367861</v>
      </c>
      <c r="H70" s="127">
        <f>'IHC CRP'!$BQ$40+'UBC CRP'!$BQ$40</f>
        <v>221</v>
      </c>
      <c r="I70" s="83">
        <f t="shared" si="40"/>
        <v>0.57212003872216843</v>
      </c>
      <c r="J70" s="83">
        <f t="shared" si="41"/>
        <v>-9.7773475314617664E-2</v>
      </c>
      <c r="K70" s="97">
        <f t="shared" si="42"/>
        <v>-0.14714424007744431</v>
      </c>
    </row>
    <row r="71" spans="1:21" x14ac:dyDescent="0.35">
      <c r="A71" s="98">
        <v>14</v>
      </c>
      <c r="B71" s="99" t="s">
        <v>14</v>
      </c>
      <c r="C71" s="130">
        <f>'IHC Baseline'!BR$40+'UBC Baseline'!BR$40</f>
        <v>600</v>
      </c>
      <c r="D71" s="136">
        <v>161</v>
      </c>
      <c r="E71" s="100">
        <f t="shared" si="43"/>
        <v>0.73166666666666669</v>
      </c>
      <c r="F71" s="130">
        <f>'IHC ELV'!$BR$40+'UBC ELV'!$BR$40</f>
        <v>231</v>
      </c>
      <c r="G71" s="100">
        <f t="shared" si="39"/>
        <v>0.61499999999999999</v>
      </c>
      <c r="H71" s="130">
        <f>'IHC CRP'!$BR$40+'UBC CRP'!$BR$40</f>
        <v>182</v>
      </c>
      <c r="I71" s="100">
        <f t="shared" si="40"/>
        <v>0.69666666666666666</v>
      </c>
      <c r="J71" s="100">
        <f t="shared" si="41"/>
        <v>8.1666666666666665E-2</v>
      </c>
      <c r="K71" s="101">
        <f t="shared" si="42"/>
        <v>3.5000000000000031E-2</v>
      </c>
    </row>
    <row r="72" spans="1:21" x14ac:dyDescent="0.35">
      <c r="A72" s="92">
        <v>15</v>
      </c>
      <c r="B72" s="93" t="s">
        <v>130</v>
      </c>
      <c r="C72" s="129">
        <f>SUM(C73:C76)</f>
        <v>2286</v>
      </c>
      <c r="D72" s="135">
        <v>788.5</v>
      </c>
      <c r="E72" s="94">
        <f>(C72-D72)/C72</f>
        <v>0.65507436570428701</v>
      </c>
      <c r="F72" s="129">
        <f>SUM(F73:F76)</f>
        <v>841</v>
      </c>
      <c r="G72" s="94">
        <f t="shared" si="39"/>
        <v>0.63210848643919515</v>
      </c>
      <c r="H72" s="129">
        <f>SUM(H73:H76)</f>
        <v>922.5</v>
      </c>
      <c r="I72" s="94">
        <f t="shared" si="40"/>
        <v>0.59645669291338588</v>
      </c>
      <c r="J72" s="94">
        <f t="shared" si="41"/>
        <v>-3.5651793525809272E-2</v>
      </c>
      <c r="K72" s="95">
        <f t="shared" si="42"/>
        <v>5.8617672790901132E-2</v>
      </c>
      <c r="L72" s="85">
        <f>SUM(F73:F74)</f>
        <v>464.5</v>
      </c>
      <c r="M72" s="85">
        <f>SUM(F74:F75)</f>
        <v>418</v>
      </c>
      <c r="N72" s="118">
        <f>SUM(F75:F76)</f>
        <v>376.5</v>
      </c>
      <c r="O72" s="118">
        <f>SUM(H73:H74)</f>
        <v>507</v>
      </c>
      <c r="P72" s="118">
        <f>SUM(H74:H75)</f>
        <v>537.5</v>
      </c>
      <c r="Q72" s="118">
        <f>SUM(H75:H76)</f>
        <v>415.5</v>
      </c>
    </row>
    <row r="73" spans="1:21" x14ac:dyDescent="0.35">
      <c r="A73" s="96">
        <v>15</v>
      </c>
      <c r="B73" s="82" t="s">
        <v>11</v>
      </c>
      <c r="C73" s="127">
        <f>'IHC Baseline'!BT$40+'UBC Baseline'!BT$40</f>
        <v>634</v>
      </c>
      <c r="D73" s="133">
        <v>118</v>
      </c>
      <c r="E73" s="83">
        <f t="shared" ref="E73:E76" si="44">(C73-D73)/C73</f>
        <v>0.81388012618296535</v>
      </c>
      <c r="F73" s="127">
        <f>'IHC ELV'!$BT$40+'UBC ELV'!$BT$40</f>
        <v>227.5</v>
      </c>
      <c r="G73" s="83">
        <f t="shared" si="39"/>
        <v>0.64116719242902209</v>
      </c>
      <c r="H73" s="127">
        <f>'IHC CRP'!$BT$40+'UBC CRP'!$BT$40</f>
        <v>197</v>
      </c>
      <c r="I73" s="83">
        <f t="shared" si="40"/>
        <v>0.68927444794952686</v>
      </c>
      <c r="J73" s="83">
        <f t="shared" si="41"/>
        <v>4.8107255520504766E-2</v>
      </c>
      <c r="K73" s="97">
        <f t="shared" si="42"/>
        <v>0.12460567823343849</v>
      </c>
    </row>
    <row r="74" spans="1:21" x14ac:dyDescent="0.35">
      <c r="A74" s="96">
        <v>15</v>
      </c>
      <c r="B74" s="82" t="s">
        <v>12</v>
      </c>
      <c r="C74" s="127">
        <f>'IHC Baseline'!BU$40+'UBC Baseline'!BU$40</f>
        <v>535.5</v>
      </c>
      <c r="D74" s="133">
        <v>212.5</v>
      </c>
      <c r="E74" s="83">
        <f t="shared" si="44"/>
        <v>0.60317460317460314</v>
      </c>
      <c r="F74" s="127">
        <f>'IHC ELV'!$BU$40+'UBC ELV'!$BU$40</f>
        <v>237</v>
      </c>
      <c r="G74" s="83">
        <f t="shared" si="39"/>
        <v>0.55742296918767509</v>
      </c>
      <c r="H74" s="127">
        <f>'IHC CRP'!$BU$40+'UBC CRP'!$BU$40</f>
        <v>310</v>
      </c>
      <c r="I74" s="83">
        <f t="shared" si="40"/>
        <v>0.42110177404295052</v>
      </c>
      <c r="J74" s="83">
        <f t="shared" si="41"/>
        <v>-0.13632119514472457</v>
      </c>
      <c r="K74" s="97">
        <f t="shared" si="42"/>
        <v>0.18207282913165262</v>
      </c>
    </row>
    <row r="75" spans="1:21" x14ac:dyDescent="0.35">
      <c r="A75" s="96">
        <v>15</v>
      </c>
      <c r="B75" s="82" t="s">
        <v>13</v>
      </c>
      <c r="C75" s="127">
        <f>'IHC Baseline'!BV$40+'UBC Baseline'!BV$40</f>
        <v>516.5</v>
      </c>
      <c r="D75" s="133">
        <v>297</v>
      </c>
      <c r="E75" s="83">
        <f t="shared" si="44"/>
        <v>0.42497579864472412</v>
      </c>
      <c r="F75" s="127">
        <f>'IHC ELV'!$BV$40+'UBC ELV'!$BV$40</f>
        <v>181</v>
      </c>
      <c r="G75" s="83">
        <f t="shared" si="39"/>
        <v>0.64956437560503388</v>
      </c>
      <c r="H75" s="127">
        <f>'IHC CRP'!$BV$40+'UBC CRP'!$BV$40</f>
        <v>227.5</v>
      </c>
      <c r="I75" s="83">
        <f t="shared" si="40"/>
        <v>0.55953533397870281</v>
      </c>
      <c r="J75" s="83">
        <f t="shared" si="41"/>
        <v>-9.0029041626331074E-2</v>
      </c>
      <c r="K75" s="97">
        <f t="shared" si="42"/>
        <v>-0.13455953533397869</v>
      </c>
    </row>
    <row r="76" spans="1:21" x14ac:dyDescent="0.35">
      <c r="A76" s="98">
        <v>15</v>
      </c>
      <c r="B76" s="99" t="s">
        <v>14</v>
      </c>
      <c r="C76" s="130">
        <f>'IHC Baseline'!BW$40+'UBC Baseline'!BW$40</f>
        <v>600</v>
      </c>
      <c r="D76" s="136">
        <v>161</v>
      </c>
      <c r="E76" s="100">
        <f t="shared" si="44"/>
        <v>0.73166666666666669</v>
      </c>
      <c r="F76" s="130">
        <f>'IHC ELV'!$BW$40+'UBC ELV'!$BW$40</f>
        <v>195.5</v>
      </c>
      <c r="G76" s="100">
        <f t="shared" si="39"/>
        <v>0.67416666666666669</v>
      </c>
      <c r="H76" s="130">
        <f>'IHC CRP'!$BW$40+'UBC CRP'!$BW$40</f>
        <v>188</v>
      </c>
      <c r="I76" s="100">
        <f t="shared" si="40"/>
        <v>0.68666666666666665</v>
      </c>
      <c r="J76" s="100">
        <f t="shared" si="41"/>
        <v>1.2499999999999956E-2</v>
      </c>
      <c r="K76" s="101">
        <f t="shared" si="42"/>
        <v>4.500000000000004E-2</v>
      </c>
    </row>
    <row r="77" spans="1:21" x14ac:dyDescent="0.35">
      <c r="A77" s="92">
        <v>16</v>
      </c>
      <c r="B77" s="93" t="s">
        <v>130</v>
      </c>
      <c r="C77" s="129">
        <f>SUM(C78:C81)</f>
        <v>2286</v>
      </c>
      <c r="D77" s="135">
        <v>788.5</v>
      </c>
      <c r="E77" s="94">
        <f>(C77-D77)/C77</f>
        <v>0.65507436570428701</v>
      </c>
      <c r="F77" s="129">
        <f>SUM(F78:F81)</f>
        <v>1047</v>
      </c>
      <c r="G77" s="94">
        <f t="shared" si="39"/>
        <v>0.54199475065616798</v>
      </c>
      <c r="H77" s="129">
        <f>SUM(H78:H81)</f>
        <v>958</v>
      </c>
      <c r="I77" s="94">
        <f t="shared" si="40"/>
        <v>0.58092738407699041</v>
      </c>
      <c r="J77" s="94">
        <f t="shared" si="41"/>
        <v>3.8932633420822427E-2</v>
      </c>
      <c r="K77" s="95">
        <f t="shared" si="42"/>
        <v>7.4146981627296604E-2</v>
      </c>
      <c r="L77" s="85">
        <f>SUM(F78:F79)</f>
        <v>640.5</v>
      </c>
      <c r="M77" s="85">
        <f>SUM(F79:F80)</f>
        <v>581.5</v>
      </c>
      <c r="N77" s="118">
        <f>SUM(F80:F81)</f>
        <v>406.5</v>
      </c>
      <c r="O77" s="118">
        <f>SUM(H78:H79)</f>
        <v>557.5</v>
      </c>
      <c r="P77" s="118">
        <f>SUM(H79:H80)</f>
        <v>585</v>
      </c>
      <c r="Q77" s="118">
        <f>SUM(H80:H81)</f>
        <v>400.5</v>
      </c>
    </row>
    <row r="78" spans="1:21" x14ac:dyDescent="0.35">
      <c r="A78" s="96">
        <v>16</v>
      </c>
      <c r="B78" s="82" t="s">
        <v>11</v>
      </c>
      <c r="C78" s="127">
        <f>'IHC Baseline'!BY$40+'UBC Baseline'!BY$40</f>
        <v>634</v>
      </c>
      <c r="D78" s="133">
        <v>118</v>
      </c>
      <c r="E78" s="83">
        <f t="shared" ref="E78:E81" si="45">(C78-D78)/C78</f>
        <v>0.81388012618296535</v>
      </c>
      <c r="F78" s="127">
        <f>'IHC ELV'!$BY$40+'UBC ELV'!$BY$40</f>
        <v>238.5</v>
      </c>
      <c r="G78" s="83">
        <f t="shared" si="39"/>
        <v>0.62381703470031546</v>
      </c>
      <c r="H78" s="127">
        <f>'IHC CRP'!$BY$40+'UBC CRP'!$BY$40</f>
        <v>191.5</v>
      </c>
      <c r="I78" s="83">
        <f t="shared" si="40"/>
        <v>0.69794952681388012</v>
      </c>
      <c r="J78" s="83">
        <f t="shared" si="41"/>
        <v>7.4132492113564652E-2</v>
      </c>
      <c r="K78" s="97">
        <f t="shared" si="42"/>
        <v>0.11593059936908523</v>
      </c>
    </row>
    <row r="79" spans="1:21" x14ac:dyDescent="0.35">
      <c r="A79" s="96">
        <v>16</v>
      </c>
      <c r="B79" s="82" t="s">
        <v>12</v>
      </c>
      <c r="C79" s="127">
        <f>'IHC Baseline'!BZ$40+'UBC Baseline'!BZ$40</f>
        <v>535.5</v>
      </c>
      <c r="D79" s="133">
        <v>212.5</v>
      </c>
      <c r="E79" s="83">
        <f t="shared" si="45"/>
        <v>0.60317460317460314</v>
      </c>
      <c r="F79" s="127">
        <f>'IHC ELV'!$BZ$40+'UBC ELV'!$BZ$40</f>
        <v>402</v>
      </c>
      <c r="G79" s="83">
        <f t="shared" si="39"/>
        <v>0.24929971988795518</v>
      </c>
      <c r="H79" s="127">
        <f>'IHC CRP'!$BZ$40+'UBC CRP'!$BZ$40</f>
        <v>366</v>
      </c>
      <c r="I79" s="83">
        <f t="shared" si="40"/>
        <v>0.31652661064425769</v>
      </c>
      <c r="J79" s="83">
        <f t="shared" si="41"/>
        <v>6.7226890756302504E-2</v>
      </c>
      <c r="K79" s="97">
        <f t="shared" si="42"/>
        <v>0.28664799253034545</v>
      </c>
    </row>
    <row r="80" spans="1:21" x14ac:dyDescent="0.35">
      <c r="A80" s="96">
        <v>16</v>
      </c>
      <c r="B80" s="82" t="s">
        <v>13</v>
      </c>
      <c r="C80" s="127">
        <f>'IHC Baseline'!CA$40+'UBC Baseline'!CA$40</f>
        <v>516.5</v>
      </c>
      <c r="D80" s="133">
        <v>297</v>
      </c>
      <c r="E80" s="83">
        <f t="shared" si="45"/>
        <v>0.42497579864472412</v>
      </c>
      <c r="F80" s="127">
        <f>'IHC ELV'!$CA$40+'UBC ELV'!$CA$40</f>
        <v>179.5</v>
      </c>
      <c r="G80" s="83">
        <f t="shared" si="39"/>
        <v>0.65246853823814133</v>
      </c>
      <c r="H80" s="127">
        <f>'IHC CRP'!$CA$40+'UBC CRP'!$CA$40</f>
        <v>219</v>
      </c>
      <c r="I80" s="83">
        <f t="shared" si="40"/>
        <v>0.57599225556631173</v>
      </c>
      <c r="J80" s="83">
        <f t="shared" si="41"/>
        <v>-7.6476282671829598E-2</v>
      </c>
      <c r="K80" s="97">
        <f t="shared" si="42"/>
        <v>-0.15101645692158761</v>
      </c>
    </row>
    <row r="81" spans="1:17" x14ac:dyDescent="0.35">
      <c r="A81" s="98">
        <v>16</v>
      </c>
      <c r="B81" s="99" t="s">
        <v>14</v>
      </c>
      <c r="C81" s="130">
        <f>'IHC Baseline'!CB$40+'UBC Baseline'!CB$40</f>
        <v>600</v>
      </c>
      <c r="D81" s="136">
        <v>161</v>
      </c>
      <c r="E81" s="100">
        <f t="shared" si="45"/>
        <v>0.73166666666666669</v>
      </c>
      <c r="F81" s="130">
        <f>'IHC ELV'!$CB$40+'UBC ELV'!$CB$40</f>
        <v>227</v>
      </c>
      <c r="G81" s="100">
        <f t="shared" si="39"/>
        <v>0.6216666666666667</v>
      </c>
      <c r="H81" s="130">
        <f>'IHC CRP'!$CB$40+'UBC CRP'!$CB$40</f>
        <v>181.5</v>
      </c>
      <c r="I81" s="100">
        <f t="shared" si="40"/>
        <v>0.69750000000000001</v>
      </c>
      <c r="J81" s="100">
        <f t="shared" si="41"/>
        <v>7.5833333333333308E-2</v>
      </c>
      <c r="K81" s="101">
        <f t="shared" si="42"/>
        <v>3.4166666666666679E-2</v>
      </c>
    </row>
    <row r="82" spans="1:17" x14ac:dyDescent="0.35">
      <c r="A82" s="92">
        <v>17</v>
      </c>
      <c r="B82" s="93" t="s">
        <v>130</v>
      </c>
      <c r="C82" s="129">
        <f>SUM(C83:C86)</f>
        <v>2286</v>
      </c>
      <c r="D82" s="135">
        <v>788.5</v>
      </c>
      <c r="E82" s="94">
        <f>(C82-D82)/C82</f>
        <v>0.65507436570428701</v>
      </c>
      <c r="F82" s="129">
        <f>SUM(F83:F86)</f>
        <v>841.5</v>
      </c>
      <c r="G82" s="94">
        <f t="shared" si="39"/>
        <v>0.63188976377952755</v>
      </c>
      <c r="H82" s="129">
        <f>SUM(H83:H86)</f>
        <v>1008</v>
      </c>
      <c r="I82" s="94">
        <f t="shared" si="40"/>
        <v>0.55905511811023623</v>
      </c>
      <c r="J82" s="94">
        <f t="shared" si="41"/>
        <v>-7.283464566929132E-2</v>
      </c>
      <c r="K82" s="95">
        <f t="shared" si="42"/>
        <v>9.6019247594050783E-2</v>
      </c>
      <c r="L82" s="85">
        <f>SUM(F83:F84)</f>
        <v>464</v>
      </c>
      <c r="M82" s="85">
        <f>SUM(F84:F85)</f>
        <v>402</v>
      </c>
      <c r="N82" s="118">
        <f>SUM(F85:F86)</f>
        <v>377.5</v>
      </c>
      <c r="O82" s="118">
        <f>SUM(H83:H84)</f>
        <v>598.5</v>
      </c>
      <c r="P82" s="118">
        <f>SUM(H84:H85)</f>
        <v>626</v>
      </c>
      <c r="Q82" s="118">
        <f>SUM(H85:H86)</f>
        <v>409.5</v>
      </c>
    </row>
    <row r="83" spans="1:17" x14ac:dyDescent="0.35">
      <c r="A83" s="96">
        <v>17</v>
      </c>
      <c r="B83" s="82" t="s">
        <v>11</v>
      </c>
      <c r="C83" s="127">
        <f>'IHC Baseline'!CD$40+'UBC Baseline'!CD$40</f>
        <v>634</v>
      </c>
      <c r="D83" s="133">
        <v>118</v>
      </c>
      <c r="E83" s="83">
        <f t="shared" ref="E83:E86" si="46">(C83-D83)/C83</f>
        <v>0.81388012618296535</v>
      </c>
      <c r="F83" s="127">
        <f>'IHC ELV'!$CD$40+'UBC ELV'!$CD$40</f>
        <v>239</v>
      </c>
      <c r="G83" s="83">
        <f t="shared" si="39"/>
        <v>0.62302839116719244</v>
      </c>
      <c r="H83" s="127">
        <f>'IHC CRP'!$CD$40+'UBC CRP'!$CD$40</f>
        <v>198</v>
      </c>
      <c r="I83" s="83">
        <f t="shared" si="40"/>
        <v>0.68769716088328081</v>
      </c>
      <c r="J83" s="83">
        <f t="shared" si="41"/>
        <v>6.466876971608837E-2</v>
      </c>
      <c r="K83" s="97">
        <f t="shared" si="42"/>
        <v>0.12618296529968454</v>
      </c>
    </row>
    <row r="84" spans="1:17" x14ac:dyDescent="0.35">
      <c r="A84" s="96">
        <v>17</v>
      </c>
      <c r="B84" s="82" t="s">
        <v>12</v>
      </c>
      <c r="C84" s="127">
        <f>'IHC Baseline'!CE$40+'UBC Baseline'!CE$40</f>
        <v>535.5</v>
      </c>
      <c r="D84" s="133">
        <v>212.5</v>
      </c>
      <c r="E84" s="83">
        <f t="shared" si="46"/>
        <v>0.60317460317460314</v>
      </c>
      <c r="F84" s="127">
        <f>'IHC ELV'!$CE$40+'UBC ELV'!$CE$40</f>
        <v>225</v>
      </c>
      <c r="G84" s="83">
        <f t="shared" si="39"/>
        <v>0.57983193277310929</v>
      </c>
      <c r="H84" s="127">
        <f>'IHC CRP'!$CE$40+'UBC CRP'!$CE$40</f>
        <v>400.5</v>
      </c>
      <c r="I84" s="83">
        <f t="shared" si="40"/>
        <v>0.25210084033613445</v>
      </c>
      <c r="J84" s="83">
        <f t="shared" si="41"/>
        <v>-0.32773109243697485</v>
      </c>
      <c r="K84" s="97">
        <f t="shared" si="42"/>
        <v>0.35107376283846869</v>
      </c>
    </row>
    <row r="85" spans="1:17" x14ac:dyDescent="0.35">
      <c r="A85" s="96">
        <v>17</v>
      </c>
      <c r="B85" s="82" t="s">
        <v>13</v>
      </c>
      <c r="C85" s="127">
        <f>'IHC Baseline'!CF$40+'UBC Baseline'!CF$40</f>
        <v>516.5</v>
      </c>
      <c r="D85" s="133">
        <v>297</v>
      </c>
      <c r="E85" s="83">
        <f t="shared" si="46"/>
        <v>0.42497579864472412</v>
      </c>
      <c r="F85" s="127">
        <f>'IHC ELV'!$CF$40+'UBC ELV'!$CF$40</f>
        <v>177</v>
      </c>
      <c r="G85" s="83">
        <f t="shared" si="39"/>
        <v>0.65730880929332047</v>
      </c>
      <c r="H85" s="127">
        <f>'IHC CRP'!$CF$40+'UBC CRP'!$CF$40</f>
        <v>225.5</v>
      </c>
      <c r="I85" s="83">
        <f t="shared" si="40"/>
        <v>0.5634075508228461</v>
      </c>
      <c r="J85" s="83">
        <f t="shared" si="41"/>
        <v>-9.3901258470474369E-2</v>
      </c>
      <c r="K85" s="97">
        <f t="shared" si="42"/>
        <v>-0.13843175217812198</v>
      </c>
    </row>
    <row r="86" spans="1:17" x14ac:dyDescent="0.35">
      <c r="A86" s="98">
        <v>17</v>
      </c>
      <c r="B86" s="99" t="s">
        <v>14</v>
      </c>
      <c r="C86" s="130">
        <f>'IHC Baseline'!CG$40+'UBC Baseline'!CG$40</f>
        <v>600</v>
      </c>
      <c r="D86" s="136">
        <v>161</v>
      </c>
      <c r="E86" s="100">
        <f t="shared" si="46"/>
        <v>0.73166666666666669</v>
      </c>
      <c r="F86" s="130">
        <f>'IHC ELV'!$CG$40+'UBC ELV'!$CG$40</f>
        <v>200.5</v>
      </c>
      <c r="G86" s="100">
        <f t="shared" si="39"/>
        <v>0.66583333333333339</v>
      </c>
      <c r="H86" s="130">
        <f>'IHC CRP'!$CG$40+'UBC CRP'!$CG$40</f>
        <v>184</v>
      </c>
      <c r="I86" s="100">
        <f t="shared" si="40"/>
        <v>0.69333333333333336</v>
      </c>
      <c r="J86" s="100">
        <f t="shared" si="41"/>
        <v>2.7499999999999969E-2</v>
      </c>
      <c r="K86" s="101">
        <f t="shared" si="42"/>
        <v>3.833333333333333E-2</v>
      </c>
    </row>
    <row r="87" spans="1:17" x14ac:dyDescent="0.35">
      <c r="A87" s="92">
        <v>18</v>
      </c>
      <c r="B87" s="93" t="s">
        <v>130</v>
      </c>
      <c r="C87" s="129">
        <f>SUM(C88:C91)</f>
        <v>2286</v>
      </c>
      <c r="D87" s="135">
        <v>788.5</v>
      </c>
      <c r="E87" s="94">
        <f>(C87-D87)/C87</f>
        <v>0.65507436570428701</v>
      </c>
      <c r="F87" s="129">
        <f>SUM(F88:F91)</f>
        <v>1013.5</v>
      </c>
      <c r="G87" s="94">
        <f t="shared" si="39"/>
        <v>0.55664916885389326</v>
      </c>
      <c r="H87" s="129">
        <f>SUM(H88:H91)</f>
        <v>832</v>
      </c>
      <c r="I87" s="94">
        <f t="shared" si="40"/>
        <v>0.63604549431321089</v>
      </c>
      <c r="J87" s="94">
        <f t="shared" si="41"/>
        <v>7.9396325459317629E-2</v>
      </c>
      <c r="K87" s="95">
        <f t="shared" si="42"/>
        <v>1.9028871391076119E-2</v>
      </c>
      <c r="L87" s="85">
        <f>SUM(F88:F89)</f>
        <v>586</v>
      </c>
      <c r="M87" s="85">
        <f>SUM(F89:F90)</f>
        <v>527.5</v>
      </c>
      <c r="N87" s="118">
        <f>SUM(F90:F91)</f>
        <v>427.5</v>
      </c>
      <c r="O87" s="118">
        <f>SUM(H88:H89)</f>
        <v>424</v>
      </c>
      <c r="P87" s="118">
        <f>SUM(H89:H90)</f>
        <v>450.5</v>
      </c>
      <c r="Q87" s="118">
        <f>SUM(H90:H91)</f>
        <v>408</v>
      </c>
    </row>
    <row r="88" spans="1:17" x14ac:dyDescent="0.35">
      <c r="A88" s="96">
        <v>18</v>
      </c>
      <c r="B88" s="82" t="s">
        <v>11</v>
      </c>
      <c r="C88" s="127">
        <f>'IHC Baseline'!CI$40+'UBC Baseline'!CI$40</f>
        <v>634</v>
      </c>
      <c r="D88" s="133">
        <v>118</v>
      </c>
      <c r="E88" s="83">
        <f t="shared" ref="E88:E91" si="47">(C88-D88)/C88</f>
        <v>0.81388012618296535</v>
      </c>
      <c r="F88" s="127">
        <f>'IHC ELV'!$CI$40+'UBC ELV'!$CI$40</f>
        <v>250.5</v>
      </c>
      <c r="G88" s="83">
        <f t="shared" si="39"/>
        <v>0.60488958990536279</v>
      </c>
      <c r="H88" s="127">
        <f>'IHC CRP'!$CI$40+'UBC CRP'!$CI$40</f>
        <v>192.5</v>
      </c>
      <c r="I88" s="83">
        <f t="shared" si="40"/>
        <v>0.69637223974763407</v>
      </c>
      <c r="J88" s="83">
        <f t="shared" si="41"/>
        <v>9.148264984227128E-2</v>
      </c>
      <c r="K88" s="97">
        <f t="shared" si="42"/>
        <v>0.11750788643533128</v>
      </c>
    </row>
    <row r="89" spans="1:17" x14ac:dyDescent="0.35">
      <c r="A89" s="96">
        <v>18</v>
      </c>
      <c r="B89" s="82" t="s">
        <v>12</v>
      </c>
      <c r="C89" s="127">
        <f>'IHC Baseline'!CJ$40+'UBC Baseline'!CJ$40</f>
        <v>535.5</v>
      </c>
      <c r="D89" s="133">
        <v>212.5</v>
      </c>
      <c r="E89" s="83">
        <f t="shared" si="47"/>
        <v>0.60317460317460314</v>
      </c>
      <c r="F89" s="127">
        <f>'IHC ELV'!$CJ$40+'UBC ELV'!$CJ$40</f>
        <v>335.5</v>
      </c>
      <c r="G89" s="83">
        <f t="shared" si="39"/>
        <v>0.3734827264239029</v>
      </c>
      <c r="H89" s="127">
        <f>'IHC CRP'!$CJ$40+'UBC CRP'!$CJ$40</f>
        <v>231.5</v>
      </c>
      <c r="I89" s="83">
        <f t="shared" si="40"/>
        <v>0.56769374416433238</v>
      </c>
      <c r="J89" s="83">
        <f t="shared" si="41"/>
        <v>0.19421101774042948</v>
      </c>
      <c r="K89" s="97">
        <f t="shared" si="42"/>
        <v>3.548085901027076E-2</v>
      </c>
    </row>
    <row r="90" spans="1:17" x14ac:dyDescent="0.35">
      <c r="A90" s="96">
        <v>18</v>
      </c>
      <c r="B90" s="82" t="s">
        <v>13</v>
      </c>
      <c r="C90" s="127">
        <f>'IHC Baseline'!CK$40+'UBC Baseline'!CK$40</f>
        <v>516.5</v>
      </c>
      <c r="D90" s="133">
        <v>297</v>
      </c>
      <c r="E90" s="83">
        <f t="shared" si="47"/>
        <v>0.42497579864472412</v>
      </c>
      <c r="F90" s="127">
        <f>'IHC ELV'!$CK$40+'UBC ELV'!$CK$40</f>
        <v>192</v>
      </c>
      <c r="G90" s="83">
        <f t="shared" si="39"/>
        <v>0.62826718296224593</v>
      </c>
      <c r="H90" s="127">
        <f>'IHC CRP'!$CK$40+'UBC CRP'!$CK$40</f>
        <v>219</v>
      </c>
      <c r="I90" s="83">
        <f t="shared" si="40"/>
        <v>0.57599225556631173</v>
      </c>
      <c r="J90" s="83">
        <f t="shared" si="41"/>
        <v>-5.2274927395934201E-2</v>
      </c>
      <c r="K90" s="97">
        <f t="shared" si="42"/>
        <v>-0.15101645692158761</v>
      </c>
    </row>
    <row r="91" spans="1:17" x14ac:dyDescent="0.35">
      <c r="A91" s="98">
        <v>18</v>
      </c>
      <c r="B91" s="99" t="s">
        <v>14</v>
      </c>
      <c r="C91" s="130">
        <f>'IHC Baseline'!CL$40+'UBC Baseline'!CL$40</f>
        <v>600</v>
      </c>
      <c r="D91" s="136">
        <v>161</v>
      </c>
      <c r="E91" s="100">
        <f t="shared" si="47"/>
        <v>0.73166666666666669</v>
      </c>
      <c r="F91" s="130">
        <f>'IHC ELV'!$CL$40+'UBC ELV'!$CL$40</f>
        <v>235.5</v>
      </c>
      <c r="G91" s="100">
        <f t="shared" si="39"/>
        <v>0.60750000000000004</v>
      </c>
      <c r="H91" s="130">
        <f>'IHC CRP'!$CL$40+'UBC CRP'!$CL$40</f>
        <v>189</v>
      </c>
      <c r="I91" s="100">
        <f t="shared" si="40"/>
        <v>0.68500000000000005</v>
      </c>
      <c r="J91" s="100">
        <f t="shared" si="41"/>
        <v>7.7500000000000013E-2</v>
      </c>
      <c r="K91" s="101">
        <f t="shared" si="42"/>
        <v>4.6666666666666634E-2</v>
      </c>
    </row>
    <row r="92" spans="1:17" x14ac:dyDescent="0.35">
      <c r="A92" s="92">
        <v>19</v>
      </c>
      <c r="B92" s="93" t="s">
        <v>130</v>
      </c>
      <c r="C92" s="129">
        <f>SUM(C93:C96)</f>
        <v>2286</v>
      </c>
      <c r="D92" s="135">
        <v>788.5</v>
      </c>
      <c r="E92" s="94">
        <f>(C92-D92)/C92</f>
        <v>0.65507436570428701</v>
      </c>
      <c r="F92" s="129">
        <f>SUM(F93:F96)</f>
        <v>817.5</v>
      </c>
      <c r="G92" s="94">
        <f t="shared" si="39"/>
        <v>0.6423884514435696</v>
      </c>
      <c r="H92" s="129">
        <f>SUM(H93:H96)</f>
        <v>963</v>
      </c>
      <c r="I92" s="94">
        <f t="shared" si="40"/>
        <v>0.57874015748031493</v>
      </c>
      <c r="J92" s="94">
        <f t="shared" si="41"/>
        <v>-6.3648293963254665E-2</v>
      </c>
      <c r="K92" s="95">
        <f t="shared" si="42"/>
        <v>7.6334208223972078E-2</v>
      </c>
      <c r="L92" s="85">
        <f>SUM(F93:F94)</f>
        <v>392</v>
      </c>
      <c r="M92" s="85">
        <f>SUM(F94:F95)</f>
        <v>418.5</v>
      </c>
      <c r="N92" s="118">
        <f>SUM(F95:F96)</f>
        <v>425.5</v>
      </c>
      <c r="O92" s="118">
        <f>SUM(H93:H94)</f>
        <v>550</v>
      </c>
      <c r="P92" s="118">
        <f>SUM(H94:H95)</f>
        <v>599</v>
      </c>
      <c r="Q92" s="118">
        <f>SUM(H95:H96)</f>
        <v>413</v>
      </c>
    </row>
    <row r="93" spans="1:17" x14ac:dyDescent="0.35">
      <c r="A93" s="96">
        <v>19</v>
      </c>
      <c r="B93" s="82" t="s">
        <v>11</v>
      </c>
      <c r="C93" s="127">
        <f>'IHC Baseline'!CN$40+'UBC Baseline'!CN$40</f>
        <v>634</v>
      </c>
      <c r="D93" s="133">
        <v>118</v>
      </c>
      <c r="E93" s="83">
        <f t="shared" ref="E93:E96" si="48">(C93-D93)/C93</f>
        <v>0.81388012618296535</v>
      </c>
      <c r="F93" s="127">
        <f>'IHC ELV'!$CN$40+'UBC ELV'!$CN$40</f>
        <v>176.5</v>
      </c>
      <c r="G93" s="83">
        <f t="shared" si="39"/>
        <v>0.72160883280757093</v>
      </c>
      <c r="H93" s="127">
        <f>'IHC CRP'!$CN$40+'UBC CRP'!$CN$40</f>
        <v>173.5</v>
      </c>
      <c r="I93" s="83">
        <f t="shared" si="40"/>
        <v>0.72634069400630918</v>
      </c>
      <c r="J93" s="83">
        <f t="shared" si="41"/>
        <v>4.731861198738252E-3</v>
      </c>
      <c r="K93" s="97">
        <f t="shared" si="42"/>
        <v>8.7539432176656162E-2</v>
      </c>
    </row>
    <row r="94" spans="1:17" x14ac:dyDescent="0.35">
      <c r="A94" s="96">
        <v>19</v>
      </c>
      <c r="B94" s="82" t="s">
        <v>12</v>
      </c>
      <c r="C94" s="127">
        <f>'IHC Baseline'!CO$40+'UBC Baseline'!CO$40</f>
        <v>535.5</v>
      </c>
      <c r="D94" s="133">
        <v>212.5</v>
      </c>
      <c r="E94" s="83">
        <f t="shared" si="48"/>
        <v>0.60317460317460314</v>
      </c>
      <c r="F94" s="127">
        <f>'IHC ELV'!$CO$40+'UBC ELV'!$CO$40</f>
        <v>215.5</v>
      </c>
      <c r="G94" s="83">
        <f t="shared" si="39"/>
        <v>0.59757236227824462</v>
      </c>
      <c r="H94" s="127">
        <f>'IHC CRP'!$CO$40+'UBC CRP'!$CO$40</f>
        <v>376.5</v>
      </c>
      <c r="I94" s="83">
        <f t="shared" si="40"/>
        <v>0.2969187675070028</v>
      </c>
      <c r="J94" s="83">
        <f t="shared" si="41"/>
        <v>-0.30065359477124182</v>
      </c>
      <c r="K94" s="97">
        <f t="shared" si="42"/>
        <v>0.30625583566760034</v>
      </c>
    </row>
    <row r="95" spans="1:17" x14ac:dyDescent="0.35">
      <c r="A95" s="96">
        <v>19</v>
      </c>
      <c r="B95" s="82" t="s">
        <v>13</v>
      </c>
      <c r="C95" s="127">
        <f>'IHC Baseline'!CP$40+'UBC Baseline'!CP$40</f>
        <v>516.5</v>
      </c>
      <c r="D95" s="133">
        <v>297</v>
      </c>
      <c r="E95" s="83">
        <f t="shared" si="48"/>
        <v>0.42497579864472412</v>
      </c>
      <c r="F95" s="127">
        <f>'IHC ELV'!$CP$40+'UBC ELV'!$CP$40</f>
        <v>203</v>
      </c>
      <c r="G95" s="83">
        <f t="shared" si="39"/>
        <v>0.60696999031945786</v>
      </c>
      <c r="H95" s="127">
        <f>'IHC CRP'!$CP$40+'UBC CRP'!$CP$40</f>
        <v>222.5</v>
      </c>
      <c r="I95" s="83">
        <f t="shared" si="40"/>
        <v>0.56921587608906099</v>
      </c>
      <c r="J95" s="83">
        <f t="shared" si="41"/>
        <v>-3.7754114230396874E-2</v>
      </c>
      <c r="K95" s="97">
        <f t="shared" si="42"/>
        <v>-0.14424007744433687</v>
      </c>
    </row>
    <row r="96" spans="1:17" x14ac:dyDescent="0.35">
      <c r="A96" s="98">
        <v>19</v>
      </c>
      <c r="B96" s="99" t="s">
        <v>14</v>
      </c>
      <c r="C96" s="130">
        <f>'IHC Baseline'!CQ$40+'UBC Baseline'!CQ$40</f>
        <v>600</v>
      </c>
      <c r="D96" s="136">
        <v>161</v>
      </c>
      <c r="E96" s="100">
        <f t="shared" si="48"/>
        <v>0.73166666666666669</v>
      </c>
      <c r="F96" s="130">
        <f>'IHC ELV'!$CQ$40+'UBC ELV'!$CQ$40</f>
        <v>222.5</v>
      </c>
      <c r="G96" s="100">
        <f t="shared" si="39"/>
        <v>0.62916666666666665</v>
      </c>
      <c r="H96" s="130">
        <f>'IHC CRP'!$CQ$40+'UBC CRP'!$CQ$40</f>
        <v>190.5</v>
      </c>
      <c r="I96" s="100">
        <f t="shared" si="40"/>
        <v>0.6825</v>
      </c>
      <c r="J96" s="100">
        <f t="shared" si="41"/>
        <v>5.3333333333333344E-2</v>
      </c>
      <c r="K96" s="101">
        <f t="shared" si="42"/>
        <v>4.9166666666666692E-2</v>
      </c>
    </row>
    <row r="97" spans="1:17" x14ac:dyDescent="0.35">
      <c r="A97" s="92">
        <v>20</v>
      </c>
      <c r="B97" s="93" t="s">
        <v>130</v>
      </c>
      <c r="C97" s="129">
        <f>SUM(C98:C101)</f>
        <v>2286</v>
      </c>
      <c r="D97" s="135">
        <v>788.5</v>
      </c>
      <c r="E97" s="94">
        <f>(C97-D97)/C97</f>
        <v>0.65507436570428701</v>
      </c>
      <c r="F97" s="129">
        <f>SUM(F98:F101)</f>
        <v>850.5</v>
      </c>
      <c r="G97" s="94">
        <f t="shared" si="39"/>
        <v>0.62795275590551181</v>
      </c>
      <c r="H97" s="129">
        <f>SUM(H98:H101)</f>
        <v>949.5</v>
      </c>
      <c r="I97" s="94">
        <f t="shared" si="40"/>
        <v>0.58464566929133854</v>
      </c>
      <c r="J97" s="94">
        <f t="shared" si="41"/>
        <v>-4.3307086614173262E-2</v>
      </c>
      <c r="K97" s="95">
        <f t="shared" si="42"/>
        <v>7.0428696412948466E-2</v>
      </c>
      <c r="L97" s="85">
        <f>SUM(F98:F99)</f>
        <v>468.5</v>
      </c>
      <c r="M97" s="85">
        <f>SUM(F99:F100)</f>
        <v>434.5</v>
      </c>
      <c r="N97" s="118">
        <f>SUM(F100:F101)</f>
        <v>382</v>
      </c>
      <c r="O97" s="118">
        <f>SUM(H98:H99)</f>
        <v>542.5</v>
      </c>
      <c r="P97" s="118">
        <f>SUM(H99:H100)</f>
        <v>564</v>
      </c>
      <c r="Q97" s="118">
        <f>SUM(H100:H101)</f>
        <v>407</v>
      </c>
    </row>
    <row r="98" spans="1:17" x14ac:dyDescent="0.35">
      <c r="A98" s="96">
        <v>20</v>
      </c>
      <c r="B98" s="82" t="s">
        <v>11</v>
      </c>
      <c r="C98" s="127">
        <f>'IHC Baseline'!CS$40+'UBC Baseline'!CS$40</f>
        <v>634</v>
      </c>
      <c r="D98" s="133">
        <v>118</v>
      </c>
      <c r="E98" s="83">
        <f t="shared" ref="E98:E101" si="49">(C98-D98)/C98</f>
        <v>0.81388012618296535</v>
      </c>
      <c r="F98" s="127">
        <f>'IHC ELV'!$CS$40+'UBC ELV'!$CS$40</f>
        <v>227</v>
      </c>
      <c r="G98" s="83">
        <f t="shared" ref="G98:G129" si="50">(C98-F98)/C98</f>
        <v>0.64195583596214512</v>
      </c>
      <c r="H98" s="127">
        <f>'IHC CRP'!$CS$40+'UBC CRP'!$CS$40</f>
        <v>206</v>
      </c>
      <c r="I98" s="83">
        <f t="shared" ref="I98:I129" si="51">(C98-H98)/C98</f>
        <v>0.67507886435331232</v>
      </c>
      <c r="J98" s="83">
        <f t="shared" ref="J98:J129" si="52">I98-G98</f>
        <v>3.3123028391167209E-2</v>
      </c>
      <c r="K98" s="97">
        <f t="shared" ref="K98:K129" si="53">E98-I98</f>
        <v>0.13880126182965302</v>
      </c>
    </row>
    <row r="99" spans="1:17" x14ac:dyDescent="0.35">
      <c r="A99" s="96">
        <v>20</v>
      </c>
      <c r="B99" s="82" t="s">
        <v>12</v>
      </c>
      <c r="C99" s="127">
        <f>'IHC Baseline'!CT$40+'UBC Baseline'!CT$40</f>
        <v>535.5</v>
      </c>
      <c r="D99" s="133">
        <v>212.5</v>
      </c>
      <c r="E99" s="83">
        <f t="shared" si="49"/>
        <v>0.60317460317460314</v>
      </c>
      <c r="F99" s="127">
        <f>'IHC ELV'!$CT$40+'UBC ELV'!$CT$40</f>
        <v>241.5</v>
      </c>
      <c r="G99" s="83">
        <f t="shared" si="50"/>
        <v>0.5490196078431373</v>
      </c>
      <c r="H99" s="127">
        <f>'IHC CRP'!$CT$40+'UBC CRP'!$CT$40</f>
        <v>336.5</v>
      </c>
      <c r="I99" s="83">
        <f t="shared" si="51"/>
        <v>0.37161531279178339</v>
      </c>
      <c r="J99" s="83">
        <f t="shared" si="52"/>
        <v>-0.17740429505135391</v>
      </c>
      <c r="K99" s="97">
        <f t="shared" si="53"/>
        <v>0.23155929038281975</v>
      </c>
    </row>
    <row r="100" spans="1:17" x14ac:dyDescent="0.35">
      <c r="A100" s="96">
        <v>20</v>
      </c>
      <c r="B100" s="82" t="s">
        <v>13</v>
      </c>
      <c r="C100" s="127">
        <f>'IHC Baseline'!CU$40+'UBC Baseline'!CU$40</f>
        <v>516.5</v>
      </c>
      <c r="D100" s="133">
        <v>297</v>
      </c>
      <c r="E100" s="83">
        <f t="shared" si="49"/>
        <v>0.42497579864472412</v>
      </c>
      <c r="F100" s="127">
        <f>'IHC ELV'!$CU$40+'UBC ELV'!$CU$40</f>
        <v>193</v>
      </c>
      <c r="G100" s="83">
        <f t="shared" si="50"/>
        <v>0.62633107454017423</v>
      </c>
      <c r="H100" s="127">
        <f>'IHC CRP'!$CU$40+'UBC CRP'!$CU$40</f>
        <v>227.5</v>
      </c>
      <c r="I100" s="83">
        <f t="shared" si="51"/>
        <v>0.55953533397870281</v>
      </c>
      <c r="J100" s="83">
        <f t="shared" si="52"/>
        <v>-6.6795740561471417E-2</v>
      </c>
      <c r="K100" s="97">
        <f t="shared" si="53"/>
        <v>-0.13455953533397869</v>
      </c>
    </row>
    <row r="101" spans="1:17" x14ac:dyDescent="0.35">
      <c r="A101" s="98">
        <v>20</v>
      </c>
      <c r="B101" s="99" t="s">
        <v>14</v>
      </c>
      <c r="C101" s="130">
        <f>'IHC Baseline'!CV$40+'UBC Baseline'!CV$40</f>
        <v>600</v>
      </c>
      <c r="D101" s="136">
        <v>161</v>
      </c>
      <c r="E101" s="100">
        <f t="shared" si="49"/>
        <v>0.73166666666666669</v>
      </c>
      <c r="F101" s="130">
        <f>'IHC ELV'!$CV$40+'UBC ELV'!$CV$40</f>
        <v>189</v>
      </c>
      <c r="G101" s="100">
        <f t="shared" si="50"/>
        <v>0.68500000000000005</v>
      </c>
      <c r="H101" s="130">
        <f>'IHC CRP'!$CV$40+'UBC CRP'!$CV$40</f>
        <v>179.5</v>
      </c>
      <c r="I101" s="100">
        <f t="shared" si="51"/>
        <v>0.70083333333333331</v>
      </c>
      <c r="J101" s="100">
        <f t="shared" si="52"/>
        <v>1.5833333333333255E-2</v>
      </c>
      <c r="K101" s="101">
        <f t="shared" si="53"/>
        <v>3.0833333333333379E-2</v>
      </c>
    </row>
    <row r="102" spans="1:17" x14ac:dyDescent="0.35">
      <c r="A102" s="92">
        <v>21</v>
      </c>
      <c r="B102" s="93" t="s">
        <v>130</v>
      </c>
      <c r="C102" s="129">
        <f>SUM(C103:C106)</f>
        <v>2286</v>
      </c>
      <c r="D102" s="135">
        <v>788.5</v>
      </c>
      <c r="E102" s="94">
        <f>(C102-D102)/C102</f>
        <v>0.65507436570428701</v>
      </c>
      <c r="F102" s="129">
        <f>SUM(F103:F106)</f>
        <v>939</v>
      </c>
      <c r="G102" s="94">
        <f t="shared" si="50"/>
        <v>0.58923884514435698</v>
      </c>
      <c r="H102" s="129">
        <f>SUM(H103:H106)</f>
        <v>910.5</v>
      </c>
      <c r="I102" s="94">
        <f t="shared" si="51"/>
        <v>0.60170603674540679</v>
      </c>
      <c r="J102" s="94">
        <f t="shared" si="52"/>
        <v>1.246719160104981E-2</v>
      </c>
      <c r="K102" s="95">
        <f t="shared" si="53"/>
        <v>5.3368328958880218E-2</v>
      </c>
      <c r="L102" s="85">
        <f>SUM(F103:F104)</f>
        <v>507</v>
      </c>
      <c r="M102" s="85">
        <f>SUM(F104:F105)</f>
        <v>462.5</v>
      </c>
      <c r="N102" s="118">
        <f>SUM(F105:F106)</f>
        <v>432</v>
      </c>
      <c r="O102" s="118">
        <f>SUM(H103:H104)</f>
        <v>504.5</v>
      </c>
      <c r="P102" s="118">
        <f>SUM(H104:H105)</f>
        <v>546.5</v>
      </c>
      <c r="Q102" s="118">
        <f>SUM(H105:H106)</f>
        <v>406</v>
      </c>
    </row>
    <row r="103" spans="1:17" x14ac:dyDescent="0.35">
      <c r="A103" s="96">
        <v>21</v>
      </c>
      <c r="B103" s="82" t="s">
        <v>11</v>
      </c>
      <c r="C103" s="127">
        <f>'IHC Baseline'!CX$40+'UBC Baseline'!CX$40</f>
        <v>634</v>
      </c>
      <c r="D103" s="133">
        <v>118</v>
      </c>
      <c r="E103" s="83">
        <f t="shared" ref="E103:E106" si="54">(C103-D103)/C103</f>
        <v>0.81388012618296535</v>
      </c>
      <c r="F103" s="127">
        <f>'IHC ELV'!$CX$40+'UBC ELV'!$CX$40</f>
        <v>223.5</v>
      </c>
      <c r="G103" s="83">
        <f t="shared" si="50"/>
        <v>0.64747634069400628</v>
      </c>
      <c r="H103" s="127">
        <f>'IHC CRP'!$CX$40+'UBC CRP'!$CX$40</f>
        <v>178.5</v>
      </c>
      <c r="I103" s="83">
        <f t="shared" si="51"/>
        <v>0.71845425867507884</v>
      </c>
      <c r="J103" s="83">
        <f t="shared" si="52"/>
        <v>7.0977917981072558E-2</v>
      </c>
      <c r="K103" s="97">
        <f t="shared" si="53"/>
        <v>9.5425867507886508E-2</v>
      </c>
    </row>
    <row r="104" spans="1:17" x14ac:dyDescent="0.35">
      <c r="A104" s="96">
        <v>21</v>
      </c>
      <c r="B104" s="82" t="s">
        <v>12</v>
      </c>
      <c r="C104" s="127">
        <f>'IHC Baseline'!CY$40+'UBC Baseline'!CY$40</f>
        <v>535.5</v>
      </c>
      <c r="D104" s="133">
        <v>212.5</v>
      </c>
      <c r="E104" s="83">
        <f t="shared" si="54"/>
        <v>0.60317460317460314</v>
      </c>
      <c r="F104" s="127">
        <f>'IHC ELV'!$CY$40+'UBC ELV'!$CY$40</f>
        <v>283.5</v>
      </c>
      <c r="G104" s="83">
        <f t="shared" si="50"/>
        <v>0.47058823529411764</v>
      </c>
      <c r="H104" s="127">
        <f>'IHC CRP'!$CY$40+'UBC CRP'!$CY$40</f>
        <v>326</v>
      </c>
      <c r="I104" s="83">
        <f t="shared" si="51"/>
        <v>0.39122315592903828</v>
      </c>
      <c r="J104" s="83">
        <f t="shared" si="52"/>
        <v>-7.9365079365079361E-2</v>
      </c>
      <c r="K104" s="97">
        <f t="shared" si="53"/>
        <v>0.21195144724556486</v>
      </c>
    </row>
    <row r="105" spans="1:17" x14ac:dyDescent="0.35">
      <c r="A105" s="96">
        <v>21</v>
      </c>
      <c r="B105" s="82" t="s">
        <v>13</v>
      </c>
      <c r="C105" s="127">
        <f>'IHC Baseline'!CZ$40+'UBC Baseline'!CZ$40</f>
        <v>516.5</v>
      </c>
      <c r="D105" s="133">
        <v>297</v>
      </c>
      <c r="E105" s="83">
        <f t="shared" si="54"/>
        <v>0.42497579864472412</v>
      </c>
      <c r="F105" s="127">
        <f>'IHC ELV'!$CZ$40+'UBC ELV'!$CZ$40</f>
        <v>179</v>
      </c>
      <c r="G105" s="83">
        <f t="shared" si="50"/>
        <v>0.65343659244917718</v>
      </c>
      <c r="H105" s="127">
        <f>'IHC CRP'!$CZ$40+'UBC CRP'!$CZ$40</f>
        <v>220.5</v>
      </c>
      <c r="I105" s="83">
        <f t="shared" si="51"/>
        <v>0.57308809293320429</v>
      </c>
      <c r="J105" s="83">
        <f t="shared" si="52"/>
        <v>-8.0348499515972893E-2</v>
      </c>
      <c r="K105" s="97">
        <f t="shared" si="53"/>
        <v>-0.14811229428848016</v>
      </c>
    </row>
    <row r="106" spans="1:17" x14ac:dyDescent="0.35">
      <c r="A106" s="98">
        <v>21</v>
      </c>
      <c r="B106" s="99" t="s">
        <v>14</v>
      </c>
      <c r="C106" s="130">
        <f>'IHC Baseline'!DA$40+'UBC Baseline'!DA$40</f>
        <v>600</v>
      </c>
      <c r="D106" s="136">
        <v>161</v>
      </c>
      <c r="E106" s="100">
        <f t="shared" si="54"/>
        <v>0.73166666666666669</v>
      </c>
      <c r="F106" s="130">
        <f>'IHC ELV'!$DA$40+'UBC ELV'!$DA$40</f>
        <v>253</v>
      </c>
      <c r="G106" s="100">
        <f t="shared" si="50"/>
        <v>0.57833333333333337</v>
      </c>
      <c r="H106" s="130">
        <f>'IHC CRP'!$DA$40+'UBC CRP'!$DA$40</f>
        <v>185.5</v>
      </c>
      <c r="I106" s="100">
        <f t="shared" si="51"/>
        <v>0.6908333333333333</v>
      </c>
      <c r="J106" s="100">
        <f t="shared" si="52"/>
        <v>0.11249999999999993</v>
      </c>
      <c r="K106" s="101">
        <f t="shared" si="53"/>
        <v>4.0833333333333388E-2</v>
      </c>
    </row>
    <row r="107" spans="1:17" x14ac:dyDescent="0.35">
      <c r="A107" s="92">
        <v>22</v>
      </c>
      <c r="B107" s="93" t="s">
        <v>130</v>
      </c>
      <c r="C107" s="129">
        <f>SUM(C108:C111)</f>
        <v>2286</v>
      </c>
      <c r="D107" s="135">
        <v>788.5</v>
      </c>
      <c r="E107" s="94">
        <f>(C107-D107)/C107</f>
        <v>0.65507436570428701</v>
      </c>
      <c r="F107" s="129">
        <f>SUM(F108:F111)</f>
        <v>980</v>
      </c>
      <c r="G107" s="94">
        <f t="shared" si="50"/>
        <v>0.57130358705161854</v>
      </c>
      <c r="H107" s="129">
        <f>SUM(H108:H111)</f>
        <v>781.5</v>
      </c>
      <c r="I107" s="94">
        <f t="shared" si="51"/>
        <v>0.65813648293963256</v>
      </c>
      <c r="J107" s="94">
        <f t="shared" si="52"/>
        <v>8.6832895888014017E-2</v>
      </c>
      <c r="K107" s="95">
        <f t="shared" si="53"/>
        <v>-3.0621172353455517E-3</v>
      </c>
      <c r="L107" s="85">
        <f>SUM(F108:F109)</f>
        <v>569.5</v>
      </c>
      <c r="M107" s="85">
        <f>SUM(F109:F110)</f>
        <v>509.5</v>
      </c>
      <c r="N107" s="118">
        <f>SUM(F110:F111)</f>
        <v>410.5</v>
      </c>
      <c r="O107" s="118">
        <f>SUM(H108:H109)</f>
        <v>414.5</v>
      </c>
      <c r="P107" s="118">
        <f>SUM(H109:H110)</f>
        <v>387</v>
      </c>
      <c r="Q107" s="118">
        <f>SUM(H110:H111)</f>
        <v>367</v>
      </c>
    </row>
    <row r="108" spans="1:17" x14ac:dyDescent="0.35">
      <c r="A108" s="96">
        <v>22</v>
      </c>
      <c r="B108" s="82" t="s">
        <v>11</v>
      </c>
      <c r="C108" s="127">
        <f>'IHC Baseline'!DC$40+'UBC Baseline'!DC$40</f>
        <v>634</v>
      </c>
      <c r="D108" s="133">
        <v>118</v>
      </c>
      <c r="E108" s="83">
        <f t="shared" ref="E108:E111" si="55">(C108-D108)/C108</f>
        <v>0.81388012618296535</v>
      </c>
      <c r="F108" s="127">
        <f>'IHC ELV'!$DC$40+'UBC ELV'!$DC$40</f>
        <v>245.5</v>
      </c>
      <c r="G108" s="83">
        <f t="shared" si="50"/>
        <v>0.61277602523659302</v>
      </c>
      <c r="H108" s="127">
        <f>'IHC CRP'!$DC$40+'UBC CRP'!$DC$40</f>
        <v>203</v>
      </c>
      <c r="I108" s="83">
        <f t="shared" si="51"/>
        <v>0.67981072555205047</v>
      </c>
      <c r="J108" s="83">
        <f t="shared" si="52"/>
        <v>6.7034700315457441E-2</v>
      </c>
      <c r="K108" s="97">
        <f t="shared" si="53"/>
        <v>0.13406940063091488</v>
      </c>
    </row>
    <row r="109" spans="1:17" x14ac:dyDescent="0.35">
      <c r="A109" s="96">
        <v>22</v>
      </c>
      <c r="B109" s="82" t="s">
        <v>12</v>
      </c>
      <c r="C109" s="127">
        <f>'IHC Baseline'!DD$40+'UBC Baseline'!DD$40</f>
        <v>535.5</v>
      </c>
      <c r="D109" s="133">
        <v>212.5</v>
      </c>
      <c r="E109" s="83">
        <f t="shared" si="55"/>
        <v>0.60317460317460314</v>
      </c>
      <c r="F109" s="127">
        <f>'IHC ELV'!$DD$40+'UBC ELV'!$DD$40</f>
        <v>324</v>
      </c>
      <c r="G109" s="83">
        <f t="shared" si="50"/>
        <v>0.3949579831932773</v>
      </c>
      <c r="H109" s="127">
        <f>'IHC CRP'!$DD$40+'UBC CRP'!$DD$40</f>
        <v>211.5</v>
      </c>
      <c r="I109" s="83">
        <f t="shared" si="51"/>
        <v>0.60504201680672265</v>
      </c>
      <c r="J109" s="83">
        <f t="shared" si="52"/>
        <v>0.21008403361344535</v>
      </c>
      <c r="K109" s="97">
        <f t="shared" si="53"/>
        <v>-1.8674136321195078E-3</v>
      </c>
    </row>
    <row r="110" spans="1:17" x14ac:dyDescent="0.35">
      <c r="A110" s="96">
        <v>22</v>
      </c>
      <c r="B110" s="82" t="s">
        <v>13</v>
      </c>
      <c r="C110" s="127">
        <f>'IHC Baseline'!DE$40+'UBC Baseline'!DE$40</f>
        <v>516.5</v>
      </c>
      <c r="D110" s="133">
        <v>297</v>
      </c>
      <c r="E110" s="83">
        <f t="shared" si="55"/>
        <v>0.42497579864472412</v>
      </c>
      <c r="F110" s="127">
        <f>'IHC ELV'!$DE$40+'UBC ELV'!$DE$40</f>
        <v>185.5</v>
      </c>
      <c r="G110" s="83">
        <f t="shared" si="50"/>
        <v>0.64085188770571155</v>
      </c>
      <c r="H110" s="127">
        <f>'IHC CRP'!$DE$40+'UBC CRP'!$DE$40</f>
        <v>175.5</v>
      </c>
      <c r="I110" s="83">
        <f t="shared" si="51"/>
        <v>0.66021297192642792</v>
      </c>
      <c r="J110" s="83">
        <f t="shared" si="52"/>
        <v>1.9361084220716362E-2</v>
      </c>
      <c r="K110" s="97">
        <f t="shared" si="53"/>
        <v>-0.23523717328170379</v>
      </c>
    </row>
    <row r="111" spans="1:17" x14ac:dyDescent="0.35">
      <c r="A111" s="98">
        <v>22</v>
      </c>
      <c r="B111" s="99" t="s">
        <v>14</v>
      </c>
      <c r="C111" s="130">
        <f>'IHC Baseline'!DF$40+'UBC Baseline'!DF$40</f>
        <v>600</v>
      </c>
      <c r="D111" s="136">
        <v>161</v>
      </c>
      <c r="E111" s="100">
        <f t="shared" si="55"/>
        <v>0.73166666666666669</v>
      </c>
      <c r="F111" s="130">
        <f>'IHC ELV'!$DF$40+'UBC ELV'!$DF$40</f>
        <v>225</v>
      </c>
      <c r="G111" s="100">
        <f t="shared" si="50"/>
        <v>0.625</v>
      </c>
      <c r="H111" s="130">
        <f>'IHC CRP'!$DF$40+'UBC CRP'!$DF$40</f>
        <v>191.5</v>
      </c>
      <c r="I111" s="100">
        <f t="shared" si="51"/>
        <v>0.68083333333333329</v>
      </c>
      <c r="J111" s="100">
        <f t="shared" si="52"/>
        <v>5.583333333333329E-2</v>
      </c>
      <c r="K111" s="101">
        <f t="shared" si="53"/>
        <v>5.0833333333333397E-2</v>
      </c>
    </row>
    <row r="112" spans="1:17" x14ac:dyDescent="0.35">
      <c r="A112" s="92">
        <v>23</v>
      </c>
      <c r="B112" s="93" t="s">
        <v>130</v>
      </c>
      <c r="C112" s="129">
        <f>SUM(C113:C116)</f>
        <v>2286</v>
      </c>
      <c r="D112" s="135">
        <v>788.5</v>
      </c>
      <c r="E112" s="94">
        <f>(C112-D112)/C112</f>
        <v>0.65507436570428701</v>
      </c>
      <c r="F112" s="129">
        <f>SUM(F113:F116)</f>
        <v>959</v>
      </c>
      <c r="G112" s="94">
        <f t="shared" si="50"/>
        <v>0.58048993875765531</v>
      </c>
      <c r="H112" s="129">
        <f>SUM(H113:H116)</f>
        <v>752.5</v>
      </c>
      <c r="I112" s="94">
        <f t="shared" si="51"/>
        <v>0.67082239720034997</v>
      </c>
      <c r="J112" s="94">
        <f t="shared" si="52"/>
        <v>9.0332458442694663E-2</v>
      </c>
      <c r="K112" s="95">
        <f t="shared" si="53"/>
        <v>-1.5748031496062964E-2</v>
      </c>
      <c r="L112" s="85">
        <f>SUM(F113:F114)</f>
        <v>562.5</v>
      </c>
      <c r="M112" s="85">
        <f>SUM(F114:F115)</f>
        <v>512.5</v>
      </c>
      <c r="N112" s="118">
        <f>SUM(F115:F116)</f>
        <v>396.5</v>
      </c>
      <c r="O112" s="118">
        <f>SUM(H113:H114)</f>
        <v>388.5</v>
      </c>
      <c r="P112" s="118">
        <f>SUM(H114:H115)</f>
        <v>358.5</v>
      </c>
      <c r="Q112" s="118">
        <f>SUM(H115:H116)</f>
        <v>364</v>
      </c>
    </row>
    <row r="113" spans="1:17" x14ac:dyDescent="0.35">
      <c r="A113" s="96">
        <v>23</v>
      </c>
      <c r="B113" s="82" t="s">
        <v>11</v>
      </c>
      <c r="C113" s="127">
        <f>'IHC Baseline'!DH$40+'UBC Baseline'!DH$40</f>
        <v>634</v>
      </c>
      <c r="D113" s="133">
        <v>118</v>
      </c>
      <c r="E113" s="83">
        <f t="shared" ref="E113:E116" si="56">(C113-D113)/C113</f>
        <v>0.81388012618296535</v>
      </c>
      <c r="F113" s="127">
        <f>'IHC ELV'!$DH$40+'UBC ELV'!$DH$40</f>
        <v>240.5</v>
      </c>
      <c r="G113" s="83">
        <f t="shared" si="50"/>
        <v>0.62066246056782337</v>
      </c>
      <c r="H113" s="127">
        <f>'IHC CRP'!$DH$40+'UBC CRP'!$DH$40</f>
        <v>206.5</v>
      </c>
      <c r="I113" s="83">
        <f t="shared" si="51"/>
        <v>0.6742902208201893</v>
      </c>
      <c r="J113" s="83">
        <f t="shared" si="52"/>
        <v>5.362776025236593E-2</v>
      </c>
      <c r="K113" s="97">
        <f t="shared" si="53"/>
        <v>0.13958990536277605</v>
      </c>
    </row>
    <row r="114" spans="1:17" x14ac:dyDescent="0.35">
      <c r="A114" s="96">
        <v>23</v>
      </c>
      <c r="B114" s="82" t="s">
        <v>12</v>
      </c>
      <c r="C114" s="127">
        <f>'IHC Baseline'!DI$40+'UBC Baseline'!DI$40</f>
        <v>535.5</v>
      </c>
      <c r="D114" s="133">
        <v>212.5</v>
      </c>
      <c r="E114" s="83">
        <f t="shared" si="56"/>
        <v>0.60317460317460314</v>
      </c>
      <c r="F114" s="127">
        <f>'IHC ELV'!$DI$40+'UBC ELV'!$DI$40</f>
        <v>322</v>
      </c>
      <c r="G114" s="83">
        <f t="shared" si="50"/>
        <v>0.39869281045751637</v>
      </c>
      <c r="H114" s="127">
        <f>'IHC CRP'!$DI$40+'UBC CRP'!$DI$40</f>
        <v>182</v>
      </c>
      <c r="I114" s="83">
        <f t="shared" si="51"/>
        <v>0.66013071895424835</v>
      </c>
      <c r="J114" s="83">
        <f t="shared" si="52"/>
        <v>0.26143790849673199</v>
      </c>
      <c r="K114" s="97">
        <f t="shared" si="53"/>
        <v>-5.6956115779645211E-2</v>
      </c>
    </row>
    <row r="115" spans="1:17" x14ac:dyDescent="0.35">
      <c r="A115" s="96">
        <v>23</v>
      </c>
      <c r="B115" s="82" t="s">
        <v>13</v>
      </c>
      <c r="C115" s="127">
        <f>'IHC Baseline'!DJ$40+'UBC Baseline'!DJ$40</f>
        <v>516.5</v>
      </c>
      <c r="D115" s="133">
        <v>297</v>
      </c>
      <c r="E115" s="83">
        <f t="shared" si="56"/>
        <v>0.42497579864472412</v>
      </c>
      <c r="F115" s="127">
        <f>'IHC ELV'!$DJ$40+'UBC ELV'!$DJ$40</f>
        <v>190.5</v>
      </c>
      <c r="G115" s="83">
        <f t="shared" si="50"/>
        <v>0.63117134559535337</v>
      </c>
      <c r="H115" s="127">
        <f>'IHC CRP'!$DJ$40+'UBC CRP'!$DJ$40</f>
        <v>176.5</v>
      </c>
      <c r="I115" s="83">
        <f t="shared" si="51"/>
        <v>0.65827686350435621</v>
      </c>
      <c r="J115" s="83">
        <f t="shared" si="52"/>
        <v>2.7105517909002841E-2</v>
      </c>
      <c r="K115" s="97">
        <f t="shared" si="53"/>
        <v>-0.23330106485963209</v>
      </c>
    </row>
    <row r="116" spans="1:17" x14ac:dyDescent="0.35">
      <c r="A116" s="98">
        <v>23</v>
      </c>
      <c r="B116" s="99" t="s">
        <v>14</v>
      </c>
      <c r="C116" s="130">
        <f>'IHC Baseline'!DK$40+'UBC Baseline'!DK$40</f>
        <v>600</v>
      </c>
      <c r="D116" s="136">
        <v>161</v>
      </c>
      <c r="E116" s="100">
        <f t="shared" si="56"/>
        <v>0.73166666666666669</v>
      </c>
      <c r="F116" s="130">
        <f>'IHC ELV'!$DK$40+'UBC ELV'!$DK$40</f>
        <v>206</v>
      </c>
      <c r="G116" s="100">
        <f t="shared" si="50"/>
        <v>0.65666666666666662</v>
      </c>
      <c r="H116" s="130">
        <f>'IHC CRP'!$DK$40+'UBC CRP'!$DK$40</f>
        <v>187.5</v>
      </c>
      <c r="I116" s="100">
        <f t="shared" si="51"/>
        <v>0.6875</v>
      </c>
      <c r="J116" s="100">
        <f t="shared" si="52"/>
        <v>3.0833333333333379E-2</v>
      </c>
      <c r="K116" s="101">
        <f t="shared" si="53"/>
        <v>4.4166666666666687E-2</v>
      </c>
    </row>
    <row r="117" spans="1:17" x14ac:dyDescent="0.35">
      <c r="A117" s="92">
        <v>24</v>
      </c>
      <c r="B117" s="93" t="s">
        <v>130</v>
      </c>
      <c r="C117" s="129">
        <f>SUM(C118:C121)</f>
        <v>2286</v>
      </c>
      <c r="D117" s="135">
        <v>788.5</v>
      </c>
      <c r="E117" s="94">
        <f>(C117-D117)/C117</f>
        <v>0.65507436570428701</v>
      </c>
      <c r="F117" s="129">
        <f>SUM(F118:F121)</f>
        <v>922</v>
      </c>
      <c r="G117" s="94">
        <f t="shared" si="50"/>
        <v>0.59667541557305337</v>
      </c>
      <c r="H117" s="129">
        <f>SUM(H118:H121)</f>
        <v>830.5</v>
      </c>
      <c r="I117" s="94">
        <f t="shared" si="51"/>
        <v>0.63670166229221348</v>
      </c>
      <c r="J117" s="94">
        <f t="shared" si="52"/>
        <v>4.0026246719160108E-2</v>
      </c>
      <c r="K117" s="95">
        <f t="shared" si="53"/>
        <v>1.8372703412073532E-2</v>
      </c>
      <c r="L117" s="85">
        <f>SUM(F118:F119)</f>
        <v>494.5</v>
      </c>
      <c r="M117" s="85">
        <f>SUM(F119:F120)</f>
        <v>443.5</v>
      </c>
      <c r="N117" s="118">
        <f>SUM(F120:F121)</f>
        <v>427.5</v>
      </c>
      <c r="O117" s="118">
        <f>SUM(H118:H119)</f>
        <v>414.5</v>
      </c>
      <c r="P117" s="118">
        <f>SUM(H119:H120)</f>
        <v>449.5</v>
      </c>
      <c r="Q117" s="118">
        <f>SUM(H120:H121)</f>
        <v>416</v>
      </c>
    </row>
    <row r="118" spans="1:17" x14ac:dyDescent="0.35">
      <c r="A118" s="96">
        <v>24</v>
      </c>
      <c r="B118" s="82" t="s">
        <v>11</v>
      </c>
      <c r="C118" s="127">
        <f>'IHC Baseline'!DM$40+'UBC Baseline'!DM$40</f>
        <v>634</v>
      </c>
      <c r="D118" s="133">
        <v>118</v>
      </c>
      <c r="E118" s="83">
        <f t="shared" ref="E118:E121" si="57">(C118-D118)/C118</f>
        <v>0.81388012618296535</v>
      </c>
      <c r="F118" s="127">
        <f>'IHC ELV'!$DM$40+'UBC ELV'!$DM$40</f>
        <v>241</v>
      </c>
      <c r="G118" s="83">
        <f t="shared" si="50"/>
        <v>0.61987381703470035</v>
      </c>
      <c r="H118" s="127">
        <f>'IHC CRP'!$DM$40+'UBC CRP'!$DM$40</f>
        <v>192.5</v>
      </c>
      <c r="I118" s="83">
        <f t="shared" si="51"/>
        <v>0.69637223974763407</v>
      </c>
      <c r="J118" s="83">
        <f t="shared" si="52"/>
        <v>7.6498422712933722E-2</v>
      </c>
      <c r="K118" s="97">
        <f t="shared" si="53"/>
        <v>0.11750788643533128</v>
      </c>
    </row>
    <row r="119" spans="1:17" x14ac:dyDescent="0.35">
      <c r="A119" s="96">
        <v>24</v>
      </c>
      <c r="B119" s="82" t="s">
        <v>12</v>
      </c>
      <c r="C119" s="127">
        <f>'IHC Baseline'!DN$40+'UBC Baseline'!DN$40</f>
        <v>535.5</v>
      </c>
      <c r="D119" s="133">
        <v>212.5</v>
      </c>
      <c r="E119" s="83">
        <f t="shared" si="57"/>
        <v>0.60317460317460314</v>
      </c>
      <c r="F119" s="127">
        <f>'IHC ELV'!$DN$40+'UBC ELV'!$DN$40</f>
        <v>253.5</v>
      </c>
      <c r="G119" s="83">
        <f t="shared" si="50"/>
        <v>0.5266106442577031</v>
      </c>
      <c r="H119" s="127">
        <f>'IHC CRP'!$DN$40+'UBC CRP'!$DN$40</f>
        <v>222</v>
      </c>
      <c r="I119" s="83">
        <f t="shared" si="51"/>
        <v>0.58543417366946782</v>
      </c>
      <c r="J119" s="83">
        <f t="shared" si="52"/>
        <v>5.8823529411764719E-2</v>
      </c>
      <c r="K119" s="97">
        <f t="shared" si="53"/>
        <v>1.7740429505135324E-2</v>
      </c>
    </row>
    <row r="120" spans="1:17" x14ac:dyDescent="0.35">
      <c r="A120" s="96">
        <v>24</v>
      </c>
      <c r="B120" s="82" t="s">
        <v>13</v>
      </c>
      <c r="C120" s="127">
        <f>'IHC Baseline'!DO$40+'UBC Baseline'!DO$40</f>
        <v>516.5</v>
      </c>
      <c r="D120" s="133">
        <v>297</v>
      </c>
      <c r="E120" s="83">
        <f t="shared" si="57"/>
        <v>0.42497579864472412</v>
      </c>
      <c r="F120" s="127">
        <f>'IHC ELV'!$DO$40+'UBC ELV'!$DO$40</f>
        <v>190</v>
      </c>
      <c r="G120" s="83">
        <f t="shared" si="50"/>
        <v>0.63213939980638911</v>
      </c>
      <c r="H120" s="127">
        <f>'IHC CRP'!$DO$40+'UBC CRP'!$DO$40</f>
        <v>227.5</v>
      </c>
      <c r="I120" s="83">
        <f t="shared" si="51"/>
        <v>0.55953533397870281</v>
      </c>
      <c r="J120" s="83">
        <f t="shared" si="52"/>
        <v>-7.2604065827686304E-2</v>
      </c>
      <c r="K120" s="97">
        <f t="shared" si="53"/>
        <v>-0.13455953533397869</v>
      </c>
    </row>
    <row r="121" spans="1:17" x14ac:dyDescent="0.35">
      <c r="A121" s="98">
        <v>24</v>
      </c>
      <c r="B121" s="99" t="s">
        <v>14</v>
      </c>
      <c r="C121" s="130">
        <f>'IHC Baseline'!DP$40+'UBC Baseline'!DP$40</f>
        <v>600</v>
      </c>
      <c r="D121" s="136">
        <v>161</v>
      </c>
      <c r="E121" s="100">
        <f t="shared" si="57"/>
        <v>0.73166666666666669</v>
      </c>
      <c r="F121" s="130">
        <f>'IHC ELV'!$DP$40+'UBC ELV'!$DP$40</f>
        <v>237.5</v>
      </c>
      <c r="G121" s="100">
        <f t="shared" si="50"/>
        <v>0.60416666666666663</v>
      </c>
      <c r="H121" s="130">
        <f>'IHC CRP'!$DP$40+'UBC CRP'!$DP$40</f>
        <v>188.5</v>
      </c>
      <c r="I121" s="100">
        <f t="shared" si="51"/>
        <v>0.68583333333333329</v>
      </c>
      <c r="J121" s="100">
        <f t="shared" si="52"/>
        <v>8.1666666666666665E-2</v>
      </c>
      <c r="K121" s="101">
        <f t="shared" si="53"/>
        <v>4.5833333333333393E-2</v>
      </c>
    </row>
    <row r="122" spans="1:17" x14ac:dyDescent="0.35">
      <c r="A122" s="92">
        <v>25</v>
      </c>
      <c r="B122" s="93" t="s">
        <v>130</v>
      </c>
      <c r="C122" s="129">
        <f>SUM(C123:C126)</f>
        <v>2286</v>
      </c>
      <c r="D122" s="135">
        <v>788.5</v>
      </c>
      <c r="E122" s="94">
        <f>(C122-D122)/C122</f>
        <v>0.65507436570428701</v>
      </c>
      <c r="F122" s="129">
        <f>SUM(F123:F126)</f>
        <v>846</v>
      </c>
      <c r="G122" s="94">
        <f t="shared" si="50"/>
        <v>0.62992125984251968</v>
      </c>
      <c r="H122" s="129">
        <f>SUM(H123:H126)</f>
        <v>805.5</v>
      </c>
      <c r="I122" s="94">
        <f t="shared" si="51"/>
        <v>0.64763779527559051</v>
      </c>
      <c r="J122" s="94">
        <f t="shared" si="52"/>
        <v>1.7716535433070835E-2</v>
      </c>
      <c r="K122" s="95">
        <f t="shared" si="53"/>
        <v>7.4365704286964984E-3</v>
      </c>
      <c r="L122" s="85">
        <f>SUM(F123:F124)</f>
        <v>468.5</v>
      </c>
      <c r="M122" s="85">
        <f>SUM(F124:F125)</f>
        <v>434.5</v>
      </c>
      <c r="N122" s="118">
        <f>SUM(F125:F126)</f>
        <v>377.5</v>
      </c>
      <c r="O122" s="118">
        <f>SUM(H123:H124)</f>
        <v>438.5</v>
      </c>
      <c r="P122" s="118">
        <f>SUM(H124:H125)</f>
        <v>407</v>
      </c>
      <c r="Q122" s="118">
        <f>SUM(H125:H126)</f>
        <v>367</v>
      </c>
    </row>
    <row r="123" spans="1:17" x14ac:dyDescent="0.35">
      <c r="A123" s="96">
        <v>25</v>
      </c>
      <c r="B123" s="82" t="s">
        <v>11</v>
      </c>
      <c r="C123" s="127">
        <f>'IHC Baseline'!DR$40+'UBC Baseline'!DR$40</f>
        <v>634</v>
      </c>
      <c r="D123" s="133">
        <v>118</v>
      </c>
      <c r="E123" s="83">
        <f t="shared" ref="E123:E126" si="58">(C123-D123)/C123</f>
        <v>0.81388012618296535</v>
      </c>
      <c r="F123" s="127">
        <f>'IHC ELV'!$DR$40+'UBC ELV'!$DR$40</f>
        <v>227</v>
      </c>
      <c r="G123" s="83">
        <f t="shared" si="50"/>
        <v>0.64195583596214512</v>
      </c>
      <c r="H123" s="127">
        <f>'IHC CRP'!$DR$40+'UBC CRP'!$DR$40</f>
        <v>207</v>
      </c>
      <c r="I123" s="83">
        <f t="shared" si="51"/>
        <v>0.67350157728706628</v>
      </c>
      <c r="J123" s="83">
        <f t="shared" si="52"/>
        <v>3.1545741324921162E-2</v>
      </c>
      <c r="K123" s="97">
        <f t="shared" si="53"/>
        <v>0.14037854889589907</v>
      </c>
    </row>
    <row r="124" spans="1:17" x14ac:dyDescent="0.35">
      <c r="A124" s="96">
        <v>25</v>
      </c>
      <c r="B124" s="82" t="s">
        <v>12</v>
      </c>
      <c r="C124" s="127">
        <f>'IHC Baseline'!DS$40+'UBC Baseline'!DS$40</f>
        <v>535.5</v>
      </c>
      <c r="D124" s="133">
        <v>212.5</v>
      </c>
      <c r="E124" s="83">
        <f t="shared" si="58"/>
        <v>0.60317460317460314</v>
      </c>
      <c r="F124" s="127">
        <f>'IHC ELV'!$DS$40+'UBC ELV'!$DS$40</f>
        <v>241.5</v>
      </c>
      <c r="G124" s="83">
        <f t="shared" si="50"/>
        <v>0.5490196078431373</v>
      </c>
      <c r="H124" s="127">
        <f>'IHC CRP'!$DS$40+'UBC CRP'!$DS$40</f>
        <v>231.5</v>
      </c>
      <c r="I124" s="83">
        <f t="shared" si="51"/>
        <v>0.56769374416433238</v>
      </c>
      <c r="J124" s="83">
        <f t="shared" si="52"/>
        <v>1.8674136321195078E-2</v>
      </c>
      <c r="K124" s="97">
        <f t="shared" si="53"/>
        <v>3.548085901027076E-2</v>
      </c>
    </row>
    <row r="125" spans="1:17" x14ac:dyDescent="0.35">
      <c r="A125" s="96">
        <v>25</v>
      </c>
      <c r="B125" s="82" t="s">
        <v>13</v>
      </c>
      <c r="C125" s="127">
        <f>'IHC Baseline'!DT$40+'UBC Baseline'!DT$40</f>
        <v>516.5</v>
      </c>
      <c r="D125" s="133">
        <v>297</v>
      </c>
      <c r="E125" s="83">
        <f t="shared" si="58"/>
        <v>0.42497579864472412</v>
      </c>
      <c r="F125" s="127">
        <f>'IHC ELV'!$DT$40+'UBC ELV'!$DT$40</f>
        <v>193</v>
      </c>
      <c r="G125" s="83">
        <f t="shared" si="50"/>
        <v>0.62633107454017423</v>
      </c>
      <c r="H125" s="127">
        <f>'IHC CRP'!$DT$40+'UBC CRP'!$DT$40</f>
        <v>175.5</v>
      </c>
      <c r="I125" s="83">
        <f t="shared" si="51"/>
        <v>0.66021297192642792</v>
      </c>
      <c r="J125" s="83">
        <f t="shared" si="52"/>
        <v>3.388189738625369E-2</v>
      </c>
      <c r="K125" s="97">
        <f t="shared" si="53"/>
        <v>-0.23523717328170379</v>
      </c>
    </row>
    <row r="126" spans="1:17" x14ac:dyDescent="0.35">
      <c r="A126" s="98">
        <v>25</v>
      </c>
      <c r="B126" s="99" t="s">
        <v>14</v>
      </c>
      <c r="C126" s="130">
        <f>'IHC Baseline'!DU$40+'UBC Baseline'!DU$40</f>
        <v>600</v>
      </c>
      <c r="D126" s="136">
        <v>161</v>
      </c>
      <c r="E126" s="100">
        <f t="shared" si="58"/>
        <v>0.73166666666666669</v>
      </c>
      <c r="F126" s="130">
        <f>'IHC ELV'!$DU$40+'UBC ELV'!$DU$40</f>
        <v>184.5</v>
      </c>
      <c r="G126" s="100">
        <f t="shared" si="50"/>
        <v>0.6925</v>
      </c>
      <c r="H126" s="130">
        <f>'IHC CRP'!$DU$40+'UBC CRP'!$DU$40</f>
        <v>191.5</v>
      </c>
      <c r="I126" s="100">
        <f t="shared" si="51"/>
        <v>0.68083333333333329</v>
      </c>
      <c r="J126" s="100">
        <f t="shared" si="52"/>
        <v>-1.1666666666666714E-2</v>
      </c>
      <c r="K126" s="101">
        <f t="shared" si="53"/>
        <v>5.0833333333333397E-2</v>
      </c>
    </row>
    <row r="127" spans="1:17" x14ac:dyDescent="0.35">
      <c r="A127" s="92">
        <v>26</v>
      </c>
      <c r="B127" s="93" t="s">
        <v>130</v>
      </c>
      <c r="C127" s="129">
        <f>SUM(C128:C131)</f>
        <v>2286</v>
      </c>
      <c r="D127" s="135">
        <v>788.5</v>
      </c>
      <c r="E127" s="94">
        <f>(C127-D127)/C127</f>
        <v>0.65507436570428701</v>
      </c>
      <c r="F127" s="129">
        <f>SUM(F128:F131)</f>
        <v>832</v>
      </c>
      <c r="G127" s="94">
        <f t="shared" si="50"/>
        <v>0.63604549431321089</v>
      </c>
      <c r="H127" s="129">
        <f>SUM(H128:H131)</f>
        <v>823.5</v>
      </c>
      <c r="I127" s="94">
        <f t="shared" si="51"/>
        <v>0.63976377952755903</v>
      </c>
      <c r="J127" s="94">
        <f t="shared" si="52"/>
        <v>3.7182852143481382E-3</v>
      </c>
      <c r="K127" s="95">
        <f t="shared" si="53"/>
        <v>1.5310586176727981E-2</v>
      </c>
      <c r="L127" s="85">
        <f>SUM(F128:F129)</f>
        <v>470.5</v>
      </c>
      <c r="M127" s="85">
        <f>SUM(F129:F130)</f>
        <v>407</v>
      </c>
      <c r="N127" s="118">
        <f>SUM(F130:F131)</f>
        <v>361.5</v>
      </c>
      <c r="O127" s="118">
        <f>SUM(H128:H129)</f>
        <v>413.5</v>
      </c>
      <c r="P127" s="118">
        <f>SUM(H129:H130)</f>
        <v>451</v>
      </c>
      <c r="Q127" s="118">
        <f>SUM(H130:H131)</f>
        <v>410</v>
      </c>
    </row>
    <row r="128" spans="1:17" x14ac:dyDescent="0.35">
      <c r="A128" s="96">
        <v>26</v>
      </c>
      <c r="B128" s="82" t="s">
        <v>11</v>
      </c>
      <c r="C128" s="127">
        <f>'IHC Baseline'!DW$40+'UBC Baseline'!DW$40</f>
        <v>634</v>
      </c>
      <c r="D128" s="133">
        <v>118</v>
      </c>
      <c r="E128" s="83">
        <f t="shared" ref="E128:E131" si="59">(C128-D128)/C128</f>
        <v>0.81388012618296535</v>
      </c>
      <c r="F128" s="127">
        <f>'IHC ELV'!$DW$40+'UBC ELV'!$DW$40</f>
        <v>236</v>
      </c>
      <c r="G128" s="83">
        <f t="shared" si="50"/>
        <v>0.62776025236593058</v>
      </c>
      <c r="H128" s="127">
        <f>'IHC CRP'!$DW$40+'UBC CRP'!$DW$40</f>
        <v>189</v>
      </c>
      <c r="I128" s="83">
        <f t="shared" si="51"/>
        <v>0.70189274447949523</v>
      </c>
      <c r="J128" s="83">
        <f t="shared" si="52"/>
        <v>7.4132492113564652E-2</v>
      </c>
      <c r="K128" s="97">
        <f t="shared" si="53"/>
        <v>0.11198738170347011</v>
      </c>
    </row>
    <row r="129" spans="1:17" x14ac:dyDescent="0.35">
      <c r="A129" s="96">
        <v>26</v>
      </c>
      <c r="B129" s="82" t="s">
        <v>12</v>
      </c>
      <c r="C129" s="127">
        <f>'IHC Baseline'!DX$40+'UBC Baseline'!DX$40</f>
        <v>535.5</v>
      </c>
      <c r="D129" s="133">
        <v>212.5</v>
      </c>
      <c r="E129" s="83">
        <f t="shared" si="59"/>
        <v>0.60317460317460314</v>
      </c>
      <c r="F129" s="127">
        <f>'IHC ELV'!$DX$40+'UBC ELV'!$DX$40</f>
        <v>234.5</v>
      </c>
      <c r="G129" s="83">
        <f t="shared" si="50"/>
        <v>0.56209150326797386</v>
      </c>
      <c r="H129" s="127">
        <f>'IHC CRP'!$DX$40+'UBC CRP'!$DX$40</f>
        <v>224.5</v>
      </c>
      <c r="I129" s="83">
        <f t="shared" si="51"/>
        <v>0.58076563958916905</v>
      </c>
      <c r="J129" s="83">
        <f t="shared" si="52"/>
        <v>1.8674136321195189E-2</v>
      </c>
      <c r="K129" s="97">
        <f t="shared" si="53"/>
        <v>2.2408963585434094E-2</v>
      </c>
    </row>
    <row r="130" spans="1:17" x14ac:dyDescent="0.35">
      <c r="A130" s="96">
        <v>26</v>
      </c>
      <c r="B130" s="82" t="s">
        <v>13</v>
      </c>
      <c r="C130" s="127">
        <f>'IHC Baseline'!DY$40+'UBC Baseline'!DY$40</f>
        <v>516.5</v>
      </c>
      <c r="D130" s="133">
        <v>297</v>
      </c>
      <c r="E130" s="83">
        <f t="shared" si="59"/>
        <v>0.42497579864472412</v>
      </c>
      <c r="F130" s="127">
        <f>'IHC ELV'!$DY$40+'UBC ELV'!$DY$40</f>
        <v>172.5</v>
      </c>
      <c r="G130" s="83">
        <f t="shared" ref="G130:G151" si="60">(C130-F130)/C130</f>
        <v>0.6660212971926428</v>
      </c>
      <c r="H130" s="127">
        <f>'IHC CRP'!$DY$40+'UBC CRP'!$DY$40</f>
        <v>226.5</v>
      </c>
      <c r="I130" s="83">
        <f t="shared" ref="I130:I151" si="61">(C130-H130)/C130</f>
        <v>0.5614714424007744</v>
      </c>
      <c r="J130" s="83">
        <f t="shared" ref="J130:J151" si="62">I130-G130</f>
        <v>-0.1045498547918684</v>
      </c>
      <c r="K130" s="97">
        <f t="shared" ref="K130:K151" si="63">E130-I130</f>
        <v>-0.13649564375605028</v>
      </c>
    </row>
    <row r="131" spans="1:17" x14ac:dyDescent="0.35">
      <c r="A131" s="98">
        <v>26</v>
      </c>
      <c r="B131" s="99" t="s">
        <v>14</v>
      </c>
      <c r="C131" s="130">
        <f>'IHC Baseline'!DZ$40+'UBC Baseline'!DZ$40</f>
        <v>600</v>
      </c>
      <c r="D131" s="136">
        <v>161</v>
      </c>
      <c r="E131" s="100">
        <f t="shared" si="59"/>
        <v>0.73166666666666669</v>
      </c>
      <c r="F131" s="130">
        <f>'IHC ELV'!$DZ$40+'UBC ELV'!$DZ$40</f>
        <v>189</v>
      </c>
      <c r="G131" s="100">
        <f t="shared" si="60"/>
        <v>0.68500000000000005</v>
      </c>
      <c r="H131" s="130">
        <f>'IHC CRP'!$DZ$40+'UBC CRP'!$DZ$40</f>
        <v>183.5</v>
      </c>
      <c r="I131" s="100">
        <f t="shared" si="61"/>
        <v>0.69416666666666671</v>
      </c>
      <c r="J131" s="100">
        <f t="shared" si="62"/>
        <v>9.1666666666666563E-3</v>
      </c>
      <c r="K131" s="101">
        <f t="shared" si="63"/>
        <v>3.7499999999999978E-2</v>
      </c>
    </row>
    <row r="132" spans="1:17" x14ac:dyDescent="0.35">
      <c r="A132" s="92">
        <v>27</v>
      </c>
      <c r="B132" s="93" t="s">
        <v>130</v>
      </c>
      <c r="C132" s="129">
        <f>SUM(C133:C136)</f>
        <v>2286</v>
      </c>
      <c r="D132" s="135">
        <v>788.5</v>
      </c>
      <c r="E132" s="94">
        <f>(C132-D132)/C132</f>
        <v>0.65507436570428701</v>
      </c>
      <c r="F132" s="129">
        <f>SUM(F133:F136)</f>
        <v>1014</v>
      </c>
      <c r="G132" s="94">
        <f t="shared" si="60"/>
        <v>0.55643044619422577</v>
      </c>
      <c r="H132" s="129">
        <f>SUM(H133:H136)</f>
        <v>881</v>
      </c>
      <c r="I132" s="94">
        <f t="shared" si="61"/>
        <v>0.61461067366579181</v>
      </c>
      <c r="J132" s="94">
        <f t="shared" si="62"/>
        <v>5.8180227471566037E-2</v>
      </c>
      <c r="K132" s="95">
        <f t="shared" si="63"/>
        <v>4.0463692038495203E-2</v>
      </c>
      <c r="L132" s="85">
        <f>SUM(F133:F134)</f>
        <v>544</v>
      </c>
      <c r="M132" s="85">
        <f>SUM(F134:F135)</f>
        <v>492.5</v>
      </c>
      <c r="N132" s="118">
        <f>SUM(F135:F136)</f>
        <v>470</v>
      </c>
      <c r="O132" s="118">
        <f>SUM(H133:H134)</f>
        <v>476</v>
      </c>
      <c r="P132" s="118">
        <f>SUM(H134:H135)</f>
        <v>499</v>
      </c>
      <c r="Q132" s="118">
        <f>SUM(H135:H136)</f>
        <v>405</v>
      </c>
    </row>
    <row r="133" spans="1:17" x14ac:dyDescent="0.35">
      <c r="A133" s="96">
        <v>27</v>
      </c>
      <c r="B133" s="82" t="s">
        <v>11</v>
      </c>
      <c r="C133" s="127">
        <f>'IHC Baseline'!EB$40+'UBC Baseline'!EB$40</f>
        <v>634</v>
      </c>
      <c r="D133" s="133">
        <v>118</v>
      </c>
      <c r="E133" s="83">
        <f t="shared" ref="E133:E136" si="64">(C133-D133)/C133</f>
        <v>0.81388012618296535</v>
      </c>
      <c r="F133" s="127">
        <f>'IHC ELV'!$EB$40+'UBC ELV'!$EB$40</f>
        <v>229.5</v>
      </c>
      <c r="G133" s="83">
        <f t="shared" si="60"/>
        <v>0.63801261829653</v>
      </c>
      <c r="H133" s="127">
        <f>'IHC CRP'!$EB$40+'UBC CRP'!$EB$40</f>
        <v>197</v>
      </c>
      <c r="I133" s="83">
        <f t="shared" si="61"/>
        <v>0.68927444794952686</v>
      </c>
      <c r="J133" s="83">
        <f t="shared" si="62"/>
        <v>5.126182965299686E-2</v>
      </c>
      <c r="K133" s="97">
        <f t="shared" si="63"/>
        <v>0.12460567823343849</v>
      </c>
    </row>
    <row r="134" spans="1:17" x14ac:dyDescent="0.35">
      <c r="A134" s="96">
        <v>27</v>
      </c>
      <c r="B134" s="82" t="s">
        <v>12</v>
      </c>
      <c r="C134" s="127">
        <f>'IHC Baseline'!EC$40+'UBC Baseline'!EC$40</f>
        <v>535.5</v>
      </c>
      <c r="D134" s="133">
        <v>212.5</v>
      </c>
      <c r="E134" s="83">
        <f t="shared" si="64"/>
        <v>0.60317460317460314</v>
      </c>
      <c r="F134" s="127">
        <f>'IHC ELV'!$EC$40+'UBC ELV'!$EC$40</f>
        <v>314.5</v>
      </c>
      <c r="G134" s="83">
        <f t="shared" si="60"/>
        <v>0.41269841269841268</v>
      </c>
      <c r="H134" s="127">
        <f>'IHC CRP'!$EC$40+'UBC CRP'!$EC$40</f>
        <v>279</v>
      </c>
      <c r="I134" s="83">
        <f t="shared" si="61"/>
        <v>0.47899159663865548</v>
      </c>
      <c r="J134" s="83">
        <f t="shared" si="62"/>
        <v>6.6293183940242806E-2</v>
      </c>
      <c r="K134" s="97">
        <f t="shared" si="63"/>
        <v>0.12418300653594766</v>
      </c>
    </row>
    <row r="135" spans="1:17" x14ac:dyDescent="0.35">
      <c r="A135" s="96">
        <v>27</v>
      </c>
      <c r="B135" s="82" t="s">
        <v>13</v>
      </c>
      <c r="C135" s="127">
        <f>'IHC Baseline'!ED$40+'UBC Baseline'!ED$40</f>
        <v>516.5</v>
      </c>
      <c r="D135" s="133">
        <v>297</v>
      </c>
      <c r="E135" s="83">
        <f t="shared" si="64"/>
        <v>0.42497579864472412</v>
      </c>
      <c r="F135" s="127">
        <f>'IHC ELV'!$ED$40+'UBC ELV'!$ED$40</f>
        <v>178</v>
      </c>
      <c r="G135" s="83">
        <f t="shared" si="60"/>
        <v>0.65537270087124877</v>
      </c>
      <c r="H135" s="127">
        <f>'IHC CRP'!$ED$40+'UBC CRP'!$ED$40</f>
        <v>220</v>
      </c>
      <c r="I135" s="83">
        <f t="shared" si="61"/>
        <v>0.57405614714424003</v>
      </c>
      <c r="J135" s="83">
        <f t="shared" si="62"/>
        <v>-8.1316553727008745E-2</v>
      </c>
      <c r="K135" s="97">
        <f t="shared" si="63"/>
        <v>-0.1490803484995159</v>
      </c>
    </row>
    <row r="136" spans="1:17" x14ac:dyDescent="0.35">
      <c r="A136" s="98">
        <v>27</v>
      </c>
      <c r="B136" s="99" t="s">
        <v>14</v>
      </c>
      <c r="C136" s="130">
        <f>'IHC Baseline'!EE$40+'UBC Baseline'!EE$40</f>
        <v>600</v>
      </c>
      <c r="D136" s="136">
        <v>161</v>
      </c>
      <c r="E136" s="100">
        <f t="shared" si="64"/>
        <v>0.73166666666666669</v>
      </c>
      <c r="F136" s="130">
        <f>'IHC ELV'!$EE$40+'UBC ELV'!$EE$40</f>
        <v>292</v>
      </c>
      <c r="G136" s="100">
        <f t="shared" si="60"/>
        <v>0.51333333333333331</v>
      </c>
      <c r="H136" s="130">
        <f>'IHC CRP'!$EE$40+'UBC CRP'!$EE$40</f>
        <v>185</v>
      </c>
      <c r="I136" s="100">
        <f t="shared" si="61"/>
        <v>0.69166666666666665</v>
      </c>
      <c r="J136" s="100">
        <f t="shared" si="62"/>
        <v>0.17833333333333334</v>
      </c>
      <c r="K136" s="101">
        <f t="shared" si="63"/>
        <v>4.0000000000000036E-2</v>
      </c>
    </row>
    <row r="137" spans="1:17" x14ac:dyDescent="0.35">
      <c r="A137" s="92">
        <v>28</v>
      </c>
      <c r="B137" s="93" t="s">
        <v>130</v>
      </c>
      <c r="C137" s="129">
        <f>SUM(C138:C141)</f>
        <v>2286</v>
      </c>
      <c r="D137" s="135">
        <v>788.5</v>
      </c>
      <c r="E137" s="94">
        <f>(C137-D137)/C137</f>
        <v>0.65507436570428701</v>
      </c>
      <c r="F137" s="129">
        <f>SUM(F138:F141)</f>
        <v>802</v>
      </c>
      <c r="G137" s="94">
        <f t="shared" si="60"/>
        <v>0.64916885389326329</v>
      </c>
      <c r="H137" s="129">
        <f>SUM(H138:H141)</f>
        <v>1037.5</v>
      </c>
      <c r="I137" s="94">
        <f t="shared" si="61"/>
        <v>0.54615048118985132</v>
      </c>
      <c r="J137" s="94">
        <f t="shared" si="62"/>
        <v>-0.10301837270341196</v>
      </c>
      <c r="K137" s="95">
        <f t="shared" si="63"/>
        <v>0.10892388451443569</v>
      </c>
      <c r="L137" s="85">
        <f>SUM(F138:F139)</f>
        <v>442.5</v>
      </c>
      <c r="M137" s="85">
        <f>SUM(F139:F140)</f>
        <v>383.5</v>
      </c>
      <c r="N137" s="118">
        <f>SUM(F140:F141)</f>
        <v>359.5</v>
      </c>
      <c r="O137" s="118">
        <f>SUM(H138:H139)</f>
        <v>632.5</v>
      </c>
      <c r="P137" s="118">
        <f>SUM(H139:H140)</f>
        <v>659</v>
      </c>
      <c r="Q137" s="118">
        <f>SUM(H140:H141)</f>
        <v>405</v>
      </c>
    </row>
    <row r="138" spans="1:17" x14ac:dyDescent="0.35">
      <c r="A138" s="96">
        <v>28</v>
      </c>
      <c r="B138" s="82" t="s">
        <v>11</v>
      </c>
      <c r="C138" s="127">
        <f>'IHC Baseline'!EG$40+'UBC Baseline'!EG$40</f>
        <v>634</v>
      </c>
      <c r="D138" s="133">
        <v>118</v>
      </c>
      <c r="E138" s="83">
        <f t="shared" ref="E138:E141" si="65">(C138-D138)/C138</f>
        <v>0.81388012618296535</v>
      </c>
      <c r="F138" s="127">
        <f>'IHC ELV'!$EG$40+'UBC ELV'!$EG$40</f>
        <v>236</v>
      </c>
      <c r="G138" s="83">
        <f t="shared" si="60"/>
        <v>0.62776025236593058</v>
      </c>
      <c r="H138" s="127">
        <f>'IHC CRP'!$EG$40+'UBC CRP'!$EG$40</f>
        <v>194</v>
      </c>
      <c r="I138" s="83">
        <f t="shared" si="61"/>
        <v>0.694006309148265</v>
      </c>
      <c r="J138" s="83">
        <f t="shared" si="62"/>
        <v>6.6246056782334417E-2</v>
      </c>
      <c r="K138" s="97">
        <f t="shared" si="63"/>
        <v>0.11987381703470035</v>
      </c>
    </row>
    <row r="139" spans="1:17" x14ac:dyDescent="0.35">
      <c r="A139" s="96">
        <v>28</v>
      </c>
      <c r="B139" s="82" t="s">
        <v>12</v>
      </c>
      <c r="C139" s="127">
        <f>'IHC Baseline'!EH$40+'UBC Baseline'!EH$40</f>
        <v>535.5</v>
      </c>
      <c r="D139" s="133">
        <v>212.5</v>
      </c>
      <c r="E139" s="83">
        <f t="shared" si="65"/>
        <v>0.60317460317460314</v>
      </c>
      <c r="F139" s="127">
        <f>'IHC ELV'!$EH$40+'UBC ELV'!$EH$40</f>
        <v>206.5</v>
      </c>
      <c r="G139" s="83">
        <f t="shared" si="60"/>
        <v>0.6143790849673203</v>
      </c>
      <c r="H139" s="127">
        <f>'IHC CRP'!$EH$40+'UBC CRP'!$EH$40</f>
        <v>438.5</v>
      </c>
      <c r="I139" s="83">
        <f t="shared" si="61"/>
        <v>0.1811391223155929</v>
      </c>
      <c r="J139" s="83">
        <f t="shared" si="62"/>
        <v>-0.43323996265172737</v>
      </c>
      <c r="K139" s="97">
        <f t="shared" si="63"/>
        <v>0.42203548085901021</v>
      </c>
    </row>
    <row r="140" spans="1:17" x14ac:dyDescent="0.35">
      <c r="A140" s="96">
        <v>28</v>
      </c>
      <c r="B140" s="82" t="s">
        <v>13</v>
      </c>
      <c r="C140" s="127">
        <f>'IHC Baseline'!EI$40+'UBC Baseline'!EI$40</f>
        <v>516.5</v>
      </c>
      <c r="D140" s="133">
        <v>297</v>
      </c>
      <c r="E140" s="83">
        <f t="shared" si="65"/>
        <v>0.42497579864472412</v>
      </c>
      <c r="F140" s="127">
        <f>'IHC ELV'!$EI$40+'UBC ELV'!$EI$40</f>
        <v>177</v>
      </c>
      <c r="G140" s="83">
        <f t="shared" si="60"/>
        <v>0.65730880929332047</v>
      </c>
      <c r="H140" s="127">
        <f>'IHC CRP'!$EI$40+'UBC CRP'!$EI$40</f>
        <v>220.5</v>
      </c>
      <c r="I140" s="83">
        <f t="shared" si="61"/>
        <v>0.57308809293320429</v>
      </c>
      <c r="J140" s="83">
        <f t="shared" si="62"/>
        <v>-8.4220716360116188E-2</v>
      </c>
      <c r="K140" s="97">
        <f t="shared" si="63"/>
        <v>-0.14811229428848016</v>
      </c>
    </row>
    <row r="141" spans="1:17" x14ac:dyDescent="0.35">
      <c r="A141" s="98">
        <v>28</v>
      </c>
      <c r="B141" s="99" t="s">
        <v>14</v>
      </c>
      <c r="C141" s="130">
        <f>'IHC Baseline'!EJ$40+'UBC Baseline'!EJ$40</f>
        <v>600</v>
      </c>
      <c r="D141" s="136">
        <v>161</v>
      </c>
      <c r="E141" s="100">
        <f t="shared" si="65"/>
        <v>0.73166666666666669</v>
      </c>
      <c r="F141" s="130">
        <f>'IHC ELV'!$EJ$40+'UBC ELV'!$EJ$40</f>
        <v>182.5</v>
      </c>
      <c r="G141" s="100">
        <f t="shared" si="60"/>
        <v>0.6958333333333333</v>
      </c>
      <c r="H141" s="130">
        <f>'IHC CRP'!$EJ$40+'UBC CRP'!$EJ$40</f>
        <v>184.5</v>
      </c>
      <c r="I141" s="100">
        <f t="shared" si="61"/>
        <v>0.6925</v>
      </c>
      <c r="J141" s="100">
        <f t="shared" si="62"/>
        <v>-3.3333333333332993E-3</v>
      </c>
      <c r="K141" s="101">
        <f t="shared" si="63"/>
        <v>3.9166666666666683E-2</v>
      </c>
    </row>
    <row r="142" spans="1:17" x14ac:dyDescent="0.35">
      <c r="A142" s="92">
        <v>29</v>
      </c>
      <c r="B142" s="93" t="s">
        <v>130</v>
      </c>
      <c r="C142" s="129">
        <f>SUM(C143:C146)</f>
        <v>2286</v>
      </c>
      <c r="D142" s="135">
        <v>788.5</v>
      </c>
      <c r="E142" s="94">
        <f>(C142-D142)/C142</f>
        <v>0.65507436570428701</v>
      </c>
      <c r="F142" s="129">
        <f>SUM(F143:F146)</f>
        <v>860.5</v>
      </c>
      <c r="G142" s="94">
        <f t="shared" si="60"/>
        <v>0.62357830271216097</v>
      </c>
      <c r="H142" s="129">
        <f>SUM(H143:H146)</f>
        <v>752</v>
      </c>
      <c r="I142" s="94">
        <f t="shared" si="61"/>
        <v>0.67104111986001747</v>
      </c>
      <c r="J142" s="94">
        <f t="shared" si="62"/>
        <v>4.7462817147856495E-2</v>
      </c>
      <c r="K142" s="95">
        <f t="shared" si="63"/>
        <v>-1.5966754155730456E-2</v>
      </c>
      <c r="L142" s="85">
        <f>SUM(F143:F144)</f>
        <v>478.5</v>
      </c>
      <c r="M142" s="85">
        <f>SUM(F144:F145)</f>
        <v>406</v>
      </c>
      <c r="N142" s="118">
        <f>SUM(F145:F146)</f>
        <v>382</v>
      </c>
      <c r="O142" s="118">
        <f>SUM(H143:H144)</f>
        <v>389.5</v>
      </c>
      <c r="P142" s="118">
        <f>SUM(H144:H145)</f>
        <v>368.5</v>
      </c>
      <c r="Q142" s="118">
        <f>SUM(H145:H146)</f>
        <v>362.5</v>
      </c>
    </row>
    <row r="143" spans="1:17" x14ac:dyDescent="0.35">
      <c r="A143" s="96">
        <v>29</v>
      </c>
      <c r="B143" s="82" t="s">
        <v>11</v>
      </c>
      <c r="C143" s="127">
        <f>'IHC Baseline'!EL$40+'UBC Baseline'!EL$40</f>
        <v>634</v>
      </c>
      <c r="D143" s="133">
        <v>118</v>
      </c>
      <c r="E143" s="83">
        <f t="shared" ref="E143:E146" si="66">(C143-D143)/C143</f>
        <v>0.81388012618296535</v>
      </c>
      <c r="F143" s="127">
        <f>'IHC ELV'!$EL$40+'UBC ELV'!$EL$40</f>
        <v>251.5</v>
      </c>
      <c r="G143" s="83">
        <f t="shared" si="60"/>
        <v>0.60331230283911674</v>
      </c>
      <c r="H143" s="127">
        <f>'IHC CRP'!$EL$40+'UBC CRP'!$EL$40</f>
        <v>197.5</v>
      </c>
      <c r="I143" s="83">
        <f t="shared" si="61"/>
        <v>0.68848580441640383</v>
      </c>
      <c r="J143" s="83">
        <f t="shared" si="62"/>
        <v>8.5173501577287092E-2</v>
      </c>
      <c r="K143" s="97">
        <f t="shared" si="63"/>
        <v>0.12539432176656151</v>
      </c>
    </row>
    <row r="144" spans="1:17" x14ac:dyDescent="0.35">
      <c r="A144" s="96">
        <v>29</v>
      </c>
      <c r="B144" s="82" t="s">
        <v>12</v>
      </c>
      <c r="C144" s="127">
        <f>'IHC Baseline'!EM$40+'UBC Baseline'!EM$40</f>
        <v>535.5</v>
      </c>
      <c r="D144" s="133">
        <v>212.5</v>
      </c>
      <c r="E144" s="83">
        <f t="shared" si="66"/>
        <v>0.60317460317460314</v>
      </c>
      <c r="F144" s="127">
        <f>'IHC ELV'!$EM$40+'UBC ELV'!$EM$40</f>
        <v>227</v>
      </c>
      <c r="G144" s="83">
        <f t="shared" si="60"/>
        <v>0.57609710550887017</v>
      </c>
      <c r="H144" s="127">
        <f>'IHC CRP'!$EM$40+'UBC CRP'!$EM$40</f>
        <v>192</v>
      </c>
      <c r="I144" s="83">
        <f t="shared" si="61"/>
        <v>0.64145658263305327</v>
      </c>
      <c r="J144" s="83">
        <f t="shared" si="62"/>
        <v>6.5359477124183107E-2</v>
      </c>
      <c r="K144" s="97">
        <f t="shared" si="63"/>
        <v>-3.8281979458450133E-2</v>
      </c>
    </row>
    <row r="145" spans="1:17" x14ac:dyDescent="0.35">
      <c r="A145" s="96">
        <v>29</v>
      </c>
      <c r="B145" s="82" t="s">
        <v>13</v>
      </c>
      <c r="C145" s="127">
        <f>'IHC Baseline'!EN$40+'UBC Baseline'!EN$40</f>
        <v>516.5</v>
      </c>
      <c r="D145" s="133">
        <v>297</v>
      </c>
      <c r="E145" s="83">
        <f t="shared" si="66"/>
        <v>0.42497579864472412</v>
      </c>
      <c r="F145" s="127">
        <f>'IHC ELV'!$EN$40+'UBC ELV'!$EN$40</f>
        <v>179</v>
      </c>
      <c r="G145" s="83">
        <f t="shared" si="60"/>
        <v>0.65343659244917718</v>
      </c>
      <c r="H145" s="127">
        <f>'IHC CRP'!$EN$40+'UBC CRP'!$EN$40</f>
        <v>176.5</v>
      </c>
      <c r="I145" s="83">
        <f t="shared" si="61"/>
        <v>0.65827686350435621</v>
      </c>
      <c r="J145" s="83">
        <f t="shared" si="62"/>
        <v>4.8402710551790351E-3</v>
      </c>
      <c r="K145" s="97">
        <f t="shared" si="63"/>
        <v>-0.23330106485963209</v>
      </c>
    </row>
    <row r="146" spans="1:17" x14ac:dyDescent="0.35">
      <c r="A146" s="98">
        <v>29</v>
      </c>
      <c r="B146" s="99" t="s">
        <v>14</v>
      </c>
      <c r="C146" s="130">
        <f>'IHC Baseline'!EO$40+'UBC Baseline'!EO$40</f>
        <v>600</v>
      </c>
      <c r="D146" s="136">
        <v>161</v>
      </c>
      <c r="E146" s="100">
        <f t="shared" si="66"/>
        <v>0.73166666666666669</v>
      </c>
      <c r="F146" s="130">
        <f>'IHC ELV'!$EO$40+'UBC ELV'!$EO$40</f>
        <v>203</v>
      </c>
      <c r="G146" s="100">
        <f t="shared" si="60"/>
        <v>0.66166666666666663</v>
      </c>
      <c r="H146" s="130">
        <f>'IHC CRP'!$EO$40+'UBC CRP'!$EO$40</f>
        <v>186</v>
      </c>
      <c r="I146" s="100">
        <f t="shared" si="61"/>
        <v>0.69</v>
      </c>
      <c r="J146" s="100">
        <f t="shared" si="62"/>
        <v>2.8333333333333321E-2</v>
      </c>
      <c r="K146" s="101">
        <f t="shared" si="63"/>
        <v>4.1666666666666741E-2</v>
      </c>
    </row>
    <row r="147" spans="1:17" x14ac:dyDescent="0.35">
      <c r="A147" s="92">
        <v>30</v>
      </c>
      <c r="B147" s="93" t="s">
        <v>130</v>
      </c>
      <c r="C147" s="129">
        <f>SUM(C148:C151)</f>
        <v>2286</v>
      </c>
      <c r="D147" s="135">
        <v>788.5</v>
      </c>
      <c r="E147" s="94">
        <f>(C147-D147)/C147</f>
        <v>0.65507436570428701</v>
      </c>
      <c r="F147" s="129">
        <f>SUM(F148:F151)</f>
        <v>1043.5</v>
      </c>
      <c r="G147" s="94">
        <f t="shared" si="60"/>
        <v>0.54352580927384075</v>
      </c>
      <c r="H147" s="129">
        <f>SUM(H148:H151)</f>
        <v>960</v>
      </c>
      <c r="I147" s="94">
        <f t="shared" si="61"/>
        <v>0.58005249343832022</v>
      </c>
      <c r="J147" s="94">
        <f t="shared" si="62"/>
        <v>3.6526684164479462E-2</v>
      </c>
      <c r="K147" s="95">
        <f t="shared" si="63"/>
        <v>7.5021872265966794E-2</v>
      </c>
      <c r="L147" s="85">
        <f>SUM(F148:F149)</f>
        <v>553</v>
      </c>
      <c r="M147" s="85">
        <f>SUM(F149:F150)</f>
        <v>502</v>
      </c>
      <c r="N147" s="118">
        <f>SUM(F150:F151)</f>
        <v>490.5</v>
      </c>
      <c r="O147" s="118">
        <f>SUM(H148:H149)</f>
        <v>548.5</v>
      </c>
      <c r="P147" s="118">
        <f>SUM(H149:H150)</f>
        <v>582</v>
      </c>
      <c r="Q147" s="118">
        <f>SUM(H150:H151)</f>
        <v>411.5</v>
      </c>
    </row>
    <row r="148" spans="1:17" x14ac:dyDescent="0.35">
      <c r="A148" s="96">
        <v>30</v>
      </c>
      <c r="B148" s="82" t="s">
        <v>11</v>
      </c>
      <c r="C148" s="127">
        <f>'IHC Baseline'!EQ$40+'UBC Baseline'!EQ$40</f>
        <v>634</v>
      </c>
      <c r="D148" s="133">
        <v>118</v>
      </c>
      <c r="E148" s="83">
        <f t="shared" ref="E148:E151" si="67">(C148-D148)/C148</f>
        <v>0.81388012618296535</v>
      </c>
      <c r="F148" s="127">
        <f>'IHC ELV'!$EQ$40+'UBC ELV'!$EQ$40</f>
        <v>242.5</v>
      </c>
      <c r="G148" s="83">
        <f t="shared" si="60"/>
        <v>0.61750788643533128</v>
      </c>
      <c r="H148" s="127">
        <f>'IHC CRP'!$EQ$40+'UBC CRP'!$EQ$40</f>
        <v>197.5</v>
      </c>
      <c r="I148" s="83">
        <f t="shared" si="61"/>
        <v>0.68848580441640383</v>
      </c>
      <c r="J148" s="83">
        <f t="shared" si="62"/>
        <v>7.0977917981072558E-2</v>
      </c>
      <c r="K148" s="97">
        <f t="shared" si="63"/>
        <v>0.12539432176656151</v>
      </c>
    </row>
    <row r="149" spans="1:17" x14ac:dyDescent="0.35">
      <c r="A149" s="96">
        <v>30</v>
      </c>
      <c r="B149" s="82" t="s">
        <v>12</v>
      </c>
      <c r="C149" s="127">
        <f>'IHC Baseline'!ER$40+'UBC Baseline'!ER$40</f>
        <v>535.5</v>
      </c>
      <c r="D149" s="133">
        <v>212.5</v>
      </c>
      <c r="E149" s="83">
        <f t="shared" si="67"/>
        <v>0.60317460317460314</v>
      </c>
      <c r="F149" s="127">
        <f>'IHC ELV'!$ER$40+'UBC ELV'!$ER$40</f>
        <v>310.5</v>
      </c>
      <c r="G149" s="83">
        <f t="shared" si="60"/>
        <v>0.42016806722689076</v>
      </c>
      <c r="H149" s="127">
        <f>'IHC CRP'!$ER$40+'UBC CRP'!$ER$40</f>
        <v>351</v>
      </c>
      <c r="I149" s="83">
        <f t="shared" si="61"/>
        <v>0.34453781512605042</v>
      </c>
      <c r="J149" s="83">
        <f t="shared" si="62"/>
        <v>-7.5630252100840345E-2</v>
      </c>
      <c r="K149" s="97">
        <f t="shared" si="63"/>
        <v>0.25863678804855272</v>
      </c>
    </row>
    <row r="150" spans="1:17" x14ac:dyDescent="0.35">
      <c r="A150" s="96">
        <v>30</v>
      </c>
      <c r="B150" s="82" t="s">
        <v>13</v>
      </c>
      <c r="C150" s="127">
        <f>'IHC Baseline'!ES$40+'UBC Baseline'!ES$40</f>
        <v>516.5</v>
      </c>
      <c r="D150" s="133">
        <v>297</v>
      </c>
      <c r="E150" s="83">
        <f t="shared" si="67"/>
        <v>0.42497579864472412</v>
      </c>
      <c r="F150" s="127">
        <f>'IHC ELV'!$ES$40+'UBC ELV'!$ES$40</f>
        <v>191.5</v>
      </c>
      <c r="G150" s="83">
        <f t="shared" si="60"/>
        <v>0.62923523717328167</v>
      </c>
      <c r="H150" s="127">
        <f>'IHC CRP'!$ES$40+'UBC CRP'!$ES$40</f>
        <v>231</v>
      </c>
      <c r="I150" s="83">
        <f t="shared" si="61"/>
        <v>0.55275895450145207</v>
      </c>
      <c r="J150" s="83">
        <f t="shared" si="62"/>
        <v>-7.6476282671829598E-2</v>
      </c>
      <c r="K150" s="97">
        <f t="shared" si="63"/>
        <v>-0.12778315585672795</v>
      </c>
    </row>
    <row r="151" spans="1:17" x14ac:dyDescent="0.35">
      <c r="A151" s="98">
        <v>30</v>
      </c>
      <c r="B151" s="99" t="s">
        <v>14</v>
      </c>
      <c r="C151" s="130">
        <f>'IHC Baseline'!ET$40+'UBC Baseline'!ET$40</f>
        <v>600</v>
      </c>
      <c r="D151" s="136">
        <v>161</v>
      </c>
      <c r="E151" s="100">
        <f t="shared" si="67"/>
        <v>0.73166666666666669</v>
      </c>
      <c r="F151" s="130">
        <f>'IHC ELV'!$ET$40+'UBC ELV'!$ET$40</f>
        <v>299</v>
      </c>
      <c r="G151" s="100">
        <f t="shared" si="60"/>
        <v>0.50166666666666671</v>
      </c>
      <c r="H151" s="130">
        <f>'IHC CRP'!$ET$40+'UBC CRP'!$ET$40</f>
        <v>180.5</v>
      </c>
      <c r="I151" s="100">
        <f t="shared" si="61"/>
        <v>0.69916666666666671</v>
      </c>
      <c r="J151" s="100">
        <f t="shared" si="62"/>
        <v>0.19750000000000001</v>
      </c>
      <c r="K151" s="101">
        <f t="shared" si="63"/>
        <v>3.2499999999999973E-2</v>
      </c>
    </row>
  </sheetData>
  <phoneticPr fontId="13" type="noConversion"/>
  <pageMargins left="0.7" right="0.7" top="0.75" bottom="0.75" header="0.3" footer="0.3"/>
  <pageSetup paperSize="9" orientation="portrait" horizontalDpi="4294967293" verticalDpi="0" r:id="rId1"/>
  <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7396D7-35CF-4A6E-8B3A-1D1407697518}">
  <dimension ref="A1"/>
  <sheetViews>
    <sheetView tabSelected="1" topLeftCell="A43" zoomScale="90" zoomScaleNormal="90" workbookViewId="0">
      <selection activeCell="L74" sqref="L74"/>
    </sheetView>
  </sheetViews>
  <sheetFormatPr defaultRowHeight="14.5" x14ac:dyDescent="0.3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67898-D674-4432-BC25-9B0A2C78E74E}">
  <dimension ref="A1:AH38"/>
  <sheetViews>
    <sheetView topLeftCell="E3" workbookViewId="0">
      <selection sqref="A1:AD38"/>
    </sheetView>
  </sheetViews>
  <sheetFormatPr defaultRowHeight="14" x14ac:dyDescent="0.3"/>
  <cols>
    <col min="1" max="1" width="3.81640625" style="40" bestFit="1" customWidth="1"/>
    <col min="2" max="13" width="6.90625" style="40" bestFit="1" customWidth="1"/>
    <col min="14" max="17" width="7.90625" style="40" bestFit="1" customWidth="1"/>
    <col min="18" max="18" width="8.90625" style="40" bestFit="1" customWidth="1"/>
    <col min="19" max="20" width="7.90625" style="40" bestFit="1" customWidth="1"/>
    <col min="21" max="21" width="6.90625" style="40" bestFit="1" customWidth="1"/>
    <col min="22" max="22" width="10.453125" style="40" bestFit="1" customWidth="1"/>
    <col min="23" max="24" width="8.90625" style="40" bestFit="1" customWidth="1"/>
    <col min="25" max="26" width="8.7265625" style="40"/>
    <col min="27" max="29" width="10.453125" style="40" bestFit="1" customWidth="1"/>
    <col min="30" max="16384" width="8.7265625" style="40"/>
  </cols>
  <sheetData>
    <row r="1" spans="1:34" ht="56.5" x14ac:dyDescent="0.3">
      <c r="A1" s="35" t="s">
        <v>19</v>
      </c>
      <c r="B1" s="36" t="s">
        <v>63</v>
      </c>
      <c r="C1" s="37" t="s">
        <v>64</v>
      </c>
      <c r="D1" s="38" t="s">
        <v>65</v>
      </c>
      <c r="E1" s="38" t="s">
        <v>118</v>
      </c>
      <c r="F1" s="39" t="s">
        <v>79</v>
      </c>
      <c r="G1" s="36" t="s">
        <v>66</v>
      </c>
      <c r="H1" s="37" t="s">
        <v>67</v>
      </c>
      <c r="I1" s="38" t="s">
        <v>68</v>
      </c>
      <c r="J1" s="38" t="s">
        <v>117</v>
      </c>
      <c r="K1" s="39" t="s">
        <v>80</v>
      </c>
      <c r="L1" s="36" t="s">
        <v>69</v>
      </c>
      <c r="M1" s="37" t="s">
        <v>70</v>
      </c>
      <c r="N1" s="38" t="s">
        <v>71</v>
      </c>
      <c r="O1" s="38" t="s">
        <v>116</v>
      </c>
      <c r="P1" s="39" t="s">
        <v>81</v>
      </c>
      <c r="Q1" s="36" t="s">
        <v>72</v>
      </c>
      <c r="R1" s="37" t="s">
        <v>73</v>
      </c>
      <c r="S1" s="38" t="s">
        <v>74</v>
      </c>
      <c r="T1" s="38" t="s">
        <v>115</v>
      </c>
      <c r="U1" s="39" t="s">
        <v>82</v>
      </c>
      <c r="V1" s="36" t="s">
        <v>75</v>
      </c>
      <c r="W1" s="37" t="s">
        <v>76</v>
      </c>
      <c r="X1" s="37" t="s">
        <v>77</v>
      </c>
      <c r="Y1" s="37" t="s">
        <v>114</v>
      </c>
      <c r="Z1" s="39" t="s">
        <v>83</v>
      </c>
      <c r="AA1" s="36" t="s">
        <v>20</v>
      </c>
      <c r="AB1" s="37" t="s">
        <v>21</v>
      </c>
      <c r="AC1" s="37" t="s">
        <v>22</v>
      </c>
      <c r="AD1" s="37" t="s">
        <v>113</v>
      </c>
    </row>
    <row r="2" spans="1:34" x14ac:dyDescent="0.3">
      <c r="A2" s="35">
        <v>0</v>
      </c>
      <c r="B2" s="41">
        <f>SUM('Totals Baseline'!B2:E2)</f>
        <v>48</v>
      </c>
      <c r="C2" s="42">
        <f>SUM('Totals ELV'!B2:E2)</f>
        <v>48</v>
      </c>
      <c r="D2" s="43">
        <f>SUM('Totals CRP'!B2:E2)</f>
        <v>48</v>
      </c>
      <c r="E2" s="43">
        <f>SUM('Totals DQN'!B2:E2)</f>
        <v>48</v>
      </c>
      <c r="F2" s="44">
        <v>0</v>
      </c>
      <c r="G2" s="45">
        <f>SUM('Totals Baseline'!G2:J2)</f>
        <v>0</v>
      </c>
      <c r="H2" s="42">
        <f>SUM('Totals ELV'!G2:J2)</f>
        <v>0</v>
      </c>
      <c r="I2" s="43">
        <f>SUM('Totals CRP'!G2:J2)</f>
        <v>0</v>
      </c>
      <c r="J2" s="43">
        <f>SUM('Totals DQN'!G2:J2)</f>
        <v>0</v>
      </c>
      <c r="K2" s="44">
        <v>0</v>
      </c>
      <c r="L2" s="45">
        <f>SUM('Totals Baseline'!L2:O2)</f>
        <v>0</v>
      </c>
      <c r="M2" s="42">
        <f>SUM('Totals ELV'!L2:O2)</f>
        <v>0</v>
      </c>
      <c r="N2" s="43">
        <f>SUM('Totals CRP'!L2:O2)</f>
        <v>0</v>
      </c>
      <c r="O2" s="43">
        <f>SUM('Totals DQN'!L2:O2)</f>
        <v>0</v>
      </c>
      <c r="P2" s="44">
        <v>0</v>
      </c>
      <c r="Q2" s="46">
        <f>ROUND(SUM('Totals Baseline'!Q2:T2),0)</f>
        <v>0</v>
      </c>
      <c r="R2" s="47">
        <f>ROUND(SUM('Totals ELV'!Q2:T2),0)</f>
        <v>0</v>
      </c>
      <c r="S2" s="48">
        <f>ROUND(SUM('Totals CRP'!Q2:T2),0)</f>
        <v>0</v>
      </c>
      <c r="T2" s="48">
        <f>ROUND(SUM('Totals DQN'!Q2:T2),0)</f>
        <v>0</v>
      </c>
      <c r="U2" s="44">
        <v>0</v>
      </c>
      <c r="V2" s="46">
        <f>ROUND(SUM('Totals Baseline'!V2:Y2),0)</f>
        <v>0</v>
      </c>
      <c r="W2" s="47">
        <f>ROUND(SUM('Totals ELV'!V2:Y2),0)</f>
        <v>0</v>
      </c>
      <c r="X2" s="47">
        <f>ROUND(SUM('Totals CRP'!V2:Y2),0)</f>
        <v>0</v>
      </c>
      <c r="Y2" s="47">
        <f>ROUND(SUM('Totals DQN'!V2:Y2),0)</f>
        <v>0</v>
      </c>
      <c r="Z2" s="44">
        <v>0</v>
      </c>
      <c r="AA2" s="49">
        <f>SUM('Totals Baseline'!AA2:AD2)</f>
        <v>0</v>
      </c>
      <c r="AB2" s="47">
        <f>SUM('Totals ELV'!AA2:AD2)</f>
        <v>0</v>
      </c>
      <c r="AC2" s="47">
        <f>SUM('Totals CRP'!AA2:AD2)</f>
        <v>0</v>
      </c>
      <c r="AD2" s="47">
        <f>SUM('Totals DQN'!AA2:AD2)</f>
        <v>0</v>
      </c>
      <c r="AF2" s="50"/>
      <c r="AG2" s="50"/>
      <c r="AH2" s="50"/>
    </row>
    <row r="3" spans="1:34" x14ac:dyDescent="0.3">
      <c r="A3" s="35">
        <v>1</v>
      </c>
      <c r="B3" s="41">
        <f>SUM('Totals Baseline'!B3:E3)</f>
        <v>48</v>
      </c>
      <c r="C3" s="42">
        <f>SUM('Totals ELV'!B3:E3)</f>
        <v>48</v>
      </c>
      <c r="D3" s="43">
        <f>SUM('Totals CRP'!B3:E3)</f>
        <v>48</v>
      </c>
      <c r="E3" s="43">
        <f>SUM('Totals DQN'!B3:E3)</f>
        <v>48</v>
      </c>
      <c r="F3" s="44">
        <v>1</v>
      </c>
      <c r="G3" s="45">
        <f>SUM('Totals Baseline'!G3:J3)</f>
        <v>0</v>
      </c>
      <c r="H3" s="42">
        <f>SUM('Totals ELV'!G3:J3)</f>
        <v>0</v>
      </c>
      <c r="I3" s="43">
        <f>SUM('Totals CRP'!G3:J3)</f>
        <v>0</v>
      </c>
      <c r="J3" s="43">
        <f>SUM('Totals DQN'!G3:J3)</f>
        <v>0</v>
      </c>
      <c r="K3" s="44">
        <v>1</v>
      </c>
      <c r="L3" s="45">
        <f>SUM('Totals Baseline'!L3:O3)</f>
        <v>16</v>
      </c>
      <c r="M3" s="42">
        <f>SUM('Totals ELV'!L3:O3)</f>
        <v>16</v>
      </c>
      <c r="N3" s="43">
        <f>SUM('Totals CRP'!L3:O3)</f>
        <v>16</v>
      </c>
      <c r="O3" s="43">
        <f>SUM('Totals DQN'!L3:O3)</f>
        <v>18</v>
      </c>
      <c r="P3" s="44">
        <v>1</v>
      </c>
      <c r="Q3" s="46">
        <f>ROUND(SUM('Totals Baseline'!Q3:T3),0)</f>
        <v>24</v>
      </c>
      <c r="R3" s="47">
        <f>ROUND(SUM('Totals ELV'!Q3:T3),0)</f>
        <v>24</v>
      </c>
      <c r="S3" s="48">
        <f>ROUND(SUM('Totals CRP'!Q3:T3),0)</f>
        <v>24</v>
      </c>
      <c r="T3" s="48">
        <f>ROUND(SUM('Totals DQN'!Q3:T3),0)</f>
        <v>24</v>
      </c>
      <c r="U3" s="44">
        <v>1</v>
      </c>
      <c r="V3" s="46">
        <f>ROUND(SUM('Totals Baseline'!V3:Y3),0)</f>
        <v>0</v>
      </c>
      <c r="W3" s="47">
        <f>ROUND(SUM('Totals ELV'!V3:Y3),0)</f>
        <v>0</v>
      </c>
      <c r="X3" s="47">
        <f>ROUND(SUM('Totals CRP'!V3:Y3),0)</f>
        <v>0</v>
      </c>
      <c r="Y3" s="47">
        <f>ROUND(SUM('Totals DQN'!V3:Y3),0)</f>
        <v>0</v>
      </c>
      <c r="Z3" s="44">
        <v>1</v>
      </c>
      <c r="AA3" s="49">
        <f>SUM('Totals Baseline'!AA3:AD3)</f>
        <v>24</v>
      </c>
      <c r="AB3" s="47">
        <f>SUM('Totals ELV'!AA3:AD3)</f>
        <v>24</v>
      </c>
      <c r="AC3" s="47">
        <f>SUM('Totals CRP'!AA3:AD3)</f>
        <v>24</v>
      </c>
      <c r="AD3" s="47">
        <f>SUM('Totals DQN'!AA3:AD3)</f>
        <v>24</v>
      </c>
      <c r="AF3" s="50"/>
      <c r="AG3" s="50"/>
      <c r="AH3" s="50"/>
    </row>
    <row r="4" spans="1:34" x14ac:dyDescent="0.3">
      <c r="A4" s="35">
        <v>2</v>
      </c>
      <c r="B4" s="41">
        <f>SUM('Totals Baseline'!B4:E4)</f>
        <v>48</v>
      </c>
      <c r="C4" s="42">
        <f>SUM('Totals ELV'!B4:E4)</f>
        <v>58</v>
      </c>
      <c r="D4" s="43">
        <f>SUM('Totals CRP'!B4:E4)</f>
        <v>58.93333333333333</v>
      </c>
      <c r="E4" s="43">
        <f>SUM('Totals DQN'!B4:E4)</f>
        <v>32</v>
      </c>
      <c r="F4" s="44">
        <v>2</v>
      </c>
      <c r="G4" s="45">
        <f>SUM('Totals Baseline'!G4:J4)</f>
        <v>0</v>
      </c>
      <c r="H4" s="42">
        <f>SUM('Totals ELV'!G4:J4)</f>
        <v>0</v>
      </c>
      <c r="I4" s="43">
        <f>SUM('Totals CRP'!G4:J4)</f>
        <v>0</v>
      </c>
      <c r="J4" s="43">
        <f>SUM('Totals DQN'!G4:J4)</f>
        <v>0</v>
      </c>
      <c r="K4" s="44">
        <v>2</v>
      </c>
      <c r="L4" s="45">
        <f>SUM('Totals Baseline'!L4:O4)</f>
        <v>16</v>
      </c>
      <c r="M4" s="42">
        <f>SUM('Totals ELV'!L4:O4)</f>
        <v>16</v>
      </c>
      <c r="N4" s="43">
        <f>SUM('Totals CRP'!L4:O4)</f>
        <v>16</v>
      </c>
      <c r="O4" s="43">
        <f>SUM('Totals DQN'!L4:O4)</f>
        <v>26</v>
      </c>
      <c r="P4" s="44">
        <v>2</v>
      </c>
      <c r="Q4" s="46">
        <f>ROUND(SUM('Totals Baseline'!Q4:T4),0)</f>
        <v>24</v>
      </c>
      <c r="R4" s="47">
        <f>ROUND(SUM('Totals ELV'!Q4:T4),0)</f>
        <v>30</v>
      </c>
      <c r="S4" s="48">
        <f>ROUND(SUM('Totals CRP'!Q4:T4),0)</f>
        <v>30</v>
      </c>
      <c r="T4" s="48">
        <f>ROUND(SUM('Totals DQN'!Q4:T4),0)</f>
        <v>16</v>
      </c>
      <c r="U4" s="44">
        <v>2</v>
      </c>
      <c r="V4" s="46">
        <f>ROUND(SUM('Totals Baseline'!V4:Y4),0)</f>
        <v>0</v>
      </c>
      <c r="W4" s="47">
        <f>ROUND(SUM('Totals ELV'!V4:Y4),0)</f>
        <v>0</v>
      </c>
      <c r="X4" s="47">
        <f>ROUND(SUM('Totals CRP'!V4:Y4),0)</f>
        <v>0</v>
      </c>
      <c r="Y4" s="47">
        <f>ROUND(SUM('Totals DQN'!V4:Y4),0)</f>
        <v>0</v>
      </c>
      <c r="Z4" s="44">
        <v>2</v>
      </c>
      <c r="AA4" s="49">
        <f>SUM('Totals Baseline'!AA4:AD4)</f>
        <v>48</v>
      </c>
      <c r="AB4" s="47">
        <f>SUM('Totals ELV'!AA4:AD4)</f>
        <v>54</v>
      </c>
      <c r="AC4" s="47">
        <f>SUM('Totals CRP'!AA4:AD4)</f>
        <v>54</v>
      </c>
      <c r="AD4" s="47">
        <f>SUM('Totals DQN'!AA4:AD4)</f>
        <v>40</v>
      </c>
      <c r="AF4" s="50"/>
      <c r="AG4" s="50"/>
      <c r="AH4" s="50"/>
    </row>
    <row r="5" spans="1:34" x14ac:dyDescent="0.3">
      <c r="A5" s="35">
        <v>3</v>
      </c>
      <c r="B5" s="41">
        <f>SUM('Totals Baseline'!B5:E5)</f>
        <v>48</v>
      </c>
      <c r="C5" s="42">
        <f>SUM('Totals ELV'!B5:E5)</f>
        <v>46</v>
      </c>
      <c r="D5" s="43">
        <f>SUM('Totals CRP'!B5:E5)</f>
        <v>50</v>
      </c>
      <c r="E5" s="43">
        <f>SUM('Totals DQN'!B5:E5)</f>
        <v>16</v>
      </c>
      <c r="F5" s="44">
        <v>3</v>
      </c>
      <c r="G5" s="45">
        <f>SUM('Totals Baseline'!G5:J5)</f>
        <v>0</v>
      </c>
      <c r="H5" s="42">
        <f>SUM('Totals ELV'!G5:J5)</f>
        <v>0</v>
      </c>
      <c r="I5" s="43">
        <f>SUM('Totals CRP'!G5:J5)</f>
        <v>0</v>
      </c>
      <c r="J5" s="43">
        <f>SUM('Totals DQN'!G5:J5)</f>
        <v>0</v>
      </c>
      <c r="K5" s="44">
        <v>3</v>
      </c>
      <c r="L5" s="45">
        <f>SUM('Totals Baseline'!L5:O5)</f>
        <v>16</v>
      </c>
      <c r="M5" s="42">
        <f>SUM('Totals ELV'!L5:O5)</f>
        <v>16</v>
      </c>
      <c r="N5" s="43">
        <f>SUM('Totals CRP'!L5:O5)</f>
        <v>16</v>
      </c>
      <c r="O5" s="43">
        <f>SUM('Totals DQN'!L5:O5)</f>
        <v>34</v>
      </c>
      <c r="P5" s="44">
        <v>3</v>
      </c>
      <c r="Q5" s="46">
        <f>ROUND(SUM('Totals Baseline'!Q5:T5),0)</f>
        <v>24</v>
      </c>
      <c r="R5" s="47">
        <f>ROUND(SUM('Totals ELV'!Q5:T5),0)</f>
        <v>24</v>
      </c>
      <c r="S5" s="48">
        <f>ROUND(SUM('Totals CRP'!Q5:T5),0)</f>
        <v>25</v>
      </c>
      <c r="T5" s="48">
        <f>ROUND(SUM('Totals DQN'!Q5:T5),0)</f>
        <v>9</v>
      </c>
      <c r="U5" s="44">
        <v>3</v>
      </c>
      <c r="V5" s="46">
        <f>ROUND(SUM('Totals Baseline'!V5:Y5),0)</f>
        <v>0</v>
      </c>
      <c r="W5" s="47">
        <f>ROUND(SUM('Totals ELV'!V5:Y5),0)</f>
        <v>0</v>
      </c>
      <c r="X5" s="47">
        <f>ROUND(SUM('Totals CRP'!V5:Y5),0)</f>
        <v>0</v>
      </c>
      <c r="Y5" s="47">
        <f>ROUND(SUM('Totals DQN'!V5:Y5),0)</f>
        <v>0</v>
      </c>
      <c r="Z5" s="44">
        <v>3</v>
      </c>
      <c r="AA5" s="49">
        <f>SUM('Totals Baseline'!AA5:AD5)</f>
        <v>72</v>
      </c>
      <c r="AB5" s="47">
        <f>SUM('Totals ELV'!AA5:AD5)</f>
        <v>78</v>
      </c>
      <c r="AC5" s="47">
        <f>SUM('Totals CRP'!AA5:AD5)</f>
        <v>79</v>
      </c>
      <c r="AD5" s="47">
        <f>SUM('Totals DQN'!AA5:AD5)</f>
        <v>49</v>
      </c>
      <c r="AF5" s="50"/>
      <c r="AG5" s="50"/>
      <c r="AH5" s="50"/>
    </row>
    <row r="6" spans="1:34" x14ac:dyDescent="0.3">
      <c r="A6" s="35">
        <v>4</v>
      </c>
      <c r="B6" s="41">
        <f>SUM('Totals Baseline'!B6:E6)</f>
        <v>48</v>
      </c>
      <c r="C6" s="42">
        <f>SUM('Totals ELV'!B6:E6)</f>
        <v>42</v>
      </c>
      <c r="D6" s="43">
        <f>SUM('Totals CRP'!B6:E6)</f>
        <v>45.466666666666669</v>
      </c>
      <c r="E6" s="43">
        <f>SUM('Totals DQN'!B6:E6)</f>
        <v>10</v>
      </c>
      <c r="F6" s="44">
        <v>4</v>
      </c>
      <c r="G6" s="45">
        <f>SUM('Totals Baseline'!G6:J6)</f>
        <v>0</v>
      </c>
      <c r="H6" s="42">
        <f>SUM('Totals ELV'!G6:J6)</f>
        <v>0</v>
      </c>
      <c r="I6" s="43">
        <f>SUM('Totals CRP'!G6:J6)</f>
        <v>0</v>
      </c>
      <c r="J6" s="43">
        <f>SUM('Totals DQN'!G6:J6)</f>
        <v>0</v>
      </c>
      <c r="K6" s="44">
        <v>4</v>
      </c>
      <c r="L6" s="45">
        <f>SUM('Totals Baseline'!L6:O6)</f>
        <v>16</v>
      </c>
      <c r="M6" s="42">
        <f>SUM('Totals ELV'!L6:O6)</f>
        <v>16</v>
      </c>
      <c r="N6" s="43">
        <f>SUM('Totals CRP'!L6:O6)</f>
        <v>16</v>
      </c>
      <c r="O6" s="43">
        <f>SUM('Totals DQN'!L6:O6)</f>
        <v>39</v>
      </c>
      <c r="P6" s="44">
        <v>4</v>
      </c>
      <c r="Q6" s="46">
        <f>ROUND(SUM('Totals Baseline'!Q6:T6),0)</f>
        <v>24</v>
      </c>
      <c r="R6" s="47">
        <f>ROUND(SUM('Totals ELV'!Q6:T6),0)</f>
        <v>22</v>
      </c>
      <c r="S6" s="48">
        <f>ROUND(SUM('Totals CRP'!Q6:T6),0)</f>
        <v>22</v>
      </c>
      <c r="T6" s="48">
        <f>ROUND(SUM('Totals DQN'!Q6:T6),0)</f>
        <v>6</v>
      </c>
      <c r="U6" s="44">
        <v>4</v>
      </c>
      <c r="V6" s="46">
        <f>ROUND(SUM('Totals Baseline'!V6:Y6),0)</f>
        <v>0</v>
      </c>
      <c r="W6" s="47">
        <f>ROUND(SUM('Totals ELV'!V6:Y6),0)</f>
        <v>0</v>
      </c>
      <c r="X6" s="47">
        <f>ROUND(SUM('Totals CRP'!V6:Y6),0)</f>
        <v>0</v>
      </c>
      <c r="Y6" s="47">
        <f>ROUND(SUM('Totals DQN'!V6:Y6),0)</f>
        <v>0</v>
      </c>
      <c r="Z6" s="44">
        <v>4</v>
      </c>
      <c r="AA6" s="49">
        <f>SUM('Totals Baseline'!AA6:AD6)</f>
        <v>96</v>
      </c>
      <c r="AB6" s="47">
        <f>SUM('Totals ELV'!AA6:AD6)</f>
        <v>100</v>
      </c>
      <c r="AC6" s="47">
        <f>SUM('Totals CRP'!AA6:AD6)</f>
        <v>101</v>
      </c>
      <c r="AD6" s="47">
        <f>SUM('Totals DQN'!AA6:AD6)</f>
        <v>55</v>
      </c>
      <c r="AF6" s="50"/>
      <c r="AG6" s="50"/>
      <c r="AH6" s="50"/>
    </row>
    <row r="7" spans="1:34" x14ac:dyDescent="0.3">
      <c r="A7" s="35">
        <v>5</v>
      </c>
      <c r="B7" s="41">
        <f>SUM('Totals Baseline'!B7:E7)</f>
        <v>44</v>
      </c>
      <c r="C7" s="42">
        <f>SUM('Totals ELV'!B7:E7)</f>
        <v>41</v>
      </c>
      <c r="D7" s="43">
        <f>SUM('Totals CRP'!B7:E7)</f>
        <v>44</v>
      </c>
      <c r="E7" s="43">
        <f>SUM('Totals DQN'!B7:E7)</f>
        <v>8</v>
      </c>
      <c r="F7" s="44">
        <v>5</v>
      </c>
      <c r="G7" s="45">
        <f>SUM('Totals Baseline'!G7:J7)</f>
        <v>0</v>
      </c>
      <c r="H7" s="42">
        <f>SUM('Totals ELV'!G7:J7)</f>
        <v>0</v>
      </c>
      <c r="I7" s="43">
        <f>SUM('Totals CRP'!G7:J7)</f>
        <v>0</v>
      </c>
      <c r="J7" s="43">
        <f>SUM('Totals DQN'!G7:J7)</f>
        <v>5</v>
      </c>
      <c r="K7" s="44">
        <v>5</v>
      </c>
      <c r="L7" s="45">
        <f>SUM('Totals Baseline'!L7:O7)</f>
        <v>20</v>
      </c>
      <c r="M7" s="42">
        <f>SUM('Totals ELV'!L7:O7)</f>
        <v>20</v>
      </c>
      <c r="N7" s="43">
        <f>SUM('Totals CRP'!L7:O7)</f>
        <v>20</v>
      </c>
      <c r="O7" s="43">
        <f>SUM('Totals DQN'!L7:O7)</f>
        <v>46</v>
      </c>
      <c r="P7" s="44">
        <v>5</v>
      </c>
      <c r="Q7" s="46">
        <f>ROUND(SUM('Totals Baseline'!Q7:T7),0)</f>
        <v>22</v>
      </c>
      <c r="R7" s="47">
        <f>ROUND(SUM('Totals ELV'!Q7:T7),0)</f>
        <v>22</v>
      </c>
      <c r="S7" s="48">
        <f>ROUND(SUM('Totals CRP'!Q7:T7),0)</f>
        <v>22</v>
      </c>
      <c r="T7" s="48">
        <f>ROUND(SUM('Totals DQN'!Q7:T7),0)</f>
        <v>5</v>
      </c>
      <c r="U7" s="44">
        <v>5</v>
      </c>
      <c r="V7" s="46">
        <f>ROUND(SUM('Totals Baseline'!V7:Y7),0)</f>
        <v>0</v>
      </c>
      <c r="W7" s="47">
        <f>ROUND(SUM('Totals ELV'!V7:Y7),0)</f>
        <v>0</v>
      </c>
      <c r="X7" s="47">
        <f>ROUND(SUM('Totals CRP'!V7:Y7),0)</f>
        <v>0</v>
      </c>
      <c r="Y7" s="47">
        <f>ROUND(SUM('Totals DQN'!V7:Y7),0)</f>
        <v>5</v>
      </c>
      <c r="Z7" s="44">
        <v>5</v>
      </c>
      <c r="AA7" s="49">
        <f>SUM('Totals Baseline'!AA7:AD7)</f>
        <v>118</v>
      </c>
      <c r="AB7" s="47">
        <f>SUM('Totals ELV'!AA7:AD7)</f>
        <v>122</v>
      </c>
      <c r="AC7" s="47">
        <f>SUM('Totals CRP'!AA7:AD7)</f>
        <v>123</v>
      </c>
      <c r="AD7" s="47">
        <f>SUM('Totals DQN'!AA7:AD7)</f>
        <v>65</v>
      </c>
      <c r="AF7" s="50"/>
      <c r="AG7" s="50"/>
      <c r="AH7" s="50"/>
    </row>
    <row r="8" spans="1:34" x14ac:dyDescent="0.3">
      <c r="A8" s="35">
        <v>6</v>
      </c>
      <c r="B8" s="41">
        <f>SUM('Totals Baseline'!B8:E8)</f>
        <v>40</v>
      </c>
      <c r="C8" s="42">
        <f>SUM('Totals ELV'!B8:E8)</f>
        <v>42</v>
      </c>
      <c r="D8" s="43">
        <f>SUM('Totals CRP'!B8:E8)</f>
        <v>43.866666666666667</v>
      </c>
      <c r="E8" s="43">
        <f>SUM('Totals DQN'!B8:E8)</f>
        <v>5</v>
      </c>
      <c r="F8" s="44">
        <v>6</v>
      </c>
      <c r="G8" s="45">
        <f>SUM('Totals Baseline'!G8:J8)</f>
        <v>0</v>
      </c>
      <c r="H8" s="42">
        <f>SUM('Totals ELV'!G8:J8)</f>
        <v>0</v>
      </c>
      <c r="I8" s="43">
        <f>SUM('Totals CRP'!G8:J8)</f>
        <v>0</v>
      </c>
      <c r="J8" s="43">
        <f>SUM('Totals DQN'!G8:J8)</f>
        <v>7</v>
      </c>
      <c r="K8" s="44">
        <v>6</v>
      </c>
      <c r="L8" s="45">
        <f>SUM('Totals Baseline'!L8:O8)</f>
        <v>12</v>
      </c>
      <c r="M8" s="42">
        <f>SUM('Totals ELV'!L8:O8)</f>
        <v>15</v>
      </c>
      <c r="N8" s="43">
        <f>SUM('Totals CRP'!L8:O8)</f>
        <v>15.000000000000002</v>
      </c>
      <c r="O8" s="43">
        <f>SUM('Totals DQN'!L8:O8)</f>
        <v>49</v>
      </c>
      <c r="P8" s="44">
        <v>6</v>
      </c>
      <c r="Q8" s="46">
        <f>ROUND(SUM('Totals Baseline'!Q8:T8),0)</f>
        <v>20</v>
      </c>
      <c r="R8" s="47">
        <f>ROUND(SUM('Totals ELV'!Q8:T8),0)</f>
        <v>22</v>
      </c>
      <c r="S8" s="48">
        <f>ROUND(SUM('Totals CRP'!Q8:T8),0)</f>
        <v>22</v>
      </c>
      <c r="T8" s="48">
        <f>ROUND(SUM('Totals DQN'!Q8:T8),0)</f>
        <v>3</v>
      </c>
      <c r="U8" s="44">
        <v>6</v>
      </c>
      <c r="V8" s="46">
        <f>ROUND(SUM('Totals Baseline'!V8:Y8),0)</f>
        <v>0</v>
      </c>
      <c r="W8" s="47">
        <f>ROUND(SUM('Totals ELV'!V8:Y8),0)</f>
        <v>0</v>
      </c>
      <c r="X8" s="47">
        <f>ROUND(SUM('Totals CRP'!V8:Y8),0)</f>
        <v>0</v>
      </c>
      <c r="Y8" s="47">
        <f>ROUND(SUM('Totals DQN'!V8:Y8),0)</f>
        <v>7</v>
      </c>
      <c r="Z8" s="44">
        <v>6</v>
      </c>
      <c r="AA8" s="49">
        <f>SUM('Totals Baseline'!AA8:AD8)</f>
        <v>138</v>
      </c>
      <c r="AB8" s="47">
        <f>SUM('Totals ELV'!AA8:AD8)</f>
        <v>144</v>
      </c>
      <c r="AC8" s="47">
        <f>SUM('Totals CRP'!AA8:AD8)</f>
        <v>145</v>
      </c>
      <c r="AD8" s="47">
        <f>SUM('Totals DQN'!AA8:AD8)</f>
        <v>75</v>
      </c>
      <c r="AF8" s="50"/>
      <c r="AG8" s="50"/>
      <c r="AH8" s="50"/>
    </row>
    <row r="9" spans="1:34" x14ac:dyDescent="0.3">
      <c r="A9" s="35">
        <v>7</v>
      </c>
      <c r="B9" s="41">
        <f>SUM('Totals Baseline'!B9:E9)</f>
        <v>44</v>
      </c>
      <c r="C9" s="42">
        <f>SUM('Totals ELV'!B9:E9)</f>
        <v>47</v>
      </c>
      <c r="D9" s="43">
        <f>SUM('Totals CRP'!B9:E9)</f>
        <v>48.866666666666667</v>
      </c>
      <c r="E9" s="43">
        <f>SUM('Totals DQN'!B9:E9)</f>
        <v>3</v>
      </c>
      <c r="F9" s="44">
        <v>7</v>
      </c>
      <c r="G9" s="45">
        <f>SUM('Totals Baseline'!G9:J9)</f>
        <v>0</v>
      </c>
      <c r="H9" s="42">
        <f>SUM('Totals ELV'!G9:J9)</f>
        <v>0</v>
      </c>
      <c r="I9" s="43">
        <f>SUM('Totals CRP'!G9:J9)</f>
        <v>0</v>
      </c>
      <c r="J9" s="43">
        <f>SUM('Totals DQN'!G9:J9)</f>
        <v>10</v>
      </c>
      <c r="K9" s="44">
        <v>7</v>
      </c>
      <c r="L9" s="45">
        <f>SUM('Totals Baseline'!L9:O9)</f>
        <v>16</v>
      </c>
      <c r="M9" s="42">
        <f>SUM('Totals ELV'!L9:O9)</f>
        <v>18</v>
      </c>
      <c r="N9" s="43">
        <f>SUM('Totals CRP'!L9:O9)</f>
        <v>17.5</v>
      </c>
      <c r="O9" s="43">
        <f>SUM('Totals DQN'!L9:O9)</f>
        <v>51</v>
      </c>
      <c r="P9" s="44">
        <v>7</v>
      </c>
      <c r="Q9" s="46">
        <f>ROUND(SUM('Totals Baseline'!Q9:T9),0)</f>
        <v>22</v>
      </c>
      <c r="R9" s="47">
        <f>ROUND(SUM('Totals ELV'!Q9:T9),0)</f>
        <v>25</v>
      </c>
      <c r="S9" s="48">
        <f>ROUND(SUM('Totals CRP'!Q9:T9),0)</f>
        <v>25</v>
      </c>
      <c r="T9" s="48">
        <f>ROUND(SUM('Totals DQN'!Q9:T9),0)</f>
        <v>2</v>
      </c>
      <c r="U9" s="44">
        <v>7</v>
      </c>
      <c r="V9" s="46">
        <f>ROUND(SUM('Totals Baseline'!V9:Y9),0)</f>
        <v>0</v>
      </c>
      <c r="W9" s="47">
        <f>ROUND(SUM('Totals ELV'!V9:Y9),0)</f>
        <v>0</v>
      </c>
      <c r="X9" s="47">
        <f>ROUND(SUM('Totals CRP'!V9:Y9),0)</f>
        <v>0</v>
      </c>
      <c r="Y9" s="47">
        <f>ROUND(SUM('Totals DQN'!V9:Y9),0)</f>
        <v>10</v>
      </c>
      <c r="Z9" s="44">
        <v>7</v>
      </c>
      <c r="AA9" s="49">
        <f>SUM('Totals Baseline'!AA9:AD9)</f>
        <v>160</v>
      </c>
      <c r="AB9" s="47">
        <f>SUM('Totals ELV'!AA9:AD9)</f>
        <v>169</v>
      </c>
      <c r="AC9" s="47">
        <f>SUM('Totals CRP'!AA9:AD9)</f>
        <v>170</v>
      </c>
      <c r="AD9" s="47">
        <f>SUM('Totals DQN'!AA9:AD9)</f>
        <v>87</v>
      </c>
      <c r="AF9" s="50"/>
      <c r="AG9" s="50"/>
      <c r="AH9" s="50"/>
    </row>
    <row r="10" spans="1:34" x14ac:dyDescent="0.3">
      <c r="A10" s="35">
        <v>8</v>
      </c>
      <c r="B10" s="41">
        <f>SUM('Totals Baseline'!B10:E10)</f>
        <v>44</v>
      </c>
      <c r="C10" s="42">
        <f>SUM('Totals ELV'!B10:E10)</f>
        <v>41</v>
      </c>
      <c r="D10" s="43">
        <f>SUM('Totals CRP'!B10:E10)</f>
        <v>42.766666666666666</v>
      </c>
      <c r="E10" s="43">
        <f>SUM('Totals DQN'!B10:E10)</f>
        <v>4</v>
      </c>
      <c r="F10" s="44">
        <v>8</v>
      </c>
      <c r="G10" s="45">
        <f>SUM('Totals Baseline'!G10:J10)</f>
        <v>4</v>
      </c>
      <c r="H10" s="42">
        <f>SUM('Totals ELV'!G10:J10)</f>
        <v>0</v>
      </c>
      <c r="I10" s="43">
        <f>SUM('Totals CRP'!G10:J10)</f>
        <v>0</v>
      </c>
      <c r="J10" s="43">
        <f>SUM('Totals DQN'!G10:J10)</f>
        <v>12</v>
      </c>
      <c r="K10" s="44">
        <v>8</v>
      </c>
      <c r="L10" s="45">
        <f>SUM('Totals Baseline'!L10:O10)</f>
        <v>18</v>
      </c>
      <c r="M10" s="42">
        <f>SUM('Totals ELV'!L10:O10)</f>
        <v>26</v>
      </c>
      <c r="N10" s="43">
        <f>SUM('Totals CRP'!L10:O10)</f>
        <v>25.1</v>
      </c>
      <c r="O10" s="43">
        <f>SUM('Totals DQN'!L10:O10)</f>
        <v>52</v>
      </c>
      <c r="P10" s="44">
        <v>8</v>
      </c>
      <c r="Q10" s="46">
        <f>ROUND(SUM('Totals Baseline'!Q10:T10),0)</f>
        <v>22</v>
      </c>
      <c r="R10" s="47">
        <f>ROUND(SUM('Totals ELV'!Q10:T10),0)</f>
        <v>21</v>
      </c>
      <c r="S10" s="48">
        <f>ROUND(SUM('Totals CRP'!Q10:T10),0)</f>
        <v>21</v>
      </c>
      <c r="T10" s="48">
        <f>ROUND(SUM('Totals DQN'!Q10:T10),0)</f>
        <v>2</v>
      </c>
      <c r="U10" s="44">
        <v>8</v>
      </c>
      <c r="V10" s="46">
        <f>ROUND(SUM('Totals Baseline'!V10:Y10),0)</f>
        <v>4</v>
      </c>
      <c r="W10" s="47">
        <f>ROUND(SUM('Totals ELV'!V10:Y10),0)</f>
        <v>0</v>
      </c>
      <c r="X10" s="47">
        <f>ROUND(SUM('Totals CRP'!V10:Y10),0)</f>
        <v>0</v>
      </c>
      <c r="Y10" s="47">
        <f>ROUND(SUM('Totals DQN'!V10:Y10),0)</f>
        <v>12</v>
      </c>
      <c r="Z10" s="44">
        <v>8</v>
      </c>
      <c r="AA10" s="49">
        <f>SUM('Totals Baseline'!AA10:AD10)</f>
        <v>186</v>
      </c>
      <c r="AB10" s="47">
        <f>SUM('Totals ELV'!AA10:AD10)</f>
        <v>190</v>
      </c>
      <c r="AC10" s="47">
        <f>SUM('Totals CRP'!AA10:AD10)</f>
        <v>191</v>
      </c>
      <c r="AD10" s="47">
        <f>SUM('Totals DQN'!AA10:AD10)</f>
        <v>101</v>
      </c>
      <c r="AF10" s="50"/>
      <c r="AG10" s="50"/>
      <c r="AH10" s="50"/>
    </row>
    <row r="11" spans="1:34" x14ac:dyDescent="0.3">
      <c r="A11" s="35">
        <v>9</v>
      </c>
      <c r="B11" s="41">
        <f>SUM('Totals Baseline'!B11:E11)</f>
        <v>35</v>
      </c>
      <c r="C11" s="42">
        <f>SUM('Totals ELV'!B11:E11)</f>
        <v>28</v>
      </c>
      <c r="D11" s="43">
        <f>SUM('Totals CRP'!B11:E11)</f>
        <v>30.766666666666666</v>
      </c>
      <c r="E11" s="43">
        <f>SUM('Totals DQN'!B11:E11)</f>
        <v>4</v>
      </c>
      <c r="F11" s="44">
        <v>9</v>
      </c>
      <c r="G11" s="45">
        <f>SUM('Totals Baseline'!G11:J11)</f>
        <v>9</v>
      </c>
      <c r="H11" s="42">
        <f>SUM('Totals ELV'!G11:J11)</f>
        <v>0</v>
      </c>
      <c r="I11" s="43">
        <f>SUM('Totals CRP'!G11:J11)</f>
        <v>0.2</v>
      </c>
      <c r="J11" s="43">
        <f>SUM('Totals DQN'!G11:J11)</f>
        <v>14</v>
      </c>
      <c r="K11" s="44">
        <v>9</v>
      </c>
      <c r="L11" s="45">
        <f>SUM('Totals Baseline'!L11:O11)</f>
        <v>26</v>
      </c>
      <c r="M11" s="42">
        <f>SUM('Totals ELV'!L11:O11)</f>
        <v>30</v>
      </c>
      <c r="N11" s="43">
        <f>SUM('Totals CRP'!L11:O11)</f>
        <v>29.533333333333331</v>
      </c>
      <c r="O11" s="43">
        <f>SUM('Totals DQN'!L11:O11)</f>
        <v>51</v>
      </c>
      <c r="P11" s="44">
        <v>9</v>
      </c>
      <c r="Q11" s="46">
        <f>ROUND(SUM('Totals Baseline'!Q11:T11),0)</f>
        <v>18</v>
      </c>
      <c r="R11" s="47">
        <f>ROUND(SUM('Totals ELV'!Q11:T11),0)</f>
        <v>14</v>
      </c>
      <c r="S11" s="48">
        <f>ROUND(SUM('Totals CRP'!Q11:T11),0)</f>
        <v>14</v>
      </c>
      <c r="T11" s="48">
        <f>ROUND(SUM('Totals DQN'!Q11:T11),0)</f>
        <v>2</v>
      </c>
      <c r="U11" s="44">
        <v>9</v>
      </c>
      <c r="V11" s="46">
        <f>ROUND(SUM('Totals Baseline'!V11:Y11),0)</f>
        <v>9</v>
      </c>
      <c r="W11" s="47">
        <f>ROUND(SUM('Totals ELV'!V11:Y11),0)</f>
        <v>0</v>
      </c>
      <c r="X11" s="47">
        <f>ROUND(SUM('Totals CRP'!V11:Y11),0)</f>
        <v>0</v>
      </c>
      <c r="Y11" s="47">
        <f>ROUND(SUM('Totals DQN'!V11:Y11),0)</f>
        <v>14</v>
      </c>
      <c r="Z11" s="44">
        <v>9</v>
      </c>
      <c r="AA11" s="49">
        <f>SUM('Totals Baseline'!AA11:AD11)</f>
        <v>212.5</v>
      </c>
      <c r="AB11" s="47">
        <f>SUM('Totals ELV'!AA11:AD11)</f>
        <v>204</v>
      </c>
      <c r="AC11" s="47">
        <f>SUM('Totals CRP'!AA11:AD11)</f>
        <v>205</v>
      </c>
      <c r="AD11" s="47">
        <f>SUM('Totals DQN'!AA11:AD11)</f>
        <v>117</v>
      </c>
      <c r="AF11" s="50"/>
      <c r="AG11" s="50"/>
      <c r="AH11" s="50"/>
    </row>
    <row r="12" spans="1:34" x14ac:dyDescent="0.3">
      <c r="A12" s="35">
        <v>10</v>
      </c>
      <c r="B12" s="41">
        <f>SUM('Totals Baseline'!B12:E12)</f>
        <v>27</v>
      </c>
      <c r="C12" s="42">
        <f>SUM('Totals ELV'!B12:E12)</f>
        <v>29</v>
      </c>
      <c r="D12" s="43">
        <f>SUM('Totals CRP'!B12:E12)</f>
        <v>29.93333333333333</v>
      </c>
      <c r="E12" s="43">
        <f>SUM('Totals DQN'!B12:E12)</f>
        <v>3</v>
      </c>
      <c r="F12" s="44">
        <v>10</v>
      </c>
      <c r="G12" s="45">
        <f>SUM('Totals Baseline'!G12:J12)</f>
        <v>19</v>
      </c>
      <c r="H12" s="42">
        <f>SUM('Totals ELV'!G12:J12)</f>
        <v>2</v>
      </c>
      <c r="I12" s="43">
        <f>SUM('Totals CRP'!G12:J12)</f>
        <v>1.9</v>
      </c>
      <c r="J12" s="43">
        <f>SUM('Totals DQN'!G12:J12)</f>
        <v>13</v>
      </c>
      <c r="K12" s="44">
        <v>10</v>
      </c>
      <c r="L12" s="45">
        <f>SUM('Totals Baseline'!L12:O12)</f>
        <v>30</v>
      </c>
      <c r="M12" s="42">
        <f>SUM('Totals ELV'!L12:O12)</f>
        <v>42</v>
      </c>
      <c r="N12" s="43">
        <f>SUM('Totals CRP'!L12:O12)</f>
        <v>39.13333333333334</v>
      </c>
      <c r="O12" s="43">
        <f>SUM('Totals DQN'!L12:O12)</f>
        <v>50</v>
      </c>
      <c r="P12" s="44">
        <v>10</v>
      </c>
      <c r="Q12" s="46">
        <f>ROUND(SUM('Totals Baseline'!Q12:T12),0)</f>
        <v>14</v>
      </c>
      <c r="R12" s="47">
        <f>ROUND(SUM('Totals ELV'!Q12:T12),0)</f>
        <v>16</v>
      </c>
      <c r="S12" s="48">
        <f>ROUND(SUM('Totals CRP'!Q12:T12),0)</f>
        <v>16</v>
      </c>
      <c r="T12" s="48">
        <f>ROUND(SUM('Totals DQN'!Q12:T12),0)</f>
        <v>2</v>
      </c>
      <c r="U12" s="44">
        <v>10</v>
      </c>
      <c r="V12" s="46">
        <f>ROUND(SUM('Totals Baseline'!V12:Y12),0)</f>
        <v>19</v>
      </c>
      <c r="W12" s="47">
        <f>ROUND(SUM('Totals ELV'!V12:Y12),0)</f>
        <v>2</v>
      </c>
      <c r="X12" s="47">
        <f>ROUND(SUM('Totals CRP'!V12:Y12),0)</f>
        <v>2</v>
      </c>
      <c r="Y12" s="47">
        <f>ROUND(SUM('Totals DQN'!V12:Y12),0)</f>
        <v>13</v>
      </c>
      <c r="Z12" s="44">
        <v>10</v>
      </c>
      <c r="AA12" s="49">
        <f>SUM('Totals Baseline'!AA12:AD12)</f>
        <v>245</v>
      </c>
      <c r="AB12" s="47">
        <f>SUM('Totals ELV'!AA12:AD12)</f>
        <v>222</v>
      </c>
      <c r="AC12" s="47">
        <f>SUM('Totals CRP'!AA12:AD12)</f>
        <v>223</v>
      </c>
      <c r="AD12" s="47">
        <f>SUM('Totals DQN'!AA12:AD12)</f>
        <v>132</v>
      </c>
      <c r="AF12" s="50"/>
      <c r="AG12" s="50"/>
      <c r="AH12" s="50"/>
    </row>
    <row r="13" spans="1:34" x14ac:dyDescent="0.3">
      <c r="A13" s="35">
        <v>11</v>
      </c>
      <c r="B13" s="41">
        <f>SUM('Totals Baseline'!B13:E13)</f>
        <v>16</v>
      </c>
      <c r="C13" s="42">
        <f>SUM('Totals ELV'!B13:E13)</f>
        <v>29</v>
      </c>
      <c r="D13" s="43">
        <f>SUM('Totals CRP'!B13:E13)</f>
        <v>30.633333333333333</v>
      </c>
      <c r="E13" s="43">
        <f>SUM('Totals DQN'!B13:E13)</f>
        <v>4</v>
      </c>
      <c r="F13" s="44">
        <v>11</v>
      </c>
      <c r="G13" s="45">
        <f>SUM('Totals Baseline'!G13:J13)</f>
        <v>29</v>
      </c>
      <c r="H13" s="42">
        <f>SUM('Totals ELV'!G13:J13)</f>
        <v>7</v>
      </c>
      <c r="I13" s="43">
        <f>SUM('Totals CRP'!G13:J13)</f>
        <v>4.9333333333333327</v>
      </c>
      <c r="J13" s="43">
        <f>SUM('Totals DQN'!G13:J13)</f>
        <v>5</v>
      </c>
      <c r="K13" s="44">
        <v>11</v>
      </c>
      <c r="L13" s="45">
        <f>SUM('Totals Baseline'!L13:O13)</f>
        <v>36</v>
      </c>
      <c r="M13" s="42">
        <f>SUM('Totals ELV'!L13:O13)</f>
        <v>41</v>
      </c>
      <c r="N13" s="43">
        <f>SUM('Totals CRP'!L13:O13)</f>
        <v>39.733333333333334</v>
      </c>
      <c r="O13" s="43">
        <f>SUM('Totals DQN'!L13:O13)</f>
        <v>44</v>
      </c>
      <c r="P13" s="44">
        <v>11</v>
      </c>
      <c r="Q13" s="46">
        <f>ROUND(SUM('Totals Baseline'!Q13:T13),0)</f>
        <v>8</v>
      </c>
      <c r="R13" s="47">
        <f>ROUND(SUM('Totals ELV'!Q13:T13),0)</f>
        <v>14</v>
      </c>
      <c r="S13" s="48">
        <f>ROUND(SUM('Totals CRP'!Q13:T13),0)</f>
        <v>16</v>
      </c>
      <c r="T13" s="48">
        <f>ROUND(SUM('Totals DQN'!Q13:T13),0)</f>
        <v>2</v>
      </c>
      <c r="U13" s="44">
        <v>11</v>
      </c>
      <c r="V13" s="46">
        <f>ROUND(SUM('Totals Baseline'!V13:Y13),0)</f>
        <v>29</v>
      </c>
      <c r="W13" s="47">
        <f>ROUND(SUM('Totals ELV'!V13:Y13),0)</f>
        <v>7</v>
      </c>
      <c r="X13" s="47">
        <f>ROUND(SUM('Totals CRP'!V13:Y13),0)</f>
        <v>5</v>
      </c>
      <c r="Y13" s="47">
        <f>ROUND(SUM('Totals DQN'!V13:Y13),0)</f>
        <v>5</v>
      </c>
      <c r="Z13" s="44">
        <v>11</v>
      </c>
      <c r="AA13" s="49">
        <f>SUM('Totals Baseline'!AA13:AD13)</f>
        <v>282</v>
      </c>
      <c r="AB13" s="47">
        <f>SUM('Totals ELV'!AA13:AD13)</f>
        <v>243</v>
      </c>
      <c r="AC13" s="47">
        <f>SUM('Totals CRP'!AA13:AD13)</f>
        <v>244</v>
      </c>
      <c r="AD13" s="47">
        <f>SUM('Totals DQN'!AA13:AD13)</f>
        <v>139</v>
      </c>
      <c r="AF13" s="50"/>
      <c r="AG13" s="50"/>
      <c r="AH13" s="50"/>
    </row>
    <row r="14" spans="1:34" x14ac:dyDescent="0.3">
      <c r="A14" s="35">
        <v>12</v>
      </c>
      <c r="B14" s="41">
        <f>SUM('Totals Baseline'!B14:E14)</f>
        <v>13</v>
      </c>
      <c r="C14" s="42">
        <f>SUM('Totals ELV'!B14:E14)</f>
        <v>35</v>
      </c>
      <c r="D14" s="43">
        <f>SUM('Totals CRP'!B14:E14)</f>
        <v>35.666666666666664</v>
      </c>
      <c r="E14" s="43">
        <f>SUM('Totals DQN'!B14:E14)</f>
        <v>11</v>
      </c>
      <c r="F14" s="44">
        <v>12</v>
      </c>
      <c r="G14" s="45">
        <f>SUM('Totals Baseline'!G14:J14)</f>
        <v>54</v>
      </c>
      <c r="H14" s="42">
        <f>SUM('Totals ELV'!G14:J14)</f>
        <v>9</v>
      </c>
      <c r="I14" s="43">
        <f>SUM('Totals CRP'!G14:J14)</f>
        <v>8.9333333333333336</v>
      </c>
      <c r="J14" s="43">
        <f>SUM('Totals DQN'!G14:J14)</f>
        <v>0</v>
      </c>
      <c r="K14" s="44">
        <v>12</v>
      </c>
      <c r="L14" s="45">
        <f>SUM('Totals Baseline'!L14:O14)</f>
        <v>48</v>
      </c>
      <c r="M14" s="42">
        <f>SUM('Totals ELV'!L14:O14)</f>
        <v>28</v>
      </c>
      <c r="N14" s="43">
        <f>SUM('Totals CRP'!L14:O14)</f>
        <v>27.033333333333331</v>
      </c>
      <c r="O14" s="43">
        <f>SUM('Totals DQN'!L14:O14)</f>
        <v>37</v>
      </c>
      <c r="P14" s="44">
        <v>12</v>
      </c>
      <c r="Q14" s="46">
        <f>ROUND(SUM('Totals Baseline'!Q14:T14),0)</f>
        <v>7</v>
      </c>
      <c r="R14" s="47">
        <f>ROUND(SUM('Totals ELV'!Q14:T14),0)</f>
        <v>18</v>
      </c>
      <c r="S14" s="48">
        <f>ROUND(SUM('Totals CRP'!Q14:T14),0)</f>
        <v>17</v>
      </c>
      <c r="T14" s="48">
        <f>ROUND(SUM('Totals DQN'!Q14:T14),0)</f>
        <v>6</v>
      </c>
      <c r="U14" s="44">
        <v>12</v>
      </c>
      <c r="V14" s="46">
        <f>ROUND(SUM('Totals Baseline'!V14:Y14),0)</f>
        <v>54</v>
      </c>
      <c r="W14" s="47">
        <f>ROUND(SUM('Totals ELV'!V14:Y14),0)</f>
        <v>9</v>
      </c>
      <c r="X14" s="47">
        <f>ROUND(SUM('Totals CRP'!V14:Y14),0)</f>
        <v>8</v>
      </c>
      <c r="Y14" s="47">
        <f>ROUND(SUM('Totals DQN'!V14:Y14),0)</f>
        <v>0</v>
      </c>
      <c r="Z14" s="44">
        <v>12</v>
      </c>
      <c r="AA14" s="49">
        <f>SUM('Totals Baseline'!AA14:AD14)</f>
        <v>342.5</v>
      </c>
      <c r="AB14" s="47">
        <f>SUM('Totals ELV'!AA14:AD14)</f>
        <v>270</v>
      </c>
      <c r="AC14" s="47">
        <f>SUM('Totals CRP'!AA14:AD14)</f>
        <v>269</v>
      </c>
      <c r="AD14" s="47">
        <f>SUM('Totals DQN'!AA14:AD14)</f>
        <v>145</v>
      </c>
      <c r="AF14" s="50"/>
      <c r="AG14" s="50"/>
      <c r="AH14" s="50"/>
    </row>
    <row r="15" spans="1:34" x14ac:dyDescent="0.3">
      <c r="A15" s="35">
        <v>13</v>
      </c>
      <c r="B15" s="41">
        <f>SUM('Totals Baseline'!B15:E15)</f>
        <v>0</v>
      </c>
      <c r="C15" s="42">
        <f>SUM('Totals ELV'!B15:E15)</f>
        <v>47</v>
      </c>
      <c r="D15" s="43">
        <f>SUM('Totals CRP'!B15:E15)</f>
        <v>48.699999999999996</v>
      </c>
      <c r="E15" s="43">
        <f>SUM('Totals DQN'!B15:E15)</f>
        <v>27</v>
      </c>
      <c r="F15" s="44">
        <v>13</v>
      </c>
      <c r="G15" s="45">
        <f>SUM('Totals Baseline'!G15:J15)</f>
        <v>77</v>
      </c>
      <c r="H15" s="42">
        <f>SUM('Totals ELV'!G15:J15)</f>
        <v>2</v>
      </c>
      <c r="I15" s="43">
        <f>SUM('Totals CRP'!G15:J15)</f>
        <v>2.1</v>
      </c>
      <c r="J15" s="43">
        <f>SUM('Totals DQN'!G15:J15)</f>
        <v>0</v>
      </c>
      <c r="K15" s="44">
        <v>13</v>
      </c>
      <c r="L15" s="45">
        <f>SUM('Totals Baseline'!L15:O15)</f>
        <v>54</v>
      </c>
      <c r="M15" s="42">
        <f>SUM('Totals ELV'!L15:O15)</f>
        <v>23</v>
      </c>
      <c r="N15" s="43">
        <f>SUM('Totals CRP'!L15:O15)</f>
        <v>21.933333333333337</v>
      </c>
      <c r="O15" s="43">
        <f>SUM('Totals DQN'!L15:O15)</f>
        <v>26</v>
      </c>
      <c r="P15" s="44">
        <v>13</v>
      </c>
      <c r="Q15" s="46">
        <f>ROUND(SUM('Totals Baseline'!Q15:T15),0)</f>
        <v>0</v>
      </c>
      <c r="R15" s="47">
        <f>ROUND(SUM('Totals ELV'!Q15:T15),0)</f>
        <v>25</v>
      </c>
      <c r="S15" s="48">
        <f>ROUND(SUM('Totals CRP'!Q15:T15),0)</f>
        <v>24</v>
      </c>
      <c r="T15" s="48">
        <f>ROUND(SUM('Totals DQN'!Q15:T15),0)</f>
        <v>15</v>
      </c>
      <c r="U15" s="44">
        <v>13</v>
      </c>
      <c r="V15" s="46">
        <f>ROUND(SUM('Totals Baseline'!V15:Y15),0)</f>
        <v>77</v>
      </c>
      <c r="W15" s="47">
        <f>ROUND(SUM('Totals ELV'!V15:Y15),0)</f>
        <v>2</v>
      </c>
      <c r="X15" s="47">
        <f>ROUND(SUM('Totals CRP'!V15:Y15),0)</f>
        <v>2</v>
      </c>
      <c r="Y15" s="47">
        <f>ROUND(SUM('Totals DQN'!V15:Y15),0)</f>
        <v>0</v>
      </c>
      <c r="Z15" s="44">
        <v>13</v>
      </c>
      <c r="AA15" s="49">
        <f>SUM('Totals Baseline'!AA15:AD15)</f>
        <v>419.5</v>
      </c>
      <c r="AB15" s="47">
        <f>SUM('Totals ELV'!AA15:AD15)</f>
        <v>297</v>
      </c>
      <c r="AC15" s="47">
        <f>SUM('Totals CRP'!AA15:AD15)</f>
        <v>295</v>
      </c>
      <c r="AD15" s="47">
        <f>SUM('Totals DQN'!AA15:AD15)</f>
        <v>160</v>
      </c>
      <c r="AF15" s="50"/>
      <c r="AG15" s="50"/>
      <c r="AH15" s="50"/>
    </row>
    <row r="16" spans="1:34" x14ac:dyDescent="0.3">
      <c r="A16" s="35">
        <v>14</v>
      </c>
      <c r="B16" s="41">
        <f>SUM('Totals Baseline'!B16:E16)</f>
        <v>0</v>
      </c>
      <c r="C16" s="42">
        <f>SUM('Totals ELV'!B16:E16)</f>
        <v>58</v>
      </c>
      <c r="D16" s="43">
        <f>SUM('Totals CRP'!B16:E16)</f>
        <v>57.166666666666671</v>
      </c>
      <c r="E16" s="43">
        <f>SUM('Totals DQN'!B16:E16)</f>
        <v>44</v>
      </c>
      <c r="F16" s="44">
        <v>14</v>
      </c>
      <c r="G16" s="45">
        <f>SUM('Totals Baseline'!G16:J16)</f>
        <v>120</v>
      </c>
      <c r="H16" s="42">
        <f>SUM('Totals ELV'!G16:J16)</f>
        <v>1</v>
      </c>
      <c r="I16" s="43">
        <f>SUM('Totals CRP'!G16:J16)</f>
        <v>0.3</v>
      </c>
      <c r="J16" s="43">
        <f>SUM('Totals DQN'!G16:J16)</f>
        <v>0</v>
      </c>
      <c r="K16" s="44">
        <v>14</v>
      </c>
      <c r="L16" s="45">
        <f>SUM('Totals Baseline'!L16:O16)</f>
        <v>57</v>
      </c>
      <c r="M16" s="42">
        <f>SUM('Totals ELV'!L16:O16)</f>
        <v>30</v>
      </c>
      <c r="N16" s="43">
        <f>SUM('Totals CRP'!L16:O16)</f>
        <v>27.033333333333331</v>
      </c>
      <c r="O16" s="43">
        <f>SUM('Totals DQN'!L16:O16)</f>
        <v>16</v>
      </c>
      <c r="P16" s="44">
        <v>14</v>
      </c>
      <c r="Q16" s="46">
        <f>ROUND(SUM('Totals Baseline'!Q16:T16),0)</f>
        <v>0</v>
      </c>
      <c r="R16" s="47">
        <f>ROUND(SUM('Totals ELV'!Q16:T16),0)</f>
        <v>31</v>
      </c>
      <c r="S16" s="48">
        <f>ROUND(SUM('Totals CRP'!Q16:T16),0)</f>
        <v>29</v>
      </c>
      <c r="T16" s="48">
        <f>ROUND(SUM('Totals DQN'!Q16:T16),0)</f>
        <v>23</v>
      </c>
      <c r="U16" s="44">
        <v>14</v>
      </c>
      <c r="V16" s="46">
        <f>ROUND(SUM('Totals Baseline'!V16:Y16),0)</f>
        <v>120</v>
      </c>
      <c r="W16" s="47">
        <f>ROUND(SUM('Totals ELV'!V16:Y16),0)</f>
        <v>1</v>
      </c>
      <c r="X16" s="47">
        <f>ROUND(SUM('Totals CRP'!V16:Y16),0)</f>
        <v>0</v>
      </c>
      <c r="Y16" s="47">
        <f>ROUND(SUM('Totals DQN'!V16:Y16),0)</f>
        <v>0</v>
      </c>
      <c r="Z16" s="44">
        <v>14</v>
      </c>
      <c r="AA16" s="49">
        <f>SUM('Totals Baseline'!AA16:AD16)</f>
        <v>539.5</v>
      </c>
      <c r="AB16" s="47">
        <f>SUM('Totals ELV'!AA16:AD16)</f>
        <v>329</v>
      </c>
      <c r="AC16" s="47">
        <f>SUM('Totals CRP'!AA16:AD16)</f>
        <v>324</v>
      </c>
      <c r="AD16" s="47">
        <f>SUM('Totals DQN'!AA16:AD16)</f>
        <v>183</v>
      </c>
      <c r="AF16" s="50"/>
      <c r="AG16" s="50"/>
      <c r="AH16" s="50"/>
    </row>
    <row r="17" spans="1:34" x14ac:dyDescent="0.3">
      <c r="A17" s="35">
        <v>15</v>
      </c>
      <c r="B17" s="41">
        <f>SUM('Totals Baseline'!B17:E17)</f>
        <v>0</v>
      </c>
      <c r="C17" s="42">
        <f>SUM('Totals ELV'!B17:E17)</f>
        <v>51</v>
      </c>
      <c r="D17" s="43">
        <f>SUM('Totals CRP'!B17:E17)</f>
        <v>53.633333333333333</v>
      </c>
      <c r="E17" s="43">
        <f>SUM('Totals DQN'!B17:E17)</f>
        <v>57</v>
      </c>
      <c r="F17" s="44">
        <v>15</v>
      </c>
      <c r="G17" s="45">
        <f>SUM('Totals Baseline'!G17:J17)</f>
        <v>153</v>
      </c>
      <c r="H17" s="42">
        <f>SUM('Totals ELV'!G17:J17)</f>
        <v>0</v>
      </c>
      <c r="I17" s="43">
        <f>SUM('Totals CRP'!G17:J17)</f>
        <v>0.16666666666666666</v>
      </c>
      <c r="J17" s="43">
        <f>SUM('Totals DQN'!G17:J17)</f>
        <v>0</v>
      </c>
      <c r="K17" s="44">
        <v>15</v>
      </c>
      <c r="L17" s="45">
        <f>SUM('Totals Baseline'!L17:O17)</f>
        <v>52</v>
      </c>
      <c r="M17" s="42">
        <f>SUM('Totals ELV'!L17:O17)</f>
        <v>33</v>
      </c>
      <c r="N17" s="43">
        <f>SUM('Totals CRP'!L17:O17)</f>
        <v>31.566666666666663</v>
      </c>
      <c r="O17" s="43">
        <f>SUM('Totals DQN'!L17:O17)</f>
        <v>9</v>
      </c>
      <c r="P17" s="44">
        <v>15</v>
      </c>
      <c r="Q17" s="46">
        <f>ROUND(SUM('Totals Baseline'!Q17:T17),0)</f>
        <v>0</v>
      </c>
      <c r="R17" s="47">
        <f>ROUND(SUM('Totals ELV'!Q17:T17),0)</f>
        <v>27</v>
      </c>
      <c r="S17" s="48">
        <f>ROUND(SUM('Totals CRP'!Q17:T17),0)</f>
        <v>27</v>
      </c>
      <c r="T17" s="48">
        <f>ROUND(SUM('Totals DQN'!Q17:T17),0)</f>
        <v>29</v>
      </c>
      <c r="U17" s="44">
        <v>15</v>
      </c>
      <c r="V17" s="46">
        <f>ROUND(SUM('Totals Baseline'!V17:Y17),0)</f>
        <v>153</v>
      </c>
      <c r="W17" s="47">
        <f>ROUND(SUM('Totals ELV'!V17:Y17),0)</f>
        <v>0</v>
      </c>
      <c r="X17" s="47">
        <f>ROUND(SUM('Totals CRP'!V17:Y17),0)</f>
        <v>0</v>
      </c>
      <c r="Y17" s="47">
        <f>ROUND(SUM('Totals DQN'!V17:Y17),0)</f>
        <v>0</v>
      </c>
      <c r="Z17" s="44">
        <v>15</v>
      </c>
      <c r="AA17" s="49">
        <f>SUM('Totals Baseline'!AA17:AD17)</f>
        <v>692.5</v>
      </c>
      <c r="AB17" s="47">
        <f>SUM('Totals ELV'!AA17:AD17)</f>
        <v>356</v>
      </c>
      <c r="AC17" s="47">
        <f>SUM('Totals CRP'!AA17:AD17)</f>
        <v>351</v>
      </c>
      <c r="AD17" s="47">
        <f>SUM('Totals DQN'!AA17:AD17)</f>
        <v>212</v>
      </c>
      <c r="AF17" s="50"/>
      <c r="AG17" s="50"/>
      <c r="AH17" s="50"/>
    </row>
    <row r="18" spans="1:34" x14ac:dyDescent="0.3">
      <c r="A18" s="35">
        <v>16</v>
      </c>
      <c r="B18" s="41">
        <f>SUM('Totals Baseline'!B18:E18)</f>
        <v>0</v>
      </c>
      <c r="C18" s="42">
        <f>SUM('Totals ELV'!B18:E18)</f>
        <v>36</v>
      </c>
      <c r="D18" s="43">
        <f>SUM('Totals CRP'!B18:E18)</f>
        <v>38.233333333333334</v>
      </c>
      <c r="E18" s="43">
        <f>SUM('Totals DQN'!B18:E18)</f>
        <v>68</v>
      </c>
      <c r="F18" s="44">
        <v>16</v>
      </c>
      <c r="G18" s="45">
        <f>SUM('Totals Baseline'!G18:J18)</f>
        <v>189</v>
      </c>
      <c r="H18" s="42">
        <f>SUM('Totals ELV'!G18:J18)</f>
        <v>3</v>
      </c>
      <c r="I18" s="43">
        <f>SUM('Totals CRP'!G18:J18)</f>
        <v>2.2666666666666666</v>
      </c>
      <c r="J18" s="43">
        <f>SUM('Totals DQN'!G18:J18)</f>
        <v>0</v>
      </c>
      <c r="K18" s="44">
        <v>16</v>
      </c>
      <c r="L18" s="45">
        <f>SUM('Totals Baseline'!L18:O18)</f>
        <v>48</v>
      </c>
      <c r="M18" s="42">
        <f>SUM('Totals ELV'!L18:O18)</f>
        <v>44</v>
      </c>
      <c r="N18" s="43">
        <f>SUM('Totals CRP'!L18:O18)</f>
        <v>41.8</v>
      </c>
      <c r="O18" s="43">
        <f>SUM('Totals DQN'!L18:O18)</f>
        <v>8</v>
      </c>
      <c r="P18" s="44">
        <v>16</v>
      </c>
      <c r="Q18" s="46">
        <f>ROUND(SUM('Totals Baseline'!Q18:T18),0)</f>
        <v>0</v>
      </c>
      <c r="R18" s="47">
        <f>ROUND(SUM('Totals ELV'!Q18:T18),0)</f>
        <v>19</v>
      </c>
      <c r="S18" s="48">
        <f>ROUND(SUM('Totals CRP'!Q18:T18),0)</f>
        <v>19</v>
      </c>
      <c r="T18" s="48">
        <f>ROUND(SUM('Totals DQN'!Q18:T18),0)</f>
        <v>35</v>
      </c>
      <c r="U18" s="44">
        <v>16</v>
      </c>
      <c r="V18" s="46">
        <f>ROUND(SUM('Totals Baseline'!V18:Y18),0)</f>
        <v>189</v>
      </c>
      <c r="W18" s="47">
        <f>ROUND(SUM('Totals ELV'!V18:Y18),0)</f>
        <v>3</v>
      </c>
      <c r="X18" s="47">
        <f>ROUND(SUM('Totals CRP'!V18:Y18),0)</f>
        <v>2</v>
      </c>
      <c r="Y18" s="47">
        <f>ROUND(SUM('Totals DQN'!V18:Y18),0)</f>
        <v>0</v>
      </c>
      <c r="Z18" s="44">
        <v>16</v>
      </c>
      <c r="AA18" s="49">
        <f>SUM('Totals Baseline'!AA18:AD18)</f>
        <v>881.5</v>
      </c>
      <c r="AB18" s="47">
        <f>SUM('Totals ELV'!AA18:AD18)</f>
        <v>378</v>
      </c>
      <c r="AC18" s="47">
        <f>SUM('Totals CRP'!AA18:AD18)</f>
        <v>372</v>
      </c>
      <c r="AD18" s="47">
        <f>SUM('Totals DQN'!AA18:AD18)</f>
        <v>247</v>
      </c>
      <c r="AF18" s="50"/>
      <c r="AG18" s="50"/>
      <c r="AH18" s="50"/>
    </row>
    <row r="19" spans="1:34" x14ac:dyDescent="0.3">
      <c r="A19" s="35">
        <v>17</v>
      </c>
      <c r="B19" s="41">
        <f>SUM('Totals Baseline'!B19:E19)</f>
        <v>0</v>
      </c>
      <c r="C19" s="42">
        <f>SUM('Totals ELV'!B19:E19)</f>
        <v>33</v>
      </c>
      <c r="D19" s="43">
        <f>SUM('Totals CRP'!B19:E19)</f>
        <v>32.766666666666666</v>
      </c>
      <c r="E19" s="43">
        <f>SUM('Totals DQN'!B19:E19)</f>
        <v>71</v>
      </c>
      <c r="F19" s="44">
        <v>17</v>
      </c>
      <c r="G19" s="45">
        <f>SUM('Totals Baseline'!G19:J19)</f>
        <v>193</v>
      </c>
      <c r="H19" s="42">
        <f>SUM('Totals ELV'!G19:J19)</f>
        <v>9</v>
      </c>
      <c r="I19" s="43">
        <f>SUM('Totals CRP'!G19:J19)</f>
        <v>7.2666666666666666</v>
      </c>
      <c r="J19" s="43">
        <f>SUM('Totals DQN'!G19:J19)</f>
        <v>0</v>
      </c>
      <c r="K19" s="44">
        <v>17</v>
      </c>
      <c r="L19" s="45">
        <f>SUM('Totals Baseline'!L19:O19)</f>
        <v>43</v>
      </c>
      <c r="M19" s="42">
        <f>SUM('Totals ELV'!L19:O19)</f>
        <v>40</v>
      </c>
      <c r="N19" s="43">
        <f>SUM('Totals CRP'!L19:O19)</f>
        <v>39.866666666666667</v>
      </c>
      <c r="O19" s="43">
        <f>SUM('Totals DQN'!L19:O19)</f>
        <v>10</v>
      </c>
      <c r="P19" s="44">
        <v>17</v>
      </c>
      <c r="Q19" s="46">
        <f>ROUND(SUM('Totals Baseline'!Q19:T19),0)</f>
        <v>0</v>
      </c>
      <c r="R19" s="47">
        <f>ROUND(SUM('Totals ELV'!Q19:T19),0)</f>
        <v>17</v>
      </c>
      <c r="S19" s="48">
        <f>ROUND(SUM('Totals CRP'!Q19:T19),0)</f>
        <v>17</v>
      </c>
      <c r="T19" s="48">
        <f>ROUND(SUM('Totals DQN'!Q19:T19),0)</f>
        <v>37</v>
      </c>
      <c r="U19" s="44">
        <v>17</v>
      </c>
      <c r="V19" s="46">
        <f>ROUND(SUM('Totals Baseline'!V19:Y19),0)</f>
        <v>193</v>
      </c>
      <c r="W19" s="47">
        <f>ROUND(SUM('Totals ELV'!V19:Y19),0)</f>
        <v>9</v>
      </c>
      <c r="X19" s="47">
        <f>ROUND(SUM('Totals CRP'!V19:Y19),0)</f>
        <v>7</v>
      </c>
      <c r="Y19" s="47">
        <f>ROUND(SUM('Totals DQN'!V19:Y19),0)</f>
        <v>0</v>
      </c>
      <c r="Z19" s="44">
        <v>17</v>
      </c>
      <c r="AA19" s="49">
        <f>SUM('Totals Baseline'!AA19:AD19)</f>
        <v>1074.5</v>
      </c>
      <c r="AB19" s="47">
        <f>SUM('Totals ELV'!AA19:AD19)</f>
        <v>404</v>
      </c>
      <c r="AC19" s="47">
        <f>SUM('Totals CRP'!AA19:AD19)</f>
        <v>396</v>
      </c>
      <c r="AD19" s="47">
        <f>SUM('Totals DQN'!AA19:AD19)</f>
        <v>284</v>
      </c>
      <c r="AF19" s="50"/>
      <c r="AG19" s="50"/>
      <c r="AH19" s="50"/>
    </row>
    <row r="20" spans="1:34" x14ac:dyDescent="0.3">
      <c r="A20" s="35">
        <v>18</v>
      </c>
      <c r="B20" s="41">
        <f>SUM('Totals Baseline'!B20:E20)</f>
        <v>0</v>
      </c>
      <c r="C20" s="42">
        <f>SUM('Totals ELV'!B20:E20)</f>
        <v>39</v>
      </c>
      <c r="D20" s="43">
        <f>SUM('Totals CRP'!B20:E20)</f>
        <v>39.333333333333329</v>
      </c>
      <c r="E20" s="43">
        <f>SUM('Totals DQN'!B20:E20)</f>
        <v>66</v>
      </c>
      <c r="F20" s="44">
        <v>18</v>
      </c>
      <c r="G20" s="45">
        <f>SUM('Totals Baseline'!G20:J20)</f>
        <v>178</v>
      </c>
      <c r="H20" s="42">
        <f>SUM('Totals ELV'!G20:J20)</f>
        <v>11</v>
      </c>
      <c r="I20" s="43">
        <f>SUM('Totals CRP'!G20:J20)</f>
        <v>9.7999999999999989</v>
      </c>
      <c r="J20" s="43">
        <f>SUM('Totals DQN'!G20:J20)</f>
        <v>0</v>
      </c>
      <c r="K20" s="44">
        <v>18</v>
      </c>
      <c r="L20" s="45">
        <f>SUM('Totals Baseline'!L20:O20)</f>
        <v>42</v>
      </c>
      <c r="M20" s="42">
        <f>SUM('Totals ELV'!L20:O20)</f>
        <v>27</v>
      </c>
      <c r="N20" s="43">
        <f>SUM('Totals CRP'!L20:O20)</f>
        <v>25.93333333333333</v>
      </c>
      <c r="O20" s="43">
        <f>SUM('Totals DQN'!L20:O20)</f>
        <v>14</v>
      </c>
      <c r="P20" s="44">
        <v>18</v>
      </c>
      <c r="Q20" s="46">
        <f>ROUND(SUM('Totals Baseline'!Q20:T20),0)</f>
        <v>0</v>
      </c>
      <c r="R20" s="47">
        <f>ROUND(SUM('Totals ELV'!Q20:T20),0)</f>
        <v>20</v>
      </c>
      <c r="S20" s="48">
        <f>ROUND(SUM('Totals CRP'!Q20:T20),0)</f>
        <v>20</v>
      </c>
      <c r="T20" s="48">
        <f>ROUND(SUM('Totals DQN'!Q20:T20),0)</f>
        <v>34</v>
      </c>
      <c r="U20" s="44">
        <v>18</v>
      </c>
      <c r="V20" s="46">
        <f>ROUND(SUM('Totals Baseline'!V20:Y20),0)</f>
        <v>178</v>
      </c>
      <c r="W20" s="47">
        <f>ROUND(SUM('Totals ELV'!V20:Y20),0)</f>
        <v>11</v>
      </c>
      <c r="X20" s="47">
        <f>ROUND(SUM('Totals CRP'!V20:Y20),0)</f>
        <v>10</v>
      </c>
      <c r="Y20" s="47">
        <f>ROUND(SUM('Totals DQN'!V20:Y20),0)</f>
        <v>0</v>
      </c>
      <c r="Z20" s="44">
        <v>18</v>
      </c>
      <c r="AA20" s="49">
        <f>SUM('Totals Baseline'!AA20:AD20)</f>
        <v>1252.5</v>
      </c>
      <c r="AB20" s="47">
        <f>SUM('Totals ELV'!AA20:AD20)</f>
        <v>435</v>
      </c>
      <c r="AC20" s="47">
        <f>SUM('Totals CRP'!AA20:AD20)</f>
        <v>426</v>
      </c>
      <c r="AD20" s="47">
        <f>SUM('Totals DQN'!AA20:AD20)</f>
        <v>318</v>
      </c>
      <c r="AF20" s="50"/>
      <c r="AG20" s="50"/>
      <c r="AH20" s="50"/>
    </row>
    <row r="21" spans="1:34" x14ac:dyDescent="0.3">
      <c r="A21" s="35">
        <v>19</v>
      </c>
      <c r="B21" s="41">
        <f>SUM('Totals Baseline'!B21:E21)</f>
        <v>0</v>
      </c>
      <c r="C21" s="42">
        <f>SUM('Totals ELV'!B21:E21)</f>
        <v>50</v>
      </c>
      <c r="D21" s="43">
        <f>SUM('Totals CRP'!B21:E21)</f>
        <v>50.433333333333337</v>
      </c>
      <c r="E21" s="43">
        <f>SUM('Totals DQN'!B21:E21)</f>
        <v>56</v>
      </c>
      <c r="F21" s="44">
        <v>19</v>
      </c>
      <c r="G21" s="45">
        <f>SUM('Totals Baseline'!G21:J21)</f>
        <v>136</v>
      </c>
      <c r="H21" s="42">
        <f>SUM('Totals ELV'!G21:J21)</f>
        <v>2</v>
      </c>
      <c r="I21" s="43">
        <f>SUM('Totals CRP'!G21:J21)</f>
        <v>1.8666666666666667</v>
      </c>
      <c r="J21" s="43">
        <f>SUM('Totals DQN'!G21:J21)</f>
        <v>0</v>
      </c>
      <c r="K21" s="44">
        <v>19</v>
      </c>
      <c r="L21" s="45">
        <f>SUM('Totals Baseline'!L21:O21)</f>
        <v>40</v>
      </c>
      <c r="M21" s="42">
        <f>SUM('Totals ELV'!L21:O21)</f>
        <v>26</v>
      </c>
      <c r="N21" s="43">
        <f>SUM('Totals CRP'!L21:O21)</f>
        <v>24.433333333333334</v>
      </c>
      <c r="O21" s="43">
        <f>SUM('Totals DQN'!L21:O21)</f>
        <v>17</v>
      </c>
      <c r="P21" s="44">
        <v>19</v>
      </c>
      <c r="Q21" s="46">
        <f>ROUND(SUM('Totals Baseline'!Q21:T21),0)</f>
        <v>0</v>
      </c>
      <c r="R21" s="47">
        <f>ROUND(SUM('Totals ELV'!Q21:T21),0)</f>
        <v>26</v>
      </c>
      <c r="S21" s="48">
        <f>ROUND(SUM('Totals CRP'!Q21:T21),0)</f>
        <v>25</v>
      </c>
      <c r="T21" s="48">
        <f>ROUND(SUM('Totals DQN'!Q21:T21),0)</f>
        <v>29</v>
      </c>
      <c r="U21" s="44">
        <v>19</v>
      </c>
      <c r="V21" s="46">
        <f>ROUND(SUM('Totals Baseline'!V21:Y21),0)</f>
        <v>136</v>
      </c>
      <c r="W21" s="47">
        <f>ROUND(SUM('Totals ELV'!V21:Y21),0)</f>
        <v>2</v>
      </c>
      <c r="X21" s="47">
        <f>ROUND(SUM('Totals CRP'!V21:Y21),0)</f>
        <v>2</v>
      </c>
      <c r="Y21" s="47">
        <f>ROUND(SUM('Totals DQN'!V21:Y21),0)</f>
        <v>0</v>
      </c>
      <c r="Z21" s="44">
        <v>19</v>
      </c>
      <c r="AA21" s="49">
        <f>SUM('Totals Baseline'!AA21:AD21)</f>
        <v>1388.5</v>
      </c>
      <c r="AB21" s="47">
        <f>SUM('Totals ELV'!AA21:AD21)</f>
        <v>463</v>
      </c>
      <c r="AC21" s="47">
        <f>SUM('Totals CRP'!AA21:AD21)</f>
        <v>453</v>
      </c>
      <c r="AD21" s="47">
        <f>SUM('Totals DQN'!AA21:AD21)</f>
        <v>347</v>
      </c>
      <c r="AF21" s="50"/>
      <c r="AG21" s="50"/>
      <c r="AH21" s="50"/>
    </row>
    <row r="22" spans="1:34" x14ac:dyDescent="0.3">
      <c r="A22" s="35">
        <v>20</v>
      </c>
      <c r="B22" s="41">
        <f>SUM('Totals Baseline'!B22:E22)</f>
        <v>16</v>
      </c>
      <c r="C22" s="42">
        <f>SUM('Totals ELV'!B22:E22)</f>
        <v>57</v>
      </c>
      <c r="D22" s="43">
        <f>SUM('Totals CRP'!B22:E22)</f>
        <v>59.333333333333336</v>
      </c>
      <c r="E22" s="43">
        <f>SUM('Totals DQN'!B22:E22)</f>
        <v>42</v>
      </c>
      <c r="F22" s="44">
        <v>20</v>
      </c>
      <c r="G22" s="45">
        <f>SUM('Totals Baseline'!G22:J22)</f>
        <v>108</v>
      </c>
      <c r="H22" s="42">
        <f>SUM('Totals ELV'!G22:J22)</f>
        <v>1</v>
      </c>
      <c r="I22" s="43">
        <f>SUM('Totals CRP'!G22:J22)</f>
        <v>0.46666666666666667</v>
      </c>
      <c r="J22" s="43">
        <f>SUM('Totals DQN'!G22:J22)</f>
        <v>0</v>
      </c>
      <c r="K22" s="44">
        <v>20</v>
      </c>
      <c r="L22" s="45">
        <f>SUM('Totals Baseline'!L22:O22)</f>
        <v>33</v>
      </c>
      <c r="M22" s="42">
        <f>SUM('Totals ELV'!L22:O22)</f>
        <v>29</v>
      </c>
      <c r="N22" s="43">
        <f>SUM('Totals CRP'!L22:O22)</f>
        <v>27.266666666666669</v>
      </c>
      <c r="O22" s="43">
        <f>SUM('Totals DQN'!L22:O22)</f>
        <v>25</v>
      </c>
      <c r="P22" s="44">
        <v>20</v>
      </c>
      <c r="Q22" s="46">
        <f>ROUND(SUM('Totals Baseline'!Q22:T22),0)</f>
        <v>8</v>
      </c>
      <c r="R22" s="47">
        <f>ROUND(SUM('Totals ELV'!Q22:T22),0)</f>
        <v>29</v>
      </c>
      <c r="S22" s="48">
        <f>ROUND(SUM('Totals CRP'!Q22:T22),0)</f>
        <v>29</v>
      </c>
      <c r="T22" s="48">
        <f>ROUND(SUM('Totals DQN'!Q22:T22),0)</f>
        <v>22</v>
      </c>
      <c r="U22" s="44">
        <v>20</v>
      </c>
      <c r="V22" s="46">
        <f>ROUND(SUM('Totals Baseline'!V22:Y22),0)</f>
        <v>108</v>
      </c>
      <c r="W22" s="47">
        <f>ROUND(SUM('Totals ELV'!V22:Y22),0)</f>
        <v>1</v>
      </c>
      <c r="X22" s="47">
        <f>ROUND(SUM('Totals CRP'!V22:Y22),0)</f>
        <v>0</v>
      </c>
      <c r="Y22" s="47">
        <f>ROUND(SUM('Totals DQN'!V22:Y22),0)</f>
        <v>0</v>
      </c>
      <c r="Z22" s="44">
        <v>20</v>
      </c>
      <c r="AA22" s="49">
        <f>SUM('Totals Baseline'!AA22:AD22)</f>
        <v>1504.5</v>
      </c>
      <c r="AB22" s="47">
        <f>SUM('Totals ELV'!AA22:AD22)</f>
        <v>493</v>
      </c>
      <c r="AC22" s="47">
        <f>SUM('Totals CRP'!AA22:AD22)</f>
        <v>482</v>
      </c>
      <c r="AD22" s="47">
        <f>SUM('Totals DQN'!AA22:AD22)</f>
        <v>369</v>
      </c>
      <c r="AF22" s="50"/>
      <c r="AG22" s="50"/>
      <c r="AH22" s="50"/>
    </row>
    <row r="23" spans="1:34" x14ac:dyDescent="0.3">
      <c r="A23" s="35">
        <v>21</v>
      </c>
      <c r="B23" s="41">
        <f>SUM('Totals Baseline'!B23:E23)</f>
        <v>47</v>
      </c>
      <c r="C23" s="42">
        <f>SUM('Totals ELV'!B23:E23)</f>
        <v>52</v>
      </c>
      <c r="D23" s="43">
        <f>SUM('Totals CRP'!B23:E23)</f>
        <v>53.9</v>
      </c>
      <c r="E23" s="43">
        <f>SUM('Totals DQN'!B23:E23)</f>
        <v>28</v>
      </c>
      <c r="F23" s="44">
        <v>21</v>
      </c>
      <c r="G23" s="45">
        <f>SUM('Totals Baseline'!G23:J23)</f>
        <v>84</v>
      </c>
      <c r="H23" s="42">
        <f>SUM('Totals ELV'!G23:J23)</f>
        <v>0</v>
      </c>
      <c r="I23" s="43">
        <f>SUM('Totals CRP'!G23:J23)</f>
        <v>0.3666666666666667</v>
      </c>
      <c r="J23" s="43">
        <f>SUM('Totals DQN'!G23:J23)</f>
        <v>1</v>
      </c>
      <c r="K23" s="44">
        <v>21</v>
      </c>
      <c r="L23" s="45">
        <f>SUM('Totals Baseline'!L23:O23)</f>
        <v>31</v>
      </c>
      <c r="M23" s="42">
        <f>SUM('Totals ELV'!L23:O23)</f>
        <v>36</v>
      </c>
      <c r="N23" s="43">
        <f>SUM('Totals CRP'!L23:O23)</f>
        <v>33.933333333333337</v>
      </c>
      <c r="O23" s="43">
        <f>SUM('Totals DQN'!L23:O23)</f>
        <v>36</v>
      </c>
      <c r="P23" s="44">
        <v>21</v>
      </c>
      <c r="Q23" s="46">
        <f>ROUND(SUM('Totals Baseline'!Q23:T23),0)</f>
        <v>24</v>
      </c>
      <c r="R23" s="47">
        <f>ROUND(SUM('Totals ELV'!Q23:T23),0)</f>
        <v>26</v>
      </c>
      <c r="S23" s="48">
        <f>ROUND(SUM('Totals CRP'!Q23:T23),0)</f>
        <v>27</v>
      </c>
      <c r="T23" s="48">
        <f>ROUND(SUM('Totals DQN'!Q23:T23),0)</f>
        <v>15</v>
      </c>
      <c r="U23" s="44">
        <v>21</v>
      </c>
      <c r="V23" s="46">
        <f>ROUND(SUM('Totals Baseline'!V23:Y23),0)</f>
        <v>84</v>
      </c>
      <c r="W23" s="47">
        <f>ROUND(SUM('Totals ELV'!V23:Y23),0)</f>
        <v>0</v>
      </c>
      <c r="X23" s="47">
        <f>ROUND(SUM('Totals CRP'!V23:Y23),0)</f>
        <v>0</v>
      </c>
      <c r="Y23" s="47">
        <f>ROUND(SUM('Totals DQN'!V23:Y23),0)</f>
        <v>1</v>
      </c>
      <c r="Z23" s="44">
        <v>21</v>
      </c>
      <c r="AA23" s="49">
        <f>SUM('Totals Baseline'!AA23:AD23)</f>
        <v>1612</v>
      </c>
      <c r="AB23" s="47">
        <f>SUM('Totals ELV'!AA23:AD23)</f>
        <v>519</v>
      </c>
      <c r="AC23" s="47">
        <f>SUM('Totals CRP'!AA23:AD23)</f>
        <v>509</v>
      </c>
      <c r="AD23" s="47">
        <f>SUM('Totals DQN'!AA23:AD23)</f>
        <v>385</v>
      </c>
      <c r="AF23" s="50"/>
      <c r="AG23" s="50"/>
      <c r="AH23" s="50"/>
    </row>
    <row r="24" spans="1:34" x14ac:dyDescent="0.3">
      <c r="A24" s="35">
        <v>22</v>
      </c>
      <c r="B24" s="41">
        <f>SUM('Totals Baseline'!B24:E24)</f>
        <v>60</v>
      </c>
      <c r="C24" s="42">
        <f>SUM('Totals ELV'!B24:E24)</f>
        <v>37</v>
      </c>
      <c r="D24" s="43">
        <f>SUM('Totals CRP'!B24:E24)</f>
        <v>36.200000000000003</v>
      </c>
      <c r="E24" s="43">
        <f>SUM('Totals DQN'!B24:E24)</f>
        <v>12</v>
      </c>
      <c r="F24" s="44">
        <v>22</v>
      </c>
      <c r="G24" s="45">
        <f>SUM('Totals Baseline'!G24:J24)</f>
        <v>47</v>
      </c>
      <c r="H24" s="42">
        <f>SUM('Totals ELV'!G24:J24)</f>
        <v>3</v>
      </c>
      <c r="I24" s="43">
        <f>SUM('Totals CRP'!G24:J24)</f>
        <v>2.5333333333333332</v>
      </c>
      <c r="J24" s="43">
        <f>SUM('Totals DQN'!G24:J24)</f>
        <v>4</v>
      </c>
      <c r="K24" s="44">
        <v>22</v>
      </c>
      <c r="L24" s="45">
        <f>SUM('Totals Baseline'!L24:O24)</f>
        <v>30</v>
      </c>
      <c r="M24" s="42">
        <f>SUM('Totals ELV'!L24:O24)</f>
        <v>40</v>
      </c>
      <c r="N24" s="43">
        <f>SUM('Totals CRP'!L24:O24)</f>
        <v>39.733333333333334</v>
      </c>
      <c r="O24" s="43">
        <f>SUM('Totals DQN'!L24:O24)</f>
        <v>49</v>
      </c>
      <c r="P24" s="44">
        <v>22</v>
      </c>
      <c r="Q24" s="46">
        <f>ROUND(SUM('Totals Baseline'!Q24:T24),0)</f>
        <v>30</v>
      </c>
      <c r="R24" s="47">
        <f>ROUND(SUM('Totals ELV'!Q24:T24),0)</f>
        <v>19</v>
      </c>
      <c r="S24" s="48">
        <f>ROUND(SUM('Totals CRP'!Q24:T24),0)</f>
        <v>18</v>
      </c>
      <c r="T24" s="48">
        <f>ROUND(SUM('Totals DQN'!Q24:T24),0)</f>
        <v>7</v>
      </c>
      <c r="U24" s="44">
        <v>22</v>
      </c>
      <c r="V24" s="46">
        <f>ROUND(SUM('Totals Baseline'!V24:Y24),0)</f>
        <v>47</v>
      </c>
      <c r="W24" s="47">
        <f>ROUND(SUM('Totals ELV'!V24:Y24),0)</f>
        <v>3</v>
      </c>
      <c r="X24" s="47">
        <f>ROUND(SUM('Totals CRP'!V24:Y24),0)</f>
        <v>2</v>
      </c>
      <c r="Y24" s="47">
        <f>ROUND(SUM('Totals DQN'!V24:Y24),0)</f>
        <v>4</v>
      </c>
      <c r="Z24" s="44">
        <v>22</v>
      </c>
      <c r="AA24" s="49">
        <f>SUM('Totals Baseline'!AA24:AD24)</f>
        <v>1689</v>
      </c>
      <c r="AB24" s="47">
        <f>SUM('Totals ELV'!AA24:AD24)</f>
        <v>541</v>
      </c>
      <c r="AC24" s="47">
        <f>SUM('Totals CRP'!AA24:AD24)</f>
        <v>529</v>
      </c>
      <c r="AD24" s="47">
        <f>SUM('Totals DQN'!AA24:AD24)</f>
        <v>396</v>
      </c>
      <c r="AF24" s="50"/>
      <c r="AG24" s="50"/>
      <c r="AH24" s="50"/>
    </row>
    <row r="25" spans="1:34" x14ac:dyDescent="0.3">
      <c r="A25" s="35">
        <v>23</v>
      </c>
      <c r="B25" s="41">
        <f>SUM('Totals Baseline'!B25:E25)</f>
        <v>72</v>
      </c>
      <c r="C25" s="42">
        <f>SUM('Totals ELV'!B25:E25)</f>
        <v>35</v>
      </c>
      <c r="D25" s="43">
        <f>SUM('Totals CRP'!B25:E25)</f>
        <v>34.299999999999997</v>
      </c>
      <c r="E25" s="43">
        <f>SUM('Totals DQN'!B25:E25)</f>
        <v>3</v>
      </c>
      <c r="F25" s="44">
        <v>23</v>
      </c>
      <c r="G25" s="45">
        <f>SUM('Totals Baseline'!G25:J25)</f>
        <v>24</v>
      </c>
      <c r="H25" s="42">
        <f>SUM('Totals ELV'!G25:J25)</f>
        <v>7</v>
      </c>
      <c r="I25" s="43">
        <f>SUM('Totals CRP'!G25:J25)</f>
        <v>6.0333333333333332</v>
      </c>
      <c r="J25" s="43">
        <f>SUM('Totals DQN'!G25:J25)</f>
        <v>15</v>
      </c>
      <c r="K25" s="44">
        <v>23</v>
      </c>
      <c r="L25" s="45">
        <f>SUM('Totals Baseline'!L25:O25)</f>
        <v>26</v>
      </c>
      <c r="M25" s="42">
        <f>SUM('Totals ELV'!L25:O25)</f>
        <v>35</v>
      </c>
      <c r="N25" s="43">
        <f>SUM('Totals CRP'!L25:O25)</f>
        <v>34.133333333333333</v>
      </c>
      <c r="O25" s="43">
        <f>SUM('Totals DQN'!L25:O25)</f>
        <v>58</v>
      </c>
      <c r="P25" s="44">
        <v>23</v>
      </c>
      <c r="Q25" s="46">
        <f>ROUND(SUM('Totals Baseline'!Q25:T25),0)</f>
        <v>36</v>
      </c>
      <c r="R25" s="47">
        <f>ROUND(SUM('Totals ELV'!Q25:T25),0)</f>
        <v>19</v>
      </c>
      <c r="S25" s="48">
        <f>ROUND(SUM('Totals CRP'!Q25:T25),0)</f>
        <v>17</v>
      </c>
      <c r="T25" s="48">
        <f>ROUND(SUM('Totals DQN'!Q25:T25),0)</f>
        <v>2</v>
      </c>
      <c r="U25" s="44">
        <v>23</v>
      </c>
      <c r="V25" s="46">
        <f>ROUND(SUM('Totals Baseline'!V25:Y25),0)</f>
        <v>24</v>
      </c>
      <c r="W25" s="47">
        <f>ROUND(SUM('Totals ELV'!V25:Y25),0)</f>
        <v>7</v>
      </c>
      <c r="X25" s="47">
        <f>ROUND(SUM('Totals CRP'!V25:Y25),0)</f>
        <v>6</v>
      </c>
      <c r="Y25" s="47">
        <f>ROUND(SUM('Totals DQN'!V25:Y25),0)</f>
        <v>15</v>
      </c>
      <c r="Z25" s="44">
        <v>23</v>
      </c>
      <c r="AA25" s="49">
        <f>SUM('Totals Baseline'!AA25:AD25)</f>
        <v>1749</v>
      </c>
      <c r="AB25" s="47">
        <f>SUM('Totals ELV'!AA25:AD25)</f>
        <v>567</v>
      </c>
      <c r="AC25" s="47">
        <f>SUM('Totals CRP'!AA25:AD25)</f>
        <v>552</v>
      </c>
      <c r="AD25" s="47">
        <f>SUM('Totals DQN'!AA25:AD25)</f>
        <v>413</v>
      </c>
      <c r="AF25" s="50"/>
      <c r="AG25" s="50"/>
      <c r="AH25" s="50"/>
    </row>
    <row r="26" spans="1:34" x14ac:dyDescent="0.3">
      <c r="A26" s="35">
        <v>24</v>
      </c>
      <c r="B26" s="41">
        <f>SUM('Totals Baseline'!B26:E26)</f>
        <v>77</v>
      </c>
      <c r="C26" s="42">
        <f>SUM('Totals ELV'!B26:E26)</f>
        <v>42</v>
      </c>
      <c r="D26" s="43">
        <f>SUM('Totals CRP'!B26:E26)</f>
        <v>42.366666666666667</v>
      </c>
      <c r="E26" s="43">
        <f>SUM('Totals DQN'!B26:E26)</f>
        <v>0</v>
      </c>
      <c r="F26" s="44">
        <v>24</v>
      </c>
      <c r="G26" s="45">
        <f>SUM('Totals Baseline'!G26:J26)</f>
        <v>0</v>
      </c>
      <c r="H26" s="42">
        <f>SUM('Totals ELV'!G26:J26)</f>
        <v>7</v>
      </c>
      <c r="I26" s="43">
        <f>SUM('Totals CRP'!G26:J26)</f>
        <v>6.3999999999999995</v>
      </c>
      <c r="J26" s="43">
        <f>SUM('Totals DQN'!G26:J26)</f>
        <v>25</v>
      </c>
      <c r="K26" s="44">
        <v>24</v>
      </c>
      <c r="L26" s="45">
        <f>SUM('Totals Baseline'!L26:O26)</f>
        <v>22</v>
      </c>
      <c r="M26" s="42">
        <f>SUM('Totals ELV'!L26:O26)</f>
        <v>27</v>
      </c>
      <c r="N26" s="43">
        <f>SUM('Totals CRP'!L26:O26)</f>
        <v>25.833333333333332</v>
      </c>
      <c r="O26" s="43">
        <f>SUM('Totals DQN'!L26:O26)</f>
        <v>62</v>
      </c>
      <c r="P26" s="44">
        <v>24</v>
      </c>
      <c r="Q26" s="46">
        <f>ROUND(SUM('Totals Baseline'!Q26:T26),0)</f>
        <v>39</v>
      </c>
      <c r="R26" s="47">
        <f>ROUND(SUM('Totals ELV'!Q26:T26),0)</f>
        <v>22</v>
      </c>
      <c r="S26" s="48">
        <f>ROUND(SUM('Totals CRP'!Q26:T26),0)</f>
        <v>20</v>
      </c>
      <c r="T26" s="48">
        <f>ROUND(SUM('Totals DQN'!Q26:T26),0)</f>
        <v>0</v>
      </c>
      <c r="U26" s="44">
        <v>24</v>
      </c>
      <c r="V26" s="46">
        <f>ROUND(SUM('Totals Baseline'!V26:Y26),0)</f>
        <v>0</v>
      </c>
      <c r="W26" s="47">
        <f>ROUND(SUM('Totals ELV'!V26:Y26),0)</f>
        <v>7</v>
      </c>
      <c r="X26" s="47">
        <f>ROUND(SUM('Totals CRP'!V26:Y26),0)</f>
        <v>6</v>
      </c>
      <c r="Y26" s="47">
        <f>ROUND(SUM('Totals DQN'!V26:Y26),0)</f>
        <v>25</v>
      </c>
      <c r="Z26" s="44">
        <v>24</v>
      </c>
      <c r="AA26" s="49">
        <f>SUM('Totals Baseline'!AA26:AD26)</f>
        <v>1787.5</v>
      </c>
      <c r="AB26" s="47">
        <f>SUM('Totals ELV'!AA26:AD26)</f>
        <v>596</v>
      </c>
      <c r="AC26" s="47">
        <f>SUM('Totals CRP'!AA26:AD26)</f>
        <v>578</v>
      </c>
      <c r="AD26" s="47">
        <f>SUM('Totals DQN'!AA26:AD26)</f>
        <v>438</v>
      </c>
      <c r="AF26" s="50"/>
      <c r="AG26" s="50"/>
      <c r="AH26" s="50"/>
    </row>
    <row r="27" spans="1:34" x14ac:dyDescent="0.3">
      <c r="A27" s="35">
        <v>25</v>
      </c>
      <c r="B27" s="41">
        <f>SUM('Totals Baseline'!B27:E27)</f>
        <v>77</v>
      </c>
      <c r="C27" s="42">
        <f>SUM('Totals ELV'!B27:E27)</f>
        <v>49</v>
      </c>
      <c r="D27" s="43">
        <f>SUM('Totals CRP'!B27:E27)</f>
        <v>52.933333333333337</v>
      </c>
      <c r="E27" s="43">
        <f>SUM('Totals DQN'!B27:E27)</f>
        <v>0</v>
      </c>
      <c r="F27" s="44">
        <v>25</v>
      </c>
      <c r="G27" s="45">
        <f>SUM('Totals Baseline'!G27:J27)</f>
        <v>0</v>
      </c>
      <c r="H27" s="42">
        <f>SUM('Totals ELV'!G27:J27)</f>
        <v>4</v>
      </c>
      <c r="I27" s="43">
        <f>SUM('Totals CRP'!G27:J27)</f>
        <v>1.0666666666666667</v>
      </c>
      <c r="J27" s="43">
        <f>SUM('Totals DQN'!G27:J27)</f>
        <v>34</v>
      </c>
      <c r="K27" s="44">
        <v>25</v>
      </c>
      <c r="L27" s="45">
        <f>SUM('Totals Baseline'!L27:O27)</f>
        <v>17</v>
      </c>
      <c r="M27" s="42">
        <f>SUM('Totals ELV'!L27:O27)</f>
        <v>27</v>
      </c>
      <c r="N27" s="43">
        <f>SUM('Totals CRP'!L27:O27)</f>
        <v>24.666666666666668</v>
      </c>
      <c r="O27" s="43">
        <f>SUM('Totals DQN'!L27:O27)</f>
        <v>61</v>
      </c>
      <c r="P27" s="44">
        <v>25</v>
      </c>
      <c r="Q27" s="46">
        <f>ROUND(SUM('Totals Baseline'!Q27:T27),0)</f>
        <v>39</v>
      </c>
      <c r="R27" s="47">
        <f>ROUND(SUM('Totals ELV'!Q27:T27),0)</f>
        <v>25</v>
      </c>
      <c r="S27" s="48">
        <f>ROUND(SUM('Totals CRP'!Q27:T27),0)</f>
        <v>26</v>
      </c>
      <c r="T27" s="48">
        <f>ROUND(SUM('Totals DQN'!Q27:T27),0)</f>
        <v>0</v>
      </c>
      <c r="U27" s="44">
        <v>25</v>
      </c>
      <c r="V27" s="46">
        <f>ROUND(SUM('Totals Baseline'!V27:Y27),0)</f>
        <v>0</v>
      </c>
      <c r="W27" s="47">
        <f>ROUND(SUM('Totals ELV'!V27:Y27),0)</f>
        <v>4</v>
      </c>
      <c r="X27" s="47">
        <f>ROUND(SUM('Totals CRP'!V27:Y27),0)</f>
        <v>1</v>
      </c>
      <c r="Y27" s="47">
        <f>ROUND(SUM('Totals DQN'!V27:Y27),0)</f>
        <v>34</v>
      </c>
      <c r="Z27" s="44">
        <v>25</v>
      </c>
      <c r="AA27" s="49">
        <f>SUM('Totals Baseline'!AA27:AD27)</f>
        <v>1826</v>
      </c>
      <c r="AB27" s="47">
        <f>SUM('Totals ELV'!AA27:AD27)</f>
        <v>625</v>
      </c>
      <c r="AC27" s="47">
        <f>SUM('Totals CRP'!AA27:AD27)</f>
        <v>605</v>
      </c>
      <c r="AD27" s="47">
        <f>SUM('Totals DQN'!AA27:AD27)</f>
        <v>472</v>
      </c>
      <c r="AF27" s="50"/>
      <c r="AG27" s="50"/>
      <c r="AH27" s="50"/>
    </row>
    <row r="28" spans="1:34" x14ac:dyDescent="0.3">
      <c r="A28" s="35">
        <v>26</v>
      </c>
      <c r="B28" s="41">
        <f>SUM('Totals Baseline'!B28:E28)</f>
        <v>78</v>
      </c>
      <c r="C28" s="42">
        <f>SUM('Totals ELV'!B28:E28)</f>
        <v>57</v>
      </c>
      <c r="D28" s="43">
        <f>SUM('Totals CRP'!B28:E28)</f>
        <v>57.900000000000006</v>
      </c>
      <c r="E28" s="43">
        <f>SUM('Totals DQN'!B28:E28)</f>
        <v>2</v>
      </c>
      <c r="F28" s="44">
        <v>26</v>
      </c>
      <c r="G28" s="45">
        <f>SUM('Totals Baseline'!G28:J28)</f>
        <v>0</v>
      </c>
      <c r="H28" s="42">
        <f>SUM('Totals ELV'!G28:J28)</f>
        <v>1</v>
      </c>
      <c r="I28" s="43">
        <f>SUM('Totals CRP'!G28:J28)</f>
        <v>0</v>
      </c>
      <c r="J28" s="43">
        <f>SUM('Totals DQN'!G28:J28)</f>
        <v>32</v>
      </c>
      <c r="K28" s="44">
        <v>26</v>
      </c>
      <c r="L28" s="45">
        <f>SUM('Totals Baseline'!L28:O28)</f>
        <v>17</v>
      </c>
      <c r="M28" s="42">
        <f>SUM('Totals ELV'!L28:O28)</f>
        <v>31</v>
      </c>
      <c r="N28" s="43">
        <f>SUM('Totals CRP'!L28:O28)</f>
        <v>29.56666666666667</v>
      </c>
      <c r="O28" s="43">
        <f>SUM('Totals DQN'!L28:O28)</f>
        <v>56</v>
      </c>
      <c r="P28" s="44">
        <v>26</v>
      </c>
      <c r="Q28" s="46">
        <f>ROUND(SUM('Totals Baseline'!Q28:T28),0)</f>
        <v>39</v>
      </c>
      <c r="R28" s="47">
        <f>ROUND(SUM('Totals ELV'!Q28:T28),0)</f>
        <v>29</v>
      </c>
      <c r="S28" s="48">
        <f>ROUND(SUM('Totals CRP'!Q28:T28),0)</f>
        <v>29</v>
      </c>
      <c r="T28" s="48">
        <f>ROUND(SUM('Totals DQN'!Q28:T28),0)</f>
        <v>1</v>
      </c>
      <c r="U28" s="44">
        <v>26</v>
      </c>
      <c r="V28" s="46">
        <f>ROUND(SUM('Totals Baseline'!V28:Y28),0)</f>
        <v>0</v>
      </c>
      <c r="W28" s="47">
        <f>ROUND(SUM('Totals ELV'!V28:Y28),0)</f>
        <v>1</v>
      </c>
      <c r="X28" s="47">
        <f>ROUND(SUM('Totals CRP'!V28:Y28),0)</f>
        <v>0</v>
      </c>
      <c r="Y28" s="47">
        <f>ROUND(SUM('Totals DQN'!V28:Y28),0)</f>
        <v>32</v>
      </c>
      <c r="Z28" s="44">
        <v>26</v>
      </c>
      <c r="AA28" s="49">
        <f>SUM('Totals Baseline'!AA28:AD28)</f>
        <v>1865</v>
      </c>
      <c r="AB28" s="47">
        <f>SUM('Totals ELV'!AA28:AD28)</f>
        <v>655</v>
      </c>
      <c r="AC28" s="47">
        <f>SUM('Totals CRP'!AA28:AD28)</f>
        <v>634</v>
      </c>
      <c r="AD28" s="47">
        <f>SUM('Totals DQN'!AA28:AD28)</f>
        <v>505</v>
      </c>
      <c r="AF28" s="50"/>
      <c r="AG28" s="50"/>
      <c r="AH28" s="50"/>
    </row>
    <row r="29" spans="1:34" x14ac:dyDescent="0.3">
      <c r="A29" s="35">
        <v>27</v>
      </c>
      <c r="B29" s="41">
        <f>SUM('Totals Baseline'!B29:E29)</f>
        <v>75</v>
      </c>
      <c r="C29" s="42">
        <f>SUM('Totals ELV'!B29:E29)</f>
        <v>45</v>
      </c>
      <c r="D29" s="43">
        <f>SUM('Totals CRP'!B29:E29)</f>
        <v>46.333333333333336</v>
      </c>
      <c r="E29" s="43">
        <f>SUM('Totals DQN'!B29:E29)</f>
        <v>4</v>
      </c>
      <c r="F29" s="44">
        <v>27</v>
      </c>
      <c r="G29" s="45">
        <f>SUM('Totals Baseline'!G29:J29)</f>
        <v>0</v>
      </c>
      <c r="H29" s="42">
        <f>SUM('Totals ELV'!G29:J29)</f>
        <v>1</v>
      </c>
      <c r="I29" s="43">
        <f>SUM('Totals CRP'!G29:J29)</f>
        <v>0.93333333333333335</v>
      </c>
      <c r="J29" s="43">
        <f>SUM('Totals DQN'!G29:J29)</f>
        <v>28</v>
      </c>
      <c r="K29" s="44">
        <v>27</v>
      </c>
      <c r="L29" s="45">
        <f>SUM('Totals Baseline'!L29:O29)</f>
        <v>16</v>
      </c>
      <c r="M29" s="42">
        <f>SUM('Totals ELV'!L29:O29)</f>
        <v>35</v>
      </c>
      <c r="N29" s="43">
        <f>SUM('Totals CRP'!L29:O29)</f>
        <v>34.133333333333333</v>
      </c>
      <c r="O29" s="43">
        <f>SUM('Totals DQN'!L29:O29)</f>
        <v>53</v>
      </c>
      <c r="P29" s="44">
        <v>27</v>
      </c>
      <c r="Q29" s="46">
        <f>ROUND(SUM('Totals Baseline'!Q29:T29),0)</f>
        <v>38</v>
      </c>
      <c r="R29" s="47">
        <f>ROUND(SUM('Totals ELV'!Q29:T29),0)</f>
        <v>24</v>
      </c>
      <c r="S29" s="48">
        <f>ROUND(SUM('Totals CRP'!Q29:T29),0)</f>
        <v>23</v>
      </c>
      <c r="T29" s="48">
        <f>ROUND(SUM('Totals DQN'!Q29:T29),0)</f>
        <v>2</v>
      </c>
      <c r="U29" s="44">
        <v>27</v>
      </c>
      <c r="V29" s="46">
        <f>ROUND(SUM('Totals Baseline'!V29:Y29),0)</f>
        <v>0</v>
      </c>
      <c r="W29" s="47">
        <f>ROUND(SUM('Totals ELV'!V29:Y29),0)</f>
        <v>1</v>
      </c>
      <c r="X29" s="47">
        <f>ROUND(SUM('Totals CRP'!V29:Y29),0)</f>
        <v>1</v>
      </c>
      <c r="Y29" s="47">
        <f>ROUND(SUM('Totals DQN'!V29:Y29),0)</f>
        <v>28</v>
      </c>
      <c r="Z29" s="44">
        <v>27</v>
      </c>
      <c r="AA29" s="49">
        <f>SUM('Totals Baseline'!AA29:AD29)</f>
        <v>1902.5</v>
      </c>
      <c r="AB29" s="47">
        <f>SUM('Totals ELV'!AA29:AD29)</f>
        <v>680</v>
      </c>
      <c r="AC29" s="47">
        <f>SUM('Totals CRP'!AA29:AD29)</f>
        <v>658</v>
      </c>
      <c r="AD29" s="47">
        <f>SUM('Totals DQN'!AA29:AD29)</f>
        <v>535</v>
      </c>
      <c r="AF29" s="50"/>
      <c r="AG29" s="50"/>
      <c r="AH29" s="50"/>
    </row>
    <row r="30" spans="1:34" x14ac:dyDescent="0.3">
      <c r="A30" s="35">
        <v>28</v>
      </c>
      <c r="B30" s="41">
        <f>SUM('Totals Baseline'!B30:E30)</f>
        <v>68</v>
      </c>
      <c r="C30" s="42">
        <f>SUM('Totals ELV'!B30:E30)</f>
        <v>36</v>
      </c>
      <c r="D30" s="43">
        <f>SUM('Totals CRP'!B30:E30)</f>
        <v>35.466666666666669</v>
      </c>
      <c r="E30" s="43">
        <f>SUM('Totals DQN'!B30:E30)</f>
        <v>5</v>
      </c>
      <c r="F30" s="44">
        <v>28</v>
      </c>
      <c r="G30" s="45">
        <f>SUM('Totals Baseline'!G30:J30)</f>
        <v>0</v>
      </c>
      <c r="H30" s="42">
        <f>SUM('Totals ELV'!G30:J30)</f>
        <v>3</v>
      </c>
      <c r="I30" s="43">
        <f>SUM('Totals CRP'!G30:J30)</f>
        <v>2.6333333333333333</v>
      </c>
      <c r="J30" s="43">
        <f>SUM('Totals DQN'!G30:J30)</f>
        <v>16</v>
      </c>
      <c r="K30" s="44">
        <v>28</v>
      </c>
      <c r="L30" s="45">
        <f>SUM('Totals Baseline'!L30:O30)</f>
        <v>15</v>
      </c>
      <c r="M30" s="42">
        <f>SUM('Totals ELV'!L30:O30)</f>
        <v>41</v>
      </c>
      <c r="N30" s="43">
        <f>SUM('Totals CRP'!L30:O30)</f>
        <v>38.200000000000003</v>
      </c>
      <c r="O30" s="43">
        <f>SUM('Totals DQN'!L30:O30)</f>
        <v>45</v>
      </c>
      <c r="P30" s="44">
        <v>28</v>
      </c>
      <c r="Q30" s="46">
        <f>ROUND(SUM('Totals Baseline'!Q30:T30),0)</f>
        <v>34</v>
      </c>
      <c r="R30" s="47">
        <f>ROUND(SUM('Totals ELV'!Q30:T30),0)</f>
        <v>18</v>
      </c>
      <c r="S30" s="48">
        <f>ROUND(SUM('Totals CRP'!Q30:T30),0)</f>
        <v>17</v>
      </c>
      <c r="T30" s="48">
        <f>ROUND(SUM('Totals DQN'!Q30:T30),0)</f>
        <v>3</v>
      </c>
      <c r="U30" s="44">
        <v>28</v>
      </c>
      <c r="V30" s="46">
        <f>ROUND(SUM('Totals Baseline'!V30:Y30),0)</f>
        <v>0</v>
      </c>
      <c r="W30" s="47">
        <f>ROUND(SUM('Totals ELV'!V30:Y30),0)</f>
        <v>3</v>
      </c>
      <c r="X30" s="47">
        <f>ROUND(SUM('Totals CRP'!V30:Y30),0)</f>
        <v>2</v>
      </c>
      <c r="Y30" s="47">
        <f>ROUND(SUM('Totals DQN'!V30:Y30),0)</f>
        <v>16</v>
      </c>
      <c r="Z30" s="44">
        <v>28</v>
      </c>
      <c r="AA30" s="49">
        <f>SUM('Totals Baseline'!AA30:AD30)</f>
        <v>1936.5</v>
      </c>
      <c r="AB30" s="47">
        <f>SUM('Totals ELV'!AA30:AD30)</f>
        <v>701</v>
      </c>
      <c r="AC30" s="47">
        <f>SUM('Totals CRP'!AA30:AD30)</f>
        <v>677</v>
      </c>
      <c r="AD30" s="47">
        <f>SUM('Totals DQN'!AA30:AD30)</f>
        <v>554</v>
      </c>
      <c r="AF30" s="50"/>
      <c r="AG30" s="50"/>
      <c r="AH30" s="50"/>
    </row>
    <row r="31" spans="1:34" x14ac:dyDescent="0.3">
      <c r="A31" s="35">
        <v>29</v>
      </c>
      <c r="B31" s="41">
        <f>SUM('Totals Baseline'!B31:E31)</f>
        <v>62</v>
      </c>
      <c r="C31" s="42">
        <f>SUM('Totals ELV'!B31:E31)</f>
        <v>37</v>
      </c>
      <c r="D31" s="43">
        <f>SUM('Totals CRP'!B31:E31)</f>
        <v>36.766666666666673</v>
      </c>
      <c r="E31" s="43">
        <f>SUM('Totals DQN'!B31:E31)</f>
        <v>12</v>
      </c>
      <c r="F31" s="44">
        <v>29</v>
      </c>
      <c r="G31" s="45">
        <f>SUM('Totals Baseline'!G31:J31)</f>
        <v>0</v>
      </c>
      <c r="H31" s="42">
        <f>SUM('Totals ELV'!G31:J31)</f>
        <v>9</v>
      </c>
      <c r="I31" s="43">
        <f>SUM('Totals CRP'!G31:J31)</f>
        <v>6.2666666666666666</v>
      </c>
      <c r="J31" s="43">
        <f>SUM('Totals DQN'!G31:J31)</f>
        <v>3</v>
      </c>
      <c r="K31" s="44">
        <v>29</v>
      </c>
      <c r="L31" s="45">
        <f>SUM('Totals Baseline'!L31:O31)</f>
        <v>19</v>
      </c>
      <c r="M31" s="42">
        <f>SUM('Totals ELV'!L31:O31)</f>
        <v>32</v>
      </c>
      <c r="N31" s="43">
        <f>SUM('Totals CRP'!L31:O31)</f>
        <v>30.7</v>
      </c>
      <c r="O31" s="43">
        <f>SUM('Totals DQN'!L31:O31)</f>
        <v>34</v>
      </c>
      <c r="P31" s="44">
        <v>29</v>
      </c>
      <c r="Q31" s="46">
        <f>ROUND(SUM('Totals Baseline'!Q31:T31),0)</f>
        <v>31</v>
      </c>
      <c r="R31" s="47">
        <f>ROUND(SUM('Totals ELV'!Q31:T31),0)</f>
        <v>20</v>
      </c>
      <c r="S31" s="48">
        <f>ROUND(SUM('Totals CRP'!Q31:T31),0)</f>
        <v>19</v>
      </c>
      <c r="T31" s="48">
        <f>ROUND(SUM('Totals DQN'!Q31:T31),0)</f>
        <v>7</v>
      </c>
      <c r="U31" s="44">
        <v>29</v>
      </c>
      <c r="V31" s="46">
        <f>ROUND(SUM('Totals Baseline'!V31:Y31),0)</f>
        <v>0</v>
      </c>
      <c r="W31" s="47">
        <f>ROUND(SUM('Totals ELV'!V31:Y31),0)</f>
        <v>9</v>
      </c>
      <c r="X31" s="47">
        <f>ROUND(SUM('Totals CRP'!V31:Y31),0)</f>
        <v>6</v>
      </c>
      <c r="Y31" s="47">
        <f>ROUND(SUM('Totals DQN'!V31:Y31),0)</f>
        <v>3</v>
      </c>
      <c r="Z31" s="44">
        <v>29</v>
      </c>
      <c r="AA31" s="49">
        <f>SUM('Totals Baseline'!AA31:AD31)</f>
        <v>1967.5</v>
      </c>
      <c r="AB31" s="47">
        <f>SUM('Totals ELV'!AA31:AD31)</f>
        <v>730</v>
      </c>
      <c r="AC31" s="47">
        <f>SUM('Totals CRP'!AA31:AD31)</f>
        <v>702</v>
      </c>
      <c r="AD31" s="47">
        <f>SUM('Totals DQN'!AA31:AD31)</f>
        <v>564</v>
      </c>
      <c r="AF31" s="50"/>
      <c r="AG31" s="50"/>
      <c r="AH31" s="50"/>
    </row>
    <row r="32" spans="1:34" x14ac:dyDescent="0.3">
      <c r="A32" s="35">
        <v>30</v>
      </c>
      <c r="B32" s="41">
        <f>SUM('Totals Baseline'!B32:E32)</f>
        <v>52</v>
      </c>
      <c r="C32" s="42">
        <f>SUM('Totals ELV'!B32:E32)</f>
        <v>42</v>
      </c>
      <c r="D32" s="43">
        <f>SUM('Totals CRP'!B32:E32)</f>
        <v>43.566666666666663</v>
      </c>
      <c r="E32" s="43">
        <f>SUM('Totals DQN'!B32:E32)</f>
        <v>36</v>
      </c>
      <c r="F32" s="44">
        <v>30</v>
      </c>
      <c r="G32" s="45">
        <f>SUM('Totals Baseline'!G32:J32)</f>
        <v>1</v>
      </c>
      <c r="H32" s="42">
        <f>SUM('Totals ELV'!G32:J32)</f>
        <v>2</v>
      </c>
      <c r="I32" s="43">
        <f>SUM('Totals CRP'!G32:J32)</f>
        <v>2.9333333333333331</v>
      </c>
      <c r="J32" s="43">
        <f>SUM('Totals DQN'!G32:J32)</f>
        <v>0</v>
      </c>
      <c r="K32" s="44">
        <v>30</v>
      </c>
      <c r="L32" s="45">
        <f>SUM('Totals Baseline'!L32:O32)</f>
        <v>23</v>
      </c>
      <c r="M32" s="42">
        <f>SUM('Totals ELV'!L32:O32)</f>
        <v>27</v>
      </c>
      <c r="N32" s="43">
        <f>SUM('Totals CRP'!L32:O32)</f>
        <v>24.5</v>
      </c>
      <c r="O32" s="43">
        <f>SUM('Totals DQN'!L32:O32)</f>
        <v>22</v>
      </c>
      <c r="P32" s="44">
        <v>30</v>
      </c>
      <c r="Q32" s="46">
        <f>ROUND(SUM('Totals Baseline'!Q32:T32),0)</f>
        <v>26</v>
      </c>
      <c r="R32" s="47">
        <f>ROUND(SUM('Totals ELV'!Q32:T32),0)</f>
        <v>22</v>
      </c>
      <c r="S32" s="48">
        <f>ROUND(SUM('Totals CRP'!Q32:T32),0)</f>
        <v>21</v>
      </c>
      <c r="T32" s="48">
        <f>ROUND(SUM('Totals DQN'!Q32:T32),0)</f>
        <v>20</v>
      </c>
      <c r="U32" s="44">
        <v>30</v>
      </c>
      <c r="V32" s="46">
        <f>ROUND(SUM('Totals Baseline'!V32:Y32),0)</f>
        <v>1</v>
      </c>
      <c r="W32" s="47">
        <f>ROUND(SUM('Totals ELV'!V32:Y32),0)</f>
        <v>2</v>
      </c>
      <c r="X32" s="47">
        <f>ROUND(SUM('Totals CRP'!V32:Y32),0)</f>
        <v>3</v>
      </c>
      <c r="Y32" s="47">
        <f>ROUND(SUM('Totals DQN'!V32:Y32),0)</f>
        <v>0</v>
      </c>
      <c r="Z32" s="44">
        <v>30</v>
      </c>
      <c r="AA32" s="49">
        <f>SUM('Totals Baseline'!AA32:AD32)</f>
        <v>1994.5</v>
      </c>
      <c r="AB32" s="47">
        <f>SUM('Totals ELV'!AA32:AD32)</f>
        <v>754</v>
      </c>
      <c r="AC32" s="47">
        <f>SUM('Totals CRP'!AA32:AD32)</f>
        <v>726</v>
      </c>
      <c r="AD32" s="47">
        <f>SUM('Totals DQN'!AA32:AD32)</f>
        <v>584</v>
      </c>
      <c r="AF32" s="50"/>
      <c r="AG32" s="50"/>
      <c r="AH32" s="50"/>
    </row>
    <row r="33" spans="1:34" x14ac:dyDescent="0.3">
      <c r="A33" s="35">
        <v>31</v>
      </c>
      <c r="B33" s="41">
        <f>SUM('Totals Baseline'!B33:E33)</f>
        <v>42</v>
      </c>
      <c r="C33" s="42">
        <f>SUM('Totals ELV'!B33:E33)</f>
        <v>51</v>
      </c>
      <c r="D33" s="43">
        <f>SUM('Totals CRP'!B33:E33)</f>
        <v>54.666666666666664</v>
      </c>
      <c r="E33" s="43">
        <f>SUM('Totals DQN'!B33:E33)</f>
        <v>58</v>
      </c>
      <c r="F33" s="44">
        <v>31</v>
      </c>
      <c r="G33" s="45">
        <f>SUM('Totals Baseline'!G33:J33)</f>
        <v>7</v>
      </c>
      <c r="H33" s="42">
        <f>SUM('Totals ELV'!G33:J33)</f>
        <v>0</v>
      </c>
      <c r="I33" s="43">
        <f>SUM('Totals CRP'!G33:J33)</f>
        <v>0.5</v>
      </c>
      <c r="J33" s="43">
        <f>SUM('Totals DQN'!G33:J33)</f>
        <v>0</v>
      </c>
      <c r="K33" s="44">
        <v>31</v>
      </c>
      <c r="L33" s="45">
        <f>SUM('Totals Baseline'!L33:O33)</f>
        <v>26</v>
      </c>
      <c r="M33" s="42">
        <f>SUM('Totals ELV'!L33:O33)</f>
        <v>31</v>
      </c>
      <c r="N33" s="43">
        <f>SUM('Totals CRP'!L33:O33)</f>
        <v>27.266666666666669</v>
      </c>
      <c r="O33" s="43">
        <f>SUM('Totals DQN'!L33:O33)</f>
        <v>9</v>
      </c>
      <c r="P33" s="44">
        <v>31</v>
      </c>
      <c r="Q33" s="46">
        <f>ROUND(SUM('Totals Baseline'!Q33:T33),0)</f>
        <v>21</v>
      </c>
      <c r="R33" s="47">
        <f>ROUND(SUM('Totals ELV'!Q33:T33),0)</f>
        <v>26</v>
      </c>
      <c r="S33" s="48">
        <f>ROUND(SUM('Totals CRP'!Q33:T33),0)</f>
        <v>26</v>
      </c>
      <c r="T33" s="48">
        <f>ROUND(SUM('Totals DQN'!Q33:T33),0)</f>
        <v>30</v>
      </c>
      <c r="U33" s="44">
        <v>31</v>
      </c>
      <c r="V33" s="46">
        <f>ROUND(SUM('Totals Baseline'!V33:Y33),0)</f>
        <v>7</v>
      </c>
      <c r="W33" s="47">
        <f>ROUND(SUM('Totals ELV'!V33:Y33),0)</f>
        <v>0</v>
      </c>
      <c r="X33" s="47">
        <f>ROUND(SUM('Totals CRP'!V33:Y33),0)</f>
        <v>1</v>
      </c>
      <c r="Y33" s="47">
        <f>ROUND(SUM('Totals DQN'!V33:Y33),0)</f>
        <v>0</v>
      </c>
      <c r="Z33" s="44">
        <v>31</v>
      </c>
      <c r="AA33" s="49">
        <f>SUM('Totals Baseline'!AA33:AD33)</f>
        <v>2022.5</v>
      </c>
      <c r="AB33" s="47">
        <f>SUM('Totals ELV'!AA33:AD33)</f>
        <v>780</v>
      </c>
      <c r="AC33" s="47">
        <f>SUM('Totals CRP'!AA33:AD33)</f>
        <v>753</v>
      </c>
      <c r="AD33" s="47">
        <f>SUM('Totals DQN'!AA33:AD33)</f>
        <v>614</v>
      </c>
      <c r="AF33" s="50"/>
      <c r="AG33" s="50"/>
      <c r="AH33" s="50"/>
    </row>
    <row r="34" spans="1:34" x14ac:dyDescent="0.3">
      <c r="A34" s="35">
        <v>32</v>
      </c>
      <c r="B34" s="41">
        <f>SUM('Totals Baseline'!B34:E34)</f>
        <v>32</v>
      </c>
      <c r="C34" s="42">
        <f>SUM('Totals ELV'!B34:E34)</f>
        <v>53</v>
      </c>
      <c r="D34" s="43">
        <f>SUM('Totals CRP'!B34:E34)</f>
        <v>55.899999999999991</v>
      </c>
      <c r="E34" s="43">
        <f>SUM('Totals DQN'!B34:E34)</f>
        <v>71</v>
      </c>
      <c r="F34" s="44">
        <v>32</v>
      </c>
      <c r="G34" s="45">
        <f>SUM('Totals Baseline'!G34:J34)</f>
        <v>12</v>
      </c>
      <c r="H34" s="42">
        <f>SUM('Totals ELV'!G34:J34)</f>
        <v>2</v>
      </c>
      <c r="I34" s="43">
        <f>SUM('Totals CRP'!G34:J34)</f>
        <v>0.39999999999999997</v>
      </c>
      <c r="J34" s="43">
        <f>SUM('Totals DQN'!G34:J34)</f>
        <v>0</v>
      </c>
      <c r="K34" s="44">
        <v>32</v>
      </c>
      <c r="L34" s="45">
        <f>SUM('Totals Baseline'!L34:O34)</f>
        <v>30</v>
      </c>
      <c r="M34" s="42">
        <f>SUM('Totals ELV'!L34:O34)</f>
        <v>32</v>
      </c>
      <c r="N34" s="43">
        <f>SUM('Totals CRP'!L34:O34)</f>
        <v>30.366666666666667</v>
      </c>
      <c r="O34" s="43">
        <f>SUM('Totals DQN'!L34:O34)</f>
        <v>5</v>
      </c>
      <c r="P34" s="44">
        <v>32</v>
      </c>
      <c r="Q34" s="46">
        <f>ROUND(SUM('Totals Baseline'!Q34:T34),0)</f>
        <v>16</v>
      </c>
      <c r="R34" s="47">
        <f>ROUND(SUM('Totals ELV'!Q34:T34),0)</f>
        <v>27</v>
      </c>
      <c r="S34" s="48">
        <f>ROUND(SUM('Totals CRP'!Q34:T34),0)</f>
        <v>28</v>
      </c>
      <c r="T34" s="48">
        <f>ROUND(SUM('Totals DQN'!Q34:T34),0)</f>
        <v>36</v>
      </c>
      <c r="U34" s="44">
        <v>32</v>
      </c>
      <c r="V34" s="46">
        <f>ROUND(SUM('Totals Baseline'!V34:Y34),0)</f>
        <v>12</v>
      </c>
      <c r="W34" s="47">
        <f>ROUND(SUM('Totals ELV'!V34:Y34),0)</f>
        <v>2</v>
      </c>
      <c r="X34" s="47">
        <f>ROUND(SUM('Totals CRP'!V34:Y34),0)</f>
        <v>0</v>
      </c>
      <c r="Y34" s="47">
        <f>ROUND(SUM('Totals DQN'!V34:Y34),0)</f>
        <v>0</v>
      </c>
      <c r="Z34" s="44">
        <v>32</v>
      </c>
      <c r="AA34" s="49">
        <f>SUM('Totals Baseline'!AA34:AD34)</f>
        <v>2050.5</v>
      </c>
      <c r="AB34" s="47">
        <f>SUM('Totals ELV'!AA34:AD34)</f>
        <v>809</v>
      </c>
      <c r="AC34" s="47">
        <f>SUM('Totals CRP'!AA34:AD34)</f>
        <v>781</v>
      </c>
      <c r="AD34" s="47">
        <f>SUM('Totals DQN'!AA34:AD34)</f>
        <v>650</v>
      </c>
      <c r="AF34" s="50"/>
      <c r="AG34" s="50"/>
      <c r="AH34" s="50"/>
    </row>
    <row r="35" spans="1:34" x14ac:dyDescent="0.3">
      <c r="A35" s="35">
        <v>33</v>
      </c>
      <c r="B35" s="41">
        <f>SUM('Totals Baseline'!B35:E35)</f>
        <v>27</v>
      </c>
      <c r="C35" s="42">
        <f>SUM('Totals ELV'!B35:E35)</f>
        <v>41</v>
      </c>
      <c r="D35" s="43">
        <f>SUM('Totals CRP'!B35:E35)</f>
        <v>40</v>
      </c>
      <c r="E35" s="43">
        <f>SUM('Totals DQN'!B35:E35)</f>
        <v>83</v>
      </c>
      <c r="F35" s="44">
        <v>33</v>
      </c>
      <c r="G35" s="45">
        <f>SUM('Totals Baseline'!G35:J35)</f>
        <v>27</v>
      </c>
      <c r="H35" s="42">
        <f>SUM('Totals ELV'!G35:J35)</f>
        <v>2</v>
      </c>
      <c r="I35" s="43">
        <f>SUM('Totals CRP'!G35:J35)</f>
        <v>1</v>
      </c>
      <c r="J35" s="43">
        <f>SUM('Totals DQN'!G35:J35)</f>
        <v>0</v>
      </c>
      <c r="K35" s="44">
        <v>33</v>
      </c>
      <c r="L35" s="45">
        <f>SUM('Totals Baseline'!L35:O35)</f>
        <v>38</v>
      </c>
      <c r="M35" s="42">
        <f>SUM('Totals ELV'!L35:O35)</f>
        <v>36</v>
      </c>
      <c r="N35" s="43">
        <f>SUM('Totals CRP'!L35:O35)</f>
        <v>34.966666666666669</v>
      </c>
      <c r="O35" s="43">
        <f>SUM('Totals DQN'!L35:O35)</f>
        <v>5</v>
      </c>
      <c r="P35" s="44">
        <v>33</v>
      </c>
      <c r="Q35" s="46">
        <f>ROUND(SUM('Totals Baseline'!Q35:T35),0)</f>
        <v>14</v>
      </c>
      <c r="R35" s="47">
        <f>ROUND(SUM('Totals ELV'!Q35:T35),0)</f>
        <v>21</v>
      </c>
      <c r="S35" s="48">
        <f>ROUND(SUM('Totals CRP'!Q35:T35),0)</f>
        <v>20</v>
      </c>
      <c r="T35" s="48">
        <f>ROUND(SUM('Totals DQN'!Q35:T35),0)</f>
        <v>42</v>
      </c>
      <c r="U35" s="44">
        <v>33</v>
      </c>
      <c r="V35" s="46">
        <f>ROUND(SUM('Totals Baseline'!V35:Y35),0)</f>
        <v>27</v>
      </c>
      <c r="W35" s="47">
        <f>ROUND(SUM('Totals ELV'!V35:Y35),0)</f>
        <v>2</v>
      </c>
      <c r="X35" s="47">
        <f>ROUND(SUM('Totals CRP'!V35:Y35),0)</f>
        <v>1</v>
      </c>
      <c r="Y35" s="47">
        <f>ROUND(SUM('Totals DQN'!V35:Y35),0)</f>
        <v>0</v>
      </c>
      <c r="Z35" s="44">
        <v>33</v>
      </c>
      <c r="AA35" s="49">
        <f>SUM('Totals Baseline'!AA35:AD35)</f>
        <v>2091</v>
      </c>
      <c r="AB35" s="47">
        <f>SUM('Totals ELV'!AA35:AD35)</f>
        <v>832</v>
      </c>
      <c r="AC35" s="47">
        <f>SUM('Totals CRP'!AA35:AD35)</f>
        <v>802</v>
      </c>
      <c r="AD35" s="47">
        <f>SUM('Totals DQN'!AA35:AD35)</f>
        <v>692</v>
      </c>
      <c r="AF35" s="50"/>
      <c r="AG35" s="50"/>
      <c r="AH35" s="50"/>
    </row>
    <row r="36" spans="1:34" x14ac:dyDescent="0.3">
      <c r="A36" s="35">
        <v>34</v>
      </c>
      <c r="B36" s="41">
        <f>SUM('Totals Baseline'!B36:E36)</f>
        <v>16</v>
      </c>
      <c r="C36" s="42">
        <f>SUM('Totals ELV'!B36:E36)</f>
        <v>39</v>
      </c>
      <c r="D36" s="43">
        <f>SUM('Totals CRP'!B36:E36)</f>
        <v>36.933333333333337</v>
      </c>
      <c r="E36" s="43">
        <f>SUM('Totals DQN'!B36:E36)</f>
        <v>86</v>
      </c>
      <c r="F36" s="44">
        <v>34</v>
      </c>
      <c r="G36" s="45">
        <f>SUM('Totals Baseline'!G36:J36)</f>
        <v>41</v>
      </c>
      <c r="H36" s="42">
        <f>SUM('Totals ELV'!G36:J36)</f>
        <v>5</v>
      </c>
      <c r="I36" s="43">
        <f>SUM('Totals CRP'!G36:J36)</f>
        <v>5.3666666666666663</v>
      </c>
      <c r="J36" s="43">
        <f>SUM('Totals DQN'!G36:J36)</f>
        <v>0</v>
      </c>
      <c r="K36" s="44">
        <v>34</v>
      </c>
      <c r="L36" s="45">
        <f>SUM('Totals Baseline'!L36:O36)</f>
        <v>47</v>
      </c>
      <c r="M36" s="42">
        <f>SUM('Totals ELV'!L36:O36)</f>
        <v>35</v>
      </c>
      <c r="N36" s="43">
        <f>SUM('Totals CRP'!L36:O36)</f>
        <v>34.833333333333336</v>
      </c>
      <c r="O36" s="43">
        <f>SUM('Totals DQN'!L36:O36)</f>
        <v>7</v>
      </c>
      <c r="P36" s="44">
        <v>34</v>
      </c>
      <c r="Q36" s="46">
        <f>ROUND(SUM('Totals Baseline'!Q36:T36),0)</f>
        <v>8</v>
      </c>
      <c r="R36" s="47">
        <f>ROUND(SUM('Totals ELV'!Q36:T36),0)</f>
        <v>21</v>
      </c>
      <c r="S36" s="48">
        <f>ROUND(SUM('Totals CRP'!Q36:T36),0)</f>
        <v>19</v>
      </c>
      <c r="T36" s="48">
        <f>ROUND(SUM('Totals DQN'!Q36:T36),0)</f>
        <v>43</v>
      </c>
      <c r="U36" s="44">
        <v>34</v>
      </c>
      <c r="V36" s="46">
        <f>ROUND(SUM('Totals Baseline'!V36:Y36),0)</f>
        <v>41</v>
      </c>
      <c r="W36" s="47">
        <f>ROUND(SUM('Totals ELV'!V36:Y36),0)</f>
        <v>5</v>
      </c>
      <c r="X36" s="47">
        <f>ROUND(SUM('Totals CRP'!V36:Y36),0)</f>
        <v>6</v>
      </c>
      <c r="Y36" s="47">
        <f>ROUND(SUM('Totals DQN'!V36:Y36),0)</f>
        <v>0</v>
      </c>
      <c r="Z36" s="44">
        <v>34</v>
      </c>
      <c r="AA36" s="49">
        <f>SUM('Totals Baseline'!AA36:AD36)</f>
        <v>2140</v>
      </c>
      <c r="AB36" s="47">
        <f>SUM('Totals ELV'!AA36:AD36)</f>
        <v>858</v>
      </c>
      <c r="AC36" s="47">
        <f>SUM('Totals CRP'!AA36:AD36)</f>
        <v>827</v>
      </c>
      <c r="AD36" s="47">
        <f>SUM('Totals DQN'!AA36:AD36)</f>
        <v>735</v>
      </c>
      <c r="AF36" s="50"/>
      <c r="AG36" s="50"/>
      <c r="AH36" s="50"/>
    </row>
    <row r="37" spans="1:34" x14ac:dyDescent="0.3">
      <c r="A37" s="35">
        <v>35</v>
      </c>
      <c r="B37" s="41">
        <f>SUM('Totals Baseline'!B37:E37)</f>
        <v>0</v>
      </c>
      <c r="C37" s="42">
        <f>SUM('Totals ELV'!B37:E37)</f>
        <v>38</v>
      </c>
      <c r="D37" s="43">
        <f>SUM('Totals CRP'!B37:E37)</f>
        <v>38.166666666666671</v>
      </c>
      <c r="E37" s="43">
        <f>SUM('Totals DQN'!B37:E37)</f>
        <v>80</v>
      </c>
      <c r="F37" s="44">
        <v>35</v>
      </c>
      <c r="G37" s="45">
        <f>SUM('Totals Baseline'!G37:J37)</f>
        <v>61</v>
      </c>
      <c r="H37" s="42">
        <f>SUM('Totals ELV'!G37:J37)</f>
        <v>3</v>
      </c>
      <c r="I37" s="43">
        <f>SUM('Totals CRP'!G37:J37)</f>
        <v>2.9000000000000004</v>
      </c>
      <c r="J37" s="43">
        <f>SUM('Totals DQN'!G37:J37)</f>
        <v>0</v>
      </c>
      <c r="K37" s="44">
        <v>35</v>
      </c>
      <c r="L37" s="45">
        <f>SUM('Totals Baseline'!L37:O37)</f>
        <v>45</v>
      </c>
      <c r="M37" s="42">
        <f>SUM('Totals ELV'!L37:O37)</f>
        <v>30</v>
      </c>
      <c r="N37" s="43">
        <f>SUM('Totals CRP'!L37:O37)</f>
        <v>27.666666666666664</v>
      </c>
      <c r="O37" s="43">
        <f>SUM('Totals DQN'!L37:O37)</f>
        <v>11</v>
      </c>
      <c r="P37" s="44">
        <v>35</v>
      </c>
      <c r="Q37" s="46">
        <f>ROUND(SUM('Totals Baseline'!Q37:T37),0)</f>
        <v>0</v>
      </c>
      <c r="R37" s="47">
        <f>ROUND(SUM('Totals ELV'!Q37:T37),0)</f>
        <v>20</v>
      </c>
      <c r="S37" s="48">
        <f>ROUND(SUM('Totals CRP'!Q37:T37),0)</f>
        <v>19</v>
      </c>
      <c r="T37" s="48">
        <f>ROUND(SUM('Totals DQN'!Q37:T37),0)</f>
        <v>41</v>
      </c>
      <c r="U37" s="44">
        <v>35</v>
      </c>
      <c r="V37" s="46">
        <f>ROUND(SUM('Totals Baseline'!V37:Y37),0)</f>
        <v>61</v>
      </c>
      <c r="W37" s="47">
        <f>ROUND(SUM('Totals ELV'!V37:Y37),0)</f>
        <v>3</v>
      </c>
      <c r="X37" s="47">
        <f>ROUND(SUM('Totals CRP'!V37:Y37),0)</f>
        <v>3</v>
      </c>
      <c r="Y37" s="47">
        <f>ROUND(SUM('Totals DQN'!V37:Y37),0)</f>
        <v>0</v>
      </c>
      <c r="Z37" s="44">
        <v>35</v>
      </c>
      <c r="AA37" s="49">
        <f>SUM('Totals Baseline'!AA37:AD37)</f>
        <v>2201</v>
      </c>
      <c r="AB37" s="47">
        <f>SUM('Totals ELV'!AA37:AD37)</f>
        <v>881</v>
      </c>
      <c r="AC37" s="47">
        <f>SUM('Totals CRP'!AA37:AD37)</f>
        <v>849</v>
      </c>
      <c r="AD37" s="47">
        <f>SUM('Totals DQN'!AA37:AD37)</f>
        <v>776</v>
      </c>
      <c r="AF37" s="50"/>
      <c r="AG37" s="50"/>
      <c r="AH37" s="50"/>
    </row>
    <row r="38" spans="1:34" x14ac:dyDescent="0.3">
      <c r="A38" s="35">
        <v>36</v>
      </c>
      <c r="B38" s="41">
        <f>SUM('Totals Baseline'!B38:E38)</f>
        <v>0</v>
      </c>
      <c r="C38" s="42">
        <f>SUM('Totals ELV'!B38:E38)</f>
        <v>46</v>
      </c>
      <c r="D38" s="43">
        <f>SUM('Totals CRP'!B38:E38)</f>
        <v>46.266666666666666</v>
      </c>
      <c r="E38" s="43">
        <f>SUM('Totals DQN'!B38:E38)</f>
        <v>70</v>
      </c>
      <c r="F38" s="44">
        <v>36</v>
      </c>
      <c r="G38" s="45">
        <f>SUM('Totals Baseline'!G38:J38)</f>
        <v>85</v>
      </c>
      <c r="H38" s="42">
        <f>SUM('Totals ELV'!G38:J38)</f>
        <v>3</v>
      </c>
      <c r="I38" s="43">
        <f>SUM('Totals CRP'!G38:J38)</f>
        <v>1.3</v>
      </c>
      <c r="J38" s="43">
        <f>SUM('Totals DQN'!G38:J38)</f>
        <v>0</v>
      </c>
      <c r="K38" s="44">
        <v>36</v>
      </c>
      <c r="L38" s="45">
        <f>SUM('Totals Baseline'!L38:O38)</f>
        <v>45</v>
      </c>
      <c r="M38" s="42">
        <f>SUM('Totals ELV'!L38:O38)</f>
        <v>29</v>
      </c>
      <c r="N38" s="43">
        <f>SUM('Totals CRP'!L38:O38)</f>
        <v>28.5</v>
      </c>
      <c r="O38" s="43">
        <f>SUM('Totals DQN'!L38:O38)</f>
        <v>15</v>
      </c>
      <c r="P38" s="44">
        <v>36</v>
      </c>
      <c r="Q38" s="46">
        <f>ROUND(SUM('Totals Baseline'!Q38:T38),0)</f>
        <v>0</v>
      </c>
      <c r="R38" s="47">
        <f>ROUND(SUM('Totals ELV'!Q38:T38),0)</f>
        <v>24</v>
      </c>
      <c r="S38" s="48">
        <f>ROUND(SUM('Totals CRP'!Q38:T38),0)</f>
        <v>23</v>
      </c>
      <c r="T38" s="48">
        <f>ROUND(SUM('Totals DQN'!Q38:T38),0)</f>
        <v>36</v>
      </c>
      <c r="U38" s="44">
        <v>36</v>
      </c>
      <c r="V38" s="46">
        <f>ROUND(SUM('Totals Baseline'!V38:Y38),0)</f>
        <v>85</v>
      </c>
      <c r="W38" s="47">
        <f>ROUND(SUM('Totals ELV'!V38:Y38),0)</f>
        <v>3</v>
      </c>
      <c r="X38" s="47">
        <f>ROUND(SUM('Totals CRP'!V38:Y38),0)</f>
        <v>1</v>
      </c>
      <c r="Y38" s="47">
        <f>ROUND(SUM('Totals DQN'!V38:Y38),0)</f>
        <v>0</v>
      </c>
      <c r="Z38" s="44">
        <v>36</v>
      </c>
      <c r="AA38" s="49">
        <f>SUM('Totals Baseline'!AA38:AD38)</f>
        <v>2286</v>
      </c>
      <c r="AB38" s="47">
        <f>SUM('Totals ELV'!AA38:AD38)</f>
        <v>908</v>
      </c>
      <c r="AC38" s="47">
        <f>SUM('Totals CRP'!AA38:AD38)</f>
        <v>873</v>
      </c>
      <c r="AD38" s="47">
        <f>SUM('Totals DQN'!AA38:AD38)</f>
        <v>812</v>
      </c>
      <c r="AF38" s="50"/>
      <c r="AG38" s="50"/>
      <c r="AH38" s="50"/>
    </row>
  </sheetData>
  <pageMargins left="0.7" right="0.7" top="0.75" bottom="0.75" header="0.3" footer="0.3"/>
  <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3E59F1-8E5D-4CD2-943C-62046C0A81FB}">
  <dimension ref="A1:AD38"/>
  <sheetViews>
    <sheetView workbookViewId="0">
      <selection activeCell="G3" sqref="G3"/>
    </sheetView>
  </sheetViews>
  <sheetFormatPr defaultRowHeight="14.5" x14ac:dyDescent="0.35"/>
  <cols>
    <col min="2" max="2" width="13.54296875" customWidth="1"/>
    <col min="3" max="3" width="16.36328125" customWidth="1"/>
    <col min="4" max="4" width="16" customWidth="1"/>
    <col min="5" max="5" width="14.54296875" customWidth="1"/>
    <col min="7" max="7" width="14.08984375" customWidth="1"/>
    <col min="8" max="8" width="16.90625" customWidth="1"/>
    <col min="9" max="9" width="16.54296875" customWidth="1"/>
    <col min="10" max="10" width="15.08984375" customWidth="1"/>
    <col min="12" max="12" width="14.26953125" customWidth="1"/>
    <col min="13" max="13" width="17.08984375" customWidth="1"/>
    <col min="14" max="14" width="16.7265625" customWidth="1"/>
    <col min="15" max="15" width="15.26953125" customWidth="1"/>
    <col min="17" max="17" width="15.6328125" customWidth="1"/>
    <col min="18" max="18" width="18.453125" customWidth="1"/>
    <col min="19" max="19" width="18.08984375" customWidth="1"/>
    <col min="20" max="20" width="16.6328125" customWidth="1"/>
    <col min="22" max="22" width="16.1796875" customWidth="1"/>
    <col min="23" max="23" width="19" customWidth="1"/>
    <col min="24" max="24" width="18.6328125" customWidth="1"/>
    <col min="25" max="25" width="17.1796875" customWidth="1"/>
    <col min="27" max="27" width="15.1796875" customWidth="1"/>
    <col min="28" max="28" width="18" customWidth="1"/>
    <col min="29" max="29" width="17.6328125" customWidth="1"/>
    <col min="30" max="30" width="16.1796875" customWidth="1"/>
  </cols>
  <sheetData>
    <row r="1" spans="1:30" ht="15" thickBot="1" x14ac:dyDescent="0.4">
      <c r="A1" s="31" t="s">
        <v>19</v>
      </c>
      <c r="B1" s="32" t="s">
        <v>35</v>
      </c>
      <c r="C1" s="33" t="s">
        <v>36</v>
      </c>
      <c r="D1" s="33" t="s">
        <v>37</v>
      </c>
      <c r="E1" s="31" t="s">
        <v>46</v>
      </c>
      <c r="F1" s="34" t="s">
        <v>79</v>
      </c>
      <c r="G1" s="32" t="s">
        <v>38</v>
      </c>
      <c r="H1" s="33" t="s">
        <v>39</v>
      </c>
      <c r="I1" s="33" t="s">
        <v>40</v>
      </c>
      <c r="J1" s="31" t="s">
        <v>41</v>
      </c>
      <c r="K1" s="34" t="s">
        <v>80</v>
      </c>
      <c r="L1" s="32" t="s">
        <v>42</v>
      </c>
      <c r="M1" s="33" t="s">
        <v>43</v>
      </c>
      <c r="N1" s="33" t="s">
        <v>44</v>
      </c>
      <c r="O1" s="31" t="s">
        <v>45</v>
      </c>
      <c r="P1" s="34" t="s">
        <v>82</v>
      </c>
      <c r="Q1" s="32" t="s">
        <v>51</v>
      </c>
      <c r="R1" s="33" t="s">
        <v>52</v>
      </c>
      <c r="S1" s="33" t="s">
        <v>53</v>
      </c>
      <c r="T1" s="31" t="s">
        <v>54</v>
      </c>
      <c r="U1" s="34" t="s">
        <v>83</v>
      </c>
      <c r="V1" s="32" t="s">
        <v>55</v>
      </c>
      <c r="W1" s="33" t="s">
        <v>56</v>
      </c>
      <c r="X1" s="33" t="s">
        <v>57</v>
      </c>
      <c r="Y1" s="31" t="s">
        <v>58</v>
      </c>
      <c r="Z1" s="34" t="s">
        <v>78</v>
      </c>
      <c r="AA1" s="32" t="s">
        <v>59</v>
      </c>
      <c r="AB1" s="33" t="s">
        <v>60</v>
      </c>
      <c r="AC1" s="33" t="s">
        <v>61</v>
      </c>
      <c r="AD1" s="33" t="s">
        <v>62</v>
      </c>
    </row>
    <row r="2" spans="1:30" x14ac:dyDescent="0.35">
      <c r="A2" s="14">
        <v>0</v>
      </c>
      <c r="B2" s="18">
        <f>'Inventory Baseline'!EW2</f>
        <v>12</v>
      </c>
      <c r="C2" s="19">
        <f>'Inventory Baseline'!EX2</f>
        <v>12</v>
      </c>
      <c r="D2" s="19">
        <f>'Inventory Baseline'!EY2</f>
        <v>12</v>
      </c>
      <c r="E2" s="20">
        <f>'Inventory Baseline'!EZ2</f>
        <v>12</v>
      </c>
      <c r="F2" s="30">
        <v>0</v>
      </c>
      <c r="G2" s="18">
        <f>'Backlog Baseline'!FB2</f>
        <v>0</v>
      </c>
      <c r="H2" s="19">
        <f>'Backlog Baseline'!FC2</f>
        <v>0</v>
      </c>
      <c r="I2" s="19">
        <f>'Backlog Baseline'!FD2</f>
        <v>0</v>
      </c>
      <c r="J2" s="20">
        <f>'Backlog Baseline'!FE2</f>
        <v>0</v>
      </c>
      <c r="K2" s="30">
        <v>0</v>
      </c>
      <c r="L2" s="18">
        <f>'Orders Baseline'!EV2</f>
        <v>0</v>
      </c>
      <c r="M2" s="19">
        <f>'Orders Baseline'!EW2</f>
        <v>0</v>
      </c>
      <c r="N2" s="19">
        <f>'Orders Baseline'!EX2</f>
        <v>0</v>
      </c>
      <c r="O2" s="20">
        <f>'Orders Baseline'!EY2</f>
        <v>0</v>
      </c>
      <c r="P2" s="13">
        <v>0</v>
      </c>
      <c r="Q2" s="27">
        <f>ROUND('IHC Baseline'!EV2,2)</f>
        <v>0</v>
      </c>
      <c r="R2" s="28">
        <f>ROUND('IHC Baseline'!EW2,2)</f>
        <v>0</v>
      </c>
      <c r="S2" s="28">
        <f>ROUND('IHC Baseline'!EX2,2)</f>
        <v>0</v>
      </c>
      <c r="T2" s="29">
        <f>ROUND('IHC Baseline'!EY2,2)</f>
        <v>0</v>
      </c>
      <c r="U2">
        <v>0</v>
      </c>
      <c r="V2" s="27">
        <f>ROUND('UBC Baseline'!EV2,2)</f>
        <v>0</v>
      </c>
      <c r="W2" s="28">
        <f>ROUND('UBC Baseline'!EW2,2)</f>
        <v>0</v>
      </c>
      <c r="X2" s="28">
        <f>ROUND('UBC Baseline'!EX2,2)</f>
        <v>0</v>
      </c>
      <c r="Y2" s="29">
        <f>ROUND('UBC Baseline'!EY2,2)</f>
        <v>0</v>
      </c>
      <c r="Z2" s="14">
        <v>0</v>
      </c>
      <c r="AA2" s="6">
        <f>Q2+V2</f>
        <v>0</v>
      </c>
      <c r="AB2" s="7">
        <f>R2+W2</f>
        <v>0</v>
      </c>
      <c r="AC2" s="7">
        <f>S2+X2</f>
        <v>0</v>
      </c>
      <c r="AD2" s="7">
        <f>T2+Y2</f>
        <v>0</v>
      </c>
    </row>
    <row r="3" spans="1:30" x14ac:dyDescent="0.35">
      <c r="A3" s="14">
        <v>1</v>
      </c>
      <c r="B3" s="18">
        <f>'Inventory Baseline'!EW3</f>
        <v>12</v>
      </c>
      <c r="C3" s="19">
        <f>'Inventory Baseline'!EX3</f>
        <v>12</v>
      </c>
      <c r="D3" s="19">
        <f>'Inventory Baseline'!EY3</f>
        <v>12</v>
      </c>
      <c r="E3" s="20">
        <f>'Inventory Baseline'!EZ3</f>
        <v>12</v>
      </c>
      <c r="F3" s="30">
        <v>1</v>
      </c>
      <c r="G3" s="18">
        <f>'Backlog Baseline'!FB3</f>
        <v>0</v>
      </c>
      <c r="H3" s="19">
        <f>'Backlog Baseline'!FC3</f>
        <v>0</v>
      </c>
      <c r="I3" s="19">
        <f>'Backlog Baseline'!FD3</f>
        <v>0</v>
      </c>
      <c r="J3" s="20">
        <f>'Backlog Baseline'!FE3</f>
        <v>0</v>
      </c>
      <c r="K3" s="30">
        <v>1</v>
      </c>
      <c r="L3" s="18">
        <f>'Orders Baseline'!EV3</f>
        <v>4</v>
      </c>
      <c r="M3" s="19">
        <f>'Orders Baseline'!EW3</f>
        <v>4</v>
      </c>
      <c r="N3" s="19">
        <f>'Orders Baseline'!EX3</f>
        <v>4</v>
      </c>
      <c r="O3" s="20">
        <f>'Orders Baseline'!EY3</f>
        <v>4</v>
      </c>
      <c r="P3" s="13">
        <v>1</v>
      </c>
      <c r="Q3" s="10">
        <f>ROUND('IHC Baseline'!EV3,2)</f>
        <v>6</v>
      </c>
      <c r="R3" s="11">
        <f>ROUND('IHC Baseline'!EW3,2)</f>
        <v>6</v>
      </c>
      <c r="S3" s="11">
        <f>ROUND('IHC Baseline'!EX3,2)</f>
        <v>6</v>
      </c>
      <c r="T3" s="12">
        <f>ROUND('IHC Baseline'!EY3,2)</f>
        <v>6</v>
      </c>
      <c r="U3">
        <v>1</v>
      </c>
      <c r="V3" s="10">
        <f>ROUND('UBC Baseline'!EV3,2)</f>
        <v>0</v>
      </c>
      <c r="W3" s="11">
        <f>ROUND('UBC Baseline'!EW3,2)</f>
        <v>0</v>
      </c>
      <c r="X3" s="11">
        <f>ROUND('UBC Baseline'!EX3,2)</f>
        <v>0</v>
      </c>
      <c r="Y3" s="12">
        <f>ROUND('UBC Baseline'!EY3,2)</f>
        <v>0</v>
      </c>
      <c r="Z3" s="14">
        <v>1</v>
      </c>
      <c r="AA3" s="6">
        <f t="shared" ref="AA3:AA38" si="0">Q3+V3+AA2</f>
        <v>6</v>
      </c>
      <c r="AB3" s="7">
        <f t="shared" ref="AB3:AB38" si="1">R3+W3+AB2</f>
        <v>6</v>
      </c>
      <c r="AC3" s="7">
        <f t="shared" ref="AC3:AC38" si="2">S3+X3+AC2</f>
        <v>6</v>
      </c>
      <c r="AD3" s="7">
        <f t="shared" ref="AD3:AD38" si="3">T3+Y3+AD2</f>
        <v>6</v>
      </c>
    </row>
    <row r="4" spans="1:30" x14ac:dyDescent="0.35">
      <c r="A4" s="14">
        <v>2</v>
      </c>
      <c r="B4" s="18">
        <f>'Inventory Baseline'!EW4</f>
        <v>12</v>
      </c>
      <c r="C4" s="19">
        <f>'Inventory Baseline'!EX4</f>
        <v>12</v>
      </c>
      <c r="D4" s="19">
        <f>'Inventory Baseline'!EY4</f>
        <v>12</v>
      </c>
      <c r="E4" s="20">
        <f>'Inventory Baseline'!EZ4</f>
        <v>12</v>
      </c>
      <c r="F4" s="30">
        <v>2</v>
      </c>
      <c r="G4" s="18">
        <f>'Backlog Baseline'!FB4</f>
        <v>0</v>
      </c>
      <c r="H4" s="19">
        <f>'Backlog Baseline'!FC4</f>
        <v>0</v>
      </c>
      <c r="I4" s="19">
        <f>'Backlog Baseline'!FD4</f>
        <v>0</v>
      </c>
      <c r="J4" s="20">
        <f>'Backlog Baseline'!FE4</f>
        <v>0</v>
      </c>
      <c r="K4" s="30">
        <v>2</v>
      </c>
      <c r="L4" s="18">
        <f>'Orders Baseline'!EV4</f>
        <v>4</v>
      </c>
      <c r="M4" s="19">
        <f>'Orders Baseline'!EW4</f>
        <v>4</v>
      </c>
      <c r="N4" s="19">
        <f>'Orders Baseline'!EX4</f>
        <v>4</v>
      </c>
      <c r="O4" s="20">
        <f>'Orders Baseline'!EY4</f>
        <v>4</v>
      </c>
      <c r="P4" s="13">
        <v>2</v>
      </c>
      <c r="Q4" s="10">
        <f>ROUND('IHC Baseline'!EV4,2)</f>
        <v>6</v>
      </c>
      <c r="R4" s="11">
        <f>ROUND('IHC Baseline'!EW4,2)</f>
        <v>6</v>
      </c>
      <c r="S4" s="11">
        <f>ROUND('IHC Baseline'!EX4,2)</f>
        <v>6</v>
      </c>
      <c r="T4" s="12">
        <f>ROUND('IHC Baseline'!EY4,2)</f>
        <v>6</v>
      </c>
      <c r="U4">
        <v>2</v>
      </c>
      <c r="V4" s="10">
        <f>ROUND('UBC Baseline'!EV4,2)</f>
        <v>0</v>
      </c>
      <c r="W4" s="11">
        <f>ROUND('UBC Baseline'!EW4,2)</f>
        <v>0</v>
      </c>
      <c r="X4" s="11">
        <f>ROUND('UBC Baseline'!EX4,2)</f>
        <v>0</v>
      </c>
      <c r="Y4" s="12">
        <f>ROUND('UBC Baseline'!EY4,2)</f>
        <v>0</v>
      </c>
      <c r="Z4" s="14">
        <v>2</v>
      </c>
      <c r="AA4" s="6">
        <f t="shared" si="0"/>
        <v>12</v>
      </c>
      <c r="AB4" s="7">
        <f t="shared" si="1"/>
        <v>12</v>
      </c>
      <c r="AC4" s="7">
        <f t="shared" si="2"/>
        <v>12</v>
      </c>
      <c r="AD4" s="7">
        <f t="shared" si="3"/>
        <v>12</v>
      </c>
    </row>
    <row r="5" spans="1:30" x14ac:dyDescent="0.35">
      <c r="A5" s="14">
        <v>3</v>
      </c>
      <c r="B5" s="18">
        <f>'Inventory Baseline'!EW5</f>
        <v>12</v>
      </c>
      <c r="C5" s="19">
        <f>'Inventory Baseline'!EX5</f>
        <v>12</v>
      </c>
      <c r="D5" s="19">
        <f>'Inventory Baseline'!EY5</f>
        <v>12</v>
      </c>
      <c r="E5" s="20">
        <f>'Inventory Baseline'!EZ5</f>
        <v>12</v>
      </c>
      <c r="F5" s="30">
        <v>3</v>
      </c>
      <c r="G5" s="18">
        <f>'Backlog Baseline'!FB5</f>
        <v>0</v>
      </c>
      <c r="H5" s="19">
        <f>'Backlog Baseline'!FC5</f>
        <v>0</v>
      </c>
      <c r="I5" s="19">
        <f>'Backlog Baseline'!FD5</f>
        <v>0</v>
      </c>
      <c r="J5" s="20">
        <f>'Backlog Baseline'!FE5</f>
        <v>0</v>
      </c>
      <c r="K5" s="30">
        <v>3</v>
      </c>
      <c r="L5" s="18">
        <f>'Orders Baseline'!EV5</f>
        <v>4</v>
      </c>
      <c r="M5" s="19">
        <f>'Orders Baseline'!EW5</f>
        <v>4</v>
      </c>
      <c r="N5" s="19">
        <f>'Orders Baseline'!EX5</f>
        <v>4</v>
      </c>
      <c r="O5" s="20">
        <f>'Orders Baseline'!EY5</f>
        <v>4</v>
      </c>
      <c r="P5" s="13">
        <v>3</v>
      </c>
      <c r="Q5" s="10">
        <f>ROUND('IHC Baseline'!EV5,2)</f>
        <v>6</v>
      </c>
      <c r="R5" s="11">
        <f>ROUND('IHC Baseline'!EW5,2)</f>
        <v>6</v>
      </c>
      <c r="S5" s="11">
        <f>ROUND('IHC Baseline'!EX5,2)</f>
        <v>6</v>
      </c>
      <c r="T5" s="12">
        <f>ROUND('IHC Baseline'!EY5,2)</f>
        <v>6</v>
      </c>
      <c r="U5">
        <v>3</v>
      </c>
      <c r="V5" s="10">
        <f>ROUND('UBC Baseline'!EV5,2)</f>
        <v>0</v>
      </c>
      <c r="W5" s="11">
        <f>ROUND('UBC Baseline'!EW5,2)</f>
        <v>0</v>
      </c>
      <c r="X5" s="11">
        <f>ROUND('UBC Baseline'!EX5,2)</f>
        <v>0</v>
      </c>
      <c r="Y5" s="12">
        <f>ROUND('UBC Baseline'!EY5,2)</f>
        <v>0</v>
      </c>
      <c r="Z5" s="14">
        <v>3</v>
      </c>
      <c r="AA5" s="6">
        <f t="shared" si="0"/>
        <v>18</v>
      </c>
      <c r="AB5" s="7">
        <f t="shared" si="1"/>
        <v>18</v>
      </c>
      <c r="AC5" s="7">
        <f t="shared" si="2"/>
        <v>18</v>
      </c>
      <c r="AD5" s="7">
        <f t="shared" si="3"/>
        <v>18</v>
      </c>
    </row>
    <row r="6" spans="1:30" x14ac:dyDescent="0.35">
      <c r="A6" s="14">
        <v>4</v>
      </c>
      <c r="B6" s="18">
        <f>'Inventory Baseline'!EW6</f>
        <v>12</v>
      </c>
      <c r="C6" s="19">
        <f>'Inventory Baseline'!EX6</f>
        <v>12</v>
      </c>
      <c r="D6" s="19">
        <f>'Inventory Baseline'!EY6</f>
        <v>12</v>
      </c>
      <c r="E6" s="20">
        <f>'Inventory Baseline'!EZ6</f>
        <v>12</v>
      </c>
      <c r="F6" s="30">
        <v>4</v>
      </c>
      <c r="G6" s="18">
        <f>'Backlog Baseline'!FB6</f>
        <v>0</v>
      </c>
      <c r="H6" s="19">
        <f>'Backlog Baseline'!FC6</f>
        <v>0</v>
      </c>
      <c r="I6" s="19">
        <f>'Backlog Baseline'!FD6</f>
        <v>0</v>
      </c>
      <c r="J6" s="20">
        <f>'Backlog Baseline'!FE6</f>
        <v>0</v>
      </c>
      <c r="K6" s="30">
        <v>4</v>
      </c>
      <c r="L6" s="18">
        <f>'Orders Baseline'!EV6</f>
        <v>4</v>
      </c>
      <c r="M6" s="19">
        <f>'Orders Baseline'!EW6</f>
        <v>4</v>
      </c>
      <c r="N6" s="19">
        <f>'Orders Baseline'!EX6</f>
        <v>4</v>
      </c>
      <c r="O6" s="20">
        <f>'Orders Baseline'!EY6</f>
        <v>4</v>
      </c>
      <c r="P6" s="13">
        <v>4</v>
      </c>
      <c r="Q6" s="10">
        <f>ROUND('IHC Baseline'!EV6,2)</f>
        <v>6</v>
      </c>
      <c r="R6" s="11">
        <f>ROUND('IHC Baseline'!EW6,2)</f>
        <v>6</v>
      </c>
      <c r="S6" s="11">
        <f>ROUND('IHC Baseline'!EX6,2)</f>
        <v>6</v>
      </c>
      <c r="T6" s="12">
        <f>ROUND('IHC Baseline'!EY6,2)</f>
        <v>6</v>
      </c>
      <c r="U6">
        <v>4</v>
      </c>
      <c r="V6" s="10">
        <f>ROUND('UBC Baseline'!EV6,2)</f>
        <v>0</v>
      </c>
      <c r="W6" s="11">
        <f>ROUND('UBC Baseline'!EW6,2)</f>
        <v>0</v>
      </c>
      <c r="X6" s="11">
        <f>ROUND('UBC Baseline'!EX6,2)</f>
        <v>0</v>
      </c>
      <c r="Y6" s="12">
        <f>ROUND('UBC Baseline'!EY6,2)</f>
        <v>0</v>
      </c>
      <c r="Z6" s="14">
        <v>4</v>
      </c>
      <c r="AA6" s="6">
        <f t="shared" si="0"/>
        <v>24</v>
      </c>
      <c r="AB6" s="7">
        <f t="shared" si="1"/>
        <v>24</v>
      </c>
      <c r="AC6" s="7">
        <f t="shared" si="2"/>
        <v>24</v>
      </c>
      <c r="AD6" s="7">
        <f t="shared" si="3"/>
        <v>24</v>
      </c>
    </row>
    <row r="7" spans="1:30" x14ac:dyDescent="0.35">
      <c r="A7" s="14">
        <v>5</v>
      </c>
      <c r="B7" s="18">
        <f>'Inventory Baseline'!EW7</f>
        <v>12</v>
      </c>
      <c r="C7" s="19">
        <f>'Inventory Baseline'!EX7</f>
        <v>12</v>
      </c>
      <c r="D7" s="19">
        <f>'Inventory Baseline'!EY7</f>
        <v>8</v>
      </c>
      <c r="E7" s="20">
        <f>'Inventory Baseline'!EZ7</f>
        <v>12</v>
      </c>
      <c r="F7" s="30">
        <v>5</v>
      </c>
      <c r="G7" s="18">
        <f>'Backlog Baseline'!FB7</f>
        <v>0</v>
      </c>
      <c r="H7" s="19">
        <f>'Backlog Baseline'!FC7</f>
        <v>0</v>
      </c>
      <c r="I7" s="19">
        <f>'Backlog Baseline'!FD7</f>
        <v>0</v>
      </c>
      <c r="J7" s="20">
        <f>'Backlog Baseline'!FE7</f>
        <v>0</v>
      </c>
      <c r="K7" s="30">
        <v>5</v>
      </c>
      <c r="L7" s="18">
        <f>'Orders Baseline'!EV7</f>
        <v>8</v>
      </c>
      <c r="M7" s="19">
        <f>'Orders Baseline'!EW7</f>
        <v>4</v>
      </c>
      <c r="N7" s="19">
        <f>'Orders Baseline'!EX7</f>
        <v>4</v>
      </c>
      <c r="O7" s="20">
        <f>'Orders Baseline'!EY7</f>
        <v>4</v>
      </c>
      <c r="P7" s="13">
        <v>5</v>
      </c>
      <c r="Q7" s="10">
        <f>ROUND('IHC Baseline'!EV7,2)</f>
        <v>6</v>
      </c>
      <c r="R7" s="11">
        <f>ROUND('IHC Baseline'!EW7,2)</f>
        <v>6</v>
      </c>
      <c r="S7" s="11">
        <f>ROUND('IHC Baseline'!EX7,2)</f>
        <v>4</v>
      </c>
      <c r="T7" s="12">
        <f>ROUND('IHC Baseline'!EY7,2)</f>
        <v>6</v>
      </c>
      <c r="U7">
        <v>5</v>
      </c>
      <c r="V7" s="10">
        <f>ROUND('UBC Baseline'!EV7,2)</f>
        <v>0</v>
      </c>
      <c r="W7" s="11">
        <f>ROUND('UBC Baseline'!EW7,2)</f>
        <v>0</v>
      </c>
      <c r="X7" s="11">
        <f>ROUND('UBC Baseline'!EX7,2)</f>
        <v>0</v>
      </c>
      <c r="Y7" s="12">
        <f>ROUND('UBC Baseline'!EY7,2)</f>
        <v>0</v>
      </c>
      <c r="Z7" s="14">
        <v>5</v>
      </c>
      <c r="AA7" s="6">
        <f t="shared" si="0"/>
        <v>30</v>
      </c>
      <c r="AB7" s="7">
        <f t="shared" si="1"/>
        <v>30</v>
      </c>
      <c r="AC7" s="7">
        <f t="shared" si="2"/>
        <v>28</v>
      </c>
      <c r="AD7" s="7">
        <f t="shared" si="3"/>
        <v>30</v>
      </c>
    </row>
    <row r="8" spans="1:30" x14ac:dyDescent="0.35">
      <c r="A8" s="14">
        <v>6</v>
      </c>
      <c r="B8" s="18">
        <f>'Inventory Baseline'!EW8</f>
        <v>12</v>
      </c>
      <c r="C8" s="19">
        <f>'Inventory Baseline'!EX8</f>
        <v>12</v>
      </c>
      <c r="D8" s="19">
        <f>'Inventory Baseline'!EY8</f>
        <v>4</v>
      </c>
      <c r="E8" s="20">
        <f>'Inventory Baseline'!EZ8</f>
        <v>12</v>
      </c>
      <c r="F8" s="30">
        <v>6</v>
      </c>
      <c r="G8" s="18">
        <f>'Backlog Baseline'!FB8</f>
        <v>0</v>
      </c>
      <c r="H8" s="19">
        <f>'Backlog Baseline'!FC8</f>
        <v>0</v>
      </c>
      <c r="I8" s="19">
        <f>'Backlog Baseline'!FD8</f>
        <v>0</v>
      </c>
      <c r="J8" s="20">
        <f>'Backlog Baseline'!FE8</f>
        <v>0</v>
      </c>
      <c r="K8" s="30">
        <v>6</v>
      </c>
      <c r="L8" s="18">
        <f>'Orders Baseline'!EV8</f>
        <v>8</v>
      </c>
      <c r="M8" s="19">
        <f>'Orders Baseline'!EW8</f>
        <v>0</v>
      </c>
      <c r="N8" s="19">
        <f>'Orders Baseline'!EX8</f>
        <v>4</v>
      </c>
      <c r="O8" s="20">
        <f>'Orders Baseline'!EY8</f>
        <v>0</v>
      </c>
      <c r="P8" s="13">
        <v>6</v>
      </c>
      <c r="Q8" s="10">
        <f>ROUND('IHC Baseline'!EV8,2)</f>
        <v>6</v>
      </c>
      <c r="R8" s="11">
        <f>ROUND('IHC Baseline'!EW8,2)</f>
        <v>6</v>
      </c>
      <c r="S8" s="11">
        <f>ROUND('IHC Baseline'!EX8,2)</f>
        <v>2</v>
      </c>
      <c r="T8" s="12">
        <f>ROUND('IHC Baseline'!EY8,2)</f>
        <v>6</v>
      </c>
      <c r="U8">
        <v>6</v>
      </c>
      <c r="V8" s="10">
        <f>ROUND('UBC Baseline'!EV8,2)</f>
        <v>0</v>
      </c>
      <c r="W8" s="11">
        <f>ROUND('UBC Baseline'!EW8,2)</f>
        <v>0</v>
      </c>
      <c r="X8" s="11">
        <f>ROUND('UBC Baseline'!EX8,2)</f>
        <v>0</v>
      </c>
      <c r="Y8" s="12">
        <f>ROUND('UBC Baseline'!EY8,2)</f>
        <v>0</v>
      </c>
      <c r="Z8" s="14">
        <v>6</v>
      </c>
      <c r="AA8" s="6">
        <f t="shared" si="0"/>
        <v>36</v>
      </c>
      <c r="AB8" s="7">
        <f t="shared" si="1"/>
        <v>36</v>
      </c>
      <c r="AC8" s="7">
        <f t="shared" si="2"/>
        <v>30</v>
      </c>
      <c r="AD8" s="7">
        <f t="shared" si="3"/>
        <v>36</v>
      </c>
    </row>
    <row r="9" spans="1:30" x14ac:dyDescent="0.35">
      <c r="A9" s="14">
        <v>7</v>
      </c>
      <c r="B9" s="18">
        <f>'Inventory Baseline'!EW9</f>
        <v>16</v>
      </c>
      <c r="C9" s="19">
        <f>'Inventory Baseline'!EX9</f>
        <v>16</v>
      </c>
      <c r="D9" s="19">
        <f>'Inventory Baseline'!EY9</f>
        <v>0</v>
      </c>
      <c r="E9" s="20">
        <f>'Inventory Baseline'!EZ9</f>
        <v>12</v>
      </c>
      <c r="F9" s="30">
        <v>7</v>
      </c>
      <c r="G9" s="18">
        <f>'Backlog Baseline'!FB9</f>
        <v>0</v>
      </c>
      <c r="H9" s="19">
        <f>'Backlog Baseline'!FC9</f>
        <v>0</v>
      </c>
      <c r="I9" s="19">
        <f>'Backlog Baseline'!FD9</f>
        <v>0</v>
      </c>
      <c r="J9" s="20">
        <f>'Backlog Baseline'!FE9</f>
        <v>0</v>
      </c>
      <c r="K9" s="30">
        <v>7</v>
      </c>
      <c r="L9" s="18">
        <f>'Orders Baseline'!EV9</f>
        <v>8</v>
      </c>
      <c r="M9" s="19">
        <f>'Orders Baseline'!EW9</f>
        <v>0</v>
      </c>
      <c r="N9" s="19">
        <f>'Orders Baseline'!EX9</f>
        <v>8</v>
      </c>
      <c r="O9" s="20">
        <f>'Orders Baseline'!EY9</f>
        <v>0</v>
      </c>
      <c r="P9" s="13">
        <v>7</v>
      </c>
      <c r="Q9" s="10">
        <f>ROUND('IHC Baseline'!EV9,2)</f>
        <v>8</v>
      </c>
      <c r="R9" s="11">
        <f>ROUND('IHC Baseline'!EW9,2)</f>
        <v>8</v>
      </c>
      <c r="S9" s="11">
        <f>ROUND('IHC Baseline'!EX9,2)</f>
        <v>0</v>
      </c>
      <c r="T9" s="12">
        <f>ROUND('IHC Baseline'!EY9,2)</f>
        <v>6</v>
      </c>
      <c r="U9">
        <v>7</v>
      </c>
      <c r="V9" s="10">
        <f>ROUND('UBC Baseline'!EV9,2)</f>
        <v>0</v>
      </c>
      <c r="W9" s="11">
        <f>ROUND('UBC Baseline'!EW9,2)</f>
        <v>0</v>
      </c>
      <c r="X9" s="11">
        <f>ROUND('UBC Baseline'!EX9,2)</f>
        <v>0</v>
      </c>
      <c r="Y9" s="12">
        <f>ROUND('UBC Baseline'!EY9,2)</f>
        <v>0</v>
      </c>
      <c r="Z9" s="14">
        <v>7</v>
      </c>
      <c r="AA9" s="6">
        <f t="shared" si="0"/>
        <v>44</v>
      </c>
      <c r="AB9" s="7">
        <f t="shared" si="1"/>
        <v>44</v>
      </c>
      <c r="AC9" s="7">
        <f t="shared" si="2"/>
        <v>30</v>
      </c>
      <c r="AD9" s="7">
        <f t="shared" si="3"/>
        <v>42</v>
      </c>
    </row>
    <row r="10" spans="1:30" x14ac:dyDescent="0.35">
      <c r="A10" s="14">
        <v>8</v>
      </c>
      <c r="B10" s="18">
        <f>'Inventory Baseline'!EW10</f>
        <v>20</v>
      </c>
      <c r="C10" s="19">
        <f>'Inventory Baseline'!EX10</f>
        <v>16</v>
      </c>
      <c r="D10" s="19">
        <f>'Inventory Baseline'!EY10</f>
        <v>0</v>
      </c>
      <c r="E10" s="20">
        <f>'Inventory Baseline'!EZ10</f>
        <v>8</v>
      </c>
      <c r="F10" s="30">
        <v>8</v>
      </c>
      <c r="G10" s="18">
        <f>'Backlog Baseline'!FB10</f>
        <v>0</v>
      </c>
      <c r="H10" s="19">
        <f>'Backlog Baseline'!FC10</f>
        <v>0</v>
      </c>
      <c r="I10" s="19">
        <f>'Backlog Baseline'!FD10</f>
        <v>4</v>
      </c>
      <c r="J10" s="20">
        <f>'Backlog Baseline'!FE10</f>
        <v>0</v>
      </c>
      <c r="K10" s="30">
        <v>8</v>
      </c>
      <c r="L10" s="18">
        <f>'Orders Baseline'!EV10</f>
        <v>8</v>
      </c>
      <c r="M10" s="19">
        <f>'Orders Baseline'!EW10</f>
        <v>0</v>
      </c>
      <c r="N10" s="19">
        <f>'Orders Baseline'!EX10</f>
        <v>9</v>
      </c>
      <c r="O10" s="20">
        <f>'Orders Baseline'!EY10</f>
        <v>1</v>
      </c>
      <c r="P10" s="13">
        <v>8</v>
      </c>
      <c r="Q10" s="10">
        <f>ROUND('IHC Baseline'!EV10,2)</f>
        <v>10</v>
      </c>
      <c r="R10" s="11">
        <f>ROUND('IHC Baseline'!EW10,2)</f>
        <v>8</v>
      </c>
      <c r="S10" s="11">
        <f>ROUND('IHC Baseline'!EX10,2)</f>
        <v>0</v>
      </c>
      <c r="T10" s="12">
        <f>ROUND('IHC Baseline'!EY10,2)</f>
        <v>4</v>
      </c>
      <c r="U10">
        <v>8</v>
      </c>
      <c r="V10" s="10">
        <f>ROUND('UBC Baseline'!EV10,2)</f>
        <v>0</v>
      </c>
      <c r="W10" s="11">
        <f>ROUND('UBC Baseline'!EW10,2)</f>
        <v>0</v>
      </c>
      <c r="X10" s="11">
        <f>ROUND('UBC Baseline'!EX10,2)</f>
        <v>4</v>
      </c>
      <c r="Y10" s="12">
        <f>ROUND('UBC Baseline'!EY10,2)</f>
        <v>0</v>
      </c>
      <c r="Z10" s="14">
        <v>8</v>
      </c>
      <c r="AA10" s="6">
        <f t="shared" si="0"/>
        <v>54</v>
      </c>
      <c r="AB10" s="7">
        <f t="shared" si="1"/>
        <v>52</v>
      </c>
      <c r="AC10" s="7">
        <f t="shared" si="2"/>
        <v>34</v>
      </c>
      <c r="AD10" s="7">
        <f t="shared" si="3"/>
        <v>46</v>
      </c>
    </row>
    <row r="11" spans="1:30" x14ac:dyDescent="0.35">
      <c r="A11" s="14">
        <v>9</v>
      </c>
      <c r="B11" s="18">
        <f>'Inventory Baseline'!EW11</f>
        <v>19</v>
      </c>
      <c r="C11" s="19">
        <f>'Inventory Baseline'!EX11</f>
        <v>16</v>
      </c>
      <c r="D11" s="19">
        <f>'Inventory Baseline'!EY11</f>
        <v>0</v>
      </c>
      <c r="E11" s="20">
        <f>'Inventory Baseline'!EZ11</f>
        <v>0</v>
      </c>
      <c r="F11" s="30">
        <v>9</v>
      </c>
      <c r="G11" s="18">
        <f>'Backlog Baseline'!FB11</f>
        <v>0</v>
      </c>
      <c r="H11" s="19">
        <f>'Backlog Baseline'!FC11</f>
        <v>0</v>
      </c>
      <c r="I11" s="19">
        <f>'Backlog Baseline'!FD11</f>
        <v>8</v>
      </c>
      <c r="J11" s="20">
        <f>'Backlog Baseline'!FE11</f>
        <v>1</v>
      </c>
      <c r="K11" s="30">
        <v>9</v>
      </c>
      <c r="L11" s="18">
        <f>'Orders Baseline'!EV11</f>
        <v>8</v>
      </c>
      <c r="M11" s="19">
        <f>'Orders Baseline'!EW11</f>
        <v>0</v>
      </c>
      <c r="N11" s="19">
        <f>'Orders Baseline'!EX11</f>
        <v>10</v>
      </c>
      <c r="O11" s="20">
        <f>'Orders Baseline'!EY11</f>
        <v>8</v>
      </c>
      <c r="P11" s="13">
        <v>9</v>
      </c>
      <c r="Q11" s="10">
        <f>ROUND('IHC Baseline'!EV11,2)</f>
        <v>9.5</v>
      </c>
      <c r="R11" s="11">
        <f>ROUND('IHC Baseline'!EW11,2)</f>
        <v>8</v>
      </c>
      <c r="S11" s="11">
        <f>ROUND('IHC Baseline'!EX11,2)</f>
        <v>0</v>
      </c>
      <c r="T11" s="12">
        <f>ROUND('IHC Baseline'!EY11,2)</f>
        <v>0</v>
      </c>
      <c r="U11">
        <v>9</v>
      </c>
      <c r="V11" s="10">
        <f>ROUND('UBC Baseline'!EV11,2)</f>
        <v>0</v>
      </c>
      <c r="W11" s="11">
        <f>ROUND('UBC Baseline'!EW11,2)</f>
        <v>0</v>
      </c>
      <c r="X11" s="11">
        <f>ROUND('UBC Baseline'!EX11,2)</f>
        <v>8</v>
      </c>
      <c r="Y11" s="12">
        <f>ROUND('UBC Baseline'!EY11,2)</f>
        <v>1</v>
      </c>
      <c r="Z11" s="14">
        <v>9</v>
      </c>
      <c r="AA11" s="6">
        <f t="shared" si="0"/>
        <v>63.5</v>
      </c>
      <c r="AB11" s="7">
        <f t="shared" si="1"/>
        <v>60</v>
      </c>
      <c r="AC11" s="7">
        <f t="shared" si="2"/>
        <v>42</v>
      </c>
      <c r="AD11" s="7">
        <f t="shared" si="3"/>
        <v>47</v>
      </c>
    </row>
    <row r="12" spans="1:30" x14ac:dyDescent="0.35">
      <c r="A12" s="14">
        <v>10</v>
      </c>
      <c r="B12" s="18">
        <f>'Inventory Baseline'!EW12</f>
        <v>11</v>
      </c>
      <c r="C12" s="19">
        <f>'Inventory Baseline'!EX12</f>
        <v>16</v>
      </c>
      <c r="D12" s="19">
        <f>'Inventory Baseline'!EY12</f>
        <v>0</v>
      </c>
      <c r="E12" s="20">
        <f>'Inventory Baseline'!EZ12</f>
        <v>0</v>
      </c>
      <c r="F12" s="30">
        <v>10</v>
      </c>
      <c r="G12" s="18">
        <f>'Backlog Baseline'!FB12</f>
        <v>0</v>
      </c>
      <c r="H12" s="19">
        <f>'Backlog Baseline'!FC12</f>
        <v>0</v>
      </c>
      <c r="I12" s="19">
        <f>'Backlog Baseline'!FD12</f>
        <v>8</v>
      </c>
      <c r="J12" s="20">
        <f>'Backlog Baseline'!FE12</f>
        <v>11</v>
      </c>
      <c r="K12" s="30">
        <v>10</v>
      </c>
      <c r="L12" s="18">
        <f>'Orders Baseline'!EV12</f>
        <v>8</v>
      </c>
      <c r="M12" s="19">
        <f>'Orders Baseline'!EW12</f>
        <v>0</v>
      </c>
      <c r="N12" s="19">
        <f>'Orders Baseline'!EX12</f>
        <v>10</v>
      </c>
      <c r="O12" s="20">
        <f>'Orders Baseline'!EY12</f>
        <v>12</v>
      </c>
      <c r="P12" s="13">
        <v>10</v>
      </c>
      <c r="Q12" s="10">
        <f>ROUND('IHC Baseline'!EV12,2)</f>
        <v>5.5</v>
      </c>
      <c r="R12" s="11">
        <f>ROUND('IHC Baseline'!EW12,2)</f>
        <v>8</v>
      </c>
      <c r="S12" s="11">
        <f>ROUND('IHC Baseline'!EX12,2)</f>
        <v>0</v>
      </c>
      <c r="T12" s="12">
        <f>ROUND('IHC Baseline'!EY12,2)</f>
        <v>0</v>
      </c>
      <c r="U12">
        <v>10</v>
      </c>
      <c r="V12" s="10">
        <f>ROUND('UBC Baseline'!EV12,2)</f>
        <v>0</v>
      </c>
      <c r="W12" s="11">
        <f>ROUND('UBC Baseline'!EW12,2)</f>
        <v>0</v>
      </c>
      <c r="X12" s="11">
        <f>ROUND('UBC Baseline'!EX12,2)</f>
        <v>8</v>
      </c>
      <c r="Y12" s="12">
        <f>ROUND('UBC Baseline'!EY12,2)</f>
        <v>11</v>
      </c>
      <c r="Z12" s="14">
        <v>10</v>
      </c>
      <c r="AA12" s="6">
        <f t="shared" si="0"/>
        <v>69</v>
      </c>
      <c r="AB12" s="7">
        <f t="shared" si="1"/>
        <v>68</v>
      </c>
      <c r="AC12" s="7">
        <f t="shared" si="2"/>
        <v>50</v>
      </c>
      <c r="AD12" s="7">
        <f t="shared" si="3"/>
        <v>58</v>
      </c>
    </row>
    <row r="13" spans="1:30" x14ac:dyDescent="0.35">
      <c r="A13" s="14">
        <v>11</v>
      </c>
      <c r="B13" s="18">
        <f>'Inventory Baseline'!EW13</f>
        <v>0</v>
      </c>
      <c r="C13" s="19">
        <f>'Inventory Baseline'!EX13</f>
        <v>16</v>
      </c>
      <c r="D13" s="19">
        <f>'Inventory Baseline'!EY13</f>
        <v>0</v>
      </c>
      <c r="E13" s="20">
        <f>'Inventory Baseline'!EZ13</f>
        <v>0</v>
      </c>
      <c r="F13" s="30">
        <v>11</v>
      </c>
      <c r="G13" s="18">
        <f>'Backlog Baseline'!FB13</f>
        <v>1</v>
      </c>
      <c r="H13" s="19">
        <f>'Backlog Baseline'!FC13</f>
        <v>0</v>
      </c>
      <c r="I13" s="19">
        <f>'Backlog Baseline'!FD13</f>
        <v>8</v>
      </c>
      <c r="J13" s="20">
        <f>'Backlog Baseline'!FE13</f>
        <v>20</v>
      </c>
      <c r="K13" s="30">
        <v>11</v>
      </c>
      <c r="L13" s="18">
        <f>'Orders Baseline'!EV13</f>
        <v>8</v>
      </c>
      <c r="M13" s="19">
        <f>'Orders Baseline'!EW13</f>
        <v>3</v>
      </c>
      <c r="N13" s="19">
        <f>'Orders Baseline'!EX13</f>
        <v>10</v>
      </c>
      <c r="O13" s="20">
        <f>'Orders Baseline'!EY13</f>
        <v>15</v>
      </c>
      <c r="P13" s="13">
        <v>11</v>
      </c>
      <c r="Q13" s="10">
        <f>ROUND('IHC Baseline'!EV13,2)</f>
        <v>0</v>
      </c>
      <c r="R13" s="11">
        <f>ROUND('IHC Baseline'!EW13,2)</f>
        <v>8</v>
      </c>
      <c r="S13" s="11">
        <f>ROUND('IHC Baseline'!EX13,2)</f>
        <v>0</v>
      </c>
      <c r="T13" s="12">
        <f>ROUND('IHC Baseline'!EY13,2)</f>
        <v>0</v>
      </c>
      <c r="U13">
        <v>11</v>
      </c>
      <c r="V13" s="10">
        <f>ROUND('UBC Baseline'!EV13,2)</f>
        <v>1</v>
      </c>
      <c r="W13" s="11">
        <f>ROUND('UBC Baseline'!EW13,2)</f>
        <v>0</v>
      </c>
      <c r="X13" s="11">
        <f>ROUND('UBC Baseline'!EX13,2)</f>
        <v>8</v>
      </c>
      <c r="Y13" s="12">
        <f>ROUND('UBC Baseline'!EY13,2)</f>
        <v>20</v>
      </c>
      <c r="Z13" s="14">
        <v>11</v>
      </c>
      <c r="AA13" s="6">
        <f t="shared" si="0"/>
        <v>70</v>
      </c>
      <c r="AB13" s="7">
        <f t="shared" si="1"/>
        <v>76</v>
      </c>
      <c r="AC13" s="7">
        <f t="shared" si="2"/>
        <v>58</v>
      </c>
      <c r="AD13" s="7">
        <f t="shared" si="3"/>
        <v>78</v>
      </c>
    </row>
    <row r="14" spans="1:30" x14ac:dyDescent="0.35">
      <c r="A14" s="14">
        <v>12</v>
      </c>
      <c r="B14" s="18">
        <f>'Inventory Baseline'!EW14</f>
        <v>0</v>
      </c>
      <c r="C14" s="19">
        <f>'Inventory Baseline'!EX14</f>
        <v>13</v>
      </c>
      <c r="D14" s="19">
        <f>'Inventory Baseline'!EY14</f>
        <v>0</v>
      </c>
      <c r="E14" s="20">
        <f>'Inventory Baseline'!EZ14</f>
        <v>0</v>
      </c>
      <c r="F14" s="30">
        <v>12</v>
      </c>
      <c r="G14" s="18">
        <f>'Backlog Baseline'!FB14</f>
        <v>16</v>
      </c>
      <c r="H14" s="19">
        <f>'Backlog Baseline'!FC14</f>
        <v>0</v>
      </c>
      <c r="I14" s="19">
        <f>'Backlog Baseline'!FD14</f>
        <v>16</v>
      </c>
      <c r="J14" s="20">
        <f>'Backlog Baseline'!FE14</f>
        <v>22</v>
      </c>
      <c r="K14" s="30">
        <v>12</v>
      </c>
      <c r="L14" s="18">
        <f>'Orders Baseline'!EV14</f>
        <v>8</v>
      </c>
      <c r="M14" s="19">
        <f>'Orders Baseline'!EW14</f>
        <v>15</v>
      </c>
      <c r="N14" s="19">
        <f>'Orders Baseline'!EX14</f>
        <v>9</v>
      </c>
      <c r="O14" s="20">
        <f>'Orders Baseline'!EY14</f>
        <v>16</v>
      </c>
      <c r="P14" s="13">
        <v>12</v>
      </c>
      <c r="Q14" s="10">
        <f>ROUND('IHC Baseline'!EV14,2)</f>
        <v>0</v>
      </c>
      <c r="R14" s="11">
        <f>ROUND('IHC Baseline'!EW14,2)</f>
        <v>6.5</v>
      </c>
      <c r="S14" s="11">
        <f>ROUND('IHC Baseline'!EX14,2)</f>
        <v>0</v>
      </c>
      <c r="T14" s="12">
        <f>ROUND('IHC Baseline'!EY14,2)</f>
        <v>0</v>
      </c>
      <c r="U14">
        <v>12</v>
      </c>
      <c r="V14" s="10">
        <f>ROUND('UBC Baseline'!EV14,2)</f>
        <v>16</v>
      </c>
      <c r="W14" s="11">
        <f>ROUND('UBC Baseline'!EW14,2)</f>
        <v>0</v>
      </c>
      <c r="X14" s="11">
        <f>ROUND('UBC Baseline'!EX14,2)</f>
        <v>16</v>
      </c>
      <c r="Y14" s="12">
        <f>ROUND('UBC Baseline'!EY14,2)</f>
        <v>22</v>
      </c>
      <c r="Z14" s="14">
        <v>12</v>
      </c>
      <c r="AA14" s="6">
        <f t="shared" si="0"/>
        <v>86</v>
      </c>
      <c r="AB14" s="7">
        <f t="shared" si="1"/>
        <v>82.5</v>
      </c>
      <c r="AC14" s="7">
        <f t="shared" si="2"/>
        <v>74</v>
      </c>
      <c r="AD14" s="7">
        <f t="shared" si="3"/>
        <v>100</v>
      </c>
    </row>
    <row r="15" spans="1:30" x14ac:dyDescent="0.35">
      <c r="A15" s="14">
        <v>13</v>
      </c>
      <c r="B15" s="18">
        <f>'Inventory Baseline'!EW15</f>
        <v>0</v>
      </c>
      <c r="C15" s="19">
        <f>'Inventory Baseline'!EX15</f>
        <v>0</v>
      </c>
      <c r="D15" s="19">
        <f>'Inventory Baseline'!EY15</f>
        <v>0</v>
      </c>
      <c r="E15" s="20">
        <f>'Inventory Baseline'!EZ15</f>
        <v>0</v>
      </c>
      <c r="F15" s="30">
        <v>13</v>
      </c>
      <c r="G15" s="18">
        <f>'Backlog Baseline'!FB15</f>
        <v>32</v>
      </c>
      <c r="H15" s="19">
        <f>'Backlog Baseline'!FC15</f>
        <v>2</v>
      </c>
      <c r="I15" s="19">
        <f>'Backlog Baseline'!FD15</f>
        <v>23</v>
      </c>
      <c r="J15" s="20">
        <f>'Backlog Baseline'!FE15</f>
        <v>20</v>
      </c>
      <c r="K15" s="30">
        <v>13</v>
      </c>
      <c r="L15" s="18">
        <f>'Orders Baseline'!EV15</f>
        <v>8</v>
      </c>
      <c r="M15" s="19">
        <f>'Orders Baseline'!EW15</f>
        <v>23</v>
      </c>
      <c r="N15" s="19">
        <f>'Orders Baseline'!EX15</f>
        <v>9</v>
      </c>
      <c r="O15" s="20">
        <f>'Orders Baseline'!EY15</f>
        <v>14</v>
      </c>
      <c r="P15" s="13">
        <v>13</v>
      </c>
      <c r="Q15" s="10">
        <f>ROUND('IHC Baseline'!EV15,2)</f>
        <v>0</v>
      </c>
      <c r="R15" s="11">
        <f>ROUND('IHC Baseline'!EW15,2)</f>
        <v>0</v>
      </c>
      <c r="S15" s="11">
        <f>ROUND('IHC Baseline'!EX15,2)</f>
        <v>0</v>
      </c>
      <c r="T15" s="12">
        <f>ROUND('IHC Baseline'!EY15,2)</f>
        <v>0</v>
      </c>
      <c r="U15">
        <v>13</v>
      </c>
      <c r="V15" s="10">
        <f>ROUND('UBC Baseline'!EV15,2)</f>
        <v>32</v>
      </c>
      <c r="W15" s="11">
        <f>ROUND('UBC Baseline'!EW15,2)</f>
        <v>2</v>
      </c>
      <c r="X15" s="11">
        <f>ROUND('UBC Baseline'!EX15,2)</f>
        <v>23</v>
      </c>
      <c r="Y15" s="12">
        <f>ROUND('UBC Baseline'!EY15,2)</f>
        <v>20</v>
      </c>
      <c r="Z15" s="14">
        <v>13</v>
      </c>
      <c r="AA15" s="6">
        <f t="shared" si="0"/>
        <v>118</v>
      </c>
      <c r="AB15" s="7">
        <f t="shared" si="1"/>
        <v>84.5</v>
      </c>
      <c r="AC15" s="7">
        <f t="shared" si="2"/>
        <v>97</v>
      </c>
      <c r="AD15" s="7">
        <f t="shared" si="3"/>
        <v>120</v>
      </c>
    </row>
    <row r="16" spans="1:30" x14ac:dyDescent="0.35">
      <c r="A16" s="14">
        <v>14</v>
      </c>
      <c r="B16" s="18">
        <f>'Inventory Baseline'!EW16</f>
        <v>0</v>
      </c>
      <c r="C16" s="19">
        <f>'Inventory Baseline'!EX16</f>
        <v>0</v>
      </c>
      <c r="D16" s="19">
        <f>'Inventory Baseline'!EY16</f>
        <v>0</v>
      </c>
      <c r="E16" s="20">
        <f>'Inventory Baseline'!EZ16</f>
        <v>0</v>
      </c>
      <c r="F16" s="30">
        <v>14</v>
      </c>
      <c r="G16" s="18">
        <f>'Backlog Baseline'!FB16</f>
        <v>43</v>
      </c>
      <c r="H16" s="19">
        <f>'Backlog Baseline'!FC16</f>
        <v>25</v>
      </c>
      <c r="I16" s="19">
        <f>'Backlog Baseline'!FD16</f>
        <v>23</v>
      </c>
      <c r="J16" s="20">
        <f>'Backlog Baseline'!FE16</f>
        <v>29</v>
      </c>
      <c r="K16" s="30">
        <v>14</v>
      </c>
      <c r="L16" s="18">
        <f>'Orders Baseline'!EV16</f>
        <v>8</v>
      </c>
      <c r="M16" s="19">
        <f>'Orders Baseline'!EW16</f>
        <v>27</v>
      </c>
      <c r="N16" s="19">
        <f>'Orders Baseline'!EX16</f>
        <v>10</v>
      </c>
      <c r="O16" s="20">
        <f>'Orders Baseline'!EY16</f>
        <v>12</v>
      </c>
      <c r="P16" s="13">
        <v>14</v>
      </c>
      <c r="Q16" s="10">
        <f>ROUND('IHC Baseline'!EV16,2)</f>
        <v>0</v>
      </c>
      <c r="R16" s="11">
        <f>ROUND('IHC Baseline'!EW16,2)</f>
        <v>0</v>
      </c>
      <c r="S16" s="11">
        <f>ROUND('IHC Baseline'!EX16,2)</f>
        <v>0</v>
      </c>
      <c r="T16" s="12">
        <f>ROUND('IHC Baseline'!EY16,2)</f>
        <v>0</v>
      </c>
      <c r="U16">
        <v>14</v>
      </c>
      <c r="V16" s="10">
        <f>ROUND('UBC Baseline'!EV16,2)</f>
        <v>43</v>
      </c>
      <c r="W16" s="11">
        <f>ROUND('UBC Baseline'!EW16,2)</f>
        <v>25</v>
      </c>
      <c r="X16" s="11">
        <f>ROUND('UBC Baseline'!EX16,2)</f>
        <v>23</v>
      </c>
      <c r="Y16" s="12">
        <f>ROUND('UBC Baseline'!EY16,2)</f>
        <v>29</v>
      </c>
      <c r="Z16" s="14">
        <v>14</v>
      </c>
      <c r="AA16" s="6">
        <f t="shared" si="0"/>
        <v>161</v>
      </c>
      <c r="AB16" s="7">
        <f t="shared" si="1"/>
        <v>109.5</v>
      </c>
      <c r="AC16" s="7">
        <f t="shared" si="2"/>
        <v>120</v>
      </c>
      <c r="AD16" s="7">
        <f t="shared" si="3"/>
        <v>149</v>
      </c>
    </row>
    <row r="17" spans="1:30" x14ac:dyDescent="0.35">
      <c r="A17" s="14">
        <v>15</v>
      </c>
      <c r="B17" s="18">
        <f>'Inventory Baseline'!EW17</f>
        <v>0</v>
      </c>
      <c r="C17" s="19">
        <f>'Inventory Baseline'!EX17</f>
        <v>0</v>
      </c>
      <c r="D17" s="19">
        <f>'Inventory Baseline'!EY17</f>
        <v>0</v>
      </c>
      <c r="E17" s="20">
        <f>'Inventory Baseline'!EZ17</f>
        <v>0</v>
      </c>
      <c r="F17" s="30">
        <v>15</v>
      </c>
      <c r="G17" s="18">
        <f>'Backlog Baseline'!FB17</f>
        <v>42</v>
      </c>
      <c r="H17" s="19">
        <f>'Backlog Baseline'!FC17</f>
        <v>52</v>
      </c>
      <c r="I17" s="19">
        <f>'Backlog Baseline'!FD17</f>
        <v>20</v>
      </c>
      <c r="J17" s="20">
        <f>'Backlog Baseline'!FE17</f>
        <v>39</v>
      </c>
      <c r="K17" s="30">
        <v>15</v>
      </c>
      <c r="L17" s="18">
        <f>'Orders Baseline'!EV17</f>
        <v>8</v>
      </c>
      <c r="M17" s="19">
        <f>'Orders Baseline'!EW17</f>
        <v>24</v>
      </c>
      <c r="N17" s="19">
        <f>'Orders Baseline'!EX17</f>
        <v>9</v>
      </c>
      <c r="O17" s="20">
        <f>'Orders Baseline'!EY17</f>
        <v>11</v>
      </c>
      <c r="P17" s="13">
        <v>15</v>
      </c>
      <c r="Q17" s="10">
        <f>ROUND('IHC Baseline'!EV17,2)</f>
        <v>0</v>
      </c>
      <c r="R17" s="11">
        <f>ROUND('IHC Baseline'!EW17,2)</f>
        <v>0</v>
      </c>
      <c r="S17" s="11">
        <f>ROUND('IHC Baseline'!EX17,2)</f>
        <v>0</v>
      </c>
      <c r="T17" s="12">
        <f>ROUND('IHC Baseline'!EY17,2)</f>
        <v>0</v>
      </c>
      <c r="U17">
        <v>15</v>
      </c>
      <c r="V17" s="10">
        <f>ROUND('UBC Baseline'!EV17,2)</f>
        <v>42</v>
      </c>
      <c r="W17" s="11">
        <f>ROUND('UBC Baseline'!EW17,2)</f>
        <v>52</v>
      </c>
      <c r="X17" s="11">
        <f>ROUND('UBC Baseline'!EX17,2)</f>
        <v>20</v>
      </c>
      <c r="Y17" s="12">
        <f>ROUND('UBC Baseline'!EY17,2)</f>
        <v>39</v>
      </c>
      <c r="Z17" s="14">
        <v>15</v>
      </c>
      <c r="AA17" s="6">
        <f t="shared" si="0"/>
        <v>203</v>
      </c>
      <c r="AB17" s="7">
        <f t="shared" si="1"/>
        <v>161.5</v>
      </c>
      <c r="AC17" s="7">
        <f t="shared" si="2"/>
        <v>140</v>
      </c>
      <c r="AD17" s="7">
        <f t="shared" si="3"/>
        <v>188</v>
      </c>
    </row>
    <row r="18" spans="1:30" x14ac:dyDescent="0.35">
      <c r="A18" s="14">
        <v>16</v>
      </c>
      <c r="B18" s="18">
        <f>'Inventory Baseline'!EW18</f>
        <v>0</v>
      </c>
      <c r="C18" s="19">
        <f>'Inventory Baseline'!EX18</f>
        <v>0</v>
      </c>
      <c r="D18" s="19">
        <f>'Inventory Baseline'!EY18</f>
        <v>0</v>
      </c>
      <c r="E18" s="20">
        <f>'Inventory Baseline'!EZ18</f>
        <v>0</v>
      </c>
      <c r="F18" s="30">
        <v>16</v>
      </c>
      <c r="G18" s="18">
        <f>'Backlog Baseline'!FB18</f>
        <v>53</v>
      </c>
      <c r="H18" s="19">
        <f>'Backlog Baseline'!FC18</f>
        <v>63</v>
      </c>
      <c r="I18" s="19">
        <f>'Backlog Baseline'!FD18</f>
        <v>28</v>
      </c>
      <c r="J18" s="20">
        <f>'Backlog Baseline'!FE18</f>
        <v>45</v>
      </c>
      <c r="K18" s="30">
        <v>16</v>
      </c>
      <c r="L18" s="18">
        <f>'Orders Baseline'!EV18</f>
        <v>8</v>
      </c>
      <c r="M18" s="19">
        <f>'Orders Baseline'!EW18</f>
        <v>19</v>
      </c>
      <c r="N18" s="19">
        <f>'Orders Baseline'!EX18</f>
        <v>8</v>
      </c>
      <c r="O18" s="20">
        <f>'Orders Baseline'!EY18</f>
        <v>13</v>
      </c>
      <c r="P18" s="13">
        <v>16</v>
      </c>
      <c r="Q18" s="10">
        <f>ROUND('IHC Baseline'!EV18,2)</f>
        <v>0</v>
      </c>
      <c r="R18" s="11">
        <f>ROUND('IHC Baseline'!EW18,2)</f>
        <v>0</v>
      </c>
      <c r="S18" s="11">
        <f>ROUND('IHC Baseline'!EX18,2)</f>
        <v>0</v>
      </c>
      <c r="T18" s="12">
        <f>ROUND('IHC Baseline'!EY18,2)</f>
        <v>0</v>
      </c>
      <c r="U18">
        <v>16</v>
      </c>
      <c r="V18" s="10">
        <f>ROUND('UBC Baseline'!EV18,2)</f>
        <v>53</v>
      </c>
      <c r="W18" s="11">
        <f>ROUND('UBC Baseline'!EW18,2)</f>
        <v>63</v>
      </c>
      <c r="X18" s="11">
        <f>ROUND('UBC Baseline'!EX18,2)</f>
        <v>28</v>
      </c>
      <c r="Y18" s="12">
        <f>ROUND('UBC Baseline'!EY18,2)</f>
        <v>45</v>
      </c>
      <c r="Z18" s="14">
        <v>16</v>
      </c>
      <c r="AA18" s="6">
        <f t="shared" si="0"/>
        <v>256</v>
      </c>
      <c r="AB18" s="7">
        <f t="shared" si="1"/>
        <v>224.5</v>
      </c>
      <c r="AC18" s="7">
        <f t="shared" si="2"/>
        <v>168</v>
      </c>
      <c r="AD18" s="7">
        <f t="shared" si="3"/>
        <v>233</v>
      </c>
    </row>
    <row r="19" spans="1:30" x14ac:dyDescent="0.35">
      <c r="A19" s="14">
        <v>17</v>
      </c>
      <c r="B19" s="18">
        <f>'Inventory Baseline'!EW19</f>
        <v>0</v>
      </c>
      <c r="C19" s="19">
        <f>'Inventory Baseline'!EX19</f>
        <v>0</v>
      </c>
      <c r="D19" s="19">
        <f>'Inventory Baseline'!EY19</f>
        <v>0</v>
      </c>
      <c r="E19" s="20">
        <f>'Inventory Baseline'!EZ19</f>
        <v>0</v>
      </c>
      <c r="F19" s="30">
        <v>17</v>
      </c>
      <c r="G19" s="18">
        <f>'Backlog Baseline'!FB19</f>
        <v>66</v>
      </c>
      <c r="H19" s="19">
        <f>'Backlog Baseline'!FC19</f>
        <v>51</v>
      </c>
      <c r="I19" s="19">
        <f>'Backlog Baseline'!FD19</f>
        <v>36</v>
      </c>
      <c r="J19" s="20">
        <f>'Backlog Baseline'!FE19</f>
        <v>40</v>
      </c>
      <c r="K19" s="30">
        <v>17</v>
      </c>
      <c r="L19" s="18">
        <f>'Orders Baseline'!EV19</f>
        <v>8</v>
      </c>
      <c r="M19" s="19">
        <f>'Orders Baseline'!EW19</f>
        <v>15</v>
      </c>
      <c r="N19" s="19">
        <f>'Orders Baseline'!EX19</f>
        <v>9</v>
      </c>
      <c r="O19" s="20">
        <f>'Orders Baseline'!EY19</f>
        <v>11</v>
      </c>
      <c r="P19" s="13">
        <v>17</v>
      </c>
      <c r="Q19" s="10">
        <f>ROUND('IHC Baseline'!EV19,2)</f>
        <v>0</v>
      </c>
      <c r="R19" s="11">
        <f>ROUND('IHC Baseline'!EW19,2)</f>
        <v>0</v>
      </c>
      <c r="S19" s="11">
        <f>ROUND('IHC Baseline'!EX19,2)</f>
        <v>0</v>
      </c>
      <c r="T19" s="12">
        <f>ROUND('IHC Baseline'!EY19,2)</f>
        <v>0</v>
      </c>
      <c r="U19">
        <v>17</v>
      </c>
      <c r="V19" s="10">
        <f>ROUND('UBC Baseline'!EV19,2)</f>
        <v>66</v>
      </c>
      <c r="W19" s="11">
        <f>ROUND('UBC Baseline'!EW19,2)</f>
        <v>51</v>
      </c>
      <c r="X19" s="11">
        <f>ROUND('UBC Baseline'!EX19,2)</f>
        <v>36</v>
      </c>
      <c r="Y19" s="12">
        <f>ROUND('UBC Baseline'!EY19,2)</f>
        <v>40</v>
      </c>
      <c r="Z19" s="14">
        <v>17</v>
      </c>
      <c r="AA19" s="6">
        <f t="shared" si="0"/>
        <v>322</v>
      </c>
      <c r="AB19" s="7">
        <f t="shared" si="1"/>
        <v>275.5</v>
      </c>
      <c r="AC19" s="7">
        <f t="shared" si="2"/>
        <v>204</v>
      </c>
      <c r="AD19" s="7">
        <f t="shared" si="3"/>
        <v>273</v>
      </c>
    </row>
    <row r="20" spans="1:30" x14ac:dyDescent="0.35">
      <c r="A20" s="14">
        <v>18</v>
      </c>
      <c r="B20" s="18">
        <f>'Inventory Baseline'!EW20</f>
        <v>0</v>
      </c>
      <c r="C20" s="19">
        <f>'Inventory Baseline'!EX20</f>
        <v>0</v>
      </c>
      <c r="D20" s="19">
        <f>'Inventory Baseline'!EY20</f>
        <v>0</v>
      </c>
      <c r="E20" s="20">
        <f>'Inventory Baseline'!EZ20</f>
        <v>0</v>
      </c>
      <c r="F20" s="30">
        <v>18</v>
      </c>
      <c r="G20" s="18">
        <f>'Backlog Baseline'!FB20</f>
        <v>64</v>
      </c>
      <c r="H20" s="19">
        <f>'Backlog Baseline'!FC20</f>
        <v>24</v>
      </c>
      <c r="I20" s="19">
        <f>'Backlog Baseline'!FD20</f>
        <v>41</v>
      </c>
      <c r="J20" s="20">
        <f>'Backlog Baseline'!FE20</f>
        <v>49</v>
      </c>
      <c r="K20" s="30">
        <v>18</v>
      </c>
      <c r="L20" s="18">
        <f>'Orders Baseline'!EV20</f>
        <v>8</v>
      </c>
      <c r="M20" s="19">
        <f>'Orders Baseline'!EW20</f>
        <v>16</v>
      </c>
      <c r="N20" s="19">
        <f>'Orders Baseline'!EX20</f>
        <v>10</v>
      </c>
      <c r="O20" s="20">
        <f>'Orders Baseline'!EY20</f>
        <v>8</v>
      </c>
      <c r="P20" s="13">
        <v>18</v>
      </c>
      <c r="Q20" s="10">
        <f>ROUND('IHC Baseline'!EV20,2)</f>
        <v>0</v>
      </c>
      <c r="R20" s="11">
        <f>ROUND('IHC Baseline'!EW20,2)</f>
        <v>0</v>
      </c>
      <c r="S20" s="11">
        <f>ROUND('IHC Baseline'!EX20,2)</f>
        <v>0</v>
      </c>
      <c r="T20" s="12">
        <f>ROUND('IHC Baseline'!EY20,2)</f>
        <v>0</v>
      </c>
      <c r="U20">
        <v>18</v>
      </c>
      <c r="V20" s="10">
        <f>ROUND('UBC Baseline'!EV20,2)</f>
        <v>64</v>
      </c>
      <c r="W20" s="11">
        <f>ROUND('UBC Baseline'!EW20,2)</f>
        <v>24</v>
      </c>
      <c r="X20" s="11">
        <f>ROUND('UBC Baseline'!EX20,2)</f>
        <v>41</v>
      </c>
      <c r="Y20" s="12">
        <f>ROUND('UBC Baseline'!EY20,2)</f>
        <v>49</v>
      </c>
      <c r="Z20" s="14">
        <v>18</v>
      </c>
      <c r="AA20" s="6">
        <f t="shared" si="0"/>
        <v>386</v>
      </c>
      <c r="AB20" s="7">
        <f t="shared" si="1"/>
        <v>299.5</v>
      </c>
      <c r="AC20" s="7">
        <f t="shared" si="2"/>
        <v>245</v>
      </c>
      <c r="AD20" s="7">
        <f t="shared" si="3"/>
        <v>322</v>
      </c>
    </row>
    <row r="21" spans="1:30" x14ac:dyDescent="0.35">
      <c r="A21" s="14">
        <v>19</v>
      </c>
      <c r="B21" s="18">
        <f>'Inventory Baseline'!EW21</f>
        <v>0</v>
      </c>
      <c r="C21" s="19">
        <f>'Inventory Baseline'!EX21</f>
        <v>0</v>
      </c>
      <c r="D21" s="19">
        <f>'Inventory Baseline'!EY21</f>
        <v>0</v>
      </c>
      <c r="E21" s="20">
        <f>'Inventory Baseline'!EZ21</f>
        <v>0</v>
      </c>
      <c r="F21" s="30">
        <v>19</v>
      </c>
      <c r="G21" s="18">
        <f>'Backlog Baseline'!FB21</f>
        <v>41</v>
      </c>
      <c r="H21" s="19">
        <f>'Backlog Baseline'!FC21</f>
        <v>0</v>
      </c>
      <c r="I21" s="19">
        <f>'Backlog Baseline'!FD21</f>
        <v>36</v>
      </c>
      <c r="J21" s="20">
        <f>'Backlog Baseline'!FE21</f>
        <v>59</v>
      </c>
      <c r="K21" s="30">
        <v>19</v>
      </c>
      <c r="L21" s="18">
        <f>'Orders Baseline'!EV21</f>
        <v>8</v>
      </c>
      <c r="M21" s="19">
        <f>'Orders Baseline'!EW21</f>
        <v>13</v>
      </c>
      <c r="N21" s="19">
        <f>'Orders Baseline'!EX21</f>
        <v>9</v>
      </c>
      <c r="O21" s="20">
        <f>'Orders Baseline'!EY21</f>
        <v>10</v>
      </c>
      <c r="P21" s="13">
        <v>19</v>
      </c>
      <c r="Q21" s="10">
        <f>ROUND('IHC Baseline'!EV21,2)</f>
        <v>0</v>
      </c>
      <c r="R21" s="11">
        <f>ROUND('IHC Baseline'!EW21,2)</f>
        <v>0</v>
      </c>
      <c r="S21" s="11">
        <f>ROUND('IHC Baseline'!EX21,2)</f>
        <v>0</v>
      </c>
      <c r="T21" s="12">
        <f>ROUND('IHC Baseline'!EY21,2)</f>
        <v>0</v>
      </c>
      <c r="U21">
        <v>19</v>
      </c>
      <c r="V21" s="10">
        <f>ROUND('UBC Baseline'!EV21,2)</f>
        <v>41</v>
      </c>
      <c r="W21" s="11">
        <f>ROUND('UBC Baseline'!EW21,2)</f>
        <v>0</v>
      </c>
      <c r="X21" s="11">
        <f>ROUND('UBC Baseline'!EX21,2)</f>
        <v>36</v>
      </c>
      <c r="Y21" s="12">
        <f>ROUND('UBC Baseline'!EY21,2)</f>
        <v>59</v>
      </c>
      <c r="Z21" s="14">
        <v>19</v>
      </c>
      <c r="AA21" s="6">
        <f t="shared" si="0"/>
        <v>427</v>
      </c>
      <c r="AB21" s="7">
        <f t="shared" si="1"/>
        <v>299.5</v>
      </c>
      <c r="AC21" s="7">
        <f t="shared" si="2"/>
        <v>281</v>
      </c>
      <c r="AD21" s="7">
        <f t="shared" si="3"/>
        <v>381</v>
      </c>
    </row>
    <row r="22" spans="1:30" x14ac:dyDescent="0.35">
      <c r="A22" s="14">
        <v>20</v>
      </c>
      <c r="B22" s="18">
        <f>'Inventory Baseline'!EW22</f>
        <v>0</v>
      </c>
      <c r="C22" s="19">
        <f>'Inventory Baseline'!EX22</f>
        <v>16</v>
      </c>
      <c r="D22" s="19">
        <f>'Inventory Baseline'!EY22</f>
        <v>0</v>
      </c>
      <c r="E22" s="20">
        <f>'Inventory Baseline'!EZ22</f>
        <v>0</v>
      </c>
      <c r="F22" s="30">
        <v>20</v>
      </c>
      <c r="G22" s="18">
        <f>'Backlog Baseline'!FB22</f>
        <v>9</v>
      </c>
      <c r="H22" s="19">
        <f>'Backlog Baseline'!FC22</f>
        <v>0</v>
      </c>
      <c r="I22" s="19">
        <f>'Backlog Baseline'!FD22</f>
        <v>44</v>
      </c>
      <c r="J22" s="20">
        <f>'Backlog Baseline'!FE22</f>
        <v>55</v>
      </c>
      <c r="K22" s="30">
        <v>20</v>
      </c>
      <c r="L22" s="18">
        <f>'Orders Baseline'!EV22</f>
        <v>8</v>
      </c>
      <c r="M22" s="19">
        <f>'Orders Baseline'!EW22</f>
        <v>5</v>
      </c>
      <c r="N22" s="19">
        <f>'Orders Baseline'!EX22</f>
        <v>8</v>
      </c>
      <c r="O22" s="20">
        <f>'Orders Baseline'!EY22</f>
        <v>12</v>
      </c>
      <c r="P22" s="13">
        <v>20</v>
      </c>
      <c r="Q22" s="10">
        <f>ROUND('IHC Baseline'!EV22,2)</f>
        <v>0</v>
      </c>
      <c r="R22" s="11">
        <f>ROUND('IHC Baseline'!EW22,2)</f>
        <v>8</v>
      </c>
      <c r="S22" s="11">
        <f>ROUND('IHC Baseline'!EX22,2)</f>
        <v>0</v>
      </c>
      <c r="T22" s="12">
        <f>ROUND('IHC Baseline'!EY22,2)</f>
        <v>0</v>
      </c>
      <c r="U22">
        <v>20</v>
      </c>
      <c r="V22" s="10">
        <f>ROUND('UBC Baseline'!EV22,2)</f>
        <v>9</v>
      </c>
      <c r="W22" s="11">
        <f>ROUND('UBC Baseline'!EW22,2)</f>
        <v>0</v>
      </c>
      <c r="X22" s="11">
        <f>ROUND('UBC Baseline'!EX22,2)</f>
        <v>44</v>
      </c>
      <c r="Y22" s="12">
        <f>ROUND('UBC Baseline'!EY22,2)</f>
        <v>55</v>
      </c>
      <c r="Z22" s="14">
        <v>20</v>
      </c>
      <c r="AA22" s="6">
        <f t="shared" si="0"/>
        <v>436</v>
      </c>
      <c r="AB22" s="7">
        <f t="shared" si="1"/>
        <v>307.5</v>
      </c>
      <c r="AC22" s="7">
        <f t="shared" si="2"/>
        <v>325</v>
      </c>
      <c r="AD22" s="7">
        <f t="shared" si="3"/>
        <v>436</v>
      </c>
    </row>
    <row r="23" spans="1:30" x14ac:dyDescent="0.35">
      <c r="A23" s="14">
        <v>21</v>
      </c>
      <c r="B23" s="18">
        <f>'Inventory Baseline'!EW23</f>
        <v>19</v>
      </c>
      <c r="C23" s="19">
        <f>'Inventory Baseline'!EX23</f>
        <v>28</v>
      </c>
      <c r="D23" s="19">
        <f>'Inventory Baseline'!EY23</f>
        <v>0</v>
      </c>
      <c r="E23" s="20">
        <f>'Inventory Baseline'!EZ23</f>
        <v>0</v>
      </c>
      <c r="F23" s="30">
        <v>21</v>
      </c>
      <c r="G23" s="18">
        <f>'Backlog Baseline'!FB23</f>
        <v>0</v>
      </c>
      <c r="H23" s="19">
        <f>'Backlog Baseline'!FC23</f>
        <v>0</v>
      </c>
      <c r="I23" s="19">
        <f>'Backlog Baseline'!FD23</f>
        <v>52</v>
      </c>
      <c r="J23" s="20">
        <f>'Backlog Baseline'!FE23</f>
        <v>32</v>
      </c>
      <c r="K23" s="30">
        <v>21</v>
      </c>
      <c r="L23" s="18">
        <f>'Orders Baseline'!EV23</f>
        <v>8</v>
      </c>
      <c r="M23" s="19">
        <f>'Orders Baseline'!EW23</f>
        <v>4</v>
      </c>
      <c r="N23" s="19">
        <f>'Orders Baseline'!EX23</f>
        <v>9</v>
      </c>
      <c r="O23" s="20">
        <f>'Orders Baseline'!EY23</f>
        <v>10</v>
      </c>
      <c r="P23" s="13">
        <v>21</v>
      </c>
      <c r="Q23" s="10">
        <f>ROUND('IHC Baseline'!EV23,2)</f>
        <v>9.5</v>
      </c>
      <c r="R23" s="11">
        <f>ROUND('IHC Baseline'!EW23,2)</f>
        <v>14</v>
      </c>
      <c r="S23" s="11">
        <f>ROUND('IHC Baseline'!EX23,2)</f>
        <v>0</v>
      </c>
      <c r="T23" s="12">
        <f>ROUND('IHC Baseline'!EY23,2)</f>
        <v>0</v>
      </c>
      <c r="U23">
        <v>21</v>
      </c>
      <c r="V23" s="10">
        <f>ROUND('UBC Baseline'!EV23,2)</f>
        <v>0</v>
      </c>
      <c r="W23" s="11">
        <f>ROUND('UBC Baseline'!EW23,2)</f>
        <v>0</v>
      </c>
      <c r="X23" s="11">
        <f>ROUND('UBC Baseline'!EX23,2)</f>
        <v>52</v>
      </c>
      <c r="Y23" s="12">
        <f>ROUND('UBC Baseline'!EY23,2)</f>
        <v>32</v>
      </c>
      <c r="Z23" s="14">
        <v>21</v>
      </c>
      <c r="AA23" s="6">
        <f t="shared" si="0"/>
        <v>445.5</v>
      </c>
      <c r="AB23" s="7">
        <f t="shared" si="1"/>
        <v>321.5</v>
      </c>
      <c r="AC23" s="7">
        <f t="shared" si="2"/>
        <v>377</v>
      </c>
      <c r="AD23" s="7">
        <f t="shared" si="3"/>
        <v>468</v>
      </c>
    </row>
    <row r="24" spans="1:30" x14ac:dyDescent="0.35">
      <c r="A24" s="14">
        <v>22</v>
      </c>
      <c r="B24" s="18">
        <f>'Inventory Baseline'!EW24</f>
        <v>22</v>
      </c>
      <c r="C24" s="19">
        <f>'Inventory Baseline'!EX24</f>
        <v>37</v>
      </c>
      <c r="D24" s="19">
        <f>'Inventory Baseline'!EY24</f>
        <v>0</v>
      </c>
      <c r="E24" s="20">
        <f>'Inventory Baseline'!EZ24</f>
        <v>1</v>
      </c>
      <c r="F24" s="30">
        <v>22</v>
      </c>
      <c r="G24" s="18">
        <f>'Backlog Baseline'!FB24</f>
        <v>0</v>
      </c>
      <c r="H24" s="19">
        <f>'Backlog Baseline'!FC24</f>
        <v>0</v>
      </c>
      <c r="I24" s="19">
        <f>'Backlog Baseline'!FD24</f>
        <v>47</v>
      </c>
      <c r="J24" s="20">
        <f>'Backlog Baseline'!FE24</f>
        <v>0</v>
      </c>
      <c r="K24" s="30">
        <v>22</v>
      </c>
      <c r="L24" s="18">
        <f>'Orders Baseline'!EV24</f>
        <v>8</v>
      </c>
      <c r="M24" s="19">
        <f>'Orders Baseline'!EW24</f>
        <v>6</v>
      </c>
      <c r="N24" s="19">
        <f>'Orders Baseline'!EX24</f>
        <v>10</v>
      </c>
      <c r="O24" s="20">
        <f>'Orders Baseline'!EY24</f>
        <v>6</v>
      </c>
      <c r="P24" s="13">
        <v>22</v>
      </c>
      <c r="Q24" s="10">
        <f>ROUND('IHC Baseline'!EV24,2)</f>
        <v>11</v>
      </c>
      <c r="R24" s="11">
        <f>ROUND('IHC Baseline'!EW24,2)</f>
        <v>18.5</v>
      </c>
      <c r="S24" s="11">
        <f>ROUND('IHC Baseline'!EX24,2)</f>
        <v>0</v>
      </c>
      <c r="T24" s="12">
        <f>ROUND('IHC Baseline'!EY24,2)</f>
        <v>0.5</v>
      </c>
      <c r="U24">
        <v>22</v>
      </c>
      <c r="V24" s="10">
        <f>ROUND('UBC Baseline'!EV24,2)</f>
        <v>0</v>
      </c>
      <c r="W24" s="11">
        <f>ROUND('UBC Baseline'!EW24,2)</f>
        <v>0</v>
      </c>
      <c r="X24" s="11">
        <f>ROUND('UBC Baseline'!EX24,2)</f>
        <v>47</v>
      </c>
      <c r="Y24" s="12">
        <f>ROUND('UBC Baseline'!EY24,2)</f>
        <v>0</v>
      </c>
      <c r="Z24" s="14">
        <v>22</v>
      </c>
      <c r="AA24" s="6">
        <f t="shared" si="0"/>
        <v>456.5</v>
      </c>
      <c r="AB24" s="7">
        <f t="shared" si="1"/>
        <v>340</v>
      </c>
      <c r="AC24" s="7">
        <f t="shared" si="2"/>
        <v>424</v>
      </c>
      <c r="AD24" s="7">
        <f t="shared" si="3"/>
        <v>468.5</v>
      </c>
    </row>
    <row r="25" spans="1:30" x14ac:dyDescent="0.35">
      <c r="A25" s="14">
        <v>23</v>
      </c>
      <c r="B25" s="18">
        <f>'Inventory Baseline'!EW25</f>
        <v>21</v>
      </c>
      <c r="C25" s="19">
        <f>'Inventory Baseline'!EX25</f>
        <v>39</v>
      </c>
      <c r="D25" s="19">
        <f>'Inventory Baseline'!EY25</f>
        <v>0</v>
      </c>
      <c r="E25" s="20">
        <f>'Inventory Baseline'!EZ25</f>
        <v>12</v>
      </c>
      <c r="F25" s="30">
        <v>23</v>
      </c>
      <c r="G25" s="18">
        <f>'Backlog Baseline'!FB25</f>
        <v>0</v>
      </c>
      <c r="H25" s="19">
        <f>'Backlog Baseline'!FC25</f>
        <v>0</v>
      </c>
      <c r="I25" s="19">
        <f>'Backlog Baseline'!FD25</f>
        <v>24</v>
      </c>
      <c r="J25" s="20">
        <f>'Backlog Baseline'!FE25</f>
        <v>0</v>
      </c>
      <c r="K25" s="30">
        <v>23</v>
      </c>
      <c r="L25" s="18">
        <f>'Orders Baseline'!EV25</f>
        <v>8</v>
      </c>
      <c r="M25" s="19">
        <f>'Orders Baseline'!EW25</f>
        <v>6</v>
      </c>
      <c r="N25" s="19">
        <f>'Orders Baseline'!EX25</f>
        <v>8</v>
      </c>
      <c r="O25" s="20">
        <f>'Orders Baseline'!EY25</f>
        <v>4</v>
      </c>
      <c r="P25" s="13">
        <v>23</v>
      </c>
      <c r="Q25" s="10">
        <f>ROUND('IHC Baseline'!EV25,2)</f>
        <v>10.5</v>
      </c>
      <c r="R25" s="11">
        <f>ROUND('IHC Baseline'!EW25,2)</f>
        <v>19.5</v>
      </c>
      <c r="S25" s="11">
        <f>ROUND('IHC Baseline'!EX25,2)</f>
        <v>0</v>
      </c>
      <c r="T25" s="12">
        <f>ROUND('IHC Baseline'!EY25,2)</f>
        <v>6</v>
      </c>
      <c r="U25">
        <v>23</v>
      </c>
      <c r="V25" s="10">
        <f>ROUND('UBC Baseline'!EV25,2)</f>
        <v>0</v>
      </c>
      <c r="W25" s="11">
        <f>ROUND('UBC Baseline'!EW25,2)</f>
        <v>0</v>
      </c>
      <c r="X25" s="11">
        <f>ROUND('UBC Baseline'!EX25,2)</f>
        <v>24</v>
      </c>
      <c r="Y25" s="12">
        <f>ROUND('UBC Baseline'!EY25,2)</f>
        <v>0</v>
      </c>
      <c r="Z25" s="14">
        <v>23</v>
      </c>
      <c r="AA25" s="6">
        <f t="shared" si="0"/>
        <v>467</v>
      </c>
      <c r="AB25" s="7">
        <f t="shared" si="1"/>
        <v>359.5</v>
      </c>
      <c r="AC25" s="7">
        <f t="shared" si="2"/>
        <v>448</v>
      </c>
      <c r="AD25" s="7">
        <f t="shared" si="3"/>
        <v>474.5</v>
      </c>
    </row>
    <row r="26" spans="1:30" x14ac:dyDescent="0.35">
      <c r="A26" s="14">
        <v>24</v>
      </c>
      <c r="B26" s="18">
        <f>'Inventory Baseline'!EW26</f>
        <v>21</v>
      </c>
      <c r="C26" s="19">
        <f>'Inventory Baseline'!EX26</f>
        <v>33</v>
      </c>
      <c r="D26" s="19">
        <f>'Inventory Baseline'!EY26</f>
        <v>9</v>
      </c>
      <c r="E26" s="20">
        <f>'Inventory Baseline'!EZ26</f>
        <v>14</v>
      </c>
      <c r="F26" s="30">
        <v>24</v>
      </c>
      <c r="G26" s="18">
        <f>'Backlog Baseline'!FB26</f>
        <v>0</v>
      </c>
      <c r="H26" s="19">
        <f>'Backlog Baseline'!FC26</f>
        <v>0</v>
      </c>
      <c r="I26" s="19">
        <f>'Backlog Baseline'!FD26</f>
        <v>0</v>
      </c>
      <c r="J26" s="20">
        <f>'Backlog Baseline'!FE26</f>
        <v>0</v>
      </c>
      <c r="K26" s="30">
        <v>24</v>
      </c>
      <c r="L26" s="18">
        <f>'Orders Baseline'!EV26</f>
        <v>8</v>
      </c>
      <c r="M26" s="19">
        <f>'Orders Baseline'!EW26</f>
        <v>2</v>
      </c>
      <c r="N26" s="19">
        <f>'Orders Baseline'!EX26</f>
        <v>6</v>
      </c>
      <c r="O26" s="20">
        <f>'Orders Baseline'!EY26</f>
        <v>6</v>
      </c>
      <c r="P26" s="13">
        <v>24</v>
      </c>
      <c r="Q26" s="10">
        <f>ROUND('IHC Baseline'!EV26,2)</f>
        <v>10.5</v>
      </c>
      <c r="R26" s="11">
        <f>ROUND('IHC Baseline'!EW26,2)</f>
        <v>16.5</v>
      </c>
      <c r="S26" s="11">
        <f>ROUND('IHC Baseline'!EX26,2)</f>
        <v>4.5</v>
      </c>
      <c r="T26" s="12">
        <f>ROUND('IHC Baseline'!EY26,2)</f>
        <v>7</v>
      </c>
      <c r="U26">
        <v>24</v>
      </c>
      <c r="V26" s="10">
        <f>ROUND('UBC Baseline'!EV26,2)</f>
        <v>0</v>
      </c>
      <c r="W26" s="11">
        <f>ROUND('UBC Baseline'!EW26,2)</f>
        <v>0</v>
      </c>
      <c r="X26" s="11">
        <f>ROUND('UBC Baseline'!EX26,2)</f>
        <v>0</v>
      </c>
      <c r="Y26" s="12">
        <f>ROUND('UBC Baseline'!EY26,2)</f>
        <v>0</v>
      </c>
      <c r="Z26" s="14">
        <v>24</v>
      </c>
      <c r="AA26" s="6">
        <f t="shared" si="0"/>
        <v>477.5</v>
      </c>
      <c r="AB26" s="7">
        <f t="shared" si="1"/>
        <v>376</v>
      </c>
      <c r="AC26" s="7">
        <f t="shared" si="2"/>
        <v>452.5</v>
      </c>
      <c r="AD26" s="7">
        <f t="shared" si="3"/>
        <v>481.5</v>
      </c>
    </row>
    <row r="27" spans="1:30" x14ac:dyDescent="0.35">
      <c r="A27" s="14">
        <v>25</v>
      </c>
      <c r="B27" s="18">
        <f>'Inventory Baseline'!EW27</f>
        <v>21</v>
      </c>
      <c r="C27" s="19">
        <f>'Inventory Baseline'!EX27</f>
        <v>31</v>
      </c>
      <c r="D27" s="19">
        <f>'Inventory Baseline'!EY27</f>
        <v>11</v>
      </c>
      <c r="E27" s="20">
        <f>'Inventory Baseline'!EZ27</f>
        <v>14</v>
      </c>
      <c r="F27" s="30">
        <v>25</v>
      </c>
      <c r="G27" s="18">
        <f>'Backlog Baseline'!FB27</f>
        <v>0</v>
      </c>
      <c r="H27" s="19">
        <f>'Backlog Baseline'!FC27</f>
        <v>0</v>
      </c>
      <c r="I27" s="19">
        <f>'Backlog Baseline'!FD27</f>
        <v>0</v>
      </c>
      <c r="J27" s="20">
        <f>'Backlog Baseline'!FE27</f>
        <v>0</v>
      </c>
      <c r="K27" s="30">
        <v>25</v>
      </c>
      <c r="L27" s="18">
        <f>'Orders Baseline'!EV27</f>
        <v>8</v>
      </c>
      <c r="M27" s="19">
        <f>'Orders Baseline'!EW27</f>
        <v>0</v>
      </c>
      <c r="N27" s="19">
        <f>'Orders Baseline'!EX27</f>
        <v>3</v>
      </c>
      <c r="O27" s="20">
        <f>'Orders Baseline'!EY27</f>
        <v>6</v>
      </c>
      <c r="P27" s="13">
        <v>25</v>
      </c>
      <c r="Q27" s="10">
        <f>ROUND('IHC Baseline'!EV27,2)</f>
        <v>10.5</v>
      </c>
      <c r="R27" s="11">
        <f>ROUND('IHC Baseline'!EW27,2)</f>
        <v>15.5</v>
      </c>
      <c r="S27" s="11">
        <f>ROUND('IHC Baseline'!EX27,2)</f>
        <v>5.5</v>
      </c>
      <c r="T27" s="12">
        <f>ROUND('IHC Baseline'!EY27,2)</f>
        <v>7</v>
      </c>
      <c r="U27">
        <v>25</v>
      </c>
      <c r="V27" s="10">
        <f>ROUND('UBC Baseline'!EV27,2)</f>
        <v>0</v>
      </c>
      <c r="W27" s="11">
        <f>ROUND('UBC Baseline'!EW27,2)</f>
        <v>0</v>
      </c>
      <c r="X27" s="11">
        <f>ROUND('UBC Baseline'!EX27,2)</f>
        <v>0</v>
      </c>
      <c r="Y27" s="12">
        <f>ROUND('UBC Baseline'!EY27,2)</f>
        <v>0</v>
      </c>
      <c r="Z27" s="14">
        <v>25</v>
      </c>
      <c r="AA27" s="6">
        <f t="shared" si="0"/>
        <v>488</v>
      </c>
      <c r="AB27" s="7">
        <f t="shared" si="1"/>
        <v>391.5</v>
      </c>
      <c r="AC27" s="7">
        <f t="shared" si="2"/>
        <v>458</v>
      </c>
      <c r="AD27" s="7">
        <f t="shared" si="3"/>
        <v>488.5</v>
      </c>
    </row>
    <row r="28" spans="1:30" x14ac:dyDescent="0.35">
      <c r="A28" s="14">
        <v>26</v>
      </c>
      <c r="B28" s="18">
        <f>'Inventory Baseline'!EW28</f>
        <v>21</v>
      </c>
      <c r="C28" s="19">
        <f>'Inventory Baseline'!EX28</f>
        <v>31</v>
      </c>
      <c r="D28" s="19">
        <f>'Inventory Baseline'!EY28</f>
        <v>11</v>
      </c>
      <c r="E28" s="20">
        <f>'Inventory Baseline'!EZ28</f>
        <v>15</v>
      </c>
      <c r="F28" s="30">
        <v>26</v>
      </c>
      <c r="G28" s="18">
        <f>'Backlog Baseline'!FB28</f>
        <v>0</v>
      </c>
      <c r="H28" s="19">
        <f>'Backlog Baseline'!FC28</f>
        <v>0</v>
      </c>
      <c r="I28" s="19">
        <f>'Backlog Baseline'!FD28</f>
        <v>0</v>
      </c>
      <c r="J28" s="20">
        <f>'Backlog Baseline'!FE28</f>
        <v>0</v>
      </c>
      <c r="K28" s="30">
        <v>26</v>
      </c>
      <c r="L28" s="18">
        <f>'Orders Baseline'!EV28</f>
        <v>8</v>
      </c>
      <c r="M28" s="19">
        <f>'Orders Baseline'!EW28</f>
        <v>1</v>
      </c>
      <c r="N28" s="19">
        <f>'Orders Baseline'!EX28</f>
        <v>5</v>
      </c>
      <c r="O28" s="20">
        <f>'Orders Baseline'!EY28</f>
        <v>3</v>
      </c>
      <c r="P28" s="13">
        <v>26</v>
      </c>
      <c r="Q28" s="10">
        <f>ROUND('IHC Baseline'!EV28,2)</f>
        <v>10.5</v>
      </c>
      <c r="R28" s="11">
        <f>ROUND('IHC Baseline'!EW28,2)</f>
        <v>15.5</v>
      </c>
      <c r="S28" s="11">
        <f>ROUND('IHC Baseline'!EX28,2)</f>
        <v>5.5</v>
      </c>
      <c r="T28" s="12">
        <f>ROUND('IHC Baseline'!EY28,2)</f>
        <v>7.5</v>
      </c>
      <c r="U28">
        <v>26</v>
      </c>
      <c r="V28" s="10">
        <f>ROUND('UBC Baseline'!EV28,2)</f>
        <v>0</v>
      </c>
      <c r="W28" s="11">
        <f>ROUND('UBC Baseline'!EW28,2)</f>
        <v>0</v>
      </c>
      <c r="X28" s="11">
        <f>ROUND('UBC Baseline'!EX28,2)</f>
        <v>0</v>
      </c>
      <c r="Y28" s="12">
        <f>ROUND('UBC Baseline'!EY28,2)</f>
        <v>0</v>
      </c>
      <c r="Z28" s="14">
        <v>26</v>
      </c>
      <c r="AA28" s="6">
        <f t="shared" si="0"/>
        <v>498.5</v>
      </c>
      <c r="AB28" s="7">
        <f t="shared" si="1"/>
        <v>407</v>
      </c>
      <c r="AC28" s="7">
        <f t="shared" si="2"/>
        <v>463.5</v>
      </c>
      <c r="AD28" s="7">
        <f t="shared" si="3"/>
        <v>496</v>
      </c>
    </row>
    <row r="29" spans="1:30" x14ac:dyDescent="0.35">
      <c r="A29" s="14">
        <v>27</v>
      </c>
      <c r="B29" s="18">
        <f>'Inventory Baseline'!EW29</f>
        <v>20</v>
      </c>
      <c r="C29" s="19">
        <f>'Inventory Baseline'!EX29</f>
        <v>30</v>
      </c>
      <c r="D29" s="19">
        <f>'Inventory Baseline'!EY29</f>
        <v>9</v>
      </c>
      <c r="E29" s="20">
        <f>'Inventory Baseline'!EZ29</f>
        <v>16</v>
      </c>
      <c r="F29" s="30">
        <v>27</v>
      </c>
      <c r="G29" s="18">
        <f>'Backlog Baseline'!FB29</f>
        <v>0</v>
      </c>
      <c r="H29" s="19">
        <f>'Backlog Baseline'!FC29</f>
        <v>0</v>
      </c>
      <c r="I29" s="19">
        <f>'Backlog Baseline'!FD29</f>
        <v>0</v>
      </c>
      <c r="J29" s="20">
        <f>'Backlog Baseline'!FE29</f>
        <v>0</v>
      </c>
      <c r="K29" s="30">
        <v>27</v>
      </c>
      <c r="L29" s="18">
        <f>'Orders Baseline'!EV29</f>
        <v>8</v>
      </c>
      <c r="M29" s="19">
        <f>'Orders Baseline'!EW29</f>
        <v>2</v>
      </c>
      <c r="N29" s="19">
        <f>'Orders Baseline'!EX29</f>
        <v>6</v>
      </c>
      <c r="O29" s="20">
        <f>'Orders Baseline'!EY29</f>
        <v>0</v>
      </c>
      <c r="P29" s="13">
        <v>27</v>
      </c>
      <c r="Q29" s="10">
        <f>ROUND('IHC Baseline'!EV29,2)</f>
        <v>10</v>
      </c>
      <c r="R29" s="11">
        <f>ROUND('IHC Baseline'!EW29,2)</f>
        <v>15</v>
      </c>
      <c r="S29" s="11">
        <f>ROUND('IHC Baseline'!EX29,2)</f>
        <v>4.5</v>
      </c>
      <c r="T29" s="12">
        <f>ROUND('IHC Baseline'!EY29,2)</f>
        <v>8</v>
      </c>
      <c r="U29">
        <v>27</v>
      </c>
      <c r="V29" s="10">
        <f>ROUND('UBC Baseline'!EV29,2)</f>
        <v>0</v>
      </c>
      <c r="W29" s="11">
        <f>ROUND('UBC Baseline'!EW29,2)</f>
        <v>0</v>
      </c>
      <c r="X29" s="11">
        <f>ROUND('UBC Baseline'!EX29,2)</f>
        <v>0</v>
      </c>
      <c r="Y29" s="12">
        <f>ROUND('UBC Baseline'!EY29,2)</f>
        <v>0</v>
      </c>
      <c r="Z29" s="14">
        <v>27</v>
      </c>
      <c r="AA29" s="6">
        <f t="shared" si="0"/>
        <v>508.5</v>
      </c>
      <c r="AB29" s="7">
        <f t="shared" si="1"/>
        <v>422</v>
      </c>
      <c r="AC29" s="7">
        <f t="shared" si="2"/>
        <v>468</v>
      </c>
      <c r="AD29" s="7">
        <f t="shared" si="3"/>
        <v>504</v>
      </c>
    </row>
    <row r="30" spans="1:30" x14ac:dyDescent="0.35">
      <c r="A30" s="14">
        <v>28</v>
      </c>
      <c r="B30" s="18">
        <f>'Inventory Baseline'!EW30</f>
        <v>20</v>
      </c>
      <c r="C30" s="19">
        <f>'Inventory Baseline'!EX30</f>
        <v>28</v>
      </c>
      <c r="D30" s="19">
        <f>'Inventory Baseline'!EY30</f>
        <v>4</v>
      </c>
      <c r="E30" s="20">
        <f>'Inventory Baseline'!EZ30</f>
        <v>16</v>
      </c>
      <c r="F30" s="30">
        <v>28</v>
      </c>
      <c r="G30" s="18">
        <f>'Backlog Baseline'!FB30</f>
        <v>0</v>
      </c>
      <c r="H30" s="19">
        <f>'Backlog Baseline'!FC30</f>
        <v>0</v>
      </c>
      <c r="I30" s="19">
        <f>'Backlog Baseline'!FD30</f>
        <v>0</v>
      </c>
      <c r="J30" s="20">
        <f>'Backlog Baseline'!FE30</f>
        <v>0</v>
      </c>
      <c r="K30" s="30">
        <v>28</v>
      </c>
      <c r="L30" s="18">
        <f>'Orders Baseline'!EV30</f>
        <v>8</v>
      </c>
      <c r="M30" s="19">
        <f>'Orders Baseline'!EW30</f>
        <v>0</v>
      </c>
      <c r="N30" s="19">
        <f>'Orders Baseline'!EX30</f>
        <v>7</v>
      </c>
      <c r="O30" s="20">
        <f>'Orders Baseline'!EY30</f>
        <v>0</v>
      </c>
      <c r="P30" s="13">
        <v>28</v>
      </c>
      <c r="Q30" s="10">
        <f>ROUND('IHC Baseline'!EV30,2)</f>
        <v>10</v>
      </c>
      <c r="R30" s="11">
        <f>ROUND('IHC Baseline'!EW30,2)</f>
        <v>14</v>
      </c>
      <c r="S30" s="11">
        <f>ROUND('IHC Baseline'!EX30,2)</f>
        <v>2</v>
      </c>
      <c r="T30" s="12">
        <f>ROUND('IHC Baseline'!EY30,2)</f>
        <v>8</v>
      </c>
      <c r="U30">
        <v>28</v>
      </c>
      <c r="V30" s="10">
        <f>ROUND('UBC Baseline'!EV30,2)</f>
        <v>0</v>
      </c>
      <c r="W30" s="11">
        <f>ROUND('UBC Baseline'!EW30,2)</f>
        <v>0</v>
      </c>
      <c r="X30" s="11">
        <f>ROUND('UBC Baseline'!EX30,2)</f>
        <v>0</v>
      </c>
      <c r="Y30" s="12">
        <f>ROUND('UBC Baseline'!EY30,2)</f>
        <v>0</v>
      </c>
      <c r="Z30" s="14">
        <v>28</v>
      </c>
      <c r="AA30" s="6">
        <f t="shared" si="0"/>
        <v>518.5</v>
      </c>
      <c r="AB30" s="7">
        <f t="shared" si="1"/>
        <v>436</v>
      </c>
      <c r="AC30" s="7">
        <f t="shared" si="2"/>
        <v>470</v>
      </c>
      <c r="AD30" s="7">
        <f t="shared" si="3"/>
        <v>512</v>
      </c>
    </row>
    <row r="31" spans="1:30" x14ac:dyDescent="0.35">
      <c r="A31" s="14">
        <v>29</v>
      </c>
      <c r="B31" s="18">
        <f>'Inventory Baseline'!EW31</f>
        <v>21</v>
      </c>
      <c r="C31" s="19">
        <f>'Inventory Baseline'!EX31</f>
        <v>28</v>
      </c>
      <c r="D31" s="19">
        <f>'Inventory Baseline'!EY31</f>
        <v>1</v>
      </c>
      <c r="E31" s="20">
        <f>'Inventory Baseline'!EZ31</f>
        <v>12</v>
      </c>
      <c r="F31" s="30">
        <v>29</v>
      </c>
      <c r="G31" s="18">
        <f>'Backlog Baseline'!FB31</f>
        <v>0</v>
      </c>
      <c r="H31" s="19">
        <f>'Backlog Baseline'!FC31</f>
        <v>0</v>
      </c>
      <c r="I31" s="19">
        <f>'Backlog Baseline'!FD31</f>
        <v>0</v>
      </c>
      <c r="J31" s="20">
        <f>'Backlog Baseline'!FE31</f>
        <v>0</v>
      </c>
      <c r="K31" s="30">
        <v>29</v>
      </c>
      <c r="L31" s="18">
        <f>'Orders Baseline'!EV31</f>
        <v>8</v>
      </c>
      <c r="M31" s="19">
        <f>'Orders Baseline'!EW31</f>
        <v>0</v>
      </c>
      <c r="N31" s="19">
        <f>'Orders Baseline'!EX31</f>
        <v>8</v>
      </c>
      <c r="O31" s="20">
        <f>'Orders Baseline'!EY31</f>
        <v>3</v>
      </c>
      <c r="P31" s="13">
        <v>29</v>
      </c>
      <c r="Q31" s="10">
        <f>ROUND('IHC Baseline'!EV31,2)</f>
        <v>10.5</v>
      </c>
      <c r="R31" s="11">
        <f>ROUND('IHC Baseline'!EW31,2)</f>
        <v>14</v>
      </c>
      <c r="S31" s="11">
        <f>ROUND('IHC Baseline'!EX31,2)</f>
        <v>0.5</v>
      </c>
      <c r="T31" s="12">
        <f>ROUND('IHC Baseline'!EY31,2)</f>
        <v>6</v>
      </c>
      <c r="U31">
        <v>29</v>
      </c>
      <c r="V31" s="10">
        <f>ROUND('UBC Baseline'!EV31,2)</f>
        <v>0</v>
      </c>
      <c r="W31" s="11">
        <f>ROUND('UBC Baseline'!EW31,2)</f>
        <v>0</v>
      </c>
      <c r="X31" s="11">
        <f>ROUND('UBC Baseline'!EX31,2)</f>
        <v>0</v>
      </c>
      <c r="Y31" s="12">
        <f>ROUND('UBC Baseline'!EY31,2)</f>
        <v>0</v>
      </c>
      <c r="Z31" s="14">
        <v>29</v>
      </c>
      <c r="AA31" s="6">
        <f t="shared" si="0"/>
        <v>529</v>
      </c>
      <c r="AB31" s="7">
        <f t="shared" si="1"/>
        <v>450</v>
      </c>
      <c r="AC31" s="7">
        <f t="shared" si="2"/>
        <v>470.5</v>
      </c>
      <c r="AD31" s="7">
        <f t="shared" si="3"/>
        <v>518</v>
      </c>
    </row>
    <row r="32" spans="1:30" x14ac:dyDescent="0.35">
      <c r="A32" s="14">
        <v>30</v>
      </c>
      <c r="B32" s="18">
        <f>'Inventory Baseline'!EW32</f>
        <v>20</v>
      </c>
      <c r="C32" s="19">
        <f>'Inventory Baseline'!EX32</f>
        <v>28</v>
      </c>
      <c r="D32" s="19">
        <f>'Inventory Baseline'!EY32</f>
        <v>0</v>
      </c>
      <c r="E32" s="20">
        <f>'Inventory Baseline'!EZ32</f>
        <v>4</v>
      </c>
      <c r="F32" s="30">
        <v>30</v>
      </c>
      <c r="G32" s="18">
        <f>'Backlog Baseline'!FB32</f>
        <v>0</v>
      </c>
      <c r="H32" s="19">
        <f>'Backlog Baseline'!FC32</f>
        <v>0</v>
      </c>
      <c r="I32" s="19">
        <f>'Backlog Baseline'!FD32</f>
        <v>1</v>
      </c>
      <c r="J32" s="20">
        <f>'Backlog Baseline'!FE32</f>
        <v>0</v>
      </c>
      <c r="K32" s="30">
        <v>30</v>
      </c>
      <c r="L32" s="18">
        <f>'Orders Baseline'!EV32</f>
        <v>8</v>
      </c>
      <c r="M32" s="19">
        <f>'Orders Baseline'!EW32</f>
        <v>0</v>
      </c>
      <c r="N32" s="19">
        <f>'Orders Baseline'!EX32</f>
        <v>9</v>
      </c>
      <c r="O32" s="20">
        <f>'Orders Baseline'!EY32</f>
        <v>6</v>
      </c>
      <c r="P32" s="13">
        <v>30</v>
      </c>
      <c r="Q32" s="10">
        <f>ROUND('IHC Baseline'!EV32,2)</f>
        <v>10</v>
      </c>
      <c r="R32" s="11">
        <f>ROUND('IHC Baseline'!EW32,2)</f>
        <v>14</v>
      </c>
      <c r="S32" s="11">
        <f>ROUND('IHC Baseline'!EX32,2)</f>
        <v>0</v>
      </c>
      <c r="T32" s="12">
        <f>ROUND('IHC Baseline'!EY32,2)</f>
        <v>2</v>
      </c>
      <c r="U32">
        <v>30</v>
      </c>
      <c r="V32" s="10">
        <f>ROUND('UBC Baseline'!EV32,2)</f>
        <v>0</v>
      </c>
      <c r="W32" s="11">
        <f>ROUND('UBC Baseline'!EW32,2)</f>
        <v>0</v>
      </c>
      <c r="X32" s="11">
        <f>ROUND('UBC Baseline'!EX32,2)</f>
        <v>1</v>
      </c>
      <c r="Y32" s="12">
        <f>ROUND('UBC Baseline'!EY32,2)</f>
        <v>0</v>
      </c>
      <c r="Z32" s="14">
        <v>30</v>
      </c>
      <c r="AA32" s="6">
        <f t="shared" si="0"/>
        <v>539</v>
      </c>
      <c r="AB32" s="7">
        <f t="shared" si="1"/>
        <v>464</v>
      </c>
      <c r="AC32" s="7">
        <f t="shared" si="2"/>
        <v>471.5</v>
      </c>
      <c r="AD32" s="7">
        <f t="shared" si="3"/>
        <v>520</v>
      </c>
    </row>
    <row r="33" spans="1:30" x14ac:dyDescent="0.35">
      <c r="A33" s="14">
        <v>31</v>
      </c>
      <c r="B33" s="18">
        <f>'Inventory Baseline'!EW33</f>
        <v>14</v>
      </c>
      <c r="C33" s="19">
        <f>'Inventory Baseline'!EX33</f>
        <v>28</v>
      </c>
      <c r="D33" s="19">
        <f>'Inventory Baseline'!EY33</f>
        <v>0</v>
      </c>
      <c r="E33" s="20">
        <f>'Inventory Baseline'!EZ33</f>
        <v>0</v>
      </c>
      <c r="F33" s="30">
        <v>31</v>
      </c>
      <c r="G33" s="18">
        <f>'Backlog Baseline'!FB33</f>
        <v>0</v>
      </c>
      <c r="H33" s="19">
        <f>'Backlog Baseline'!FC33</f>
        <v>0</v>
      </c>
      <c r="I33" s="19">
        <f>'Backlog Baseline'!FD33</f>
        <v>2</v>
      </c>
      <c r="J33" s="20">
        <f>'Backlog Baseline'!FE33</f>
        <v>5</v>
      </c>
      <c r="K33" s="30">
        <v>31</v>
      </c>
      <c r="L33" s="18">
        <f>'Orders Baseline'!EV33</f>
        <v>8</v>
      </c>
      <c r="M33" s="19">
        <f>'Orders Baseline'!EW33</f>
        <v>0</v>
      </c>
      <c r="N33" s="19">
        <f>'Orders Baseline'!EX33</f>
        <v>8</v>
      </c>
      <c r="O33" s="20">
        <f>'Orders Baseline'!EY33</f>
        <v>10</v>
      </c>
      <c r="P33" s="13">
        <v>31</v>
      </c>
      <c r="Q33" s="10">
        <f>ROUND('IHC Baseline'!EV33,2)</f>
        <v>7</v>
      </c>
      <c r="R33" s="11">
        <f>ROUND('IHC Baseline'!EW33,2)</f>
        <v>14</v>
      </c>
      <c r="S33" s="11">
        <f>ROUND('IHC Baseline'!EX33,2)</f>
        <v>0</v>
      </c>
      <c r="T33" s="12">
        <f>ROUND('IHC Baseline'!EY33,2)</f>
        <v>0</v>
      </c>
      <c r="U33">
        <v>31</v>
      </c>
      <c r="V33" s="10">
        <f>ROUND('UBC Baseline'!EV33,2)</f>
        <v>0</v>
      </c>
      <c r="W33" s="11">
        <f>ROUND('UBC Baseline'!EW33,2)</f>
        <v>0</v>
      </c>
      <c r="X33" s="11">
        <f>ROUND('UBC Baseline'!EX33,2)</f>
        <v>2</v>
      </c>
      <c r="Y33" s="12">
        <f>ROUND('UBC Baseline'!EY33,2)</f>
        <v>5</v>
      </c>
      <c r="Z33" s="14">
        <v>31</v>
      </c>
      <c r="AA33" s="6">
        <f t="shared" si="0"/>
        <v>546</v>
      </c>
      <c r="AB33" s="7">
        <f t="shared" si="1"/>
        <v>478</v>
      </c>
      <c r="AC33" s="7">
        <f t="shared" si="2"/>
        <v>473.5</v>
      </c>
      <c r="AD33" s="7">
        <f t="shared" si="3"/>
        <v>525</v>
      </c>
    </row>
    <row r="34" spans="1:30" x14ac:dyDescent="0.35">
      <c r="A34" s="14">
        <v>32</v>
      </c>
      <c r="B34" s="18">
        <f>'Inventory Baseline'!EW34</f>
        <v>4</v>
      </c>
      <c r="C34" s="19">
        <f>'Inventory Baseline'!EX34</f>
        <v>28</v>
      </c>
      <c r="D34" s="19">
        <f>'Inventory Baseline'!EY34</f>
        <v>0</v>
      </c>
      <c r="E34" s="20">
        <f>'Inventory Baseline'!EZ34</f>
        <v>0</v>
      </c>
      <c r="F34" s="30">
        <v>32</v>
      </c>
      <c r="G34" s="18">
        <f>'Backlog Baseline'!FB34</f>
        <v>0</v>
      </c>
      <c r="H34" s="19">
        <f>'Backlog Baseline'!FC34</f>
        <v>0</v>
      </c>
      <c r="I34" s="19">
        <f>'Backlog Baseline'!FD34</f>
        <v>2</v>
      </c>
      <c r="J34" s="20">
        <f>'Backlog Baseline'!FE34</f>
        <v>10</v>
      </c>
      <c r="K34" s="30">
        <v>32</v>
      </c>
      <c r="L34" s="18">
        <f>'Orders Baseline'!EV34</f>
        <v>8</v>
      </c>
      <c r="M34" s="19">
        <f>'Orders Baseline'!EW34</f>
        <v>1</v>
      </c>
      <c r="N34" s="19">
        <f>'Orders Baseline'!EX34</f>
        <v>9</v>
      </c>
      <c r="O34" s="20">
        <f>'Orders Baseline'!EY34</f>
        <v>12</v>
      </c>
      <c r="P34" s="13">
        <v>32</v>
      </c>
      <c r="Q34" s="10">
        <f>ROUND('IHC Baseline'!EV34,2)</f>
        <v>2</v>
      </c>
      <c r="R34" s="11">
        <f>ROUND('IHC Baseline'!EW34,2)</f>
        <v>14</v>
      </c>
      <c r="S34" s="11">
        <f>ROUND('IHC Baseline'!EX34,2)</f>
        <v>0</v>
      </c>
      <c r="T34" s="12">
        <f>ROUND('IHC Baseline'!EY34,2)</f>
        <v>0</v>
      </c>
      <c r="U34">
        <v>32</v>
      </c>
      <c r="V34" s="10">
        <f>ROUND('UBC Baseline'!EV34,2)</f>
        <v>0</v>
      </c>
      <c r="W34" s="11">
        <f>ROUND('UBC Baseline'!EW34,2)</f>
        <v>0</v>
      </c>
      <c r="X34" s="11">
        <f>ROUND('UBC Baseline'!EX34,2)</f>
        <v>2</v>
      </c>
      <c r="Y34" s="12">
        <f>ROUND('UBC Baseline'!EY34,2)</f>
        <v>10</v>
      </c>
      <c r="Z34" s="14">
        <v>32</v>
      </c>
      <c r="AA34" s="6">
        <f t="shared" si="0"/>
        <v>548</v>
      </c>
      <c r="AB34" s="7">
        <f t="shared" si="1"/>
        <v>492</v>
      </c>
      <c r="AC34" s="7">
        <f t="shared" si="2"/>
        <v>475.5</v>
      </c>
      <c r="AD34" s="7">
        <f t="shared" si="3"/>
        <v>535</v>
      </c>
    </row>
    <row r="35" spans="1:30" x14ac:dyDescent="0.35">
      <c r="A35" s="14">
        <v>33</v>
      </c>
      <c r="B35" s="18">
        <f>'Inventory Baseline'!EW35</f>
        <v>0</v>
      </c>
      <c r="C35" s="19">
        <f>'Inventory Baseline'!EX35</f>
        <v>27</v>
      </c>
      <c r="D35" s="19">
        <f>'Inventory Baseline'!EY35</f>
        <v>0</v>
      </c>
      <c r="E35" s="20">
        <f>'Inventory Baseline'!EZ35</f>
        <v>0</v>
      </c>
      <c r="F35" s="30">
        <v>33</v>
      </c>
      <c r="G35" s="18">
        <f>'Backlog Baseline'!FB35</f>
        <v>8</v>
      </c>
      <c r="H35" s="19">
        <f>'Backlog Baseline'!FC35</f>
        <v>0</v>
      </c>
      <c r="I35" s="19">
        <f>'Backlog Baseline'!FD35</f>
        <v>6</v>
      </c>
      <c r="J35" s="20">
        <f>'Backlog Baseline'!FE35</f>
        <v>13</v>
      </c>
      <c r="K35" s="30">
        <v>33</v>
      </c>
      <c r="L35" s="18">
        <f>'Orders Baseline'!EV35</f>
        <v>8</v>
      </c>
      <c r="M35" s="19">
        <f>'Orders Baseline'!EW35</f>
        <v>11</v>
      </c>
      <c r="N35" s="19">
        <f>'Orders Baseline'!EX35</f>
        <v>8</v>
      </c>
      <c r="O35" s="20">
        <f>'Orders Baseline'!EY35</f>
        <v>11</v>
      </c>
      <c r="P35" s="13">
        <v>33</v>
      </c>
      <c r="Q35" s="10">
        <f>ROUND('IHC Baseline'!EV35,2)</f>
        <v>0</v>
      </c>
      <c r="R35" s="11">
        <f>ROUND('IHC Baseline'!EW35,2)</f>
        <v>13.5</v>
      </c>
      <c r="S35" s="11">
        <f>ROUND('IHC Baseline'!EX35,2)</f>
        <v>0</v>
      </c>
      <c r="T35" s="12">
        <f>ROUND('IHC Baseline'!EY35,2)</f>
        <v>0</v>
      </c>
      <c r="U35">
        <v>33</v>
      </c>
      <c r="V35" s="10">
        <f>ROUND('UBC Baseline'!EV35,2)</f>
        <v>8</v>
      </c>
      <c r="W35" s="11">
        <f>ROUND('UBC Baseline'!EW35,2)</f>
        <v>0</v>
      </c>
      <c r="X35" s="11">
        <f>ROUND('UBC Baseline'!EX35,2)</f>
        <v>6</v>
      </c>
      <c r="Y35" s="12">
        <f>ROUND('UBC Baseline'!EY35,2)</f>
        <v>13</v>
      </c>
      <c r="Z35" s="14">
        <v>33</v>
      </c>
      <c r="AA35" s="6">
        <f t="shared" si="0"/>
        <v>556</v>
      </c>
      <c r="AB35" s="7">
        <f t="shared" si="1"/>
        <v>505.5</v>
      </c>
      <c r="AC35" s="7">
        <f t="shared" si="2"/>
        <v>481.5</v>
      </c>
      <c r="AD35" s="7">
        <f t="shared" si="3"/>
        <v>548</v>
      </c>
    </row>
    <row r="36" spans="1:30" x14ac:dyDescent="0.35">
      <c r="A36" s="14">
        <v>34</v>
      </c>
      <c r="B36" s="18">
        <f>'Inventory Baseline'!EW36</f>
        <v>0</v>
      </c>
      <c r="C36" s="19">
        <f>'Inventory Baseline'!EX36</f>
        <v>16</v>
      </c>
      <c r="D36" s="19">
        <f>'Inventory Baseline'!EY36</f>
        <v>0</v>
      </c>
      <c r="E36" s="20">
        <f>'Inventory Baseline'!EZ36</f>
        <v>0</v>
      </c>
      <c r="F36" s="30">
        <v>34</v>
      </c>
      <c r="G36" s="18">
        <f>'Backlog Baseline'!FB36</f>
        <v>19</v>
      </c>
      <c r="H36" s="19">
        <f>'Backlog Baseline'!FC36</f>
        <v>0</v>
      </c>
      <c r="I36" s="19">
        <f>'Backlog Baseline'!FD36</f>
        <v>11</v>
      </c>
      <c r="J36" s="20">
        <f>'Backlog Baseline'!FE36</f>
        <v>11</v>
      </c>
      <c r="K36" s="30">
        <v>34</v>
      </c>
      <c r="L36" s="18">
        <f>'Orders Baseline'!EV36</f>
        <v>8</v>
      </c>
      <c r="M36" s="19">
        <f>'Orders Baseline'!EW36</f>
        <v>18</v>
      </c>
      <c r="N36" s="19">
        <f>'Orders Baseline'!EX36</f>
        <v>9</v>
      </c>
      <c r="O36" s="20">
        <f>'Orders Baseline'!EY36</f>
        <v>12</v>
      </c>
      <c r="P36" s="13">
        <v>34</v>
      </c>
      <c r="Q36" s="10">
        <f>ROUND('IHC Baseline'!EV36,2)</f>
        <v>0</v>
      </c>
      <c r="R36" s="11">
        <f>ROUND('IHC Baseline'!EW36,2)</f>
        <v>8</v>
      </c>
      <c r="S36" s="11">
        <f>ROUND('IHC Baseline'!EX36,2)</f>
        <v>0</v>
      </c>
      <c r="T36" s="12">
        <f>ROUND('IHC Baseline'!EY36,2)</f>
        <v>0</v>
      </c>
      <c r="U36">
        <v>34</v>
      </c>
      <c r="V36" s="10">
        <f>ROUND('UBC Baseline'!EV36,2)</f>
        <v>19</v>
      </c>
      <c r="W36" s="11">
        <f>ROUND('UBC Baseline'!EW36,2)</f>
        <v>0</v>
      </c>
      <c r="X36" s="11">
        <f>ROUND('UBC Baseline'!EX36,2)</f>
        <v>11</v>
      </c>
      <c r="Y36" s="12">
        <f>ROUND('UBC Baseline'!EY36,2)</f>
        <v>11</v>
      </c>
      <c r="Z36" s="14">
        <v>34</v>
      </c>
      <c r="AA36" s="6">
        <f t="shared" si="0"/>
        <v>575</v>
      </c>
      <c r="AB36" s="7">
        <f t="shared" si="1"/>
        <v>513.5</v>
      </c>
      <c r="AC36" s="7">
        <f t="shared" si="2"/>
        <v>492.5</v>
      </c>
      <c r="AD36" s="7">
        <f t="shared" si="3"/>
        <v>559</v>
      </c>
    </row>
    <row r="37" spans="1:30" x14ac:dyDescent="0.35">
      <c r="A37" s="14">
        <v>35</v>
      </c>
      <c r="B37" s="18">
        <f>'Inventory Baseline'!EW37</f>
        <v>0</v>
      </c>
      <c r="C37" s="19">
        <f>'Inventory Baseline'!EX37</f>
        <v>0</v>
      </c>
      <c r="D37" s="19">
        <f>'Inventory Baseline'!EY37</f>
        <v>0</v>
      </c>
      <c r="E37" s="20">
        <f>'Inventory Baseline'!EZ37</f>
        <v>0</v>
      </c>
      <c r="F37" s="30">
        <v>35</v>
      </c>
      <c r="G37" s="18">
        <f>'Backlog Baseline'!FB37</f>
        <v>30</v>
      </c>
      <c r="H37" s="19">
        <f>'Backlog Baseline'!FC37</f>
        <v>2</v>
      </c>
      <c r="I37" s="19">
        <f>'Backlog Baseline'!FD37</f>
        <v>13</v>
      </c>
      <c r="J37" s="20">
        <f>'Backlog Baseline'!FE37</f>
        <v>16</v>
      </c>
      <c r="K37" s="30">
        <v>35</v>
      </c>
      <c r="L37" s="18">
        <f>'Orders Baseline'!EV37</f>
        <v>8</v>
      </c>
      <c r="M37" s="19">
        <f>'Orders Baseline'!EW37</f>
        <v>18</v>
      </c>
      <c r="N37" s="19">
        <f>'Orders Baseline'!EX37</f>
        <v>9</v>
      </c>
      <c r="O37" s="20">
        <f>'Orders Baseline'!EY37</f>
        <v>10</v>
      </c>
      <c r="P37" s="13">
        <v>35</v>
      </c>
      <c r="Q37" s="10">
        <f>ROUND('IHC Baseline'!EV37,2)</f>
        <v>0</v>
      </c>
      <c r="R37" s="11">
        <f>ROUND('IHC Baseline'!EW37,2)</f>
        <v>0</v>
      </c>
      <c r="S37" s="11">
        <f>ROUND('IHC Baseline'!EX37,2)</f>
        <v>0</v>
      </c>
      <c r="T37" s="12">
        <f>ROUND('IHC Baseline'!EY37,2)</f>
        <v>0</v>
      </c>
      <c r="U37">
        <v>35</v>
      </c>
      <c r="V37" s="10">
        <f>ROUND('UBC Baseline'!EV37,2)</f>
        <v>30</v>
      </c>
      <c r="W37" s="11">
        <f>ROUND('UBC Baseline'!EW37,2)</f>
        <v>2</v>
      </c>
      <c r="X37" s="11">
        <f>ROUND('UBC Baseline'!EX37,2)</f>
        <v>13</v>
      </c>
      <c r="Y37" s="12">
        <f>ROUND('UBC Baseline'!EY37,2)</f>
        <v>16</v>
      </c>
      <c r="Z37" s="14">
        <v>35</v>
      </c>
      <c r="AA37" s="6">
        <f t="shared" si="0"/>
        <v>605</v>
      </c>
      <c r="AB37" s="7">
        <f t="shared" si="1"/>
        <v>515.5</v>
      </c>
      <c r="AC37" s="7">
        <f t="shared" si="2"/>
        <v>505.5</v>
      </c>
      <c r="AD37" s="7">
        <f t="shared" si="3"/>
        <v>575</v>
      </c>
    </row>
    <row r="38" spans="1:30" x14ac:dyDescent="0.35">
      <c r="A38" s="14">
        <v>36</v>
      </c>
      <c r="B38" s="18">
        <f>'Inventory Baseline'!EW38</f>
        <v>0</v>
      </c>
      <c r="C38" s="19">
        <f>'Inventory Baseline'!EX38</f>
        <v>0</v>
      </c>
      <c r="D38" s="19">
        <f>'Inventory Baseline'!EY38</f>
        <v>0</v>
      </c>
      <c r="E38" s="20">
        <f>'Inventory Baseline'!EZ38</f>
        <v>0</v>
      </c>
      <c r="F38" s="30">
        <v>36</v>
      </c>
      <c r="G38" s="18">
        <f>'Backlog Baseline'!FB38</f>
        <v>29</v>
      </c>
      <c r="H38" s="19">
        <f>'Backlog Baseline'!FC38</f>
        <v>20</v>
      </c>
      <c r="I38" s="19">
        <f>'Backlog Baseline'!FD38</f>
        <v>11</v>
      </c>
      <c r="J38" s="20">
        <f>'Backlog Baseline'!FE38</f>
        <v>25</v>
      </c>
      <c r="K38" s="30">
        <v>36</v>
      </c>
      <c r="L38" s="18">
        <f>'Orders Baseline'!EV38</f>
        <v>8</v>
      </c>
      <c r="M38" s="19">
        <f>'Orders Baseline'!EW38</f>
        <v>19</v>
      </c>
      <c r="N38" s="19">
        <f>'Orders Baseline'!EX38</f>
        <v>8</v>
      </c>
      <c r="O38" s="20">
        <f>'Orders Baseline'!EY38</f>
        <v>10</v>
      </c>
      <c r="P38" s="13">
        <v>36</v>
      </c>
      <c r="Q38" s="10">
        <f>ROUND('IHC Baseline'!EV38,2)</f>
        <v>0</v>
      </c>
      <c r="R38" s="11">
        <f>ROUND('IHC Baseline'!EW38,2)</f>
        <v>0</v>
      </c>
      <c r="S38" s="11">
        <f>ROUND('IHC Baseline'!EX38,2)</f>
        <v>0</v>
      </c>
      <c r="T38" s="12">
        <f>ROUND('IHC Baseline'!EY38,2)</f>
        <v>0</v>
      </c>
      <c r="U38">
        <v>36</v>
      </c>
      <c r="V38" s="10">
        <f>ROUND('UBC Baseline'!EV38,2)</f>
        <v>29</v>
      </c>
      <c r="W38" s="11">
        <f>ROUND('UBC Baseline'!EW38,2)</f>
        <v>20</v>
      </c>
      <c r="X38" s="11">
        <f>ROUND('UBC Baseline'!EX38,2)</f>
        <v>11</v>
      </c>
      <c r="Y38" s="12">
        <f>ROUND('UBC Baseline'!EY38,2)</f>
        <v>25</v>
      </c>
      <c r="Z38" s="14">
        <v>36</v>
      </c>
      <c r="AA38" s="6">
        <f t="shared" si="0"/>
        <v>634</v>
      </c>
      <c r="AB38" s="7">
        <f t="shared" si="1"/>
        <v>535.5</v>
      </c>
      <c r="AC38" s="7">
        <f t="shared" si="2"/>
        <v>516.5</v>
      </c>
      <c r="AD38" s="7">
        <f t="shared" si="3"/>
        <v>600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205C8D-25B8-4412-9461-1078798D1FC6}">
  <dimension ref="A1"/>
  <sheetViews>
    <sheetView topLeftCell="A67" workbookViewId="0">
      <selection activeCell="I20" sqref="I20"/>
    </sheetView>
  </sheetViews>
  <sheetFormatPr defaultRowHeight="14.5" x14ac:dyDescent="0.35"/>
  <sheetData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CA553-4D8E-4D61-AF54-004064109F30}">
  <dimension ref="A1:EZ40"/>
  <sheetViews>
    <sheetView workbookViewId="0">
      <pane xSplit="1" ySplit="1" topLeftCell="CE2" activePane="bottomRight" state="frozen"/>
      <selection pane="topRight" activeCell="B1" sqref="B1"/>
      <selection pane="bottomLeft" activeCell="A2" sqref="A2"/>
      <selection pane="bottomRight" activeCell="EZ3" sqref="EZ3"/>
    </sheetView>
  </sheetViews>
  <sheetFormatPr defaultRowHeight="14.5" x14ac:dyDescent="0.35"/>
  <cols>
    <col min="6" max="6" width="8.7265625" style="5"/>
    <col min="11" max="11" width="8.7265625" style="5"/>
    <col min="16" max="16" width="8.7265625" style="5"/>
    <col min="21" max="21" width="8.7265625" style="5"/>
    <col min="26" max="26" width="8.7265625" style="5"/>
    <col min="31" max="31" width="8.7265625" style="5"/>
    <col min="36" max="36" width="8.7265625" style="5"/>
    <col min="41" max="41" width="8.7265625" style="5"/>
    <col min="46" max="46" width="8.7265625" style="5"/>
    <col min="51" max="51" width="8.7265625" style="5"/>
    <col min="56" max="56" width="8.7265625" style="5"/>
    <col min="61" max="61" width="8.7265625" style="5"/>
    <col min="66" max="66" width="8.7265625" style="5"/>
    <col min="71" max="71" width="8.7265625" style="5"/>
    <col min="76" max="76" width="8.7265625" style="5"/>
    <col min="81" max="81" width="8.7265625" style="5"/>
    <col min="86" max="86" width="8.7265625" style="5"/>
    <col min="91" max="91" width="8.7265625" style="5"/>
    <col min="96" max="96" width="8.7265625" style="5"/>
    <col min="101" max="101" width="8.7265625" style="5"/>
    <col min="106" max="106" width="8.7265625" style="5"/>
    <col min="111" max="111" width="8.7265625" style="5"/>
    <col min="116" max="116" width="8.7265625" style="5"/>
    <col min="121" max="121" width="8.7265625" style="5"/>
    <col min="126" max="126" width="8.7265625" style="5"/>
    <col min="131" max="131" width="8.7265625" style="5"/>
    <col min="136" max="136" width="8.7265625" style="5"/>
    <col min="141" max="141" width="8.7265625" style="5"/>
    <col min="146" max="146" width="8.7265625" style="5"/>
    <col min="151" max="152" width="8.7265625" style="5"/>
  </cols>
  <sheetData>
    <row r="1" spans="1:156" x14ac:dyDescent="0.35">
      <c r="A1" t="s">
        <v>19</v>
      </c>
      <c r="B1" t="s">
        <v>23</v>
      </c>
      <c r="C1" t="s">
        <v>24</v>
      </c>
      <c r="D1" t="s">
        <v>25</v>
      </c>
      <c r="E1" t="s">
        <v>26</v>
      </c>
      <c r="F1" s="5">
        <v>1</v>
      </c>
      <c r="G1" t="s">
        <v>23</v>
      </c>
      <c r="H1" t="s">
        <v>24</v>
      </c>
      <c r="I1" t="s">
        <v>25</v>
      </c>
      <c r="J1" t="s">
        <v>26</v>
      </c>
      <c r="K1" s="5">
        <v>2</v>
      </c>
      <c r="L1" t="s">
        <v>23</v>
      </c>
      <c r="M1" t="s">
        <v>24</v>
      </c>
      <c r="N1" t="s">
        <v>25</v>
      </c>
      <c r="O1" t="s">
        <v>26</v>
      </c>
      <c r="P1" s="5">
        <v>3</v>
      </c>
      <c r="Q1" t="s">
        <v>23</v>
      </c>
      <c r="R1" t="s">
        <v>24</v>
      </c>
      <c r="S1" t="s">
        <v>25</v>
      </c>
      <c r="T1" t="s">
        <v>26</v>
      </c>
      <c r="U1" s="5">
        <v>4</v>
      </c>
      <c r="V1" t="s">
        <v>23</v>
      </c>
      <c r="W1" t="s">
        <v>24</v>
      </c>
      <c r="X1" t="s">
        <v>25</v>
      </c>
      <c r="Y1" t="s">
        <v>26</v>
      </c>
      <c r="Z1" s="5">
        <v>5</v>
      </c>
      <c r="AA1" t="s">
        <v>23</v>
      </c>
      <c r="AB1" t="s">
        <v>24</v>
      </c>
      <c r="AC1" t="s">
        <v>25</v>
      </c>
      <c r="AD1" t="s">
        <v>26</v>
      </c>
      <c r="AE1" s="5">
        <v>6</v>
      </c>
      <c r="AF1" t="s">
        <v>23</v>
      </c>
      <c r="AG1" t="s">
        <v>24</v>
      </c>
      <c r="AH1" t="s">
        <v>25</v>
      </c>
      <c r="AI1" t="s">
        <v>26</v>
      </c>
      <c r="AJ1" s="5">
        <v>7</v>
      </c>
      <c r="AK1" t="s">
        <v>23</v>
      </c>
      <c r="AL1" t="s">
        <v>24</v>
      </c>
      <c r="AM1" t="s">
        <v>25</v>
      </c>
      <c r="AN1" t="s">
        <v>26</v>
      </c>
      <c r="AO1" s="5">
        <v>8</v>
      </c>
      <c r="AP1" t="s">
        <v>23</v>
      </c>
      <c r="AQ1" t="s">
        <v>24</v>
      </c>
      <c r="AR1" t="s">
        <v>25</v>
      </c>
      <c r="AS1" t="s">
        <v>26</v>
      </c>
      <c r="AT1" s="5">
        <v>9</v>
      </c>
      <c r="AU1" t="s">
        <v>23</v>
      </c>
      <c r="AV1" t="s">
        <v>24</v>
      </c>
      <c r="AW1" t="s">
        <v>25</v>
      </c>
      <c r="AX1" t="s">
        <v>26</v>
      </c>
      <c r="AY1" s="5">
        <v>10</v>
      </c>
      <c r="AZ1" t="s">
        <v>23</v>
      </c>
      <c r="BA1" t="s">
        <v>24</v>
      </c>
      <c r="BB1" t="s">
        <v>25</v>
      </c>
      <c r="BC1" t="s">
        <v>26</v>
      </c>
      <c r="BD1" s="5">
        <v>11</v>
      </c>
      <c r="BE1" t="s">
        <v>23</v>
      </c>
      <c r="BF1" t="s">
        <v>24</v>
      </c>
      <c r="BG1" t="s">
        <v>25</v>
      </c>
      <c r="BH1" t="s">
        <v>26</v>
      </c>
      <c r="BI1" s="5">
        <v>12</v>
      </c>
      <c r="BJ1" t="s">
        <v>23</v>
      </c>
      <c r="BK1" t="s">
        <v>24</v>
      </c>
      <c r="BL1" t="s">
        <v>25</v>
      </c>
      <c r="BM1" t="s">
        <v>26</v>
      </c>
      <c r="BN1" s="5">
        <v>13</v>
      </c>
      <c r="BO1" t="s">
        <v>23</v>
      </c>
      <c r="BP1" t="s">
        <v>24</v>
      </c>
      <c r="BQ1" t="s">
        <v>25</v>
      </c>
      <c r="BR1" t="s">
        <v>26</v>
      </c>
      <c r="BS1" s="5">
        <v>14</v>
      </c>
      <c r="BT1" t="s">
        <v>23</v>
      </c>
      <c r="BU1" t="s">
        <v>24</v>
      </c>
      <c r="BV1" t="s">
        <v>25</v>
      </c>
      <c r="BW1" t="s">
        <v>26</v>
      </c>
      <c r="BX1" s="5">
        <v>15</v>
      </c>
      <c r="BY1" t="s">
        <v>23</v>
      </c>
      <c r="BZ1" t="s">
        <v>24</v>
      </c>
      <c r="CA1" t="s">
        <v>25</v>
      </c>
      <c r="CB1" t="s">
        <v>26</v>
      </c>
      <c r="CC1" s="5">
        <v>16</v>
      </c>
      <c r="CD1" t="s">
        <v>23</v>
      </c>
      <c r="CE1" t="s">
        <v>24</v>
      </c>
      <c r="CF1" t="s">
        <v>25</v>
      </c>
      <c r="CG1" t="s">
        <v>26</v>
      </c>
      <c r="CH1" s="5">
        <v>17</v>
      </c>
      <c r="CI1" t="s">
        <v>23</v>
      </c>
      <c r="CJ1" t="s">
        <v>24</v>
      </c>
      <c r="CK1" t="s">
        <v>25</v>
      </c>
      <c r="CL1" t="s">
        <v>26</v>
      </c>
      <c r="CM1" s="5">
        <v>18</v>
      </c>
      <c r="CN1" t="s">
        <v>23</v>
      </c>
      <c r="CO1" t="s">
        <v>24</v>
      </c>
      <c r="CP1" t="s">
        <v>25</v>
      </c>
      <c r="CQ1" t="s">
        <v>26</v>
      </c>
      <c r="CR1" s="5">
        <v>19</v>
      </c>
      <c r="CS1" t="s">
        <v>23</v>
      </c>
      <c r="CT1" t="s">
        <v>24</v>
      </c>
      <c r="CU1" t="s">
        <v>25</v>
      </c>
      <c r="CV1" t="s">
        <v>26</v>
      </c>
      <c r="CW1" s="5">
        <v>20</v>
      </c>
      <c r="CX1" t="s">
        <v>23</v>
      </c>
      <c r="CY1" t="s">
        <v>24</v>
      </c>
      <c r="CZ1" t="s">
        <v>25</v>
      </c>
      <c r="DA1" t="s">
        <v>26</v>
      </c>
      <c r="DB1" s="5">
        <v>21</v>
      </c>
      <c r="DC1" t="s">
        <v>23</v>
      </c>
      <c r="DD1" t="s">
        <v>24</v>
      </c>
      <c r="DE1" t="s">
        <v>25</v>
      </c>
      <c r="DF1" t="s">
        <v>26</v>
      </c>
      <c r="DG1" s="5">
        <v>22</v>
      </c>
      <c r="DH1" t="s">
        <v>23</v>
      </c>
      <c r="DI1" t="s">
        <v>24</v>
      </c>
      <c r="DJ1" t="s">
        <v>25</v>
      </c>
      <c r="DK1" t="s">
        <v>26</v>
      </c>
      <c r="DL1" s="5">
        <v>23</v>
      </c>
      <c r="DM1" t="s">
        <v>23</v>
      </c>
      <c r="DN1" t="s">
        <v>24</v>
      </c>
      <c r="DO1" t="s">
        <v>25</v>
      </c>
      <c r="DP1" t="s">
        <v>26</v>
      </c>
      <c r="DQ1" s="5">
        <v>24</v>
      </c>
      <c r="DR1" t="s">
        <v>23</v>
      </c>
      <c r="DS1" t="s">
        <v>24</v>
      </c>
      <c r="DT1" t="s">
        <v>25</v>
      </c>
      <c r="DU1" t="s">
        <v>26</v>
      </c>
      <c r="DV1" s="5">
        <v>25</v>
      </c>
      <c r="DW1" t="s">
        <v>23</v>
      </c>
      <c r="DX1" t="s">
        <v>24</v>
      </c>
      <c r="DY1" t="s">
        <v>25</v>
      </c>
      <c r="DZ1" t="s">
        <v>26</v>
      </c>
      <c r="EA1" s="5">
        <v>26</v>
      </c>
      <c r="EB1" t="s">
        <v>23</v>
      </c>
      <c r="EC1" t="s">
        <v>24</v>
      </c>
      <c r="ED1" t="s">
        <v>25</v>
      </c>
      <c r="EE1" t="s">
        <v>26</v>
      </c>
      <c r="EF1" s="5">
        <v>27</v>
      </c>
      <c r="EG1" t="s">
        <v>23</v>
      </c>
      <c r="EH1" t="s">
        <v>24</v>
      </c>
      <c r="EI1" t="s">
        <v>25</v>
      </c>
      <c r="EJ1" t="s">
        <v>26</v>
      </c>
      <c r="EK1" s="5">
        <v>28</v>
      </c>
      <c r="EL1" t="s">
        <v>23</v>
      </c>
      <c r="EM1" t="s">
        <v>24</v>
      </c>
      <c r="EN1" t="s">
        <v>25</v>
      </c>
      <c r="EO1" t="s">
        <v>26</v>
      </c>
      <c r="EP1" s="5">
        <v>29</v>
      </c>
      <c r="EQ1" t="s">
        <v>23</v>
      </c>
      <c r="ER1" t="s">
        <v>24</v>
      </c>
      <c r="ES1" t="s">
        <v>25</v>
      </c>
      <c r="ET1" t="s">
        <v>26</v>
      </c>
      <c r="EU1" s="5">
        <v>30</v>
      </c>
      <c r="EW1" t="s">
        <v>35</v>
      </c>
      <c r="EX1" t="s">
        <v>36</v>
      </c>
      <c r="EY1" t="s">
        <v>37</v>
      </c>
      <c r="EZ1" t="s">
        <v>46</v>
      </c>
    </row>
    <row r="2" spans="1:156" x14ac:dyDescent="0.35">
      <c r="A2">
        <v>0</v>
      </c>
      <c r="B2">
        <v>12</v>
      </c>
      <c r="C2">
        <v>12</v>
      </c>
      <c r="D2">
        <v>12</v>
      </c>
      <c r="E2">
        <v>12</v>
      </c>
      <c r="G2">
        <v>12</v>
      </c>
      <c r="H2">
        <v>12</v>
      </c>
      <c r="I2">
        <v>12</v>
      </c>
      <c r="J2">
        <v>12</v>
      </c>
      <c r="L2">
        <v>12</v>
      </c>
      <c r="M2">
        <v>12</v>
      </c>
      <c r="N2">
        <v>12</v>
      </c>
      <c r="O2">
        <v>12</v>
      </c>
      <c r="Q2">
        <v>12</v>
      </c>
      <c r="R2">
        <v>12</v>
      </c>
      <c r="S2">
        <v>12</v>
      </c>
      <c r="T2">
        <v>12</v>
      </c>
      <c r="V2">
        <v>12</v>
      </c>
      <c r="W2">
        <v>12</v>
      </c>
      <c r="X2">
        <v>12</v>
      </c>
      <c r="Y2">
        <v>12</v>
      </c>
      <c r="AA2">
        <v>12</v>
      </c>
      <c r="AB2">
        <v>12</v>
      </c>
      <c r="AC2">
        <v>12</v>
      </c>
      <c r="AD2">
        <v>12</v>
      </c>
      <c r="AF2">
        <v>12</v>
      </c>
      <c r="AG2">
        <v>12</v>
      </c>
      <c r="AH2">
        <v>12</v>
      </c>
      <c r="AI2">
        <v>12</v>
      </c>
      <c r="AK2">
        <v>12</v>
      </c>
      <c r="AL2">
        <v>12</v>
      </c>
      <c r="AM2">
        <v>12</v>
      </c>
      <c r="AN2">
        <v>12</v>
      </c>
      <c r="AP2">
        <v>12</v>
      </c>
      <c r="AQ2">
        <v>12</v>
      </c>
      <c r="AR2">
        <v>12</v>
      </c>
      <c r="AS2">
        <v>12</v>
      </c>
      <c r="AU2">
        <v>12</v>
      </c>
      <c r="AV2">
        <v>12</v>
      </c>
      <c r="AW2">
        <v>12</v>
      </c>
      <c r="AX2">
        <v>12</v>
      </c>
      <c r="AZ2">
        <v>12</v>
      </c>
      <c r="BA2">
        <v>12</v>
      </c>
      <c r="BB2">
        <v>12</v>
      </c>
      <c r="BC2">
        <v>12</v>
      </c>
      <c r="BE2">
        <v>12</v>
      </c>
      <c r="BF2">
        <v>12</v>
      </c>
      <c r="BG2">
        <v>12</v>
      </c>
      <c r="BH2">
        <v>12</v>
      </c>
      <c r="BJ2">
        <v>12</v>
      </c>
      <c r="BK2">
        <v>12</v>
      </c>
      <c r="BL2">
        <v>12</v>
      </c>
      <c r="BM2">
        <v>12</v>
      </c>
      <c r="BO2">
        <v>12</v>
      </c>
      <c r="BP2">
        <v>12</v>
      </c>
      <c r="BQ2">
        <v>12</v>
      </c>
      <c r="BR2">
        <v>12</v>
      </c>
      <c r="BT2">
        <v>12</v>
      </c>
      <c r="BU2">
        <v>12</v>
      </c>
      <c r="BV2">
        <v>12</v>
      </c>
      <c r="BW2">
        <v>12</v>
      </c>
      <c r="BY2">
        <v>12</v>
      </c>
      <c r="BZ2">
        <v>12</v>
      </c>
      <c r="CA2">
        <v>12</v>
      </c>
      <c r="CB2">
        <v>12</v>
      </c>
      <c r="CD2">
        <v>12</v>
      </c>
      <c r="CE2">
        <v>12</v>
      </c>
      <c r="CF2">
        <v>12</v>
      </c>
      <c r="CG2">
        <v>12</v>
      </c>
      <c r="CI2">
        <v>12</v>
      </c>
      <c r="CJ2">
        <v>12</v>
      </c>
      <c r="CK2">
        <v>12</v>
      </c>
      <c r="CL2">
        <v>12</v>
      </c>
      <c r="CN2">
        <v>12</v>
      </c>
      <c r="CO2">
        <v>12</v>
      </c>
      <c r="CP2">
        <v>12</v>
      </c>
      <c r="CQ2">
        <v>12</v>
      </c>
      <c r="CS2">
        <v>12</v>
      </c>
      <c r="CT2">
        <v>12</v>
      </c>
      <c r="CU2">
        <v>12</v>
      </c>
      <c r="CV2">
        <v>12</v>
      </c>
      <c r="CX2">
        <v>12</v>
      </c>
      <c r="CY2">
        <v>12</v>
      </c>
      <c r="CZ2">
        <v>12</v>
      </c>
      <c r="DA2">
        <v>12</v>
      </c>
      <c r="DC2">
        <v>12</v>
      </c>
      <c r="DD2">
        <v>12</v>
      </c>
      <c r="DE2">
        <v>12</v>
      </c>
      <c r="DF2">
        <v>12</v>
      </c>
      <c r="DH2">
        <v>12</v>
      </c>
      <c r="DI2">
        <v>12</v>
      </c>
      <c r="DJ2">
        <v>12</v>
      </c>
      <c r="DK2">
        <v>12</v>
      </c>
      <c r="DM2">
        <v>12</v>
      </c>
      <c r="DN2">
        <v>12</v>
      </c>
      <c r="DO2">
        <v>12</v>
      </c>
      <c r="DP2">
        <v>12</v>
      </c>
      <c r="DR2">
        <v>12</v>
      </c>
      <c r="DS2">
        <v>12</v>
      </c>
      <c r="DT2">
        <v>12</v>
      </c>
      <c r="DU2">
        <v>12</v>
      </c>
      <c r="DW2">
        <v>12</v>
      </c>
      <c r="DX2">
        <v>12</v>
      </c>
      <c r="DY2">
        <v>12</v>
      </c>
      <c r="DZ2">
        <v>12</v>
      </c>
      <c r="EB2">
        <v>12</v>
      </c>
      <c r="EC2">
        <v>12</v>
      </c>
      <c r="ED2">
        <v>12</v>
      </c>
      <c r="EE2">
        <v>12</v>
      </c>
      <c r="EG2">
        <v>12</v>
      </c>
      <c r="EH2">
        <v>12</v>
      </c>
      <c r="EI2">
        <v>12</v>
      </c>
      <c r="EJ2">
        <v>12</v>
      </c>
      <c r="EL2">
        <v>12</v>
      </c>
      <c r="EM2">
        <v>12</v>
      </c>
      <c r="EN2">
        <v>12</v>
      </c>
      <c r="EO2">
        <v>12</v>
      </c>
      <c r="EQ2">
        <v>12</v>
      </c>
      <c r="ER2">
        <v>12</v>
      </c>
      <c r="ES2">
        <v>12</v>
      </c>
      <c r="ET2">
        <v>12</v>
      </c>
      <c r="EW2">
        <f t="shared" ref="EW2:EW38" si="0">AVERAGE(B2,G2,L2,Q2,V2,AA2,AF2,AK2,AP2,AU2,AZ2,BE2,BJ2,BO2,BT2,BY2,CD2,CI2,CN2,CS2,CX2,DC2,DH2,DM2,DR2,DW2,EB2,EG2,EL2,EQ2)</f>
        <v>12</v>
      </c>
      <c r="EX2">
        <f t="shared" ref="EX2:EX38" si="1">AVERAGE(C2,H2,M2,R2,W2,AB2,AG2,AL2,AQ2,AV2,BA2,BF2,BK2,BP2,BU2,BZ2,CE2,CJ2,CO2,CT2,CY2,DD2,DI2,DN2,DS2,DX2,EC2,EH2,EM2,ER2)</f>
        <v>12</v>
      </c>
      <c r="EY2">
        <f t="shared" ref="EY2:EY38" si="2">AVERAGE(D2,I2,N2,S2,X2,AC2,AH2,AM2,AR2,AW2,BB2,BG2,BL2,BQ2,BV2,CA2,CF2,CK2,CP2,CU2,CZ2,DE2,DJ2,DO2,DT2,DY2,ED2,EI2,EN2,ES2)</f>
        <v>12</v>
      </c>
      <c r="EZ2">
        <f t="shared" ref="EZ2:EZ38" si="3">AVERAGE(E2,J2,O2,T2,Y2,AD2,AI2,AN2,AS2,AX2,BC2,BH2,BM2,BR2,BW2,CB2,CG2,CL2,CQ2,CV2,DA2,DF2,DK2,DP2,DU2,DZ2,EE2,EJ2,EO2,ET2)</f>
        <v>12</v>
      </c>
    </row>
    <row r="3" spans="1:156" x14ac:dyDescent="0.35">
      <c r="A3">
        <v>1</v>
      </c>
      <c r="B3">
        <v>12</v>
      </c>
      <c r="C3">
        <v>12</v>
      </c>
      <c r="D3">
        <v>12</v>
      </c>
      <c r="E3">
        <v>12</v>
      </c>
      <c r="G3">
        <v>12</v>
      </c>
      <c r="H3">
        <v>12</v>
      </c>
      <c r="I3">
        <v>12</v>
      </c>
      <c r="J3">
        <v>12</v>
      </c>
      <c r="L3">
        <v>12</v>
      </c>
      <c r="M3">
        <v>12</v>
      </c>
      <c r="N3">
        <v>12</v>
      </c>
      <c r="O3">
        <v>12</v>
      </c>
      <c r="Q3">
        <v>12</v>
      </c>
      <c r="R3">
        <v>12</v>
      </c>
      <c r="S3">
        <v>12</v>
      </c>
      <c r="T3">
        <v>12</v>
      </c>
      <c r="V3">
        <v>12</v>
      </c>
      <c r="W3">
        <v>12</v>
      </c>
      <c r="X3">
        <v>12</v>
      </c>
      <c r="Y3">
        <v>12</v>
      </c>
      <c r="AA3">
        <v>12</v>
      </c>
      <c r="AB3">
        <v>12</v>
      </c>
      <c r="AC3">
        <v>12</v>
      </c>
      <c r="AD3">
        <v>12</v>
      </c>
      <c r="AF3">
        <v>12</v>
      </c>
      <c r="AG3">
        <v>12</v>
      </c>
      <c r="AH3">
        <v>12</v>
      </c>
      <c r="AI3">
        <v>12</v>
      </c>
      <c r="AK3">
        <v>12</v>
      </c>
      <c r="AL3">
        <v>12</v>
      </c>
      <c r="AM3">
        <v>12</v>
      </c>
      <c r="AN3">
        <v>12</v>
      </c>
      <c r="AP3">
        <v>12</v>
      </c>
      <c r="AQ3">
        <v>12</v>
      </c>
      <c r="AR3">
        <v>12</v>
      </c>
      <c r="AS3">
        <v>12</v>
      </c>
      <c r="AU3">
        <v>12</v>
      </c>
      <c r="AV3">
        <v>12</v>
      </c>
      <c r="AW3">
        <v>12</v>
      </c>
      <c r="AX3">
        <v>12</v>
      </c>
      <c r="AZ3">
        <v>12</v>
      </c>
      <c r="BA3">
        <v>12</v>
      </c>
      <c r="BB3">
        <v>12</v>
      </c>
      <c r="BC3">
        <v>12</v>
      </c>
      <c r="BE3">
        <v>12</v>
      </c>
      <c r="BF3">
        <v>12</v>
      </c>
      <c r="BG3">
        <v>12</v>
      </c>
      <c r="BH3">
        <v>12</v>
      </c>
      <c r="BJ3">
        <v>12</v>
      </c>
      <c r="BK3">
        <v>12</v>
      </c>
      <c r="BL3">
        <v>12</v>
      </c>
      <c r="BM3">
        <v>12</v>
      </c>
      <c r="BO3">
        <v>12</v>
      </c>
      <c r="BP3">
        <v>12</v>
      </c>
      <c r="BQ3">
        <v>12</v>
      </c>
      <c r="BR3">
        <v>12</v>
      </c>
      <c r="BT3">
        <v>12</v>
      </c>
      <c r="BU3">
        <v>12</v>
      </c>
      <c r="BV3">
        <v>12</v>
      </c>
      <c r="BW3">
        <v>12</v>
      </c>
      <c r="BY3">
        <v>12</v>
      </c>
      <c r="BZ3">
        <v>12</v>
      </c>
      <c r="CA3">
        <v>12</v>
      </c>
      <c r="CB3">
        <v>12</v>
      </c>
      <c r="CD3">
        <v>12</v>
      </c>
      <c r="CE3">
        <v>12</v>
      </c>
      <c r="CF3">
        <v>12</v>
      </c>
      <c r="CG3">
        <v>12</v>
      </c>
      <c r="CI3">
        <v>12</v>
      </c>
      <c r="CJ3">
        <v>12</v>
      </c>
      <c r="CK3">
        <v>12</v>
      </c>
      <c r="CL3">
        <v>12</v>
      </c>
      <c r="CN3">
        <v>12</v>
      </c>
      <c r="CO3">
        <v>12</v>
      </c>
      <c r="CP3">
        <v>12</v>
      </c>
      <c r="CQ3">
        <v>12</v>
      </c>
      <c r="CS3">
        <v>12</v>
      </c>
      <c r="CT3">
        <v>12</v>
      </c>
      <c r="CU3">
        <v>12</v>
      </c>
      <c r="CV3">
        <v>12</v>
      </c>
      <c r="CX3">
        <v>12</v>
      </c>
      <c r="CY3">
        <v>12</v>
      </c>
      <c r="CZ3">
        <v>12</v>
      </c>
      <c r="DA3">
        <v>12</v>
      </c>
      <c r="DC3">
        <v>12</v>
      </c>
      <c r="DD3">
        <v>12</v>
      </c>
      <c r="DE3">
        <v>12</v>
      </c>
      <c r="DF3">
        <v>12</v>
      </c>
      <c r="DH3">
        <v>12</v>
      </c>
      <c r="DI3">
        <v>12</v>
      </c>
      <c r="DJ3">
        <v>12</v>
      </c>
      <c r="DK3">
        <v>12</v>
      </c>
      <c r="DM3">
        <v>12</v>
      </c>
      <c r="DN3">
        <v>12</v>
      </c>
      <c r="DO3">
        <v>12</v>
      </c>
      <c r="DP3">
        <v>12</v>
      </c>
      <c r="DR3">
        <v>12</v>
      </c>
      <c r="DS3">
        <v>12</v>
      </c>
      <c r="DT3">
        <v>12</v>
      </c>
      <c r="DU3">
        <v>12</v>
      </c>
      <c r="DW3">
        <v>12</v>
      </c>
      <c r="DX3">
        <v>12</v>
      </c>
      <c r="DY3">
        <v>12</v>
      </c>
      <c r="DZ3">
        <v>12</v>
      </c>
      <c r="EB3">
        <v>12</v>
      </c>
      <c r="EC3">
        <v>12</v>
      </c>
      <c r="ED3">
        <v>12</v>
      </c>
      <c r="EE3">
        <v>12</v>
      </c>
      <c r="EG3">
        <v>12</v>
      </c>
      <c r="EH3">
        <v>12</v>
      </c>
      <c r="EI3">
        <v>12</v>
      </c>
      <c r="EJ3">
        <v>12</v>
      </c>
      <c r="EL3">
        <v>12</v>
      </c>
      <c r="EM3">
        <v>12</v>
      </c>
      <c r="EN3">
        <v>12</v>
      </c>
      <c r="EO3">
        <v>12</v>
      </c>
      <c r="EQ3">
        <v>12</v>
      </c>
      <c r="ER3">
        <v>12</v>
      </c>
      <c r="ES3">
        <v>12</v>
      </c>
      <c r="ET3">
        <v>12</v>
      </c>
      <c r="EW3">
        <f t="shared" si="0"/>
        <v>12</v>
      </c>
      <c r="EX3">
        <f t="shared" si="1"/>
        <v>12</v>
      </c>
      <c r="EY3">
        <f t="shared" si="2"/>
        <v>12</v>
      </c>
      <c r="EZ3">
        <f t="shared" si="3"/>
        <v>12</v>
      </c>
    </row>
    <row r="4" spans="1:156" x14ac:dyDescent="0.35">
      <c r="A4">
        <v>2</v>
      </c>
      <c r="B4">
        <v>12</v>
      </c>
      <c r="C4">
        <v>12</v>
      </c>
      <c r="D4">
        <v>12</v>
      </c>
      <c r="E4">
        <v>12</v>
      </c>
      <c r="G4">
        <v>12</v>
      </c>
      <c r="H4">
        <v>12</v>
      </c>
      <c r="I4">
        <v>12</v>
      </c>
      <c r="J4">
        <v>12</v>
      </c>
      <c r="L4">
        <v>12</v>
      </c>
      <c r="M4">
        <v>12</v>
      </c>
      <c r="N4">
        <v>12</v>
      </c>
      <c r="O4">
        <v>12</v>
      </c>
      <c r="Q4">
        <v>12</v>
      </c>
      <c r="R4">
        <v>12</v>
      </c>
      <c r="S4">
        <v>12</v>
      </c>
      <c r="T4">
        <v>12</v>
      </c>
      <c r="V4">
        <v>12</v>
      </c>
      <c r="W4">
        <v>12</v>
      </c>
      <c r="X4">
        <v>12</v>
      </c>
      <c r="Y4">
        <v>12</v>
      </c>
      <c r="AA4">
        <v>12</v>
      </c>
      <c r="AB4">
        <v>12</v>
      </c>
      <c r="AC4">
        <v>12</v>
      </c>
      <c r="AD4">
        <v>12</v>
      </c>
      <c r="AF4">
        <v>12</v>
      </c>
      <c r="AG4">
        <v>12</v>
      </c>
      <c r="AH4">
        <v>12</v>
      </c>
      <c r="AI4">
        <v>12</v>
      </c>
      <c r="AK4">
        <v>12</v>
      </c>
      <c r="AL4">
        <v>12</v>
      </c>
      <c r="AM4">
        <v>12</v>
      </c>
      <c r="AN4">
        <v>12</v>
      </c>
      <c r="AP4">
        <v>12</v>
      </c>
      <c r="AQ4">
        <v>12</v>
      </c>
      <c r="AR4">
        <v>12</v>
      </c>
      <c r="AS4">
        <v>12</v>
      </c>
      <c r="AU4">
        <v>12</v>
      </c>
      <c r="AV4">
        <v>12</v>
      </c>
      <c r="AW4">
        <v>12</v>
      </c>
      <c r="AX4">
        <v>12</v>
      </c>
      <c r="AZ4">
        <v>12</v>
      </c>
      <c r="BA4">
        <v>12</v>
      </c>
      <c r="BB4">
        <v>12</v>
      </c>
      <c r="BC4">
        <v>12</v>
      </c>
      <c r="BE4">
        <v>12</v>
      </c>
      <c r="BF4">
        <v>12</v>
      </c>
      <c r="BG4">
        <v>12</v>
      </c>
      <c r="BH4">
        <v>12</v>
      </c>
      <c r="BJ4">
        <v>12</v>
      </c>
      <c r="BK4">
        <v>12</v>
      </c>
      <c r="BL4">
        <v>12</v>
      </c>
      <c r="BM4">
        <v>12</v>
      </c>
      <c r="BO4">
        <v>12</v>
      </c>
      <c r="BP4">
        <v>12</v>
      </c>
      <c r="BQ4">
        <v>12</v>
      </c>
      <c r="BR4">
        <v>12</v>
      </c>
      <c r="BT4">
        <v>12</v>
      </c>
      <c r="BU4">
        <v>12</v>
      </c>
      <c r="BV4">
        <v>12</v>
      </c>
      <c r="BW4">
        <v>12</v>
      </c>
      <c r="BY4">
        <v>12</v>
      </c>
      <c r="BZ4">
        <v>12</v>
      </c>
      <c r="CA4">
        <v>12</v>
      </c>
      <c r="CB4">
        <v>12</v>
      </c>
      <c r="CD4">
        <v>12</v>
      </c>
      <c r="CE4">
        <v>12</v>
      </c>
      <c r="CF4">
        <v>12</v>
      </c>
      <c r="CG4">
        <v>12</v>
      </c>
      <c r="CI4">
        <v>12</v>
      </c>
      <c r="CJ4">
        <v>12</v>
      </c>
      <c r="CK4">
        <v>12</v>
      </c>
      <c r="CL4">
        <v>12</v>
      </c>
      <c r="CN4">
        <v>12</v>
      </c>
      <c r="CO4">
        <v>12</v>
      </c>
      <c r="CP4">
        <v>12</v>
      </c>
      <c r="CQ4">
        <v>12</v>
      </c>
      <c r="CS4">
        <v>12</v>
      </c>
      <c r="CT4">
        <v>12</v>
      </c>
      <c r="CU4">
        <v>12</v>
      </c>
      <c r="CV4">
        <v>12</v>
      </c>
      <c r="CX4">
        <v>12</v>
      </c>
      <c r="CY4">
        <v>12</v>
      </c>
      <c r="CZ4">
        <v>12</v>
      </c>
      <c r="DA4">
        <v>12</v>
      </c>
      <c r="DC4">
        <v>12</v>
      </c>
      <c r="DD4">
        <v>12</v>
      </c>
      <c r="DE4">
        <v>12</v>
      </c>
      <c r="DF4">
        <v>12</v>
      </c>
      <c r="DH4">
        <v>12</v>
      </c>
      <c r="DI4">
        <v>12</v>
      </c>
      <c r="DJ4">
        <v>12</v>
      </c>
      <c r="DK4">
        <v>12</v>
      </c>
      <c r="DM4">
        <v>12</v>
      </c>
      <c r="DN4">
        <v>12</v>
      </c>
      <c r="DO4">
        <v>12</v>
      </c>
      <c r="DP4">
        <v>12</v>
      </c>
      <c r="DR4">
        <v>12</v>
      </c>
      <c r="DS4">
        <v>12</v>
      </c>
      <c r="DT4">
        <v>12</v>
      </c>
      <c r="DU4">
        <v>12</v>
      </c>
      <c r="DW4">
        <v>12</v>
      </c>
      <c r="DX4">
        <v>12</v>
      </c>
      <c r="DY4">
        <v>12</v>
      </c>
      <c r="DZ4">
        <v>12</v>
      </c>
      <c r="EB4">
        <v>12</v>
      </c>
      <c r="EC4">
        <v>12</v>
      </c>
      <c r="ED4">
        <v>12</v>
      </c>
      <c r="EE4">
        <v>12</v>
      </c>
      <c r="EG4">
        <v>12</v>
      </c>
      <c r="EH4">
        <v>12</v>
      </c>
      <c r="EI4">
        <v>12</v>
      </c>
      <c r="EJ4">
        <v>12</v>
      </c>
      <c r="EL4">
        <v>12</v>
      </c>
      <c r="EM4">
        <v>12</v>
      </c>
      <c r="EN4">
        <v>12</v>
      </c>
      <c r="EO4">
        <v>12</v>
      </c>
      <c r="EQ4">
        <v>12</v>
      </c>
      <c r="ER4">
        <v>12</v>
      </c>
      <c r="ES4">
        <v>12</v>
      </c>
      <c r="ET4">
        <v>12</v>
      </c>
      <c r="EW4">
        <f t="shared" si="0"/>
        <v>12</v>
      </c>
      <c r="EX4">
        <f t="shared" si="1"/>
        <v>12</v>
      </c>
      <c r="EY4">
        <f t="shared" si="2"/>
        <v>12</v>
      </c>
      <c r="EZ4">
        <f t="shared" si="3"/>
        <v>12</v>
      </c>
    </row>
    <row r="5" spans="1:156" x14ac:dyDescent="0.35">
      <c r="A5">
        <v>3</v>
      </c>
      <c r="B5">
        <v>12</v>
      </c>
      <c r="C5">
        <v>12</v>
      </c>
      <c r="D5">
        <v>12</v>
      </c>
      <c r="E5">
        <v>12</v>
      </c>
      <c r="G5">
        <v>12</v>
      </c>
      <c r="H5">
        <v>12</v>
      </c>
      <c r="I5">
        <v>12</v>
      </c>
      <c r="J5">
        <v>12</v>
      </c>
      <c r="L5">
        <v>12</v>
      </c>
      <c r="M5">
        <v>12</v>
      </c>
      <c r="N5">
        <v>12</v>
      </c>
      <c r="O5">
        <v>12</v>
      </c>
      <c r="Q5">
        <v>12</v>
      </c>
      <c r="R5">
        <v>12</v>
      </c>
      <c r="S5">
        <v>12</v>
      </c>
      <c r="T5">
        <v>12</v>
      </c>
      <c r="V5">
        <v>12</v>
      </c>
      <c r="W5">
        <v>12</v>
      </c>
      <c r="X5">
        <v>12</v>
      </c>
      <c r="Y5">
        <v>12</v>
      </c>
      <c r="AA5">
        <v>12</v>
      </c>
      <c r="AB5">
        <v>12</v>
      </c>
      <c r="AC5">
        <v>12</v>
      </c>
      <c r="AD5">
        <v>12</v>
      </c>
      <c r="AF5">
        <v>12</v>
      </c>
      <c r="AG5">
        <v>12</v>
      </c>
      <c r="AH5">
        <v>12</v>
      </c>
      <c r="AI5">
        <v>12</v>
      </c>
      <c r="AK5">
        <v>12</v>
      </c>
      <c r="AL5">
        <v>12</v>
      </c>
      <c r="AM5">
        <v>12</v>
      </c>
      <c r="AN5">
        <v>12</v>
      </c>
      <c r="AP5">
        <v>12</v>
      </c>
      <c r="AQ5">
        <v>12</v>
      </c>
      <c r="AR5">
        <v>12</v>
      </c>
      <c r="AS5">
        <v>12</v>
      </c>
      <c r="AU5">
        <v>12</v>
      </c>
      <c r="AV5">
        <v>12</v>
      </c>
      <c r="AW5">
        <v>12</v>
      </c>
      <c r="AX5">
        <v>12</v>
      </c>
      <c r="AZ5">
        <v>12</v>
      </c>
      <c r="BA5">
        <v>12</v>
      </c>
      <c r="BB5">
        <v>12</v>
      </c>
      <c r="BC5">
        <v>12</v>
      </c>
      <c r="BE5">
        <v>12</v>
      </c>
      <c r="BF5">
        <v>12</v>
      </c>
      <c r="BG5">
        <v>12</v>
      </c>
      <c r="BH5">
        <v>12</v>
      </c>
      <c r="BJ5">
        <v>12</v>
      </c>
      <c r="BK5">
        <v>12</v>
      </c>
      <c r="BL5">
        <v>12</v>
      </c>
      <c r="BM5">
        <v>12</v>
      </c>
      <c r="BO5">
        <v>12</v>
      </c>
      <c r="BP5">
        <v>12</v>
      </c>
      <c r="BQ5">
        <v>12</v>
      </c>
      <c r="BR5">
        <v>12</v>
      </c>
      <c r="BT5">
        <v>12</v>
      </c>
      <c r="BU5">
        <v>12</v>
      </c>
      <c r="BV5">
        <v>12</v>
      </c>
      <c r="BW5">
        <v>12</v>
      </c>
      <c r="BY5">
        <v>12</v>
      </c>
      <c r="BZ5">
        <v>12</v>
      </c>
      <c r="CA5">
        <v>12</v>
      </c>
      <c r="CB5">
        <v>12</v>
      </c>
      <c r="CD5">
        <v>12</v>
      </c>
      <c r="CE5">
        <v>12</v>
      </c>
      <c r="CF5">
        <v>12</v>
      </c>
      <c r="CG5">
        <v>12</v>
      </c>
      <c r="CI5">
        <v>12</v>
      </c>
      <c r="CJ5">
        <v>12</v>
      </c>
      <c r="CK5">
        <v>12</v>
      </c>
      <c r="CL5">
        <v>12</v>
      </c>
      <c r="CN5">
        <v>12</v>
      </c>
      <c r="CO5">
        <v>12</v>
      </c>
      <c r="CP5">
        <v>12</v>
      </c>
      <c r="CQ5">
        <v>12</v>
      </c>
      <c r="CS5">
        <v>12</v>
      </c>
      <c r="CT5">
        <v>12</v>
      </c>
      <c r="CU5">
        <v>12</v>
      </c>
      <c r="CV5">
        <v>12</v>
      </c>
      <c r="CX5">
        <v>12</v>
      </c>
      <c r="CY5">
        <v>12</v>
      </c>
      <c r="CZ5">
        <v>12</v>
      </c>
      <c r="DA5">
        <v>12</v>
      </c>
      <c r="DC5">
        <v>12</v>
      </c>
      <c r="DD5">
        <v>12</v>
      </c>
      <c r="DE5">
        <v>12</v>
      </c>
      <c r="DF5">
        <v>12</v>
      </c>
      <c r="DH5">
        <v>12</v>
      </c>
      <c r="DI5">
        <v>12</v>
      </c>
      <c r="DJ5">
        <v>12</v>
      </c>
      <c r="DK5">
        <v>12</v>
      </c>
      <c r="DM5">
        <v>12</v>
      </c>
      <c r="DN5">
        <v>12</v>
      </c>
      <c r="DO5">
        <v>12</v>
      </c>
      <c r="DP5">
        <v>12</v>
      </c>
      <c r="DR5">
        <v>12</v>
      </c>
      <c r="DS5">
        <v>12</v>
      </c>
      <c r="DT5">
        <v>12</v>
      </c>
      <c r="DU5">
        <v>12</v>
      </c>
      <c r="DW5">
        <v>12</v>
      </c>
      <c r="DX5">
        <v>12</v>
      </c>
      <c r="DY5">
        <v>12</v>
      </c>
      <c r="DZ5">
        <v>12</v>
      </c>
      <c r="EB5">
        <v>12</v>
      </c>
      <c r="EC5">
        <v>12</v>
      </c>
      <c r="ED5">
        <v>12</v>
      </c>
      <c r="EE5">
        <v>12</v>
      </c>
      <c r="EG5">
        <v>12</v>
      </c>
      <c r="EH5">
        <v>12</v>
      </c>
      <c r="EI5">
        <v>12</v>
      </c>
      <c r="EJ5">
        <v>12</v>
      </c>
      <c r="EL5">
        <v>12</v>
      </c>
      <c r="EM5">
        <v>12</v>
      </c>
      <c r="EN5">
        <v>12</v>
      </c>
      <c r="EO5">
        <v>12</v>
      </c>
      <c r="EQ5">
        <v>12</v>
      </c>
      <c r="ER5">
        <v>12</v>
      </c>
      <c r="ES5">
        <v>12</v>
      </c>
      <c r="ET5">
        <v>12</v>
      </c>
      <c r="EW5">
        <f t="shared" si="0"/>
        <v>12</v>
      </c>
      <c r="EX5">
        <f t="shared" si="1"/>
        <v>12</v>
      </c>
      <c r="EY5">
        <f t="shared" si="2"/>
        <v>12</v>
      </c>
      <c r="EZ5">
        <f t="shared" si="3"/>
        <v>12</v>
      </c>
    </row>
    <row r="6" spans="1:156" x14ac:dyDescent="0.35">
      <c r="A6">
        <v>4</v>
      </c>
      <c r="B6">
        <v>12</v>
      </c>
      <c r="C6">
        <v>12</v>
      </c>
      <c r="D6">
        <v>12</v>
      </c>
      <c r="E6">
        <v>12</v>
      </c>
      <c r="G6">
        <v>12</v>
      </c>
      <c r="H6">
        <v>12</v>
      </c>
      <c r="I6">
        <v>12</v>
      </c>
      <c r="J6">
        <v>12</v>
      </c>
      <c r="L6">
        <v>12</v>
      </c>
      <c r="M6">
        <v>12</v>
      </c>
      <c r="N6">
        <v>12</v>
      </c>
      <c r="O6">
        <v>12</v>
      </c>
      <c r="Q6">
        <v>12</v>
      </c>
      <c r="R6">
        <v>12</v>
      </c>
      <c r="S6">
        <v>12</v>
      </c>
      <c r="T6">
        <v>12</v>
      </c>
      <c r="V6">
        <v>12</v>
      </c>
      <c r="W6">
        <v>12</v>
      </c>
      <c r="X6">
        <v>12</v>
      </c>
      <c r="Y6">
        <v>12</v>
      </c>
      <c r="AA6">
        <v>12</v>
      </c>
      <c r="AB6">
        <v>12</v>
      </c>
      <c r="AC6">
        <v>12</v>
      </c>
      <c r="AD6">
        <v>12</v>
      </c>
      <c r="AF6">
        <v>12</v>
      </c>
      <c r="AG6">
        <v>12</v>
      </c>
      <c r="AH6">
        <v>12</v>
      </c>
      <c r="AI6">
        <v>12</v>
      </c>
      <c r="AK6">
        <v>12</v>
      </c>
      <c r="AL6">
        <v>12</v>
      </c>
      <c r="AM6">
        <v>12</v>
      </c>
      <c r="AN6">
        <v>12</v>
      </c>
      <c r="AP6">
        <v>12</v>
      </c>
      <c r="AQ6">
        <v>12</v>
      </c>
      <c r="AR6">
        <v>12</v>
      </c>
      <c r="AS6">
        <v>12</v>
      </c>
      <c r="AU6">
        <v>12</v>
      </c>
      <c r="AV6">
        <v>12</v>
      </c>
      <c r="AW6">
        <v>12</v>
      </c>
      <c r="AX6">
        <v>12</v>
      </c>
      <c r="AZ6">
        <v>12</v>
      </c>
      <c r="BA6">
        <v>12</v>
      </c>
      <c r="BB6">
        <v>12</v>
      </c>
      <c r="BC6">
        <v>12</v>
      </c>
      <c r="BE6">
        <v>12</v>
      </c>
      <c r="BF6">
        <v>12</v>
      </c>
      <c r="BG6">
        <v>12</v>
      </c>
      <c r="BH6">
        <v>12</v>
      </c>
      <c r="BJ6">
        <v>12</v>
      </c>
      <c r="BK6">
        <v>12</v>
      </c>
      <c r="BL6">
        <v>12</v>
      </c>
      <c r="BM6">
        <v>12</v>
      </c>
      <c r="BO6">
        <v>12</v>
      </c>
      <c r="BP6">
        <v>12</v>
      </c>
      <c r="BQ6">
        <v>12</v>
      </c>
      <c r="BR6">
        <v>12</v>
      </c>
      <c r="BT6">
        <v>12</v>
      </c>
      <c r="BU6">
        <v>12</v>
      </c>
      <c r="BV6">
        <v>12</v>
      </c>
      <c r="BW6">
        <v>12</v>
      </c>
      <c r="BY6">
        <v>12</v>
      </c>
      <c r="BZ6">
        <v>12</v>
      </c>
      <c r="CA6">
        <v>12</v>
      </c>
      <c r="CB6">
        <v>12</v>
      </c>
      <c r="CD6">
        <v>12</v>
      </c>
      <c r="CE6">
        <v>12</v>
      </c>
      <c r="CF6">
        <v>12</v>
      </c>
      <c r="CG6">
        <v>12</v>
      </c>
      <c r="CI6">
        <v>12</v>
      </c>
      <c r="CJ6">
        <v>12</v>
      </c>
      <c r="CK6">
        <v>12</v>
      </c>
      <c r="CL6">
        <v>12</v>
      </c>
      <c r="CN6">
        <v>12</v>
      </c>
      <c r="CO6">
        <v>12</v>
      </c>
      <c r="CP6">
        <v>12</v>
      </c>
      <c r="CQ6">
        <v>12</v>
      </c>
      <c r="CS6">
        <v>12</v>
      </c>
      <c r="CT6">
        <v>12</v>
      </c>
      <c r="CU6">
        <v>12</v>
      </c>
      <c r="CV6">
        <v>12</v>
      </c>
      <c r="CX6">
        <v>12</v>
      </c>
      <c r="CY6">
        <v>12</v>
      </c>
      <c r="CZ6">
        <v>12</v>
      </c>
      <c r="DA6">
        <v>12</v>
      </c>
      <c r="DC6">
        <v>12</v>
      </c>
      <c r="DD6">
        <v>12</v>
      </c>
      <c r="DE6">
        <v>12</v>
      </c>
      <c r="DF6">
        <v>12</v>
      </c>
      <c r="DH6">
        <v>12</v>
      </c>
      <c r="DI6">
        <v>12</v>
      </c>
      <c r="DJ6">
        <v>12</v>
      </c>
      <c r="DK6">
        <v>12</v>
      </c>
      <c r="DM6">
        <v>12</v>
      </c>
      <c r="DN6">
        <v>12</v>
      </c>
      <c r="DO6">
        <v>12</v>
      </c>
      <c r="DP6">
        <v>12</v>
      </c>
      <c r="DR6">
        <v>12</v>
      </c>
      <c r="DS6">
        <v>12</v>
      </c>
      <c r="DT6">
        <v>12</v>
      </c>
      <c r="DU6">
        <v>12</v>
      </c>
      <c r="DW6">
        <v>12</v>
      </c>
      <c r="DX6">
        <v>12</v>
      </c>
      <c r="DY6">
        <v>12</v>
      </c>
      <c r="DZ6">
        <v>12</v>
      </c>
      <c r="EB6">
        <v>12</v>
      </c>
      <c r="EC6">
        <v>12</v>
      </c>
      <c r="ED6">
        <v>12</v>
      </c>
      <c r="EE6">
        <v>12</v>
      </c>
      <c r="EG6">
        <v>12</v>
      </c>
      <c r="EH6">
        <v>12</v>
      </c>
      <c r="EI6">
        <v>12</v>
      </c>
      <c r="EJ6">
        <v>12</v>
      </c>
      <c r="EL6">
        <v>12</v>
      </c>
      <c r="EM6">
        <v>12</v>
      </c>
      <c r="EN6">
        <v>12</v>
      </c>
      <c r="EO6">
        <v>12</v>
      </c>
      <c r="EQ6">
        <v>12</v>
      </c>
      <c r="ER6">
        <v>12</v>
      </c>
      <c r="ES6">
        <v>12</v>
      </c>
      <c r="ET6">
        <v>12</v>
      </c>
      <c r="EW6">
        <f t="shared" si="0"/>
        <v>12</v>
      </c>
      <c r="EX6">
        <f t="shared" si="1"/>
        <v>12</v>
      </c>
      <c r="EY6">
        <f t="shared" si="2"/>
        <v>12</v>
      </c>
      <c r="EZ6">
        <f t="shared" si="3"/>
        <v>12</v>
      </c>
    </row>
    <row r="7" spans="1:156" x14ac:dyDescent="0.35">
      <c r="A7">
        <v>5</v>
      </c>
      <c r="B7">
        <v>12</v>
      </c>
      <c r="C7">
        <v>12</v>
      </c>
      <c r="D7">
        <v>8</v>
      </c>
      <c r="E7">
        <v>12</v>
      </c>
      <c r="G7">
        <v>12</v>
      </c>
      <c r="H7">
        <v>12</v>
      </c>
      <c r="I7">
        <v>8</v>
      </c>
      <c r="J7">
        <v>12</v>
      </c>
      <c r="L7">
        <v>12</v>
      </c>
      <c r="M7">
        <v>12</v>
      </c>
      <c r="N7">
        <v>8</v>
      </c>
      <c r="O7">
        <v>12</v>
      </c>
      <c r="Q7">
        <v>12</v>
      </c>
      <c r="R7">
        <v>12</v>
      </c>
      <c r="S7">
        <v>8</v>
      </c>
      <c r="T7">
        <v>12</v>
      </c>
      <c r="V7">
        <v>12</v>
      </c>
      <c r="W7">
        <v>12</v>
      </c>
      <c r="X7">
        <v>8</v>
      </c>
      <c r="Y7">
        <v>12</v>
      </c>
      <c r="AA7">
        <v>12</v>
      </c>
      <c r="AB7">
        <v>12</v>
      </c>
      <c r="AC7">
        <v>8</v>
      </c>
      <c r="AD7">
        <v>12</v>
      </c>
      <c r="AF7">
        <v>12</v>
      </c>
      <c r="AG7">
        <v>12</v>
      </c>
      <c r="AH7">
        <v>8</v>
      </c>
      <c r="AI7">
        <v>12</v>
      </c>
      <c r="AK7">
        <v>12</v>
      </c>
      <c r="AL7">
        <v>12</v>
      </c>
      <c r="AM7">
        <v>8</v>
      </c>
      <c r="AN7">
        <v>12</v>
      </c>
      <c r="AP7">
        <v>12</v>
      </c>
      <c r="AQ7">
        <v>12</v>
      </c>
      <c r="AR7">
        <v>8</v>
      </c>
      <c r="AS7">
        <v>12</v>
      </c>
      <c r="AU7">
        <v>12</v>
      </c>
      <c r="AV7">
        <v>12</v>
      </c>
      <c r="AW7">
        <v>8</v>
      </c>
      <c r="AX7">
        <v>12</v>
      </c>
      <c r="AZ7">
        <v>12</v>
      </c>
      <c r="BA7">
        <v>12</v>
      </c>
      <c r="BB7">
        <v>8</v>
      </c>
      <c r="BC7">
        <v>12</v>
      </c>
      <c r="BE7">
        <v>12</v>
      </c>
      <c r="BF7">
        <v>12</v>
      </c>
      <c r="BG7">
        <v>8</v>
      </c>
      <c r="BH7">
        <v>12</v>
      </c>
      <c r="BJ7">
        <v>12</v>
      </c>
      <c r="BK7">
        <v>12</v>
      </c>
      <c r="BL7">
        <v>8</v>
      </c>
      <c r="BM7">
        <v>12</v>
      </c>
      <c r="BO7">
        <v>12</v>
      </c>
      <c r="BP7">
        <v>12</v>
      </c>
      <c r="BQ7">
        <v>8</v>
      </c>
      <c r="BR7">
        <v>12</v>
      </c>
      <c r="BT7">
        <v>12</v>
      </c>
      <c r="BU7">
        <v>12</v>
      </c>
      <c r="BV7">
        <v>8</v>
      </c>
      <c r="BW7">
        <v>12</v>
      </c>
      <c r="BY7">
        <v>12</v>
      </c>
      <c r="BZ7">
        <v>12</v>
      </c>
      <c r="CA7">
        <v>8</v>
      </c>
      <c r="CB7">
        <v>12</v>
      </c>
      <c r="CD7">
        <v>12</v>
      </c>
      <c r="CE7">
        <v>12</v>
      </c>
      <c r="CF7">
        <v>8</v>
      </c>
      <c r="CG7">
        <v>12</v>
      </c>
      <c r="CI7">
        <v>12</v>
      </c>
      <c r="CJ7">
        <v>12</v>
      </c>
      <c r="CK7">
        <v>8</v>
      </c>
      <c r="CL7">
        <v>12</v>
      </c>
      <c r="CN7">
        <v>12</v>
      </c>
      <c r="CO7">
        <v>12</v>
      </c>
      <c r="CP7">
        <v>8</v>
      </c>
      <c r="CQ7">
        <v>12</v>
      </c>
      <c r="CS7">
        <v>12</v>
      </c>
      <c r="CT7">
        <v>12</v>
      </c>
      <c r="CU7">
        <v>8</v>
      </c>
      <c r="CV7">
        <v>12</v>
      </c>
      <c r="CX7">
        <v>12</v>
      </c>
      <c r="CY7">
        <v>12</v>
      </c>
      <c r="CZ7">
        <v>8</v>
      </c>
      <c r="DA7">
        <v>12</v>
      </c>
      <c r="DC7">
        <v>12</v>
      </c>
      <c r="DD7">
        <v>12</v>
      </c>
      <c r="DE7">
        <v>8</v>
      </c>
      <c r="DF7">
        <v>12</v>
      </c>
      <c r="DH7">
        <v>12</v>
      </c>
      <c r="DI7">
        <v>12</v>
      </c>
      <c r="DJ7">
        <v>8</v>
      </c>
      <c r="DK7">
        <v>12</v>
      </c>
      <c r="DM7">
        <v>12</v>
      </c>
      <c r="DN7">
        <v>12</v>
      </c>
      <c r="DO7">
        <v>8</v>
      </c>
      <c r="DP7">
        <v>12</v>
      </c>
      <c r="DR7">
        <v>12</v>
      </c>
      <c r="DS7">
        <v>12</v>
      </c>
      <c r="DT7">
        <v>8</v>
      </c>
      <c r="DU7">
        <v>12</v>
      </c>
      <c r="DW7">
        <v>12</v>
      </c>
      <c r="DX7">
        <v>12</v>
      </c>
      <c r="DY7">
        <v>8</v>
      </c>
      <c r="DZ7">
        <v>12</v>
      </c>
      <c r="EB7">
        <v>12</v>
      </c>
      <c r="EC7">
        <v>12</v>
      </c>
      <c r="ED7">
        <v>8</v>
      </c>
      <c r="EE7">
        <v>12</v>
      </c>
      <c r="EG7">
        <v>12</v>
      </c>
      <c r="EH7">
        <v>12</v>
      </c>
      <c r="EI7">
        <v>8</v>
      </c>
      <c r="EJ7">
        <v>12</v>
      </c>
      <c r="EL7">
        <v>12</v>
      </c>
      <c r="EM7">
        <v>12</v>
      </c>
      <c r="EN7">
        <v>8</v>
      </c>
      <c r="EO7">
        <v>12</v>
      </c>
      <c r="EQ7">
        <v>12</v>
      </c>
      <c r="ER7">
        <v>12</v>
      </c>
      <c r="ES7">
        <v>8</v>
      </c>
      <c r="ET7">
        <v>12</v>
      </c>
      <c r="EW7">
        <f t="shared" si="0"/>
        <v>12</v>
      </c>
      <c r="EX7">
        <f t="shared" si="1"/>
        <v>12</v>
      </c>
      <c r="EY7">
        <f t="shared" si="2"/>
        <v>8</v>
      </c>
      <c r="EZ7">
        <f t="shared" si="3"/>
        <v>12</v>
      </c>
    </row>
    <row r="8" spans="1:156" x14ac:dyDescent="0.35">
      <c r="A8">
        <v>6</v>
      </c>
      <c r="B8">
        <v>12</v>
      </c>
      <c r="C8">
        <v>12</v>
      </c>
      <c r="D8">
        <v>4</v>
      </c>
      <c r="E8">
        <v>12</v>
      </c>
      <c r="G8">
        <v>12</v>
      </c>
      <c r="H8">
        <v>12</v>
      </c>
      <c r="I8">
        <v>4</v>
      </c>
      <c r="J8">
        <v>12</v>
      </c>
      <c r="L8">
        <v>12</v>
      </c>
      <c r="M8">
        <v>12</v>
      </c>
      <c r="N8">
        <v>4</v>
      </c>
      <c r="O8">
        <v>12</v>
      </c>
      <c r="Q8">
        <v>12</v>
      </c>
      <c r="R8">
        <v>12</v>
      </c>
      <c r="S8">
        <v>4</v>
      </c>
      <c r="T8">
        <v>12</v>
      </c>
      <c r="V8">
        <v>12</v>
      </c>
      <c r="W8">
        <v>12</v>
      </c>
      <c r="X8">
        <v>4</v>
      </c>
      <c r="Y8">
        <v>12</v>
      </c>
      <c r="AA8">
        <v>12</v>
      </c>
      <c r="AB8">
        <v>12</v>
      </c>
      <c r="AC8">
        <v>4</v>
      </c>
      <c r="AD8">
        <v>12</v>
      </c>
      <c r="AF8">
        <v>12</v>
      </c>
      <c r="AG8">
        <v>12</v>
      </c>
      <c r="AH8">
        <v>4</v>
      </c>
      <c r="AI8">
        <v>12</v>
      </c>
      <c r="AK8">
        <v>12</v>
      </c>
      <c r="AL8">
        <v>12</v>
      </c>
      <c r="AM8">
        <v>4</v>
      </c>
      <c r="AN8">
        <v>12</v>
      </c>
      <c r="AP8">
        <v>12</v>
      </c>
      <c r="AQ8">
        <v>12</v>
      </c>
      <c r="AR8">
        <v>4</v>
      </c>
      <c r="AS8">
        <v>12</v>
      </c>
      <c r="AU8">
        <v>12</v>
      </c>
      <c r="AV8">
        <v>12</v>
      </c>
      <c r="AW8">
        <v>4</v>
      </c>
      <c r="AX8">
        <v>12</v>
      </c>
      <c r="AZ8">
        <v>12</v>
      </c>
      <c r="BA8">
        <v>12</v>
      </c>
      <c r="BB8">
        <v>4</v>
      </c>
      <c r="BC8">
        <v>12</v>
      </c>
      <c r="BE8">
        <v>12</v>
      </c>
      <c r="BF8">
        <v>12</v>
      </c>
      <c r="BG8">
        <v>4</v>
      </c>
      <c r="BH8">
        <v>12</v>
      </c>
      <c r="BJ8">
        <v>12</v>
      </c>
      <c r="BK8">
        <v>12</v>
      </c>
      <c r="BL8">
        <v>4</v>
      </c>
      <c r="BM8">
        <v>12</v>
      </c>
      <c r="BO8">
        <v>12</v>
      </c>
      <c r="BP8">
        <v>12</v>
      </c>
      <c r="BQ8">
        <v>4</v>
      </c>
      <c r="BR8">
        <v>12</v>
      </c>
      <c r="BT8">
        <v>12</v>
      </c>
      <c r="BU8">
        <v>12</v>
      </c>
      <c r="BV8">
        <v>4</v>
      </c>
      <c r="BW8">
        <v>12</v>
      </c>
      <c r="BY8">
        <v>12</v>
      </c>
      <c r="BZ8">
        <v>12</v>
      </c>
      <c r="CA8">
        <v>4</v>
      </c>
      <c r="CB8">
        <v>12</v>
      </c>
      <c r="CD8">
        <v>12</v>
      </c>
      <c r="CE8">
        <v>12</v>
      </c>
      <c r="CF8">
        <v>4</v>
      </c>
      <c r="CG8">
        <v>12</v>
      </c>
      <c r="CI8">
        <v>12</v>
      </c>
      <c r="CJ8">
        <v>12</v>
      </c>
      <c r="CK8">
        <v>4</v>
      </c>
      <c r="CL8">
        <v>12</v>
      </c>
      <c r="CN8">
        <v>12</v>
      </c>
      <c r="CO8">
        <v>12</v>
      </c>
      <c r="CP8">
        <v>4</v>
      </c>
      <c r="CQ8">
        <v>12</v>
      </c>
      <c r="CS8">
        <v>12</v>
      </c>
      <c r="CT8">
        <v>12</v>
      </c>
      <c r="CU8">
        <v>4</v>
      </c>
      <c r="CV8">
        <v>12</v>
      </c>
      <c r="CX8">
        <v>12</v>
      </c>
      <c r="CY8">
        <v>12</v>
      </c>
      <c r="CZ8">
        <v>4</v>
      </c>
      <c r="DA8">
        <v>12</v>
      </c>
      <c r="DC8">
        <v>12</v>
      </c>
      <c r="DD8">
        <v>12</v>
      </c>
      <c r="DE8">
        <v>4</v>
      </c>
      <c r="DF8">
        <v>12</v>
      </c>
      <c r="DH8">
        <v>12</v>
      </c>
      <c r="DI8">
        <v>12</v>
      </c>
      <c r="DJ8">
        <v>4</v>
      </c>
      <c r="DK8">
        <v>12</v>
      </c>
      <c r="DM8">
        <v>12</v>
      </c>
      <c r="DN8">
        <v>12</v>
      </c>
      <c r="DO8">
        <v>4</v>
      </c>
      <c r="DP8">
        <v>12</v>
      </c>
      <c r="DR8">
        <v>12</v>
      </c>
      <c r="DS8">
        <v>12</v>
      </c>
      <c r="DT8">
        <v>4</v>
      </c>
      <c r="DU8">
        <v>12</v>
      </c>
      <c r="DW8">
        <v>12</v>
      </c>
      <c r="DX8">
        <v>12</v>
      </c>
      <c r="DY8">
        <v>4</v>
      </c>
      <c r="DZ8">
        <v>12</v>
      </c>
      <c r="EB8">
        <v>12</v>
      </c>
      <c r="EC8">
        <v>12</v>
      </c>
      <c r="ED8">
        <v>4</v>
      </c>
      <c r="EE8">
        <v>12</v>
      </c>
      <c r="EG8">
        <v>12</v>
      </c>
      <c r="EH8">
        <v>12</v>
      </c>
      <c r="EI8">
        <v>4</v>
      </c>
      <c r="EJ8">
        <v>12</v>
      </c>
      <c r="EL8">
        <v>12</v>
      </c>
      <c r="EM8">
        <v>12</v>
      </c>
      <c r="EN8">
        <v>4</v>
      </c>
      <c r="EO8">
        <v>12</v>
      </c>
      <c r="EQ8">
        <v>12</v>
      </c>
      <c r="ER8">
        <v>12</v>
      </c>
      <c r="ES8">
        <v>4</v>
      </c>
      <c r="ET8">
        <v>12</v>
      </c>
      <c r="EW8">
        <f t="shared" si="0"/>
        <v>12</v>
      </c>
      <c r="EX8">
        <f t="shared" si="1"/>
        <v>12</v>
      </c>
      <c r="EY8">
        <f t="shared" si="2"/>
        <v>4</v>
      </c>
      <c r="EZ8">
        <f t="shared" si="3"/>
        <v>12</v>
      </c>
    </row>
    <row r="9" spans="1:156" x14ac:dyDescent="0.35">
      <c r="A9">
        <v>7</v>
      </c>
      <c r="B9">
        <v>16</v>
      </c>
      <c r="C9">
        <v>16</v>
      </c>
      <c r="D9">
        <v>0</v>
      </c>
      <c r="E9">
        <v>12</v>
      </c>
      <c r="G9">
        <v>16</v>
      </c>
      <c r="H9">
        <v>16</v>
      </c>
      <c r="I9">
        <v>0</v>
      </c>
      <c r="J9">
        <v>12</v>
      </c>
      <c r="L9">
        <v>16</v>
      </c>
      <c r="M9">
        <v>16</v>
      </c>
      <c r="N9">
        <v>0</v>
      </c>
      <c r="O9">
        <v>12</v>
      </c>
      <c r="Q9">
        <v>16</v>
      </c>
      <c r="R9">
        <v>16</v>
      </c>
      <c r="S9">
        <v>0</v>
      </c>
      <c r="T9">
        <v>12</v>
      </c>
      <c r="V9">
        <v>16</v>
      </c>
      <c r="W9">
        <v>16</v>
      </c>
      <c r="X9">
        <v>0</v>
      </c>
      <c r="Y9">
        <v>12</v>
      </c>
      <c r="AA9">
        <v>16</v>
      </c>
      <c r="AB9">
        <v>16</v>
      </c>
      <c r="AC9">
        <v>0</v>
      </c>
      <c r="AD9">
        <v>12</v>
      </c>
      <c r="AF9">
        <v>16</v>
      </c>
      <c r="AG9">
        <v>16</v>
      </c>
      <c r="AH9">
        <v>0</v>
      </c>
      <c r="AI9">
        <v>12</v>
      </c>
      <c r="AK9">
        <v>16</v>
      </c>
      <c r="AL9">
        <v>16</v>
      </c>
      <c r="AM9">
        <v>0</v>
      </c>
      <c r="AN9">
        <v>12</v>
      </c>
      <c r="AP9">
        <v>16</v>
      </c>
      <c r="AQ9">
        <v>16</v>
      </c>
      <c r="AR9">
        <v>0</v>
      </c>
      <c r="AS9">
        <v>12</v>
      </c>
      <c r="AU9">
        <v>16</v>
      </c>
      <c r="AV9">
        <v>16</v>
      </c>
      <c r="AW9">
        <v>0</v>
      </c>
      <c r="AX9">
        <v>12</v>
      </c>
      <c r="AZ9">
        <v>16</v>
      </c>
      <c r="BA9">
        <v>16</v>
      </c>
      <c r="BB9">
        <v>0</v>
      </c>
      <c r="BC9">
        <v>12</v>
      </c>
      <c r="BE9">
        <v>16</v>
      </c>
      <c r="BF9">
        <v>16</v>
      </c>
      <c r="BG9">
        <v>0</v>
      </c>
      <c r="BH9">
        <v>12</v>
      </c>
      <c r="BJ9">
        <v>16</v>
      </c>
      <c r="BK9">
        <v>16</v>
      </c>
      <c r="BL9">
        <v>0</v>
      </c>
      <c r="BM9">
        <v>12</v>
      </c>
      <c r="BO9">
        <v>16</v>
      </c>
      <c r="BP9">
        <v>16</v>
      </c>
      <c r="BQ9">
        <v>0</v>
      </c>
      <c r="BR9">
        <v>12</v>
      </c>
      <c r="BT9">
        <v>16</v>
      </c>
      <c r="BU9">
        <v>16</v>
      </c>
      <c r="BV9">
        <v>0</v>
      </c>
      <c r="BW9">
        <v>12</v>
      </c>
      <c r="BY9">
        <v>16</v>
      </c>
      <c r="BZ9">
        <v>16</v>
      </c>
      <c r="CA9">
        <v>0</v>
      </c>
      <c r="CB9">
        <v>12</v>
      </c>
      <c r="CD9">
        <v>16</v>
      </c>
      <c r="CE9">
        <v>16</v>
      </c>
      <c r="CF9">
        <v>0</v>
      </c>
      <c r="CG9">
        <v>12</v>
      </c>
      <c r="CI9">
        <v>16</v>
      </c>
      <c r="CJ9">
        <v>16</v>
      </c>
      <c r="CK9">
        <v>0</v>
      </c>
      <c r="CL9">
        <v>12</v>
      </c>
      <c r="CN9">
        <v>16</v>
      </c>
      <c r="CO9">
        <v>16</v>
      </c>
      <c r="CP9">
        <v>0</v>
      </c>
      <c r="CQ9">
        <v>12</v>
      </c>
      <c r="CS9">
        <v>16</v>
      </c>
      <c r="CT9">
        <v>16</v>
      </c>
      <c r="CU9">
        <v>0</v>
      </c>
      <c r="CV9">
        <v>12</v>
      </c>
      <c r="CX9">
        <v>16</v>
      </c>
      <c r="CY9">
        <v>16</v>
      </c>
      <c r="CZ9">
        <v>0</v>
      </c>
      <c r="DA9">
        <v>12</v>
      </c>
      <c r="DC9">
        <v>16</v>
      </c>
      <c r="DD9">
        <v>16</v>
      </c>
      <c r="DE9">
        <v>0</v>
      </c>
      <c r="DF9">
        <v>12</v>
      </c>
      <c r="DH9">
        <v>16</v>
      </c>
      <c r="DI9">
        <v>16</v>
      </c>
      <c r="DJ9">
        <v>0</v>
      </c>
      <c r="DK9">
        <v>12</v>
      </c>
      <c r="DM9">
        <v>16</v>
      </c>
      <c r="DN9">
        <v>16</v>
      </c>
      <c r="DO9">
        <v>0</v>
      </c>
      <c r="DP9">
        <v>12</v>
      </c>
      <c r="DR9">
        <v>16</v>
      </c>
      <c r="DS9">
        <v>16</v>
      </c>
      <c r="DT9">
        <v>0</v>
      </c>
      <c r="DU9">
        <v>12</v>
      </c>
      <c r="DW9">
        <v>16</v>
      </c>
      <c r="DX9">
        <v>16</v>
      </c>
      <c r="DY9">
        <v>0</v>
      </c>
      <c r="DZ9">
        <v>12</v>
      </c>
      <c r="EB9">
        <v>16</v>
      </c>
      <c r="EC9">
        <v>16</v>
      </c>
      <c r="ED9">
        <v>0</v>
      </c>
      <c r="EE9">
        <v>12</v>
      </c>
      <c r="EG9">
        <v>16</v>
      </c>
      <c r="EH9">
        <v>16</v>
      </c>
      <c r="EI9">
        <v>0</v>
      </c>
      <c r="EJ9">
        <v>12</v>
      </c>
      <c r="EL9">
        <v>16</v>
      </c>
      <c r="EM9">
        <v>16</v>
      </c>
      <c r="EN9">
        <v>0</v>
      </c>
      <c r="EO9">
        <v>12</v>
      </c>
      <c r="EQ9">
        <v>16</v>
      </c>
      <c r="ER9">
        <v>16</v>
      </c>
      <c r="ES9">
        <v>0</v>
      </c>
      <c r="ET9">
        <v>12</v>
      </c>
      <c r="EW9">
        <f t="shared" si="0"/>
        <v>16</v>
      </c>
      <c r="EX9">
        <f t="shared" si="1"/>
        <v>16</v>
      </c>
      <c r="EY9">
        <f t="shared" si="2"/>
        <v>0</v>
      </c>
      <c r="EZ9">
        <f t="shared" si="3"/>
        <v>12</v>
      </c>
    </row>
    <row r="10" spans="1:156" x14ac:dyDescent="0.35">
      <c r="A10">
        <v>8</v>
      </c>
      <c r="B10">
        <v>20</v>
      </c>
      <c r="C10">
        <v>16</v>
      </c>
      <c r="D10">
        <v>0</v>
      </c>
      <c r="E10">
        <v>8</v>
      </c>
      <c r="G10">
        <v>20</v>
      </c>
      <c r="H10">
        <v>16</v>
      </c>
      <c r="I10">
        <v>0</v>
      </c>
      <c r="J10">
        <v>8</v>
      </c>
      <c r="L10">
        <v>20</v>
      </c>
      <c r="M10">
        <v>16</v>
      </c>
      <c r="N10">
        <v>0</v>
      </c>
      <c r="O10">
        <v>8</v>
      </c>
      <c r="Q10">
        <v>20</v>
      </c>
      <c r="R10">
        <v>16</v>
      </c>
      <c r="S10">
        <v>0</v>
      </c>
      <c r="T10">
        <v>8</v>
      </c>
      <c r="V10">
        <v>20</v>
      </c>
      <c r="W10">
        <v>16</v>
      </c>
      <c r="X10">
        <v>0</v>
      </c>
      <c r="Y10">
        <v>8</v>
      </c>
      <c r="AA10">
        <v>20</v>
      </c>
      <c r="AB10">
        <v>16</v>
      </c>
      <c r="AC10">
        <v>0</v>
      </c>
      <c r="AD10">
        <v>8</v>
      </c>
      <c r="AF10">
        <v>20</v>
      </c>
      <c r="AG10">
        <v>16</v>
      </c>
      <c r="AH10">
        <v>0</v>
      </c>
      <c r="AI10">
        <v>8</v>
      </c>
      <c r="AK10">
        <v>20</v>
      </c>
      <c r="AL10">
        <v>16</v>
      </c>
      <c r="AM10">
        <v>0</v>
      </c>
      <c r="AN10">
        <v>8</v>
      </c>
      <c r="AP10">
        <v>20</v>
      </c>
      <c r="AQ10">
        <v>16</v>
      </c>
      <c r="AR10">
        <v>0</v>
      </c>
      <c r="AS10">
        <v>8</v>
      </c>
      <c r="AU10">
        <v>20</v>
      </c>
      <c r="AV10">
        <v>16</v>
      </c>
      <c r="AW10">
        <v>0</v>
      </c>
      <c r="AX10">
        <v>8</v>
      </c>
      <c r="AZ10">
        <v>20</v>
      </c>
      <c r="BA10">
        <v>16</v>
      </c>
      <c r="BB10">
        <v>0</v>
      </c>
      <c r="BC10">
        <v>8</v>
      </c>
      <c r="BE10">
        <v>20</v>
      </c>
      <c r="BF10">
        <v>16</v>
      </c>
      <c r="BG10">
        <v>0</v>
      </c>
      <c r="BH10">
        <v>8</v>
      </c>
      <c r="BJ10">
        <v>20</v>
      </c>
      <c r="BK10">
        <v>16</v>
      </c>
      <c r="BL10">
        <v>0</v>
      </c>
      <c r="BM10">
        <v>8</v>
      </c>
      <c r="BO10">
        <v>20</v>
      </c>
      <c r="BP10">
        <v>16</v>
      </c>
      <c r="BQ10">
        <v>0</v>
      </c>
      <c r="BR10">
        <v>8</v>
      </c>
      <c r="BT10">
        <v>20</v>
      </c>
      <c r="BU10">
        <v>16</v>
      </c>
      <c r="BV10">
        <v>0</v>
      </c>
      <c r="BW10">
        <v>8</v>
      </c>
      <c r="BY10">
        <v>20</v>
      </c>
      <c r="BZ10">
        <v>16</v>
      </c>
      <c r="CA10">
        <v>0</v>
      </c>
      <c r="CB10">
        <v>8</v>
      </c>
      <c r="CD10">
        <v>20</v>
      </c>
      <c r="CE10">
        <v>16</v>
      </c>
      <c r="CF10">
        <v>0</v>
      </c>
      <c r="CG10">
        <v>8</v>
      </c>
      <c r="CI10">
        <v>20</v>
      </c>
      <c r="CJ10">
        <v>16</v>
      </c>
      <c r="CK10">
        <v>0</v>
      </c>
      <c r="CL10">
        <v>8</v>
      </c>
      <c r="CN10">
        <v>20</v>
      </c>
      <c r="CO10">
        <v>16</v>
      </c>
      <c r="CP10">
        <v>0</v>
      </c>
      <c r="CQ10">
        <v>8</v>
      </c>
      <c r="CS10">
        <v>20</v>
      </c>
      <c r="CT10">
        <v>16</v>
      </c>
      <c r="CU10">
        <v>0</v>
      </c>
      <c r="CV10">
        <v>8</v>
      </c>
      <c r="CX10">
        <v>20</v>
      </c>
      <c r="CY10">
        <v>16</v>
      </c>
      <c r="CZ10">
        <v>0</v>
      </c>
      <c r="DA10">
        <v>8</v>
      </c>
      <c r="DC10">
        <v>20</v>
      </c>
      <c r="DD10">
        <v>16</v>
      </c>
      <c r="DE10">
        <v>0</v>
      </c>
      <c r="DF10">
        <v>8</v>
      </c>
      <c r="DH10">
        <v>20</v>
      </c>
      <c r="DI10">
        <v>16</v>
      </c>
      <c r="DJ10">
        <v>0</v>
      </c>
      <c r="DK10">
        <v>8</v>
      </c>
      <c r="DM10">
        <v>20</v>
      </c>
      <c r="DN10">
        <v>16</v>
      </c>
      <c r="DO10">
        <v>0</v>
      </c>
      <c r="DP10">
        <v>8</v>
      </c>
      <c r="DR10">
        <v>20</v>
      </c>
      <c r="DS10">
        <v>16</v>
      </c>
      <c r="DT10">
        <v>0</v>
      </c>
      <c r="DU10">
        <v>8</v>
      </c>
      <c r="DW10">
        <v>20</v>
      </c>
      <c r="DX10">
        <v>16</v>
      </c>
      <c r="DY10">
        <v>0</v>
      </c>
      <c r="DZ10">
        <v>8</v>
      </c>
      <c r="EB10">
        <v>20</v>
      </c>
      <c r="EC10">
        <v>16</v>
      </c>
      <c r="ED10">
        <v>0</v>
      </c>
      <c r="EE10">
        <v>8</v>
      </c>
      <c r="EG10">
        <v>20</v>
      </c>
      <c r="EH10">
        <v>16</v>
      </c>
      <c r="EI10">
        <v>0</v>
      </c>
      <c r="EJ10">
        <v>8</v>
      </c>
      <c r="EL10">
        <v>20</v>
      </c>
      <c r="EM10">
        <v>16</v>
      </c>
      <c r="EN10">
        <v>0</v>
      </c>
      <c r="EO10">
        <v>8</v>
      </c>
      <c r="EQ10">
        <v>20</v>
      </c>
      <c r="ER10">
        <v>16</v>
      </c>
      <c r="ES10">
        <v>0</v>
      </c>
      <c r="ET10">
        <v>8</v>
      </c>
      <c r="EW10">
        <f t="shared" si="0"/>
        <v>20</v>
      </c>
      <c r="EX10">
        <f t="shared" si="1"/>
        <v>16</v>
      </c>
      <c r="EY10">
        <f t="shared" si="2"/>
        <v>0</v>
      </c>
      <c r="EZ10">
        <f t="shared" si="3"/>
        <v>8</v>
      </c>
    </row>
    <row r="11" spans="1:156" x14ac:dyDescent="0.35">
      <c r="A11">
        <v>9</v>
      </c>
      <c r="B11">
        <v>19</v>
      </c>
      <c r="C11">
        <v>16</v>
      </c>
      <c r="D11">
        <v>0</v>
      </c>
      <c r="E11">
        <v>0</v>
      </c>
      <c r="G11">
        <v>19</v>
      </c>
      <c r="H11">
        <v>16</v>
      </c>
      <c r="I11">
        <v>0</v>
      </c>
      <c r="J11">
        <v>0</v>
      </c>
      <c r="L11">
        <v>19</v>
      </c>
      <c r="M11">
        <v>16</v>
      </c>
      <c r="N11">
        <v>0</v>
      </c>
      <c r="O11">
        <v>0</v>
      </c>
      <c r="Q11">
        <v>19</v>
      </c>
      <c r="R11">
        <v>16</v>
      </c>
      <c r="S11">
        <v>0</v>
      </c>
      <c r="T11">
        <v>0</v>
      </c>
      <c r="V11">
        <v>19</v>
      </c>
      <c r="W11">
        <v>16</v>
      </c>
      <c r="X11">
        <v>0</v>
      </c>
      <c r="Y11">
        <v>0</v>
      </c>
      <c r="AA11">
        <v>19</v>
      </c>
      <c r="AB11">
        <v>16</v>
      </c>
      <c r="AC11">
        <v>0</v>
      </c>
      <c r="AD11">
        <v>0</v>
      </c>
      <c r="AF11">
        <v>19</v>
      </c>
      <c r="AG11">
        <v>16</v>
      </c>
      <c r="AH11">
        <v>0</v>
      </c>
      <c r="AI11">
        <v>0</v>
      </c>
      <c r="AK11">
        <v>19</v>
      </c>
      <c r="AL11">
        <v>16</v>
      </c>
      <c r="AM11">
        <v>0</v>
      </c>
      <c r="AN11">
        <v>0</v>
      </c>
      <c r="AP11">
        <v>19</v>
      </c>
      <c r="AQ11">
        <v>16</v>
      </c>
      <c r="AR11">
        <v>0</v>
      </c>
      <c r="AS11">
        <v>0</v>
      </c>
      <c r="AU11">
        <v>19</v>
      </c>
      <c r="AV11">
        <v>16</v>
      </c>
      <c r="AW11">
        <v>0</v>
      </c>
      <c r="AX11">
        <v>0</v>
      </c>
      <c r="AZ11">
        <v>19</v>
      </c>
      <c r="BA11">
        <v>16</v>
      </c>
      <c r="BB11">
        <v>0</v>
      </c>
      <c r="BC11">
        <v>0</v>
      </c>
      <c r="BE11">
        <v>19</v>
      </c>
      <c r="BF11">
        <v>16</v>
      </c>
      <c r="BG11">
        <v>0</v>
      </c>
      <c r="BH11">
        <v>0</v>
      </c>
      <c r="BJ11">
        <v>19</v>
      </c>
      <c r="BK11">
        <v>16</v>
      </c>
      <c r="BL11">
        <v>0</v>
      </c>
      <c r="BM11">
        <v>0</v>
      </c>
      <c r="BO11">
        <v>19</v>
      </c>
      <c r="BP11">
        <v>16</v>
      </c>
      <c r="BQ11">
        <v>0</v>
      </c>
      <c r="BR11">
        <v>0</v>
      </c>
      <c r="BT11">
        <v>19</v>
      </c>
      <c r="BU11">
        <v>16</v>
      </c>
      <c r="BV11">
        <v>0</v>
      </c>
      <c r="BW11">
        <v>0</v>
      </c>
      <c r="BY11">
        <v>19</v>
      </c>
      <c r="BZ11">
        <v>16</v>
      </c>
      <c r="CA11">
        <v>0</v>
      </c>
      <c r="CB11">
        <v>0</v>
      </c>
      <c r="CD11">
        <v>19</v>
      </c>
      <c r="CE11">
        <v>16</v>
      </c>
      <c r="CF11">
        <v>0</v>
      </c>
      <c r="CG11">
        <v>0</v>
      </c>
      <c r="CI11">
        <v>19</v>
      </c>
      <c r="CJ11">
        <v>16</v>
      </c>
      <c r="CK11">
        <v>0</v>
      </c>
      <c r="CL11">
        <v>0</v>
      </c>
      <c r="CN11">
        <v>19</v>
      </c>
      <c r="CO11">
        <v>16</v>
      </c>
      <c r="CP11">
        <v>0</v>
      </c>
      <c r="CQ11">
        <v>0</v>
      </c>
      <c r="CS11">
        <v>19</v>
      </c>
      <c r="CT11">
        <v>16</v>
      </c>
      <c r="CU11">
        <v>0</v>
      </c>
      <c r="CV11">
        <v>0</v>
      </c>
      <c r="CX11">
        <v>19</v>
      </c>
      <c r="CY11">
        <v>16</v>
      </c>
      <c r="CZ11">
        <v>0</v>
      </c>
      <c r="DA11">
        <v>0</v>
      </c>
      <c r="DC11">
        <v>19</v>
      </c>
      <c r="DD11">
        <v>16</v>
      </c>
      <c r="DE11">
        <v>0</v>
      </c>
      <c r="DF11">
        <v>0</v>
      </c>
      <c r="DH11">
        <v>19</v>
      </c>
      <c r="DI11">
        <v>16</v>
      </c>
      <c r="DJ11">
        <v>0</v>
      </c>
      <c r="DK11">
        <v>0</v>
      </c>
      <c r="DM11">
        <v>19</v>
      </c>
      <c r="DN11">
        <v>16</v>
      </c>
      <c r="DO11">
        <v>0</v>
      </c>
      <c r="DP11">
        <v>0</v>
      </c>
      <c r="DR11">
        <v>19</v>
      </c>
      <c r="DS11">
        <v>16</v>
      </c>
      <c r="DT11">
        <v>0</v>
      </c>
      <c r="DU11">
        <v>0</v>
      </c>
      <c r="DW11">
        <v>19</v>
      </c>
      <c r="DX11">
        <v>16</v>
      </c>
      <c r="DY11">
        <v>0</v>
      </c>
      <c r="DZ11">
        <v>0</v>
      </c>
      <c r="EB11">
        <v>19</v>
      </c>
      <c r="EC11">
        <v>16</v>
      </c>
      <c r="ED11">
        <v>0</v>
      </c>
      <c r="EE11">
        <v>0</v>
      </c>
      <c r="EG11">
        <v>19</v>
      </c>
      <c r="EH11">
        <v>16</v>
      </c>
      <c r="EI11">
        <v>0</v>
      </c>
      <c r="EJ11">
        <v>0</v>
      </c>
      <c r="EL11">
        <v>19</v>
      </c>
      <c r="EM11">
        <v>16</v>
      </c>
      <c r="EN11">
        <v>0</v>
      </c>
      <c r="EO11">
        <v>0</v>
      </c>
      <c r="EQ11">
        <v>19</v>
      </c>
      <c r="ER11">
        <v>16</v>
      </c>
      <c r="ES11">
        <v>0</v>
      </c>
      <c r="ET11">
        <v>0</v>
      </c>
      <c r="EW11">
        <f t="shared" si="0"/>
        <v>19</v>
      </c>
      <c r="EX11">
        <f t="shared" si="1"/>
        <v>16</v>
      </c>
      <c r="EY11">
        <f t="shared" si="2"/>
        <v>0</v>
      </c>
      <c r="EZ11">
        <f t="shared" si="3"/>
        <v>0</v>
      </c>
    </row>
    <row r="12" spans="1:156" x14ac:dyDescent="0.35">
      <c r="A12">
        <v>10</v>
      </c>
      <c r="B12">
        <v>11</v>
      </c>
      <c r="C12">
        <v>16</v>
      </c>
      <c r="D12">
        <v>0</v>
      </c>
      <c r="E12">
        <v>0</v>
      </c>
      <c r="G12">
        <v>11</v>
      </c>
      <c r="H12">
        <v>16</v>
      </c>
      <c r="I12">
        <v>0</v>
      </c>
      <c r="J12">
        <v>0</v>
      </c>
      <c r="L12">
        <v>11</v>
      </c>
      <c r="M12">
        <v>16</v>
      </c>
      <c r="N12">
        <v>0</v>
      </c>
      <c r="O12">
        <v>0</v>
      </c>
      <c r="Q12">
        <v>11</v>
      </c>
      <c r="R12">
        <v>16</v>
      </c>
      <c r="S12">
        <v>0</v>
      </c>
      <c r="T12">
        <v>0</v>
      </c>
      <c r="V12">
        <v>11</v>
      </c>
      <c r="W12">
        <v>16</v>
      </c>
      <c r="X12">
        <v>0</v>
      </c>
      <c r="Y12">
        <v>0</v>
      </c>
      <c r="AA12">
        <v>11</v>
      </c>
      <c r="AB12">
        <v>16</v>
      </c>
      <c r="AC12">
        <v>0</v>
      </c>
      <c r="AD12">
        <v>0</v>
      </c>
      <c r="AF12">
        <v>11</v>
      </c>
      <c r="AG12">
        <v>16</v>
      </c>
      <c r="AH12">
        <v>0</v>
      </c>
      <c r="AI12">
        <v>0</v>
      </c>
      <c r="AK12">
        <v>11</v>
      </c>
      <c r="AL12">
        <v>16</v>
      </c>
      <c r="AM12">
        <v>0</v>
      </c>
      <c r="AN12">
        <v>0</v>
      </c>
      <c r="AP12">
        <v>11</v>
      </c>
      <c r="AQ12">
        <v>16</v>
      </c>
      <c r="AR12">
        <v>0</v>
      </c>
      <c r="AS12">
        <v>0</v>
      </c>
      <c r="AU12">
        <v>11</v>
      </c>
      <c r="AV12">
        <v>16</v>
      </c>
      <c r="AW12">
        <v>0</v>
      </c>
      <c r="AX12">
        <v>0</v>
      </c>
      <c r="AZ12">
        <v>11</v>
      </c>
      <c r="BA12">
        <v>16</v>
      </c>
      <c r="BB12">
        <v>0</v>
      </c>
      <c r="BC12">
        <v>0</v>
      </c>
      <c r="BE12">
        <v>11</v>
      </c>
      <c r="BF12">
        <v>16</v>
      </c>
      <c r="BG12">
        <v>0</v>
      </c>
      <c r="BH12">
        <v>0</v>
      </c>
      <c r="BJ12">
        <v>11</v>
      </c>
      <c r="BK12">
        <v>16</v>
      </c>
      <c r="BL12">
        <v>0</v>
      </c>
      <c r="BM12">
        <v>0</v>
      </c>
      <c r="BO12">
        <v>11</v>
      </c>
      <c r="BP12">
        <v>16</v>
      </c>
      <c r="BQ12">
        <v>0</v>
      </c>
      <c r="BR12">
        <v>0</v>
      </c>
      <c r="BT12">
        <v>11</v>
      </c>
      <c r="BU12">
        <v>16</v>
      </c>
      <c r="BV12">
        <v>0</v>
      </c>
      <c r="BW12">
        <v>0</v>
      </c>
      <c r="BY12">
        <v>11</v>
      </c>
      <c r="BZ12">
        <v>16</v>
      </c>
      <c r="CA12">
        <v>0</v>
      </c>
      <c r="CB12">
        <v>0</v>
      </c>
      <c r="CD12">
        <v>11</v>
      </c>
      <c r="CE12">
        <v>16</v>
      </c>
      <c r="CF12">
        <v>0</v>
      </c>
      <c r="CG12">
        <v>0</v>
      </c>
      <c r="CI12">
        <v>11</v>
      </c>
      <c r="CJ12">
        <v>16</v>
      </c>
      <c r="CK12">
        <v>0</v>
      </c>
      <c r="CL12">
        <v>0</v>
      </c>
      <c r="CN12">
        <v>11</v>
      </c>
      <c r="CO12">
        <v>16</v>
      </c>
      <c r="CP12">
        <v>0</v>
      </c>
      <c r="CQ12">
        <v>0</v>
      </c>
      <c r="CS12">
        <v>11</v>
      </c>
      <c r="CT12">
        <v>16</v>
      </c>
      <c r="CU12">
        <v>0</v>
      </c>
      <c r="CV12">
        <v>0</v>
      </c>
      <c r="CX12">
        <v>11</v>
      </c>
      <c r="CY12">
        <v>16</v>
      </c>
      <c r="CZ12">
        <v>0</v>
      </c>
      <c r="DA12">
        <v>0</v>
      </c>
      <c r="DC12">
        <v>11</v>
      </c>
      <c r="DD12">
        <v>16</v>
      </c>
      <c r="DE12">
        <v>0</v>
      </c>
      <c r="DF12">
        <v>0</v>
      </c>
      <c r="DH12">
        <v>11</v>
      </c>
      <c r="DI12">
        <v>16</v>
      </c>
      <c r="DJ12">
        <v>0</v>
      </c>
      <c r="DK12">
        <v>0</v>
      </c>
      <c r="DM12">
        <v>11</v>
      </c>
      <c r="DN12">
        <v>16</v>
      </c>
      <c r="DO12">
        <v>0</v>
      </c>
      <c r="DP12">
        <v>0</v>
      </c>
      <c r="DR12">
        <v>11</v>
      </c>
      <c r="DS12">
        <v>16</v>
      </c>
      <c r="DT12">
        <v>0</v>
      </c>
      <c r="DU12">
        <v>0</v>
      </c>
      <c r="DW12">
        <v>11</v>
      </c>
      <c r="DX12">
        <v>16</v>
      </c>
      <c r="DY12">
        <v>0</v>
      </c>
      <c r="DZ12">
        <v>0</v>
      </c>
      <c r="EB12">
        <v>11</v>
      </c>
      <c r="EC12">
        <v>16</v>
      </c>
      <c r="ED12">
        <v>0</v>
      </c>
      <c r="EE12">
        <v>0</v>
      </c>
      <c r="EG12">
        <v>11</v>
      </c>
      <c r="EH12">
        <v>16</v>
      </c>
      <c r="EI12">
        <v>0</v>
      </c>
      <c r="EJ12">
        <v>0</v>
      </c>
      <c r="EL12">
        <v>11</v>
      </c>
      <c r="EM12">
        <v>16</v>
      </c>
      <c r="EN12">
        <v>0</v>
      </c>
      <c r="EO12">
        <v>0</v>
      </c>
      <c r="EQ12">
        <v>11</v>
      </c>
      <c r="ER12">
        <v>16</v>
      </c>
      <c r="ES12">
        <v>0</v>
      </c>
      <c r="ET12">
        <v>0</v>
      </c>
      <c r="EW12">
        <f t="shared" si="0"/>
        <v>11</v>
      </c>
      <c r="EX12">
        <f t="shared" si="1"/>
        <v>16</v>
      </c>
      <c r="EY12">
        <f t="shared" si="2"/>
        <v>0</v>
      </c>
      <c r="EZ12">
        <f t="shared" si="3"/>
        <v>0</v>
      </c>
    </row>
    <row r="13" spans="1:156" x14ac:dyDescent="0.35">
      <c r="A13">
        <v>11</v>
      </c>
      <c r="B13">
        <v>0</v>
      </c>
      <c r="C13">
        <v>16</v>
      </c>
      <c r="D13">
        <v>0</v>
      </c>
      <c r="E13">
        <v>0</v>
      </c>
      <c r="G13">
        <v>0</v>
      </c>
      <c r="H13">
        <v>16</v>
      </c>
      <c r="I13">
        <v>0</v>
      </c>
      <c r="J13">
        <v>0</v>
      </c>
      <c r="L13">
        <v>0</v>
      </c>
      <c r="M13">
        <v>16</v>
      </c>
      <c r="N13">
        <v>0</v>
      </c>
      <c r="O13">
        <v>0</v>
      </c>
      <c r="Q13">
        <v>0</v>
      </c>
      <c r="R13">
        <v>16</v>
      </c>
      <c r="S13">
        <v>0</v>
      </c>
      <c r="T13">
        <v>0</v>
      </c>
      <c r="V13">
        <v>0</v>
      </c>
      <c r="W13">
        <v>16</v>
      </c>
      <c r="X13">
        <v>0</v>
      </c>
      <c r="Y13">
        <v>0</v>
      </c>
      <c r="AA13">
        <v>0</v>
      </c>
      <c r="AB13">
        <v>16</v>
      </c>
      <c r="AC13">
        <v>0</v>
      </c>
      <c r="AD13">
        <v>0</v>
      </c>
      <c r="AF13">
        <v>0</v>
      </c>
      <c r="AG13">
        <v>16</v>
      </c>
      <c r="AH13">
        <v>0</v>
      </c>
      <c r="AI13">
        <v>0</v>
      </c>
      <c r="AK13">
        <v>0</v>
      </c>
      <c r="AL13">
        <v>16</v>
      </c>
      <c r="AM13">
        <v>0</v>
      </c>
      <c r="AN13">
        <v>0</v>
      </c>
      <c r="AP13">
        <v>0</v>
      </c>
      <c r="AQ13">
        <v>16</v>
      </c>
      <c r="AR13">
        <v>0</v>
      </c>
      <c r="AS13">
        <v>0</v>
      </c>
      <c r="AU13">
        <v>0</v>
      </c>
      <c r="AV13">
        <v>16</v>
      </c>
      <c r="AW13">
        <v>0</v>
      </c>
      <c r="AX13">
        <v>0</v>
      </c>
      <c r="AZ13">
        <v>0</v>
      </c>
      <c r="BA13">
        <v>16</v>
      </c>
      <c r="BB13">
        <v>0</v>
      </c>
      <c r="BC13">
        <v>0</v>
      </c>
      <c r="BE13">
        <v>0</v>
      </c>
      <c r="BF13">
        <v>16</v>
      </c>
      <c r="BG13">
        <v>0</v>
      </c>
      <c r="BH13">
        <v>0</v>
      </c>
      <c r="BJ13">
        <v>0</v>
      </c>
      <c r="BK13">
        <v>16</v>
      </c>
      <c r="BL13">
        <v>0</v>
      </c>
      <c r="BM13">
        <v>0</v>
      </c>
      <c r="BO13">
        <v>0</v>
      </c>
      <c r="BP13">
        <v>16</v>
      </c>
      <c r="BQ13">
        <v>0</v>
      </c>
      <c r="BR13">
        <v>0</v>
      </c>
      <c r="BT13">
        <v>0</v>
      </c>
      <c r="BU13">
        <v>16</v>
      </c>
      <c r="BV13">
        <v>0</v>
      </c>
      <c r="BW13">
        <v>0</v>
      </c>
      <c r="BY13">
        <v>0</v>
      </c>
      <c r="BZ13">
        <v>16</v>
      </c>
      <c r="CA13">
        <v>0</v>
      </c>
      <c r="CB13">
        <v>0</v>
      </c>
      <c r="CD13">
        <v>0</v>
      </c>
      <c r="CE13">
        <v>16</v>
      </c>
      <c r="CF13">
        <v>0</v>
      </c>
      <c r="CG13">
        <v>0</v>
      </c>
      <c r="CI13">
        <v>0</v>
      </c>
      <c r="CJ13">
        <v>16</v>
      </c>
      <c r="CK13">
        <v>0</v>
      </c>
      <c r="CL13">
        <v>0</v>
      </c>
      <c r="CN13">
        <v>0</v>
      </c>
      <c r="CO13">
        <v>16</v>
      </c>
      <c r="CP13">
        <v>0</v>
      </c>
      <c r="CQ13">
        <v>0</v>
      </c>
      <c r="CS13">
        <v>0</v>
      </c>
      <c r="CT13">
        <v>16</v>
      </c>
      <c r="CU13">
        <v>0</v>
      </c>
      <c r="CV13">
        <v>0</v>
      </c>
      <c r="CX13">
        <v>0</v>
      </c>
      <c r="CY13">
        <v>16</v>
      </c>
      <c r="CZ13">
        <v>0</v>
      </c>
      <c r="DA13">
        <v>0</v>
      </c>
      <c r="DC13">
        <v>0</v>
      </c>
      <c r="DD13">
        <v>16</v>
      </c>
      <c r="DE13">
        <v>0</v>
      </c>
      <c r="DF13">
        <v>0</v>
      </c>
      <c r="DH13">
        <v>0</v>
      </c>
      <c r="DI13">
        <v>16</v>
      </c>
      <c r="DJ13">
        <v>0</v>
      </c>
      <c r="DK13">
        <v>0</v>
      </c>
      <c r="DM13">
        <v>0</v>
      </c>
      <c r="DN13">
        <v>16</v>
      </c>
      <c r="DO13">
        <v>0</v>
      </c>
      <c r="DP13">
        <v>0</v>
      </c>
      <c r="DR13">
        <v>0</v>
      </c>
      <c r="DS13">
        <v>16</v>
      </c>
      <c r="DT13">
        <v>0</v>
      </c>
      <c r="DU13">
        <v>0</v>
      </c>
      <c r="DW13">
        <v>0</v>
      </c>
      <c r="DX13">
        <v>16</v>
      </c>
      <c r="DY13">
        <v>0</v>
      </c>
      <c r="DZ13">
        <v>0</v>
      </c>
      <c r="EB13">
        <v>0</v>
      </c>
      <c r="EC13">
        <v>16</v>
      </c>
      <c r="ED13">
        <v>0</v>
      </c>
      <c r="EE13">
        <v>0</v>
      </c>
      <c r="EG13">
        <v>0</v>
      </c>
      <c r="EH13">
        <v>16</v>
      </c>
      <c r="EI13">
        <v>0</v>
      </c>
      <c r="EJ13">
        <v>0</v>
      </c>
      <c r="EL13">
        <v>0</v>
      </c>
      <c r="EM13">
        <v>16</v>
      </c>
      <c r="EN13">
        <v>0</v>
      </c>
      <c r="EO13">
        <v>0</v>
      </c>
      <c r="EQ13">
        <v>0</v>
      </c>
      <c r="ER13">
        <v>16</v>
      </c>
      <c r="ES13">
        <v>0</v>
      </c>
      <c r="ET13">
        <v>0</v>
      </c>
      <c r="EW13">
        <f t="shared" si="0"/>
        <v>0</v>
      </c>
      <c r="EX13">
        <f t="shared" si="1"/>
        <v>16</v>
      </c>
      <c r="EY13">
        <f t="shared" si="2"/>
        <v>0</v>
      </c>
      <c r="EZ13">
        <f t="shared" si="3"/>
        <v>0</v>
      </c>
    </row>
    <row r="14" spans="1:156" x14ac:dyDescent="0.35">
      <c r="A14">
        <v>12</v>
      </c>
      <c r="B14">
        <v>0</v>
      </c>
      <c r="C14">
        <v>13</v>
      </c>
      <c r="D14">
        <v>0</v>
      </c>
      <c r="E14">
        <v>0</v>
      </c>
      <c r="G14">
        <v>0</v>
      </c>
      <c r="H14">
        <v>13</v>
      </c>
      <c r="I14">
        <v>0</v>
      </c>
      <c r="J14">
        <v>0</v>
      </c>
      <c r="L14">
        <v>0</v>
      </c>
      <c r="M14">
        <v>13</v>
      </c>
      <c r="N14">
        <v>0</v>
      </c>
      <c r="O14">
        <v>0</v>
      </c>
      <c r="Q14">
        <v>0</v>
      </c>
      <c r="R14">
        <v>13</v>
      </c>
      <c r="S14">
        <v>0</v>
      </c>
      <c r="T14">
        <v>0</v>
      </c>
      <c r="V14">
        <v>0</v>
      </c>
      <c r="W14">
        <v>13</v>
      </c>
      <c r="X14">
        <v>0</v>
      </c>
      <c r="Y14">
        <v>0</v>
      </c>
      <c r="AA14">
        <v>0</v>
      </c>
      <c r="AB14">
        <v>13</v>
      </c>
      <c r="AC14">
        <v>0</v>
      </c>
      <c r="AD14">
        <v>0</v>
      </c>
      <c r="AF14">
        <v>0</v>
      </c>
      <c r="AG14">
        <v>13</v>
      </c>
      <c r="AH14">
        <v>0</v>
      </c>
      <c r="AI14">
        <v>0</v>
      </c>
      <c r="AK14">
        <v>0</v>
      </c>
      <c r="AL14">
        <v>13</v>
      </c>
      <c r="AM14">
        <v>0</v>
      </c>
      <c r="AN14">
        <v>0</v>
      </c>
      <c r="AP14">
        <v>0</v>
      </c>
      <c r="AQ14">
        <v>13</v>
      </c>
      <c r="AR14">
        <v>0</v>
      </c>
      <c r="AS14">
        <v>0</v>
      </c>
      <c r="AU14">
        <v>0</v>
      </c>
      <c r="AV14">
        <v>13</v>
      </c>
      <c r="AW14">
        <v>0</v>
      </c>
      <c r="AX14">
        <v>0</v>
      </c>
      <c r="AZ14">
        <v>0</v>
      </c>
      <c r="BA14">
        <v>13</v>
      </c>
      <c r="BB14">
        <v>0</v>
      </c>
      <c r="BC14">
        <v>0</v>
      </c>
      <c r="BE14">
        <v>0</v>
      </c>
      <c r="BF14">
        <v>13</v>
      </c>
      <c r="BG14">
        <v>0</v>
      </c>
      <c r="BH14">
        <v>0</v>
      </c>
      <c r="BJ14">
        <v>0</v>
      </c>
      <c r="BK14">
        <v>13</v>
      </c>
      <c r="BL14">
        <v>0</v>
      </c>
      <c r="BM14">
        <v>0</v>
      </c>
      <c r="BO14">
        <v>0</v>
      </c>
      <c r="BP14">
        <v>13</v>
      </c>
      <c r="BQ14">
        <v>0</v>
      </c>
      <c r="BR14">
        <v>0</v>
      </c>
      <c r="BT14">
        <v>0</v>
      </c>
      <c r="BU14">
        <v>13</v>
      </c>
      <c r="BV14">
        <v>0</v>
      </c>
      <c r="BW14">
        <v>0</v>
      </c>
      <c r="BY14">
        <v>0</v>
      </c>
      <c r="BZ14">
        <v>13</v>
      </c>
      <c r="CA14">
        <v>0</v>
      </c>
      <c r="CB14">
        <v>0</v>
      </c>
      <c r="CD14">
        <v>0</v>
      </c>
      <c r="CE14">
        <v>13</v>
      </c>
      <c r="CF14">
        <v>0</v>
      </c>
      <c r="CG14">
        <v>0</v>
      </c>
      <c r="CI14">
        <v>0</v>
      </c>
      <c r="CJ14">
        <v>13</v>
      </c>
      <c r="CK14">
        <v>0</v>
      </c>
      <c r="CL14">
        <v>0</v>
      </c>
      <c r="CN14">
        <v>0</v>
      </c>
      <c r="CO14">
        <v>13</v>
      </c>
      <c r="CP14">
        <v>0</v>
      </c>
      <c r="CQ14">
        <v>0</v>
      </c>
      <c r="CS14">
        <v>0</v>
      </c>
      <c r="CT14">
        <v>13</v>
      </c>
      <c r="CU14">
        <v>0</v>
      </c>
      <c r="CV14">
        <v>0</v>
      </c>
      <c r="CX14">
        <v>0</v>
      </c>
      <c r="CY14">
        <v>13</v>
      </c>
      <c r="CZ14">
        <v>0</v>
      </c>
      <c r="DA14">
        <v>0</v>
      </c>
      <c r="DC14">
        <v>0</v>
      </c>
      <c r="DD14">
        <v>13</v>
      </c>
      <c r="DE14">
        <v>0</v>
      </c>
      <c r="DF14">
        <v>0</v>
      </c>
      <c r="DH14">
        <v>0</v>
      </c>
      <c r="DI14">
        <v>13</v>
      </c>
      <c r="DJ14">
        <v>0</v>
      </c>
      <c r="DK14">
        <v>0</v>
      </c>
      <c r="DM14">
        <v>0</v>
      </c>
      <c r="DN14">
        <v>13</v>
      </c>
      <c r="DO14">
        <v>0</v>
      </c>
      <c r="DP14">
        <v>0</v>
      </c>
      <c r="DR14">
        <v>0</v>
      </c>
      <c r="DS14">
        <v>13</v>
      </c>
      <c r="DT14">
        <v>0</v>
      </c>
      <c r="DU14">
        <v>0</v>
      </c>
      <c r="DW14">
        <v>0</v>
      </c>
      <c r="DX14">
        <v>13</v>
      </c>
      <c r="DY14">
        <v>0</v>
      </c>
      <c r="DZ14">
        <v>0</v>
      </c>
      <c r="EB14">
        <v>0</v>
      </c>
      <c r="EC14">
        <v>13</v>
      </c>
      <c r="ED14">
        <v>0</v>
      </c>
      <c r="EE14">
        <v>0</v>
      </c>
      <c r="EG14">
        <v>0</v>
      </c>
      <c r="EH14">
        <v>13</v>
      </c>
      <c r="EI14">
        <v>0</v>
      </c>
      <c r="EJ14">
        <v>0</v>
      </c>
      <c r="EL14">
        <v>0</v>
      </c>
      <c r="EM14">
        <v>13</v>
      </c>
      <c r="EN14">
        <v>0</v>
      </c>
      <c r="EO14">
        <v>0</v>
      </c>
      <c r="EQ14">
        <v>0</v>
      </c>
      <c r="ER14">
        <v>13</v>
      </c>
      <c r="ES14">
        <v>0</v>
      </c>
      <c r="ET14">
        <v>0</v>
      </c>
      <c r="EW14">
        <f t="shared" si="0"/>
        <v>0</v>
      </c>
      <c r="EX14">
        <f t="shared" si="1"/>
        <v>13</v>
      </c>
      <c r="EY14">
        <f t="shared" si="2"/>
        <v>0</v>
      </c>
      <c r="EZ14">
        <f t="shared" si="3"/>
        <v>0</v>
      </c>
    </row>
    <row r="15" spans="1:156" x14ac:dyDescent="0.35">
      <c r="A15">
        <v>13</v>
      </c>
      <c r="B15">
        <v>0</v>
      </c>
      <c r="C15">
        <v>0</v>
      </c>
      <c r="D15">
        <v>0</v>
      </c>
      <c r="E15">
        <v>0</v>
      </c>
      <c r="G15">
        <v>0</v>
      </c>
      <c r="H15">
        <v>0</v>
      </c>
      <c r="I15">
        <v>0</v>
      </c>
      <c r="J15">
        <v>0</v>
      </c>
      <c r="L15">
        <v>0</v>
      </c>
      <c r="M15">
        <v>0</v>
      </c>
      <c r="N15">
        <v>0</v>
      </c>
      <c r="O15">
        <v>0</v>
      </c>
      <c r="Q15">
        <v>0</v>
      </c>
      <c r="R15">
        <v>0</v>
      </c>
      <c r="S15">
        <v>0</v>
      </c>
      <c r="T15">
        <v>0</v>
      </c>
      <c r="V15">
        <v>0</v>
      </c>
      <c r="W15">
        <v>0</v>
      </c>
      <c r="X15">
        <v>0</v>
      </c>
      <c r="Y15">
        <v>0</v>
      </c>
      <c r="AA15">
        <v>0</v>
      </c>
      <c r="AB15">
        <v>0</v>
      </c>
      <c r="AC15">
        <v>0</v>
      </c>
      <c r="AD15">
        <v>0</v>
      </c>
      <c r="AF15">
        <v>0</v>
      </c>
      <c r="AG15">
        <v>0</v>
      </c>
      <c r="AH15">
        <v>0</v>
      </c>
      <c r="AI15">
        <v>0</v>
      </c>
      <c r="AK15">
        <v>0</v>
      </c>
      <c r="AL15">
        <v>0</v>
      </c>
      <c r="AM15">
        <v>0</v>
      </c>
      <c r="AN15">
        <v>0</v>
      </c>
      <c r="AP15">
        <v>0</v>
      </c>
      <c r="AQ15">
        <v>0</v>
      </c>
      <c r="AR15">
        <v>0</v>
      </c>
      <c r="AS15">
        <v>0</v>
      </c>
      <c r="AU15">
        <v>0</v>
      </c>
      <c r="AV15">
        <v>0</v>
      </c>
      <c r="AW15">
        <v>0</v>
      </c>
      <c r="AX15">
        <v>0</v>
      </c>
      <c r="AZ15">
        <v>0</v>
      </c>
      <c r="BA15">
        <v>0</v>
      </c>
      <c r="BB15">
        <v>0</v>
      </c>
      <c r="BC15">
        <v>0</v>
      </c>
      <c r="BE15">
        <v>0</v>
      </c>
      <c r="BF15">
        <v>0</v>
      </c>
      <c r="BG15">
        <v>0</v>
      </c>
      <c r="BH15">
        <v>0</v>
      </c>
      <c r="BJ15">
        <v>0</v>
      </c>
      <c r="BK15">
        <v>0</v>
      </c>
      <c r="BL15">
        <v>0</v>
      </c>
      <c r="BM15">
        <v>0</v>
      </c>
      <c r="BO15">
        <v>0</v>
      </c>
      <c r="BP15">
        <v>0</v>
      </c>
      <c r="BQ15">
        <v>0</v>
      </c>
      <c r="BR15">
        <v>0</v>
      </c>
      <c r="BT15">
        <v>0</v>
      </c>
      <c r="BU15">
        <v>0</v>
      </c>
      <c r="BV15">
        <v>0</v>
      </c>
      <c r="BW15">
        <v>0</v>
      </c>
      <c r="BY15">
        <v>0</v>
      </c>
      <c r="BZ15">
        <v>0</v>
      </c>
      <c r="CA15">
        <v>0</v>
      </c>
      <c r="CB15">
        <v>0</v>
      </c>
      <c r="CD15">
        <v>0</v>
      </c>
      <c r="CE15">
        <v>0</v>
      </c>
      <c r="CF15">
        <v>0</v>
      </c>
      <c r="CG15">
        <v>0</v>
      </c>
      <c r="CI15">
        <v>0</v>
      </c>
      <c r="CJ15">
        <v>0</v>
      </c>
      <c r="CK15">
        <v>0</v>
      </c>
      <c r="CL15">
        <v>0</v>
      </c>
      <c r="CN15">
        <v>0</v>
      </c>
      <c r="CO15">
        <v>0</v>
      </c>
      <c r="CP15">
        <v>0</v>
      </c>
      <c r="CQ15">
        <v>0</v>
      </c>
      <c r="CS15">
        <v>0</v>
      </c>
      <c r="CT15">
        <v>0</v>
      </c>
      <c r="CU15">
        <v>0</v>
      </c>
      <c r="CV15">
        <v>0</v>
      </c>
      <c r="CX15">
        <v>0</v>
      </c>
      <c r="CY15">
        <v>0</v>
      </c>
      <c r="CZ15">
        <v>0</v>
      </c>
      <c r="DA15">
        <v>0</v>
      </c>
      <c r="DC15">
        <v>0</v>
      </c>
      <c r="DD15">
        <v>0</v>
      </c>
      <c r="DE15">
        <v>0</v>
      </c>
      <c r="DF15">
        <v>0</v>
      </c>
      <c r="DH15">
        <v>0</v>
      </c>
      <c r="DI15">
        <v>0</v>
      </c>
      <c r="DJ15">
        <v>0</v>
      </c>
      <c r="DK15">
        <v>0</v>
      </c>
      <c r="DM15">
        <v>0</v>
      </c>
      <c r="DN15">
        <v>0</v>
      </c>
      <c r="DO15">
        <v>0</v>
      </c>
      <c r="DP15">
        <v>0</v>
      </c>
      <c r="DR15">
        <v>0</v>
      </c>
      <c r="DS15">
        <v>0</v>
      </c>
      <c r="DT15">
        <v>0</v>
      </c>
      <c r="DU15">
        <v>0</v>
      </c>
      <c r="DW15">
        <v>0</v>
      </c>
      <c r="DX15">
        <v>0</v>
      </c>
      <c r="DY15">
        <v>0</v>
      </c>
      <c r="DZ15">
        <v>0</v>
      </c>
      <c r="EB15">
        <v>0</v>
      </c>
      <c r="EC15">
        <v>0</v>
      </c>
      <c r="ED15">
        <v>0</v>
      </c>
      <c r="EE15">
        <v>0</v>
      </c>
      <c r="EG15">
        <v>0</v>
      </c>
      <c r="EH15">
        <v>0</v>
      </c>
      <c r="EI15">
        <v>0</v>
      </c>
      <c r="EJ15">
        <v>0</v>
      </c>
      <c r="EL15">
        <v>0</v>
      </c>
      <c r="EM15">
        <v>0</v>
      </c>
      <c r="EN15">
        <v>0</v>
      </c>
      <c r="EO15">
        <v>0</v>
      </c>
      <c r="EQ15">
        <v>0</v>
      </c>
      <c r="ER15">
        <v>0</v>
      </c>
      <c r="ES15">
        <v>0</v>
      </c>
      <c r="ET15">
        <v>0</v>
      </c>
      <c r="EW15">
        <f t="shared" si="0"/>
        <v>0</v>
      </c>
      <c r="EX15">
        <f t="shared" si="1"/>
        <v>0</v>
      </c>
      <c r="EY15">
        <f t="shared" si="2"/>
        <v>0</v>
      </c>
      <c r="EZ15">
        <f t="shared" si="3"/>
        <v>0</v>
      </c>
    </row>
    <row r="16" spans="1:156" x14ac:dyDescent="0.35">
      <c r="A16">
        <v>14</v>
      </c>
      <c r="B16">
        <v>0</v>
      </c>
      <c r="C16">
        <v>0</v>
      </c>
      <c r="D16">
        <v>0</v>
      </c>
      <c r="E16">
        <v>0</v>
      </c>
      <c r="G16">
        <v>0</v>
      </c>
      <c r="H16">
        <v>0</v>
      </c>
      <c r="I16">
        <v>0</v>
      </c>
      <c r="J16">
        <v>0</v>
      </c>
      <c r="L16">
        <v>0</v>
      </c>
      <c r="M16">
        <v>0</v>
      </c>
      <c r="N16">
        <v>0</v>
      </c>
      <c r="O16">
        <v>0</v>
      </c>
      <c r="Q16">
        <v>0</v>
      </c>
      <c r="R16">
        <v>0</v>
      </c>
      <c r="S16">
        <v>0</v>
      </c>
      <c r="T16">
        <v>0</v>
      </c>
      <c r="V16">
        <v>0</v>
      </c>
      <c r="W16">
        <v>0</v>
      </c>
      <c r="X16">
        <v>0</v>
      </c>
      <c r="Y16">
        <v>0</v>
      </c>
      <c r="AA16">
        <v>0</v>
      </c>
      <c r="AB16">
        <v>0</v>
      </c>
      <c r="AC16">
        <v>0</v>
      </c>
      <c r="AD16">
        <v>0</v>
      </c>
      <c r="AF16">
        <v>0</v>
      </c>
      <c r="AG16">
        <v>0</v>
      </c>
      <c r="AH16">
        <v>0</v>
      </c>
      <c r="AI16">
        <v>0</v>
      </c>
      <c r="AK16">
        <v>0</v>
      </c>
      <c r="AL16">
        <v>0</v>
      </c>
      <c r="AM16">
        <v>0</v>
      </c>
      <c r="AN16">
        <v>0</v>
      </c>
      <c r="AP16">
        <v>0</v>
      </c>
      <c r="AQ16">
        <v>0</v>
      </c>
      <c r="AR16">
        <v>0</v>
      </c>
      <c r="AS16">
        <v>0</v>
      </c>
      <c r="AU16">
        <v>0</v>
      </c>
      <c r="AV16">
        <v>0</v>
      </c>
      <c r="AW16">
        <v>0</v>
      </c>
      <c r="AX16">
        <v>0</v>
      </c>
      <c r="AZ16">
        <v>0</v>
      </c>
      <c r="BA16">
        <v>0</v>
      </c>
      <c r="BB16">
        <v>0</v>
      </c>
      <c r="BC16">
        <v>0</v>
      </c>
      <c r="BE16">
        <v>0</v>
      </c>
      <c r="BF16">
        <v>0</v>
      </c>
      <c r="BG16">
        <v>0</v>
      </c>
      <c r="BH16">
        <v>0</v>
      </c>
      <c r="BJ16">
        <v>0</v>
      </c>
      <c r="BK16">
        <v>0</v>
      </c>
      <c r="BL16">
        <v>0</v>
      </c>
      <c r="BM16">
        <v>0</v>
      </c>
      <c r="BO16">
        <v>0</v>
      </c>
      <c r="BP16">
        <v>0</v>
      </c>
      <c r="BQ16">
        <v>0</v>
      </c>
      <c r="BR16">
        <v>0</v>
      </c>
      <c r="BT16">
        <v>0</v>
      </c>
      <c r="BU16">
        <v>0</v>
      </c>
      <c r="BV16">
        <v>0</v>
      </c>
      <c r="BW16">
        <v>0</v>
      </c>
      <c r="BY16">
        <v>0</v>
      </c>
      <c r="BZ16">
        <v>0</v>
      </c>
      <c r="CA16">
        <v>0</v>
      </c>
      <c r="CB16">
        <v>0</v>
      </c>
      <c r="CD16">
        <v>0</v>
      </c>
      <c r="CE16">
        <v>0</v>
      </c>
      <c r="CF16">
        <v>0</v>
      </c>
      <c r="CG16">
        <v>0</v>
      </c>
      <c r="CI16">
        <v>0</v>
      </c>
      <c r="CJ16">
        <v>0</v>
      </c>
      <c r="CK16">
        <v>0</v>
      </c>
      <c r="CL16">
        <v>0</v>
      </c>
      <c r="CN16">
        <v>0</v>
      </c>
      <c r="CO16">
        <v>0</v>
      </c>
      <c r="CP16">
        <v>0</v>
      </c>
      <c r="CQ16">
        <v>0</v>
      </c>
      <c r="CS16">
        <v>0</v>
      </c>
      <c r="CT16">
        <v>0</v>
      </c>
      <c r="CU16">
        <v>0</v>
      </c>
      <c r="CV16">
        <v>0</v>
      </c>
      <c r="CX16">
        <v>0</v>
      </c>
      <c r="CY16">
        <v>0</v>
      </c>
      <c r="CZ16">
        <v>0</v>
      </c>
      <c r="DA16">
        <v>0</v>
      </c>
      <c r="DC16">
        <v>0</v>
      </c>
      <c r="DD16">
        <v>0</v>
      </c>
      <c r="DE16">
        <v>0</v>
      </c>
      <c r="DF16">
        <v>0</v>
      </c>
      <c r="DH16">
        <v>0</v>
      </c>
      <c r="DI16">
        <v>0</v>
      </c>
      <c r="DJ16">
        <v>0</v>
      </c>
      <c r="DK16">
        <v>0</v>
      </c>
      <c r="DM16">
        <v>0</v>
      </c>
      <c r="DN16">
        <v>0</v>
      </c>
      <c r="DO16">
        <v>0</v>
      </c>
      <c r="DP16">
        <v>0</v>
      </c>
      <c r="DR16">
        <v>0</v>
      </c>
      <c r="DS16">
        <v>0</v>
      </c>
      <c r="DT16">
        <v>0</v>
      </c>
      <c r="DU16">
        <v>0</v>
      </c>
      <c r="DW16">
        <v>0</v>
      </c>
      <c r="DX16">
        <v>0</v>
      </c>
      <c r="DY16">
        <v>0</v>
      </c>
      <c r="DZ16">
        <v>0</v>
      </c>
      <c r="EB16">
        <v>0</v>
      </c>
      <c r="EC16">
        <v>0</v>
      </c>
      <c r="ED16">
        <v>0</v>
      </c>
      <c r="EE16">
        <v>0</v>
      </c>
      <c r="EG16">
        <v>0</v>
      </c>
      <c r="EH16">
        <v>0</v>
      </c>
      <c r="EI16">
        <v>0</v>
      </c>
      <c r="EJ16">
        <v>0</v>
      </c>
      <c r="EL16">
        <v>0</v>
      </c>
      <c r="EM16">
        <v>0</v>
      </c>
      <c r="EN16">
        <v>0</v>
      </c>
      <c r="EO16">
        <v>0</v>
      </c>
      <c r="EQ16">
        <v>0</v>
      </c>
      <c r="ER16">
        <v>0</v>
      </c>
      <c r="ES16">
        <v>0</v>
      </c>
      <c r="ET16">
        <v>0</v>
      </c>
      <c r="EW16">
        <f t="shared" si="0"/>
        <v>0</v>
      </c>
      <c r="EX16">
        <f t="shared" si="1"/>
        <v>0</v>
      </c>
      <c r="EY16">
        <f t="shared" si="2"/>
        <v>0</v>
      </c>
      <c r="EZ16">
        <f t="shared" si="3"/>
        <v>0</v>
      </c>
    </row>
    <row r="17" spans="1:156" x14ac:dyDescent="0.35">
      <c r="A17">
        <v>15</v>
      </c>
      <c r="B17">
        <v>0</v>
      </c>
      <c r="C17">
        <v>0</v>
      </c>
      <c r="D17">
        <v>0</v>
      </c>
      <c r="E17">
        <v>0</v>
      </c>
      <c r="G17">
        <v>0</v>
      </c>
      <c r="H17">
        <v>0</v>
      </c>
      <c r="I17">
        <v>0</v>
      </c>
      <c r="J17">
        <v>0</v>
      </c>
      <c r="L17">
        <v>0</v>
      </c>
      <c r="M17">
        <v>0</v>
      </c>
      <c r="N17">
        <v>0</v>
      </c>
      <c r="O17">
        <v>0</v>
      </c>
      <c r="Q17">
        <v>0</v>
      </c>
      <c r="R17">
        <v>0</v>
      </c>
      <c r="S17">
        <v>0</v>
      </c>
      <c r="T17">
        <v>0</v>
      </c>
      <c r="V17">
        <v>0</v>
      </c>
      <c r="W17">
        <v>0</v>
      </c>
      <c r="X17">
        <v>0</v>
      </c>
      <c r="Y17">
        <v>0</v>
      </c>
      <c r="AA17">
        <v>0</v>
      </c>
      <c r="AB17">
        <v>0</v>
      </c>
      <c r="AC17">
        <v>0</v>
      </c>
      <c r="AD17">
        <v>0</v>
      </c>
      <c r="AF17">
        <v>0</v>
      </c>
      <c r="AG17">
        <v>0</v>
      </c>
      <c r="AH17">
        <v>0</v>
      </c>
      <c r="AI17">
        <v>0</v>
      </c>
      <c r="AK17">
        <v>0</v>
      </c>
      <c r="AL17">
        <v>0</v>
      </c>
      <c r="AM17">
        <v>0</v>
      </c>
      <c r="AN17">
        <v>0</v>
      </c>
      <c r="AP17">
        <v>0</v>
      </c>
      <c r="AQ17">
        <v>0</v>
      </c>
      <c r="AR17">
        <v>0</v>
      </c>
      <c r="AS17">
        <v>0</v>
      </c>
      <c r="AU17">
        <v>0</v>
      </c>
      <c r="AV17">
        <v>0</v>
      </c>
      <c r="AW17">
        <v>0</v>
      </c>
      <c r="AX17">
        <v>0</v>
      </c>
      <c r="AZ17">
        <v>0</v>
      </c>
      <c r="BA17">
        <v>0</v>
      </c>
      <c r="BB17">
        <v>0</v>
      </c>
      <c r="BC17">
        <v>0</v>
      </c>
      <c r="BE17">
        <v>0</v>
      </c>
      <c r="BF17">
        <v>0</v>
      </c>
      <c r="BG17">
        <v>0</v>
      </c>
      <c r="BH17">
        <v>0</v>
      </c>
      <c r="BJ17">
        <v>0</v>
      </c>
      <c r="BK17">
        <v>0</v>
      </c>
      <c r="BL17">
        <v>0</v>
      </c>
      <c r="BM17">
        <v>0</v>
      </c>
      <c r="BO17">
        <v>0</v>
      </c>
      <c r="BP17">
        <v>0</v>
      </c>
      <c r="BQ17">
        <v>0</v>
      </c>
      <c r="BR17">
        <v>0</v>
      </c>
      <c r="BT17">
        <v>0</v>
      </c>
      <c r="BU17">
        <v>0</v>
      </c>
      <c r="BV17">
        <v>0</v>
      </c>
      <c r="BW17">
        <v>0</v>
      </c>
      <c r="BY17">
        <v>0</v>
      </c>
      <c r="BZ17">
        <v>0</v>
      </c>
      <c r="CA17">
        <v>0</v>
      </c>
      <c r="CB17">
        <v>0</v>
      </c>
      <c r="CD17">
        <v>0</v>
      </c>
      <c r="CE17">
        <v>0</v>
      </c>
      <c r="CF17">
        <v>0</v>
      </c>
      <c r="CG17">
        <v>0</v>
      </c>
      <c r="CI17">
        <v>0</v>
      </c>
      <c r="CJ17">
        <v>0</v>
      </c>
      <c r="CK17">
        <v>0</v>
      </c>
      <c r="CL17">
        <v>0</v>
      </c>
      <c r="CN17">
        <v>0</v>
      </c>
      <c r="CO17">
        <v>0</v>
      </c>
      <c r="CP17">
        <v>0</v>
      </c>
      <c r="CQ17">
        <v>0</v>
      </c>
      <c r="CS17">
        <v>0</v>
      </c>
      <c r="CT17">
        <v>0</v>
      </c>
      <c r="CU17">
        <v>0</v>
      </c>
      <c r="CV17">
        <v>0</v>
      </c>
      <c r="CX17">
        <v>0</v>
      </c>
      <c r="CY17">
        <v>0</v>
      </c>
      <c r="CZ17">
        <v>0</v>
      </c>
      <c r="DA17">
        <v>0</v>
      </c>
      <c r="DC17">
        <v>0</v>
      </c>
      <c r="DD17">
        <v>0</v>
      </c>
      <c r="DE17">
        <v>0</v>
      </c>
      <c r="DF17">
        <v>0</v>
      </c>
      <c r="DH17">
        <v>0</v>
      </c>
      <c r="DI17">
        <v>0</v>
      </c>
      <c r="DJ17">
        <v>0</v>
      </c>
      <c r="DK17">
        <v>0</v>
      </c>
      <c r="DM17">
        <v>0</v>
      </c>
      <c r="DN17">
        <v>0</v>
      </c>
      <c r="DO17">
        <v>0</v>
      </c>
      <c r="DP17">
        <v>0</v>
      </c>
      <c r="DR17">
        <v>0</v>
      </c>
      <c r="DS17">
        <v>0</v>
      </c>
      <c r="DT17">
        <v>0</v>
      </c>
      <c r="DU17">
        <v>0</v>
      </c>
      <c r="DW17">
        <v>0</v>
      </c>
      <c r="DX17">
        <v>0</v>
      </c>
      <c r="DY17">
        <v>0</v>
      </c>
      <c r="DZ17">
        <v>0</v>
      </c>
      <c r="EB17">
        <v>0</v>
      </c>
      <c r="EC17">
        <v>0</v>
      </c>
      <c r="ED17">
        <v>0</v>
      </c>
      <c r="EE17">
        <v>0</v>
      </c>
      <c r="EG17">
        <v>0</v>
      </c>
      <c r="EH17">
        <v>0</v>
      </c>
      <c r="EI17">
        <v>0</v>
      </c>
      <c r="EJ17">
        <v>0</v>
      </c>
      <c r="EL17">
        <v>0</v>
      </c>
      <c r="EM17">
        <v>0</v>
      </c>
      <c r="EN17">
        <v>0</v>
      </c>
      <c r="EO17">
        <v>0</v>
      </c>
      <c r="EQ17">
        <v>0</v>
      </c>
      <c r="ER17">
        <v>0</v>
      </c>
      <c r="ES17">
        <v>0</v>
      </c>
      <c r="ET17">
        <v>0</v>
      </c>
      <c r="EW17">
        <f t="shared" si="0"/>
        <v>0</v>
      </c>
      <c r="EX17">
        <f t="shared" si="1"/>
        <v>0</v>
      </c>
      <c r="EY17">
        <f t="shared" si="2"/>
        <v>0</v>
      </c>
      <c r="EZ17">
        <f t="shared" si="3"/>
        <v>0</v>
      </c>
    </row>
    <row r="18" spans="1:156" x14ac:dyDescent="0.35">
      <c r="A18">
        <v>16</v>
      </c>
      <c r="B18">
        <v>0</v>
      </c>
      <c r="C18">
        <v>0</v>
      </c>
      <c r="D18">
        <v>0</v>
      </c>
      <c r="E18">
        <v>0</v>
      </c>
      <c r="G18">
        <v>0</v>
      </c>
      <c r="H18">
        <v>0</v>
      </c>
      <c r="I18">
        <v>0</v>
      </c>
      <c r="J18">
        <v>0</v>
      </c>
      <c r="L18">
        <v>0</v>
      </c>
      <c r="M18">
        <v>0</v>
      </c>
      <c r="N18">
        <v>0</v>
      </c>
      <c r="O18">
        <v>0</v>
      </c>
      <c r="Q18">
        <v>0</v>
      </c>
      <c r="R18">
        <v>0</v>
      </c>
      <c r="S18">
        <v>0</v>
      </c>
      <c r="T18">
        <v>0</v>
      </c>
      <c r="V18">
        <v>0</v>
      </c>
      <c r="W18">
        <v>0</v>
      </c>
      <c r="X18">
        <v>0</v>
      </c>
      <c r="Y18">
        <v>0</v>
      </c>
      <c r="AA18">
        <v>0</v>
      </c>
      <c r="AB18">
        <v>0</v>
      </c>
      <c r="AC18">
        <v>0</v>
      </c>
      <c r="AD18">
        <v>0</v>
      </c>
      <c r="AF18">
        <v>0</v>
      </c>
      <c r="AG18">
        <v>0</v>
      </c>
      <c r="AH18">
        <v>0</v>
      </c>
      <c r="AI18">
        <v>0</v>
      </c>
      <c r="AK18">
        <v>0</v>
      </c>
      <c r="AL18">
        <v>0</v>
      </c>
      <c r="AM18">
        <v>0</v>
      </c>
      <c r="AN18">
        <v>0</v>
      </c>
      <c r="AP18">
        <v>0</v>
      </c>
      <c r="AQ18">
        <v>0</v>
      </c>
      <c r="AR18">
        <v>0</v>
      </c>
      <c r="AS18">
        <v>0</v>
      </c>
      <c r="AU18">
        <v>0</v>
      </c>
      <c r="AV18">
        <v>0</v>
      </c>
      <c r="AW18">
        <v>0</v>
      </c>
      <c r="AX18">
        <v>0</v>
      </c>
      <c r="AZ18">
        <v>0</v>
      </c>
      <c r="BA18">
        <v>0</v>
      </c>
      <c r="BB18">
        <v>0</v>
      </c>
      <c r="BC18">
        <v>0</v>
      </c>
      <c r="BE18">
        <v>0</v>
      </c>
      <c r="BF18">
        <v>0</v>
      </c>
      <c r="BG18">
        <v>0</v>
      </c>
      <c r="BH18">
        <v>0</v>
      </c>
      <c r="BJ18">
        <v>0</v>
      </c>
      <c r="BK18">
        <v>0</v>
      </c>
      <c r="BL18">
        <v>0</v>
      </c>
      <c r="BM18">
        <v>0</v>
      </c>
      <c r="BO18">
        <v>0</v>
      </c>
      <c r="BP18">
        <v>0</v>
      </c>
      <c r="BQ18">
        <v>0</v>
      </c>
      <c r="BR18">
        <v>0</v>
      </c>
      <c r="BT18">
        <v>0</v>
      </c>
      <c r="BU18">
        <v>0</v>
      </c>
      <c r="BV18">
        <v>0</v>
      </c>
      <c r="BW18">
        <v>0</v>
      </c>
      <c r="BY18">
        <v>0</v>
      </c>
      <c r="BZ18">
        <v>0</v>
      </c>
      <c r="CA18">
        <v>0</v>
      </c>
      <c r="CB18">
        <v>0</v>
      </c>
      <c r="CD18">
        <v>0</v>
      </c>
      <c r="CE18">
        <v>0</v>
      </c>
      <c r="CF18">
        <v>0</v>
      </c>
      <c r="CG18">
        <v>0</v>
      </c>
      <c r="CI18">
        <v>0</v>
      </c>
      <c r="CJ18">
        <v>0</v>
      </c>
      <c r="CK18">
        <v>0</v>
      </c>
      <c r="CL18">
        <v>0</v>
      </c>
      <c r="CN18">
        <v>0</v>
      </c>
      <c r="CO18">
        <v>0</v>
      </c>
      <c r="CP18">
        <v>0</v>
      </c>
      <c r="CQ18">
        <v>0</v>
      </c>
      <c r="CS18">
        <v>0</v>
      </c>
      <c r="CT18">
        <v>0</v>
      </c>
      <c r="CU18">
        <v>0</v>
      </c>
      <c r="CV18">
        <v>0</v>
      </c>
      <c r="CX18">
        <v>0</v>
      </c>
      <c r="CY18">
        <v>0</v>
      </c>
      <c r="CZ18">
        <v>0</v>
      </c>
      <c r="DA18">
        <v>0</v>
      </c>
      <c r="DC18">
        <v>0</v>
      </c>
      <c r="DD18">
        <v>0</v>
      </c>
      <c r="DE18">
        <v>0</v>
      </c>
      <c r="DF18">
        <v>0</v>
      </c>
      <c r="DH18">
        <v>0</v>
      </c>
      <c r="DI18">
        <v>0</v>
      </c>
      <c r="DJ18">
        <v>0</v>
      </c>
      <c r="DK18">
        <v>0</v>
      </c>
      <c r="DM18">
        <v>0</v>
      </c>
      <c r="DN18">
        <v>0</v>
      </c>
      <c r="DO18">
        <v>0</v>
      </c>
      <c r="DP18">
        <v>0</v>
      </c>
      <c r="DR18">
        <v>0</v>
      </c>
      <c r="DS18">
        <v>0</v>
      </c>
      <c r="DT18">
        <v>0</v>
      </c>
      <c r="DU18">
        <v>0</v>
      </c>
      <c r="DW18">
        <v>0</v>
      </c>
      <c r="DX18">
        <v>0</v>
      </c>
      <c r="DY18">
        <v>0</v>
      </c>
      <c r="DZ18">
        <v>0</v>
      </c>
      <c r="EB18">
        <v>0</v>
      </c>
      <c r="EC18">
        <v>0</v>
      </c>
      <c r="ED18">
        <v>0</v>
      </c>
      <c r="EE18">
        <v>0</v>
      </c>
      <c r="EG18">
        <v>0</v>
      </c>
      <c r="EH18">
        <v>0</v>
      </c>
      <c r="EI18">
        <v>0</v>
      </c>
      <c r="EJ18">
        <v>0</v>
      </c>
      <c r="EL18">
        <v>0</v>
      </c>
      <c r="EM18">
        <v>0</v>
      </c>
      <c r="EN18">
        <v>0</v>
      </c>
      <c r="EO18">
        <v>0</v>
      </c>
      <c r="EQ18">
        <v>0</v>
      </c>
      <c r="ER18">
        <v>0</v>
      </c>
      <c r="ES18">
        <v>0</v>
      </c>
      <c r="ET18">
        <v>0</v>
      </c>
      <c r="EW18">
        <f t="shared" si="0"/>
        <v>0</v>
      </c>
      <c r="EX18">
        <f t="shared" si="1"/>
        <v>0</v>
      </c>
      <c r="EY18">
        <f t="shared" si="2"/>
        <v>0</v>
      </c>
      <c r="EZ18">
        <f t="shared" si="3"/>
        <v>0</v>
      </c>
    </row>
    <row r="19" spans="1:156" x14ac:dyDescent="0.35">
      <c r="A19">
        <v>17</v>
      </c>
      <c r="B19">
        <v>0</v>
      </c>
      <c r="C19">
        <v>0</v>
      </c>
      <c r="D19">
        <v>0</v>
      </c>
      <c r="E19">
        <v>0</v>
      </c>
      <c r="G19">
        <v>0</v>
      </c>
      <c r="H19">
        <v>0</v>
      </c>
      <c r="I19">
        <v>0</v>
      </c>
      <c r="J19">
        <v>0</v>
      </c>
      <c r="L19">
        <v>0</v>
      </c>
      <c r="M19">
        <v>0</v>
      </c>
      <c r="N19">
        <v>0</v>
      </c>
      <c r="O19">
        <v>0</v>
      </c>
      <c r="Q19">
        <v>0</v>
      </c>
      <c r="R19">
        <v>0</v>
      </c>
      <c r="S19">
        <v>0</v>
      </c>
      <c r="T19">
        <v>0</v>
      </c>
      <c r="V19">
        <v>0</v>
      </c>
      <c r="W19">
        <v>0</v>
      </c>
      <c r="X19">
        <v>0</v>
      </c>
      <c r="Y19">
        <v>0</v>
      </c>
      <c r="AA19">
        <v>0</v>
      </c>
      <c r="AB19">
        <v>0</v>
      </c>
      <c r="AC19">
        <v>0</v>
      </c>
      <c r="AD19">
        <v>0</v>
      </c>
      <c r="AF19">
        <v>0</v>
      </c>
      <c r="AG19">
        <v>0</v>
      </c>
      <c r="AH19">
        <v>0</v>
      </c>
      <c r="AI19">
        <v>0</v>
      </c>
      <c r="AK19">
        <v>0</v>
      </c>
      <c r="AL19">
        <v>0</v>
      </c>
      <c r="AM19">
        <v>0</v>
      </c>
      <c r="AN19">
        <v>0</v>
      </c>
      <c r="AP19">
        <v>0</v>
      </c>
      <c r="AQ19">
        <v>0</v>
      </c>
      <c r="AR19">
        <v>0</v>
      </c>
      <c r="AS19">
        <v>0</v>
      </c>
      <c r="AU19">
        <v>0</v>
      </c>
      <c r="AV19">
        <v>0</v>
      </c>
      <c r="AW19">
        <v>0</v>
      </c>
      <c r="AX19">
        <v>0</v>
      </c>
      <c r="AZ19">
        <v>0</v>
      </c>
      <c r="BA19">
        <v>0</v>
      </c>
      <c r="BB19">
        <v>0</v>
      </c>
      <c r="BC19">
        <v>0</v>
      </c>
      <c r="BE19">
        <v>0</v>
      </c>
      <c r="BF19">
        <v>0</v>
      </c>
      <c r="BG19">
        <v>0</v>
      </c>
      <c r="BH19">
        <v>0</v>
      </c>
      <c r="BJ19">
        <v>0</v>
      </c>
      <c r="BK19">
        <v>0</v>
      </c>
      <c r="BL19">
        <v>0</v>
      </c>
      <c r="BM19">
        <v>0</v>
      </c>
      <c r="BO19">
        <v>0</v>
      </c>
      <c r="BP19">
        <v>0</v>
      </c>
      <c r="BQ19">
        <v>0</v>
      </c>
      <c r="BR19">
        <v>0</v>
      </c>
      <c r="BT19">
        <v>0</v>
      </c>
      <c r="BU19">
        <v>0</v>
      </c>
      <c r="BV19">
        <v>0</v>
      </c>
      <c r="BW19">
        <v>0</v>
      </c>
      <c r="BY19">
        <v>0</v>
      </c>
      <c r="BZ19">
        <v>0</v>
      </c>
      <c r="CA19">
        <v>0</v>
      </c>
      <c r="CB19">
        <v>0</v>
      </c>
      <c r="CD19">
        <v>0</v>
      </c>
      <c r="CE19">
        <v>0</v>
      </c>
      <c r="CF19">
        <v>0</v>
      </c>
      <c r="CG19">
        <v>0</v>
      </c>
      <c r="CI19">
        <v>0</v>
      </c>
      <c r="CJ19">
        <v>0</v>
      </c>
      <c r="CK19">
        <v>0</v>
      </c>
      <c r="CL19">
        <v>0</v>
      </c>
      <c r="CN19">
        <v>0</v>
      </c>
      <c r="CO19">
        <v>0</v>
      </c>
      <c r="CP19">
        <v>0</v>
      </c>
      <c r="CQ19">
        <v>0</v>
      </c>
      <c r="CS19">
        <v>0</v>
      </c>
      <c r="CT19">
        <v>0</v>
      </c>
      <c r="CU19">
        <v>0</v>
      </c>
      <c r="CV19">
        <v>0</v>
      </c>
      <c r="CX19">
        <v>0</v>
      </c>
      <c r="CY19">
        <v>0</v>
      </c>
      <c r="CZ19">
        <v>0</v>
      </c>
      <c r="DA19">
        <v>0</v>
      </c>
      <c r="DC19">
        <v>0</v>
      </c>
      <c r="DD19">
        <v>0</v>
      </c>
      <c r="DE19">
        <v>0</v>
      </c>
      <c r="DF19">
        <v>0</v>
      </c>
      <c r="DH19">
        <v>0</v>
      </c>
      <c r="DI19">
        <v>0</v>
      </c>
      <c r="DJ19">
        <v>0</v>
      </c>
      <c r="DK19">
        <v>0</v>
      </c>
      <c r="DM19">
        <v>0</v>
      </c>
      <c r="DN19">
        <v>0</v>
      </c>
      <c r="DO19">
        <v>0</v>
      </c>
      <c r="DP19">
        <v>0</v>
      </c>
      <c r="DR19">
        <v>0</v>
      </c>
      <c r="DS19">
        <v>0</v>
      </c>
      <c r="DT19">
        <v>0</v>
      </c>
      <c r="DU19">
        <v>0</v>
      </c>
      <c r="DW19">
        <v>0</v>
      </c>
      <c r="DX19">
        <v>0</v>
      </c>
      <c r="DY19">
        <v>0</v>
      </c>
      <c r="DZ19">
        <v>0</v>
      </c>
      <c r="EB19">
        <v>0</v>
      </c>
      <c r="EC19">
        <v>0</v>
      </c>
      <c r="ED19">
        <v>0</v>
      </c>
      <c r="EE19">
        <v>0</v>
      </c>
      <c r="EG19">
        <v>0</v>
      </c>
      <c r="EH19">
        <v>0</v>
      </c>
      <c r="EI19">
        <v>0</v>
      </c>
      <c r="EJ19">
        <v>0</v>
      </c>
      <c r="EL19">
        <v>0</v>
      </c>
      <c r="EM19">
        <v>0</v>
      </c>
      <c r="EN19">
        <v>0</v>
      </c>
      <c r="EO19">
        <v>0</v>
      </c>
      <c r="EQ19">
        <v>0</v>
      </c>
      <c r="ER19">
        <v>0</v>
      </c>
      <c r="ES19">
        <v>0</v>
      </c>
      <c r="ET19">
        <v>0</v>
      </c>
      <c r="EW19">
        <f t="shared" si="0"/>
        <v>0</v>
      </c>
      <c r="EX19">
        <f t="shared" si="1"/>
        <v>0</v>
      </c>
      <c r="EY19">
        <f t="shared" si="2"/>
        <v>0</v>
      </c>
      <c r="EZ19">
        <f t="shared" si="3"/>
        <v>0</v>
      </c>
    </row>
    <row r="20" spans="1:156" x14ac:dyDescent="0.35">
      <c r="A20">
        <v>18</v>
      </c>
      <c r="B20">
        <v>0</v>
      </c>
      <c r="C20">
        <v>0</v>
      </c>
      <c r="D20">
        <v>0</v>
      </c>
      <c r="E20">
        <v>0</v>
      </c>
      <c r="G20">
        <v>0</v>
      </c>
      <c r="H20">
        <v>0</v>
      </c>
      <c r="I20">
        <v>0</v>
      </c>
      <c r="J20">
        <v>0</v>
      </c>
      <c r="L20">
        <v>0</v>
      </c>
      <c r="M20">
        <v>0</v>
      </c>
      <c r="N20">
        <v>0</v>
      </c>
      <c r="O20">
        <v>0</v>
      </c>
      <c r="Q20">
        <v>0</v>
      </c>
      <c r="R20">
        <v>0</v>
      </c>
      <c r="S20">
        <v>0</v>
      </c>
      <c r="T20">
        <v>0</v>
      </c>
      <c r="V20">
        <v>0</v>
      </c>
      <c r="W20">
        <v>0</v>
      </c>
      <c r="X20">
        <v>0</v>
      </c>
      <c r="Y20">
        <v>0</v>
      </c>
      <c r="AA20">
        <v>0</v>
      </c>
      <c r="AB20">
        <v>0</v>
      </c>
      <c r="AC20">
        <v>0</v>
      </c>
      <c r="AD20">
        <v>0</v>
      </c>
      <c r="AF20">
        <v>0</v>
      </c>
      <c r="AG20">
        <v>0</v>
      </c>
      <c r="AH20">
        <v>0</v>
      </c>
      <c r="AI20">
        <v>0</v>
      </c>
      <c r="AK20">
        <v>0</v>
      </c>
      <c r="AL20">
        <v>0</v>
      </c>
      <c r="AM20">
        <v>0</v>
      </c>
      <c r="AN20">
        <v>0</v>
      </c>
      <c r="AP20">
        <v>0</v>
      </c>
      <c r="AQ20">
        <v>0</v>
      </c>
      <c r="AR20">
        <v>0</v>
      </c>
      <c r="AS20">
        <v>0</v>
      </c>
      <c r="AU20">
        <v>0</v>
      </c>
      <c r="AV20">
        <v>0</v>
      </c>
      <c r="AW20">
        <v>0</v>
      </c>
      <c r="AX20">
        <v>0</v>
      </c>
      <c r="AZ20">
        <v>0</v>
      </c>
      <c r="BA20">
        <v>0</v>
      </c>
      <c r="BB20">
        <v>0</v>
      </c>
      <c r="BC20">
        <v>0</v>
      </c>
      <c r="BE20">
        <v>0</v>
      </c>
      <c r="BF20">
        <v>0</v>
      </c>
      <c r="BG20">
        <v>0</v>
      </c>
      <c r="BH20">
        <v>0</v>
      </c>
      <c r="BJ20">
        <v>0</v>
      </c>
      <c r="BK20">
        <v>0</v>
      </c>
      <c r="BL20">
        <v>0</v>
      </c>
      <c r="BM20">
        <v>0</v>
      </c>
      <c r="BO20">
        <v>0</v>
      </c>
      <c r="BP20">
        <v>0</v>
      </c>
      <c r="BQ20">
        <v>0</v>
      </c>
      <c r="BR20">
        <v>0</v>
      </c>
      <c r="BT20">
        <v>0</v>
      </c>
      <c r="BU20">
        <v>0</v>
      </c>
      <c r="BV20">
        <v>0</v>
      </c>
      <c r="BW20">
        <v>0</v>
      </c>
      <c r="BY20">
        <v>0</v>
      </c>
      <c r="BZ20">
        <v>0</v>
      </c>
      <c r="CA20">
        <v>0</v>
      </c>
      <c r="CB20">
        <v>0</v>
      </c>
      <c r="CD20">
        <v>0</v>
      </c>
      <c r="CE20">
        <v>0</v>
      </c>
      <c r="CF20">
        <v>0</v>
      </c>
      <c r="CG20">
        <v>0</v>
      </c>
      <c r="CI20">
        <v>0</v>
      </c>
      <c r="CJ20">
        <v>0</v>
      </c>
      <c r="CK20">
        <v>0</v>
      </c>
      <c r="CL20">
        <v>0</v>
      </c>
      <c r="CN20">
        <v>0</v>
      </c>
      <c r="CO20">
        <v>0</v>
      </c>
      <c r="CP20">
        <v>0</v>
      </c>
      <c r="CQ20">
        <v>0</v>
      </c>
      <c r="CS20">
        <v>0</v>
      </c>
      <c r="CT20">
        <v>0</v>
      </c>
      <c r="CU20">
        <v>0</v>
      </c>
      <c r="CV20">
        <v>0</v>
      </c>
      <c r="CX20">
        <v>0</v>
      </c>
      <c r="CY20">
        <v>0</v>
      </c>
      <c r="CZ20">
        <v>0</v>
      </c>
      <c r="DA20">
        <v>0</v>
      </c>
      <c r="DC20">
        <v>0</v>
      </c>
      <c r="DD20">
        <v>0</v>
      </c>
      <c r="DE20">
        <v>0</v>
      </c>
      <c r="DF20">
        <v>0</v>
      </c>
      <c r="DH20">
        <v>0</v>
      </c>
      <c r="DI20">
        <v>0</v>
      </c>
      <c r="DJ20">
        <v>0</v>
      </c>
      <c r="DK20">
        <v>0</v>
      </c>
      <c r="DM20">
        <v>0</v>
      </c>
      <c r="DN20">
        <v>0</v>
      </c>
      <c r="DO20">
        <v>0</v>
      </c>
      <c r="DP20">
        <v>0</v>
      </c>
      <c r="DR20">
        <v>0</v>
      </c>
      <c r="DS20">
        <v>0</v>
      </c>
      <c r="DT20">
        <v>0</v>
      </c>
      <c r="DU20">
        <v>0</v>
      </c>
      <c r="DW20">
        <v>0</v>
      </c>
      <c r="DX20">
        <v>0</v>
      </c>
      <c r="DY20">
        <v>0</v>
      </c>
      <c r="DZ20">
        <v>0</v>
      </c>
      <c r="EB20">
        <v>0</v>
      </c>
      <c r="EC20">
        <v>0</v>
      </c>
      <c r="ED20">
        <v>0</v>
      </c>
      <c r="EE20">
        <v>0</v>
      </c>
      <c r="EG20">
        <v>0</v>
      </c>
      <c r="EH20">
        <v>0</v>
      </c>
      <c r="EI20">
        <v>0</v>
      </c>
      <c r="EJ20">
        <v>0</v>
      </c>
      <c r="EL20">
        <v>0</v>
      </c>
      <c r="EM20">
        <v>0</v>
      </c>
      <c r="EN20">
        <v>0</v>
      </c>
      <c r="EO20">
        <v>0</v>
      </c>
      <c r="EQ20">
        <v>0</v>
      </c>
      <c r="ER20">
        <v>0</v>
      </c>
      <c r="ES20">
        <v>0</v>
      </c>
      <c r="ET20">
        <v>0</v>
      </c>
      <c r="EW20">
        <f t="shared" si="0"/>
        <v>0</v>
      </c>
      <c r="EX20">
        <f t="shared" si="1"/>
        <v>0</v>
      </c>
      <c r="EY20">
        <f t="shared" si="2"/>
        <v>0</v>
      </c>
      <c r="EZ20">
        <f t="shared" si="3"/>
        <v>0</v>
      </c>
    </row>
    <row r="21" spans="1:156" x14ac:dyDescent="0.35">
      <c r="A21">
        <v>19</v>
      </c>
      <c r="B21">
        <v>0</v>
      </c>
      <c r="C21">
        <v>0</v>
      </c>
      <c r="D21">
        <v>0</v>
      </c>
      <c r="E21">
        <v>0</v>
      </c>
      <c r="G21">
        <v>0</v>
      </c>
      <c r="H21">
        <v>0</v>
      </c>
      <c r="I21">
        <v>0</v>
      </c>
      <c r="J21">
        <v>0</v>
      </c>
      <c r="L21">
        <v>0</v>
      </c>
      <c r="M21">
        <v>0</v>
      </c>
      <c r="N21">
        <v>0</v>
      </c>
      <c r="O21">
        <v>0</v>
      </c>
      <c r="Q21">
        <v>0</v>
      </c>
      <c r="R21">
        <v>0</v>
      </c>
      <c r="S21">
        <v>0</v>
      </c>
      <c r="T21">
        <v>0</v>
      </c>
      <c r="V21">
        <v>0</v>
      </c>
      <c r="W21">
        <v>0</v>
      </c>
      <c r="X21">
        <v>0</v>
      </c>
      <c r="Y21">
        <v>0</v>
      </c>
      <c r="AA21">
        <v>0</v>
      </c>
      <c r="AB21">
        <v>0</v>
      </c>
      <c r="AC21">
        <v>0</v>
      </c>
      <c r="AD21">
        <v>0</v>
      </c>
      <c r="AF21">
        <v>0</v>
      </c>
      <c r="AG21">
        <v>0</v>
      </c>
      <c r="AH21">
        <v>0</v>
      </c>
      <c r="AI21">
        <v>0</v>
      </c>
      <c r="AK21">
        <v>0</v>
      </c>
      <c r="AL21">
        <v>0</v>
      </c>
      <c r="AM21">
        <v>0</v>
      </c>
      <c r="AN21">
        <v>0</v>
      </c>
      <c r="AP21">
        <v>0</v>
      </c>
      <c r="AQ21">
        <v>0</v>
      </c>
      <c r="AR21">
        <v>0</v>
      </c>
      <c r="AS21">
        <v>0</v>
      </c>
      <c r="AU21">
        <v>0</v>
      </c>
      <c r="AV21">
        <v>0</v>
      </c>
      <c r="AW21">
        <v>0</v>
      </c>
      <c r="AX21">
        <v>0</v>
      </c>
      <c r="AZ21">
        <v>0</v>
      </c>
      <c r="BA21">
        <v>0</v>
      </c>
      <c r="BB21">
        <v>0</v>
      </c>
      <c r="BC21">
        <v>0</v>
      </c>
      <c r="BE21">
        <v>0</v>
      </c>
      <c r="BF21">
        <v>0</v>
      </c>
      <c r="BG21">
        <v>0</v>
      </c>
      <c r="BH21">
        <v>0</v>
      </c>
      <c r="BJ21">
        <v>0</v>
      </c>
      <c r="BK21">
        <v>0</v>
      </c>
      <c r="BL21">
        <v>0</v>
      </c>
      <c r="BM21">
        <v>0</v>
      </c>
      <c r="BO21">
        <v>0</v>
      </c>
      <c r="BP21">
        <v>0</v>
      </c>
      <c r="BQ21">
        <v>0</v>
      </c>
      <c r="BR21">
        <v>0</v>
      </c>
      <c r="BT21">
        <v>0</v>
      </c>
      <c r="BU21">
        <v>0</v>
      </c>
      <c r="BV21">
        <v>0</v>
      </c>
      <c r="BW21">
        <v>0</v>
      </c>
      <c r="BY21">
        <v>0</v>
      </c>
      <c r="BZ21">
        <v>0</v>
      </c>
      <c r="CA21">
        <v>0</v>
      </c>
      <c r="CB21">
        <v>0</v>
      </c>
      <c r="CD21">
        <v>0</v>
      </c>
      <c r="CE21">
        <v>0</v>
      </c>
      <c r="CF21">
        <v>0</v>
      </c>
      <c r="CG21">
        <v>0</v>
      </c>
      <c r="CI21">
        <v>0</v>
      </c>
      <c r="CJ21">
        <v>0</v>
      </c>
      <c r="CK21">
        <v>0</v>
      </c>
      <c r="CL21">
        <v>0</v>
      </c>
      <c r="CN21">
        <v>0</v>
      </c>
      <c r="CO21">
        <v>0</v>
      </c>
      <c r="CP21">
        <v>0</v>
      </c>
      <c r="CQ21">
        <v>0</v>
      </c>
      <c r="CS21">
        <v>0</v>
      </c>
      <c r="CT21">
        <v>0</v>
      </c>
      <c r="CU21">
        <v>0</v>
      </c>
      <c r="CV21">
        <v>0</v>
      </c>
      <c r="CX21">
        <v>0</v>
      </c>
      <c r="CY21">
        <v>0</v>
      </c>
      <c r="CZ21">
        <v>0</v>
      </c>
      <c r="DA21">
        <v>0</v>
      </c>
      <c r="DC21">
        <v>0</v>
      </c>
      <c r="DD21">
        <v>0</v>
      </c>
      <c r="DE21">
        <v>0</v>
      </c>
      <c r="DF21">
        <v>0</v>
      </c>
      <c r="DH21">
        <v>0</v>
      </c>
      <c r="DI21">
        <v>0</v>
      </c>
      <c r="DJ21">
        <v>0</v>
      </c>
      <c r="DK21">
        <v>0</v>
      </c>
      <c r="DM21">
        <v>0</v>
      </c>
      <c r="DN21">
        <v>0</v>
      </c>
      <c r="DO21">
        <v>0</v>
      </c>
      <c r="DP21">
        <v>0</v>
      </c>
      <c r="DR21">
        <v>0</v>
      </c>
      <c r="DS21">
        <v>0</v>
      </c>
      <c r="DT21">
        <v>0</v>
      </c>
      <c r="DU21">
        <v>0</v>
      </c>
      <c r="DW21">
        <v>0</v>
      </c>
      <c r="DX21">
        <v>0</v>
      </c>
      <c r="DY21">
        <v>0</v>
      </c>
      <c r="DZ21">
        <v>0</v>
      </c>
      <c r="EB21">
        <v>0</v>
      </c>
      <c r="EC21">
        <v>0</v>
      </c>
      <c r="ED21">
        <v>0</v>
      </c>
      <c r="EE21">
        <v>0</v>
      </c>
      <c r="EG21">
        <v>0</v>
      </c>
      <c r="EH21">
        <v>0</v>
      </c>
      <c r="EI21">
        <v>0</v>
      </c>
      <c r="EJ21">
        <v>0</v>
      </c>
      <c r="EL21">
        <v>0</v>
      </c>
      <c r="EM21">
        <v>0</v>
      </c>
      <c r="EN21">
        <v>0</v>
      </c>
      <c r="EO21">
        <v>0</v>
      </c>
      <c r="EQ21">
        <v>0</v>
      </c>
      <c r="ER21">
        <v>0</v>
      </c>
      <c r="ES21">
        <v>0</v>
      </c>
      <c r="ET21">
        <v>0</v>
      </c>
      <c r="EW21">
        <f t="shared" si="0"/>
        <v>0</v>
      </c>
      <c r="EX21">
        <f t="shared" si="1"/>
        <v>0</v>
      </c>
      <c r="EY21">
        <f t="shared" si="2"/>
        <v>0</v>
      </c>
      <c r="EZ21">
        <f t="shared" si="3"/>
        <v>0</v>
      </c>
    </row>
    <row r="22" spans="1:156" x14ac:dyDescent="0.35">
      <c r="A22">
        <v>20</v>
      </c>
      <c r="B22">
        <v>0</v>
      </c>
      <c r="C22">
        <v>16</v>
      </c>
      <c r="D22">
        <v>0</v>
      </c>
      <c r="E22">
        <v>0</v>
      </c>
      <c r="G22">
        <v>0</v>
      </c>
      <c r="H22">
        <v>16</v>
      </c>
      <c r="I22">
        <v>0</v>
      </c>
      <c r="J22">
        <v>0</v>
      </c>
      <c r="L22">
        <v>0</v>
      </c>
      <c r="M22">
        <v>16</v>
      </c>
      <c r="N22">
        <v>0</v>
      </c>
      <c r="O22">
        <v>0</v>
      </c>
      <c r="Q22">
        <v>0</v>
      </c>
      <c r="R22">
        <v>16</v>
      </c>
      <c r="S22">
        <v>0</v>
      </c>
      <c r="T22">
        <v>0</v>
      </c>
      <c r="V22">
        <v>0</v>
      </c>
      <c r="W22">
        <v>16</v>
      </c>
      <c r="X22">
        <v>0</v>
      </c>
      <c r="Y22">
        <v>0</v>
      </c>
      <c r="AA22">
        <v>0</v>
      </c>
      <c r="AB22">
        <v>16</v>
      </c>
      <c r="AC22">
        <v>0</v>
      </c>
      <c r="AD22">
        <v>0</v>
      </c>
      <c r="AF22">
        <v>0</v>
      </c>
      <c r="AG22">
        <v>16</v>
      </c>
      <c r="AH22">
        <v>0</v>
      </c>
      <c r="AI22">
        <v>0</v>
      </c>
      <c r="AK22">
        <v>0</v>
      </c>
      <c r="AL22">
        <v>16</v>
      </c>
      <c r="AM22">
        <v>0</v>
      </c>
      <c r="AN22">
        <v>0</v>
      </c>
      <c r="AP22">
        <v>0</v>
      </c>
      <c r="AQ22">
        <v>16</v>
      </c>
      <c r="AR22">
        <v>0</v>
      </c>
      <c r="AS22">
        <v>0</v>
      </c>
      <c r="AU22">
        <v>0</v>
      </c>
      <c r="AV22">
        <v>16</v>
      </c>
      <c r="AW22">
        <v>0</v>
      </c>
      <c r="AX22">
        <v>0</v>
      </c>
      <c r="AZ22">
        <v>0</v>
      </c>
      <c r="BA22">
        <v>16</v>
      </c>
      <c r="BB22">
        <v>0</v>
      </c>
      <c r="BC22">
        <v>0</v>
      </c>
      <c r="BE22">
        <v>0</v>
      </c>
      <c r="BF22">
        <v>16</v>
      </c>
      <c r="BG22">
        <v>0</v>
      </c>
      <c r="BH22">
        <v>0</v>
      </c>
      <c r="BJ22">
        <v>0</v>
      </c>
      <c r="BK22">
        <v>16</v>
      </c>
      <c r="BL22">
        <v>0</v>
      </c>
      <c r="BM22">
        <v>0</v>
      </c>
      <c r="BO22">
        <v>0</v>
      </c>
      <c r="BP22">
        <v>16</v>
      </c>
      <c r="BQ22">
        <v>0</v>
      </c>
      <c r="BR22">
        <v>0</v>
      </c>
      <c r="BT22">
        <v>0</v>
      </c>
      <c r="BU22">
        <v>16</v>
      </c>
      <c r="BV22">
        <v>0</v>
      </c>
      <c r="BW22">
        <v>0</v>
      </c>
      <c r="BY22">
        <v>0</v>
      </c>
      <c r="BZ22">
        <v>16</v>
      </c>
      <c r="CA22">
        <v>0</v>
      </c>
      <c r="CB22">
        <v>0</v>
      </c>
      <c r="CD22">
        <v>0</v>
      </c>
      <c r="CE22">
        <v>16</v>
      </c>
      <c r="CF22">
        <v>0</v>
      </c>
      <c r="CG22">
        <v>0</v>
      </c>
      <c r="CI22">
        <v>0</v>
      </c>
      <c r="CJ22">
        <v>16</v>
      </c>
      <c r="CK22">
        <v>0</v>
      </c>
      <c r="CL22">
        <v>0</v>
      </c>
      <c r="CN22">
        <v>0</v>
      </c>
      <c r="CO22">
        <v>16</v>
      </c>
      <c r="CP22">
        <v>0</v>
      </c>
      <c r="CQ22">
        <v>0</v>
      </c>
      <c r="CS22">
        <v>0</v>
      </c>
      <c r="CT22">
        <v>16</v>
      </c>
      <c r="CU22">
        <v>0</v>
      </c>
      <c r="CV22">
        <v>0</v>
      </c>
      <c r="CX22">
        <v>0</v>
      </c>
      <c r="CY22">
        <v>16</v>
      </c>
      <c r="CZ22">
        <v>0</v>
      </c>
      <c r="DA22">
        <v>0</v>
      </c>
      <c r="DC22">
        <v>0</v>
      </c>
      <c r="DD22">
        <v>16</v>
      </c>
      <c r="DE22">
        <v>0</v>
      </c>
      <c r="DF22">
        <v>0</v>
      </c>
      <c r="DH22">
        <v>0</v>
      </c>
      <c r="DI22">
        <v>16</v>
      </c>
      <c r="DJ22">
        <v>0</v>
      </c>
      <c r="DK22">
        <v>0</v>
      </c>
      <c r="DM22">
        <v>0</v>
      </c>
      <c r="DN22">
        <v>16</v>
      </c>
      <c r="DO22">
        <v>0</v>
      </c>
      <c r="DP22">
        <v>0</v>
      </c>
      <c r="DR22">
        <v>0</v>
      </c>
      <c r="DS22">
        <v>16</v>
      </c>
      <c r="DT22">
        <v>0</v>
      </c>
      <c r="DU22">
        <v>0</v>
      </c>
      <c r="DW22">
        <v>0</v>
      </c>
      <c r="DX22">
        <v>16</v>
      </c>
      <c r="DY22">
        <v>0</v>
      </c>
      <c r="DZ22">
        <v>0</v>
      </c>
      <c r="EB22">
        <v>0</v>
      </c>
      <c r="EC22">
        <v>16</v>
      </c>
      <c r="ED22">
        <v>0</v>
      </c>
      <c r="EE22">
        <v>0</v>
      </c>
      <c r="EG22">
        <v>0</v>
      </c>
      <c r="EH22">
        <v>16</v>
      </c>
      <c r="EI22">
        <v>0</v>
      </c>
      <c r="EJ22">
        <v>0</v>
      </c>
      <c r="EL22">
        <v>0</v>
      </c>
      <c r="EM22">
        <v>16</v>
      </c>
      <c r="EN22">
        <v>0</v>
      </c>
      <c r="EO22">
        <v>0</v>
      </c>
      <c r="EQ22">
        <v>0</v>
      </c>
      <c r="ER22">
        <v>16</v>
      </c>
      <c r="ES22">
        <v>0</v>
      </c>
      <c r="ET22">
        <v>0</v>
      </c>
      <c r="EW22">
        <f t="shared" si="0"/>
        <v>0</v>
      </c>
      <c r="EX22">
        <f t="shared" si="1"/>
        <v>16</v>
      </c>
      <c r="EY22">
        <f t="shared" si="2"/>
        <v>0</v>
      </c>
      <c r="EZ22">
        <f t="shared" si="3"/>
        <v>0</v>
      </c>
    </row>
    <row r="23" spans="1:156" x14ac:dyDescent="0.35">
      <c r="A23">
        <v>21</v>
      </c>
      <c r="B23">
        <v>19</v>
      </c>
      <c r="C23">
        <v>28</v>
      </c>
      <c r="D23">
        <v>0</v>
      </c>
      <c r="E23">
        <v>0</v>
      </c>
      <c r="G23">
        <v>19</v>
      </c>
      <c r="H23">
        <v>28</v>
      </c>
      <c r="I23">
        <v>0</v>
      </c>
      <c r="J23">
        <v>0</v>
      </c>
      <c r="L23">
        <v>19</v>
      </c>
      <c r="M23">
        <v>28</v>
      </c>
      <c r="N23">
        <v>0</v>
      </c>
      <c r="O23">
        <v>0</v>
      </c>
      <c r="Q23">
        <v>19</v>
      </c>
      <c r="R23">
        <v>28</v>
      </c>
      <c r="S23">
        <v>0</v>
      </c>
      <c r="T23">
        <v>0</v>
      </c>
      <c r="V23">
        <v>19</v>
      </c>
      <c r="W23">
        <v>28</v>
      </c>
      <c r="X23">
        <v>0</v>
      </c>
      <c r="Y23">
        <v>0</v>
      </c>
      <c r="AA23">
        <v>19</v>
      </c>
      <c r="AB23">
        <v>28</v>
      </c>
      <c r="AC23">
        <v>0</v>
      </c>
      <c r="AD23">
        <v>0</v>
      </c>
      <c r="AF23">
        <v>19</v>
      </c>
      <c r="AG23">
        <v>28</v>
      </c>
      <c r="AH23">
        <v>0</v>
      </c>
      <c r="AI23">
        <v>0</v>
      </c>
      <c r="AK23">
        <v>19</v>
      </c>
      <c r="AL23">
        <v>28</v>
      </c>
      <c r="AM23">
        <v>0</v>
      </c>
      <c r="AN23">
        <v>0</v>
      </c>
      <c r="AP23">
        <v>19</v>
      </c>
      <c r="AQ23">
        <v>28</v>
      </c>
      <c r="AR23">
        <v>0</v>
      </c>
      <c r="AS23">
        <v>0</v>
      </c>
      <c r="AU23">
        <v>19</v>
      </c>
      <c r="AV23">
        <v>28</v>
      </c>
      <c r="AW23">
        <v>0</v>
      </c>
      <c r="AX23">
        <v>0</v>
      </c>
      <c r="AZ23">
        <v>19</v>
      </c>
      <c r="BA23">
        <v>28</v>
      </c>
      <c r="BB23">
        <v>0</v>
      </c>
      <c r="BC23">
        <v>0</v>
      </c>
      <c r="BE23">
        <v>19</v>
      </c>
      <c r="BF23">
        <v>28</v>
      </c>
      <c r="BG23">
        <v>0</v>
      </c>
      <c r="BH23">
        <v>0</v>
      </c>
      <c r="BJ23">
        <v>19</v>
      </c>
      <c r="BK23">
        <v>28</v>
      </c>
      <c r="BL23">
        <v>0</v>
      </c>
      <c r="BM23">
        <v>0</v>
      </c>
      <c r="BO23">
        <v>19</v>
      </c>
      <c r="BP23">
        <v>28</v>
      </c>
      <c r="BQ23">
        <v>0</v>
      </c>
      <c r="BR23">
        <v>0</v>
      </c>
      <c r="BT23">
        <v>19</v>
      </c>
      <c r="BU23">
        <v>28</v>
      </c>
      <c r="BV23">
        <v>0</v>
      </c>
      <c r="BW23">
        <v>0</v>
      </c>
      <c r="BY23">
        <v>19</v>
      </c>
      <c r="BZ23">
        <v>28</v>
      </c>
      <c r="CA23">
        <v>0</v>
      </c>
      <c r="CB23">
        <v>0</v>
      </c>
      <c r="CD23">
        <v>19</v>
      </c>
      <c r="CE23">
        <v>28</v>
      </c>
      <c r="CF23">
        <v>0</v>
      </c>
      <c r="CG23">
        <v>0</v>
      </c>
      <c r="CI23">
        <v>19</v>
      </c>
      <c r="CJ23">
        <v>28</v>
      </c>
      <c r="CK23">
        <v>0</v>
      </c>
      <c r="CL23">
        <v>0</v>
      </c>
      <c r="CN23">
        <v>19</v>
      </c>
      <c r="CO23">
        <v>28</v>
      </c>
      <c r="CP23">
        <v>0</v>
      </c>
      <c r="CQ23">
        <v>0</v>
      </c>
      <c r="CS23">
        <v>19</v>
      </c>
      <c r="CT23">
        <v>28</v>
      </c>
      <c r="CU23">
        <v>0</v>
      </c>
      <c r="CV23">
        <v>0</v>
      </c>
      <c r="CX23">
        <v>19</v>
      </c>
      <c r="CY23">
        <v>28</v>
      </c>
      <c r="CZ23">
        <v>0</v>
      </c>
      <c r="DA23">
        <v>0</v>
      </c>
      <c r="DC23">
        <v>19</v>
      </c>
      <c r="DD23">
        <v>28</v>
      </c>
      <c r="DE23">
        <v>0</v>
      </c>
      <c r="DF23">
        <v>0</v>
      </c>
      <c r="DH23">
        <v>19</v>
      </c>
      <c r="DI23">
        <v>28</v>
      </c>
      <c r="DJ23">
        <v>0</v>
      </c>
      <c r="DK23">
        <v>0</v>
      </c>
      <c r="DM23">
        <v>19</v>
      </c>
      <c r="DN23">
        <v>28</v>
      </c>
      <c r="DO23">
        <v>0</v>
      </c>
      <c r="DP23">
        <v>0</v>
      </c>
      <c r="DR23">
        <v>19</v>
      </c>
      <c r="DS23">
        <v>28</v>
      </c>
      <c r="DT23">
        <v>0</v>
      </c>
      <c r="DU23">
        <v>0</v>
      </c>
      <c r="DW23">
        <v>19</v>
      </c>
      <c r="DX23">
        <v>28</v>
      </c>
      <c r="DY23">
        <v>0</v>
      </c>
      <c r="DZ23">
        <v>0</v>
      </c>
      <c r="EB23">
        <v>19</v>
      </c>
      <c r="EC23">
        <v>28</v>
      </c>
      <c r="ED23">
        <v>0</v>
      </c>
      <c r="EE23">
        <v>0</v>
      </c>
      <c r="EG23">
        <v>19</v>
      </c>
      <c r="EH23">
        <v>28</v>
      </c>
      <c r="EI23">
        <v>0</v>
      </c>
      <c r="EJ23">
        <v>0</v>
      </c>
      <c r="EL23">
        <v>19</v>
      </c>
      <c r="EM23">
        <v>28</v>
      </c>
      <c r="EN23">
        <v>0</v>
      </c>
      <c r="EO23">
        <v>0</v>
      </c>
      <c r="EQ23">
        <v>19</v>
      </c>
      <c r="ER23">
        <v>28</v>
      </c>
      <c r="ES23">
        <v>0</v>
      </c>
      <c r="ET23">
        <v>0</v>
      </c>
      <c r="EW23">
        <f t="shared" si="0"/>
        <v>19</v>
      </c>
      <c r="EX23">
        <f t="shared" si="1"/>
        <v>28</v>
      </c>
      <c r="EY23">
        <f t="shared" si="2"/>
        <v>0</v>
      </c>
      <c r="EZ23">
        <f t="shared" si="3"/>
        <v>0</v>
      </c>
    </row>
    <row r="24" spans="1:156" x14ac:dyDescent="0.35">
      <c r="A24">
        <v>22</v>
      </c>
      <c r="B24">
        <v>22</v>
      </c>
      <c r="C24">
        <v>37</v>
      </c>
      <c r="D24">
        <v>0</v>
      </c>
      <c r="E24">
        <v>1</v>
      </c>
      <c r="G24">
        <v>22</v>
      </c>
      <c r="H24">
        <v>37</v>
      </c>
      <c r="I24">
        <v>0</v>
      </c>
      <c r="J24">
        <v>1</v>
      </c>
      <c r="L24">
        <v>22</v>
      </c>
      <c r="M24">
        <v>37</v>
      </c>
      <c r="N24">
        <v>0</v>
      </c>
      <c r="O24">
        <v>1</v>
      </c>
      <c r="Q24">
        <v>22</v>
      </c>
      <c r="R24">
        <v>37</v>
      </c>
      <c r="S24">
        <v>0</v>
      </c>
      <c r="T24">
        <v>1</v>
      </c>
      <c r="V24">
        <v>22</v>
      </c>
      <c r="W24">
        <v>37</v>
      </c>
      <c r="X24">
        <v>0</v>
      </c>
      <c r="Y24">
        <v>1</v>
      </c>
      <c r="AA24">
        <v>22</v>
      </c>
      <c r="AB24">
        <v>37</v>
      </c>
      <c r="AC24">
        <v>0</v>
      </c>
      <c r="AD24">
        <v>1</v>
      </c>
      <c r="AF24">
        <v>22</v>
      </c>
      <c r="AG24">
        <v>37</v>
      </c>
      <c r="AH24">
        <v>0</v>
      </c>
      <c r="AI24">
        <v>1</v>
      </c>
      <c r="AK24">
        <v>22</v>
      </c>
      <c r="AL24">
        <v>37</v>
      </c>
      <c r="AM24">
        <v>0</v>
      </c>
      <c r="AN24">
        <v>1</v>
      </c>
      <c r="AP24">
        <v>22</v>
      </c>
      <c r="AQ24">
        <v>37</v>
      </c>
      <c r="AR24">
        <v>0</v>
      </c>
      <c r="AS24">
        <v>1</v>
      </c>
      <c r="AU24">
        <v>22</v>
      </c>
      <c r="AV24">
        <v>37</v>
      </c>
      <c r="AW24">
        <v>0</v>
      </c>
      <c r="AX24">
        <v>1</v>
      </c>
      <c r="AZ24">
        <v>22</v>
      </c>
      <c r="BA24">
        <v>37</v>
      </c>
      <c r="BB24">
        <v>0</v>
      </c>
      <c r="BC24">
        <v>1</v>
      </c>
      <c r="BE24">
        <v>22</v>
      </c>
      <c r="BF24">
        <v>37</v>
      </c>
      <c r="BG24">
        <v>0</v>
      </c>
      <c r="BH24">
        <v>1</v>
      </c>
      <c r="BJ24">
        <v>22</v>
      </c>
      <c r="BK24">
        <v>37</v>
      </c>
      <c r="BL24">
        <v>0</v>
      </c>
      <c r="BM24">
        <v>1</v>
      </c>
      <c r="BO24">
        <v>22</v>
      </c>
      <c r="BP24">
        <v>37</v>
      </c>
      <c r="BQ24">
        <v>0</v>
      </c>
      <c r="BR24">
        <v>1</v>
      </c>
      <c r="BT24">
        <v>22</v>
      </c>
      <c r="BU24">
        <v>37</v>
      </c>
      <c r="BV24">
        <v>0</v>
      </c>
      <c r="BW24">
        <v>1</v>
      </c>
      <c r="BY24">
        <v>22</v>
      </c>
      <c r="BZ24">
        <v>37</v>
      </c>
      <c r="CA24">
        <v>0</v>
      </c>
      <c r="CB24">
        <v>1</v>
      </c>
      <c r="CD24">
        <v>22</v>
      </c>
      <c r="CE24">
        <v>37</v>
      </c>
      <c r="CF24">
        <v>0</v>
      </c>
      <c r="CG24">
        <v>1</v>
      </c>
      <c r="CI24">
        <v>22</v>
      </c>
      <c r="CJ24">
        <v>37</v>
      </c>
      <c r="CK24">
        <v>0</v>
      </c>
      <c r="CL24">
        <v>1</v>
      </c>
      <c r="CN24">
        <v>22</v>
      </c>
      <c r="CO24">
        <v>37</v>
      </c>
      <c r="CP24">
        <v>0</v>
      </c>
      <c r="CQ24">
        <v>1</v>
      </c>
      <c r="CS24">
        <v>22</v>
      </c>
      <c r="CT24">
        <v>37</v>
      </c>
      <c r="CU24">
        <v>0</v>
      </c>
      <c r="CV24">
        <v>1</v>
      </c>
      <c r="CX24">
        <v>22</v>
      </c>
      <c r="CY24">
        <v>37</v>
      </c>
      <c r="CZ24">
        <v>0</v>
      </c>
      <c r="DA24">
        <v>1</v>
      </c>
      <c r="DC24">
        <v>22</v>
      </c>
      <c r="DD24">
        <v>37</v>
      </c>
      <c r="DE24">
        <v>0</v>
      </c>
      <c r="DF24">
        <v>1</v>
      </c>
      <c r="DH24">
        <v>22</v>
      </c>
      <c r="DI24">
        <v>37</v>
      </c>
      <c r="DJ24">
        <v>0</v>
      </c>
      <c r="DK24">
        <v>1</v>
      </c>
      <c r="DM24">
        <v>22</v>
      </c>
      <c r="DN24">
        <v>37</v>
      </c>
      <c r="DO24">
        <v>0</v>
      </c>
      <c r="DP24">
        <v>1</v>
      </c>
      <c r="DR24">
        <v>22</v>
      </c>
      <c r="DS24">
        <v>37</v>
      </c>
      <c r="DT24">
        <v>0</v>
      </c>
      <c r="DU24">
        <v>1</v>
      </c>
      <c r="DW24">
        <v>22</v>
      </c>
      <c r="DX24">
        <v>37</v>
      </c>
      <c r="DY24">
        <v>0</v>
      </c>
      <c r="DZ24">
        <v>1</v>
      </c>
      <c r="EB24">
        <v>22</v>
      </c>
      <c r="EC24">
        <v>37</v>
      </c>
      <c r="ED24">
        <v>0</v>
      </c>
      <c r="EE24">
        <v>1</v>
      </c>
      <c r="EG24">
        <v>22</v>
      </c>
      <c r="EH24">
        <v>37</v>
      </c>
      <c r="EI24">
        <v>0</v>
      </c>
      <c r="EJ24">
        <v>1</v>
      </c>
      <c r="EL24">
        <v>22</v>
      </c>
      <c r="EM24">
        <v>37</v>
      </c>
      <c r="EN24">
        <v>0</v>
      </c>
      <c r="EO24">
        <v>1</v>
      </c>
      <c r="EQ24">
        <v>22</v>
      </c>
      <c r="ER24">
        <v>37</v>
      </c>
      <c r="ES24">
        <v>0</v>
      </c>
      <c r="ET24">
        <v>1</v>
      </c>
      <c r="EW24">
        <f t="shared" si="0"/>
        <v>22</v>
      </c>
      <c r="EX24">
        <f t="shared" si="1"/>
        <v>37</v>
      </c>
      <c r="EY24">
        <f t="shared" si="2"/>
        <v>0</v>
      </c>
      <c r="EZ24">
        <f t="shared" si="3"/>
        <v>1</v>
      </c>
    </row>
    <row r="25" spans="1:156" x14ac:dyDescent="0.35">
      <c r="A25">
        <v>23</v>
      </c>
      <c r="B25">
        <v>21</v>
      </c>
      <c r="C25">
        <v>39</v>
      </c>
      <c r="D25">
        <v>0</v>
      </c>
      <c r="E25">
        <v>12</v>
      </c>
      <c r="G25">
        <v>21</v>
      </c>
      <c r="H25">
        <v>39</v>
      </c>
      <c r="I25">
        <v>0</v>
      </c>
      <c r="J25">
        <v>12</v>
      </c>
      <c r="L25">
        <v>21</v>
      </c>
      <c r="M25">
        <v>39</v>
      </c>
      <c r="N25">
        <v>0</v>
      </c>
      <c r="O25">
        <v>12</v>
      </c>
      <c r="Q25">
        <v>21</v>
      </c>
      <c r="R25">
        <v>39</v>
      </c>
      <c r="S25">
        <v>0</v>
      </c>
      <c r="T25">
        <v>12</v>
      </c>
      <c r="V25">
        <v>21</v>
      </c>
      <c r="W25">
        <v>39</v>
      </c>
      <c r="X25">
        <v>0</v>
      </c>
      <c r="Y25">
        <v>12</v>
      </c>
      <c r="AA25">
        <v>21</v>
      </c>
      <c r="AB25">
        <v>39</v>
      </c>
      <c r="AC25">
        <v>0</v>
      </c>
      <c r="AD25">
        <v>12</v>
      </c>
      <c r="AF25">
        <v>21</v>
      </c>
      <c r="AG25">
        <v>39</v>
      </c>
      <c r="AH25">
        <v>0</v>
      </c>
      <c r="AI25">
        <v>12</v>
      </c>
      <c r="AK25">
        <v>21</v>
      </c>
      <c r="AL25">
        <v>39</v>
      </c>
      <c r="AM25">
        <v>0</v>
      </c>
      <c r="AN25">
        <v>12</v>
      </c>
      <c r="AP25">
        <v>21</v>
      </c>
      <c r="AQ25">
        <v>39</v>
      </c>
      <c r="AR25">
        <v>0</v>
      </c>
      <c r="AS25">
        <v>12</v>
      </c>
      <c r="AU25">
        <v>21</v>
      </c>
      <c r="AV25">
        <v>39</v>
      </c>
      <c r="AW25">
        <v>0</v>
      </c>
      <c r="AX25">
        <v>12</v>
      </c>
      <c r="AZ25">
        <v>21</v>
      </c>
      <c r="BA25">
        <v>39</v>
      </c>
      <c r="BB25">
        <v>0</v>
      </c>
      <c r="BC25">
        <v>12</v>
      </c>
      <c r="BE25">
        <v>21</v>
      </c>
      <c r="BF25">
        <v>39</v>
      </c>
      <c r="BG25">
        <v>0</v>
      </c>
      <c r="BH25">
        <v>12</v>
      </c>
      <c r="BJ25">
        <v>21</v>
      </c>
      <c r="BK25">
        <v>39</v>
      </c>
      <c r="BL25">
        <v>0</v>
      </c>
      <c r="BM25">
        <v>12</v>
      </c>
      <c r="BO25">
        <v>21</v>
      </c>
      <c r="BP25">
        <v>39</v>
      </c>
      <c r="BQ25">
        <v>0</v>
      </c>
      <c r="BR25">
        <v>12</v>
      </c>
      <c r="BT25">
        <v>21</v>
      </c>
      <c r="BU25">
        <v>39</v>
      </c>
      <c r="BV25">
        <v>0</v>
      </c>
      <c r="BW25">
        <v>12</v>
      </c>
      <c r="BY25">
        <v>21</v>
      </c>
      <c r="BZ25">
        <v>39</v>
      </c>
      <c r="CA25">
        <v>0</v>
      </c>
      <c r="CB25">
        <v>12</v>
      </c>
      <c r="CD25">
        <v>21</v>
      </c>
      <c r="CE25">
        <v>39</v>
      </c>
      <c r="CF25">
        <v>0</v>
      </c>
      <c r="CG25">
        <v>12</v>
      </c>
      <c r="CI25">
        <v>21</v>
      </c>
      <c r="CJ25">
        <v>39</v>
      </c>
      <c r="CK25">
        <v>0</v>
      </c>
      <c r="CL25">
        <v>12</v>
      </c>
      <c r="CN25">
        <v>21</v>
      </c>
      <c r="CO25">
        <v>39</v>
      </c>
      <c r="CP25">
        <v>0</v>
      </c>
      <c r="CQ25">
        <v>12</v>
      </c>
      <c r="CS25">
        <v>21</v>
      </c>
      <c r="CT25">
        <v>39</v>
      </c>
      <c r="CU25">
        <v>0</v>
      </c>
      <c r="CV25">
        <v>12</v>
      </c>
      <c r="CX25">
        <v>21</v>
      </c>
      <c r="CY25">
        <v>39</v>
      </c>
      <c r="CZ25">
        <v>0</v>
      </c>
      <c r="DA25">
        <v>12</v>
      </c>
      <c r="DC25">
        <v>21</v>
      </c>
      <c r="DD25">
        <v>39</v>
      </c>
      <c r="DE25">
        <v>0</v>
      </c>
      <c r="DF25">
        <v>12</v>
      </c>
      <c r="DH25">
        <v>21</v>
      </c>
      <c r="DI25">
        <v>39</v>
      </c>
      <c r="DJ25">
        <v>0</v>
      </c>
      <c r="DK25">
        <v>12</v>
      </c>
      <c r="DM25">
        <v>21</v>
      </c>
      <c r="DN25">
        <v>39</v>
      </c>
      <c r="DO25">
        <v>0</v>
      </c>
      <c r="DP25">
        <v>12</v>
      </c>
      <c r="DR25">
        <v>21</v>
      </c>
      <c r="DS25">
        <v>39</v>
      </c>
      <c r="DT25">
        <v>0</v>
      </c>
      <c r="DU25">
        <v>12</v>
      </c>
      <c r="DW25">
        <v>21</v>
      </c>
      <c r="DX25">
        <v>39</v>
      </c>
      <c r="DY25">
        <v>0</v>
      </c>
      <c r="DZ25">
        <v>12</v>
      </c>
      <c r="EB25">
        <v>21</v>
      </c>
      <c r="EC25">
        <v>39</v>
      </c>
      <c r="ED25">
        <v>0</v>
      </c>
      <c r="EE25">
        <v>12</v>
      </c>
      <c r="EG25">
        <v>21</v>
      </c>
      <c r="EH25">
        <v>39</v>
      </c>
      <c r="EI25">
        <v>0</v>
      </c>
      <c r="EJ25">
        <v>12</v>
      </c>
      <c r="EL25">
        <v>21</v>
      </c>
      <c r="EM25">
        <v>39</v>
      </c>
      <c r="EN25">
        <v>0</v>
      </c>
      <c r="EO25">
        <v>12</v>
      </c>
      <c r="EQ25">
        <v>21</v>
      </c>
      <c r="ER25">
        <v>39</v>
      </c>
      <c r="ES25">
        <v>0</v>
      </c>
      <c r="ET25">
        <v>12</v>
      </c>
      <c r="EW25">
        <f t="shared" si="0"/>
        <v>21</v>
      </c>
      <c r="EX25">
        <f t="shared" si="1"/>
        <v>39</v>
      </c>
      <c r="EY25">
        <f t="shared" si="2"/>
        <v>0</v>
      </c>
      <c r="EZ25">
        <f t="shared" si="3"/>
        <v>12</v>
      </c>
    </row>
    <row r="26" spans="1:156" x14ac:dyDescent="0.35">
      <c r="A26">
        <v>24</v>
      </c>
      <c r="B26">
        <v>21</v>
      </c>
      <c r="C26">
        <v>33</v>
      </c>
      <c r="D26">
        <v>9</v>
      </c>
      <c r="E26">
        <v>14</v>
      </c>
      <c r="G26">
        <v>21</v>
      </c>
      <c r="H26">
        <v>33</v>
      </c>
      <c r="I26">
        <v>9</v>
      </c>
      <c r="J26">
        <v>14</v>
      </c>
      <c r="L26">
        <v>21</v>
      </c>
      <c r="M26">
        <v>33</v>
      </c>
      <c r="N26">
        <v>9</v>
      </c>
      <c r="O26">
        <v>14</v>
      </c>
      <c r="Q26">
        <v>21</v>
      </c>
      <c r="R26">
        <v>33</v>
      </c>
      <c r="S26">
        <v>9</v>
      </c>
      <c r="T26">
        <v>14</v>
      </c>
      <c r="V26">
        <v>21</v>
      </c>
      <c r="W26">
        <v>33</v>
      </c>
      <c r="X26">
        <v>9</v>
      </c>
      <c r="Y26">
        <v>14</v>
      </c>
      <c r="AA26">
        <v>21</v>
      </c>
      <c r="AB26">
        <v>33</v>
      </c>
      <c r="AC26">
        <v>9</v>
      </c>
      <c r="AD26">
        <v>14</v>
      </c>
      <c r="AF26">
        <v>21</v>
      </c>
      <c r="AG26">
        <v>33</v>
      </c>
      <c r="AH26">
        <v>9</v>
      </c>
      <c r="AI26">
        <v>14</v>
      </c>
      <c r="AK26">
        <v>21</v>
      </c>
      <c r="AL26">
        <v>33</v>
      </c>
      <c r="AM26">
        <v>9</v>
      </c>
      <c r="AN26">
        <v>14</v>
      </c>
      <c r="AP26">
        <v>21</v>
      </c>
      <c r="AQ26">
        <v>33</v>
      </c>
      <c r="AR26">
        <v>9</v>
      </c>
      <c r="AS26">
        <v>14</v>
      </c>
      <c r="AU26">
        <v>21</v>
      </c>
      <c r="AV26">
        <v>33</v>
      </c>
      <c r="AW26">
        <v>9</v>
      </c>
      <c r="AX26">
        <v>14</v>
      </c>
      <c r="AZ26">
        <v>21</v>
      </c>
      <c r="BA26">
        <v>33</v>
      </c>
      <c r="BB26">
        <v>9</v>
      </c>
      <c r="BC26">
        <v>14</v>
      </c>
      <c r="BE26">
        <v>21</v>
      </c>
      <c r="BF26">
        <v>33</v>
      </c>
      <c r="BG26">
        <v>9</v>
      </c>
      <c r="BH26">
        <v>14</v>
      </c>
      <c r="BJ26">
        <v>21</v>
      </c>
      <c r="BK26">
        <v>33</v>
      </c>
      <c r="BL26">
        <v>9</v>
      </c>
      <c r="BM26">
        <v>14</v>
      </c>
      <c r="BO26">
        <v>21</v>
      </c>
      <c r="BP26">
        <v>33</v>
      </c>
      <c r="BQ26">
        <v>9</v>
      </c>
      <c r="BR26">
        <v>14</v>
      </c>
      <c r="BT26">
        <v>21</v>
      </c>
      <c r="BU26">
        <v>33</v>
      </c>
      <c r="BV26">
        <v>9</v>
      </c>
      <c r="BW26">
        <v>14</v>
      </c>
      <c r="BY26">
        <v>21</v>
      </c>
      <c r="BZ26">
        <v>33</v>
      </c>
      <c r="CA26">
        <v>9</v>
      </c>
      <c r="CB26">
        <v>14</v>
      </c>
      <c r="CD26">
        <v>21</v>
      </c>
      <c r="CE26">
        <v>33</v>
      </c>
      <c r="CF26">
        <v>9</v>
      </c>
      <c r="CG26">
        <v>14</v>
      </c>
      <c r="CI26">
        <v>21</v>
      </c>
      <c r="CJ26">
        <v>33</v>
      </c>
      <c r="CK26">
        <v>9</v>
      </c>
      <c r="CL26">
        <v>14</v>
      </c>
      <c r="CN26">
        <v>21</v>
      </c>
      <c r="CO26">
        <v>33</v>
      </c>
      <c r="CP26">
        <v>9</v>
      </c>
      <c r="CQ26">
        <v>14</v>
      </c>
      <c r="CS26">
        <v>21</v>
      </c>
      <c r="CT26">
        <v>33</v>
      </c>
      <c r="CU26">
        <v>9</v>
      </c>
      <c r="CV26">
        <v>14</v>
      </c>
      <c r="CX26">
        <v>21</v>
      </c>
      <c r="CY26">
        <v>33</v>
      </c>
      <c r="CZ26">
        <v>9</v>
      </c>
      <c r="DA26">
        <v>14</v>
      </c>
      <c r="DC26">
        <v>21</v>
      </c>
      <c r="DD26">
        <v>33</v>
      </c>
      <c r="DE26">
        <v>9</v>
      </c>
      <c r="DF26">
        <v>14</v>
      </c>
      <c r="DH26">
        <v>21</v>
      </c>
      <c r="DI26">
        <v>33</v>
      </c>
      <c r="DJ26">
        <v>9</v>
      </c>
      <c r="DK26">
        <v>14</v>
      </c>
      <c r="DM26">
        <v>21</v>
      </c>
      <c r="DN26">
        <v>33</v>
      </c>
      <c r="DO26">
        <v>9</v>
      </c>
      <c r="DP26">
        <v>14</v>
      </c>
      <c r="DR26">
        <v>21</v>
      </c>
      <c r="DS26">
        <v>33</v>
      </c>
      <c r="DT26">
        <v>9</v>
      </c>
      <c r="DU26">
        <v>14</v>
      </c>
      <c r="DW26">
        <v>21</v>
      </c>
      <c r="DX26">
        <v>33</v>
      </c>
      <c r="DY26">
        <v>9</v>
      </c>
      <c r="DZ26">
        <v>14</v>
      </c>
      <c r="EB26">
        <v>21</v>
      </c>
      <c r="EC26">
        <v>33</v>
      </c>
      <c r="ED26">
        <v>9</v>
      </c>
      <c r="EE26">
        <v>14</v>
      </c>
      <c r="EG26">
        <v>21</v>
      </c>
      <c r="EH26">
        <v>33</v>
      </c>
      <c r="EI26">
        <v>9</v>
      </c>
      <c r="EJ26">
        <v>14</v>
      </c>
      <c r="EL26">
        <v>21</v>
      </c>
      <c r="EM26">
        <v>33</v>
      </c>
      <c r="EN26">
        <v>9</v>
      </c>
      <c r="EO26">
        <v>14</v>
      </c>
      <c r="EQ26">
        <v>21</v>
      </c>
      <c r="ER26">
        <v>33</v>
      </c>
      <c r="ES26">
        <v>9</v>
      </c>
      <c r="ET26">
        <v>14</v>
      </c>
      <c r="EW26">
        <f t="shared" si="0"/>
        <v>21</v>
      </c>
      <c r="EX26">
        <f t="shared" si="1"/>
        <v>33</v>
      </c>
      <c r="EY26">
        <f t="shared" si="2"/>
        <v>9</v>
      </c>
      <c r="EZ26">
        <f t="shared" si="3"/>
        <v>14</v>
      </c>
    </row>
    <row r="27" spans="1:156" x14ac:dyDescent="0.35">
      <c r="A27">
        <v>25</v>
      </c>
      <c r="B27">
        <v>21</v>
      </c>
      <c r="C27">
        <v>31</v>
      </c>
      <c r="D27">
        <v>11</v>
      </c>
      <c r="E27">
        <v>14</v>
      </c>
      <c r="G27">
        <v>21</v>
      </c>
      <c r="H27">
        <v>31</v>
      </c>
      <c r="I27">
        <v>11</v>
      </c>
      <c r="J27">
        <v>14</v>
      </c>
      <c r="L27">
        <v>21</v>
      </c>
      <c r="M27">
        <v>31</v>
      </c>
      <c r="N27">
        <v>11</v>
      </c>
      <c r="O27">
        <v>14</v>
      </c>
      <c r="Q27">
        <v>21</v>
      </c>
      <c r="R27">
        <v>31</v>
      </c>
      <c r="S27">
        <v>11</v>
      </c>
      <c r="T27">
        <v>14</v>
      </c>
      <c r="V27">
        <v>21</v>
      </c>
      <c r="W27">
        <v>31</v>
      </c>
      <c r="X27">
        <v>11</v>
      </c>
      <c r="Y27">
        <v>14</v>
      </c>
      <c r="AA27">
        <v>21</v>
      </c>
      <c r="AB27">
        <v>31</v>
      </c>
      <c r="AC27">
        <v>11</v>
      </c>
      <c r="AD27">
        <v>14</v>
      </c>
      <c r="AF27">
        <v>21</v>
      </c>
      <c r="AG27">
        <v>31</v>
      </c>
      <c r="AH27">
        <v>11</v>
      </c>
      <c r="AI27">
        <v>14</v>
      </c>
      <c r="AK27">
        <v>21</v>
      </c>
      <c r="AL27">
        <v>31</v>
      </c>
      <c r="AM27">
        <v>11</v>
      </c>
      <c r="AN27">
        <v>14</v>
      </c>
      <c r="AP27">
        <v>21</v>
      </c>
      <c r="AQ27">
        <v>31</v>
      </c>
      <c r="AR27">
        <v>11</v>
      </c>
      <c r="AS27">
        <v>14</v>
      </c>
      <c r="AU27">
        <v>21</v>
      </c>
      <c r="AV27">
        <v>31</v>
      </c>
      <c r="AW27">
        <v>11</v>
      </c>
      <c r="AX27">
        <v>14</v>
      </c>
      <c r="AZ27">
        <v>21</v>
      </c>
      <c r="BA27">
        <v>31</v>
      </c>
      <c r="BB27">
        <v>11</v>
      </c>
      <c r="BC27">
        <v>14</v>
      </c>
      <c r="BE27">
        <v>21</v>
      </c>
      <c r="BF27">
        <v>31</v>
      </c>
      <c r="BG27">
        <v>11</v>
      </c>
      <c r="BH27">
        <v>14</v>
      </c>
      <c r="BJ27">
        <v>21</v>
      </c>
      <c r="BK27">
        <v>31</v>
      </c>
      <c r="BL27">
        <v>11</v>
      </c>
      <c r="BM27">
        <v>14</v>
      </c>
      <c r="BO27">
        <v>21</v>
      </c>
      <c r="BP27">
        <v>31</v>
      </c>
      <c r="BQ27">
        <v>11</v>
      </c>
      <c r="BR27">
        <v>14</v>
      </c>
      <c r="BT27">
        <v>21</v>
      </c>
      <c r="BU27">
        <v>31</v>
      </c>
      <c r="BV27">
        <v>11</v>
      </c>
      <c r="BW27">
        <v>14</v>
      </c>
      <c r="BY27">
        <v>21</v>
      </c>
      <c r="BZ27">
        <v>31</v>
      </c>
      <c r="CA27">
        <v>11</v>
      </c>
      <c r="CB27">
        <v>14</v>
      </c>
      <c r="CD27">
        <v>21</v>
      </c>
      <c r="CE27">
        <v>31</v>
      </c>
      <c r="CF27">
        <v>11</v>
      </c>
      <c r="CG27">
        <v>14</v>
      </c>
      <c r="CI27">
        <v>21</v>
      </c>
      <c r="CJ27">
        <v>31</v>
      </c>
      <c r="CK27">
        <v>11</v>
      </c>
      <c r="CL27">
        <v>14</v>
      </c>
      <c r="CN27">
        <v>21</v>
      </c>
      <c r="CO27">
        <v>31</v>
      </c>
      <c r="CP27">
        <v>11</v>
      </c>
      <c r="CQ27">
        <v>14</v>
      </c>
      <c r="CS27">
        <v>21</v>
      </c>
      <c r="CT27">
        <v>31</v>
      </c>
      <c r="CU27">
        <v>11</v>
      </c>
      <c r="CV27">
        <v>14</v>
      </c>
      <c r="CX27">
        <v>21</v>
      </c>
      <c r="CY27">
        <v>31</v>
      </c>
      <c r="CZ27">
        <v>11</v>
      </c>
      <c r="DA27">
        <v>14</v>
      </c>
      <c r="DC27">
        <v>21</v>
      </c>
      <c r="DD27">
        <v>31</v>
      </c>
      <c r="DE27">
        <v>11</v>
      </c>
      <c r="DF27">
        <v>14</v>
      </c>
      <c r="DH27">
        <v>21</v>
      </c>
      <c r="DI27">
        <v>31</v>
      </c>
      <c r="DJ27">
        <v>11</v>
      </c>
      <c r="DK27">
        <v>14</v>
      </c>
      <c r="DM27">
        <v>21</v>
      </c>
      <c r="DN27">
        <v>31</v>
      </c>
      <c r="DO27">
        <v>11</v>
      </c>
      <c r="DP27">
        <v>14</v>
      </c>
      <c r="DR27">
        <v>21</v>
      </c>
      <c r="DS27">
        <v>31</v>
      </c>
      <c r="DT27">
        <v>11</v>
      </c>
      <c r="DU27">
        <v>14</v>
      </c>
      <c r="DW27">
        <v>21</v>
      </c>
      <c r="DX27">
        <v>31</v>
      </c>
      <c r="DY27">
        <v>11</v>
      </c>
      <c r="DZ27">
        <v>14</v>
      </c>
      <c r="EB27">
        <v>21</v>
      </c>
      <c r="EC27">
        <v>31</v>
      </c>
      <c r="ED27">
        <v>11</v>
      </c>
      <c r="EE27">
        <v>14</v>
      </c>
      <c r="EG27">
        <v>21</v>
      </c>
      <c r="EH27">
        <v>31</v>
      </c>
      <c r="EI27">
        <v>11</v>
      </c>
      <c r="EJ27">
        <v>14</v>
      </c>
      <c r="EL27">
        <v>21</v>
      </c>
      <c r="EM27">
        <v>31</v>
      </c>
      <c r="EN27">
        <v>11</v>
      </c>
      <c r="EO27">
        <v>14</v>
      </c>
      <c r="EQ27">
        <v>21</v>
      </c>
      <c r="ER27">
        <v>31</v>
      </c>
      <c r="ES27">
        <v>11</v>
      </c>
      <c r="ET27">
        <v>14</v>
      </c>
      <c r="EW27">
        <f t="shared" si="0"/>
        <v>21</v>
      </c>
      <c r="EX27">
        <f t="shared" si="1"/>
        <v>31</v>
      </c>
      <c r="EY27">
        <f t="shared" si="2"/>
        <v>11</v>
      </c>
      <c r="EZ27">
        <f t="shared" si="3"/>
        <v>14</v>
      </c>
    </row>
    <row r="28" spans="1:156" x14ac:dyDescent="0.35">
      <c r="A28">
        <v>26</v>
      </c>
      <c r="B28">
        <v>21</v>
      </c>
      <c r="C28">
        <v>31</v>
      </c>
      <c r="D28">
        <v>11</v>
      </c>
      <c r="E28">
        <v>15</v>
      </c>
      <c r="G28">
        <v>21</v>
      </c>
      <c r="H28">
        <v>31</v>
      </c>
      <c r="I28">
        <v>11</v>
      </c>
      <c r="J28">
        <v>15</v>
      </c>
      <c r="L28">
        <v>21</v>
      </c>
      <c r="M28">
        <v>31</v>
      </c>
      <c r="N28">
        <v>11</v>
      </c>
      <c r="O28">
        <v>15</v>
      </c>
      <c r="Q28">
        <v>21</v>
      </c>
      <c r="R28">
        <v>31</v>
      </c>
      <c r="S28">
        <v>11</v>
      </c>
      <c r="T28">
        <v>15</v>
      </c>
      <c r="V28">
        <v>21</v>
      </c>
      <c r="W28">
        <v>31</v>
      </c>
      <c r="X28">
        <v>11</v>
      </c>
      <c r="Y28">
        <v>15</v>
      </c>
      <c r="AA28">
        <v>21</v>
      </c>
      <c r="AB28">
        <v>31</v>
      </c>
      <c r="AC28">
        <v>11</v>
      </c>
      <c r="AD28">
        <v>15</v>
      </c>
      <c r="AF28">
        <v>21</v>
      </c>
      <c r="AG28">
        <v>31</v>
      </c>
      <c r="AH28">
        <v>11</v>
      </c>
      <c r="AI28">
        <v>15</v>
      </c>
      <c r="AK28">
        <v>21</v>
      </c>
      <c r="AL28">
        <v>31</v>
      </c>
      <c r="AM28">
        <v>11</v>
      </c>
      <c r="AN28">
        <v>15</v>
      </c>
      <c r="AP28">
        <v>21</v>
      </c>
      <c r="AQ28">
        <v>31</v>
      </c>
      <c r="AR28">
        <v>11</v>
      </c>
      <c r="AS28">
        <v>15</v>
      </c>
      <c r="AU28">
        <v>21</v>
      </c>
      <c r="AV28">
        <v>31</v>
      </c>
      <c r="AW28">
        <v>11</v>
      </c>
      <c r="AX28">
        <v>15</v>
      </c>
      <c r="AZ28">
        <v>21</v>
      </c>
      <c r="BA28">
        <v>31</v>
      </c>
      <c r="BB28">
        <v>11</v>
      </c>
      <c r="BC28">
        <v>15</v>
      </c>
      <c r="BE28">
        <v>21</v>
      </c>
      <c r="BF28">
        <v>31</v>
      </c>
      <c r="BG28">
        <v>11</v>
      </c>
      <c r="BH28">
        <v>15</v>
      </c>
      <c r="BJ28">
        <v>21</v>
      </c>
      <c r="BK28">
        <v>31</v>
      </c>
      <c r="BL28">
        <v>11</v>
      </c>
      <c r="BM28">
        <v>15</v>
      </c>
      <c r="BO28">
        <v>21</v>
      </c>
      <c r="BP28">
        <v>31</v>
      </c>
      <c r="BQ28">
        <v>11</v>
      </c>
      <c r="BR28">
        <v>15</v>
      </c>
      <c r="BT28">
        <v>21</v>
      </c>
      <c r="BU28">
        <v>31</v>
      </c>
      <c r="BV28">
        <v>11</v>
      </c>
      <c r="BW28">
        <v>15</v>
      </c>
      <c r="BY28">
        <v>21</v>
      </c>
      <c r="BZ28">
        <v>31</v>
      </c>
      <c r="CA28">
        <v>11</v>
      </c>
      <c r="CB28">
        <v>15</v>
      </c>
      <c r="CD28">
        <v>21</v>
      </c>
      <c r="CE28">
        <v>31</v>
      </c>
      <c r="CF28">
        <v>11</v>
      </c>
      <c r="CG28">
        <v>15</v>
      </c>
      <c r="CI28">
        <v>21</v>
      </c>
      <c r="CJ28">
        <v>31</v>
      </c>
      <c r="CK28">
        <v>11</v>
      </c>
      <c r="CL28">
        <v>15</v>
      </c>
      <c r="CN28">
        <v>21</v>
      </c>
      <c r="CO28">
        <v>31</v>
      </c>
      <c r="CP28">
        <v>11</v>
      </c>
      <c r="CQ28">
        <v>15</v>
      </c>
      <c r="CS28">
        <v>21</v>
      </c>
      <c r="CT28">
        <v>31</v>
      </c>
      <c r="CU28">
        <v>11</v>
      </c>
      <c r="CV28">
        <v>15</v>
      </c>
      <c r="CX28">
        <v>21</v>
      </c>
      <c r="CY28">
        <v>31</v>
      </c>
      <c r="CZ28">
        <v>11</v>
      </c>
      <c r="DA28">
        <v>15</v>
      </c>
      <c r="DC28">
        <v>21</v>
      </c>
      <c r="DD28">
        <v>31</v>
      </c>
      <c r="DE28">
        <v>11</v>
      </c>
      <c r="DF28">
        <v>15</v>
      </c>
      <c r="DH28">
        <v>21</v>
      </c>
      <c r="DI28">
        <v>31</v>
      </c>
      <c r="DJ28">
        <v>11</v>
      </c>
      <c r="DK28">
        <v>15</v>
      </c>
      <c r="DM28">
        <v>21</v>
      </c>
      <c r="DN28">
        <v>31</v>
      </c>
      <c r="DO28">
        <v>11</v>
      </c>
      <c r="DP28">
        <v>15</v>
      </c>
      <c r="DR28">
        <v>21</v>
      </c>
      <c r="DS28">
        <v>31</v>
      </c>
      <c r="DT28">
        <v>11</v>
      </c>
      <c r="DU28">
        <v>15</v>
      </c>
      <c r="DW28">
        <v>21</v>
      </c>
      <c r="DX28">
        <v>31</v>
      </c>
      <c r="DY28">
        <v>11</v>
      </c>
      <c r="DZ28">
        <v>15</v>
      </c>
      <c r="EB28">
        <v>21</v>
      </c>
      <c r="EC28">
        <v>31</v>
      </c>
      <c r="ED28">
        <v>11</v>
      </c>
      <c r="EE28">
        <v>15</v>
      </c>
      <c r="EG28">
        <v>21</v>
      </c>
      <c r="EH28">
        <v>31</v>
      </c>
      <c r="EI28">
        <v>11</v>
      </c>
      <c r="EJ28">
        <v>15</v>
      </c>
      <c r="EL28">
        <v>21</v>
      </c>
      <c r="EM28">
        <v>31</v>
      </c>
      <c r="EN28">
        <v>11</v>
      </c>
      <c r="EO28">
        <v>15</v>
      </c>
      <c r="EQ28">
        <v>21</v>
      </c>
      <c r="ER28">
        <v>31</v>
      </c>
      <c r="ES28">
        <v>11</v>
      </c>
      <c r="ET28">
        <v>15</v>
      </c>
      <c r="EW28">
        <f t="shared" si="0"/>
        <v>21</v>
      </c>
      <c r="EX28">
        <f t="shared" si="1"/>
        <v>31</v>
      </c>
      <c r="EY28">
        <f t="shared" si="2"/>
        <v>11</v>
      </c>
      <c r="EZ28">
        <f t="shared" si="3"/>
        <v>15</v>
      </c>
    </row>
    <row r="29" spans="1:156" x14ac:dyDescent="0.35">
      <c r="A29">
        <v>27</v>
      </c>
      <c r="B29">
        <v>20</v>
      </c>
      <c r="C29">
        <v>30</v>
      </c>
      <c r="D29">
        <v>9</v>
      </c>
      <c r="E29">
        <v>16</v>
      </c>
      <c r="G29">
        <v>20</v>
      </c>
      <c r="H29">
        <v>30</v>
      </c>
      <c r="I29">
        <v>9</v>
      </c>
      <c r="J29">
        <v>16</v>
      </c>
      <c r="L29">
        <v>20</v>
      </c>
      <c r="M29">
        <v>30</v>
      </c>
      <c r="N29">
        <v>9</v>
      </c>
      <c r="O29">
        <v>16</v>
      </c>
      <c r="Q29">
        <v>20</v>
      </c>
      <c r="R29">
        <v>30</v>
      </c>
      <c r="S29">
        <v>9</v>
      </c>
      <c r="T29">
        <v>16</v>
      </c>
      <c r="V29">
        <v>20</v>
      </c>
      <c r="W29">
        <v>30</v>
      </c>
      <c r="X29">
        <v>9</v>
      </c>
      <c r="Y29">
        <v>16</v>
      </c>
      <c r="AA29">
        <v>20</v>
      </c>
      <c r="AB29">
        <v>30</v>
      </c>
      <c r="AC29">
        <v>9</v>
      </c>
      <c r="AD29">
        <v>16</v>
      </c>
      <c r="AF29">
        <v>20</v>
      </c>
      <c r="AG29">
        <v>30</v>
      </c>
      <c r="AH29">
        <v>9</v>
      </c>
      <c r="AI29">
        <v>16</v>
      </c>
      <c r="AK29">
        <v>20</v>
      </c>
      <c r="AL29">
        <v>30</v>
      </c>
      <c r="AM29">
        <v>9</v>
      </c>
      <c r="AN29">
        <v>16</v>
      </c>
      <c r="AP29">
        <v>20</v>
      </c>
      <c r="AQ29">
        <v>30</v>
      </c>
      <c r="AR29">
        <v>9</v>
      </c>
      <c r="AS29">
        <v>16</v>
      </c>
      <c r="AU29">
        <v>20</v>
      </c>
      <c r="AV29">
        <v>30</v>
      </c>
      <c r="AW29">
        <v>9</v>
      </c>
      <c r="AX29">
        <v>16</v>
      </c>
      <c r="AZ29">
        <v>20</v>
      </c>
      <c r="BA29">
        <v>30</v>
      </c>
      <c r="BB29">
        <v>9</v>
      </c>
      <c r="BC29">
        <v>16</v>
      </c>
      <c r="BE29">
        <v>20</v>
      </c>
      <c r="BF29">
        <v>30</v>
      </c>
      <c r="BG29">
        <v>9</v>
      </c>
      <c r="BH29">
        <v>16</v>
      </c>
      <c r="BJ29">
        <v>20</v>
      </c>
      <c r="BK29">
        <v>30</v>
      </c>
      <c r="BL29">
        <v>9</v>
      </c>
      <c r="BM29">
        <v>16</v>
      </c>
      <c r="BO29">
        <v>20</v>
      </c>
      <c r="BP29">
        <v>30</v>
      </c>
      <c r="BQ29">
        <v>9</v>
      </c>
      <c r="BR29">
        <v>16</v>
      </c>
      <c r="BT29">
        <v>20</v>
      </c>
      <c r="BU29">
        <v>30</v>
      </c>
      <c r="BV29">
        <v>9</v>
      </c>
      <c r="BW29">
        <v>16</v>
      </c>
      <c r="BY29">
        <v>20</v>
      </c>
      <c r="BZ29">
        <v>30</v>
      </c>
      <c r="CA29">
        <v>9</v>
      </c>
      <c r="CB29">
        <v>16</v>
      </c>
      <c r="CD29">
        <v>20</v>
      </c>
      <c r="CE29">
        <v>30</v>
      </c>
      <c r="CF29">
        <v>9</v>
      </c>
      <c r="CG29">
        <v>16</v>
      </c>
      <c r="CI29">
        <v>20</v>
      </c>
      <c r="CJ29">
        <v>30</v>
      </c>
      <c r="CK29">
        <v>9</v>
      </c>
      <c r="CL29">
        <v>16</v>
      </c>
      <c r="CN29">
        <v>20</v>
      </c>
      <c r="CO29">
        <v>30</v>
      </c>
      <c r="CP29">
        <v>9</v>
      </c>
      <c r="CQ29">
        <v>16</v>
      </c>
      <c r="CS29">
        <v>20</v>
      </c>
      <c r="CT29">
        <v>30</v>
      </c>
      <c r="CU29">
        <v>9</v>
      </c>
      <c r="CV29">
        <v>16</v>
      </c>
      <c r="CX29">
        <v>20</v>
      </c>
      <c r="CY29">
        <v>30</v>
      </c>
      <c r="CZ29">
        <v>9</v>
      </c>
      <c r="DA29">
        <v>16</v>
      </c>
      <c r="DC29">
        <v>20</v>
      </c>
      <c r="DD29">
        <v>30</v>
      </c>
      <c r="DE29">
        <v>9</v>
      </c>
      <c r="DF29">
        <v>16</v>
      </c>
      <c r="DH29">
        <v>20</v>
      </c>
      <c r="DI29">
        <v>30</v>
      </c>
      <c r="DJ29">
        <v>9</v>
      </c>
      <c r="DK29">
        <v>16</v>
      </c>
      <c r="DM29">
        <v>20</v>
      </c>
      <c r="DN29">
        <v>30</v>
      </c>
      <c r="DO29">
        <v>9</v>
      </c>
      <c r="DP29">
        <v>16</v>
      </c>
      <c r="DR29">
        <v>20</v>
      </c>
      <c r="DS29">
        <v>30</v>
      </c>
      <c r="DT29">
        <v>9</v>
      </c>
      <c r="DU29">
        <v>16</v>
      </c>
      <c r="DW29">
        <v>20</v>
      </c>
      <c r="DX29">
        <v>30</v>
      </c>
      <c r="DY29">
        <v>9</v>
      </c>
      <c r="DZ29">
        <v>16</v>
      </c>
      <c r="EB29">
        <v>20</v>
      </c>
      <c r="EC29">
        <v>30</v>
      </c>
      <c r="ED29">
        <v>9</v>
      </c>
      <c r="EE29">
        <v>16</v>
      </c>
      <c r="EG29">
        <v>20</v>
      </c>
      <c r="EH29">
        <v>30</v>
      </c>
      <c r="EI29">
        <v>9</v>
      </c>
      <c r="EJ29">
        <v>16</v>
      </c>
      <c r="EL29">
        <v>20</v>
      </c>
      <c r="EM29">
        <v>30</v>
      </c>
      <c r="EN29">
        <v>9</v>
      </c>
      <c r="EO29">
        <v>16</v>
      </c>
      <c r="EQ29">
        <v>20</v>
      </c>
      <c r="ER29">
        <v>30</v>
      </c>
      <c r="ES29">
        <v>9</v>
      </c>
      <c r="ET29">
        <v>16</v>
      </c>
      <c r="EW29">
        <f t="shared" si="0"/>
        <v>20</v>
      </c>
      <c r="EX29">
        <f t="shared" si="1"/>
        <v>30</v>
      </c>
      <c r="EY29">
        <f t="shared" si="2"/>
        <v>9</v>
      </c>
      <c r="EZ29">
        <f t="shared" si="3"/>
        <v>16</v>
      </c>
    </row>
    <row r="30" spans="1:156" x14ac:dyDescent="0.35">
      <c r="A30">
        <v>28</v>
      </c>
      <c r="B30">
        <v>20</v>
      </c>
      <c r="C30">
        <v>28</v>
      </c>
      <c r="D30">
        <v>4</v>
      </c>
      <c r="E30">
        <v>16</v>
      </c>
      <c r="G30">
        <v>20</v>
      </c>
      <c r="H30">
        <v>28</v>
      </c>
      <c r="I30">
        <v>4</v>
      </c>
      <c r="J30">
        <v>16</v>
      </c>
      <c r="L30">
        <v>20</v>
      </c>
      <c r="M30">
        <v>28</v>
      </c>
      <c r="N30">
        <v>4</v>
      </c>
      <c r="O30">
        <v>16</v>
      </c>
      <c r="Q30">
        <v>20</v>
      </c>
      <c r="R30">
        <v>28</v>
      </c>
      <c r="S30">
        <v>4</v>
      </c>
      <c r="T30">
        <v>16</v>
      </c>
      <c r="V30">
        <v>20</v>
      </c>
      <c r="W30">
        <v>28</v>
      </c>
      <c r="X30">
        <v>4</v>
      </c>
      <c r="Y30">
        <v>16</v>
      </c>
      <c r="AA30">
        <v>20</v>
      </c>
      <c r="AB30">
        <v>28</v>
      </c>
      <c r="AC30">
        <v>4</v>
      </c>
      <c r="AD30">
        <v>16</v>
      </c>
      <c r="AF30">
        <v>20</v>
      </c>
      <c r="AG30">
        <v>28</v>
      </c>
      <c r="AH30">
        <v>4</v>
      </c>
      <c r="AI30">
        <v>16</v>
      </c>
      <c r="AK30">
        <v>20</v>
      </c>
      <c r="AL30">
        <v>28</v>
      </c>
      <c r="AM30">
        <v>4</v>
      </c>
      <c r="AN30">
        <v>16</v>
      </c>
      <c r="AP30">
        <v>20</v>
      </c>
      <c r="AQ30">
        <v>28</v>
      </c>
      <c r="AR30">
        <v>4</v>
      </c>
      <c r="AS30">
        <v>16</v>
      </c>
      <c r="AU30">
        <v>20</v>
      </c>
      <c r="AV30">
        <v>28</v>
      </c>
      <c r="AW30">
        <v>4</v>
      </c>
      <c r="AX30">
        <v>16</v>
      </c>
      <c r="AZ30">
        <v>20</v>
      </c>
      <c r="BA30">
        <v>28</v>
      </c>
      <c r="BB30">
        <v>4</v>
      </c>
      <c r="BC30">
        <v>16</v>
      </c>
      <c r="BE30">
        <v>20</v>
      </c>
      <c r="BF30">
        <v>28</v>
      </c>
      <c r="BG30">
        <v>4</v>
      </c>
      <c r="BH30">
        <v>16</v>
      </c>
      <c r="BJ30">
        <v>20</v>
      </c>
      <c r="BK30">
        <v>28</v>
      </c>
      <c r="BL30">
        <v>4</v>
      </c>
      <c r="BM30">
        <v>16</v>
      </c>
      <c r="BO30">
        <v>20</v>
      </c>
      <c r="BP30">
        <v>28</v>
      </c>
      <c r="BQ30">
        <v>4</v>
      </c>
      <c r="BR30">
        <v>16</v>
      </c>
      <c r="BT30">
        <v>20</v>
      </c>
      <c r="BU30">
        <v>28</v>
      </c>
      <c r="BV30">
        <v>4</v>
      </c>
      <c r="BW30">
        <v>16</v>
      </c>
      <c r="BY30">
        <v>20</v>
      </c>
      <c r="BZ30">
        <v>28</v>
      </c>
      <c r="CA30">
        <v>4</v>
      </c>
      <c r="CB30">
        <v>16</v>
      </c>
      <c r="CD30">
        <v>20</v>
      </c>
      <c r="CE30">
        <v>28</v>
      </c>
      <c r="CF30">
        <v>4</v>
      </c>
      <c r="CG30">
        <v>16</v>
      </c>
      <c r="CI30">
        <v>20</v>
      </c>
      <c r="CJ30">
        <v>28</v>
      </c>
      <c r="CK30">
        <v>4</v>
      </c>
      <c r="CL30">
        <v>16</v>
      </c>
      <c r="CN30">
        <v>20</v>
      </c>
      <c r="CO30">
        <v>28</v>
      </c>
      <c r="CP30">
        <v>4</v>
      </c>
      <c r="CQ30">
        <v>16</v>
      </c>
      <c r="CS30">
        <v>20</v>
      </c>
      <c r="CT30">
        <v>28</v>
      </c>
      <c r="CU30">
        <v>4</v>
      </c>
      <c r="CV30">
        <v>16</v>
      </c>
      <c r="CX30">
        <v>20</v>
      </c>
      <c r="CY30">
        <v>28</v>
      </c>
      <c r="CZ30">
        <v>4</v>
      </c>
      <c r="DA30">
        <v>16</v>
      </c>
      <c r="DC30">
        <v>20</v>
      </c>
      <c r="DD30">
        <v>28</v>
      </c>
      <c r="DE30">
        <v>4</v>
      </c>
      <c r="DF30">
        <v>16</v>
      </c>
      <c r="DH30">
        <v>20</v>
      </c>
      <c r="DI30">
        <v>28</v>
      </c>
      <c r="DJ30">
        <v>4</v>
      </c>
      <c r="DK30">
        <v>16</v>
      </c>
      <c r="DM30">
        <v>20</v>
      </c>
      <c r="DN30">
        <v>28</v>
      </c>
      <c r="DO30">
        <v>4</v>
      </c>
      <c r="DP30">
        <v>16</v>
      </c>
      <c r="DR30">
        <v>20</v>
      </c>
      <c r="DS30">
        <v>28</v>
      </c>
      <c r="DT30">
        <v>4</v>
      </c>
      <c r="DU30">
        <v>16</v>
      </c>
      <c r="DW30">
        <v>20</v>
      </c>
      <c r="DX30">
        <v>28</v>
      </c>
      <c r="DY30">
        <v>4</v>
      </c>
      <c r="DZ30">
        <v>16</v>
      </c>
      <c r="EB30">
        <v>20</v>
      </c>
      <c r="EC30">
        <v>28</v>
      </c>
      <c r="ED30">
        <v>4</v>
      </c>
      <c r="EE30">
        <v>16</v>
      </c>
      <c r="EG30">
        <v>20</v>
      </c>
      <c r="EH30">
        <v>28</v>
      </c>
      <c r="EI30">
        <v>4</v>
      </c>
      <c r="EJ30">
        <v>16</v>
      </c>
      <c r="EL30">
        <v>20</v>
      </c>
      <c r="EM30">
        <v>28</v>
      </c>
      <c r="EN30">
        <v>4</v>
      </c>
      <c r="EO30">
        <v>16</v>
      </c>
      <c r="EQ30">
        <v>20</v>
      </c>
      <c r="ER30">
        <v>28</v>
      </c>
      <c r="ES30">
        <v>4</v>
      </c>
      <c r="ET30">
        <v>16</v>
      </c>
      <c r="EW30">
        <f t="shared" si="0"/>
        <v>20</v>
      </c>
      <c r="EX30">
        <f t="shared" si="1"/>
        <v>28</v>
      </c>
      <c r="EY30">
        <f t="shared" si="2"/>
        <v>4</v>
      </c>
      <c r="EZ30">
        <f t="shared" si="3"/>
        <v>16</v>
      </c>
    </row>
    <row r="31" spans="1:156" x14ac:dyDescent="0.35">
      <c r="A31">
        <v>29</v>
      </c>
      <c r="B31">
        <v>21</v>
      </c>
      <c r="C31">
        <v>28</v>
      </c>
      <c r="D31">
        <v>1</v>
      </c>
      <c r="E31">
        <v>12</v>
      </c>
      <c r="G31">
        <v>21</v>
      </c>
      <c r="H31">
        <v>28</v>
      </c>
      <c r="I31">
        <v>1</v>
      </c>
      <c r="J31">
        <v>12</v>
      </c>
      <c r="L31">
        <v>21</v>
      </c>
      <c r="M31">
        <v>28</v>
      </c>
      <c r="N31">
        <v>1</v>
      </c>
      <c r="O31">
        <v>12</v>
      </c>
      <c r="Q31">
        <v>21</v>
      </c>
      <c r="R31">
        <v>28</v>
      </c>
      <c r="S31">
        <v>1</v>
      </c>
      <c r="T31">
        <v>12</v>
      </c>
      <c r="V31">
        <v>21</v>
      </c>
      <c r="W31">
        <v>28</v>
      </c>
      <c r="X31">
        <v>1</v>
      </c>
      <c r="Y31">
        <v>12</v>
      </c>
      <c r="AA31">
        <v>21</v>
      </c>
      <c r="AB31">
        <v>28</v>
      </c>
      <c r="AC31">
        <v>1</v>
      </c>
      <c r="AD31">
        <v>12</v>
      </c>
      <c r="AF31">
        <v>21</v>
      </c>
      <c r="AG31">
        <v>28</v>
      </c>
      <c r="AH31">
        <v>1</v>
      </c>
      <c r="AI31">
        <v>12</v>
      </c>
      <c r="AK31">
        <v>21</v>
      </c>
      <c r="AL31">
        <v>28</v>
      </c>
      <c r="AM31">
        <v>1</v>
      </c>
      <c r="AN31">
        <v>12</v>
      </c>
      <c r="AP31">
        <v>21</v>
      </c>
      <c r="AQ31">
        <v>28</v>
      </c>
      <c r="AR31">
        <v>1</v>
      </c>
      <c r="AS31">
        <v>12</v>
      </c>
      <c r="AU31">
        <v>21</v>
      </c>
      <c r="AV31">
        <v>28</v>
      </c>
      <c r="AW31">
        <v>1</v>
      </c>
      <c r="AX31">
        <v>12</v>
      </c>
      <c r="AZ31">
        <v>21</v>
      </c>
      <c r="BA31">
        <v>28</v>
      </c>
      <c r="BB31">
        <v>1</v>
      </c>
      <c r="BC31">
        <v>12</v>
      </c>
      <c r="BE31">
        <v>21</v>
      </c>
      <c r="BF31">
        <v>28</v>
      </c>
      <c r="BG31">
        <v>1</v>
      </c>
      <c r="BH31">
        <v>12</v>
      </c>
      <c r="BJ31">
        <v>21</v>
      </c>
      <c r="BK31">
        <v>28</v>
      </c>
      <c r="BL31">
        <v>1</v>
      </c>
      <c r="BM31">
        <v>12</v>
      </c>
      <c r="BO31">
        <v>21</v>
      </c>
      <c r="BP31">
        <v>28</v>
      </c>
      <c r="BQ31">
        <v>1</v>
      </c>
      <c r="BR31">
        <v>12</v>
      </c>
      <c r="BT31">
        <v>21</v>
      </c>
      <c r="BU31">
        <v>28</v>
      </c>
      <c r="BV31">
        <v>1</v>
      </c>
      <c r="BW31">
        <v>12</v>
      </c>
      <c r="BY31">
        <v>21</v>
      </c>
      <c r="BZ31">
        <v>28</v>
      </c>
      <c r="CA31">
        <v>1</v>
      </c>
      <c r="CB31">
        <v>12</v>
      </c>
      <c r="CD31">
        <v>21</v>
      </c>
      <c r="CE31">
        <v>28</v>
      </c>
      <c r="CF31">
        <v>1</v>
      </c>
      <c r="CG31">
        <v>12</v>
      </c>
      <c r="CI31">
        <v>21</v>
      </c>
      <c r="CJ31">
        <v>28</v>
      </c>
      <c r="CK31">
        <v>1</v>
      </c>
      <c r="CL31">
        <v>12</v>
      </c>
      <c r="CN31">
        <v>21</v>
      </c>
      <c r="CO31">
        <v>28</v>
      </c>
      <c r="CP31">
        <v>1</v>
      </c>
      <c r="CQ31">
        <v>12</v>
      </c>
      <c r="CS31">
        <v>21</v>
      </c>
      <c r="CT31">
        <v>28</v>
      </c>
      <c r="CU31">
        <v>1</v>
      </c>
      <c r="CV31">
        <v>12</v>
      </c>
      <c r="CX31">
        <v>21</v>
      </c>
      <c r="CY31">
        <v>28</v>
      </c>
      <c r="CZ31">
        <v>1</v>
      </c>
      <c r="DA31">
        <v>12</v>
      </c>
      <c r="DC31">
        <v>21</v>
      </c>
      <c r="DD31">
        <v>28</v>
      </c>
      <c r="DE31">
        <v>1</v>
      </c>
      <c r="DF31">
        <v>12</v>
      </c>
      <c r="DH31">
        <v>21</v>
      </c>
      <c r="DI31">
        <v>28</v>
      </c>
      <c r="DJ31">
        <v>1</v>
      </c>
      <c r="DK31">
        <v>12</v>
      </c>
      <c r="DM31">
        <v>21</v>
      </c>
      <c r="DN31">
        <v>28</v>
      </c>
      <c r="DO31">
        <v>1</v>
      </c>
      <c r="DP31">
        <v>12</v>
      </c>
      <c r="DR31">
        <v>21</v>
      </c>
      <c r="DS31">
        <v>28</v>
      </c>
      <c r="DT31">
        <v>1</v>
      </c>
      <c r="DU31">
        <v>12</v>
      </c>
      <c r="DW31">
        <v>21</v>
      </c>
      <c r="DX31">
        <v>28</v>
      </c>
      <c r="DY31">
        <v>1</v>
      </c>
      <c r="DZ31">
        <v>12</v>
      </c>
      <c r="EB31">
        <v>21</v>
      </c>
      <c r="EC31">
        <v>28</v>
      </c>
      <c r="ED31">
        <v>1</v>
      </c>
      <c r="EE31">
        <v>12</v>
      </c>
      <c r="EG31">
        <v>21</v>
      </c>
      <c r="EH31">
        <v>28</v>
      </c>
      <c r="EI31">
        <v>1</v>
      </c>
      <c r="EJ31">
        <v>12</v>
      </c>
      <c r="EL31">
        <v>21</v>
      </c>
      <c r="EM31">
        <v>28</v>
      </c>
      <c r="EN31">
        <v>1</v>
      </c>
      <c r="EO31">
        <v>12</v>
      </c>
      <c r="EQ31">
        <v>21</v>
      </c>
      <c r="ER31">
        <v>28</v>
      </c>
      <c r="ES31">
        <v>1</v>
      </c>
      <c r="ET31">
        <v>12</v>
      </c>
      <c r="EW31">
        <f t="shared" si="0"/>
        <v>21</v>
      </c>
      <c r="EX31">
        <f t="shared" si="1"/>
        <v>28</v>
      </c>
      <c r="EY31">
        <f t="shared" si="2"/>
        <v>1</v>
      </c>
      <c r="EZ31">
        <f t="shared" si="3"/>
        <v>12</v>
      </c>
    </row>
    <row r="32" spans="1:156" x14ac:dyDescent="0.35">
      <c r="A32">
        <v>30</v>
      </c>
      <c r="B32">
        <v>20</v>
      </c>
      <c r="C32">
        <v>28</v>
      </c>
      <c r="D32">
        <v>0</v>
      </c>
      <c r="E32">
        <v>4</v>
      </c>
      <c r="G32">
        <v>20</v>
      </c>
      <c r="H32">
        <v>28</v>
      </c>
      <c r="I32">
        <v>0</v>
      </c>
      <c r="J32">
        <v>4</v>
      </c>
      <c r="L32">
        <v>20</v>
      </c>
      <c r="M32">
        <v>28</v>
      </c>
      <c r="N32">
        <v>0</v>
      </c>
      <c r="O32">
        <v>4</v>
      </c>
      <c r="Q32">
        <v>20</v>
      </c>
      <c r="R32">
        <v>28</v>
      </c>
      <c r="S32">
        <v>0</v>
      </c>
      <c r="T32">
        <v>4</v>
      </c>
      <c r="V32">
        <v>20</v>
      </c>
      <c r="W32">
        <v>28</v>
      </c>
      <c r="X32">
        <v>0</v>
      </c>
      <c r="Y32">
        <v>4</v>
      </c>
      <c r="AA32">
        <v>20</v>
      </c>
      <c r="AB32">
        <v>28</v>
      </c>
      <c r="AC32">
        <v>0</v>
      </c>
      <c r="AD32">
        <v>4</v>
      </c>
      <c r="AF32">
        <v>20</v>
      </c>
      <c r="AG32">
        <v>28</v>
      </c>
      <c r="AH32">
        <v>0</v>
      </c>
      <c r="AI32">
        <v>4</v>
      </c>
      <c r="AK32">
        <v>20</v>
      </c>
      <c r="AL32">
        <v>28</v>
      </c>
      <c r="AM32">
        <v>0</v>
      </c>
      <c r="AN32">
        <v>4</v>
      </c>
      <c r="AP32">
        <v>20</v>
      </c>
      <c r="AQ32">
        <v>28</v>
      </c>
      <c r="AR32">
        <v>0</v>
      </c>
      <c r="AS32">
        <v>4</v>
      </c>
      <c r="AU32">
        <v>20</v>
      </c>
      <c r="AV32">
        <v>28</v>
      </c>
      <c r="AW32">
        <v>0</v>
      </c>
      <c r="AX32">
        <v>4</v>
      </c>
      <c r="AZ32">
        <v>20</v>
      </c>
      <c r="BA32">
        <v>28</v>
      </c>
      <c r="BB32">
        <v>0</v>
      </c>
      <c r="BC32">
        <v>4</v>
      </c>
      <c r="BE32">
        <v>20</v>
      </c>
      <c r="BF32">
        <v>28</v>
      </c>
      <c r="BG32">
        <v>0</v>
      </c>
      <c r="BH32">
        <v>4</v>
      </c>
      <c r="BJ32">
        <v>20</v>
      </c>
      <c r="BK32">
        <v>28</v>
      </c>
      <c r="BL32">
        <v>0</v>
      </c>
      <c r="BM32">
        <v>4</v>
      </c>
      <c r="BO32">
        <v>20</v>
      </c>
      <c r="BP32">
        <v>28</v>
      </c>
      <c r="BQ32">
        <v>0</v>
      </c>
      <c r="BR32">
        <v>4</v>
      </c>
      <c r="BT32">
        <v>20</v>
      </c>
      <c r="BU32">
        <v>28</v>
      </c>
      <c r="BV32">
        <v>0</v>
      </c>
      <c r="BW32">
        <v>4</v>
      </c>
      <c r="BY32">
        <v>20</v>
      </c>
      <c r="BZ32">
        <v>28</v>
      </c>
      <c r="CA32">
        <v>0</v>
      </c>
      <c r="CB32">
        <v>4</v>
      </c>
      <c r="CD32">
        <v>20</v>
      </c>
      <c r="CE32">
        <v>28</v>
      </c>
      <c r="CF32">
        <v>0</v>
      </c>
      <c r="CG32">
        <v>4</v>
      </c>
      <c r="CI32">
        <v>20</v>
      </c>
      <c r="CJ32">
        <v>28</v>
      </c>
      <c r="CK32">
        <v>0</v>
      </c>
      <c r="CL32">
        <v>4</v>
      </c>
      <c r="CN32">
        <v>20</v>
      </c>
      <c r="CO32">
        <v>28</v>
      </c>
      <c r="CP32">
        <v>0</v>
      </c>
      <c r="CQ32">
        <v>4</v>
      </c>
      <c r="CS32">
        <v>20</v>
      </c>
      <c r="CT32">
        <v>28</v>
      </c>
      <c r="CU32">
        <v>0</v>
      </c>
      <c r="CV32">
        <v>4</v>
      </c>
      <c r="CX32">
        <v>20</v>
      </c>
      <c r="CY32">
        <v>28</v>
      </c>
      <c r="CZ32">
        <v>0</v>
      </c>
      <c r="DA32">
        <v>4</v>
      </c>
      <c r="DC32">
        <v>20</v>
      </c>
      <c r="DD32">
        <v>28</v>
      </c>
      <c r="DE32">
        <v>0</v>
      </c>
      <c r="DF32">
        <v>4</v>
      </c>
      <c r="DH32">
        <v>20</v>
      </c>
      <c r="DI32">
        <v>28</v>
      </c>
      <c r="DJ32">
        <v>0</v>
      </c>
      <c r="DK32">
        <v>4</v>
      </c>
      <c r="DM32">
        <v>20</v>
      </c>
      <c r="DN32">
        <v>28</v>
      </c>
      <c r="DO32">
        <v>0</v>
      </c>
      <c r="DP32">
        <v>4</v>
      </c>
      <c r="DR32">
        <v>20</v>
      </c>
      <c r="DS32">
        <v>28</v>
      </c>
      <c r="DT32">
        <v>0</v>
      </c>
      <c r="DU32">
        <v>4</v>
      </c>
      <c r="DW32">
        <v>20</v>
      </c>
      <c r="DX32">
        <v>28</v>
      </c>
      <c r="DY32">
        <v>0</v>
      </c>
      <c r="DZ32">
        <v>4</v>
      </c>
      <c r="EB32">
        <v>20</v>
      </c>
      <c r="EC32">
        <v>28</v>
      </c>
      <c r="ED32">
        <v>0</v>
      </c>
      <c r="EE32">
        <v>4</v>
      </c>
      <c r="EG32">
        <v>20</v>
      </c>
      <c r="EH32">
        <v>28</v>
      </c>
      <c r="EI32">
        <v>0</v>
      </c>
      <c r="EJ32">
        <v>4</v>
      </c>
      <c r="EL32">
        <v>20</v>
      </c>
      <c r="EM32">
        <v>28</v>
      </c>
      <c r="EN32">
        <v>0</v>
      </c>
      <c r="EO32">
        <v>4</v>
      </c>
      <c r="EQ32">
        <v>20</v>
      </c>
      <c r="ER32">
        <v>28</v>
      </c>
      <c r="ES32">
        <v>0</v>
      </c>
      <c r="ET32">
        <v>4</v>
      </c>
      <c r="EW32">
        <f t="shared" si="0"/>
        <v>20</v>
      </c>
      <c r="EX32">
        <f t="shared" si="1"/>
        <v>28</v>
      </c>
      <c r="EY32">
        <f t="shared" si="2"/>
        <v>0</v>
      </c>
      <c r="EZ32">
        <f t="shared" si="3"/>
        <v>4</v>
      </c>
    </row>
    <row r="33" spans="1:156" x14ac:dyDescent="0.35">
      <c r="A33">
        <v>31</v>
      </c>
      <c r="B33">
        <v>14</v>
      </c>
      <c r="C33">
        <v>28</v>
      </c>
      <c r="D33">
        <v>0</v>
      </c>
      <c r="E33">
        <v>0</v>
      </c>
      <c r="G33">
        <v>14</v>
      </c>
      <c r="H33">
        <v>28</v>
      </c>
      <c r="I33">
        <v>0</v>
      </c>
      <c r="J33">
        <v>0</v>
      </c>
      <c r="L33">
        <v>14</v>
      </c>
      <c r="M33">
        <v>28</v>
      </c>
      <c r="N33">
        <v>0</v>
      </c>
      <c r="O33">
        <v>0</v>
      </c>
      <c r="Q33">
        <v>14</v>
      </c>
      <c r="R33">
        <v>28</v>
      </c>
      <c r="S33">
        <v>0</v>
      </c>
      <c r="T33">
        <v>0</v>
      </c>
      <c r="V33">
        <v>14</v>
      </c>
      <c r="W33">
        <v>28</v>
      </c>
      <c r="X33">
        <v>0</v>
      </c>
      <c r="Y33">
        <v>0</v>
      </c>
      <c r="AA33">
        <v>14</v>
      </c>
      <c r="AB33">
        <v>28</v>
      </c>
      <c r="AC33">
        <v>0</v>
      </c>
      <c r="AD33">
        <v>0</v>
      </c>
      <c r="AF33">
        <v>14</v>
      </c>
      <c r="AG33">
        <v>28</v>
      </c>
      <c r="AH33">
        <v>0</v>
      </c>
      <c r="AI33">
        <v>0</v>
      </c>
      <c r="AK33">
        <v>14</v>
      </c>
      <c r="AL33">
        <v>28</v>
      </c>
      <c r="AM33">
        <v>0</v>
      </c>
      <c r="AN33">
        <v>0</v>
      </c>
      <c r="AP33">
        <v>14</v>
      </c>
      <c r="AQ33">
        <v>28</v>
      </c>
      <c r="AR33">
        <v>0</v>
      </c>
      <c r="AS33">
        <v>0</v>
      </c>
      <c r="AU33">
        <v>14</v>
      </c>
      <c r="AV33">
        <v>28</v>
      </c>
      <c r="AW33">
        <v>0</v>
      </c>
      <c r="AX33">
        <v>0</v>
      </c>
      <c r="AZ33">
        <v>14</v>
      </c>
      <c r="BA33">
        <v>28</v>
      </c>
      <c r="BB33">
        <v>0</v>
      </c>
      <c r="BC33">
        <v>0</v>
      </c>
      <c r="BE33">
        <v>14</v>
      </c>
      <c r="BF33">
        <v>28</v>
      </c>
      <c r="BG33">
        <v>0</v>
      </c>
      <c r="BH33">
        <v>0</v>
      </c>
      <c r="BJ33">
        <v>14</v>
      </c>
      <c r="BK33">
        <v>28</v>
      </c>
      <c r="BL33">
        <v>0</v>
      </c>
      <c r="BM33">
        <v>0</v>
      </c>
      <c r="BO33">
        <v>14</v>
      </c>
      <c r="BP33">
        <v>28</v>
      </c>
      <c r="BQ33">
        <v>0</v>
      </c>
      <c r="BR33">
        <v>0</v>
      </c>
      <c r="BT33">
        <v>14</v>
      </c>
      <c r="BU33">
        <v>28</v>
      </c>
      <c r="BV33">
        <v>0</v>
      </c>
      <c r="BW33">
        <v>0</v>
      </c>
      <c r="BY33">
        <v>14</v>
      </c>
      <c r="BZ33">
        <v>28</v>
      </c>
      <c r="CA33">
        <v>0</v>
      </c>
      <c r="CB33">
        <v>0</v>
      </c>
      <c r="CD33">
        <v>14</v>
      </c>
      <c r="CE33">
        <v>28</v>
      </c>
      <c r="CF33">
        <v>0</v>
      </c>
      <c r="CG33">
        <v>0</v>
      </c>
      <c r="CI33">
        <v>14</v>
      </c>
      <c r="CJ33">
        <v>28</v>
      </c>
      <c r="CK33">
        <v>0</v>
      </c>
      <c r="CL33">
        <v>0</v>
      </c>
      <c r="CN33">
        <v>14</v>
      </c>
      <c r="CO33">
        <v>28</v>
      </c>
      <c r="CP33">
        <v>0</v>
      </c>
      <c r="CQ33">
        <v>0</v>
      </c>
      <c r="CS33">
        <v>14</v>
      </c>
      <c r="CT33">
        <v>28</v>
      </c>
      <c r="CU33">
        <v>0</v>
      </c>
      <c r="CV33">
        <v>0</v>
      </c>
      <c r="CX33">
        <v>14</v>
      </c>
      <c r="CY33">
        <v>28</v>
      </c>
      <c r="CZ33">
        <v>0</v>
      </c>
      <c r="DA33">
        <v>0</v>
      </c>
      <c r="DC33">
        <v>14</v>
      </c>
      <c r="DD33">
        <v>28</v>
      </c>
      <c r="DE33">
        <v>0</v>
      </c>
      <c r="DF33">
        <v>0</v>
      </c>
      <c r="DH33">
        <v>14</v>
      </c>
      <c r="DI33">
        <v>28</v>
      </c>
      <c r="DJ33">
        <v>0</v>
      </c>
      <c r="DK33">
        <v>0</v>
      </c>
      <c r="DM33">
        <v>14</v>
      </c>
      <c r="DN33">
        <v>28</v>
      </c>
      <c r="DO33">
        <v>0</v>
      </c>
      <c r="DP33">
        <v>0</v>
      </c>
      <c r="DR33">
        <v>14</v>
      </c>
      <c r="DS33">
        <v>28</v>
      </c>
      <c r="DT33">
        <v>0</v>
      </c>
      <c r="DU33">
        <v>0</v>
      </c>
      <c r="DW33">
        <v>14</v>
      </c>
      <c r="DX33">
        <v>28</v>
      </c>
      <c r="DY33">
        <v>0</v>
      </c>
      <c r="DZ33">
        <v>0</v>
      </c>
      <c r="EB33">
        <v>14</v>
      </c>
      <c r="EC33">
        <v>28</v>
      </c>
      <c r="ED33">
        <v>0</v>
      </c>
      <c r="EE33">
        <v>0</v>
      </c>
      <c r="EG33">
        <v>14</v>
      </c>
      <c r="EH33">
        <v>28</v>
      </c>
      <c r="EI33">
        <v>0</v>
      </c>
      <c r="EJ33">
        <v>0</v>
      </c>
      <c r="EL33">
        <v>14</v>
      </c>
      <c r="EM33">
        <v>28</v>
      </c>
      <c r="EN33">
        <v>0</v>
      </c>
      <c r="EO33">
        <v>0</v>
      </c>
      <c r="EQ33">
        <v>14</v>
      </c>
      <c r="ER33">
        <v>28</v>
      </c>
      <c r="ES33">
        <v>0</v>
      </c>
      <c r="ET33">
        <v>0</v>
      </c>
      <c r="EW33">
        <f t="shared" si="0"/>
        <v>14</v>
      </c>
      <c r="EX33">
        <f t="shared" si="1"/>
        <v>28</v>
      </c>
      <c r="EY33">
        <f t="shared" si="2"/>
        <v>0</v>
      </c>
      <c r="EZ33">
        <f t="shared" si="3"/>
        <v>0</v>
      </c>
    </row>
    <row r="34" spans="1:156" x14ac:dyDescent="0.35">
      <c r="A34">
        <v>32</v>
      </c>
      <c r="B34">
        <v>4</v>
      </c>
      <c r="C34">
        <v>28</v>
      </c>
      <c r="D34">
        <v>0</v>
      </c>
      <c r="E34">
        <v>0</v>
      </c>
      <c r="G34">
        <v>4</v>
      </c>
      <c r="H34">
        <v>28</v>
      </c>
      <c r="I34">
        <v>0</v>
      </c>
      <c r="J34">
        <v>0</v>
      </c>
      <c r="L34">
        <v>4</v>
      </c>
      <c r="M34">
        <v>28</v>
      </c>
      <c r="N34">
        <v>0</v>
      </c>
      <c r="O34">
        <v>0</v>
      </c>
      <c r="Q34">
        <v>4</v>
      </c>
      <c r="R34">
        <v>28</v>
      </c>
      <c r="S34">
        <v>0</v>
      </c>
      <c r="T34">
        <v>0</v>
      </c>
      <c r="V34">
        <v>4</v>
      </c>
      <c r="W34">
        <v>28</v>
      </c>
      <c r="X34">
        <v>0</v>
      </c>
      <c r="Y34">
        <v>0</v>
      </c>
      <c r="AA34">
        <v>4</v>
      </c>
      <c r="AB34">
        <v>28</v>
      </c>
      <c r="AC34">
        <v>0</v>
      </c>
      <c r="AD34">
        <v>0</v>
      </c>
      <c r="AF34">
        <v>4</v>
      </c>
      <c r="AG34">
        <v>28</v>
      </c>
      <c r="AH34">
        <v>0</v>
      </c>
      <c r="AI34">
        <v>0</v>
      </c>
      <c r="AK34">
        <v>4</v>
      </c>
      <c r="AL34">
        <v>28</v>
      </c>
      <c r="AM34">
        <v>0</v>
      </c>
      <c r="AN34">
        <v>0</v>
      </c>
      <c r="AP34">
        <v>4</v>
      </c>
      <c r="AQ34">
        <v>28</v>
      </c>
      <c r="AR34">
        <v>0</v>
      </c>
      <c r="AS34">
        <v>0</v>
      </c>
      <c r="AU34">
        <v>4</v>
      </c>
      <c r="AV34">
        <v>28</v>
      </c>
      <c r="AW34">
        <v>0</v>
      </c>
      <c r="AX34">
        <v>0</v>
      </c>
      <c r="AZ34">
        <v>4</v>
      </c>
      <c r="BA34">
        <v>28</v>
      </c>
      <c r="BB34">
        <v>0</v>
      </c>
      <c r="BC34">
        <v>0</v>
      </c>
      <c r="BE34">
        <v>4</v>
      </c>
      <c r="BF34">
        <v>28</v>
      </c>
      <c r="BG34">
        <v>0</v>
      </c>
      <c r="BH34">
        <v>0</v>
      </c>
      <c r="BJ34">
        <v>4</v>
      </c>
      <c r="BK34">
        <v>28</v>
      </c>
      <c r="BL34">
        <v>0</v>
      </c>
      <c r="BM34">
        <v>0</v>
      </c>
      <c r="BO34">
        <v>4</v>
      </c>
      <c r="BP34">
        <v>28</v>
      </c>
      <c r="BQ34">
        <v>0</v>
      </c>
      <c r="BR34">
        <v>0</v>
      </c>
      <c r="BT34">
        <v>4</v>
      </c>
      <c r="BU34">
        <v>28</v>
      </c>
      <c r="BV34">
        <v>0</v>
      </c>
      <c r="BW34">
        <v>0</v>
      </c>
      <c r="BY34">
        <v>4</v>
      </c>
      <c r="BZ34">
        <v>28</v>
      </c>
      <c r="CA34">
        <v>0</v>
      </c>
      <c r="CB34">
        <v>0</v>
      </c>
      <c r="CD34">
        <v>4</v>
      </c>
      <c r="CE34">
        <v>28</v>
      </c>
      <c r="CF34">
        <v>0</v>
      </c>
      <c r="CG34">
        <v>0</v>
      </c>
      <c r="CI34">
        <v>4</v>
      </c>
      <c r="CJ34">
        <v>28</v>
      </c>
      <c r="CK34">
        <v>0</v>
      </c>
      <c r="CL34">
        <v>0</v>
      </c>
      <c r="CN34">
        <v>4</v>
      </c>
      <c r="CO34">
        <v>28</v>
      </c>
      <c r="CP34">
        <v>0</v>
      </c>
      <c r="CQ34">
        <v>0</v>
      </c>
      <c r="CS34">
        <v>4</v>
      </c>
      <c r="CT34">
        <v>28</v>
      </c>
      <c r="CU34">
        <v>0</v>
      </c>
      <c r="CV34">
        <v>0</v>
      </c>
      <c r="CX34">
        <v>4</v>
      </c>
      <c r="CY34">
        <v>28</v>
      </c>
      <c r="CZ34">
        <v>0</v>
      </c>
      <c r="DA34">
        <v>0</v>
      </c>
      <c r="DC34">
        <v>4</v>
      </c>
      <c r="DD34">
        <v>28</v>
      </c>
      <c r="DE34">
        <v>0</v>
      </c>
      <c r="DF34">
        <v>0</v>
      </c>
      <c r="DH34">
        <v>4</v>
      </c>
      <c r="DI34">
        <v>28</v>
      </c>
      <c r="DJ34">
        <v>0</v>
      </c>
      <c r="DK34">
        <v>0</v>
      </c>
      <c r="DM34">
        <v>4</v>
      </c>
      <c r="DN34">
        <v>28</v>
      </c>
      <c r="DO34">
        <v>0</v>
      </c>
      <c r="DP34">
        <v>0</v>
      </c>
      <c r="DR34">
        <v>4</v>
      </c>
      <c r="DS34">
        <v>28</v>
      </c>
      <c r="DT34">
        <v>0</v>
      </c>
      <c r="DU34">
        <v>0</v>
      </c>
      <c r="DW34">
        <v>4</v>
      </c>
      <c r="DX34">
        <v>28</v>
      </c>
      <c r="DY34">
        <v>0</v>
      </c>
      <c r="DZ34">
        <v>0</v>
      </c>
      <c r="EB34">
        <v>4</v>
      </c>
      <c r="EC34">
        <v>28</v>
      </c>
      <c r="ED34">
        <v>0</v>
      </c>
      <c r="EE34">
        <v>0</v>
      </c>
      <c r="EG34">
        <v>4</v>
      </c>
      <c r="EH34">
        <v>28</v>
      </c>
      <c r="EI34">
        <v>0</v>
      </c>
      <c r="EJ34">
        <v>0</v>
      </c>
      <c r="EL34">
        <v>4</v>
      </c>
      <c r="EM34">
        <v>28</v>
      </c>
      <c r="EN34">
        <v>0</v>
      </c>
      <c r="EO34">
        <v>0</v>
      </c>
      <c r="EQ34">
        <v>4</v>
      </c>
      <c r="ER34">
        <v>28</v>
      </c>
      <c r="ES34">
        <v>0</v>
      </c>
      <c r="ET34">
        <v>0</v>
      </c>
      <c r="EW34">
        <f t="shared" si="0"/>
        <v>4</v>
      </c>
      <c r="EX34">
        <f t="shared" si="1"/>
        <v>28</v>
      </c>
      <c r="EY34">
        <f t="shared" si="2"/>
        <v>0</v>
      </c>
      <c r="EZ34">
        <f t="shared" si="3"/>
        <v>0</v>
      </c>
    </row>
    <row r="35" spans="1:156" x14ac:dyDescent="0.35">
      <c r="A35">
        <v>33</v>
      </c>
      <c r="B35">
        <v>0</v>
      </c>
      <c r="C35">
        <v>27</v>
      </c>
      <c r="D35">
        <v>0</v>
      </c>
      <c r="E35">
        <v>0</v>
      </c>
      <c r="G35">
        <v>0</v>
      </c>
      <c r="H35">
        <v>27</v>
      </c>
      <c r="I35">
        <v>0</v>
      </c>
      <c r="J35">
        <v>0</v>
      </c>
      <c r="L35">
        <v>0</v>
      </c>
      <c r="M35">
        <v>27</v>
      </c>
      <c r="N35">
        <v>0</v>
      </c>
      <c r="O35">
        <v>0</v>
      </c>
      <c r="Q35">
        <v>0</v>
      </c>
      <c r="R35">
        <v>27</v>
      </c>
      <c r="S35">
        <v>0</v>
      </c>
      <c r="T35">
        <v>0</v>
      </c>
      <c r="V35">
        <v>0</v>
      </c>
      <c r="W35">
        <v>27</v>
      </c>
      <c r="X35">
        <v>0</v>
      </c>
      <c r="Y35">
        <v>0</v>
      </c>
      <c r="AA35">
        <v>0</v>
      </c>
      <c r="AB35">
        <v>27</v>
      </c>
      <c r="AC35">
        <v>0</v>
      </c>
      <c r="AD35">
        <v>0</v>
      </c>
      <c r="AF35">
        <v>0</v>
      </c>
      <c r="AG35">
        <v>27</v>
      </c>
      <c r="AH35">
        <v>0</v>
      </c>
      <c r="AI35">
        <v>0</v>
      </c>
      <c r="AK35">
        <v>0</v>
      </c>
      <c r="AL35">
        <v>27</v>
      </c>
      <c r="AM35">
        <v>0</v>
      </c>
      <c r="AN35">
        <v>0</v>
      </c>
      <c r="AP35">
        <v>0</v>
      </c>
      <c r="AQ35">
        <v>27</v>
      </c>
      <c r="AR35">
        <v>0</v>
      </c>
      <c r="AS35">
        <v>0</v>
      </c>
      <c r="AU35">
        <v>0</v>
      </c>
      <c r="AV35">
        <v>27</v>
      </c>
      <c r="AW35">
        <v>0</v>
      </c>
      <c r="AX35">
        <v>0</v>
      </c>
      <c r="AZ35">
        <v>0</v>
      </c>
      <c r="BA35">
        <v>27</v>
      </c>
      <c r="BB35">
        <v>0</v>
      </c>
      <c r="BC35">
        <v>0</v>
      </c>
      <c r="BE35">
        <v>0</v>
      </c>
      <c r="BF35">
        <v>27</v>
      </c>
      <c r="BG35">
        <v>0</v>
      </c>
      <c r="BH35">
        <v>0</v>
      </c>
      <c r="BJ35">
        <v>0</v>
      </c>
      <c r="BK35">
        <v>27</v>
      </c>
      <c r="BL35">
        <v>0</v>
      </c>
      <c r="BM35">
        <v>0</v>
      </c>
      <c r="BO35">
        <v>0</v>
      </c>
      <c r="BP35">
        <v>27</v>
      </c>
      <c r="BQ35">
        <v>0</v>
      </c>
      <c r="BR35">
        <v>0</v>
      </c>
      <c r="BT35">
        <v>0</v>
      </c>
      <c r="BU35">
        <v>27</v>
      </c>
      <c r="BV35">
        <v>0</v>
      </c>
      <c r="BW35">
        <v>0</v>
      </c>
      <c r="BY35">
        <v>0</v>
      </c>
      <c r="BZ35">
        <v>27</v>
      </c>
      <c r="CA35">
        <v>0</v>
      </c>
      <c r="CB35">
        <v>0</v>
      </c>
      <c r="CD35">
        <v>0</v>
      </c>
      <c r="CE35">
        <v>27</v>
      </c>
      <c r="CF35">
        <v>0</v>
      </c>
      <c r="CG35">
        <v>0</v>
      </c>
      <c r="CI35">
        <v>0</v>
      </c>
      <c r="CJ35">
        <v>27</v>
      </c>
      <c r="CK35">
        <v>0</v>
      </c>
      <c r="CL35">
        <v>0</v>
      </c>
      <c r="CN35">
        <v>0</v>
      </c>
      <c r="CO35">
        <v>27</v>
      </c>
      <c r="CP35">
        <v>0</v>
      </c>
      <c r="CQ35">
        <v>0</v>
      </c>
      <c r="CS35">
        <v>0</v>
      </c>
      <c r="CT35">
        <v>27</v>
      </c>
      <c r="CU35">
        <v>0</v>
      </c>
      <c r="CV35">
        <v>0</v>
      </c>
      <c r="CX35">
        <v>0</v>
      </c>
      <c r="CY35">
        <v>27</v>
      </c>
      <c r="CZ35">
        <v>0</v>
      </c>
      <c r="DA35">
        <v>0</v>
      </c>
      <c r="DC35">
        <v>0</v>
      </c>
      <c r="DD35">
        <v>27</v>
      </c>
      <c r="DE35">
        <v>0</v>
      </c>
      <c r="DF35">
        <v>0</v>
      </c>
      <c r="DH35">
        <v>0</v>
      </c>
      <c r="DI35">
        <v>27</v>
      </c>
      <c r="DJ35">
        <v>0</v>
      </c>
      <c r="DK35">
        <v>0</v>
      </c>
      <c r="DM35">
        <v>0</v>
      </c>
      <c r="DN35">
        <v>27</v>
      </c>
      <c r="DO35">
        <v>0</v>
      </c>
      <c r="DP35">
        <v>0</v>
      </c>
      <c r="DR35">
        <v>0</v>
      </c>
      <c r="DS35">
        <v>27</v>
      </c>
      <c r="DT35">
        <v>0</v>
      </c>
      <c r="DU35">
        <v>0</v>
      </c>
      <c r="DW35">
        <v>0</v>
      </c>
      <c r="DX35">
        <v>27</v>
      </c>
      <c r="DY35">
        <v>0</v>
      </c>
      <c r="DZ35">
        <v>0</v>
      </c>
      <c r="EB35">
        <v>0</v>
      </c>
      <c r="EC35">
        <v>27</v>
      </c>
      <c r="ED35">
        <v>0</v>
      </c>
      <c r="EE35">
        <v>0</v>
      </c>
      <c r="EG35">
        <v>0</v>
      </c>
      <c r="EH35">
        <v>27</v>
      </c>
      <c r="EI35">
        <v>0</v>
      </c>
      <c r="EJ35">
        <v>0</v>
      </c>
      <c r="EL35">
        <v>0</v>
      </c>
      <c r="EM35">
        <v>27</v>
      </c>
      <c r="EN35">
        <v>0</v>
      </c>
      <c r="EO35">
        <v>0</v>
      </c>
      <c r="EQ35">
        <v>0</v>
      </c>
      <c r="ER35">
        <v>27</v>
      </c>
      <c r="ES35">
        <v>0</v>
      </c>
      <c r="ET35">
        <v>0</v>
      </c>
      <c r="EW35">
        <f t="shared" si="0"/>
        <v>0</v>
      </c>
      <c r="EX35">
        <f t="shared" si="1"/>
        <v>27</v>
      </c>
      <c r="EY35">
        <f t="shared" si="2"/>
        <v>0</v>
      </c>
      <c r="EZ35">
        <f t="shared" si="3"/>
        <v>0</v>
      </c>
    </row>
    <row r="36" spans="1:156" x14ac:dyDescent="0.35">
      <c r="A36">
        <v>34</v>
      </c>
      <c r="B36">
        <v>0</v>
      </c>
      <c r="C36">
        <v>16</v>
      </c>
      <c r="D36">
        <v>0</v>
      </c>
      <c r="E36">
        <v>0</v>
      </c>
      <c r="G36">
        <v>0</v>
      </c>
      <c r="H36">
        <v>16</v>
      </c>
      <c r="I36">
        <v>0</v>
      </c>
      <c r="J36">
        <v>0</v>
      </c>
      <c r="L36">
        <v>0</v>
      </c>
      <c r="M36">
        <v>16</v>
      </c>
      <c r="N36">
        <v>0</v>
      </c>
      <c r="O36">
        <v>0</v>
      </c>
      <c r="Q36">
        <v>0</v>
      </c>
      <c r="R36">
        <v>16</v>
      </c>
      <c r="S36">
        <v>0</v>
      </c>
      <c r="T36">
        <v>0</v>
      </c>
      <c r="V36">
        <v>0</v>
      </c>
      <c r="W36">
        <v>16</v>
      </c>
      <c r="X36">
        <v>0</v>
      </c>
      <c r="Y36">
        <v>0</v>
      </c>
      <c r="AA36">
        <v>0</v>
      </c>
      <c r="AB36">
        <v>16</v>
      </c>
      <c r="AC36">
        <v>0</v>
      </c>
      <c r="AD36">
        <v>0</v>
      </c>
      <c r="AF36">
        <v>0</v>
      </c>
      <c r="AG36">
        <v>16</v>
      </c>
      <c r="AH36">
        <v>0</v>
      </c>
      <c r="AI36">
        <v>0</v>
      </c>
      <c r="AK36">
        <v>0</v>
      </c>
      <c r="AL36">
        <v>16</v>
      </c>
      <c r="AM36">
        <v>0</v>
      </c>
      <c r="AN36">
        <v>0</v>
      </c>
      <c r="AP36">
        <v>0</v>
      </c>
      <c r="AQ36">
        <v>16</v>
      </c>
      <c r="AR36">
        <v>0</v>
      </c>
      <c r="AS36">
        <v>0</v>
      </c>
      <c r="AU36">
        <v>0</v>
      </c>
      <c r="AV36">
        <v>16</v>
      </c>
      <c r="AW36">
        <v>0</v>
      </c>
      <c r="AX36">
        <v>0</v>
      </c>
      <c r="AZ36">
        <v>0</v>
      </c>
      <c r="BA36">
        <v>16</v>
      </c>
      <c r="BB36">
        <v>0</v>
      </c>
      <c r="BC36">
        <v>0</v>
      </c>
      <c r="BE36">
        <v>0</v>
      </c>
      <c r="BF36">
        <v>16</v>
      </c>
      <c r="BG36">
        <v>0</v>
      </c>
      <c r="BH36">
        <v>0</v>
      </c>
      <c r="BJ36">
        <v>0</v>
      </c>
      <c r="BK36">
        <v>16</v>
      </c>
      <c r="BL36">
        <v>0</v>
      </c>
      <c r="BM36">
        <v>0</v>
      </c>
      <c r="BO36">
        <v>0</v>
      </c>
      <c r="BP36">
        <v>16</v>
      </c>
      <c r="BQ36">
        <v>0</v>
      </c>
      <c r="BR36">
        <v>0</v>
      </c>
      <c r="BT36">
        <v>0</v>
      </c>
      <c r="BU36">
        <v>16</v>
      </c>
      <c r="BV36">
        <v>0</v>
      </c>
      <c r="BW36">
        <v>0</v>
      </c>
      <c r="BY36">
        <v>0</v>
      </c>
      <c r="BZ36">
        <v>16</v>
      </c>
      <c r="CA36">
        <v>0</v>
      </c>
      <c r="CB36">
        <v>0</v>
      </c>
      <c r="CD36">
        <v>0</v>
      </c>
      <c r="CE36">
        <v>16</v>
      </c>
      <c r="CF36">
        <v>0</v>
      </c>
      <c r="CG36">
        <v>0</v>
      </c>
      <c r="CI36">
        <v>0</v>
      </c>
      <c r="CJ36">
        <v>16</v>
      </c>
      <c r="CK36">
        <v>0</v>
      </c>
      <c r="CL36">
        <v>0</v>
      </c>
      <c r="CN36">
        <v>0</v>
      </c>
      <c r="CO36">
        <v>16</v>
      </c>
      <c r="CP36">
        <v>0</v>
      </c>
      <c r="CQ36">
        <v>0</v>
      </c>
      <c r="CS36">
        <v>0</v>
      </c>
      <c r="CT36">
        <v>16</v>
      </c>
      <c r="CU36">
        <v>0</v>
      </c>
      <c r="CV36">
        <v>0</v>
      </c>
      <c r="CX36">
        <v>0</v>
      </c>
      <c r="CY36">
        <v>16</v>
      </c>
      <c r="CZ36">
        <v>0</v>
      </c>
      <c r="DA36">
        <v>0</v>
      </c>
      <c r="DC36">
        <v>0</v>
      </c>
      <c r="DD36">
        <v>16</v>
      </c>
      <c r="DE36">
        <v>0</v>
      </c>
      <c r="DF36">
        <v>0</v>
      </c>
      <c r="DH36">
        <v>0</v>
      </c>
      <c r="DI36">
        <v>16</v>
      </c>
      <c r="DJ36">
        <v>0</v>
      </c>
      <c r="DK36">
        <v>0</v>
      </c>
      <c r="DM36">
        <v>0</v>
      </c>
      <c r="DN36">
        <v>16</v>
      </c>
      <c r="DO36">
        <v>0</v>
      </c>
      <c r="DP36">
        <v>0</v>
      </c>
      <c r="DR36">
        <v>0</v>
      </c>
      <c r="DS36">
        <v>16</v>
      </c>
      <c r="DT36">
        <v>0</v>
      </c>
      <c r="DU36">
        <v>0</v>
      </c>
      <c r="DW36">
        <v>0</v>
      </c>
      <c r="DX36">
        <v>16</v>
      </c>
      <c r="DY36">
        <v>0</v>
      </c>
      <c r="DZ36">
        <v>0</v>
      </c>
      <c r="EB36">
        <v>0</v>
      </c>
      <c r="EC36">
        <v>16</v>
      </c>
      <c r="ED36">
        <v>0</v>
      </c>
      <c r="EE36">
        <v>0</v>
      </c>
      <c r="EG36">
        <v>0</v>
      </c>
      <c r="EH36">
        <v>16</v>
      </c>
      <c r="EI36">
        <v>0</v>
      </c>
      <c r="EJ36">
        <v>0</v>
      </c>
      <c r="EL36">
        <v>0</v>
      </c>
      <c r="EM36">
        <v>16</v>
      </c>
      <c r="EN36">
        <v>0</v>
      </c>
      <c r="EO36">
        <v>0</v>
      </c>
      <c r="EQ36">
        <v>0</v>
      </c>
      <c r="ER36">
        <v>16</v>
      </c>
      <c r="ES36">
        <v>0</v>
      </c>
      <c r="ET36">
        <v>0</v>
      </c>
      <c r="EW36">
        <f t="shared" si="0"/>
        <v>0</v>
      </c>
      <c r="EX36">
        <f t="shared" si="1"/>
        <v>16</v>
      </c>
      <c r="EY36">
        <f t="shared" si="2"/>
        <v>0</v>
      </c>
      <c r="EZ36">
        <f t="shared" si="3"/>
        <v>0</v>
      </c>
    </row>
    <row r="37" spans="1:156" x14ac:dyDescent="0.35">
      <c r="A37">
        <v>35</v>
      </c>
      <c r="B37">
        <v>0</v>
      </c>
      <c r="C37">
        <v>0</v>
      </c>
      <c r="D37">
        <v>0</v>
      </c>
      <c r="E37">
        <v>0</v>
      </c>
      <c r="G37">
        <v>0</v>
      </c>
      <c r="H37">
        <v>0</v>
      </c>
      <c r="I37">
        <v>0</v>
      </c>
      <c r="J37">
        <v>0</v>
      </c>
      <c r="L37">
        <v>0</v>
      </c>
      <c r="M37">
        <v>0</v>
      </c>
      <c r="N37">
        <v>0</v>
      </c>
      <c r="O37">
        <v>0</v>
      </c>
      <c r="Q37">
        <v>0</v>
      </c>
      <c r="R37">
        <v>0</v>
      </c>
      <c r="S37">
        <v>0</v>
      </c>
      <c r="T37">
        <v>0</v>
      </c>
      <c r="V37">
        <v>0</v>
      </c>
      <c r="W37">
        <v>0</v>
      </c>
      <c r="X37">
        <v>0</v>
      </c>
      <c r="Y37">
        <v>0</v>
      </c>
      <c r="AA37">
        <v>0</v>
      </c>
      <c r="AB37">
        <v>0</v>
      </c>
      <c r="AC37">
        <v>0</v>
      </c>
      <c r="AD37">
        <v>0</v>
      </c>
      <c r="AF37">
        <v>0</v>
      </c>
      <c r="AG37">
        <v>0</v>
      </c>
      <c r="AH37">
        <v>0</v>
      </c>
      <c r="AI37">
        <v>0</v>
      </c>
      <c r="AK37">
        <v>0</v>
      </c>
      <c r="AL37">
        <v>0</v>
      </c>
      <c r="AM37">
        <v>0</v>
      </c>
      <c r="AN37">
        <v>0</v>
      </c>
      <c r="AP37">
        <v>0</v>
      </c>
      <c r="AQ37">
        <v>0</v>
      </c>
      <c r="AR37">
        <v>0</v>
      </c>
      <c r="AS37">
        <v>0</v>
      </c>
      <c r="AU37">
        <v>0</v>
      </c>
      <c r="AV37">
        <v>0</v>
      </c>
      <c r="AW37">
        <v>0</v>
      </c>
      <c r="AX37">
        <v>0</v>
      </c>
      <c r="AZ37">
        <v>0</v>
      </c>
      <c r="BA37">
        <v>0</v>
      </c>
      <c r="BB37">
        <v>0</v>
      </c>
      <c r="BC37">
        <v>0</v>
      </c>
      <c r="BE37">
        <v>0</v>
      </c>
      <c r="BF37">
        <v>0</v>
      </c>
      <c r="BG37">
        <v>0</v>
      </c>
      <c r="BH37">
        <v>0</v>
      </c>
      <c r="BJ37">
        <v>0</v>
      </c>
      <c r="BK37">
        <v>0</v>
      </c>
      <c r="BL37">
        <v>0</v>
      </c>
      <c r="BM37">
        <v>0</v>
      </c>
      <c r="BO37">
        <v>0</v>
      </c>
      <c r="BP37">
        <v>0</v>
      </c>
      <c r="BQ37">
        <v>0</v>
      </c>
      <c r="BR37">
        <v>0</v>
      </c>
      <c r="BT37">
        <v>0</v>
      </c>
      <c r="BU37">
        <v>0</v>
      </c>
      <c r="BV37">
        <v>0</v>
      </c>
      <c r="BW37">
        <v>0</v>
      </c>
      <c r="BY37">
        <v>0</v>
      </c>
      <c r="BZ37">
        <v>0</v>
      </c>
      <c r="CA37">
        <v>0</v>
      </c>
      <c r="CB37">
        <v>0</v>
      </c>
      <c r="CD37">
        <v>0</v>
      </c>
      <c r="CE37">
        <v>0</v>
      </c>
      <c r="CF37">
        <v>0</v>
      </c>
      <c r="CG37">
        <v>0</v>
      </c>
      <c r="CI37">
        <v>0</v>
      </c>
      <c r="CJ37">
        <v>0</v>
      </c>
      <c r="CK37">
        <v>0</v>
      </c>
      <c r="CL37">
        <v>0</v>
      </c>
      <c r="CN37">
        <v>0</v>
      </c>
      <c r="CO37">
        <v>0</v>
      </c>
      <c r="CP37">
        <v>0</v>
      </c>
      <c r="CQ37">
        <v>0</v>
      </c>
      <c r="CS37">
        <v>0</v>
      </c>
      <c r="CT37">
        <v>0</v>
      </c>
      <c r="CU37">
        <v>0</v>
      </c>
      <c r="CV37">
        <v>0</v>
      </c>
      <c r="CX37">
        <v>0</v>
      </c>
      <c r="CY37">
        <v>0</v>
      </c>
      <c r="CZ37">
        <v>0</v>
      </c>
      <c r="DA37">
        <v>0</v>
      </c>
      <c r="DC37">
        <v>0</v>
      </c>
      <c r="DD37">
        <v>0</v>
      </c>
      <c r="DE37">
        <v>0</v>
      </c>
      <c r="DF37">
        <v>0</v>
      </c>
      <c r="DH37">
        <v>0</v>
      </c>
      <c r="DI37">
        <v>0</v>
      </c>
      <c r="DJ37">
        <v>0</v>
      </c>
      <c r="DK37">
        <v>0</v>
      </c>
      <c r="DM37">
        <v>0</v>
      </c>
      <c r="DN37">
        <v>0</v>
      </c>
      <c r="DO37">
        <v>0</v>
      </c>
      <c r="DP37">
        <v>0</v>
      </c>
      <c r="DR37">
        <v>0</v>
      </c>
      <c r="DS37">
        <v>0</v>
      </c>
      <c r="DT37">
        <v>0</v>
      </c>
      <c r="DU37">
        <v>0</v>
      </c>
      <c r="DW37">
        <v>0</v>
      </c>
      <c r="DX37">
        <v>0</v>
      </c>
      <c r="DY37">
        <v>0</v>
      </c>
      <c r="DZ37">
        <v>0</v>
      </c>
      <c r="EB37">
        <v>0</v>
      </c>
      <c r="EC37">
        <v>0</v>
      </c>
      <c r="ED37">
        <v>0</v>
      </c>
      <c r="EE37">
        <v>0</v>
      </c>
      <c r="EG37">
        <v>0</v>
      </c>
      <c r="EH37">
        <v>0</v>
      </c>
      <c r="EI37">
        <v>0</v>
      </c>
      <c r="EJ37">
        <v>0</v>
      </c>
      <c r="EL37">
        <v>0</v>
      </c>
      <c r="EM37">
        <v>0</v>
      </c>
      <c r="EN37">
        <v>0</v>
      </c>
      <c r="EO37">
        <v>0</v>
      </c>
      <c r="EQ37">
        <v>0</v>
      </c>
      <c r="ER37">
        <v>0</v>
      </c>
      <c r="ES37">
        <v>0</v>
      </c>
      <c r="ET37">
        <v>0</v>
      </c>
      <c r="EW37">
        <f t="shared" si="0"/>
        <v>0</v>
      </c>
      <c r="EX37">
        <f t="shared" si="1"/>
        <v>0</v>
      </c>
      <c r="EY37">
        <f t="shared" si="2"/>
        <v>0</v>
      </c>
      <c r="EZ37">
        <f t="shared" si="3"/>
        <v>0</v>
      </c>
    </row>
    <row r="38" spans="1:156" x14ac:dyDescent="0.35">
      <c r="A38">
        <v>36</v>
      </c>
      <c r="B38">
        <v>0</v>
      </c>
      <c r="C38">
        <v>0</v>
      </c>
      <c r="D38">
        <v>0</v>
      </c>
      <c r="E38">
        <v>0</v>
      </c>
      <c r="G38">
        <v>0</v>
      </c>
      <c r="H38">
        <v>0</v>
      </c>
      <c r="I38">
        <v>0</v>
      </c>
      <c r="J38">
        <v>0</v>
      </c>
      <c r="L38">
        <v>0</v>
      </c>
      <c r="M38">
        <v>0</v>
      </c>
      <c r="N38">
        <v>0</v>
      </c>
      <c r="O38">
        <v>0</v>
      </c>
      <c r="Q38">
        <v>0</v>
      </c>
      <c r="R38">
        <v>0</v>
      </c>
      <c r="S38">
        <v>0</v>
      </c>
      <c r="T38">
        <v>0</v>
      </c>
      <c r="V38">
        <v>0</v>
      </c>
      <c r="W38">
        <v>0</v>
      </c>
      <c r="X38">
        <v>0</v>
      </c>
      <c r="Y38">
        <v>0</v>
      </c>
      <c r="AA38">
        <v>0</v>
      </c>
      <c r="AB38">
        <v>0</v>
      </c>
      <c r="AC38">
        <v>0</v>
      </c>
      <c r="AD38">
        <v>0</v>
      </c>
      <c r="AF38">
        <v>0</v>
      </c>
      <c r="AG38">
        <v>0</v>
      </c>
      <c r="AH38">
        <v>0</v>
      </c>
      <c r="AI38">
        <v>0</v>
      </c>
      <c r="AK38">
        <v>0</v>
      </c>
      <c r="AL38">
        <v>0</v>
      </c>
      <c r="AM38">
        <v>0</v>
      </c>
      <c r="AN38">
        <v>0</v>
      </c>
      <c r="AP38">
        <v>0</v>
      </c>
      <c r="AQ38">
        <v>0</v>
      </c>
      <c r="AR38">
        <v>0</v>
      </c>
      <c r="AS38">
        <v>0</v>
      </c>
      <c r="AU38">
        <v>0</v>
      </c>
      <c r="AV38">
        <v>0</v>
      </c>
      <c r="AW38">
        <v>0</v>
      </c>
      <c r="AX38">
        <v>0</v>
      </c>
      <c r="AZ38">
        <v>0</v>
      </c>
      <c r="BA38">
        <v>0</v>
      </c>
      <c r="BB38">
        <v>0</v>
      </c>
      <c r="BC38">
        <v>0</v>
      </c>
      <c r="BE38">
        <v>0</v>
      </c>
      <c r="BF38">
        <v>0</v>
      </c>
      <c r="BG38">
        <v>0</v>
      </c>
      <c r="BH38">
        <v>0</v>
      </c>
      <c r="BJ38">
        <v>0</v>
      </c>
      <c r="BK38">
        <v>0</v>
      </c>
      <c r="BL38">
        <v>0</v>
      </c>
      <c r="BM38">
        <v>0</v>
      </c>
      <c r="BO38">
        <v>0</v>
      </c>
      <c r="BP38">
        <v>0</v>
      </c>
      <c r="BQ38">
        <v>0</v>
      </c>
      <c r="BR38">
        <v>0</v>
      </c>
      <c r="BT38">
        <v>0</v>
      </c>
      <c r="BU38">
        <v>0</v>
      </c>
      <c r="BV38">
        <v>0</v>
      </c>
      <c r="BW38">
        <v>0</v>
      </c>
      <c r="BY38">
        <v>0</v>
      </c>
      <c r="BZ38">
        <v>0</v>
      </c>
      <c r="CA38">
        <v>0</v>
      </c>
      <c r="CB38">
        <v>0</v>
      </c>
      <c r="CD38">
        <v>0</v>
      </c>
      <c r="CE38">
        <v>0</v>
      </c>
      <c r="CF38">
        <v>0</v>
      </c>
      <c r="CG38">
        <v>0</v>
      </c>
      <c r="CI38">
        <v>0</v>
      </c>
      <c r="CJ38">
        <v>0</v>
      </c>
      <c r="CK38">
        <v>0</v>
      </c>
      <c r="CL38">
        <v>0</v>
      </c>
      <c r="CN38">
        <v>0</v>
      </c>
      <c r="CO38">
        <v>0</v>
      </c>
      <c r="CP38">
        <v>0</v>
      </c>
      <c r="CQ38">
        <v>0</v>
      </c>
      <c r="CS38">
        <v>0</v>
      </c>
      <c r="CT38">
        <v>0</v>
      </c>
      <c r="CU38">
        <v>0</v>
      </c>
      <c r="CV38">
        <v>0</v>
      </c>
      <c r="CX38">
        <v>0</v>
      </c>
      <c r="CY38">
        <v>0</v>
      </c>
      <c r="CZ38">
        <v>0</v>
      </c>
      <c r="DA38">
        <v>0</v>
      </c>
      <c r="DC38">
        <v>0</v>
      </c>
      <c r="DD38">
        <v>0</v>
      </c>
      <c r="DE38">
        <v>0</v>
      </c>
      <c r="DF38">
        <v>0</v>
      </c>
      <c r="DH38">
        <v>0</v>
      </c>
      <c r="DI38">
        <v>0</v>
      </c>
      <c r="DJ38">
        <v>0</v>
      </c>
      <c r="DK38">
        <v>0</v>
      </c>
      <c r="DM38">
        <v>0</v>
      </c>
      <c r="DN38">
        <v>0</v>
      </c>
      <c r="DO38">
        <v>0</v>
      </c>
      <c r="DP38">
        <v>0</v>
      </c>
      <c r="DR38">
        <v>0</v>
      </c>
      <c r="DS38">
        <v>0</v>
      </c>
      <c r="DT38">
        <v>0</v>
      </c>
      <c r="DU38">
        <v>0</v>
      </c>
      <c r="DW38">
        <v>0</v>
      </c>
      <c r="DX38">
        <v>0</v>
      </c>
      <c r="DY38">
        <v>0</v>
      </c>
      <c r="DZ38">
        <v>0</v>
      </c>
      <c r="EB38">
        <v>0</v>
      </c>
      <c r="EC38">
        <v>0</v>
      </c>
      <c r="ED38">
        <v>0</v>
      </c>
      <c r="EE38">
        <v>0</v>
      </c>
      <c r="EG38">
        <v>0</v>
      </c>
      <c r="EH38">
        <v>0</v>
      </c>
      <c r="EI38">
        <v>0</v>
      </c>
      <c r="EJ38">
        <v>0</v>
      </c>
      <c r="EL38">
        <v>0</v>
      </c>
      <c r="EM38">
        <v>0</v>
      </c>
      <c r="EN38">
        <v>0</v>
      </c>
      <c r="EO38">
        <v>0</v>
      </c>
      <c r="EQ38">
        <v>0</v>
      </c>
      <c r="ER38">
        <v>0</v>
      </c>
      <c r="ES38">
        <v>0</v>
      </c>
      <c r="ET38">
        <v>0</v>
      </c>
      <c r="EW38">
        <f t="shared" si="0"/>
        <v>0</v>
      </c>
      <c r="EX38">
        <f t="shared" si="1"/>
        <v>0</v>
      </c>
      <c r="EY38">
        <f t="shared" si="2"/>
        <v>0</v>
      </c>
      <c r="EZ38">
        <f t="shared" si="3"/>
        <v>0</v>
      </c>
    </row>
    <row r="40" spans="1:156" x14ac:dyDescent="0.35">
      <c r="A40" t="s">
        <v>9</v>
      </c>
      <c r="B40">
        <f>SUM(B2:B38)</f>
        <v>374</v>
      </c>
      <c r="C40">
        <f t="shared" ref="C40:E40" si="4">SUM(C2:C38)</f>
        <v>605</v>
      </c>
      <c r="D40">
        <f t="shared" si="4"/>
        <v>117</v>
      </c>
      <c r="E40">
        <f t="shared" si="4"/>
        <v>208</v>
      </c>
      <c r="G40">
        <f>SUM(G2:G38)</f>
        <v>374</v>
      </c>
      <c r="H40">
        <f t="shared" ref="H40:J40" si="5">SUM(H2:H38)</f>
        <v>605</v>
      </c>
      <c r="I40">
        <f t="shared" si="5"/>
        <v>117</v>
      </c>
      <c r="J40">
        <f t="shared" si="5"/>
        <v>208</v>
      </c>
      <c r="L40">
        <f>SUM(L2:L38)</f>
        <v>374</v>
      </c>
      <c r="M40">
        <f t="shared" ref="M40:O40" si="6">SUM(M2:M38)</f>
        <v>605</v>
      </c>
      <c r="N40">
        <f t="shared" si="6"/>
        <v>117</v>
      </c>
      <c r="O40">
        <f t="shared" si="6"/>
        <v>208</v>
      </c>
      <c r="Q40">
        <f>SUM(Q2:Q38)</f>
        <v>374</v>
      </c>
      <c r="R40">
        <f t="shared" ref="R40:T40" si="7">SUM(R2:R38)</f>
        <v>605</v>
      </c>
      <c r="S40">
        <f t="shared" si="7"/>
        <v>117</v>
      </c>
      <c r="T40">
        <f t="shared" si="7"/>
        <v>208</v>
      </c>
      <c r="V40">
        <f>SUM(V2:V38)</f>
        <v>374</v>
      </c>
      <c r="W40">
        <f t="shared" ref="W40:Y40" si="8">SUM(W2:W38)</f>
        <v>605</v>
      </c>
      <c r="X40">
        <f t="shared" si="8"/>
        <v>117</v>
      </c>
      <c r="Y40">
        <f t="shared" si="8"/>
        <v>208</v>
      </c>
      <c r="AA40">
        <f>SUM(AA2:AA38)</f>
        <v>374</v>
      </c>
      <c r="AB40">
        <f t="shared" ref="AB40:AD40" si="9">SUM(AB2:AB38)</f>
        <v>605</v>
      </c>
      <c r="AC40">
        <f t="shared" si="9"/>
        <v>117</v>
      </c>
      <c r="AD40">
        <f t="shared" si="9"/>
        <v>208</v>
      </c>
      <c r="AF40">
        <f>SUM(AF2:AF38)</f>
        <v>374</v>
      </c>
      <c r="AG40">
        <f t="shared" ref="AG40:AI40" si="10">SUM(AG2:AG38)</f>
        <v>605</v>
      </c>
      <c r="AH40">
        <f t="shared" si="10"/>
        <v>117</v>
      </c>
      <c r="AI40">
        <f t="shared" si="10"/>
        <v>208</v>
      </c>
      <c r="AK40">
        <f>SUM(AK2:AK38)</f>
        <v>374</v>
      </c>
      <c r="AL40">
        <f t="shared" ref="AL40:AN40" si="11">SUM(AL2:AL38)</f>
        <v>605</v>
      </c>
      <c r="AM40">
        <f t="shared" si="11"/>
        <v>117</v>
      </c>
      <c r="AN40">
        <f t="shared" si="11"/>
        <v>208</v>
      </c>
      <c r="AP40">
        <f>SUM(AP2:AP38)</f>
        <v>374</v>
      </c>
      <c r="AQ40">
        <f t="shared" ref="AQ40:AS40" si="12">SUM(AQ2:AQ38)</f>
        <v>605</v>
      </c>
      <c r="AR40">
        <f t="shared" si="12"/>
        <v>117</v>
      </c>
      <c r="AS40">
        <f t="shared" si="12"/>
        <v>208</v>
      </c>
      <c r="AU40">
        <f>SUM(AU2:AU38)</f>
        <v>374</v>
      </c>
      <c r="AV40">
        <f t="shared" ref="AV40:AX40" si="13">SUM(AV2:AV38)</f>
        <v>605</v>
      </c>
      <c r="AW40">
        <f t="shared" si="13"/>
        <v>117</v>
      </c>
      <c r="AX40">
        <f t="shared" si="13"/>
        <v>208</v>
      </c>
      <c r="AZ40">
        <f>SUM(AZ2:AZ38)</f>
        <v>374</v>
      </c>
      <c r="BA40">
        <f t="shared" ref="BA40:BC40" si="14">SUM(BA2:BA38)</f>
        <v>605</v>
      </c>
      <c r="BB40">
        <f t="shared" si="14"/>
        <v>117</v>
      </c>
      <c r="BC40">
        <f t="shared" si="14"/>
        <v>208</v>
      </c>
      <c r="BE40">
        <f>SUM(BE2:BE38)</f>
        <v>374</v>
      </c>
      <c r="BF40">
        <f t="shared" ref="BF40:BH40" si="15">SUM(BF2:BF38)</f>
        <v>605</v>
      </c>
      <c r="BG40">
        <f t="shared" si="15"/>
        <v>117</v>
      </c>
      <c r="BH40">
        <f t="shared" si="15"/>
        <v>208</v>
      </c>
      <c r="BJ40">
        <f>SUM(BJ2:BJ38)</f>
        <v>374</v>
      </c>
      <c r="BK40">
        <f t="shared" ref="BK40:BM40" si="16">SUM(BK2:BK38)</f>
        <v>605</v>
      </c>
      <c r="BL40">
        <f t="shared" si="16"/>
        <v>117</v>
      </c>
      <c r="BM40">
        <f t="shared" si="16"/>
        <v>208</v>
      </c>
      <c r="BO40">
        <f>SUM(BO2:BO38)</f>
        <v>374</v>
      </c>
      <c r="BP40">
        <f t="shared" ref="BP40:BR40" si="17">SUM(BP2:BP38)</f>
        <v>605</v>
      </c>
      <c r="BQ40">
        <f t="shared" si="17"/>
        <v>117</v>
      </c>
      <c r="BR40">
        <f t="shared" si="17"/>
        <v>208</v>
      </c>
      <c r="BT40">
        <f>SUM(BT2:BT38)</f>
        <v>374</v>
      </c>
      <c r="BU40">
        <f t="shared" ref="BU40:BW40" si="18">SUM(BU2:BU38)</f>
        <v>605</v>
      </c>
      <c r="BV40">
        <f t="shared" si="18"/>
        <v>117</v>
      </c>
      <c r="BW40">
        <f t="shared" si="18"/>
        <v>208</v>
      </c>
      <c r="BY40">
        <f>SUM(BY2:BY38)</f>
        <v>374</v>
      </c>
      <c r="BZ40">
        <f t="shared" ref="BZ40:CB40" si="19">SUM(BZ2:BZ38)</f>
        <v>605</v>
      </c>
      <c r="CA40">
        <f t="shared" si="19"/>
        <v>117</v>
      </c>
      <c r="CB40">
        <f t="shared" si="19"/>
        <v>208</v>
      </c>
      <c r="CD40">
        <f>SUM(CD2:CD38)</f>
        <v>374</v>
      </c>
      <c r="CE40">
        <f t="shared" ref="CE40:CG40" si="20">SUM(CE2:CE38)</f>
        <v>605</v>
      </c>
      <c r="CF40">
        <f t="shared" si="20"/>
        <v>117</v>
      </c>
      <c r="CG40">
        <f t="shared" si="20"/>
        <v>208</v>
      </c>
      <c r="CI40">
        <f>SUM(CI2:CI38)</f>
        <v>374</v>
      </c>
      <c r="CJ40">
        <f t="shared" ref="CJ40:CL40" si="21">SUM(CJ2:CJ38)</f>
        <v>605</v>
      </c>
      <c r="CK40">
        <f t="shared" si="21"/>
        <v>117</v>
      </c>
      <c r="CL40">
        <f t="shared" si="21"/>
        <v>208</v>
      </c>
      <c r="CN40">
        <f>SUM(CN2:CN38)</f>
        <v>374</v>
      </c>
      <c r="CO40">
        <f t="shared" ref="CO40:CQ40" si="22">SUM(CO2:CO38)</f>
        <v>605</v>
      </c>
      <c r="CP40">
        <f t="shared" si="22"/>
        <v>117</v>
      </c>
      <c r="CQ40">
        <f t="shared" si="22"/>
        <v>208</v>
      </c>
      <c r="CS40">
        <f>SUM(CS2:CS38)</f>
        <v>374</v>
      </c>
      <c r="CT40">
        <f t="shared" ref="CT40:CV40" si="23">SUM(CT2:CT38)</f>
        <v>605</v>
      </c>
      <c r="CU40">
        <f t="shared" si="23"/>
        <v>117</v>
      </c>
      <c r="CV40">
        <f t="shared" si="23"/>
        <v>208</v>
      </c>
      <c r="CX40">
        <f>SUM(CX2:CX38)</f>
        <v>374</v>
      </c>
      <c r="CY40">
        <f>SUM(CY2:CY38)</f>
        <v>605</v>
      </c>
      <c r="CZ40">
        <f>SUM(CZ2:CZ38)</f>
        <v>117</v>
      </c>
      <c r="DA40">
        <f>SUM(DA2:DA38)</f>
        <v>208</v>
      </c>
      <c r="DC40">
        <f>SUM(DC2:DC38)</f>
        <v>374</v>
      </c>
      <c r="DD40">
        <f>SUM(DD2:DD38)</f>
        <v>605</v>
      </c>
      <c r="DE40">
        <f>SUM(DE2:DE38)</f>
        <v>117</v>
      </c>
      <c r="DF40">
        <f>SUM(DF2:DF38)</f>
        <v>208</v>
      </c>
      <c r="DH40">
        <f>SUM(DH2:DH38)</f>
        <v>374</v>
      </c>
      <c r="DI40">
        <f>SUM(DI2:DI38)</f>
        <v>605</v>
      </c>
      <c r="DJ40">
        <f>SUM(DJ2:DJ38)</f>
        <v>117</v>
      </c>
      <c r="DK40">
        <f>SUM(DK2:DK38)</f>
        <v>208</v>
      </c>
      <c r="DM40">
        <f>SUM(DM2:DM38)</f>
        <v>374</v>
      </c>
      <c r="DN40">
        <f>SUM(DN2:DN38)</f>
        <v>605</v>
      </c>
      <c r="DO40">
        <f>SUM(DO2:DO38)</f>
        <v>117</v>
      </c>
      <c r="DP40">
        <f>SUM(DP2:DP38)</f>
        <v>208</v>
      </c>
      <c r="DR40">
        <f>SUM(DR2:DR38)</f>
        <v>374</v>
      </c>
      <c r="DS40">
        <f>SUM(DS2:DS38)</f>
        <v>605</v>
      </c>
      <c r="DT40">
        <f>SUM(DT2:DT38)</f>
        <v>117</v>
      </c>
      <c r="DU40">
        <f>SUM(DU2:DU38)</f>
        <v>208</v>
      </c>
      <c r="DW40">
        <f>SUM(DW2:DW38)</f>
        <v>374</v>
      </c>
      <c r="DX40">
        <f>SUM(DX2:DX38)</f>
        <v>605</v>
      </c>
      <c r="DY40">
        <f>SUM(DY2:DY38)</f>
        <v>117</v>
      </c>
      <c r="DZ40">
        <f>SUM(DZ2:DZ38)</f>
        <v>208</v>
      </c>
      <c r="EB40">
        <f>SUM(EB2:EB38)</f>
        <v>374</v>
      </c>
      <c r="EC40">
        <f>SUM(EC2:EC38)</f>
        <v>605</v>
      </c>
      <c r="ED40">
        <f>SUM(ED2:ED38)</f>
        <v>117</v>
      </c>
      <c r="EE40">
        <f>SUM(EE2:EE38)</f>
        <v>208</v>
      </c>
      <c r="EG40">
        <f>SUM(EG2:EG38)</f>
        <v>374</v>
      </c>
      <c r="EH40">
        <f>SUM(EH2:EH38)</f>
        <v>605</v>
      </c>
      <c r="EI40">
        <f>SUM(EI2:EI38)</f>
        <v>117</v>
      </c>
      <c r="EJ40">
        <f>SUM(EJ2:EJ38)</f>
        <v>208</v>
      </c>
      <c r="EL40">
        <f>SUM(EL2:EL38)</f>
        <v>374</v>
      </c>
      <c r="EM40">
        <f>SUM(EM2:EM38)</f>
        <v>605</v>
      </c>
      <c r="EN40">
        <f>SUM(EN2:EN38)</f>
        <v>117</v>
      </c>
      <c r="EO40">
        <f>SUM(EO2:EO38)</f>
        <v>208</v>
      </c>
      <c r="EQ40">
        <f>SUM(EQ2:EQ38)</f>
        <v>374</v>
      </c>
      <c r="ER40">
        <f>SUM(ER2:ER38)</f>
        <v>605</v>
      </c>
      <c r="ES40">
        <f>SUM(ES2:ES38)</f>
        <v>117</v>
      </c>
      <c r="ET40">
        <f>SUM(ET2:ET38)</f>
        <v>208</v>
      </c>
      <c r="EW40">
        <f>SUM(EW2:EW38)</f>
        <v>374</v>
      </c>
      <c r="EX40">
        <f t="shared" ref="EX40:EZ40" si="24">SUM(EX2:EX38)</f>
        <v>605</v>
      </c>
      <c r="EY40">
        <f t="shared" si="24"/>
        <v>117</v>
      </c>
      <c r="EZ40">
        <f t="shared" si="24"/>
        <v>208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CA7AA0-B2F6-4C9A-ADE3-B0A078544A8C}">
  <dimension ref="A1:FE40"/>
  <sheetViews>
    <sheetView topLeftCell="CK1" workbookViewId="0">
      <selection activeCell="FE3" sqref="FE3"/>
    </sheetView>
  </sheetViews>
  <sheetFormatPr defaultRowHeight="14.5" x14ac:dyDescent="0.35"/>
  <cols>
    <col min="6" max="6" width="8.7265625" style="5"/>
    <col min="11" max="11" width="8.7265625" style="5"/>
    <col min="16" max="16" width="8.7265625" style="5"/>
    <col min="21" max="21" width="8.7265625" style="5"/>
    <col min="26" max="26" width="8.7265625" style="5"/>
    <col min="31" max="31" width="8.7265625" style="5"/>
    <col min="36" max="36" width="8.7265625" style="5"/>
    <col min="41" max="41" width="8.7265625" style="5"/>
    <col min="46" max="46" width="8.7265625" style="5"/>
    <col min="51" max="51" width="8.7265625" style="5"/>
    <col min="56" max="56" width="8.7265625" style="5"/>
    <col min="61" max="61" width="8.7265625" style="5"/>
    <col min="66" max="66" width="8.7265625" style="5"/>
    <col min="71" max="71" width="8.7265625" style="5"/>
    <col min="76" max="76" width="8.7265625" style="5"/>
    <col min="81" max="81" width="8.7265625" style="5"/>
    <col min="86" max="86" width="8.7265625" style="5"/>
    <col min="91" max="91" width="8.7265625" style="5"/>
    <col min="96" max="96" width="8.7265625" style="5"/>
    <col min="101" max="101" width="8.7265625" style="5"/>
    <col min="106" max="106" width="8.7265625" style="5"/>
    <col min="111" max="111" width="8.7265625" style="5"/>
    <col min="116" max="116" width="8.7265625" style="5"/>
    <col min="121" max="121" width="8.7265625" style="5"/>
    <col min="126" max="126" width="8.7265625" style="5"/>
    <col min="131" max="131" width="8.7265625" style="5"/>
    <col min="136" max="136" width="8.7265625" style="5"/>
    <col min="141" max="141" width="8.7265625" style="5"/>
    <col min="146" max="146" width="8.7265625" style="5"/>
    <col min="151" max="151" width="8.7265625" style="5"/>
    <col min="156" max="157" width="8.7265625" style="5"/>
  </cols>
  <sheetData>
    <row r="1" spans="1:161" x14ac:dyDescent="0.35">
      <c r="A1" t="s">
        <v>19</v>
      </c>
      <c r="B1" t="s">
        <v>27</v>
      </c>
      <c r="C1" t="s">
        <v>28</v>
      </c>
      <c r="D1" t="s">
        <v>29</v>
      </c>
      <c r="E1" t="s">
        <v>30</v>
      </c>
      <c r="F1" s="5">
        <v>1</v>
      </c>
      <c r="G1" t="s">
        <v>27</v>
      </c>
      <c r="H1" t="s">
        <v>28</v>
      </c>
      <c r="I1" t="s">
        <v>29</v>
      </c>
      <c r="J1" t="s">
        <v>30</v>
      </c>
      <c r="K1" s="5">
        <v>2</v>
      </c>
      <c r="L1" t="s">
        <v>27</v>
      </c>
      <c r="M1" t="s">
        <v>28</v>
      </c>
      <c r="N1" t="s">
        <v>29</v>
      </c>
      <c r="O1" t="s">
        <v>30</v>
      </c>
      <c r="P1" s="5">
        <v>3</v>
      </c>
      <c r="Q1" t="s">
        <v>27</v>
      </c>
      <c r="R1" t="s">
        <v>28</v>
      </c>
      <c r="S1" t="s">
        <v>29</v>
      </c>
      <c r="T1" t="s">
        <v>30</v>
      </c>
      <c r="U1" s="5">
        <v>4</v>
      </c>
      <c r="V1" t="s">
        <v>27</v>
      </c>
      <c r="W1" t="s">
        <v>28</v>
      </c>
      <c r="X1" t="s">
        <v>29</v>
      </c>
      <c r="Y1" t="s">
        <v>30</v>
      </c>
      <c r="Z1" s="5">
        <v>5</v>
      </c>
      <c r="AA1" t="s">
        <v>27</v>
      </c>
      <c r="AB1" t="s">
        <v>28</v>
      </c>
      <c r="AC1" t="s">
        <v>29</v>
      </c>
      <c r="AD1" t="s">
        <v>30</v>
      </c>
      <c r="AE1" s="5">
        <v>6</v>
      </c>
      <c r="AF1" t="s">
        <v>27</v>
      </c>
      <c r="AG1" t="s">
        <v>28</v>
      </c>
      <c r="AH1" t="s">
        <v>29</v>
      </c>
      <c r="AI1" t="s">
        <v>30</v>
      </c>
      <c r="AJ1" s="5">
        <v>7</v>
      </c>
      <c r="AK1" t="s">
        <v>27</v>
      </c>
      <c r="AL1" t="s">
        <v>28</v>
      </c>
      <c r="AM1" t="s">
        <v>29</v>
      </c>
      <c r="AN1" t="s">
        <v>30</v>
      </c>
      <c r="AO1" s="5">
        <v>8</v>
      </c>
      <c r="AP1" t="s">
        <v>27</v>
      </c>
      <c r="AQ1" t="s">
        <v>28</v>
      </c>
      <c r="AR1" t="s">
        <v>29</v>
      </c>
      <c r="AS1" t="s">
        <v>30</v>
      </c>
      <c r="AT1" s="5">
        <v>9</v>
      </c>
      <c r="AU1" t="s">
        <v>27</v>
      </c>
      <c r="AV1" t="s">
        <v>28</v>
      </c>
      <c r="AW1" t="s">
        <v>29</v>
      </c>
      <c r="AX1" t="s">
        <v>30</v>
      </c>
      <c r="AY1" s="5">
        <v>10</v>
      </c>
      <c r="AZ1" t="s">
        <v>27</v>
      </c>
      <c r="BA1" t="s">
        <v>28</v>
      </c>
      <c r="BB1" t="s">
        <v>29</v>
      </c>
      <c r="BC1" t="s">
        <v>30</v>
      </c>
      <c r="BD1" s="5">
        <v>10</v>
      </c>
      <c r="BE1" t="s">
        <v>27</v>
      </c>
      <c r="BF1" t="s">
        <v>28</v>
      </c>
      <c r="BG1" t="s">
        <v>29</v>
      </c>
      <c r="BH1" t="s">
        <v>30</v>
      </c>
      <c r="BI1" s="5">
        <v>11</v>
      </c>
      <c r="BJ1" t="s">
        <v>27</v>
      </c>
      <c r="BK1" t="s">
        <v>28</v>
      </c>
      <c r="BL1" t="s">
        <v>29</v>
      </c>
      <c r="BM1" t="s">
        <v>30</v>
      </c>
      <c r="BN1" s="5">
        <v>12</v>
      </c>
      <c r="BO1" t="s">
        <v>27</v>
      </c>
      <c r="BP1" t="s">
        <v>28</v>
      </c>
      <c r="BQ1" t="s">
        <v>29</v>
      </c>
      <c r="BR1" t="s">
        <v>30</v>
      </c>
      <c r="BS1" s="5">
        <v>13</v>
      </c>
      <c r="BT1" t="s">
        <v>27</v>
      </c>
      <c r="BU1" t="s">
        <v>28</v>
      </c>
      <c r="BV1" t="s">
        <v>29</v>
      </c>
      <c r="BW1" t="s">
        <v>30</v>
      </c>
      <c r="BX1" s="5">
        <v>14</v>
      </c>
      <c r="BY1" t="s">
        <v>27</v>
      </c>
      <c r="BZ1" t="s">
        <v>28</v>
      </c>
      <c r="CA1" t="s">
        <v>29</v>
      </c>
      <c r="CB1" t="s">
        <v>30</v>
      </c>
      <c r="CC1" s="5">
        <v>15</v>
      </c>
      <c r="CD1" t="s">
        <v>27</v>
      </c>
      <c r="CE1" t="s">
        <v>28</v>
      </c>
      <c r="CF1" t="s">
        <v>29</v>
      </c>
      <c r="CG1" t="s">
        <v>30</v>
      </c>
      <c r="CH1" s="5">
        <v>16</v>
      </c>
      <c r="CI1" t="s">
        <v>27</v>
      </c>
      <c r="CJ1" t="s">
        <v>28</v>
      </c>
      <c r="CK1" t="s">
        <v>29</v>
      </c>
      <c r="CL1" t="s">
        <v>30</v>
      </c>
      <c r="CM1" s="5">
        <v>17</v>
      </c>
      <c r="CN1" t="s">
        <v>27</v>
      </c>
      <c r="CO1" t="s">
        <v>28</v>
      </c>
      <c r="CP1" t="s">
        <v>29</v>
      </c>
      <c r="CQ1" t="s">
        <v>30</v>
      </c>
      <c r="CR1" s="5">
        <v>18</v>
      </c>
      <c r="CS1" t="s">
        <v>27</v>
      </c>
      <c r="CT1" t="s">
        <v>28</v>
      </c>
      <c r="CU1" t="s">
        <v>29</v>
      </c>
      <c r="CV1" t="s">
        <v>30</v>
      </c>
      <c r="CW1" s="5">
        <v>19</v>
      </c>
      <c r="CX1" t="s">
        <v>27</v>
      </c>
      <c r="CY1" t="s">
        <v>28</v>
      </c>
      <c r="CZ1" t="s">
        <v>29</v>
      </c>
      <c r="DA1" t="s">
        <v>30</v>
      </c>
      <c r="DB1" s="5">
        <v>20</v>
      </c>
      <c r="DC1" t="s">
        <v>27</v>
      </c>
      <c r="DD1" t="s">
        <v>28</v>
      </c>
      <c r="DE1" t="s">
        <v>29</v>
      </c>
      <c r="DF1" t="s">
        <v>30</v>
      </c>
      <c r="DG1" s="5">
        <v>21</v>
      </c>
      <c r="DH1" t="s">
        <v>27</v>
      </c>
      <c r="DI1" t="s">
        <v>28</v>
      </c>
      <c r="DJ1" t="s">
        <v>29</v>
      </c>
      <c r="DK1" t="s">
        <v>30</v>
      </c>
      <c r="DL1" s="5">
        <v>22</v>
      </c>
      <c r="DM1" t="s">
        <v>27</v>
      </c>
      <c r="DN1" t="s">
        <v>28</v>
      </c>
      <c r="DO1" t="s">
        <v>29</v>
      </c>
      <c r="DP1" t="s">
        <v>30</v>
      </c>
      <c r="DQ1" s="5">
        <v>23</v>
      </c>
      <c r="DR1" t="s">
        <v>27</v>
      </c>
      <c r="DS1" t="s">
        <v>28</v>
      </c>
      <c r="DT1" t="s">
        <v>29</v>
      </c>
      <c r="DU1" t="s">
        <v>30</v>
      </c>
      <c r="DV1" s="5">
        <v>24</v>
      </c>
      <c r="DW1" t="s">
        <v>27</v>
      </c>
      <c r="DX1" t="s">
        <v>28</v>
      </c>
      <c r="DY1" t="s">
        <v>29</v>
      </c>
      <c r="DZ1" t="s">
        <v>30</v>
      </c>
      <c r="EA1" s="5">
        <v>25</v>
      </c>
      <c r="EB1" t="s">
        <v>27</v>
      </c>
      <c r="EC1" t="s">
        <v>28</v>
      </c>
      <c r="ED1" t="s">
        <v>29</v>
      </c>
      <c r="EE1" t="s">
        <v>30</v>
      </c>
      <c r="EF1" s="5">
        <v>26</v>
      </c>
      <c r="EG1" t="s">
        <v>27</v>
      </c>
      <c r="EH1" t="s">
        <v>28</v>
      </c>
      <c r="EI1" t="s">
        <v>29</v>
      </c>
      <c r="EJ1" t="s">
        <v>30</v>
      </c>
      <c r="EK1" s="5">
        <v>27</v>
      </c>
      <c r="EL1" t="s">
        <v>27</v>
      </c>
      <c r="EM1" t="s">
        <v>28</v>
      </c>
      <c r="EN1" t="s">
        <v>29</v>
      </c>
      <c r="EO1" t="s">
        <v>30</v>
      </c>
      <c r="EP1" s="5">
        <v>28</v>
      </c>
      <c r="EQ1" t="s">
        <v>27</v>
      </c>
      <c r="ER1" t="s">
        <v>28</v>
      </c>
      <c r="ES1" t="s">
        <v>29</v>
      </c>
      <c r="ET1" t="s">
        <v>30</v>
      </c>
      <c r="EU1" s="5">
        <v>29</v>
      </c>
      <c r="EV1" t="s">
        <v>27</v>
      </c>
      <c r="EW1" t="s">
        <v>28</v>
      </c>
      <c r="EX1" t="s">
        <v>29</v>
      </c>
      <c r="EY1" t="s">
        <v>30</v>
      </c>
      <c r="EZ1" s="5">
        <v>30</v>
      </c>
      <c r="FB1" t="s">
        <v>38</v>
      </c>
      <c r="FC1" t="s">
        <v>39</v>
      </c>
      <c r="FD1" t="s">
        <v>40</v>
      </c>
      <c r="FE1" t="s">
        <v>41</v>
      </c>
    </row>
    <row r="2" spans="1:161" x14ac:dyDescent="0.35">
      <c r="A2">
        <v>0</v>
      </c>
      <c r="B2">
        <v>0</v>
      </c>
      <c r="C2">
        <v>0</v>
      </c>
      <c r="D2">
        <v>0</v>
      </c>
      <c r="E2">
        <v>0</v>
      </c>
      <c r="G2">
        <v>0</v>
      </c>
      <c r="H2">
        <v>0</v>
      </c>
      <c r="I2">
        <v>0</v>
      </c>
      <c r="J2">
        <v>0</v>
      </c>
      <c r="L2">
        <v>0</v>
      </c>
      <c r="M2">
        <v>0</v>
      </c>
      <c r="N2">
        <v>0</v>
      </c>
      <c r="O2">
        <v>0</v>
      </c>
      <c r="Q2">
        <v>0</v>
      </c>
      <c r="R2">
        <v>0</v>
      </c>
      <c r="S2">
        <v>0</v>
      </c>
      <c r="T2">
        <v>0</v>
      </c>
      <c r="V2">
        <v>0</v>
      </c>
      <c r="W2">
        <v>0</v>
      </c>
      <c r="X2">
        <v>0</v>
      </c>
      <c r="Y2">
        <v>0</v>
      </c>
      <c r="AA2">
        <v>0</v>
      </c>
      <c r="AB2">
        <v>0</v>
      </c>
      <c r="AC2">
        <v>0</v>
      </c>
      <c r="AD2">
        <v>0</v>
      </c>
      <c r="AF2">
        <v>0</v>
      </c>
      <c r="AG2">
        <v>0</v>
      </c>
      <c r="AH2">
        <v>0</v>
      </c>
      <c r="AI2">
        <v>0</v>
      </c>
      <c r="AK2">
        <v>0</v>
      </c>
      <c r="AL2">
        <v>0</v>
      </c>
      <c r="AM2">
        <v>0</v>
      </c>
      <c r="AN2">
        <v>0</v>
      </c>
      <c r="AP2">
        <v>0</v>
      </c>
      <c r="AQ2">
        <v>0</v>
      </c>
      <c r="AR2">
        <v>0</v>
      </c>
      <c r="AS2">
        <v>0</v>
      </c>
      <c r="AU2">
        <v>0</v>
      </c>
      <c r="AV2">
        <v>0</v>
      </c>
      <c r="AW2">
        <v>0</v>
      </c>
      <c r="AX2">
        <v>0</v>
      </c>
      <c r="AZ2">
        <v>0</v>
      </c>
      <c r="BA2">
        <v>0</v>
      </c>
      <c r="BB2">
        <v>0</v>
      </c>
      <c r="BC2">
        <v>0</v>
      </c>
      <c r="BE2">
        <v>0</v>
      </c>
      <c r="BF2">
        <v>0</v>
      </c>
      <c r="BG2">
        <v>0</v>
      </c>
      <c r="BH2">
        <v>0</v>
      </c>
      <c r="BJ2">
        <v>0</v>
      </c>
      <c r="BK2">
        <v>0</v>
      </c>
      <c r="BL2">
        <v>0</v>
      </c>
      <c r="BM2">
        <v>0</v>
      </c>
      <c r="BO2">
        <v>0</v>
      </c>
      <c r="BP2">
        <v>0</v>
      </c>
      <c r="BQ2">
        <v>0</v>
      </c>
      <c r="BR2">
        <v>0</v>
      </c>
      <c r="BT2">
        <v>0</v>
      </c>
      <c r="BU2">
        <v>0</v>
      </c>
      <c r="BV2">
        <v>0</v>
      </c>
      <c r="BW2">
        <v>0</v>
      </c>
      <c r="BY2">
        <v>0</v>
      </c>
      <c r="BZ2">
        <v>0</v>
      </c>
      <c r="CA2">
        <v>0</v>
      </c>
      <c r="CB2">
        <v>0</v>
      </c>
      <c r="CD2">
        <v>0</v>
      </c>
      <c r="CE2">
        <v>0</v>
      </c>
      <c r="CF2">
        <v>0</v>
      </c>
      <c r="CG2">
        <v>0</v>
      </c>
      <c r="CI2">
        <v>0</v>
      </c>
      <c r="CJ2">
        <v>0</v>
      </c>
      <c r="CK2">
        <v>0</v>
      </c>
      <c r="CL2">
        <v>0</v>
      </c>
      <c r="CN2">
        <v>0</v>
      </c>
      <c r="CO2">
        <v>0</v>
      </c>
      <c r="CP2">
        <v>0</v>
      </c>
      <c r="CQ2">
        <v>0</v>
      </c>
      <c r="CS2">
        <v>0</v>
      </c>
      <c r="CT2">
        <v>0</v>
      </c>
      <c r="CU2">
        <v>0</v>
      </c>
      <c r="CV2">
        <v>0</v>
      </c>
      <c r="CX2">
        <v>0</v>
      </c>
      <c r="CY2">
        <v>0</v>
      </c>
      <c r="CZ2">
        <v>0</v>
      </c>
      <c r="DA2">
        <v>0</v>
      </c>
      <c r="DC2">
        <v>0</v>
      </c>
      <c r="DD2">
        <v>0</v>
      </c>
      <c r="DE2">
        <v>0</v>
      </c>
      <c r="DF2">
        <v>0</v>
      </c>
      <c r="DH2">
        <v>0</v>
      </c>
      <c r="DI2">
        <v>0</v>
      </c>
      <c r="DJ2">
        <v>0</v>
      </c>
      <c r="DK2">
        <v>0</v>
      </c>
      <c r="DM2">
        <v>0</v>
      </c>
      <c r="DN2">
        <v>0</v>
      </c>
      <c r="DO2">
        <v>0</v>
      </c>
      <c r="DP2">
        <v>0</v>
      </c>
      <c r="DR2">
        <v>0</v>
      </c>
      <c r="DS2">
        <v>0</v>
      </c>
      <c r="DT2">
        <v>0</v>
      </c>
      <c r="DU2">
        <v>0</v>
      </c>
      <c r="DW2">
        <v>0</v>
      </c>
      <c r="DX2">
        <v>0</v>
      </c>
      <c r="DY2">
        <v>0</v>
      </c>
      <c r="DZ2">
        <v>0</v>
      </c>
      <c r="EB2">
        <v>0</v>
      </c>
      <c r="EC2">
        <v>0</v>
      </c>
      <c r="ED2">
        <v>0</v>
      </c>
      <c r="EE2">
        <v>0</v>
      </c>
      <c r="EG2">
        <v>0</v>
      </c>
      <c r="EH2">
        <v>0</v>
      </c>
      <c r="EI2">
        <v>0</v>
      </c>
      <c r="EJ2">
        <v>0</v>
      </c>
      <c r="EL2">
        <v>0</v>
      </c>
      <c r="EM2">
        <v>0</v>
      </c>
      <c r="EN2">
        <v>0</v>
      </c>
      <c r="EO2">
        <v>0</v>
      </c>
      <c r="EQ2">
        <v>0</v>
      </c>
      <c r="ER2">
        <v>0</v>
      </c>
      <c r="ES2">
        <v>0</v>
      </c>
      <c r="ET2">
        <v>0</v>
      </c>
      <c r="EV2">
        <v>0</v>
      </c>
      <c r="EW2">
        <v>0</v>
      </c>
      <c r="EX2">
        <v>0</v>
      </c>
      <c r="EY2">
        <v>0</v>
      </c>
      <c r="FB2">
        <f t="shared" ref="FB2:FB38" si="0">AVERAGE(B2,G2,L2,Q2,V2,AA2,AF2,AK2,AP2,AU2,AZ2,BE2,BJ2,BO2,BT2,BY2,CD2,CI2,CN2,CS2,CX2,DC2,DH2,DM2,DR2,DW2,EB2,EG2,EL2,EQ2,EV2)</f>
        <v>0</v>
      </c>
      <c r="FC2">
        <f t="shared" ref="FC2:FC38" si="1">AVERAGE(C2,H2,M2,R2,W2,AB2,AG2,AL2,AQ2,AV2,BA2,BF2,BK2,BP2,BU2,BZ2,CE2,CJ2,CO2,CT2,CY2,DD2,DI2,DN2,DS2,DX2,EC2,EH2,EM2,ER2,EW2)</f>
        <v>0</v>
      </c>
      <c r="FD2">
        <f t="shared" ref="FD2:FD38" si="2">AVERAGE(D2,I2,N2,S2,X2,AC2,AH2,AM2,AR2,AW2,BB2,BG2,BL2,BQ2,BV2,CA2,CF2,CK2,CP2,CU2,CZ2,DE2,DJ2,DO2,DT2,DY2,ED2,EI2,EN2,ES2,EX2)</f>
        <v>0</v>
      </c>
      <c r="FE2">
        <f t="shared" ref="FE2:FE38" si="3">AVERAGE(E2,J2,O2,T2,Y2,AD2,AI2,AN2,AS2,AX2,BC2,BH2,BM2,BR2,BW2,CB2,CG2,CL2,CQ2,CV2,DA2,DF2,DK2,DP2,DU2,DZ2,EE2,EJ2,EO2,ET2,EY2)</f>
        <v>0</v>
      </c>
    </row>
    <row r="3" spans="1:161" x14ac:dyDescent="0.35">
      <c r="A3">
        <v>1</v>
      </c>
      <c r="B3">
        <v>0</v>
      </c>
      <c r="C3">
        <v>0</v>
      </c>
      <c r="D3">
        <v>0</v>
      </c>
      <c r="E3">
        <v>0</v>
      </c>
      <c r="G3">
        <v>0</v>
      </c>
      <c r="H3">
        <v>0</v>
      </c>
      <c r="I3">
        <v>0</v>
      </c>
      <c r="J3">
        <v>0</v>
      </c>
      <c r="L3">
        <v>0</v>
      </c>
      <c r="M3">
        <v>0</v>
      </c>
      <c r="N3">
        <v>0</v>
      </c>
      <c r="O3">
        <v>0</v>
      </c>
      <c r="Q3">
        <v>0</v>
      </c>
      <c r="R3">
        <v>0</v>
      </c>
      <c r="S3">
        <v>0</v>
      </c>
      <c r="T3">
        <v>0</v>
      </c>
      <c r="V3">
        <v>0</v>
      </c>
      <c r="W3">
        <v>0</v>
      </c>
      <c r="X3">
        <v>0</v>
      </c>
      <c r="Y3">
        <v>0</v>
      </c>
      <c r="AA3">
        <v>0</v>
      </c>
      <c r="AB3">
        <v>0</v>
      </c>
      <c r="AC3">
        <v>0</v>
      </c>
      <c r="AD3">
        <v>0</v>
      </c>
      <c r="AF3">
        <v>0</v>
      </c>
      <c r="AG3">
        <v>0</v>
      </c>
      <c r="AH3">
        <v>0</v>
      </c>
      <c r="AI3">
        <v>0</v>
      </c>
      <c r="AK3">
        <v>0</v>
      </c>
      <c r="AL3">
        <v>0</v>
      </c>
      <c r="AM3">
        <v>0</v>
      </c>
      <c r="AN3">
        <v>0</v>
      </c>
      <c r="AP3">
        <v>0</v>
      </c>
      <c r="AQ3">
        <v>0</v>
      </c>
      <c r="AR3">
        <v>0</v>
      </c>
      <c r="AS3">
        <v>0</v>
      </c>
      <c r="AU3">
        <v>0</v>
      </c>
      <c r="AV3">
        <v>0</v>
      </c>
      <c r="AW3">
        <v>0</v>
      </c>
      <c r="AX3">
        <v>0</v>
      </c>
      <c r="AZ3">
        <v>0</v>
      </c>
      <c r="BA3">
        <v>0</v>
      </c>
      <c r="BB3">
        <v>0</v>
      </c>
      <c r="BC3">
        <v>0</v>
      </c>
      <c r="BE3">
        <v>0</v>
      </c>
      <c r="BF3">
        <v>0</v>
      </c>
      <c r="BG3">
        <v>0</v>
      </c>
      <c r="BH3">
        <v>0</v>
      </c>
      <c r="BJ3">
        <v>0</v>
      </c>
      <c r="BK3">
        <v>0</v>
      </c>
      <c r="BL3">
        <v>0</v>
      </c>
      <c r="BM3">
        <v>0</v>
      </c>
      <c r="BO3">
        <v>0</v>
      </c>
      <c r="BP3">
        <v>0</v>
      </c>
      <c r="BQ3">
        <v>0</v>
      </c>
      <c r="BR3">
        <v>0</v>
      </c>
      <c r="BT3">
        <v>0</v>
      </c>
      <c r="BU3">
        <v>0</v>
      </c>
      <c r="BV3">
        <v>0</v>
      </c>
      <c r="BW3">
        <v>0</v>
      </c>
      <c r="BY3">
        <v>0</v>
      </c>
      <c r="BZ3">
        <v>0</v>
      </c>
      <c r="CA3">
        <v>0</v>
      </c>
      <c r="CB3">
        <v>0</v>
      </c>
      <c r="CD3">
        <v>0</v>
      </c>
      <c r="CE3">
        <v>0</v>
      </c>
      <c r="CF3">
        <v>0</v>
      </c>
      <c r="CG3">
        <v>0</v>
      </c>
      <c r="CI3">
        <v>0</v>
      </c>
      <c r="CJ3">
        <v>0</v>
      </c>
      <c r="CK3">
        <v>0</v>
      </c>
      <c r="CL3">
        <v>0</v>
      </c>
      <c r="CN3">
        <v>0</v>
      </c>
      <c r="CO3">
        <v>0</v>
      </c>
      <c r="CP3">
        <v>0</v>
      </c>
      <c r="CQ3">
        <v>0</v>
      </c>
      <c r="CS3">
        <v>0</v>
      </c>
      <c r="CT3">
        <v>0</v>
      </c>
      <c r="CU3">
        <v>0</v>
      </c>
      <c r="CV3">
        <v>0</v>
      </c>
      <c r="CX3">
        <v>0</v>
      </c>
      <c r="CY3">
        <v>0</v>
      </c>
      <c r="CZ3">
        <v>0</v>
      </c>
      <c r="DA3">
        <v>0</v>
      </c>
      <c r="DC3">
        <v>0</v>
      </c>
      <c r="DD3">
        <v>0</v>
      </c>
      <c r="DE3">
        <v>0</v>
      </c>
      <c r="DF3">
        <v>0</v>
      </c>
      <c r="DH3">
        <v>0</v>
      </c>
      <c r="DI3">
        <v>0</v>
      </c>
      <c r="DJ3">
        <v>0</v>
      </c>
      <c r="DK3">
        <v>0</v>
      </c>
      <c r="DM3">
        <v>0</v>
      </c>
      <c r="DN3">
        <v>0</v>
      </c>
      <c r="DO3">
        <v>0</v>
      </c>
      <c r="DP3">
        <v>0</v>
      </c>
      <c r="DR3">
        <v>0</v>
      </c>
      <c r="DS3">
        <v>0</v>
      </c>
      <c r="DT3">
        <v>0</v>
      </c>
      <c r="DU3">
        <v>0</v>
      </c>
      <c r="DW3">
        <v>0</v>
      </c>
      <c r="DX3">
        <v>0</v>
      </c>
      <c r="DY3">
        <v>0</v>
      </c>
      <c r="DZ3">
        <v>0</v>
      </c>
      <c r="EB3">
        <v>0</v>
      </c>
      <c r="EC3">
        <v>0</v>
      </c>
      <c r="ED3">
        <v>0</v>
      </c>
      <c r="EE3">
        <v>0</v>
      </c>
      <c r="EG3">
        <v>0</v>
      </c>
      <c r="EH3">
        <v>0</v>
      </c>
      <c r="EI3">
        <v>0</v>
      </c>
      <c r="EJ3">
        <v>0</v>
      </c>
      <c r="EL3">
        <v>0</v>
      </c>
      <c r="EM3">
        <v>0</v>
      </c>
      <c r="EN3">
        <v>0</v>
      </c>
      <c r="EO3">
        <v>0</v>
      </c>
      <c r="EQ3">
        <v>0</v>
      </c>
      <c r="ER3">
        <v>0</v>
      </c>
      <c r="ES3">
        <v>0</v>
      </c>
      <c r="ET3">
        <v>0</v>
      </c>
      <c r="EV3">
        <v>0</v>
      </c>
      <c r="EW3">
        <v>0</v>
      </c>
      <c r="EX3">
        <v>0</v>
      </c>
      <c r="EY3">
        <v>0</v>
      </c>
      <c r="FB3">
        <f t="shared" si="0"/>
        <v>0</v>
      </c>
      <c r="FC3">
        <f t="shared" si="1"/>
        <v>0</v>
      </c>
      <c r="FD3">
        <f t="shared" si="2"/>
        <v>0</v>
      </c>
      <c r="FE3">
        <f t="shared" si="3"/>
        <v>0</v>
      </c>
    </row>
    <row r="4" spans="1:161" x14ac:dyDescent="0.35">
      <c r="A4">
        <v>2</v>
      </c>
      <c r="B4">
        <v>0</v>
      </c>
      <c r="C4">
        <v>0</v>
      </c>
      <c r="D4">
        <v>0</v>
      </c>
      <c r="E4">
        <v>0</v>
      </c>
      <c r="G4">
        <v>0</v>
      </c>
      <c r="H4">
        <v>0</v>
      </c>
      <c r="I4">
        <v>0</v>
      </c>
      <c r="J4">
        <v>0</v>
      </c>
      <c r="L4">
        <v>0</v>
      </c>
      <c r="M4">
        <v>0</v>
      </c>
      <c r="N4">
        <v>0</v>
      </c>
      <c r="O4">
        <v>0</v>
      </c>
      <c r="Q4">
        <v>0</v>
      </c>
      <c r="R4">
        <v>0</v>
      </c>
      <c r="S4">
        <v>0</v>
      </c>
      <c r="T4">
        <v>0</v>
      </c>
      <c r="V4">
        <v>0</v>
      </c>
      <c r="W4">
        <v>0</v>
      </c>
      <c r="X4">
        <v>0</v>
      </c>
      <c r="Y4">
        <v>0</v>
      </c>
      <c r="AA4">
        <v>0</v>
      </c>
      <c r="AB4">
        <v>0</v>
      </c>
      <c r="AC4">
        <v>0</v>
      </c>
      <c r="AD4">
        <v>0</v>
      </c>
      <c r="AF4">
        <v>0</v>
      </c>
      <c r="AG4">
        <v>0</v>
      </c>
      <c r="AH4">
        <v>0</v>
      </c>
      <c r="AI4">
        <v>0</v>
      </c>
      <c r="AK4">
        <v>0</v>
      </c>
      <c r="AL4">
        <v>0</v>
      </c>
      <c r="AM4">
        <v>0</v>
      </c>
      <c r="AN4">
        <v>0</v>
      </c>
      <c r="AP4">
        <v>0</v>
      </c>
      <c r="AQ4">
        <v>0</v>
      </c>
      <c r="AR4">
        <v>0</v>
      </c>
      <c r="AS4">
        <v>0</v>
      </c>
      <c r="AU4">
        <v>0</v>
      </c>
      <c r="AV4">
        <v>0</v>
      </c>
      <c r="AW4">
        <v>0</v>
      </c>
      <c r="AX4">
        <v>0</v>
      </c>
      <c r="AZ4">
        <v>0</v>
      </c>
      <c r="BA4">
        <v>0</v>
      </c>
      <c r="BB4">
        <v>0</v>
      </c>
      <c r="BC4">
        <v>0</v>
      </c>
      <c r="BE4">
        <v>0</v>
      </c>
      <c r="BF4">
        <v>0</v>
      </c>
      <c r="BG4">
        <v>0</v>
      </c>
      <c r="BH4">
        <v>0</v>
      </c>
      <c r="BJ4">
        <v>0</v>
      </c>
      <c r="BK4">
        <v>0</v>
      </c>
      <c r="BL4">
        <v>0</v>
      </c>
      <c r="BM4">
        <v>0</v>
      </c>
      <c r="BO4">
        <v>0</v>
      </c>
      <c r="BP4">
        <v>0</v>
      </c>
      <c r="BQ4">
        <v>0</v>
      </c>
      <c r="BR4">
        <v>0</v>
      </c>
      <c r="BT4">
        <v>0</v>
      </c>
      <c r="BU4">
        <v>0</v>
      </c>
      <c r="BV4">
        <v>0</v>
      </c>
      <c r="BW4">
        <v>0</v>
      </c>
      <c r="BY4">
        <v>0</v>
      </c>
      <c r="BZ4">
        <v>0</v>
      </c>
      <c r="CA4">
        <v>0</v>
      </c>
      <c r="CB4">
        <v>0</v>
      </c>
      <c r="CD4">
        <v>0</v>
      </c>
      <c r="CE4">
        <v>0</v>
      </c>
      <c r="CF4">
        <v>0</v>
      </c>
      <c r="CG4">
        <v>0</v>
      </c>
      <c r="CI4">
        <v>0</v>
      </c>
      <c r="CJ4">
        <v>0</v>
      </c>
      <c r="CK4">
        <v>0</v>
      </c>
      <c r="CL4">
        <v>0</v>
      </c>
      <c r="CN4">
        <v>0</v>
      </c>
      <c r="CO4">
        <v>0</v>
      </c>
      <c r="CP4">
        <v>0</v>
      </c>
      <c r="CQ4">
        <v>0</v>
      </c>
      <c r="CS4">
        <v>0</v>
      </c>
      <c r="CT4">
        <v>0</v>
      </c>
      <c r="CU4">
        <v>0</v>
      </c>
      <c r="CV4">
        <v>0</v>
      </c>
      <c r="CX4">
        <v>0</v>
      </c>
      <c r="CY4">
        <v>0</v>
      </c>
      <c r="CZ4">
        <v>0</v>
      </c>
      <c r="DA4">
        <v>0</v>
      </c>
      <c r="DC4">
        <v>0</v>
      </c>
      <c r="DD4">
        <v>0</v>
      </c>
      <c r="DE4">
        <v>0</v>
      </c>
      <c r="DF4">
        <v>0</v>
      </c>
      <c r="DH4">
        <v>0</v>
      </c>
      <c r="DI4">
        <v>0</v>
      </c>
      <c r="DJ4">
        <v>0</v>
      </c>
      <c r="DK4">
        <v>0</v>
      </c>
      <c r="DM4">
        <v>0</v>
      </c>
      <c r="DN4">
        <v>0</v>
      </c>
      <c r="DO4">
        <v>0</v>
      </c>
      <c r="DP4">
        <v>0</v>
      </c>
      <c r="DR4">
        <v>0</v>
      </c>
      <c r="DS4">
        <v>0</v>
      </c>
      <c r="DT4">
        <v>0</v>
      </c>
      <c r="DU4">
        <v>0</v>
      </c>
      <c r="DW4">
        <v>0</v>
      </c>
      <c r="DX4">
        <v>0</v>
      </c>
      <c r="DY4">
        <v>0</v>
      </c>
      <c r="DZ4">
        <v>0</v>
      </c>
      <c r="EB4">
        <v>0</v>
      </c>
      <c r="EC4">
        <v>0</v>
      </c>
      <c r="ED4">
        <v>0</v>
      </c>
      <c r="EE4">
        <v>0</v>
      </c>
      <c r="EG4">
        <v>0</v>
      </c>
      <c r="EH4">
        <v>0</v>
      </c>
      <c r="EI4">
        <v>0</v>
      </c>
      <c r="EJ4">
        <v>0</v>
      </c>
      <c r="EL4">
        <v>0</v>
      </c>
      <c r="EM4">
        <v>0</v>
      </c>
      <c r="EN4">
        <v>0</v>
      </c>
      <c r="EO4">
        <v>0</v>
      </c>
      <c r="EQ4">
        <v>0</v>
      </c>
      <c r="ER4">
        <v>0</v>
      </c>
      <c r="ES4">
        <v>0</v>
      </c>
      <c r="ET4">
        <v>0</v>
      </c>
      <c r="EV4">
        <v>0</v>
      </c>
      <c r="EW4">
        <v>0</v>
      </c>
      <c r="EX4">
        <v>0</v>
      </c>
      <c r="EY4">
        <v>0</v>
      </c>
      <c r="FB4">
        <f t="shared" si="0"/>
        <v>0</v>
      </c>
      <c r="FC4">
        <f t="shared" si="1"/>
        <v>0</v>
      </c>
      <c r="FD4">
        <f t="shared" si="2"/>
        <v>0</v>
      </c>
      <c r="FE4">
        <f t="shared" si="3"/>
        <v>0</v>
      </c>
    </row>
    <row r="5" spans="1:161" x14ac:dyDescent="0.35">
      <c r="A5">
        <v>3</v>
      </c>
      <c r="B5">
        <v>0</v>
      </c>
      <c r="C5">
        <v>0</v>
      </c>
      <c r="D5">
        <v>0</v>
      </c>
      <c r="E5">
        <v>0</v>
      </c>
      <c r="G5">
        <v>0</v>
      </c>
      <c r="H5">
        <v>0</v>
      </c>
      <c r="I5">
        <v>0</v>
      </c>
      <c r="J5">
        <v>0</v>
      </c>
      <c r="L5">
        <v>0</v>
      </c>
      <c r="M5">
        <v>0</v>
      </c>
      <c r="N5">
        <v>0</v>
      </c>
      <c r="O5">
        <v>0</v>
      </c>
      <c r="Q5">
        <v>0</v>
      </c>
      <c r="R5">
        <v>0</v>
      </c>
      <c r="S5">
        <v>0</v>
      </c>
      <c r="T5">
        <v>0</v>
      </c>
      <c r="V5">
        <v>0</v>
      </c>
      <c r="W5">
        <v>0</v>
      </c>
      <c r="X5">
        <v>0</v>
      </c>
      <c r="Y5">
        <v>0</v>
      </c>
      <c r="AA5">
        <v>0</v>
      </c>
      <c r="AB5">
        <v>0</v>
      </c>
      <c r="AC5">
        <v>0</v>
      </c>
      <c r="AD5">
        <v>0</v>
      </c>
      <c r="AF5">
        <v>0</v>
      </c>
      <c r="AG5">
        <v>0</v>
      </c>
      <c r="AH5">
        <v>0</v>
      </c>
      <c r="AI5">
        <v>0</v>
      </c>
      <c r="AK5">
        <v>0</v>
      </c>
      <c r="AL5">
        <v>0</v>
      </c>
      <c r="AM5">
        <v>0</v>
      </c>
      <c r="AN5">
        <v>0</v>
      </c>
      <c r="AP5">
        <v>0</v>
      </c>
      <c r="AQ5">
        <v>0</v>
      </c>
      <c r="AR5">
        <v>0</v>
      </c>
      <c r="AS5">
        <v>0</v>
      </c>
      <c r="AU5">
        <v>0</v>
      </c>
      <c r="AV5">
        <v>0</v>
      </c>
      <c r="AW5">
        <v>0</v>
      </c>
      <c r="AX5">
        <v>0</v>
      </c>
      <c r="AZ5">
        <v>0</v>
      </c>
      <c r="BA5">
        <v>0</v>
      </c>
      <c r="BB5">
        <v>0</v>
      </c>
      <c r="BC5">
        <v>0</v>
      </c>
      <c r="BE5">
        <v>0</v>
      </c>
      <c r="BF5">
        <v>0</v>
      </c>
      <c r="BG5">
        <v>0</v>
      </c>
      <c r="BH5">
        <v>0</v>
      </c>
      <c r="BJ5">
        <v>0</v>
      </c>
      <c r="BK5">
        <v>0</v>
      </c>
      <c r="BL5">
        <v>0</v>
      </c>
      <c r="BM5">
        <v>0</v>
      </c>
      <c r="BO5">
        <v>0</v>
      </c>
      <c r="BP5">
        <v>0</v>
      </c>
      <c r="BQ5">
        <v>0</v>
      </c>
      <c r="BR5">
        <v>0</v>
      </c>
      <c r="BT5">
        <v>0</v>
      </c>
      <c r="BU5">
        <v>0</v>
      </c>
      <c r="BV5">
        <v>0</v>
      </c>
      <c r="BW5">
        <v>0</v>
      </c>
      <c r="BY5">
        <v>0</v>
      </c>
      <c r="BZ5">
        <v>0</v>
      </c>
      <c r="CA5">
        <v>0</v>
      </c>
      <c r="CB5">
        <v>0</v>
      </c>
      <c r="CD5">
        <v>0</v>
      </c>
      <c r="CE5">
        <v>0</v>
      </c>
      <c r="CF5">
        <v>0</v>
      </c>
      <c r="CG5">
        <v>0</v>
      </c>
      <c r="CI5">
        <v>0</v>
      </c>
      <c r="CJ5">
        <v>0</v>
      </c>
      <c r="CK5">
        <v>0</v>
      </c>
      <c r="CL5">
        <v>0</v>
      </c>
      <c r="CN5">
        <v>0</v>
      </c>
      <c r="CO5">
        <v>0</v>
      </c>
      <c r="CP5">
        <v>0</v>
      </c>
      <c r="CQ5">
        <v>0</v>
      </c>
      <c r="CS5">
        <v>0</v>
      </c>
      <c r="CT5">
        <v>0</v>
      </c>
      <c r="CU5">
        <v>0</v>
      </c>
      <c r="CV5">
        <v>0</v>
      </c>
      <c r="CX5">
        <v>0</v>
      </c>
      <c r="CY5">
        <v>0</v>
      </c>
      <c r="CZ5">
        <v>0</v>
      </c>
      <c r="DA5">
        <v>0</v>
      </c>
      <c r="DC5">
        <v>0</v>
      </c>
      <c r="DD5">
        <v>0</v>
      </c>
      <c r="DE5">
        <v>0</v>
      </c>
      <c r="DF5">
        <v>0</v>
      </c>
      <c r="DH5">
        <v>0</v>
      </c>
      <c r="DI5">
        <v>0</v>
      </c>
      <c r="DJ5">
        <v>0</v>
      </c>
      <c r="DK5">
        <v>0</v>
      </c>
      <c r="DM5">
        <v>0</v>
      </c>
      <c r="DN5">
        <v>0</v>
      </c>
      <c r="DO5">
        <v>0</v>
      </c>
      <c r="DP5">
        <v>0</v>
      </c>
      <c r="DR5">
        <v>0</v>
      </c>
      <c r="DS5">
        <v>0</v>
      </c>
      <c r="DT5">
        <v>0</v>
      </c>
      <c r="DU5">
        <v>0</v>
      </c>
      <c r="DW5">
        <v>0</v>
      </c>
      <c r="DX5">
        <v>0</v>
      </c>
      <c r="DY5">
        <v>0</v>
      </c>
      <c r="DZ5">
        <v>0</v>
      </c>
      <c r="EB5">
        <v>0</v>
      </c>
      <c r="EC5">
        <v>0</v>
      </c>
      <c r="ED5">
        <v>0</v>
      </c>
      <c r="EE5">
        <v>0</v>
      </c>
      <c r="EG5">
        <v>0</v>
      </c>
      <c r="EH5">
        <v>0</v>
      </c>
      <c r="EI5">
        <v>0</v>
      </c>
      <c r="EJ5">
        <v>0</v>
      </c>
      <c r="EL5">
        <v>0</v>
      </c>
      <c r="EM5">
        <v>0</v>
      </c>
      <c r="EN5">
        <v>0</v>
      </c>
      <c r="EO5">
        <v>0</v>
      </c>
      <c r="EQ5">
        <v>0</v>
      </c>
      <c r="ER5">
        <v>0</v>
      </c>
      <c r="ES5">
        <v>0</v>
      </c>
      <c r="ET5">
        <v>0</v>
      </c>
      <c r="EV5">
        <v>0</v>
      </c>
      <c r="EW5">
        <v>0</v>
      </c>
      <c r="EX5">
        <v>0</v>
      </c>
      <c r="EY5">
        <v>0</v>
      </c>
      <c r="FB5">
        <f t="shared" si="0"/>
        <v>0</v>
      </c>
      <c r="FC5">
        <f t="shared" si="1"/>
        <v>0</v>
      </c>
      <c r="FD5">
        <f t="shared" si="2"/>
        <v>0</v>
      </c>
      <c r="FE5">
        <f t="shared" si="3"/>
        <v>0</v>
      </c>
    </row>
    <row r="6" spans="1:161" x14ac:dyDescent="0.35">
      <c r="A6">
        <v>4</v>
      </c>
      <c r="B6">
        <v>0</v>
      </c>
      <c r="C6">
        <v>0</v>
      </c>
      <c r="D6">
        <v>0</v>
      </c>
      <c r="E6">
        <v>0</v>
      </c>
      <c r="G6">
        <v>0</v>
      </c>
      <c r="H6">
        <v>0</v>
      </c>
      <c r="I6">
        <v>0</v>
      </c>
      <c r="J6">
        <v>0</v>
      </c>
      <c r="L6">
        <v>0</v>
      </c>
      <c r="M6">
        <v>0</v>
      </c>
      <c r="N6">
        <v>0</v>
      </c>
      <c r="O6">
        <v>0</v>
      </c>
      <c r="Q6">
        <v>0</v>
      </c>
      <c r="R6">
        <v>0</v>
      </c>
      <c r="S6">
        <v>0</v>
      </c>
      <c r="T6">
        <v>0</v>
      </c>
      <c r="V6">
        <v>0</v>
      </c>
      <c r="W6">
        <v>0</v>
      </c>
      <c r="X6">
        <v>0</v>
      </c>
      <c r="Y6">
        <v>0</v>
      </c>
      <c r="AA6">
        <v>0</v>
      </c>
      <c r="AB6">
        <v>0</v>
      </c>
      <c r="AC6">
        <v>0</v>
      </c>
      <c r="AD6">
        <v>0</v>
      </c>
      <c r="AF6">
        <v>0</v>
      </c>
      <c r="AG6">
        <v>0</v>
      </c>
      <c r="AH6">
        <v>0</v>
      </c>
      <c r="AI6">
        <v>0</v>
      </c>
      <c r="AK6">
        <v>0</v>
      </c>
      <c r="AL6">
        <v>0</v>
      </c>
      <c r="AM6">
        <v>0</v>
      </c>
      <c r="AN6">
        <v>0</v>
      </c>
      <c r="AP6">
        <v>0</v>
      </c>
      <c r="AQ6">
        <v>0</v>
      </c>
      <c r="AR6">
        <v>0</v>
      </c>
      <c r="AS6">
        <v>0</v>
      </c>
      <c r="AU6">
        <v>0</v>
      </c>
      <c r="AV6">
        <v>0</v>
      </c>
      <c r="AW6">
        <v>0</v>
      </c>
      <c r="AX6">
        <v>0</v>
      </c>
      <c r="AZ6">
        <v>0</v>
      </c>
      <c r="BA6">
        <v>0</v>
      </c>
      <c r="BB6">
        <v>0</v>
      </c>
      <c r="BC6">
        <v>0</v>
      </c>
      <c r="BE6">
        <v>0</v>
      </c>
      <c r="BF6">
        <v>0</v>
      </c>
      <c r="BG6">
        <v>0</v>
      </c>
      <c r="BH6">
        <v>0</v>
      </c>
      <c r="BJ6">
        <v>0</v>
      </c>
      <c r="BK6">
        <v>0</v>
      </c>
      <c r="BL6">
        <v>0</v>
      </c>
      <c r="BM6">
        <v>0</v>
      </c>
      <c r="BO6">
        <v>0</v>
      </c>
      <c r="BP6">
        <v>0</v>
      </c>
      <c r="BQ6">
        <v>0</v>
      </c>
      <c r="BR6">
        <v>0</v>
      </c>
      <c r="BT6">
        <v>0</v>
      </c>
      <c r="BU6">
        <v>0</v>
      </c>
      <c r="BV6">
        <v>0</v>
      </c>
      <c r="BW6">
        <v>0</v>
      </c>
      <c r="BY6">
        <v>0</v>
      </c>
      <c r="BZ6">
        <v>0</v>
      </c>
      <c r="CA6">
        <v>0</v>
      </c>
      <c r="CB6">
        <v>0</v>
      </c>
      <c r="CD6">
        <v>0</v>
      </c>
      <c r="CE6">
        <v>0</v>
      </c>
      <c r="CF6">
        <v>0</v>
      </c>
      <c r="CG6">
        <v>0</v>
      </c>
      <c r="CI6">
        <v>0</v>
      </c>
      <c r="CJ6">
        <v>0</v>
      </c>
      <c r="CK6">
        <v>0</v>
      </c>
      <c r="CL6">
        <v>0</v>
      </c>
      <c r="CN6">
        <v>0</v>
      </c>
      <c r="CO6">
        <v>0</v>
      </c>
      <c r="CP6">
        <v>0</v>
      </c>
      <c r="CQ6">
        <v>0</v>
      </c>
      <c r="CS6">
        <v>0</v>
      </c>
      <c r="CT6">
        <v>0</v>
      </c>
      <c r="CU6">
        <v>0</v>
      </c>
      <c r="CV6">
        <v>0</v>
      </c>
      <c r="CX6">
        <v>0</v>
      </c>
      <c r="CY6">
        <v>0</v>
      </c>
      <c r="CZ6">
        <v>0</v>
      </c>
      <c r="DA6">
        <v>0</v>
      </c>
      <c r="DC6">
        <v>0</v>
      </c>
      <c r="DD6">
        <v>0</v>
      </c>
      <c r="DE6">
        <v>0</v>
      </c>
      <c r="DF6">
        <v>0</v>
      </c>
      <c r="DH6">
        <v>0</v>
      </c>
      <c r="DI6">
        <v>0</v>
      </c>
      <c r="DJ6">
        <v>0</v>
      </c>
      <c r="DK6">
        <v>0</v>
      </c>
      <c r="DM6">
        <v>0</v>
      </c>
      <c r="DN6">
        <v>0</v>
      </c>
      <c r="DO6">
        <v>0</v>
      </c>
      <c r="DP6">
        <v>0</v>
      </c>
      <c r="DR6">
        <v>0</v>
      </c>
      <c r="DS6">
        <v>0</v>
      </c>
      <c r="DT6">
        <v>0</v>
      </c>
      <c r="DU6">
        <v>0</v>
      </c>
      <c r="DW6">
        <v>0</v>
      </c>
      <c r="DX6">
        <v>0</v>
      </c>
      <c r="DY6">
        <v>0</v>
      </c>
      <c r="DZ6">
        <v>0</v>
      </c>
      <c r="EB6">
        <v>0</v>
      </c>
      <c r="EC6">
        <v>0</v>
      </c>
      <c r="ED6">
        <v>0</v>
      </c>
      <c r="EE6">
        <v>0</v>
      </c>
      <c r="EG6">
        <v>0</v>
      </c>
      <c r="EH6">
        <v>0</v>
      </c>
      <c r="EI6">
        <v>0</v>
      </c>
      <c r="EJ6">
        <v>0</v>
      </c>
      <c r="EL6">
        <v>0</v>
      </c>
      <c r="EM6">
        <v>0</v>
      </c>
      <c r="EN6">
        <v>0</v>
      </c>
      <c r="EO6">
        <v>0</v>
      </c>
      <c r="EQ6">
        <v>0</v>
      </c>
      <c r="ER6">
        <v>0</v>
      </c>
      <c r="ES6">
        <v>0</v>
      </c>
      <c r="ET6">
        <v>0</v>
      </c>
      <c r="EV6">
        <v>0</v>
      </c>
      <c r="EW6">
        <v>0</v>
      </c>
      <c r="EX6">
        <v>0</v>
      </c>
      <c r="EY6">
        <v>0</v>
      </c>
      <c r="FB6">
        <f t="shared" si="0"/>
        <v>0</v>
      </c>
      <c r="FC6">
        <f t="shared" si="1"/>
        <v>0</v>
      </c>
      <c r="FD6">
        <f t="shared" si="2"/>
        <v>0</v>
      </c>
      <c r="FE6">
        <f t="shared" si="3"/>
        <v>0</v>
      </c>
    </row>
    <row r="7" spans="1:161" x14ac:dyDescent="0.35">
      <c r="A7">
        <v>5</v>
      </c>
      <c r="B7">
        <v>0</v>
      </c>
      <c r="C7">
        <v>0</v>
      </c>
      <c r="D7">
        <v>0</v>
      </c>
      <c r="E7">
        <v>0</v>
      </c>
      <c r="G7">
        <v>0</v>
      </c>
      <c r="H7">
        <v>0</v>
      </c>
      <c r="I7">
        <v>0</v>
      </c>
      <c r="J7">
        <v>0</v>
      </c>
      <c r="L7">
        <v>0</v>
      </c>
      <c r="M7">
        <v>0</v>
      </c>
      <c r="N7">
        <v>0</v>
      </c>
      <c r="O7">
        <v>0</v>
      </c>
      <c r="Q7">
        <v>0</v>
      </c>
      <c r="R7">
        <v>0</v>
      </c>
      <c r="S7">
        <v>0</v>
      </c>
      <c r="T7">
        <v>0</v>
      </c>
      <c r="V7">
        <v>0</v>
      </c>
      <c r="W7">
        <v>0</v>
      </c>
      <c r="X7">
        <v>0</v>
      </c>
      <c r="Y7">
        <v>0</v>
      </c>
      <c r="AA7">
        <v>0</v>
      </c>
      <c r="AB7">
        <v>0</v>
      </c>
      <c r="AC7">
        <v>0</v>
      </c>
      <c r="AD7">
        <v>0</v>
      </c>
      <c r="AF7">
        <v>0</v>
      </c>
      <c r="AG7">
        <v>0</v>
      </c>
      <c r="AH7">
        <v>0</v>
      </c>
      <c r="AI7">
        <v>0</v>
      </c>
      <c r="AK7">
        <v>0</v>
      </c>
      <c r="AL7">
        <v>0</v>
      </c>
      <c r="AM7">
        <v>0</v>
      </c>
      <c r="AN7">
        <v>0</v>
      </c>
      <c r="AP7">
        <v>0</v>
      </c>
      <c r="AQ7">
        <v>0</v>
      </c>
      <c r="AR7">
        <v>0</v>
      </c>
      <c r="AS7">
        <v>0</v>
      </c>
      <c r="AU7">
        <v>0</v>
      </c>
      <c r="AV7">
        <v>0</v>
      </c>
      <c r="AW7">
        <v>0</v>
      </c>
      <c r="AX7">
        <v>0</v>
      </c>
      <c r="AZ7">
        <v>0</v>
      </c>
      <c r="BA7">
        <v>0</v>
      </c>
      <c r="BB7">
        <v>0</v>
      </c>
      <c r="BC7">
        <v>0</v>
      </c>
      <c r="BE7">
        <v>0</v>
      </c>
      <c r="BF7">
        <v>0</v>
      </c>
      <c r="BG7">
        <v>0</v>
      </c>
      <c r="BH7">
        <v>0</v>
      </c>
      <c r="BJ7">
        <v>0</v>
      </c>
      <c r="BK7">
        <v>0</v>
      </c>
      <c r="BL7">
        <v>0</v>
      </c>
      <c r="BM7">
        <v>0</v>
      </c>
      <c r="BO7">
        <v>0</v>
      </c>
      <c r="BP7">
        <v>0</v>
      </c>
      <c r="BQ7">
        <v>0</v>
      </c>
      <c r="BR7">
        <v>0</v>
      </c>
      <c r="BT7">
        <v>0</v>
      </c>
      <c r="BU7">
        <v>0</v>
      </c>
      <c r="BV7">
        <v>0</v>
      </c>
      <c r="BW7">
        <v>0</v>
      </c>
      <c r="BY7">
        <v>0</v>
      </c>
      <c r="BZ7">
        <v>0</v>
      </c>
      <c r="CA7">
        <v>0</v>
      </c>
      <c r="CB7">
        <v>0</v>
      </c>
      <c r="CD7">
        <v>0</v>
      </c>
      <c r="CE7">
        <v>0</v>
      </c>
      <c r="CF7">
        <v>0</v>
      </c>
      <c r="CG7">
        <v>0</v>
      </c>
      <c r="CI7">
        <v>0</v>
      </c>
      <c r="CJ7">
        <v>0</v>
      </c>
      <c r="CK7">
        <v>0</v>
      </c>
      <c r="CL7">
        <v>0</v>
      </c>
      <c r="CN7">
        <v>0</v>
      </c>
      <c r="CO7">
        <v>0</v>
      </c>
      <c r="CP7">
        <v>0</v>
      </c>
      <c r="CQ7">
        <v>0</v>
      </c>
      <c r="CS7">
        <v>0</v>
      </c>
      <c r="CT7">
        <v>0</v>
      </c>
      <c r="CU7">
        <v>0</v>
      </c>
      <c r="CV7">
        <v>0</v>
      </c>
      <c r="CX7">
        <v>0</v>
      </c>
      <c r="CY7">
        <v>0</v>
      </c>
      <c r="CZ7">
        <v>0</v>
      </c>
      <c r="DA7">
        <v>0</v>
      </c>
      <c r="DC7">
        <v>0</v>
      </c>
      <c r="DD7">
        <v>0</v>
      </c>
      <c r="DE7">
        <v>0</v>
      </c>
      <c r="DF7">
        <v>0</v>
      </c>
      <c r="DH7">
        <v>0</v>
      </c>
      <c r="DI7">
        <v>0</v>
      </c>
      <c r="DJ7">
        <v>0</v>
      </c>
      <c r="DK7">
        <v>0</v>
      </c>
      <c r="DM7">
        <v>0</v>
      </c>
      <c r="DN7">
        <v>0</v>
      </c>
      <c r="DO7">
        <v>0</v>
      </c>
      <c r="DP7">
        <v>0</v>
      </c>
      <c r="DR7">
        <v>0</v>
      </c>
      <c r="DS7">
        <v>0</v>
      </c>
      <c r="DT7">
        <v>0</v>
      </c>
      <c r="DU7">
        <v>0</v>
      </c>
      <c r="DW7">
        <v>0</v>
      </c>
      <c r="DX7">
        <v>0</v>
      </c>
      <c r="DY7">
        <v>0</v>
      </c>
      <c r="DZ7">
        <v>0</v>
      </c>
      <c r="EB7">
        <v>0</v>
      </c>
      <c r="EC7">
        <v>0</v>
      </c>
      <c r="ED7">
        <v>0</v>
      </c>
      <c r="EE7">
        <v>0</v>
      </c>
      <c r="EG7">
        <v>0</v>
      </c>
      <c r="EH7">
        <v>0</v>
      </c>
      <c r="EI7">
        <v>0</v>
      </c>
      <c r="EJ7">
        <v>0</v>
      </c>
      <c r="EL7">
        <v>0</v>
      </c>
      <c r="EM7">
        <v>0</v>
      </c>
      <c r="EN7">
        <v>0</v>
      </c>
      <c r="EO7">
        <v>0</v>
      </c>
      <c r="EQ7">
        <v>0</v>
      </c>
      <c r="ER7">
        <v>0</v>
      </c>
      <c r="ES7">
        <v>0</v>
      </c>
      <c r="ET7">
        <v>0</v>
      </c>
      <c r="EV7">
        <v>0</v>
      </c>
      <c r="EW7">
        <v>0</v>
      </c>
      <c r="EX7">
        <v>0</v>
      </c>
      <c r="EY7">
        <v>0</v>
      </c>
      <c r="FB7">
        <f t="shared" si="0"/>
        <v>0</v>
      </c>
      <c r="FC7">
        <f t="shared" si="1"/>
        <v>0</v>
      </c>
      <c r="FD7">
        <f t="shared" si="2"/>
        <v>0</v>
      </c>
      <c r="FE7">
        <f t="shared" si="3"/>
        <v>0</v>
      </c>
    </row>
    <row r="8" spans="1:161" x14ac:dyDescent="0.35">
      <c r="A8">
        <v>6</v>
      </c>
      <c r="B8">
        <v>0</v>
      </c>
      <c r="C8">
        <v>0</v>
      </c>
      <c r="D8">
        <v>0</v>
      </c>
      <c r="E8">
        <v>0</v>
      </c>
      <c r="G8">
        <v>0</v>
      </c>
      <c r="H8">
        <v>0</v>
      </c>
      <c r="I8">
        <v>0</v>
      </c>
      <c r="J8">
        <v>0</v>
      </c>
      <c r="L8">
        <v>0</v>
      </c>
      <c r="M8">
        <v>0</v>
      </c>
      <c r="N8">
        <v>0</v>
      </c>
      <c r="O8">
        <v>0</v>
      </c>
      <c r="Q8">
        <v>0</v>
      </c>
      <c r="R8">
        <v>0</v>
      </c>
      <c r="S8">
        <v>0</v>
      </c>
      <c r="T8">
        <v>0</v>
      </c>
      <c r="V8">
        <v>0</v>
      </c>
      <c r="W8">
        <v>0</v>
      </c>
      <c r="X8">
        <v>0</v>
      </c>
      <c r="Y8">
        <v>0</v>
      </c>
      <c r="AA8">
        <v>0</v>
      </c>
      <c r="AB8">
        <v>0</v>
      </c>
      <c r="AC8">
        <v>0</v>
      </c>
      <c r="AD8">
        <v>0</v>
      </c>
      <c r="AF8">
        <v>0</v>
      </c>
      <c r="AG8">
        <v>0</v>
      </c>
      <c r="AH8">
        <v>0</v>
      </c>
      <c r="AI8">
        <v>0</v>
      </c>
      <c r="AK8">
        <v>0</v>
      </c>
      <c r="AL8">
        <v>0</v>
      </c>
      <c r="AM8">
        <v>0</v>
      </c>
      <c r="AN8">
        <v>0</v>
      </c>
      <c r="AP8">
        <v>0</v>
      </c>
      <c r="AQ8">
        <v>0</v>
      </c>
      <c r="AR8">
        <v>0</v>
      </c>
      <c r="AS8">
        <v>0</v>
      </c>
      <c r="AU8">
        <v>0</v>
      </c>
      <c r="AV8">
        <v>0</v>
      </c>
      <c r="AW8">
        <v>0</v>
      </c>
      <c r="AX8">
        <v>0</v>
      </c>
      <c r="AZ8">
        <v>0</v>
      </c>
      <c r="BA8">
        <v>0</v>
      </c>
      <c r="BB8">
        <v>0</v>
      </c>
      <c r="BC8">
        <v>0</v>
      </c>
      <c r="BE8">
        <v>0</v>
      </c>
      <c r="BF8">
        <v>0</v>
      </c>
      <c r="BG8">
        <v>0</v>
      </c>
      <c r="BH8">
        <v>0</v>
      </c>
      <c r="BJ8">
        <v>0</v>
      </c>
      <c r="BK8">
        <v>0</v>
      </c>
      <c r="BL8">
        <v>0</v>
      </c>
      <c r="BM8">
        <v>0</v>
      </c>
      <c r="BO8">
        <v>0</v>
      </c>
      <c r="BP8">
        <v>0</v>
      </c>
      <c r="BQ8">
        <v>0</v>
      </c>
      <c r="BR8">
        <v>0</v>
      </c>
      <c r="BT8">
        <v>0</v>
      </c>
      <c r="BU8">
        <v>0</v>
      </c>
      <c r="BV8">
        <v>0</v>
      </c>
      <c r="BW8">
        <v>0</v>
      </c>
      <c r="BY8">
        <v>0</v>
      </c>
      <c r="BZ8">
        <v>0</v>
      </c>
      <c r="CA8">
        <v>0</v>
      </c>
      <c r="CB8">
        <v>0</v>
      </c>
      <c r="CD8">
        <v>0</v>
      </c>
      <c r="CE8">
        <v>0</v>
      </c>
      <c r="CF8">
        <v>0</v>
      </c>
      <c r="CG8">
        <v>0</v>
      </c>
      <c r="CI8">
        <v>0</v>
      </c>
      <c r="CJ8">
        <v>0</v>
      </c>
      <c r="CK8">
        <v>0</v>
      </c>
      <c r="CL8">
        <v>0</v>
      </c>
      <c r="CN8">
        <v>0</v>
      </c>
      <c r="CO8">
        <v>0</v>
      </c>
      <c r="CP8">
        <v>0</v>
      </c>
      <c r="CQ8">
        <v>0</v>
      </c>
      <c r="CS8">
        <v>0</v>
      </c>
      <c r="CT8">
        <v>0</v>
      </c>
      <c r="CU8">
        <v>0</v>
      </c>
      <c r="CV8">
        <v>0</v>
      </c>
      <c r="CX8">
        <v>0</v>
      </c>
      <c r="CY8">
        <v>0</v>
      </c>
      <c r="CZ8">
        <v>0</v>
      </c>
      <c r="DA8">
        <v>0</v>
      </c>
      <c r="DC8">
        <v>0</v>
      </c>
      <c r="DD8">
        <v>0</v>
      </c>
      <c r="DE8">
        <v>0</v>
      </c>
      <c r="DF8">
        <v>0</v>
      </c>
      <c r="DH8">
        <v>0</v>
      </c>
      <c r="DI8">
        <v>0</v>
      </c>
      <c r="DJ8">
        <v>0</v>
      </c>
      <c r="DK8">
        <v>0</v>
      </c>
      <c r="DM8">
        <v>0</v>
      </c>
      <c r="DN8">
        <v>0</v>
      </c>
      <c r="DO8">
        <v>0</v>
      </c>
      <c r="DP8">
        <v>0</v>
      </c>
      <c r="DR8">
        <v>0</v>
      </c>
      <c r="DS8">
        <v>0</v>
      </c>
      <c r="DT8">
        <v>0</v>
      </c>
      <c r="DU8">
        <v>0</v>
      </c>
      <c r="DW8">
        <v>0</v>
      </c>
      <c r="DX8">
        <v>0</v>
      </c>
      <c r="DY8">
        <v>0</v>
      </c>
      <c r="DZ8">
        <v>0</v>
      </c>
      <c r="EB8">
        <v>0</v>
      </c>
      <c r="EC8">
        <v>0</v>
      </c>
      <c r="ED8">
        <v>0</v>
      </c>
      <c r="EE8">
        <v>0</v>
      </c>
      <c r="EG8">
        <v>0</v>
      </c>
      <c r="EH8">
        <v>0</v>
      </c>
      <c r="EI8">
        <v>0</v>
      </c>
      <c r="EJ8">
        <v>0</v>
      </c>
      <c r="EL8">
        <v>0</v>
      </c>
      <c r="EM8">
        <v>0</v>
      </c>
      <c r="EN8">
        <v>0</v>
      </c>
      <c r="EO8">
        <v>0</v>
      </c>
      <c r="EQ8">
        <v>0</v>
      </c>
      <c r="ER8">
        <v>0</v>
      </c>
      <c r="ES8">
        <v>0</v>
      </c>
      <c r="ET8">
        <v>0</v>
      </c>
      <c r="EV8">
        <v>0</v>
      </c>
      <c r="EW8">
        <v>0</v>
      </c>
      <c r="EX8">
        <v>0</v>
      </c>
      <c r="EY8">
        <v>0</v>
      </c>
      <c r="FB8">
        <f t="shared" si="0"/>
        <v>0</v>
      </c>
      <c r="FC8">
        <f t="shared" si="1"/>
        <v>0</v>
      </c>
      <c r="FD8">
        <f t="shared" si="2"/>
        <v>0</v>
      </c>
      <c r="FE8">
        <f t="shared" si="3"/>
        <v>0</v>
      </c>
    </row>
    <row r="9" spans="1:161" x14ac:dyDescent="0.35">
      <c r="A9">
        <v>7</v>
      </c>
      <c r="B9">
        <v>0</v>
      </c>
      <c r="C9">
        <v>0</v>
      </c>
      <c r="D9">
        <v>0</v>
      </c>
      <c r="E9">
        <v>0</v>
      </c>
      <c r="G9">
        <v>0</v>
      </c>
      <c r="H9">
        <v>0</v>
      </c>
      <c r="I9">
        <v>0</v>
      </c>
      <c r="J9">
        <v>0</v>
      </c>
      <c r="L9">
        <v>0</v>
      </c>
      <c r="M9">
        <v>0</v>
      </c>
      <c r="N9">
        <v>0</v>
      </c>
      <c r="O9">
        <v>0</v>
      </c>
      <c r="Q9">
        <v>0</v>
      </c>
      <c r="R9">
        <v>0</v>
      </c>
      <c r="S9">
        <v>0</v>
      </c>
      <c r="T9">
        <v>0</v>
      </c>
      <c r="V9">
        <v>0</v>
      </c>
      <c r="W9">
        <v>0</v>
      </c>
      <c r="X9">
        <v>0</v>
      </c>
      <c r="Y9">
        <v>0</v>
      </c>
      <c r="AA9">
        <v>0</v>
      </c>
      <c r="AB9">
        <v>0</v>
      </c>
      <c r="AC9">
        <v>0</v>
      </c>
      <c r="AD9">
        <v>0</v>
      </c>
      <c r="AF9">
        <v>0</v>
      </c>
      <c r="AG9">
        <v>0</v>
      </c>
      <c r="AH9">
        <v>0</v>
      </c>
      <c r="AI9">
        <v>0</v>
      </c>
      <c r="AK9">
        <v>0</v>
      </c>
      <c r="AL9">
        <v>0</v>
      </c>
      <c r="AM9">
        <v>0</v>
      </c>
      <c r="AN9">
        <v>0</v>
      </c>
      <c r="AP9">
        <v>0</v>
      </c>
      <c r="AQ9">
        <v>0</v>
      </c>
      <c r="AR9">
        <v>0</v>
      </c>
      <c r="AS9">
        <v>0</v>
      </c>
      <c r="AU9">
        <v>0</v>
      </c>
      <c r="AV9">
        <v>0</v>
      </c>
      <c r="AW9">
        <v>0</v>
      </c>
      <c r="AX9">
        <v>0</v>
      </c>
      <c r="AZ9">
        <v>0</v>
      </c>
      <c r="BA9">
        <v>0</v>
      </c>
      <c r="BB9">
        <v>0</v>
      </c>
      <c r="BC9">
        <v>0</v>
      </c>
      <c r="BE9">
        <v>0</v>
      </c>
      <c r="BF9">
        <v>0</v>
      </c>
      <c r="BG9">
        <v>0</v>
      </c>
      <c r="BH9">
        <v>0</v>
      </c>
      <c r="BJ9">
        <v>0</v>
      </c>
      <c r="BK9">
        <v>0</v>
      </c>
      <c r="BL9">
        <v>0</v>
      </c>
      <c r="BM9">
        <v>0</v>
      </c>
      <c r="BO9">
        <v>0</v>
      </c>
      <c r="BP9">
        <v>0</v>
      </c>
      <c r="BQ9">
        <v>0</v>
      </c>
      <c r="BR9">
        <v>0</v>
      </c>
      <c r="BT9">
        <v>0</v>
      </c>
      <c r="BU9">
        <v>0</v>
      </c>
      <c r="BV9">
        <v>0</v>
      </c>
      <c r="BW9">
        <v>0</v>
      </c>
      <c r="BY9">
        <v>0</v>
      </c>
      <c r="BZ9">
        <v>0</v>
      </c>
      <c r="CA9">
        <v>0</v>
      </c>
      <c r="CB9">
        <v>0</v>
      </c>
      <c r="CD9">
        <v>0</v>
      </c>
      <c r="CE9">
        <v>0</v>
      </c>
      <c r="CF9">
        <v>0</v>
      </c>
      <c r="CG9">
        <v>0</v>
      </c>
      <c r="CI9">
        <v>0</v>
      </c>
      <c r="CJ9">
        <v>0</v>
      </c>
      <c r="CK9">
        <v>0</v>
      </c>
      <c r="CL9">
        <v>0</v>
      </c>
      <c r="CN9">
        <v>0</v>
      </c>
      <c r="CO9">
        <v>0</v>
      </c>
      <c r="CP9">
        <v>0</v>
      </c>
      <c r="CQ9">
        <v>0</v>
      </c>
      <c r="CS9">
        <v>0</v>
      </c>
      <c r="CT9">
        <v>0</v>
      </c>
      <c r="CU9">
        <v>0</v>
      </c>
      <c r="CV9">
        <v>0</v>
      </c>
      <c r="CX9">
        <v>0</v>
      </c>
      <c r="CY9">
        <v>0</v>
      </c>
      <c r="CZ9">
        <v>0</v>
      </c>
      <c r="DA9">
        <v>0</v>
      </c>
      <c r="DC9">
        <v>0</v>
      </c>
      <c r="DD9">
        <v>0</v>
      </c>
      <c r="DE9">
        <v>0</v>
      </c>
      <c r="DF9">
        <v>0</v>
      </c>
      <c r="DH9">
        <v>0</v>
      </c>
      <c r="DI9">
        <v>0</v>
      </c>
      <c r="DJ9">
        <v>0</v>
      </c>
      <c r="DK9">
        <v>0</v>
      </c>
      <c r="DM9">
        <v>0</v>
      </c>
      <c r="DN9">
        <v>0</v>
      </c>
      <c r="DO9">
        <v>0</v>
      </c>
      <c r="DP9">
        <v>0</v>
      </c>
      <c r="DR9">
        <v>0</v>
      </c>
      <c r="DS9">
        <v>0</v>
      </c>
      <c r="DT9">
        <v>0</v>
      </c>
      <c r="DU9">
        <v>0</v>
      </c>
      <c r="DW9">
        <v>0</v>
      </c>
      <c r="DX9">
        <v>0</v>
      </c>
      <c r="DY9">
        <v>0</v>
      </c>
      <c r="DZ9">
        <v>0</v>
      </c>
      <c r="EB9">
        <v>0</v>
      </c>
      <c r="EC9">
        <v>0</v>
      </c>
      <c r="ED9">
        <v>0</v>
      </c>
      <c r="EE9">
        <v>0</v>
      </c>
      <c r="EG9">
        <v>0</v>
      </c>
      <c r="EH9">
        <v>0</v>
      </c>
      <c r="EI9">
        <v>0</v>
      </c>
      <c r="EJ9">
        <v>0</v>
      </c>
      <c r="EL9">
        <v>0</v>
      </c>
      <c r="EM9">
        <v>0</v>
      </c>
      <c r="EN9">
        <v>0</v>
      </c>
      <c r="EO9">
        <v>0</v>
      </c>
      <c r="EQ9">
        <v>0</v>
      </c>
      <c r="ER9">
        <v>0</v>
      </c>
      <c r="ES9">
        <v>0</v>
      </c>
      <c r="ET9">
        <v>0</v>
      </c>
      <c r="EV9">
        <v>0</v>
      </c>
      <c r="EW9">
        <v>0</v>
      </c>
      <c r="EX9">
        <v>0</v>
      </c>
      <c r="EY9">
        <v>0</v>
      </c>
      <c r="FB9">
        <f t="shared" si="0"/>
        <v>0</v>
      </c>
      <c r="FC9">
        <f t="shared" si="1"/>
        <v>0</v>
      </c>
      <c r="FD9">
        <f t="shared" si="2"/>
        <v>0</v>
      </c>
      <c r="FE9">
        <f t="shared" si="3"/>
        <v>0</v>
      </c>
    </row>
    <row r="10" spans="1:161" x14ac:dyDescent="0.35">
      <c r="A10">
        <v>8</v>
      </c>
      <c r="B10">
        <v>0</v>
      </c>
      <c r="C10">
        <v>0</v>
      </c>
      <c r="D10">
        <v>4</v>
      </c>
      <c r="E10">
        <v>0</v>
      </c>
      <c r="G10">
        <v>0</v>
      </c>
      <c r="H10">
        <v>0</v>
      </c>
      <c r="I10">
        <v>4</v>
      </c>
      <c r="J10">
        <v>0</v>
      </c>
      <c r="L10">
        <v>0</v>
      </c>
      <c r="M10">
        <v>0</v>
      </c>
      <c r="N10">
        <v>4</v>
      </c>
      <c r="O10">
        <v>0</v>
      </c>
      <c r="Q10">
        <v>0</v>
      </c>
      <c r="R10">
        <v>0</v>
      </c>
      <c r="S10">
        <v>4</v>
      </c>
      <c r="T10">
        <v>0</v>
      </c>
      <c r="V10">
        <v>0</v>
      </c>
      <c r="W10">
        <v>0</v>
      </c>
      <c r="X10">
        <v>4</v>
      </c>
      <c r="Y10">
        <v>0</v>
      </c>
      <c r="AA10">
        <v>0</v>
      </c>
      <c r="AB10">
        <v>0</v>
      </c>
      <c r="AC10">
        <v>4</v>
      </c>
      <c r="AD10">
        <v>0</v>
      </c>
      <c r="AF10">
        <v>0</v>
      </c>
      <c r="AG10">
        <v>0</v>
      </c>
      <c r="AH10">
        <v>4</v>
      </c>
      <c r="AI10">
        <v>0</v>
      </c>
      <c r="AK10">
        <v>0</v>
      </c>
      <c r="AL10">
        <v>0</v>
      </c>
      <c r="AM10">
        <v>4</v>
      </c>
      <c r="AN10">
        <v>0</v>
      </c>
      <c r="AP10">
        <v>0</v>
      </c>
      <c r="AQ10">
        <v>0</v>
      </c>
      <c r="AR10">
        <v>4</v>
      </c>
      <c r="AS10">
        <v>0</v>
      </c>
      <c r="AU10">
        <v>0</v>
      </c>
      <c r="AV10">
        <v>0</v>
      </c>
      <c r="AW10">
        <v>4</v>
      </c>
      <c r="AX10">
        <v>0</v>
      </c>
      <c r="AZ10">
        <v>0</v>
      </c>
      <c r="BA10">
        <v>0</v>
      </c>
      <c r="BB10">
        <v>4</v>
      </c>
      <c r="BC10">
        <v>0</v>
      </c>
      <c r="BE10">
        <v>0</v>
      </c>
      <c r="BF10">
        <v>0</v>
      </c>
      <c r="BG10">
        <v>4</v>
      </c>
      <c r="BH10">
        <v>0</v>
      </c>
      <c r="BJ10">
        <v>0</v>
      </c>
      <c r="BK10">
        <v>0</v>
      </c>
      <c r="BL10">
        <v>4</v>
      </c>
      <c r="BM10">
        <v>0</v>
      </c>
      <c r="BO10">
        <v>0</v>
      </c>
      <c r="BP10">
        <v>0</v>
      </c>
      <c r="BQ10">
        <v>4</v>
      </c>
      <c r="BR10">
        <v>0</v>
      </c>
      <c r="BT10">
        <v>0</v>
      </c>
      <c r="BU10">
        <v>0</v>
      </c>
      <c r="BV10">
        <v>4</v>
      </c>
      <c r="BW10">
        <v>0</v>
      </c>
      <c r="BY10">
        <v>0</v>
      </c>
      <c r="BZ10">
        <v>0</v>
      </c>
      <c r="CA10">
        <v>4</v>
      </c>
      <c r="CB10">
        <v>0</v>
      </c>
      <c r="CD10">
        <v>0</v>
      </c>
      <c r="CE10">
        <v>0</v>
      </c>
      <c r="CF10">
        <v>4</v>
      </c>
      <c r="CG10">
        <v>0</v>
      </c>
      <c r="CI10">
        <v>0</v>
      </c>
      <c r="CJ10">
        <v>0</v>
      </c>
      <c r="CK10">
        <v>4</v>
      </c>
      <c r="CL10">
        <v>0</v>
      </c>
      <c r="CN10">
        <v>0</v>
      </c>
      <c r="CO10">
        <v>0</v>
      </c>
      <c r="CP10">
        <v>4</v>
      </c>
      <c r="CQ10">
        <v>0</v>
      </c>
      <c r="CS10">
        <v>0</v>
      </c>
      <c r="CT10">
        <v>0</v>
      </c>
      <c r="CU10">
        <v>4</v>
      </c>
      <c r="CV10">
        <v>0</v>
      </c>
      <c r="CX10">
        <v>0</v>
      </c>
      <c r="CY10">
        <v>0</v>
      </c>
      <c r="CZ10">
        <v>4</v>
      </c>
      <c r="DA10">
        <v>0</v>
      </c>
      <c r="DC10">
        <v>0</v>
      </c>
      <c r="DD10">
        <v>0</v>
      </c>
      <c r="DE10">
        <v>4</v>
      </c>
      <c r="DF10">
        <v>0</v>
      </c>
      <c r="DH10">
        <v>0</v>
      </c>
      <c r="DI10">
        <v>0</v>
      </c>
      <c r="DJ10">
        <v>4</v>
      </c>
      <c r="DK10">
        <v>0</v>
      </c>
      <c r="DM10">
        <v>0</v>
      </c>
      <c r="DN10">
        <v>0</v>
      </c>
      <c r="DO10">
        <v>4</v>
      </c>
      <c r="DP10">
        <v>0</v>
      </c>
      <c r="DR10">
        <v>0</v>
      </c>
      <c r="DS10">
        <v>0</v>
      </c>
      <c r="DT10">
        <v>4</v>
      </c>
      <c r="DU10">
        <v>0</v>
      </c>
      <c r="DW10">
        <v>0</v>
      </c>
      <c r="DX10">
        <v>0</v>
      </c>
      <c r="DY10">
        <v>4</v>
      </c>
      <c r="DZ10">
        <v>0</v>
      </c>
      <c r="EB10">
        <v>0</v>
      </c>
      <c r="EC10">
        <v>0</v>
      </c>
      <c r="ED10">
        <v>4</v>
      </c>
      <c r="EE10">
        <v>0</v>
      </c>
      <c r="EG10">
        <v>0</v>
      </c>
      <c r="EH10">
        <v>0</v>
      </c>
      <c r="EI10">
        <v>4</v>
      </c>
      <c r="EJ10">
        <v>0</v>
      </c>
      <c r="EL10">
        <v>0</v>
      </c>
      <c r="EM10">
        <v>0</v>
      </c>
      <c r="EN10">
        <v>4</v>
      </c>
      <c r="EO10">
        <v>0</v>
      </c>
      <c r="EQ10">
        <v>0</v>
      </c>
      <c r="ER10">
        <v>0</v>
      </c>
      <c r="ES10">
        <v>4</v>
      </c>
      <c r="ET10">
        <v>0</v>
      </c>
      <c r="EV10">
        <v>0</v>
      </c>
      <c r="EW10">
        <v>0</v>
      </c>
      <c r="EX10">
        <v>4</v>
      </c>
      <c r="EY10">
        <v>0</v>
      </c>
      <c r="FB10">
        <f t="shared" si="0"/>
        <v>0</v>
      </c>
      <c r="FC10">
        <f t="shared" si="1"/>
        <v>0</v>
      </c>
      <c r="FD10">
        <f t="shared" si="2"/>
        <v>4</v>
      </c>
      <c r="FE10">
        <f t="shared" si="3"/>
        <v>0</v>
      </c>
    </row>
    <row r="11" spans="1:161" x14ac:dyDescent="0.35">
      <c r="A11">
        <v>9</v>
      </c>
      <c r="B11">
        <v>0</v>
      </c>
      <c r="C11">
        <v>0</v>
      </c>
      <c r="D11">
        <v>8</v>
      </c>
      <c r="E11">
        <v>1</v>
      </c>
      <c r="G11">
        <v>0</v>
      </c>
      <c r="H11">
        <v>0</v>
      </c>
      <c r="I11">
        <v>8</v>
      </c>
      <c r="J11">
        <v>1</v>
      </c>
      <c r="L11">
        <v>0</v>
      </c>
      <c r="M11">
        <v>0</v>
      </c>
      <c r="N11">
        <v>8</v>
      </c>
      <c r="O11">
        <v>1</v>
      </c>
      <c r="Q11">
        <v>0</v>
      </c>
      <c r="R11">
        <v>0</v>
      </c>
      <c r="S11">
        <v>8</v>
      </c>
      <c r="T11">
        <v>1</v>
      </c>
      <c r="V11">
        <v>0</v>
      </c>
      <c r="W11">
        <v>0</v>
      </c>
      <c r="X11">
        <v>8</v>
      </c>
      <c r="Y11">
        <v>1</v>
      </c>
      <c r="AA11">
        <v>0</v>
      </c>
      <c r="AB11">
        <v>0</v>
      </c>
      <c r="AC11">
        <v>8</v>
      </c>
      <c r="AD11">
        <v>1</v>
      </c>
      <c r="AF11">
        <v>0</v>
      </c>
      <c r="AG11">
        <v>0</v>
      </c>
      <c r="AH11">
        <v>8</v>
      </c>
      <c r="AI11">
        <v>1</v>
      </c>
      <c r="AK11">
        <v>0</v>
      </c>
      <c r="AL11">
        <v>0</v>
      </c>
      <c r="AM11">
        <v>8</v>
      </c>
      <c r="AN11">
        <v>1</v>
      </c>
      <c r="AP11">
        <v>0</v>
      </c>
      <c r="AQ11">
        <v>0</v>
      </c>
      <c r="AR11">
        <v>8</v>
      </c>
      <c r="AS11">
        <v>1</v>
      </c>
      <c r="AU11">
        <v>0</v>
      </c>
      <c r="AV11">
        <v>0</v>
      </c>
      <c r="AW11">
        <v>8</v>
      </c>
      <c r="AX11">
        <v>1</v>
      </c>
      <c r="AZ11">
        <v>0</v>
      </c>
      <c r="BA11">
        <v>0</v>
      </c>
      <c r="BB11">
        <v>8</v>
      </c>
      <c r="BC11">
        <v>1</v>
      </c>
      <c r="BE11">
        <v>0</v>
      </c>
      <c r="BF11">
        <v>0</v>
      </c>
      <c r="BG11">
        <v>8</v>
      </c>
      <c r="BH11">
        <v>1</v>
      </c>
      <c r="BJ11">
        <v>0</v>
      </c>
      <c r="BK11">
        <v>0</v>
      </c>
      <c r="BL11">
        <v>8</v>
      </c>
      <c r="BM11">
        <v>1</v>
      </c>
      <c r="BO11">
        <v>0</v>
      </c>
      <c r="BP11">
        <v>0</v>
      </c>
      <c r="BQ11">
        <v>8</v>
      </c>
      <c r="BR11">
        <v>1</v>
      </c>
      <c r="BT11">
        <v>0</v>
      </c>
      <c r="BU11">
        <v>0</v>
      </c>
      <c r="BV11">
        <v>8</v>
      </c>
      <c r="BW11">
        <v>1</v>
      </c>
      <c r="BY11">
        <v>0</v>
      </c>
      <c r="BZ11">
        <v>0</v>
      </c>
      <c r="CA11">
        <v>8</v>
      </c>
      <c r="CB11">
        <v>1</v>
      </c>
      <c r="CD11">
        <v>0</v>
      </c>
      <c r="CE11">
        <v>0</v>
      </c>
      <c r="CF11">
        <v>8</v>
      </c>
      <c r="CG11">
        <v>1</v>
      </c>
      <c r="CI11">
        <v>0</v>
      </c>
      <c r="CJ11">
        <v>0</v>
      </c>
      <c r="CK11">
        <v>8</v>
      </c>
      <c r="CL11">
        <v>1</v>
      </c>
      <c r="CN11">
        <v>0</v>
      </c>
      <c r="CO11">
        <v>0</v>
      </c>
      <c r="CP11">
        <v>8</v>
      </c>
      <c r="CQ11">
        <v>1</v>
      </c>
      <c r="CS11">
        <v>0</v>
      </c>
      <c r="CT11">
        <v>0</v>
      </c>
      <c r="CU11">
        <v>8</v>
      </c>
      <c r="CV11">
        <v>1</v>
      </c>
      <c r="CX11">
        <v>0</v>
      </c>
      <c r="CY11">
        <v>0</v>
      </c>
      <c r="CZ11">
        <v>8</v>
      </c>
      <c r="DA11">
        <v>1</v>
      </c>
      <c r="DC11">
        <v>0</v>
      </c>
      <c r="DD11">
        <v>0</v>
      </c>
      <c r="DE11">
        <v>8</v>
      </c>
      <c r="DF11">
        <v>1</v>
      </c>
      <c r="DH11">
        <v>0</v>
      </c>
      <c r="DI11">
        <v>0</v>
      </c>
      <c r="DJ11">
        <v>8</v>
      </c>
      <c r="DK11">
        <v>1</v>
      </c>
      <c r="DM11">
        <v>0</v>
      </c>
      <c r="DN11">
        <v>0</v>
      </c>
      <c r="DO11">
        <v>8</v>
      </c>
      <c r="DP11">
        <v>1</v>
      </c>
      <c r="DR11">
        <v>0</v>
      </c>
      <c r="DS11">
        <v>0</v>
      </c>
      <c r="DT11">
        <v>8</v>
      </c>
      <c r="DU11">
        <v>1</v>
      </c>
      <c r="DW11">
        <v>0</v>
      </c>
      <c r="DX11">
        <v>0</v>
      </c>
      <c r="DY11">
        <v>8</v>
      </c>
      <c r="DZ11">
        <v>1</v>
      </c>
      <c r="EB11">
        <v>0</v>
      </c>
      <c r="EC11">
        <v>0</v>
      </c>
      <c r="ED11">
        <v>8</v>
      </c>
      <c r="EE11">
        <v>1</v>
      </c>
      <c r="EG11">
        <v>0</v>
      </c>
      <c r="EH11">
        <v>0</v>
      </c>
      <c r="EI11">
        <v>8</v>
      </c>
      <c r="EJ11">
        <v>1</v>
      </c>
      <c r="EL11">
        <v>0</v>
      </c>
      <c r="EM11">
        <v>0</v>
      </c>
      <c r="EN11">
        <v>8</v>
      </c>
      <c r="EO11">
        <v>1</v>
      </c>
      <c r="EQ11">
        <v>0</v>
      </c>
      <c r="ER11">
        <v>0</v>
      </c>
      <c r="ES11">
        <v>8</v>
      </c>
      <c r="ET11">
        <v>1</v>
      </c>
      <c r="EV11">
        <v>0</v>
      </c>
      <c r="EW11">
        <v>0</v>
      </c>
      <c r="EX11">
        <v>8</v>
      </c>
      <c r="EY11">
        <v>1</v>
      </c>
      <c r="FB11">
        <f t="shared" si="0"/>
        <v>0</v>
      </c>
      <c r="FC11">
        <f t="shared" si="1"/>
        <v>0</v>
      </c>
      <c r="FD11">
        <f t="shared" si="2"/>
        <v>8</v>
      </c>
      <c r="FE11">
        <f t="shared" si="3"/>
        <v>1</v>
      </c>
    </row>
    <row r="12" spans="1:161" x14ac:dyDescent="0.35">
      <c r="A12">
        <v>10</v>
      </c>
      <c r="B12">
        <v>0</v>
      </c>
      <c r="C12">
        <v>0</v>
      </c>
      <c r="D12">
        <v>8</v>
      </c>
      <c r="E12">
        <v>11</v>
      </c>
      <c r="G12">
        <v>0</v>
      </c>
      <c r="H12">
        <v>0</v>
      </c>
      <c r="I12">
        <v>8</v>
      </c>
      <c r="J12">
        <v>11</v>
      </c>
      <c r="L12">
        <v>0</v>
      </c>
      <c r="M12">
        <v>0</v>
      </c>
      <c r="N12">
        <v>8</v>
      </c>
      <c r="O12">
        <v>11</v>
      </c>
      <c r="Q12">
        <v>0</v>
      </c>
      <c r="R12">
        <v>0</v>
      </c>
      <c r="S12">
        <v>8</v>
      </c>
      <c r="T12">
        <v>11</v>
      </c>
      <c r="V12">
        <v>0</v>
      </c>
      <c r="W12">
        <v>0</v>
      </c>
      <c r="X12">
        <v>8</v>
      </c>
      <c r="Y12">
        <v>11</v>
      </c>
      <c r="AA12">
        <v>0</v>
      </c>
      <c r="AB12">
        <v>0</v>
      </c>
      <c r="AC12">
        <v>8</v>
      </c>
      <c r="AD12">
        <v>11</v>
      </c>
      <c r="AF12">
        <v>0</v>
      </c>
      <c r="AG12">
        <v>0</v>
      </c>
      <c r="AH12">
        <v>8</v>
      </c>
      <c r="AI12">
        <v>11</v>
      </c>
      <c r="AK12">
        <v>0</v>
      </c>
      <c r="AL12">
        <v>0</v>
      </c>
      <c r="AM12">
        <v>8</v>
      </c>
      <c r="AN12">
        <v>11</v>
      </c>
      <c r="AP12">
        <v>0</v>
      </c>
      <c r="AQ12">
        <v>0</v>
      </c>
      <c r="AR12">
        <v>8</v>
      </c>
      <c r="AS12">
        <v>11</v>
      </c>
      <c r="AU12">
        <v>0</v>
      </c>
      <c r="AV12">
        <v>0</v>
      </c>
      <c r="AW12">
        <v>8</v>
      </c>
      <c r="AX12">
        <v>11</v>
      </c>
      <c r="AZ12">
        <v>0</v>
      </c>
      <c r="BA12">
        <v>0</v>
      </c>
      <c r="BB12">
        <v>8</v>
      </c>
      <c r="BC12">
        <v>11</v>
      </c>
      <c r="BE12">
        <v>0</v>
      </c>
      <c r="BF12">
        <v>0</v>
      </c>
      <c r="BG12">
        <v>8</v>
      </c>
      <c r="BH12">
        <v>11</v>
      </c>
      <c r="BJ12">
        <v>0</v>
      </c>
      <c r="BK12">
        <v>0</v>
      </c>
      <c r="BL12">
        <v>8</v>
      </c>
      <c r="BM12">
        <v>11</v>
      </c>
      <c r="BO12">
        <v>0</v>
      </c>
      <c r="BP12">
        <v>0</v>
      </c>
      <c r="BQ12">
        <v>8</v>
      </c>
      <c r="BR12">
        <v>11</v>
      </c>
      <c r="BT12">
        <v>0</v>
      </c>
      <c r="BU12">
        <v>0</v>
      </c>
      <c r="BV12">
        <v>8</v>
      </c>
      <c r="BW12">
        <v>11</v>
      </c>
      <c r="BY12">
        <v>0</v>
      </c>
      <c r="BZ12">
        <v>0</v>
      </c>
      <c r="CA12">
        <v>8</v>
      </c>
      <c r="CB12">
        <v>11</v>
      </c>
      <c r="CD12">
        <v>0</v>
      </c>
      <c r="CE12">
        <v>0</v>
      </c>
      <c r="CF12">
        <v>8</v>
      </c>
      <c r="CG12">
        <v>11</v>
      </c>
      <c r="CI12">
        <v>0</v>
      </c>
      <c r="CJ12">
        <v>0</v>
      </c>
      <c r="CK12">
        <v>8</v>
      </c>
      <c r="CL12">
        <v>11</v>
      </c>
      <c r="CN12">
        <v>0</v>
      </c>
      <c r="CO12">
        <v>0</v>
      </c>
      <c r="CP12">
        <v>8</v>
      </c>
      <c r="CQ12">
        <v>11</v>
      </c>
      <c r="CS12">
        <v>0</v>
      </c>
      <c r="CT12">
        <v>0</v>
      </c>
      <c r="CU12">
        <v>8</v>
      </c>
      <c r="CV12">
        <v>11</v>
      </c>
      <c r="CX12">
        <v>0</v>
      </c>
      <c r="CY12">
        <v>0</v>
      </c>
      <c r="CZ12">
        <v>8</v>
      </c>
      <c r="DA12">
        <v>11</v>
      </c>
      <c r="DC12">
        <v>0</v>
      </c>
      <c r="DD12">
        <v>0</v>
      </c>
      <c r="DE12">
        <v>8</v>
      </c>
      <c r="DF12">
        <v>11</v>
      </c>
      <c r="DH12">
        <v>0</v>
      </c>
      <c r="DI12">
        <v>0</v>
      </c>
      <c r="DJ12">
        <v>8</v>
      </c>
      <c r="DK12">
        <v>11</v>
      </c>
      <c r="DM12">
        <v>0</v>
      </c>
      <c r="DN12">
        <v>0</v>
      </c>
      <c r="DO12">
        <v>8</v>
      </c>
      <c r="DP12">
        <v>11</v>
      </c>
      <c r="DR12">
        <v>0</v>
      </c>
      <c r="DS12">
        <v>0</v>
      </c>
      <c r="DT12">
        <v>8</v>
      </c>
      <c r="DU12">
        <v>11</v>
      </c>
      <c r="DW12">
        <v>0</v>
      </c>
      <c r="DX12">
        <v>0</v>
      </c>
      <c r="DY12">
        <v>8</v>
      </c>
      <c r="DZ12">
        <v>11</v>
      </c>
      <c r="EB12">
        <v>0</v>
      </c>
      <c r="EC12">
        <v>0</v>
      </c>
      <c r="ED12">
        <v>8</v>
      </c>
      <c r="EE12">
        <v>11</v>
      </c>
      <c r="EG12">
        <v>0</v>
      </c>
      <c r="EH12">
        <v>0</v>
      </c>
      <c r="EI12">
        <v>8</v>
      </c>
      <c r="EJ12">
        <v>11</v>
      </c>
      <c r="EL12">
        <v>0</v>
      </c>
      <c r="EM12">
        <v>0</v>
      </c>
      <c r="EN12">
        <v>8</v>
      </c>
      <c r="EO12">
        <v>11</v>
      </c>
      <c r="EQ12">
        <v>0</v>
      </c>
      <c r="ER12">
        <v>0</v>
      </c>
      <c r="ES12">
        <v>8</v>
      </c>
      <c r="ET12">
        <v>11</v>
      </c>
      <c r="EV12">
        <v>0</v>
      </c>
      <c r="EW12">
        <v>0</v>
      </c>
      <c r="EX12">
        <v>8</v>
      </c>
      <c r="EY12">
        <v>11</v>
      </c>
      <c r="FB12">
        <f t="shared" si="0"/>
        <v>0</v>
      </c>
      <c r="FC12">
        <f t="shared" si="1"/>
        <v>0</v>
      </c>
      <c r="FD12">
        <f t="shared" si="2"/>
        <v>8</v>
      </c>
      <c r="FE12">
        <f t="shared" si="3"/>
        <v>11</v>
      </c>
    </row>
    <row r="13" spans="1:161" x14ac:dyDescent="0.35">
      <c r="A13">
        <v>11</v>
      </c>
      <c r="B13">
        <v>1</v>
      </c>
      <c r="C13">
        <v>0</v>
      </c>
      <c r="D13">
        <v>8</v>
      </c>
      <c r="E13">
        <v>20</v>
      </c>
      <c r="G13">
        <v>1</v>
      </c>
      <c r="H13">
        <v>0</v>
      </c>
      <c r="I13">
        <v>8</v>
      </c>
      <c r="J13">
        <v>20</v>
      </c>
      <c r="L13">
        <v>1</v>
      </c>
      <c r="M13">
        <v>0</v>
      </c>
      <c r="N13">
        <v>8</v>
      </c>
      <c r="O13">
        <v>20</v>
      </c>
      <c r="Q13">
        <v>1</v>
      </c>
      <c r="R13">
        <v>0</v>
      </c>
      <c r="S13">
        <v>8</v>
      </c>
      <c r="T13">
        <v>20</v>
      </c>
      <c r="V13">
        <v>1</v>
      </c>
      <c r="W13">
        <v>0</v>
      </c>
      <c r="X13">
        <v>8</v>
      </c>
      <c r="Y13">
        <v>20</v>
      </c>
      <c r="AA13">
        <v>1</v>
      </c>
      <c r="AB13">
        <v>0</v>
      </c>
      <c r="AC13">
        <v>8</v>
      </c>
      <c r="AD13">
        <v>20</v>
      </c>
      <c r="AF13">
        <v>1</v>
      </c>
      <c r="AG13">
        <v>0</v>
      </c>
      <c r="AH13">
        <v>8</v>
      </c>
      <c r="AI13">
        <v>20</v>
      </c>
      <c r="AK13">
        <v>1</v>
      </c>
      <c r="AL13">
        <v>0</v>
      </c>
      <c r="AM13">
        <v>8</v>
      </c>
      <c r="AN13">
        <v>20</v>
      </c>
      <c r="AP13">
        <v>1</v>
      </c>
      <c r="AQ13">
        <v>0</v>
      </c>
      <c r="AR13">
        <v>8</v>
      </c>
      <c r="AS13">
        <v>20</v>
      </c>
      <c r="AU13">
        <v>1</v>
      </c>
      <c r="AV13">
        <v>0</v>
      </c>
      <c r="AW13">
        <v>8</v>
      </c>
      <c r="AX13">
        <v>20</v>
      </c>
      <c r="AZ13">
        <v>1</v>
      </c>
      <c r="BA13">
        <v>0</v>
      </c>
      <c r="BB13">
        <v>8</v>
      </c>
      <c r="BC13">
        <v>20</v>
      </c>
      <c r="BE13">
        <v>1</v>
      </c>
      <c r="BF13">
        <v>0</v>
      </c>
      <c r="BG13">
        <v>8</v>
      </c>
      <c r="BH13">
        <v>20</v>
      </c>
      <c r="BJ13">
        <v>1</v>
      </c>
      <c r="BK13">
        <v>0</v>
      </c>
      <c r="BL13">
        <v>8</v>
      </c>
      <c r="BM13">
        <v>20</v>
      </c>
      <c r="BO13">
        <v>1</v>
      </c>
      <c r="BP13">
        <v>0</v>
      </c>
      <c r="BQ13">
        <v>8</v>
      </c>
      <c r="BR13">
        <v>20</v>
      </c>
      <c r="BT13">
        <v>1</v>
      </c>
      <c r="BU13">
        <v>0</v>
      </c>
      <c r="BV13">
        <v>8</v>
      </c>
      <c r="BW13">
        <v>20</v>
      </c>
      <c r="BY13">
        <v>1</v>
      </c>
      <c r="BZ13">
        <v>0</v>
      </c>
      <c r="CA13">
        <v>8</v>
      </c>
      <c r="CB13">
        <v>20</v>
      </c>
      <c r="CD13">
        <v>1</v>
      </c>
      <c r="CE13">
        <v>0</v>
      </c>
      <c r="CF13">
        <v>8</v>
      </c>
      <c r="CG13">
        <v>20</v>
      </c>
      <c r="CI13">
        <v>1</v>
      </c>
      <c r="CJ13">
        <v>0</v>
      </c>
      <c r="CK13">
        <v>8</v>
      </c>
      <c r="CL13">
        <v>20</v>
      </c>
      <c r="CN13">
        <v>1</v>
      </c>
      <c r="CO13">
        <v>0</v>
      </c>
      <c r="CP13">
        <v>8</v>
      </c>
      <c r="CQ13">
        <v>20</v>
      </c>
      <c r="CS13">
        <v>1</v>
      </c>
      <c r="CT13">
        <v>0</v>
      </c>
      <c r="CU13">
        <v>8</v>
      </c>
      <c r="CV13">
        <v>20</v>
      </c>
      <c r="CX13">
        <v>1</v>
      </c>
      <c r="CY13">
        <v>0</v>
      </c>
      <c r="CZ13">
        <v>8</v>
      </c>
      <c r="DA13">
        <v>20</v>
      </c>
      <c r="DC13">
        <v>1</v>
      </c>
      <c r="DD13">
        <v>0</v>
      </c>
      <c r="DE13">
        <v>8</v>
      </c>
      <c r="DF13">
        <v>20</v>
      </c>
      <c r="DH13">
        <v>1</v>
      </c>
      <c r="DI13">
        <v>0</v>
      </c>
      <c r="DJ13">
        <v>8</v>
      </c>
      <c r="DK13">
        <v>20</v>
      </c>
      <c r="DM13">
        <v>1</v>
      </c>
      <c r="DN13">
        <v>0</v>
      </c>
      <c r="DO13">
        <v>8</v>
      </c>
      <c r="DP13">
        <v>20</v>
      </c>
      <c r="DR13">
        <v>1</v>
      </c>
      <c r="DS13">
        <v>0</v>
      </c>
      <c r="DT13">
        <v>8</v>
      </c>
      <c r="DU13">
        <v>20</v>
      </c>
      <c r="DW13">
        <v>1</v>
      </c>
      <c r="DX13">
        <v>0</v>
      </c>
      <c r="DY13">
        <v>8</v>
      </c>
      <c r="DZ13">
        <v>20</v>
      </c>
      <c r="EB13">
        <v>1</v>
      </c>
      <c r="EC13">
        <v>0</v>
      </c>
      <c r="ED13">
        <v>8</v>
      </c>
      <c r="EE13">
        <v>20</v>
      </c>
      <c r="EG13">
        <v>1</v>
      </c>
      <c r="EH13">
        <v>0</v>
      </c>
      <c r="EI13">
        <v>8</v>
      </c>
      <c r="EJ13">
        <v>20</v>
      </c>
      <c r="EL13">
        <v>1</v>
      </c>
      <c r="EM13">
        <v>0</v>
      </c>
      <c r="EN13">
        <v>8</v>
      </c>
      <c r="EO13">
        <v>20</v>
      </c>
      <c r="EQ13">
        <v>1</v>
      </c>
      <c r="ER13">
        <v>0</v>
      </c>
      <c r="ES13">
        <v>8</v>
      </c>
      <c r="ET13">
        <v>20</v>
      </c>
      <c r="EV13">
        <v>1</v>
      </c>
      <c r="EW13">
        <v>0</v>
      </c>
      <c r="EX13">
        <v>8</v>
      </c>
      <c r="EY13">
        <v>20</v>
      </c>
      <c r="FB13">
        <f t="shared" si="0"/>
        <v>1</v>
      </c>
      <c r="FC13">
        <f t="shared" si="1"/>
        <v>0</v>
      </c>
      <c r="FD13">
        <f t="shared" si="2"/>
        <v>8</v>
      </c>
      <c r="FE13">
        <f t="shared" si="3"/>
        <v>20</v>
      </c>
    </row>
    <row r="14" spans="1:161" x14ac:dyDescent="0.35">
      <c r="A14">
        <v>12</v>
      </c>
      <c r="B14">
        <v>16</v>
      </c>
      <c r="C14">
        <v>0</v>
      </c>
      <c r="D14">
        <v>16</v>
      </c>
      <c r="E14">
        <v>22</v>
      </c>
      <c r="G14">
        <v>16</v>
      </c>
      <c r="H14">
        <v>0</v>
      </c>
      <c r="I14">
        <v>16</v>
      </c>
      <c r="J14">
        <v>22</v>
      </c>
      <c r="L14">
        <v>16</v>
      </c>
      <c r="M14">
        <v>0</v>
      </c>
      <c r="N14">
        <v>16</v>
      </c>
      <c r="O14">
        <v>22</v>
      </c>
      <c r="Q14">
        <v>16</v>
      </c>
      <c r="R14">
        <v>0</v>
      </c>
      <c r="S14">
        <v>16</v>
      </c>
      <c r="T14">
        <v>22</v>
      </c>
      <c r="V14">
        <v>16</v>
      </c>
      <c r="W14">
        <v>0</v>
      </c>
      <c r="X14">
        <v>16</v>
      </c>
      <c r="Y14">
        <v>22</v>
      </c>
      <c r="AA14">
        <v>16</v>
      </c>
      <c r="AB14">
        <v>0</v>
      </c>
      <c r="AC14">
        <v>16</v>
      </c>
      <c r="AD14">
        <v>22</v>
      </c>
      <c r="AF14">
        <v>16</v>
      </c>
      <c r="AG14">
        <v>0</v>
      </c>
      <c r="AH14">
        <v>16</v>
      </c>
      <c r="AI14">
        <v>22</v>
      </c>
      <c r="AK14">
        <v>16</v>
      </c>
      <c r="AL14">
        <v>0</v>
      </c>
      <c r="AM14">
        <v>16</v>
      </c>
      <c r="AN14">
        <v>22</v>
      </c>
      <c r="AP14">
        <v>16</v>
      </c>
      <c r="AQ14">
        <v>0</v>
      </c>
      <c r="AR14">
        <v>16</v>
      </c>
      <c r="AS14">
        <v>22</v>
      </c>
      <c r="AU14">
        <v>16</v>
      </c>
      <c r="AV14">
        <v>0</v>
      </c>
      <c r="AW14">
        <v>16</v>
      </c>
      <c r="AX14">
        <v>22</v>
      </c>
      <c r="AZ14">
        <v>16</v>
      </c>
      <c r="BA14">
        <v>0</v>
      </c>
      <c r="BB14">
        <v>16</v>
      </c>
      <c r="BC14">
        <v>22</v>
      </c>
      <c r="BE14">
        <v>16</v>
      </c>
      <c r="BF14">
        <v>0</v>
      </c>
      <c r="BG14">
        <v>16</v>
      </c>
      <c r="BH14">
        <v>22</v>
      </c>
      <c r="BJ14">
        <v>16</v>
      </c>
      <c r="BK14">
        <v>0</v>
      </c>
      <c r="BL14">
        <v>16</v>
      </c>
      <c r="BM14">
        <v>22</v>
      </c>
      <c r="BO14">
        <v>16</v>
      </c>
      <c r="BP14">
        <v>0</v>
      </c>
      <c r="BQ14">
        <v>16</v>
      </c>
      <c r="BR14">
        <v>22</v>
      </c>
      <c r="BT14">
        <v>16</v>
      </c>
      <c r="BU14">
        <v>0</v>
      </c>
      <c r="BV14">
        <v>16</v>
      </c>
      <c r="BW14">
        <v>22</v>
      </c>
      <c r="BY14">
        <v>16</v>
      </c>
      <c r="BZ14">
        <v>0</v>
      </c>
      <c r="CA14">
        <v>16</v>
      </c>
      <c r="CB14">
        <v>22</v>
      </c>
      <c r="CD14">
        <v>16</v>
      </c>
      <c r="CE14">
        <v>0</v>
      </c>
      <c r="CF14">
        <v>16</v>
      </c>
      <c r="CG14">
        <v>22</v>
      </c>
      <c r="CI14">
        <v>16</v>
      </c>
      <c r="CJ14">
        <v>0</v>
      </c>
      <c r="CK14">
        <v>16</v>
      </c>
      <c r="CL14">
        <v>22</v>
      </c>
      <c r="CN14">
        <v>16</v>
      </c>
      <c r="CO14">
        <v>0</v>
      </c>
      <c r="CP14">
        <v>16</v>
      </c>
      <c r="CQ14">
        <v>22</v>
      </c>
      <c r="CS14">
        <v>16</v>
      </c>
      <c r="CT14">
        <v>0</v>
      </c>
      <c r="CU14">
        <v>16</v>
      </c>
      <c r="CV14">
        <v>22</v>
      </c>
      <c r="CX14">
        <v>16</v>
      </c>
      <c r="CY14">
        <v>0</v>
      </c>
      <c r="CZ14">
        <v>16</v>
      </c>
      <c r="DA14">
        <v>22</v>
      </c>
      <c r="DC14">
        <v>16</v>
      </c>
      <c r="DD14">
        <v>0</v>
      </c>
      <c r="DE14">
        <v>16</v>
      </c>
      <c r="DF14">
        <v>22</v>
      </c>
      <c r="DH14">
        <v>16</v>
      </c>
      <c r="DI14">
        <v>0</v>
      </c>
      <c r="DJ14">
        <v>16</v>
      </c>
      <c r="DK14">
        <v>22</v>
      </c>
      <c r="DM14">
        <v>16</v>
      </c>
      <c r="DN14">
        <v>0</v>
      </c>
      <c r="DO14">
        <v>16</v>
      </c>
      <c r="DP14">
        <v>22</v>
      </c>
      <c r="DR14">
        <v>16</v>
      </c>
      <c r="DS14">
        <v>0</v>
      </c>
      <c r="DT14">
        <v>16</v>
      </c>
      <c r="DU14">
        <v>22</v>
      </c>
      <c r="DW14">
        <v>16</v>
      </c>
      <c r="DX14">
        <v>0</v>
      </c>
      <c r="DY14">
        <v>16</v>
      </c>
      <c r="DZ14">
        <v>22</v>
      </c>
      <c r="EB14">
        <v>16</v>
      </c>
      <c r="EC14">
        <v>0</v>
      </c>
      <c r="ED14">
        <v>16</v>
      </c>
      <c r="EE14">
        <v>22</v>
      </c>
      <c r="EG14">
        <v>16</v>
      </c>
      <c r="EH14">
        <v>0</v>
      </c>
      <c r="EI14">
        <v>16</v>
      </c>
      <c r="EJ14">
        <v>22</v>
      </c>
      <c r="EL14">
        <v>16</v>
      </c>
      <c r="EM14">
        <v>0</v>
      </c>
      <c r="EN14">
        <v>16</v>
      </c>
      <c r="EO14">
        <v>22</v>
      </c>
      <c r="EQ14">
        <v>16</v>
      </c>
      <c r="ER14">
        <v>0</v>
      </c>
      <c r="ES14">
        <v>16</v>
      </c>
      <c r="ET14">
        <v>22</v>
      </c>
      <c r="EV14">
        <v>16</v>
      </c>
      <c r="EW14">
        <v>0</v>
      </c>
      <c r="EX14">
        <v>16</v>
      </c>
      <c r="EY14">
        <v>22</v>
      </c>
      <c r="FB14">
        <f t="shared" si="0"/>
        <v>16</v>
      </c>
      <c r="FC14">
        <f t="shared" si="1"/>
        <v>0</v>
      </c>
      <c r="FD14">
        <f t="shared" si="2"/>
        <v>16</v>
      </c>
      <c r="FE14">
        <f t="shared" si="3"/>
        <v>22</v>
      </c>
    </row>
    <row r="15" spans="1:161" x14ac:dyDescent="0.35">
      <c r="A15">
        <v>13</v>
      </c>
      <c r="B15">
        <v>32</v>
      </c>
      <c r="C15">
        <v>2</v>
      </c>
      <c r="D15">
        <v>23</v>
      </c>
      <c r="E15">
        <v>20</v>
      </c>
      <c r="G15">
        <v>32</v>
      </c>
      <c r="H15">
        <v>2</v>
      </c>
      <c r="I15">
        <v>23</v>
      </c>
      <c r="J15">
        <v>20</v>
      </c>
      <c r="L15">
        <v>32</v>
      </c>
      <c r="M15">
        <v>2</v>
      </c>
      <c r="N15">
        <v>23</v>
      </c>
      <c r="O15">
        <v>20</v>
      </c>
      <c r="Q15">
        <v>32</v>
      </c>
      <c r="R15">
        <v>2</v>
      </c>
      <c r="S15">
        <v>23</v>
      </c>
      <c r="T15">
        <v>20</v>
      </c>
      <c r="V15">
        <v>32</v>
      </c>
      <c r="W15">
        <v>2</v>
      </c>
      <c r="X15">
        <v>23</v>
      </c>
      <c r="Y15">
        <v>20</v>
      </c>
      <c r="AA15">
        <v>32</v>
      </c>
      <c r="AB15">
        <v>2</v>
      </c>
      <c r="AC15">
        <v>23</v>
      </c>
      <c r="AD15">
        <v>20</v>
      </c>
      <c r="AF15">
        <v>32</v>
      </c>
      <c r="AG15">
        <v>2</v>
      </c>
      <c r="AH15">
        <v>23</v>
      </c>
      <c r="AI15">
        <v>20</v>
      </c>
      <c r="AK15">
        <v>32</v>
      </c>
      <c r="AL15">
        <v>2</v>
      </c>
      <c r="AM15">
        <v>23</v>
      </c>
      <c r="AN15">
        <v>20</v>
      </c>
      <c r="AP15">
        <v>32</v>
      </c>
      <c r="AQ15">
        <v>2</v>
      </c>
      <c r="AR15">
        <v>23</v>
      </c>
      <c r="AS15">
        <v>20</v>
      </c>
      <c r="AU15">
        <v>32</v>
      </c>
      <c r="AV15">
        <v>2</v>
      </c>
      <c r="AW15">
        <v>23</v>
      </c>
      <c r="AX15">
        <v>20</v>
      </c>
      <c r="AZ15">
        <v>32</v>
      </c>
      <c r="BA15">
        <v>2</v>
      </c>
      <c r="BB15">
        <v>23</v>
      </c>
      <c r="BC15">
        <v>20</v>
      </c>
      <c r="BE15">
        <v>32</v>
      </c>
      <c r="BF15">
        <v>2</v>
      </c>
      <c r="BG15">
        <v>23</v>
      </c>
      <c r="BH15">
        <v>20</v>
      </c>
      <c r="BJ15">
        <v>32</v>
      </c>
      <c r="BK15">
        <v>2</v>
      </c>
      <c r="BL15">
        <v>23</v>
      </c>
      <c r="BM15">
        <v>20</v>
      </c>
      <c r="BO15">
        <v>32</v>
      </c>
      <c r="BP15">
        <v>2</v>
      </c>
      <c r="BQ15">
        <v>23</v>
      </c>
      <c r="BR15">
        <v>20</v>
      </c>
      <c r="BT15">
        <v>32</v>
      </c>
      <c r="BU15">
        <v>2</v>
      </c>
      <c r="BV15">
        <v>23</v>
      </c>
      <c r="BW15">
        <v>20</v>
      </c>
      <c r="BY15">
        <v>32</v>
      </c>
      <c r="BZ15">
        <v>2</v>
      </c>
      <c r="CA15">
        <v>23</v>
      </c>
      <c r="CB15">
        <v>20</v>
      </c>
      <c r="CD15">
        <v>32</v>
      </c>
      <c r="CE15">
        <v>2</v>
      </c>
      <c r="CF15">
        <v>23</v>
      </c>
      <c r="CG15">
        <v>20</v>
      </c>
      <c r="CI15">
        <v>32</v>
      </c>
      <c r="CJ15">
        <v>2</v>
      </c>
      <c r="CK15">
        <v>23</v>
      </c>
      <c r="CL15">
        <v>20</v>
      </c>
      <c r="CN15">
        <v>32</v>
      </c>
      <c r="CO15">
        <v>2</v>
      </c>
      <c r="CP15">
        <v>23</v>
      </c>
      <c r="CQ15">
        <v>20</v>
      </c>
      <c r="CS15">
        <v>32</v>
      </c>
      <c r="CT15">
        <v>2</v>
      </c>
      <c r="CU15">
        <v>23</v>
      </c>
      <c r="CV15">
        <v>20</v>
      </c>
      <c r="CX15">
        <v>32</v>
      </c>
      <c r="CY15">
        <v>2</v>
      </c>
      <c r="CZ15">
        <v>23</v>
      </c>
      <c r="DA15">
        <v>20</v>
      </c>
      <c r="DC15">
        <v>32</v>
      </c>
      <c r="DD15">
        <v>2</v>
      </c>
      <c r="DE15">
        <v>23</v>
      </c>
      <c r="DF15">
        <v>20</v>
      </c>
      <c r="DH15">
        <v>32</v>
      </c>
      <c r="DI15">
        <v>2</v>
      </c>
      <c r="DJ15">
        <v>23</v>
      </c>
      <c r="DK15">
        <v>20</v>
      </c>
      <c r="DM15">
        <v>32</v>
      </c>
      <c r="DN15">
        <v>2</v>
      </c>
      <c r="DO15">
        <v>23</v>
      </c>
      <c r="DP15">
        <v>20</v>
      </c>
      <c r="DR15">
        <v>32</v>
      </c>
      <c r="DS15">
        <v>2</v>
      </c>
      <c r="DT15">
        <v>23</v>
      </c>
      <c r="DU15">
        <v>20</v>
      </c>
      <c r="DW15">
        <v>32</v>
      </c>
      <c r="DX15">
        <v>2</v>
      </c>
      <c r="DY15">
        <v>23</v>
      </c>
      <c r="DZ15">
        <v>20</v>
      </c>
      <c r="EB15">
        <v>32</v>
      </c>
      <c r="EC15">
        <v>2</v>
      </c>
      <c r="ED15">
        <v>23</v>
      </c>
      <c r="EE15">
        <v>20</v>
      </c>
      <c r="EG15">
        <v>32</v>
      </c>
      <c r="EH15">
        <v>2</v>
      </c>
      <c r="EI15">
        <v>23</v>
      </c>
      <c r="EJ15">
        <v>20</v>
      </c>
      <c r="EL15">
        <v>32</v>
      </c>
      <c r="EM15">
        <v>2</v>
      </c>
      <c r="EN15">
        <v>23</v>
      </c>
      <c r="EO15">
        <v>20</v>
      </c>
      <c r="EQ15">
        <v>32</v>
      </c>
      <c r="ER15">
        <v>2</v>
      </c>
      <c r="ES15">
        <v>23</v>
      </c>
      <c r="ET15">
        <v>20</v>
      </c>
      <c r="EV15">
        <v>32</v>
      </c>
      <c r="EW15">
        <v>2</v>
      </c>
      <c r="EX15">
        <v>23</v>
      </c>
      <c r="EY15">
        <v>20</v>
      </c>
      <c r="FB15">
        <f t="shared" si="0"/>
        <v>32</v>
      </c>
      <c r="FC15">
        <f t="shared" si="1"/>
        <v>2</v>
      </c>
      <c r="FD15">
        <f t="shared" si="2"/>
        <v>23</v>
      </c>
      <c r="FE15">
        <f t="shared" si="3"/>
        <v>20</v>
      </c>
    </row>
    <row r="16" spans="1:161" x14ac:dyDescent="0.35">
      <c r="A16">
        <v>14</v>
      </c>
      <c r="B16">
        <v>43</v>
      </c>
      <c r="C16">
        <v>25</v>
      </c>
      <c r="D16">
        <v>23</v>
      </c>
      <c r="E16">
        <v>29</v>
      </c>
      <c r="G16">
        <v>43</v>
      </c>
      <c r="H16">
        <v>25</v>
      </c>
      <c r="I16">
        <v>23</v>
      </c>
      <c r="J16">
        <v>29</v>
      </c>
      <c r="L16">
        <v>43</v>
      </c>
      <c r="M16">
        <v>25</v>
      </c>
      <c r="N16">
        <v>23</v>
      </c>
      <c r="O16">
        <v>29</v>
      </c>
      <c r="Q16">
        <v>43</v>
      </c>
      <c r="R16">
        <v>25</v>
      </c>
      <c r="S16">
        <v>23</v>
      </c>
      <c r="T16">
        <v>29</v>
      </c>
      <c r="V16">
        <v>43</v>
      </c>
      <c r="W16">
        <v>25</v>
      </c>
      <c r="X16">
        <v>23</v>
      </c>
      <c r="Y16">
        <v>29</v>
      </c>
      <c r="AA16">
        <v>43</v>
      </c>
      <c r="AB16">
        <v>25</v>
      </c>
      <c r="AC16">
        <v>23</v>
      </c>
      <c r="AD16">
        <v>29</v>
      </c>
      <c r="AF16">
        <v>43</v>
      </c>
      <c r="AG16">
        <v>25</v>
      </c>
      <c r="AH16">
        <v>23</v>
      </c>
      <c r="AI16">
        <v>29</v>
      </c>
      <c r="AK16">
        <v>43</v>
      </c>
      <c r="AL16">
        <v>25</v>
      </c>
      <c r="AM16">
        <v>23</v>
      </c>
      <c r="AN16">
        <v>29</v>
      </c>
      <c r="AP16">
        <v>43</v>
      </c>
      <c r="AQ16">
        <v>25</v>
      </c>
      <c r="AR16">
        <v>23</v>
      </c>
      <c r="AS16">
        <v>29</v>
      </c>
      <c r="AU16">
        <v>43</v>
      </c>
      <c r="AV16">
        <v>25</v>
      </c>
      <c r="AW16">
        <v>23</v>
      </c>
      <c r="AX16">
        <v>29</v>
      </c>
      <c r="AZ16">
        <v>43</v>
      </c>
      <c r="BA16">
        <v>25</v>
      </c>
      <c r="BB16">
        <v>23</v>
      </c>
      <c r="BC16">
        <v>29</v>
      </c>
      <c r="BE16">
        <v>43</v>
      </c>
      <c r="BF16">
        <v>25</v>
      </c>
      <c r="BG16">
        <v>23</v>
      </c>
      <c r="BH16">
        <v>29</v>
      </c>
      <c r="BJ16">
        <v>43</v>
      </c>
      <c r="BK16">
        <v>25</v>
      </c>
      <c r="BL16">
        <v>23</v>
      </c>
      <c r="BM16">
        <v>29</v>
      </c>
      <c r="BO16">
        <v>43</v>
      </c>
      <c r="BP16">
        <v>25</v>
      </c>
      <c r="BQ16">
        <v>23</v>
      </c>
      <c r="BR16">
        <v>29</v>
      </c>
      <c r="BT16">
        <v>43</v>
      </c>
      <c r="BU16">
        <v>25</v>
      </c>
      <c r="BV16">
        <v>23</v>
      </c>
      <c r="BW16">
        <v>29</v>
      </c>
      <c r="BY16">
        <v>43</v>
      </c>
      <c r="BZ16">
        <v>25</v>
      </c>
      <c r="CA16">
        <v>23</v>
      </c>
      <c r="CB16">
        <v>29</v>
      </c>
      <c r="CD16">
        <v>43</v>
      </c>
      <c r="CE16">
        <v>25</v>
      </c>
      <c r="CF16">
        <v>23</v>
      </c>
      <c r="CG16">
        <v>29</v>
      </c>
      <c r="CI16">
        <v>43</v>
      </c>
      <c r="CJ16">
        <v>25</v>
      </c>
      <c r="CK16">
        <v>23</v>
      </c>
      <c r="CL16">
        <v>29</v>
      </c>
      <c r="CN16">
        <v>43</v>
      </c>
      <c r="CO16">
        <v>25</v>
      </c>
      <c r="CP16">
        <v>23</v>
      </c>
      <c r="CQ16">
        <v>29</v>
      </c>
      <c r="CS16">
        <v>43</v>
      </c>
      <c r="CT16">
        <v>25</v>
      </c>
      <c r="CU16">
        <v>23</v>
      </c>
      <c r="CV16">
        <v>29</v>
      </c>
      <c r="CX16">
        <v>43</v>
      </c>
      <c r="CY16">
        <v>25</v>
      </c>
      <c r="CZ16">
        <v>23</v>
      </c>
      <c r="DA16">
        <v>29</v>
      </c>
      <c r="DC16">
        <v>43</v>
      </c>
      <c r="DD16">
        <v>25</v>
      </c>
      <c r="DE16">
        <v>23</v>
      </c>
      <c r="DF16">
        <v>29</v>
      </c>
      <c r="DH16">
        <v>43</v>
      </c>
      <c r="DI16">
        <v>25</v>
      </c>
      <c r="DJ16">
        <v>23</v>
      </c>
      <c r="DK16">
        <v>29</v>
      </c>
      <c r="DM16">
        <v>43</v>
      </c>
      <c r="DN16">
        <v>25</v>
      </c>
      <c r="DO16">
        <v>23</v>
      </c>
      <c r="DP16">
        <v>29</v>
      </c>
      <c r="DR16">
        <v>43</v>
      </c>
      <c r="DS16">
        <v>25</v>
      </c>
      <c r="DT16">
        <v>23</v>
      </c>
      <c r="DU16">
        <v>29</v>
      </c>
      <c r="DW16">
        <v>43</v>
      </c>
      <c r="DX16">
        <v>25</v>
      </c>
      <c r="DY16">
        <v>23</v>
      </c>
      <c r="DZ16">
        <v>29</v>
      </c>
      <c r="EB16">
        <v>43</v>
      </c>
      <c r="EC16">
        <v>25</v>
      </c>
      <c r="ED16">
        <v>23</v>
      </c>
      <c r="EE16">
        <v>29</v>
      </c>
      <c r="EG16">
        <v>43</v>
      </c>
      <c r="EH16">
        <v>25</v>
      </c>
      <c r="EI16">
        <v>23</v>
      </c>
      <c r="EJ16">
        <v>29</v>
      </c>
      <c r="EL16">
        <v>43</v>
      </c>
      <c r="EM16">
        <v>25</v>
      </c>
      <c r="EN16">
        <v>23</v>
      </c>
      <c r="EO16">
        <v>29</v>
      </c>
      <c r="EQ16">
        <v>43</v>
      </c>
      <c r="ER16">
        <v>25</v>
      </c>
      <c r="ES16">
        <v>23</v>
      </c>
      <c r="ET16">
        <v>29</v>
      </c>
      <c r="EV16">
        <v>43</v>
      </c>
      <c r="EW16">
        <v>25</v>
      </c>
      <c r="EX16">
        <v>23</v>
      </c>
      <c r="EY16">
        <v>29</v>
      </c>
      <c r="FB16">
        <f t="shared" si="0"/>
        <v>43</v>
      </c>
      <c r="FC16">
        <f t="shared" si="1"/>
        <v>25</v>
      </c>
      <c r="FD16">
        <f t="shared" si="2"/>
        <v>23</v>
      </c>
      <c r="FE16">
        <f t="shared" si="3"/>
        <v>29</v>
      </c>
    </row>
    <row r="17" spans="1:161" x14ac:dyDescent="0.35">
      <c r="A17">
        <v>15</v>
      </c>
      <c r="B17">
        <v>42</v>
      </c>
      <c r="C17">
        <v>52</v>
      </c>
      <c r="D17">
        <v>20</v>
      </c>
      <c r="E17">
        <v>39</v>
      </c>
      <c r="G17">
        <v>42</v>
      </c>
      <c r="H17">
        <v>52</v>
      </c>
      <c r="I17">
        <v>20</v>
      </c>
      <c r="J17">
        <v>39</v>
      </c>
      <c r="L17">
        <v>42</v>
      </c>
      <c r="M17">
        <v>52</v>
      </c>
      <c r="N17">
        <v>20</v>
      </c>
      <c r="O17">
        <v>39</v>
      </c>
      <c r="Q17">
        <v>42</v>
      </c>
      <c r="R17">
        <v>52</v>
      </c>
      <c r="S17">
        <v>20</v>
      </c>
      <c r="T17">
        <v>39</v>
      </c>
      <c r="V17">
        <v>42</v>
      </c>
      <c r="W17">
        <v>52</v>
      </c>
      <c r="X17">
        <v>20</v>
      </c>
      <c r="Y17">
        <v>39</v>
      </c>
      <c r="AA17">
        <v>42</v>
      </c>
      <c r="AB17">
        <v>52</v>
      </c>
      <c r="AC17">
        <v>20</v>
      </c>
      <c r="AD17">
        <v>39</v>
      </c>
      <c r="AF17">
        <v>42</v>
      </c>
      <c r="AG17">
        <v>52</v>
      </c>
      <c r="AH17">
        <v>20</v>
      </c>
      <c r="AI17">
        <v>39</v>
      </c>
      <c r="AK17">
        <v>42</v>
      </c>
      <c r="AL17">
        <v>52</v>
      </c>
      <c r="AM17">
        <v>20</v>
      </c>
      <c r="AN17">
        <v>39</v>
      </c>
      <c r="AP17">
        <v>42</v>
      </c>
      <c r="AQ17">
        <v>52</v>
      </c>
      <c r="AR17">
        <v>20</v>
      </c>
      <c r="AS17">
        <v>39</v>
      </c>
      <c r="AU17">
        <v>42</v>
      </c>
      <c r="AV17">
        <v>52</v>
      </c>
      <c r="AW17">
        <v>20</v>
      </c>
      <c r="AX17">
        <v>39</v>
      </c>
      <c r="AZ17">
        <v>42</v>
      </c>
      <c r="BA17">
        <v>52</v>
      </c>
      <c r="BB17">
        <v>20</v>
      </c>
      <c r="BC17">
        <v>39</v>
      </c>
      <c r="BE17">
        <v>42</v>
      </c>
      <c r="BF17">
        <v>52</v>
      </c>
      <c r="BG17">
        <v>20</v>
      </c>
      <c r="BH17">
        <v>39</v>
      </c>
      <c r="BJ17">
        <v>42</v>
      </c>
      <c r="BK17">
        <v>52</v>
      </c>
      <c r="BL17">
        <v>20</v>
      </c>
      <c r="BM17">
        <v>39</v>
      </c>
      <c r="BO17">
        <v>42</v>
      </c>
      <c r="BP17">
        <v>52</v>
      </c>
      <c r="BQ17">
        <v>20</v>
      </c>
      <c r="BR17">
        <v>39</v>
      </c>
      <c r="BT17">
        <v>42</v>
      </c>
      <c r="BU17">
        <v>52</v>
      </c>
      <c r="BV17">
        <v>20</v>
      </c>
      <c r="BW17">
        <v>39</v>
      </c>
      <c r="BY17">
        <v>42</v>
      </c>
      <c r="BZ17">
        <v>52</v>
      </c>
      <c r="CA17">
        <v>20</v>
      </c>
      <c r="CB17">
        <v>39</v>
      </c>
      <c r="CD17">
        <v>42</v>
      </c>
      <c r="CE17">
        <v>52</v>
      </c>
      <c r="CF17">
        <v>20</v>
      </c>
      <c r="CG17">
        <v>39</v>
      </c>
      <c r="CI17">
        <v>42</v>
      </c>
      <c r="CJ17">
        <v>52</v>
      </c>
      <c r="CK17">
        <v>20</v>
      </c>
      <c r="CL17">
        <v>39</v>
      </c>
      <c r="CN17">
        <v>42</v>
      </c>
      <c r="CO17">
        <v>52</v>
      </c>
      <c r="CP17">
        <v>20</v>
      </c>
      <c r="CQ17">
        <v>39</v>
      </c>
      <c r="CS17">
        <v>42</v>
      </c>
      <c r="CT17">
        <v>52</v>
      </c>
      <c r="CU17">
        <v>20</v>
      </c>
      <c r="CV17">
        <v>39</v>
      </c>
      <c r="CX17">
        <v>42</v>
      </c>
      <c r="CY17">
        <v>52</v>
      </c>
      <c r="CZ17">
        <v>20</v>
      </c>
      <c r="DA17">
        <v>39</v>
      </c>
      <c r="DC17">
        <v>42</v>
      </c>
      <c r="DD17">
        <v>52</v>
      </c>
      <c r="DE17">
        <v>20</v>
      </c>
      <c r="DF17">
        <v>39</v>
      </c>
      <c r="DH17">
        <v>42</v>
      </c>
      <c r="DI17">
        <v>52</v>
      </c>
      <c r="DJ17">
        <v>20</v>
      </c>
      <c r="DK17">
        <v>39</v>
      </c>
      <c r="DM17">
        <v>42</v>
      </c>
      <c r="DN17">
        <v>52</v>
      </c>
      <c r="DO17">
        <v>20</v>
      </c>
      <c r="DP17">
        <v>39</v>
      </c>
      <c r="DR17">
        <v>42</v>
      </c>
      <c r="DS17">
        <v>52</v>
      </c>
      <c r="DT17">
        <v>20</v>
      </c>
      <c r="DU17">
        <v>39</v>
      </c>
      <c r="DW17">
        <v>42</v>
      </c>
      <c r="DX17">
        <v>52</v>
      </c>
      <c r="DY17">
        <v>20</v>
      </c>
      <c r="DZ17">
        <v>39</v>
      </c>
      <c r="EB17">
        <v>42</v>
      </c>
      <c r="EC17">
        <v>52</v>
      </c>
      <c r="ED17">
        <v>20</v>
      </c>
      <c r="EE17">
        <v>39</v>
      </c>
      <c r="EG17">
        <v>42</v>
      </c>
      <c r="EH17">
        <v>52</v>
      </c>
      <c r="EI17">
        <v>20</v>
      </c>
      <c r="EJ17">
        <v>39</v>
      </c>
      <c r="EL17">
        <v>42</v>
      </c>
      <c r="EM17">
        <v>52</v>
      </c>
      <c r="EN17">
        <v>20</v>
      </c>
      <c r="EO17">
        <v>39</v>
      </c>
      <c r="EQ17">
        <v>42</v>
      </c>
      <c r="ER17">
        <v>52</v>
      </c>
      <c r="ES17">
        <v>20</v>
      </c>
      <c r="ET17">
        <v>39</v>
      </c>
      <c r="EV17">
        <v>42</v>
      </c>
      <c r="EW17">
        <v>52</v>
      </c>
      <c r="EX17">
        <v>20</v>
      </c>
      <c r="EY17">
        <v>39</v>
      </c>
      <c r="FB17">
        <f t="shared" si="0"/>
        <v>42</v>
      </c>
      <c r="FC17">
        <f t="shared" si="1"/>
        <v>52</v>
      </c>
      <c r="FD17">
        <f t="shared" si="2"/>
        <v>20</v>
      </c>
      <c r="FE17">
        <f t="shared" si="3"/>
        <v>39</v>
      </c>
    </row>
    <row r="18" spans="1:161" x14ac:dyDescent="0.35">
      <c r="A18">
        <v>16</v>
      </c>
      <c r="B18">
        <v>53</v>
      </c>
      <c r="C18">
        <v>63</v>
      </c>
      <c r="D18">
        <v>28</v>
      </c>
      <c r="E18">
        <v>45</v>
      </c>
      <c r="G18">
        <v>53</v>
      </c>
      <c r="H18">
        <v>63</v>
      </c>
      <c r="I18">
        <v>28</v>
      </c>
      <c r="J18">
        <v>45</v>
      </c>
      <c r="L18">
        <v>53</v>
      </c>
      <c r="M18">
        <v>63</v>
      </c>
      <c r="N18">
        <v>28</v>
      </c>
      <c r="O18">
        <v>45</v>
      </c>
      <c r="Q18">
        <v>53</v>
      </c>
      <c r="R18">
        <v>63</v>
      </c>
      <c r="S18">
        <v>28</v>
      </c>
      <c r="T18">
        <v>45</v>
      </c>
      <c r="V18">
        <v>53</v>
      </c>
      <c r="W18">
        <v>63</v>
      </c>
      <c r="X18">
        <v>28</v>
      </c>
      <c r="Y18">
        <v>45</v>
      </c>
      <c r="AA18">
        <v>53</v>
      </c>
      <c r="AB18">
        <v>63</v>
      </c>
      <c r="AC18">
        <v>28</v>
      </c>
      <c r="AD18">
        <v>45</v>
      </c>
      <c r="AF18">
        <v>53</v>
      </c>
      <c r="AG18">
        <v>63</v>
      </c>
      <c r="AH18">
        <v>28</v>
      </c>
      <c r="AI18">
        <v>45</v>
      </c>
      <c r="AK18">
        <v>53</v>
      </c>
      <c r="AL18">
        <v>63</v>
      </c>
      <c r="AM18">
        <v>28</v>
      </c>
      <c r="AN18">
        <v>45</v>
      </c>
      <c r="AP18">
        <v>53</v>
      </c>
      <c r="AQ18">
        <v>63</v>
      </c>
      <c r="AR18">
        <v>28</v>
      </c>
      <c r="AS18">
        <v>45</v>
      </c>
      <c r="AU18">
        <v>53</v>
      </c>
      <c r="AV18">
        <v>63</v>
      </c>
      <c r="AW18">
        <v>28</v>
      </c>
      <c r="AX18">
        <v>45</v>
      </c>
      <c r="AZ18">
        <v>53</v>
      </c>
      <c r="BA18">
        <v>63</v>
      </c>
      <c r="BB18">
        <v>28</v>
      </c>
      <c r="BC18">
        <v>45</v>
      </c>
      <c r="BE18">
        <v>53</v>
      </c>
      <c r="BF18">
        <v>63</v>
      </c>
      <c r="BG18">
        <v>28</v>
      </c>
      <c r="BH18">
        <v>45</v>
      </c>
      <c r="BJ18">
        <v>53</v>
      </c>
      <c r="BK18">
        <v>63</v>
      </c>
      <c r="BL18">
        <v>28</v>
      </c>
      <c r="BM18">
        <v>45</v>
      </c>
      <c r="BO18">
        <v>53</v>
      </c>
      <c r="BP18">
        <v>63</v>
      </c>
      <c r="BQ18">
        <v>28</v>
      </c>
      <c r="BR18">
        <v>45</v>
      </c>
      <c r="BT18">
        <v>53</v>
      </c>
      <c r="BU18">
        <v>63</v>
      </c>
      <c r="BV18">
        <v>28</v>
      </c>
      <c r="BW18">
        <v>45</v>
      </c>
      <c r="BY18">
        <v>53</v>
      </c>
      <c r="BZ18">
        <v>63</v>
      </c>
      <c r="CA18">
        <v>28</v>
      </c>
      <c r="CB18">
        <v>45</v>
      </c>
      <c r="CD18">
        <v>53</v>
      </c>
      <c r="CE18">
        <v>63</v>
      </c>
      <c r="CF18">
        <v>28</v>
      </c>
      <c r="CG18">
        <v>45</v>
      </c>
      <c r="CI18">
        <v>53</v>
      </c>
      <c r="CJ18">
        <v>63</v>
      </c>
      <c r="CK18">
        <v>28</v>
      </c>
      <c r="CL18">
        <v>45</v>
      </c>
      <c r="CN18">
        <v>53</v>
      </c>
      <c r="CO18">
        <v>63</v>
      </c>
      <c r="CP18">
        <v>28</v>
      </c>
      <c r="CQ18">
        <v>45</v>
      </c>
      <c r="CS18">
        <v>53</v>
      </c>
      <c r="CT18">
        <v>63</v>
      </c>
      <c r="CU18">
        <v>28</v>
      </c>
      <c r="CV18">
        <v>45</v>
      </c>
      <c r="CX18">
        <v>53</v>
      </c>
      <c r="CY18">
        <v>63</v>
      </c>
      <c r="CZ18">
        <v>28</v>
      </c>
      <c r="DA18">
        <v>45</v>
      </c>
      <c r="DC18">
        <v>53</v>
      </c>
      <c r="DD18">
        <v>63</v>
      </c>
      <c r="DE18">
        <v>28</v>
      </c>
      <c r="DF18">
        <v>45</v>
      </c>
      <c r="DH18">
        <v>53</v>
      </c>
      <c r="DI18">
        <v>63</v>
      </c>
      <c r="DJ18">
        <v>28</v>
      </c>
      <c r="DK18">
        <v>45</v>
      </c>
      <c r="DM18">
        <v>53</v>
      </c>
      <c r="DN18">
        <v>63</v>
      </c>
      <c r="DO18">
        <v>28</v>
      </c>
      <c r="DP18">
        <v>45</v>
      </c>
      <c r="DR18">
        <v>53</v>
      </c>
      <c r="DS18">
        <v>63</v>
      </c>
      <c r="DT18">
        <v>28</v>
      </c>
      <c r="DU18">
        <v>45</v>
      </c>
      <c r="DW18">
        <v>53</v>
      </c>
      <c r="DX18">
        <v>63</v>
      </c>
      <c r="DY18">
        <v>28</v>
      </c>
      <c r="DZ18">
        <v>45</v>
      </c>
      <c r="EB18">
        <v>53</v>
      </c>
      <c r="EC18">
        <v>63</v>
      </c>
      <c r="ED18">
        <v>28</v>
      </c>
      <c r="EE18">
        <v>45</v>
      </c>
      <c r="EG18">
        <v>53</v>
      </c>
      <c r="EH18">
        <v>63</v>
      </c>
      <c r="EI18">
        <v>28</v>
      </c>
      <c r="EJ18">
        <v>45</v>
      </c>
      <c r="EL18">
        <v>53</v>
      </c>
      <c r="EM18">
        <v>63</v>
      </c>
      <c r="EN18">
        <v>28</v>
      </c>
      <c r="EO18">
        <v>45</v>
      </c>
      <c r="EQ18">
        <v>53</v>
      </c>
      <c r="ER18">
        <v>63</v>
      </c>
      <c r="ES18">
        <v>28</v>
      </c>
      <c r="ET18">
        <v>45</v>
      </c>
      <c r="EV18">
        <v>53</v>
      </c>
      <c r="EW18">
        <v>63</v>
      </c>
      <c r="EX18">
        <v>28</v>
      </c>
      <c r="EY18">
        <v>45</v>
      </c>
      <c r="FB18">
        <f t="shared" si="0"/>
        <v>53</v>
      </c>
      <c r="FC18">
        <f t="shared" si="1"/>
        <v>63</v>
      </c>
      <c r="FD18">
        <f t="shared" si="2"/>
        <v>28</v>
      </c>
      <c r="FE18">
        <f t="shared" si="3"/>
        <v>45</v>
      </c>
    </row>
    <row r="19" spans="1:161" x14ac:dyDescent="0.35">
      <c r="A19">
        <v>17</v>
      </c>
      <c r="B19">
        <v>66</v>
      </c>
      <c r="C19">
        <v>51</v>
      </c>
      <c r="D19">
        <v>36</v>
      </c>
      <c r="E19">
        <v>40</v>
      </c>
      <c r="G19">
        <v>66</v>
      </c>
      <c r="H19">
        <v>51</v>
      </c>
      <c r="I19">
        <v>36</v>
      </c>
      <c r="J19">
        <v>40</v>
      </c>
      <c r="L19">
        <v>66</v>
      </c>
      <c r="M19">
        <v>51</v>
      </c>
      <c r="N19">
        <v>36</v>
      </c>
      <c r="O19">
        <v>40</v>
      </c>
      <c r="Q19">
        <v>66</v>
      </c>
      <c r="R19">
        <v>51</v>
      </c>
      <c r="S19">
        <v>36</v>
      </c>
      <c r="T19">
        <v>40</v>
      </c>
      <c r="V19">
        <v>66</v>
      </c>
      <c r="W19">
        <v>51</v>
      </c>
      <c r="X19">
        <v>36</v>
      </c>
      <c r="Y19">
        <v>40</v>
      </c>
      <c r="AA19">
        <v>66</v>
      </c>
      <c r="AB19">
        <v>51</v>
      </c>
      <c r="AC19">
        <v>36</v>
      </c>
      <c r="AD19">
        <v>40</v>
      </c>
      <c r="AF19">
        <v>66</v>
      </c>
      <c r="AG19">
        <v>51</v>
      </c>
      <c r="AH19">
        <v>36</v>
      </c>
      <c r="AI19">
        <v>40</v>
      </c>
      <c r="AK19">
        <v>66</v>
      </c>
      <c r="AL19">
        <v>51</v>
      </c>
      <c r="AM19">
        <v>36</v>
      </c>
      <c r="AN19">
        <v>40</v>
      </c>
      <c r="AP19">
        <v>66</v>
      </c>
      <c r="AQ19">
        <v>51</v>
      </c>
      <c r="AR19">
        <v>36</v>
      </c>
      <c r="AS19">
        <v>40</v>
      </c>
      <c r="AU19">
        <v>66</v>
      </c>
      <c r="AV19">
        <v>51</v>
      </c>
      <c r="AW19">
        <v>36</v>
      </c>
      <c r="AX19">
        <v>40</v>
      </c>
      <c r="AZ19">
        <v>66</v>
      </c>
      <c r="BA19">
        <v>51</v>
      </c>
      <c r="BB19">
        <v>36</v>
      </c>
      <c r="BC19">
        <v>40</v>
      </c>
      <c r="BE19">
        <v>66</v>
      </c>
      <c r="BF19">
        <v>51</v>
      </c>
      <c r="BG19">
        <v>36</v>
      </c>
      <c r="BH19">
        <v>40</v>
      </c>
      <c r="BJ19">
        <v>66</v>
      </c>
      <c r="BK19">
        <v>51</v>
      </c>
      <c r="BL19">
        <v>36</v>
      </c>
      <c r="BM19">
        <v>40</v>
      </c>
      <c r="BO19">
        <v>66</v>
      </c>
      <c r="BP19">
        <v>51</v>
      </c>
      <c r="BQ19">
        <v>36</v>
      </c>
      <c r="BR19">
        <v>40</v>
      </c>
      <c r="BT19">
        <v>66</v>
      </c>
      <c r="BU19">
        <v>51</v>
      </c>
      <c r="BV19">
        <v>36</v>
      </c>
      <c r="BW19">
        <v>40</v>
      </c>
      <c r="BY19">
        <v>66</v>
      </c>
      <c r="BZ19">
        <v>51</v>
      </c>
      <c r="CA19">
        <v>36</v>
      </c>
      <c r="CB19">
        <v>40</v>
      </c>
      <c r="CD19">
        <v>66</v>
      </c>
      <c r="CE19">
        <v>51</v>
      </c>
      <c r="CF19">
        <v>36</v>
      </c>
      <c r="CG19">
        <v>40</v>
      </c>
      <c r="CI19">
        <v>66</v>
      </c>
      <c r="CJ19">
        <v>51</v>
      </c>
      <c r="CK19">
        <v>36</v>
      </c>
      <c r="CL19">
        <v>40</v>
      </c>
      <c r="CN19">
        <v>66</v>
      </c>
      <c r="CO19">
        <v>51</v>
      </c>
      <c r="CP19">
        <v>36</v>
      </c>
      <c r="CQ19">
        <v>40</v>
      </c>
      <c r="CS19">
        <v>66</v>
      </c>
      <c r="CT19">
        <v>51</v>
      </c>
      <c r="CU19">
        <v>36</v>
      </c>
      <c r="CV19">
        <v>40</v>
      </c>
      <c r="CX19">
        <v>66</v>
      </c>
      <c r="CY19">
        <v>51</v>
      </c>
      <c r="CZ19">
        <v>36</v>
      </c>
      <c r="DA19">
        <v>40</v>
      </c>
      <c r="DC19">
        <v>66</v>
      </c>
      <c r="DD19">
        <v>51</v>
      </c>
      <c r="DE19">
        <v>36</v>
      </c>
      <c r="DF19">
        <v>40</v>
      </c>
      <c r="DH19">
        <v>66</v>
      </c>
      <c r="DI19">
        <v>51</v>
      </c>
      <c r="DJ19">
        <v>36</v>
      </c>
      <c r="DK19">
        <v>40</v>
      </c>
      <c r="DM19">
        <v>66</v>
      </c>
      <c r="DN19">
        <v>51</v>
      </c>
      <c r="DO19">
        <v>36</v>
      </c>
      <c r="DP19">
        <v>40</v>
      </c>
      <c r="DR19">
        <v>66</v>
      </c>
      <c r="DS19">
        <v>51</v>
      </c>
      <c r="DT19">
        <v>36</v>
      </c>
      <c r="DU19">
        <v>40</v>
      </c>
      <c r="DW19">
        <v>66</v>
      </c>
      <c r="DX19">
        <v>51</v>
      </c>
      <c r="DY19">
        <v>36</v>
      </c>
      <c r="DZ19">
        <v>40</v>
      </c>
      <c r="EB19">
        <v>66</v>
      </c>
      <c r="EC19">
        <v>51</v>
      </c>
      <c r="ED19">
        <v>36</v>
      </c>
      <c r="EE19">
        <v>40</v>
      </c>
      <c r="EG19">
        <v>66</v>
      </c>
      <c r="EH19">
        <v>51</v>
      </c>
      <c r="EI19">
        <v>36</v>
      </c>
      <c r="EJ19">
        <v>40</v>
      </c>
      <c r="EL19">
        <v>66</v>
      </c>
      <c r="EM19">
        <v>51</v>
      </c>
      <c r="EN19">
        <v>36</v>
      </c>
      <c r="EO19">
        <v>40</v>
      </c>
      <c r="EQ19">
        <v>66</v>
      </c>
      <c r="ER19">
        <v>51</v>
      </c>
      <c r="ES19">
        <v>36</v>
      </c>
      <c r="ET19">
        <v>40</v>
      </c>
      <c r="EV19">
        <v>66</v>
      </c>
      <c r="EW19">
        <v>51</v>
      </c>
      <c r="EX19">
        <v>36</v>
      </c>
      <c r="EY19">
        <v>40</v>
      </c>
      <c r="FB19">
        <f t="shared" si="0"/>
        <v>66</v>
      </c>
      <c r="FC19">
        <f t="shared" si="1"/>
        <v>51</v>
      </c>
      <c r="FD19">
        <f t="shared" si="2"/>
        <v>36</v>
      </c>
      <c r="FE19">
        <f t="shared" si="3"/>
        <v>40</v>
      </c>
    </row>
    <row r="20" spans="1:161" x14ac:dyDescent="0.35">
      <c r="A20">
        <v>18</v>
      </c>
      <c r="B20">
        <v>64</v>
      </c>
      <c r="C20">
        <v>24</v>
      </c>
      <c r="D20">
        <v>41</v>
      </c>
      <c r="E20">
        <v>49</v>
      </c>
      <c r="G20">
        <v>64</v>
      </c>
      <c r="H20">
        <v>24</v>
      </c>
      <c r="I20">
        <v>41</v>
      </c>
      <c r="J20">
        <v>49</v>
      </c>
      <c r="L20">
        <v>64</v>
      </c>
      <c r="M20">
        <v>24</v>
      </c>
      <c r="N20">
        <v>41</v>
      </c>
      <c r="O20">
        <v>49</v>
      </c>
      <c r="Q20">
        <v>64</v>
      </c>
      <c r="R20">
        <v>24</v>
      </c>
      <c r="S20">
        <v>41</v>
      </c>
      <c r="T20">
        <v>49</v>
      </c>
      <c r="V20">
        <v>64</v>
      </c>
      <c r="W20">
        <v>24</v>
      </c>
      <c r="X20">
        <v>41</v>
      </c>
      <c r="Y20">
        <v>49</v>
      </c>
      <c r="AA20">
        <v>64</v>
      </c>
      <c r="AB20">
        <v>24</v>
      </c>
      <c r="AC20">
        <v>41</v>
      </c>
      <c r="AD20">
        <v>49</v>
      </c>
      <c r="AF20">
        <v>64</v>
      </c>
      <c r="AG20">
        <v>24</v>
      </c>
      <c r="AH20">
        <v>41</v>
      </c>
      <c r="AI20">
        <v>49</v>
      </c>
      <c r="AK20">
        <v>64</v>
      </c>
      <c r="AL20">
        <v>24</v>
      </c>
      <c r="AM20">
        <v>41</v>
      </c>
      <c r="AN20">
        <v>49</v>
      </c>
      <c r="AP20">
        <v>64</v>
      </c>
      <c r="AQ20">
        <v>24</v>
      </c>
      <c r="AR20">
        <v>41</v>
      </c>
      <c r="AS20">
        <v>49</v>
      </c>
      <c r="AU20">
        <v>64</v>
      </c>
      <c r="AV20">
        <v>24</v>
      </c>
      <c r="AW20">
        <v>41</v>
      </c>
      <c r="AX20">
        <v>49</v>
      </c>
      <c r="AZ20">
        <v>64</v>
      </c>
      <c r="BA20">
        <v>24</v>
      </c>
      <c r="BB20">
        <v>41</v>
      </c>
      <c r="BC20">
        <v>49</v>
      </c>
      <c r="BE20">
        <v>64</v>
      </c>
      <c r="BF20">
        <v>24</v>
      </c>
      <c r="BG20">
        <v>41</v>
      </c>
      <c r="BH20">
        <v>49</v>
      </c>
      <c r="BJ20">
        <v>64</v>
      </c>
      <c r="BK20">
        <v>24</v>
      </c>
      <c r="BL20">
        <v>41</v>
      </c>
      <c r="BM20">
        <v>49</v>
      </c>
      <c r="BO20">
        <v>64</v>
      </c>
      <c r="BP20">
        <v>24</v>
      </c>
      <c r="BQ20">
        <v>41</v>
      </c>
      <c r="BR20">
        <v>49</v>
      </c>
      <c r="BT20">
        <v>64</v>
      </c>
      <c r="BU20">
        <v>24</v>
      </c>
      <c r="BV20">
        <v>41</v>
      </c>
      <c r="BW20">
        <v>49</v>
      </c>
      <c r="BY20">
        <v>64</v>
      </c>
      <c r="BZ20">
        <v>24</v>
      </c>
      <c r="CA20">
        <v>41</v>
      </c>
      <c r="CB20">
        <v>49</v>
      </c>
      <c r="CD20">
        <v>64</v>
      </c>
      <c r="CE20">
        <v>24</v>
      </c>
      <c r="CF20">
        <v>41</v>
      </c>
      <c r="CG20">
        <v>49</v>
      </c>
      <c r="CI20">
        <v>64</v>
      </c>
      <c r="CJ20">
        <v>24</v>
      </c>
      <c r="CK20">
        <v>41</v>
      </c>
      <c r="CL20">
        <v>49</v>
      </c>
      <c r="CN20">
        <v>64</v>
      </c>
      <c r="CO20">
        <v>24</v>
      </c>
      <c r="CP20">
        <v>41</v>
      </c>
      <c r="CQ20">
        <v>49</v>
      </c>
      <c r="CS20">
        <v>64</v>
      </c>
      <c r="CT20">
        <v>24</v>
      </c>
      <c r="CU20">
        <v>41</v>
      </c>
      <c r="CV20">
        <v>49</v>
      </c>
      <c r="CX20">
        <v>64</v>
      </c>
      <c r="CY20">
        <v>24</v>
      </c>
      <c r="CZ20">
        <v>41</v>
      </c>
      <c r="DA20">
        <v>49</v>
      </c>
      <c r="DC20">
        <v>64</v>
      </c>
      <c r="DD20">
        <v>24</v>
      </c>
      <c r="DE20">
        <v>41</v>
      </c>
      <c r="DF20">
        <v>49</v>
      </c>
      <c r="DH20">
        <v>64</v>
      </c>
      <c r="DI20">
        <v>24</v>
      </c>
      <c r="DJ20">
        <v>41</v>
      </c>
      <c r="DK20">
        <v>49</v>
      </c>
      <c r="DM20">
        <v>64</v>
      </c>
      <c r="DN20">
        <v>24</v>
      </c>
      <c r="DO20">
        <v>41</v>
      </c>
      <c r="DP20">
        <v>49</v>
      </c>
      <c r="DR20">
        <v>64</v>
      </c>
      <c r="DS20">
        <v>24</v>
      </c>
      <c r="DT20">
        <v>41</v>
      </c>
      <c r="DU20">
        <v>49</v>
      </c>
      <c r="DW20">
        <v>64</v>
      </c>
      <c r="DX20">
        <v>24</v>
      </c>
      <c r="DY20">
        <v>41</v>
      </c>
      <c r="DZ20">
        <v>49</v>
      </c>
      <c r="EB20">
        <v>64</v>
      </c>
      <c r="EC20">
        <v>24</v>
      </c>
      <c r="ED20">
        <v>41</v>
      </c>
      <c r="EE20">
        <v>49</v>
      </c>
      <c r="EG20">
        <v>64</v>
      </c>
      <c r="EH20">
        <v>24</v>
      </c>
      <c r="EI20">
        <v>41</v>
      </c>
      <c r="EJ20">
        <v>49</v>
      </c>
      <c r="EL20">
        <v>64</v>
      </c>
      <c r="EM20">
        <v>24</v>
      </c>
      <c r="EN20">
        <v>41</v>
      </c>
      <c r="EO20">
        <v>49</v>
      </c>
      <c r="EQ20">
        <v>64</v>
      </c>
      <c r="ER20">
        <v>24</v>
      </c>
      <c r="ES20">
        <v>41</v>
      </c>
      <c r="ET20">
        <v>49</v>
      </c>
      <c r="EV20">
        <v>64</v>
      </c>
      <c r="EW20">
        <v>24</v>
      </c>
      <c r="EX20">
        <v>41</v>
      </c>
      <c r="EY20">
        <v>49</v>
      </c>
      <c r="FB20">
        <f t="shared" si="0"/>
        <v>64</v>
      </c>
      <c r="FC20">
        <f t="shared" si="1"/>
        <v>24</v>
      </c>
      <c r="FD20">
        <f t="shared" si="2"/>
        <v>41</v>
      </c>
      <c r="FE20">
        <f t="shared" si="3"/>
        <v>49</v>
      </c>
    </row>
    <row r="21" spans="1:161" x14ac:dyDescent="0.35">
      <c r="A21">
        <v>19</v>
      </c>
      <c r="B21">
        <v>41</v>
      </c>
      <c r="C21">
        <v>0</v>
      </c>
      <c r="D21">
        <v>36</v>
      </c>
      <c r="E21">
        <v>59</v>
      </c>
      <c r="G21">
        <v>41</v>
      </c>
      <c r="H21">
        <v>0</v>
      </c>
      <c r="I21">
        <v>36</v>
      </c>
      <c r="J21">
        <v>59</v>
      </c>
      <c r="L21">
        <v>41</v>
      </c>
      <c r="M21">
        <v>0</v>
      </c>
      <c r="N21">
        <v>36</v>
      </c>
      <c r="O21">
        <v>59</v>
      </c>
      <c r="Q21">
        <v>41</v>
      </c>
      <c r="R21">
        <v>0</v>
      </c>
      <c r="S21">
        <v>36</v>
      </c>
      <c r="T21">
        <v>59</v>
      </c>
      <c r="V21">
        <v>41</v>
      </c>
      <c r="W21">
        <v>0</v>
      </c>
      <c r="X21">
        <v>36</v>
      </c>
      <c r="Y21">
        <v>59</v>
      </c>
      <c r="AA21">
        <v>41</v>
      </c>
      <c r="AB21">
        <v>0</v>
      </c>
      <c r="AC21">
        <v>36</v>
      </c>
      <c r="AD21">
        <v>59</v>
      </c>
      <c r="AF21">
        <v>41</v>
      </c>
      <c r="AG21">
        <v>0</v>
      </c>
      <c r="AH21">
        <v>36</v>
      </c>
      <c r="AI21">
        <v>59</v>
      </c>
      <c r="AK21">
        <v>41</v>
      </c>
      <c r="AL21">
        <v>0</v>
      </c>
      <c r="AM21">
        <v>36</v>
      </c>
      <c r="AN21">
        <v>59</v>
      </c>
      <c r="AP21">
        <v>41</v>
      </c>
      <c r="AQ21">
        <v>0</v>
      </c>
      <c r="AR21">
        <v>36</v>
      </c>
      <c r="AS21">
        <v>59</v>
      </c>
      <c r="AU21">
        <v>41</v>
      </c>
      <c r="AV21">
        <v>0</v>
      </c>
      <c r="AW21">
        <v>36</v>
      </c>
      <c r="AX21">
        <v>59</v>
      </c>
      <c r="AZ21">
        <v>41</v>
      </c>
      <c r="BA21">
        <v>0</v>
      </c>
      <c r="BB21">
        <v>36</v>
      </c>
      <c r="BC21">
        <v>59</v>
      </c>
      <c r="BE21">
        <v>41</v>
      </c>
      <c r="BF21">
        <v>0</v>
      </c>
      <c r="BG21">
        <v>36</v>
      </c>
      <c r="BH21">
        <v>59</v>
      </c>
      <c r="BJ21">
        <v>41</v>
      </c>
      <c r="BK21">
        <v>0</v>
      </c>
      <c r="BL21">
        <v>36</v>
      </c>
      <c r="BM21">
        <v>59</v>
      </c>
      <c r="BO21">
        <v>41</v>
      </c>
      <c r="BP21">
        <v>0</v>
      </c>
      <c r="BQ21">
        <v>36</v>
      </c>
      <c r="BR21">
        <v>59</v>
      </c>
      <c r="BT21">
        <v>41</v>
      </c>
      <c r="BU21">
        <v>0</v>
      </c>
      <c r="BV21">
        <v>36</v>
      </c>
      <c r="BW21">
        <v>59</v>
      </c>
      <c r="BY21">
        <v>41</v>
      </c>
      <c r="BZ21">
        <v>0</v>
      </c>
      <c r="CA21">
        <v>36</v>
      </c>
      <c r="CB21">
        <v>59</v>
      </c>
      <c r="CD21">
        <v>41</v>
      </c>
      <c r="CE21">
        <v>0</v>
      </c>
      <c r="CF21">
        <v>36</v>
      </c>
      <c r="CG21">
        <v>59</v>
      </c>
      <c r="CI21">
        <v>41</v>
      </c>
      <c r="CJ21">
        <v>0</v>
      </c>
      <c r="CK21">
        <v>36</v>
      </c>
      <c r="CL21">
        <v>59</v>
      </c>
      <c r="CN21">
        <v>41</v>
      </c>
      <c r="CO21">
        <v>0</v>
      </c>
      <c r="CP21">
        <v>36</v>
      </c>
      <c r="CQ21">
        <v>59</v>
      </c>
      <c r="CS21">
        <v>41</v>
      </c>
      <c r="CT21">
        <v>0</v>
      </c>
      <c r="CU21">
        <v>36</v>
      </c>
      <c r="CV21">
        <v>59</v>
      </c>
      <c r="CX21">
        <v>41</v>
      </c>
      <c r="CY21">
        <v>0</v>
      </c>
      <c r="CZ21">
        <v>36</v>
      </c>
      <c r="DA21">
        <v>59</v>
      </c>
      <c r="DC21">
        <v>41</v>
      </c>
      <c r="DD21">
        <v>0</v>
      </c>
      <c r="DE21">
        <v>36</v>
      </c>
      <c r="DF21">
        <v>59</v>
      </c>
      <c r="DH21">
        <v>41</v>
      </c>
      <c r="DI21">
        <v>0</v>
      </c>
      <c r="DJ21">
        <v>36</v>
      </c>
      <c r="DK21">
        <v>59</v>
      </c>
      <c r="DM21">
        <v>41</v>
      </c>
      <c r="DN21">
        <v>0</v>
      </c>
      <c r="DO21">
        <v>36</v>
      </c>
      <c r="DP21">
        <v>59</v>
      </c>
      <c r="DR21">
        <v>41</v>
      </c>
      <c r="DS21">
        <v>0</v>
      </c>
      <c r="DT21">
        <v>36</v>
      </c>
      <c r="DU21">
        <v>59</v>
      </c>
      <c r="DW21">
        <v>41</v>
      </c>
      <c r="DX21">
        <v>0</v>
      </c>
      <c r="DY21">
        <v>36</v>
      </c>
      <c r="DZ21">
        <v>59</v>
      </c>
      <c r="EB21">
        <v>41</v>
      </c>
      <c r="EC21">
        <v>0</v>
      </c>
      <c r="ED21">
        <v>36</v>
      </c>
      <c r="EE21">
        <v>59</v>
      </c>
      <c r="EG21">
        <v>41</v>
      </c>
      <c r="EH21">
        <v>0</v>
      </c>
      <c r="EI21">
        <v>36</v>
      </c>
      <c r="EJ21">
        <v>59</v>
      </c>
      <c r="EL21">
        <v>41</v>
      </c>
      <c r="EM21">
        <v>0</v>
      </c>
      <c r="EN21">
        <v>36</v>
      </c>
      <c r="EO21">
        <v>59</v>
      </c>
      <c r="EQ21">
        <v>41</v>
      </c>
      <c r="ER21">
        <v>0</v>
      </c>
      <c r="ES21">
        <v>36</v>
      </c>
      <c r="ET21">
        <v>59</v>
      </c>
      <c r="EV21">
        <v>41</v>
      </c>
      <c r="EW21">
        <v>0</v>
      </c>
      <c r="EX21">
        <v>36</v>
      </c>
      <c r="EY21">
        <v>59</v>
      </c>
      <c r="FB21">
        <f t="shared" si="0"/>
        <v>41</v>
      </c>
      <c r="FC21">
        <f t="shared" si="1"/>
        <v>0</v>
      </c>
      <c r="FD21">
        <f t="shared" si="2"/>
        <v>36</v>
      </c>
      <c r="FE21">
        <f t="shared" si="3"/>
        <v>59</v>
      </c>
    </row>
    <row r="22" spans="1:161" x14ac:dyDescent="0.35">
      <c r="A22">
        <v>20</v>
      </c>
      <c r="B22">
        <v>9</v>
      </c>
      <c r="C22">
        <v>0</v>
      </c>
      <c r="D22">
        <v>44</v>
      </c>
      <c r="E22">
        <v>55</v>
      </c>
      <c r="G22">
        <v>9</v>
      </c>
      <c r="H22">
        <v>0</v>
      </c>
      <c r="I22">
        <v>44</v>
      </c>
      <c r="J22">
        <v>55</v>
      </c>
      <c r="L22">
        <v>9</v>
      </c>
      <c r="M22">
        <v>0</v>
      </c>
      <c r="N22">
        <v>44</v>
      </c>
      <c r="O22">
        <v>55</v>
      </c>
      <c r="Q22">
        <v>9</v>
      </c>
      <c r="R22">
        <v>0</v>
      </c>
      <c r="S22">
        <v>44</v>
      </c>
      <c r="T22">
        <v>55</v>
      </c>
      <c r="V22">
        <v>9</v>
      </c>
      <c r="W22">
        <v>0</v>
      </c>
      <c r="X22">
        <v>44</v>
      </c>
      <c r="Y22">
        <v>55</v>
      </c>
      <c r="AA22">
        <v>9</v>
      </c>
      <c r="AB22">
        <v>0</v>
      </c>
      <c r="AC22">
        <v>44</v>
      </c>
      <c r="AD22">
        <v>55</v>
      </c>
      <c r="AF22">
        <v>9</v>
      </c>
      <c r="AG22">
        <v>0</v>
      </c>
      <c r="AH22">
        <v>44</v>
      </c>
      <c r="AI22">
        <v>55</v>
      </c>
      <c r="AK22">
        <v>9</v>
      </c>
      <c r="AL22">
        <v>0</v>
      </c>
      <c r="AM22">
        <v>44</v>
      </c>
      <c r="AN22">
        <v>55</v>
      </c>
      <c r="AP22">
        <v>9</v>
      </c>
      <c r="AQ22">
        <v>0</v>
      </c>
      <c r="AR22">
        <v>44</v>
      </c>
      <c r="AS22">
        <v>55</v>
      </c>
      <c r="AU22">
        <v>9</v>
      </c>
      <c r="AV22">
        <v>0</v>
      </c>
      <c r="AW22">
        <v>44</v>
      </c>
      <c r="AX22">
        <v>55</v>
      </c>
      <c r="AZ22">
        <v>9</v>
      </c>
      <c r="BA22">
        <v>0</v>
      </c>
      <c r="BB22">
        <v>44</v>
      </c>
      <c r="BC22">
        <v>55</v>
      </c>
      <c r="BE22">
        <v>9</v>
      </c>
      <c r="BF22">
        <v>0</v>
      </c>
      <c r="BG22">
        <v>44</v>
      </c>
      <c r="BH22">
        <v>55</v>
      </c>
      <c r="BJ22">
        <v>9</v>
      </c>
      <c r="BK22">
        <v>0</v>
      </c>
      <c r="BL22">
        <v>44</v>
      </c>
      <c r="BM22">
        <v>55</v>
      </c>
      <c r="BO22">
        <v>9</v>
      </c>
      <c r="BP22">
        <v>0</v>
      </c>
      <c r="BQ22">
        <v>44</v>
      </c>
      <c r="BR22">
        <v>55</v>
      </c>
      <c r="BT22">
        <v>9</v>
      </c>
      <c r="BU22">
        <v>0</v>
      </c>
      <c r="BV22">
        <v>44</v>
      </c>
      <c r="BW22">
        <v>55</v>
      </c>
      <c r="BY22">
        <v>9</v>
      </c>
      <c r="BZ22">
        <v>0</v>
      </c>
      <c r="CA22">
        <v>44</v>
      </c>
      <c r="CB22">
        <v>55</v>
      </c>
      <c r="CD22">
        <v>9</v>
      </c>
      <c r="CE22">
        <v>0</v>
      </c>
      <c r="CF22">
        <v>44</v>
      </c>
      <c r="CG22">
        <v>55</v>
      </c>
      <c r="CI22">
        <v>9</v>
      </c>
      <c r="CJ22">
        <v>0</v>
      </c>
      <c r="CK22">
        <v>44</v>
      </c>
      <c r="CL22">
        <v>55</v>
      </c>
      <c r="CN22">
        <v>9</v>
      </c>
      <c r="CO22">
        <v>0</v>
      </c>
      <c r="CP22">
        <v>44</v>
      </c>
      <c r="CQ22">
        <v>55</v>
      </c>
      <c r="CS22">
        <v>9</v>
      </c>
      <c r="CT22">
        <v>0</v>
      </c>
      <c r="CU22">
        <v>44</v>
      </c>
      <c r="CV22">
        <v>55</v>
      </c>
      <c r="CX22">
        <v>9</v>
      </c>
      <c r="CY22">
        <v>0</v>
      </c>
      <c r="CZ22">
        <v>44</v>
      </c>
      <c r="DA22">
        <v>55</v>
      </c>
      <c r="DC22">
        <v>9</v>
      </c>
      <c r="DD22">
        <v>0</v>
      </c>
      <c r="DE22">
        <v>44</v>
      </c>
      <c r="DF22">
        <v>55</v>
      </c>
      <c r="DH22">
        <v>9</v>
      </c>
      <c r="DI22">
        <v>0</v>
      </c>
      <c r="DJ22">
        <v>44</v>
      </c>
      <c r="DK22">
        <v>55</v>
      </c>
      <c r="DM22">
        <v>9</v>
      </c>
      <c r="DN22">
        <v>0</v>
      </c>
      <c r="DO22">
        <v>44</v>
      </c>
      <c r="DP22">
        <v>55</v>
      </c>
      <c r="DR22">
        <v>9</v>
      </c>
      <c r="DS22">
        <v>0</v>
      </c>
      <c r="DT22">
        <v>44</v>
      </c>
      <c r="DU22">
        <v>55</v>
      </c>
      <c r="DW22">
        <v>9</v>
      </c>
      <c r="DX22">
        <v>0</v>
      </c>
      <c r="DY22">
        <v>44</v>
      </c>
      <c r="DZ22">
        <v>55</v>
      </c>
      <c r="EB22">
        <v>9</v>
      </c>
      <c r="EC22">
        <v>0</v>
      </c>
      <c r="ED22">
        <v>44</v>
      </c>
      <c r="EE22">
        <v>55</v>
      </c>
      <c r="EG22">
        <v>9</v>
      </c>
      <c r="EH22">
        <v>0</v>
      </c>
      <c r="EI22">
        <v>44</v>
      </c>
      <c r="EJ22">
        <v>55</v>
      </c>
      <c r="EL22">
        <v>9</v>
      </c>
      <c r="EM22">
        <v>0</v>
      </c>
      <c r="EN22">
        <v>44</v>
      </c>
      <c r="EO22">
        <v>55</v>
      </c>
      <c r="EQ22">
        <v>9</v>
      </c>
      <c r="ER22">
        <v>0</v>
      </c>
      <c r="ES22">
        <v>44</v>
      </c>
      <c r="ET22">
        <v>55</v>
      </c>
      <c r="EV22">
        <v>9</v>
      </c>
      <c r="EW22">
        <v>0</v>
      </c>
      <c r="EX22">
        <v>44</v>
      </c>
      <c r="EY22">
        <v>55</v>
      </c>
      <c r="FB22">
        <f t="shared" si="0"/>
        <v>9</v>
      </c>
      <c r="FC22">
        <f t="shared" si="1"/>
        <v>0</v>
      </c>
      <c r="FD22">
        <f t="shared" si="2"/>
        <v>44</v>
      </c>
      <c r="FE22">
        <f t="shared" si="3"/>
        <v>55</v>
      </c>
    </row>
    <row r="23" spans="1:161" x14ac:dyDescent="0.35">
      <c r="A23">
        <v>21</v>
      </c>
      <c r="B23">
        <v>0</v>
      </c>
      <c r="C23">
        <v>0</v>
      </c>
      <c r="D23">
        <v>52</v>
      </c>
      <c r="E23">
        <v>32</v>
      </c>
      <c r="G23">
        <v>0</v>
      </c>
      <c r="H23">
        <v>0</v>
      </c>
      <c r="I23">
        <v>52</v>
      </c>
      <c r="J23">
        <v>32</v>
      </c>
      <c r="L23">
        <v>0</v>
      </c>
      <c r="M23">
        <v>0</v>
      </c>
      <c r="N23">
        <v>52</v>
      </c>
      <c r="O23">
        <v>32</v>
      </c>
      <c r="Q23">
        <v>0</v>
      </c>
      <c r="R23">
        <v>0</v>
      </c>
      <c r="S23">
        <v>52</v>
      </c>
      <c r="T23">
        <v>32</v>
      </c>
      <c r="V23">
        <v>0</v>
      </c>
      <c r="W23">
        <v>0</v>
      </c>
      <c r="X23">
        <v>52</v>
      </c>
      <c r="Y23">
        <v>32</v>
      </c>
      <c r="AA23">
        <v>0</v>
      </c>
      <c r="AB23">
        <v>0</v>
      </c>
      <c r="AC23">
        <v>52</v>
      </c>
      <c r="AD23">
        <v>32</v>
      </c>
      <c r="AF23">
        <v>0</v>
      </c>
      <c r="AG23">
        <v>0</v>
      </c>
      <c r="AH23">
        <v>52</v>
      </c>
      <c r="AI23">
        <v>32</v>
      </c>
      <c r="AK23">
        <v>0</v>
      </c>
      <c r="AL23">
        <v>0</v>
      </c>
      <c r="AM23">
        <v>52</v>
      </c>
      <c r="AN23">
        <v>32</v>
      </c>
      <c r="AP23">
        <v>0</v>
      </c>
      <c r="AQ23">
        <v>0</v>
      </c>
      <c r="AR23">
        <v>52</v>
      </c>
      <c r="AS23">
        <v>32</v>
      </c>
      <c r="AU23">
        <v>0</v>
      </c>
      <c r="AV23">
        <v>0</v>
      </c>
      <c r="AW23">
        <v>52</v>
      </c>
      <c r="AX23">
        <v>32</v>
      </c>
      <c r="AZ23">
        <v>0</v>
      </c>
      <c r="BA23">
        <v>0</v>
      </c>
      <c r="BB23">
        <v>52</v>
      </c>
      <c r="BC23">
        <v>32</v>
      </c>
      <c r="BE23">
        <v>0</v>
      </c>
      <c r="BF23">
        <v>0</v>
      </c>
      <c r="BG23">
        <v>52</v>
      </c>
      <c r="BH23">
        <v>32</v>
      </c>
      <c r="BJ23">
        <v>0</v>
      </c>
      <c r="BK23">
        <v>0</v>
      </c>
      <c r="BL23">
        <v>52</v>
      </c>
      <c r="BM23">
        <v>32</v>
      </c>
      <c r="BO23">
        <v>0</v>
      </c>
      <c r="BP23">
        <v>0</v>
      </c>
      <c r="BQ23">
        <v>52</v>
      </c>
      <c r="BR23">
        <v>32</v>
      </c>
      <c r="BT23">
        <v>0</v>
      </c>
      <c r="BU23">
        <v>0</v>
      </c>
      <c r="BV23">
        <v>52</v>
      </c>
      <c r="BW23">
        <v>32</v>
      </c>
      <c r="BY23">
        <v>0</v>
      </c>
      <c r="BZ23">
        <v>0</v>
      </c>
      <c r="CA23">
        <v>52</v>
      </c>
      <c r="CB23">
        <v>32</v>
      </c>
      <c r="CD23">
        <v>0</v>
      </c>
      <c r="CE23">
        <v>0</v>
      </c>
      <c r="CF23">
        <v>52</v>
      </c>
      <c r="CG23">
        <v>32</v>
      </c>
      <c r="CI23">
        <v>0</v>
      </c>
      <c r="CJ23">
        <v>0</v>
      </c>
      <c r="CK23">
        <v>52</v>
      </c>
      <c r="CL23">
        <v>32</v>
      </c>
      <c r="CN23">
        <v>0</v>
      </c>
      <c r="CO23">
        <v>0</v>
      </c>
      <c r="CP23">
        <v>52</v>
      </c>
      <c r="CQ23">
        <v>32</v>
      </c>
      <c r="CS23">
        <v>0</v>
      </c>
      <c r="CT23">
        <v>0</v>
      </c>
      <c r="CU23">
        <v>52</v>
      </c>
      <c r="CV23">
        <v>32</v>
      </c>
      <c r="CX23">
        <v>0</v>
      </c>
      <c r="CY23">
        <v>0</v>
      </c>
      <c r="CZ23">
        <v>52</v>
      </c>
      <c r="DA23">
        <v>32</v>
      </c>
      <c r="DC23">
        <v>0</v>
      </c>
      <c r="DD23">
        <v>0</v>
      </c>
      <c r="DE23">
        <v>52</v>
      </c>
      <c r="DF23">
        <v>32</v>
      </c>
      <c r="DH23">
        <v>0</v>
      </c>
      <c r="DI23">
        <v>0</v>
      </c>
      <c r="DJ23">
        <v>52</v>
      </c>
      <c r="DK23">
        <v>32</v>
      </c>
      <c r="DM23">
        <v>0</v>
      </c>
      <c r="DN23">
        <v>0</v>
      </c>
      <c r="DO23">
        <v>52</v>
      </c>
      <c r="DP23">
        <v>32</v>
      </c>
      <c r="DR23">
        <v>0</v>
      </c>
      <c r="DS23">
        <v>0</v>
      </c>
      <c r="DT23">
        <v>52</v>
      </c>
      <c r="DU23">
        <v>32</v>
      </c>
      <c r="DW23">
        <v>0</v>
      </c>
      <c r="DX23">
        <v>0</v>
      </c>
      <c r="DY23">
        <v>52</v>
      </c>
      <c r="DZ23">
        <v>32</v>
      </c>
      <c r="EB23">
        <v>0</v>
      </c>
      <c r="EC23">
        <v>0</v>
      </c>
      <c r="ED23">
        <v>52</v>
      </c>
      <c r="EE23">
        <v>32</v>
      </c>
      <c r="EG23">
        <v>0</v>
      </c>
      <c r="EH23">
        <v>0</v>
      </c>
      <c r="EI23">
        <v>52</v>
      </c>
      <c r="EJ23">
        <v>32</v>
      </c>
      <c r="EL23">
        <v>0</v>
      </c>
      <c r="EM23">
        <v>0</v>
      </c>
      <c r="EN23">
        <v>52</v>
      </c>
      <c r="EO23">
        <v>32</v>
      </c>
      <c r="EQ23">
        <v>0</v>
      </c>
      <c r="ER23">
        <v>0</v>
      </c>
      <c r="ES23">
        <v>52</v>
      </c>
      <c r="ET23">
        <v>32</v>
      </c>
      <c r="EV23">
        <v>0</v>
      </c>
      <c r="EW23">
        <v>0</v>
      </c>
      <c r="EX23">
        <v>52</v>
      </c>
      <c r="EY23">
        <v>32</v>
      </c>
      <c r="FB23">
        <f t="shared" si="0"/>
        <v>0</v>
      </c>
      <c r="FC23">
        <f t="shared" si="1"/>
        <v>0</v>
      </c>
      <c r="FD23">
        <f t="shared" si="2"/>
        <v>52</v>
      </c>
      <c r="FE23">
        <f t="shared" si="3"/>
        <v>32</v>
      </c>
    </row>
    <row r="24" spans="1:161" x14ac:dyDescent="0.35">
      <c r="A24">
        <v>22</v>
      </c>
      <c r="B24">
        <v>0</v>
      </c>
      <c r="C24">
        <v>0</v>
      </c>
      <c r="D24">
        <v>47</v>
      </c>
      <c r="E24">
        <v>0</v>
      </c>
      <c r="G24">
        <v>0</v>
      </c>
      <c r="H24">
        <v>0</v>
      </c>
      <c r="I24">
        <v>47</v>
      </c>
      <c r="J24">
        <v>0</v>
      </c>
      <c r="L24">
        <v>0</v>
      </c>
      <c r="M24">
        <v>0</v>
      </c>
      <c r="N24">
        <v>47</v>
      </c>
      <c r="O24">
        <v>0</v>
      </c>
      <c r="Q24">
        <v>0</v>
      </c>
      <c r="R24">
        <v>0</v>
      </c>
      <c r="S24">
        <v>47</v>
      </c>
      <c r="T24">
        <v>0</v>
      </c>
      <c r="V24">
        <v>0</v>
      </c>
      <c r="W24">
        <v>0</v>
      </c>
      <c r="X24">
        <v>47</v>
      </c>
      <c r="Y24">
        <v>0</v>
      </c>
      <c r="AA24">
        <v>0</v>
      </c>
      <c r="AB24">
        <v>0</v>
      </c>
      <c r="AC24">
        <v>47</v>
      </c>
      <c r="AD24">
        <v>0</v>
      </c>
      <c r="AF24">
        <v>0</v>
      </c>
      <c r="AG24">
        <v>0</v>
      </c>
      <c r="AH24">
        <v>47</v>
      </c>
      <c r="AI24">
        <v>0</v>
      </c>
      <c r="AK24">
        <v>0</v>
      </c>
      <c r="AL24">
        <v>0</v>
      </c>
      <c r="AM24">
        <v>47</v>
      </c>
      <c r="AN24">
        <v>0</v>
      </c>
      <c r="AP24">
        <v>0</v>
      </c>
      <c r="AQ24">
        <v>0</v>
      </c>
      <c r="AR24">
        <v>47</v>
      </c>
      <c r="AS24">
        <v>0</v>
      </c>
      <c r="AU24">
        <v>0</v>
      </c>
      <c r="AV24">
        <v>0</v>
      </c>
      <c r="AW24">
        <v>47</v>
      </c>
      <c r="AX24">
        <v>0</v>
      </c>
      <c r="AZ24">
        <v>0</v>
      </c>
      <c r="BA24">
        <v>0</v>
      </c>
      <c r="BB24">
        <v>47</v>
      </c>
      <c r="BC24">
        <v>0</v>
      </c>
      <c r="BE24">
        <v>0</v>
      </c>
      <c r="BF24">
        <v>0</v>
      </c>
      <c r="BG24">
        <v>47</v>
      </c>
      <c r="BH24">
        <v>0</v>
      </c>
      <c r="BJ24">
        <v>0</v>
      </c>
      <c r="BK24">
        <v>0</v>
      </c>
      <c r="BL24">
        <v>47</v>
      </c>
      <c r="BM24">
        <v>0</v>
      </c>
      <c r="BO24">
        <v>0</v>
      </c>
      <c r="BP24">
        <v>0</v>
      </c>
      <c r="BQ24">
        <v>47</v>
      </c>
      <c r="BR24">
        <v>0</v>
      </c>
      <c r="BT24">
        <v>0</v>
      </c>
      <c r="BU24">
        <v>0</v>
      </c>
      <c r="BV24">
        <v>47</v>
      </c>
      <c r="BW24">
        <v>0</v>
      </c>
      <c r="BY24">
        <v>0</v>
      </c>
      <c r="BZ24">
        <v>0</v>
      </c>
      <c r="CA24">
        <v>47</v>
      </c>
      <c r="CB24">
        <v>0</v>
      </c>
      <c r="CD24">
        <v>0</v>
      </c>
      <c r="CE24">
        <v>0</v>
      </c>
      <c r="CF24">
        <v>47</v>
      </c>
      <c r="CG24">
        <v>0</v>
      </c>
      <c r="CI24">
        <v>0</v>
      </c>
      <c r="CJ24">
        <v>0</v>
      </c>
      <c r="CK24">
        <v>47</v>
      </c>
      <c r="CL24">
        <v>0</v>
      </c>
      <c r="CN24">
        <v>0</v>
      </c>
      <c r="CO24">
        <v>0</v>
      </c>
      <c r="CP24">
        <v>47</v>
      </c>
      <c r="CQ24">
        <v>0</v>
      </c>
      <c r="CS24">
        <v>0</v>
      </c>
      <c r="CT24">
        <v>0</v>
      </c>
      <c r="CU24">
        <v>47</v>
      </c>
      <c r="CV24">
        <v>0</v>
      </c>
      <c r="CX24">
        <v>0</v>
      </c>
      <c r="CY24">
        <v>0</v>
      </c>
      <c r="CZ24">
        <v>47</v>
      </c>
      <c r="DA24">
        <v>0</v>
      </c>
      <c r="DC24">
        <v>0</v>
      </c>
      <c r="DD24">
        <v>0</v>
      </c>
      <c r="DE24">
        <v>47</v>
      </c>
      <c r="DF24">
        <v>0</v>
      </c>
      <c r="DH24">
        <v>0</v>
      </c>
      <c r="DI24">
        <v>0</v>
      </c>
      <c r="DJ24">
        <v>47</v>
      </c>
      <c r="DK24">
        <v>0</v>
      </c>
      <c r="DM24">
        <v>0</v>
      </c>
      <c r="DN24">
        <v>0</v>
      </c>
      <c r="DO24">
        <v>47</v>
      </c>
      <c r="DP24">
        <v>0</v>
      </c>
      <c r="DR24">
        <v>0</v>
      </c>
      <c r="DS24">
        <v>0</v>
      </c>
      <c r="DT24">
        <v>47</v>
      </c>
      <c r="DU24">
        <v>0</v>
      </c>
      <c r="DW24">
        <v>0</v>
      </c>
      <c r="DX24">
        <v>0</v>
      </c>
      <c r="DY24">
        <v>47</v>
      </c>
      <c r="DZ24">
        <v>0</v>
      </c>
      <c r="EB24">
        <v>0</v>
      </c>
      <c r="EC24">
        <v>0</v>
      </c>
      <c r="ED24">
        <v>47</v>
      </c>
      <c r="EE24">
        <v>0</v>
      </c>
      <c r="EG24">
        <v>0</v>
      </c>
      <c r="EH24">
        <v>0</v>
      </c>
      <c r="EI24">
        <v>47</v>
      </c>
      <c r="EJ24">
        <v>0</v>
      </c>
      <c r="EL24">
        <v>0</v>
      </c>
      <c r="EM24">
        <v>0</v>
      </c>
      <c r="EN24">
        <v>47</v>
      </c>
      <c r="EO24">
        <v>0</v>
      </c>
      <c r="EQ24">
        <v>0</v>
      </c>
      <c r="ER24">
        <v>0</v>
      </c>
      <c r="ES24">
        <v>47</v>
      </c>
      <c r="ET24">
        <v>0</v>
      </c>
      <c r="EV24">
        <v>0</v>
      </c>
      <c r="EW24">
        <v>0</v>
      </c>
      <c r="EX24">
        <v>47</v>
      </c>
      <c r="EY24">
        <v>0</v>
      </c>
      <c r="FB24">
        <f t="shared" si="0"/>
        <v>0</v>
      </c>
      <c r="FC24">
        <f t="shared" si="1"/>
        <v>0</v>
      </c>
      <c r="FD24">
        <f t="shared" si="2"/>
        <v>47</v>
      </c>
      <c r="FE24">
        <f t="shared" si="3"/>
        <v>0</v>
      </c>
    </row>
    <row r="25" spans="1:161" x14ac:dyDescent="0.35">
      <c r="A25">
        <v>23</v>
      </c>
      <c r="B25">
        <v>0</v>
      </c>
      <c r="C25">
        <v>0</v>
      </c>
      <c r="D25">
        <v>24</v>
      </c>
      <c r="E25">
        <v>0</v>
      </c>
      <c r="G25">
        <v>0</v>
      </c>
      <c r="H25">
        <v>0</v>
      </c>
      <c r="I25">
        <v>24</v>
      </c>
      <c r="J25">
        <v>0</v>
      </c>
      <c r="L25">
        <v>0</v>
      </c>
      <c r="M25">
        <v>0</v>
      </c>
      <c r="N25">
        <v>24</v>
      </c>
      <c r="O25">
        <v>0</v>
      </c>
      <c r="Q25">
        <v>0</v>
      </c>
      <c r="R25">
        <v>0</v>
      </c>
      <c r="S25">
        <v>24</v>
      </c>
      <c r="T25">
        <v>0</v>
      </c>
      <c r="V25">
        <v>0</v>
      </c>
      <c r="W25">
        <v>0</v>
      </c>
      <c r="X25">
        <v>24</v>
      </c>
      <c r="Y25">
        <v>0</v>
      </c>
      <c r="AA25">
        <v>0</v>
      </c>
      <c r="AB25">
        <v>0</v>
      </c>
      <c r="AC25">
        <v>24</v>
      </c>
      <c r="AD25">
        <v>0</v>
      </c>
      <c r="AF25">
        <v>0</v>
      </c>
      <c r="AG25">
        <v>0</v>
      </c>
      <c r="AH25">
        <v>24</v>
      </c>
      <c r="AI25">
        <v>0</v>
      </c>
      <c r="AK25">
        <v>0</v>
      </c>
      <c r="AL25">
        <v>0</v>
      </c>
      <c r="AM25">
        <v>24</v>
      </c>
      <c r="AN25">
        <v>0</v>
      </c>
      <c r="AP25">
        <v>0</v>
      </c>
      <c r="AQ25">
        <v>0</v>
      </c>
      <c r="AR25">
        <v>24</v>
      </c>
      <c r="AS25">
        <v>0</v>
      </c>
      <c r="AU25">
        <v>0</v>
      </c>
      <c r="AV25">
        <v>0</v>
      </c>
      <c r="AW25">
        <v>24</v>
      </c>
      <c r="AX25">
        <v>0</v>
      </c>
      <c r="AZ25">
        <v>0</v>
      </c>
      <c r="BA25">
        <v>0</v>
      </c>
      <c r="BB25">
        <v>24</v>
      </c>
      <c r="BC25">
        <v>0</v>
      </c>
      <c r="BE25">
        <v>0</v>
      </c>
      <c r="BF25">
        <v>0</v>
      </c>
      <c r="BG25">
        <v>24</v>
      </c>
      <c r="BH25">
        <v>0</v>
      </c>
      <c r="BJ25">
        <v>0</v>
      </c>
      <c r="BK25">
        <v>0</v>
      </c>
      <c r="BL25">
        <v>24</v>
      </c>
      <c r="BM25">
        <v>0</v>
      </c>
      <c r="BO25">
        <v>0</v>
      </c>
      <c r="BP25">
        <v>0</v>
      </c>
      <c r="BQ25">
        <v>24</v>
      </c>
      <c r="BR25">
        <v>0</v>
      </c>
      <c r="BT25">
        <v>0</v>
      </c>
      <c r="BU25">
        <v>0</v>
      </c>
      <c r="BV25">
        <v>24</v>
      </c>
      <c r="BW25">
        <v>0</v>
      </c>
      <c r="BY25">
        <v>0</v>
      </c>
      <c r="BZ25">
        <v>0</v>
      </c>
      <c r="CA25">
        <v>24</v>
      </c>
      <c r="CB25">
        <v>0</v>
      </c>
      <c r="CD25">
        <v>0</v>
      </c>
      <c r="CE25">
        <v>0</v>
      </c>
      <c r="CF25">
        <v>24</v>
      </c>
      <c r="CG25">
        <v>0</v>
      </c>
      <c r="CI25">
        <v>0</v>
      </c>
      <c r="CJ25">
        <v>0</v>
      </c>
      <c r="CK25">
        <v>24</v>
      </c>
      <c r="CL25">
        <v>0</v>
      </c>
      <c r="CN25">
        <v>0</v>
      </c>
      <c r="CO25">
        <v>0</v>
      </c>
      <c r="CP25">
        <v>24</v>
      </c>
      <c r="CQ25">
        <v>0</v>
      </c>
      <c r="CS25">
        <v>0</v>
      </c>
      <c r="CT25">
        <v>0</v>
      </c>
      <c r="CU25">
        <v>24</v>
      </c>
      <c r="CV25">
        <v>0</v>
      </c>
      <c r="CX25">
        <v>0</v>
      </c>
      <c r="CY25">
        <v>0</v>
      </c>
      <c r="CZ25">
        <v>24</v>
      </c>
      <c r="DA25">
        <v>0</v>
      </c>
      <c r="DC25">
        <v>0</v>
      </c>
      <c r="DD25">
        <v>0</v>
      </c>
      <c r="DE25">
        <v>24</v>
      </c>
      <c r="DF25">
        <v>0</v>
      </c>
      <c r="DH25">
        <v>0</v>
      </c>
      <c r="DI25">
        <v>0</v>
      </c>
      <c r="DJ25">
        <v>24</v>
      </c>
      <c r="DK25">
        <v>0</v>
      </c>
      <c r="DM25">
        <v>0</v>
      </c>
      <c r="DN25">
        <v>0</v>
      </c>
      <c r="DO25">
        <v>24</v>
      </c>
      <c r="DP25">
        <v>0</v>
      </c>
      <c r="DR25">
        <v>0</v>
      </c>
      <c r="DS25">
        <v>0</v>
      </c>
      <c r="DT25">
        <v>24</v>
      </c>
      <c r="DU25">
        <v>0</v>
      </c>
      <c r="DW25">
        <v>0</v>
      </c>
      <c r="DX25">
        <v>0</v>
      </c>
      <c r="DY25">
        <v>24</v>
      </c>
      <c r="DZ25">
        <v>0</v>
      </c>
      <c r="EB25">
        <v>0</v>
      </c>
      <c r="EC25">
        <v>0</v>
      </c>
      <c r="ED25">
        <v>24</v>
      </c>
      <c r="EE25">
        <v>0</v>
      </c>
      <c r="EG25">
        <v>0</v>
      </c>
      <c r="EH25">
        <v>0</v>
      </c>
      <c r="EI25">
        <v>24</v>
      </c>
      <c r="EJ25">
        <v>0</v>
      </c>
      <c r="EL25">
        <v>0</v>
      </c>
      <c r="EM25">
        <v>0</v>
      </c>
      <c r="EN25">
        <v>24</v>
      </c>
      <c r="EO25">
        <v>0</v>
      </c>
      <c r="EQ25">
        <v>0</v>
      </c>
      <c r="ER25">
        <v>0</v>
      </c>
      <c r="ES25">
        <v>24</v>
      </c>
      <c r="ET25">
        <v>0</v>
      </c>
      <c r="EV25">
        <v>0</v>
      </c>
      <c r="EW25">
        <v>0</v>
      </c>
      <c r="EX25">
        <v>24</v>
      </c>
      <c r="EY25">
        <v>0</v>
      </c>
      <c r="FB25">
        <f t="shared" si="0"/>
        <v>0</v>
      </c>
      <c r="FC25">
        <f t="shared" si="1"/>
        <v>0</v>
      </c>
      <c r="FD25">
        <f t="shared" si="2"/>
        <v>24</v>
      </c>
      <c r="FE25">
        <f t="shared" si="3"/>
        <v>0</v>
      </c>
    </row>
    <row r="26" spans="1:161" x14ac:dyDescent="0.35">
      <c r="A26">
        <v>24</v>
      </c>
      <c r="B26">
        <v>0</v>
      </c>
      <c r="C26">
        <v>0</v>
      </c>
      <c r="D26">
        <v>0</v>
      </c>
      <c r="E26">
        <v>0</v>
      </c>
      <c r="G26">
        <v>0</v>
      </c>
      <c r="H26">
        <v>0</v>
      </c>
      <c r="I26">
        <v>0</v>
      </c>
      <c r="J26">
        <v>0</v>
      </c>
      <c r="L26">
        <v>0</v>
      </c>
      <c r="M26">
        <v>0</v>
      </c>
      <c r="N26">
        <v>0</v>
      </c>
      <c r="O26">
        <v>0</v>
      </c>
      <c r="Q26">
        <v>0</v>
      </c>
      <c r="R26">
        <v>0</v>
      </c>
      <c r="S26">
        <v>0</v>
      </c>
      <c r="T26">
        <v>0</v>
      </c>
      <c r="V26">
        <v>0</v>
      </c>
      <c r="W26">
        <v>0</v>
      </c>
      <c r="X26">
        <v>0</v>
      </c>
      <c r="Y26">
        <v>0</v>
      </c>
      <c r="AA26">
        <v>0</v>
      </c>
      <c r="AB26">
        <v>0</v>
      </c>
      <c r="AC26">
        <v>0</v>
      </c>
      <c r="AD26">
        <v>0</v>
      </c>
      <c r="AF26">
        <v>0</v>
      </c>
      <c r="AG26">
        <v>0</v>
      </c>
      <c r="AH26">
        <v>0</v>
      </c>
      <c r="AI26">
        <v>0</v>
      </c>
      <c r="AK26">
        <v>0</v>
      </c>
      <c r="AL26">
        <v>0</v>
      </c>
      <c r="AM26">
        <v>0</v>
      </c>
      <c r="AN26">
        <v>0</v>
      </c>
      <c r="AP26">
        <v>0</v>
      </c>
      <c r="AQ26">
        <v>0</v>
      </c>
      <c r="AR26">
        <v>0</v>
      </c>
      <c r="AS26">
        <v>0</v>
      </c>
      <c r="AU26">
        <v>0</v>
      </c>
      <c r="AV26">
        <v>0</v>
      </c>
      <c r="AW26">
        <v>0</v>
      </c>
      <c r="AX26">
        <v>0</v>
      </c>
      <c r="AZ26">
        <v>0</v>
      </c>
      <c r="BA26">
        <v>0</v>
      </c>
      <c r="BB26">
        <v>0</v>
      </c>
      <c r="BC26">
        <v>0</v>
      </c>
      <c r="BE26">
        <v>0</v>
      </c>
      <c r="BF26">
        <v>0</v>
      </c>
      <c r="BG26">
        <v>0</v>
      </c>
      <c r="BH26">
        <v>0</v>
      </c>
      <c r="BJ26">
        <v>0</v>
      </c>
      <c r="BK26">
        <v>0</v>
      </c>
      <c r="BL26">
        <v>0</v>
      </c>
      <c r="BM26">
        <v>0</v>
      </c>
      <c r="BO26">
        <v>0</v>
      </c>
      <c r="BP26">
        <v>0</v>
      </c>
      <c r="BQ26">
        <v>0</v>
      </c>
      <c r="BR26">
        <v>0</v>
      </c>
      <c r="BT26">
        <v>0</v>
      </c>
      <c r="BU26">
        <v>0</v>
      </c>
      <c r="BV26">
        <v>0</v>
      </c>
      <c r="BW26">
        <v>0</v>
      </c>
      <c r="BY26">
        <v>0</v>
      </c>
      <c r="BZ26">
        <v>0</v>
      </c>
      <c r="CA26">
        <v>0</v>
      </c>
      <c r="CB26">
        <v>0</v>
      </c>
      <c r="CD26">
        <v>0</v>
      </c>
      <c r="CE26">
        <v>0</v>
      </c>
      <c r="CF26">
        <v>0</v>
      </c>
      <c r="CG26">
        <v>0</v>
      </c>
      <c r="CI26">
        <v>0</v>
      </c>
      <c r="CJ26">
        <v>0</v>
      </c>
      <c r="CK26">
        <v>0</v>
      </c>
      <c r="CL26">
        <v>0</v>
      </c>
      <c r="CN26">
        <v>0</v>
      </c>
      <c r="CO26">
        <v>0</v>
      </c>
      <c r="CP26">
        <v>0</v>
      </c>
      <c r="CQ26">
        <v>0</v>
      </c>
      <c r="CS26">
        <v>0</v>
      </c>
      <c r="CT26">
        <v>0</v>
      </c>
      <c r="CU26">
        <v>0</v>
      </c>
      <c r="CV26">
        <v>0</v>
      </c>
      <c r="CX26">
        <v>0</v>
      </c>
      <c r="CY26">
        <v>0</v>
      </c>
      <c r="CZ26">
        <v>0</v>
      </c>
      <c r="DA26">
        <v>0</v>
      </c>
      <c r="DC26">
        <v>0</v>
      </c>
      <c r="DD26">
        <v>0</v>
      </c>
      <c r="DE26">
        <v>0</v>
      </c>
      <c r="DF26">
        <v>0</v>
      </c>
      <c r="DH26">
        <v>0</v>
      </c>
      <c r="DI26">
        <v>0</v>
      </c>
      <c r="DJ26">
        <v>0</v>
      </c>
      <c r="DK26">
        <v>0</v>
      </c>
      <c r="DM26">
        <v>0</v>
      </c>
      <c r="DN26">
        <v>0</v>
      </c>
      <c r="DO26">
        <v>0</v>
      </c>
      <c r="DP26">
        <v>0</v>
      </c>
      <c r="DR26">
        <v>0</v>
      </c>
      <c r="DS26">
        <v>0</v>
      </c>
      <c r="DT26">
        <v>0</v>
      </c>
      <c r="DU26">
        <v>0</v>
      </c>
      <c r="DW26">
        <v>0</v>
      </c>
      <c r="DX26">
        <v>0</v>
      </c>
      <c r="DY26">
        <v>0</v>
      </c>
      <c r="DZ26">
        <v>0</v>
      </c>
      <c r="EB26">
        <v>0</v>
      </c>
      <c r="EC26">
        <v>0</v>
      </c>
      <c r="ED26">
        <v>0</v>
      </c>
      <c r="EE26">
        <v>0</v>
      </c>
      <c r="EG26">
        <v>0</v>
      </c>
      <c r="EH26">
        <v>0</v>
      </c>
      <c r="EI26">
        <v>0</v>
      </c>
      <c r="EJ26">
        <v>0</v>
      </c>
      <c r="EL26">
        <v>0</v>
      </c>
      <c r="EM26">
        <v>0</v>
      </c>
      <c r="EN26">
        <v>0</v>
      </c>
      <c r="EO26">
        <v>0</v>
      </c>
      <c r="EQ26">
        <v>0</v>
      </c>
      <c r="ER26">
        <v>0</v>
      </c>
      <c r="ES26">
        <v>0</v>
      </c>
      <c r="ET26">
        <v>0</v>
      </c>
      <c r="EV26">
        <v>0</v>
      </c>
      <c r="EW26">
        <v>0</v>
      </c>
      <c r="EX26">
        <v>0</v>
      </c>
      <c r="EY26">
        <v>0</v>
      </c>
      <c r="FB26">
        <f t="shared" si="0"/>
        <v>0</v>
      </c>
      <c r="FC26">
        <f t="shared" si="1"/>
        <v>0</v>
      </c>
      <c r="FD26">
        <f t="shared" si="2"/>
        <v>0</v>
      </c>
      <c r="FE26">
        <f t="shared" si="3"/>
        <v>0</v>
      </c>
    </row>
    <row r="27" spans="1:161" x14ac:dyDescent="0.35">
      <c r="A27">
        <v>25</v>
      </c>
      <c r="B27">
        <v>0</v>
      </c>
      <c r="C27">
        <v>0</v>
      </c>
      <c r="D27">
        <v>0</v>
      </c>
      <c r="E27">
        <v>0</v>
      </c>
      <c r="G27">
        <v>0</v>
      </c>
      <c r="H27">
        <v>0</v>
      </c>
      <c r="I27">
        <v>0</v>
      </c>
      <c r="J27">
        <v>0</v>
      </c>
      <c r="L27">
        <v>0</v>
      </c>
      <c r="M27">
        <v>0</v>
      </c>
      <c r="N27">
        <v>0</v>
      </c>
      <c r="O27">
        <v>0</v>
      </c>
      <c r="Q27">
        <v>0</v>
      </c>
      <c r="R27">
        <v>0</v>
      </c>
      <c r="S27">
        <v>0</v>
      </c>
      <c r="T27">
        <v>0</v>
      </c>
      <c r="V27">
        <v>0</v>
      </c>
      <c r="W27">
        <v>0</v>
      </c>
      <c r="X27">
        <v>0</v>
      </c>
      <c r="Y27">
        <v>0</v>
      </c>
      <c r="AA27">
        <v>0</v>
      </c>
      <c r="AB27">
        <v>0</v>
      </c>
      <c r="AC27">
        <v>0</v>
      </c>
      <c r="AD27">
        <v>0</v>
      </c>
      <c r="AF27">
        <v>0</v>
      </c>
      <c r="AG27">
        <v>0</v>
      </c>
      <c r="AH27">
        <v>0</v>
      </c>
      <c r="AI27">
        <v>0</v>
      </c>
      <c r="AK27">
        <v>0</v>
      </c>
      <c r="AL27">
        <v>0</v>
      </c>
      <c r="AM27">
        <v>0</v>
      </c>
      <c r="AN27">
        <v>0</v>
      </c>
      <c r="AP27">
        <v>0</v>
      </c>
      <c r="AQ27">
        <v>0</v>
      </c>
      <c r="AR27">
        <v>0</v>
      </c>
      <c r="AS27">
        <v>0</v>
      </c>
      <c r="AU27">
        <v>0</v>
      </c>
      <c r="AV27">
        <v>0</v>
      </c>
      <c r="AW27">
        <v>0</v>
      </c>
      <c r="AX27">
        <v>0</v>
      </c>
      <c r="AZ27">
        <v>0</v>
      </c>
      <c r="BA27">
        <v>0</v>
      </c>
      <c r="BB27">
        <v>0</v>
      </c>
      <c r="BC27">
        <v>0</v>
      </c>
      <c r="BE27">
        <v>0</v>
      </c>
      <c r="BF27">
        <v>0</v>
      </c>
      <c r="BG27">
        <v>0</v>
      </c>
      <c r="BH27">
        <v>0</v>
      </c>
      <c r="BJ27">
        <v>0</v>
      </c>
      <c r="BK27">
        <v>0</v>
      </c>
      <c r="BL27">
        <v>0</v>
      </c>
      <c r="BM27">
        <v>0</v>
      </c>
      <c r="BO27">
        <v>0</v>
      </c>
      <c r="BP27">
        <v>0</v>
      </c>
      <c r="BQ27">
        <v>0</v>
      </c>
      <c r="BR27">
        <v>0</v>
      </c>
      <c r="BT27">
        <v>0</v>
      </c>
      <c r="BU27">
        <v>0</v>
      </c>
      <c r="BV27">
        <v>0</v>
      </c>
      <c r="BW27">
        <v>0</v>
      </c>
      <c r="BY27">
        <v>0</v>
      </c>
      <c r="BZ27">
        <v>0</v>
      </c>
      <c r="CA27">
        <v>0</v>
      </c>
      <c r="CB27">
        <v>0</v>
      </c>
      <c r="CD27">
        <v>0</v>
      </c>
      <c r="CE27">
        <v>0</v>
      </c>
      <c r="CF27">
        <v>0</v>
      </c>
      <c r="CG27">
        <v>0</v>
      </c>
      <c r="CI27">
        <v>0</v>
      </c>
      <c r="CJ27">
        <v>0</v>
      </c>
      <c r="CK27">
        <v>0</v>
      </c>
      <c r="CL27">
        <v>0</v>
      </c>
      <c r="CN27">
        <v>0</v>
      </c>
      <c r="CO27">
        <v>0</v>
      </c>
      <c r="CP27">
        <v>0</v>
      </c>
      <c r="CQ27">
        <v>0</v>
      </c>
      <c r="CS27">
        <v>0</v>
      </c>
      <c r="CT27">
        <v>0</v>
      </c>
      <c r="CU27">
        <v>0</v>
      </c>
      <c r="CV27">
        <v>0</v>
      </c>
      <c r="CX27">
        <v>0</v>
      </c>
      <c r="CY27">
        <v>0</v>
      </c>
      <c r="CZ27">
        <v>0</v>
      </c>
      <c r="DA27">
        <v>0</v>
      </c>
      <c r="DC27">
        <v>0</v>
      </c>
      <c r="DD27">
        <v>0</v>
      </c>
      <c r="DE27">
        <v>0</v>
      </c>
      <c r="DF27">
        <v>0</v>
      </c>
      <c r="DH27">
        <v>0</v>
      </c>
      <c r="DI27">
        <v>0</v>
      </c>
      <c r="DJ27">
        <v>0</v>
      </c>
      <c r="DK27">
        <v>0</v>
      </c>
      <c r="DM27">
        <v>0</v>
      </c>
      <c r="DN27">
        <v>0</v>
      </c>
      <c r="DO27">
        <v>0</v>
      </c>
      <c r="DP27">
        <v>0</v>
      </c>
      <c r="DR27">
        <v>0</v>
      </c>
      <c r="DS27">
        <v>0</v>
      </c>
      <c r="DT27">
        <v>0</v>
      </c>
      <c r="DU27">
        <v>0</v>
      </c>
      <c r="DW27">
        <v>0</v>
      </c>
      <c r="DX27">
        <v>0</v>
      </c>
      <c r="DY27">
        <v>0</v>
      </c>
      <c r="DZ27">
        <v>0</v>
      </c>
      <c r="EB27">
        <v>0</v>
      </c>
      <c r="EC27">
        <v>0</v>
      </c>
      <c r="ED27">
        <v>0</v>
      </c>
      <c r="EE27">
        <v>0</v>
      </c>
      <c r="EG27">
        <v>0</v>
      </c>
      <c r="EH27">
        <v>0</v>
      </c>
      <c r="EI27">
        <v>0</v>
      </c>
      <c r="EJ27">
        <v>0</v>
      </c>
      <c r="EL27">
        <v>0</v>
      </c>
      <c r="EM27">
        <v>0</v>
      </c>
      <c r="EN27">
        <v>0</v>
      </c>
      <c r="EO27">
        <v>0</v>
      </c>
      <c r="EQ27">
        <v>0</v>
      </c>
      <c r="ER27">
        <v>0</v>
      </c>
      <c r="ES27">
        <v>0</v>
      </c>
      <c r="ET27">
        <v>0</v>
      </c>
      <c r="EV27">
        <v>0</v>
      </c>
      <c r="EW27">
        <v>0</v>
      </c>
      <c r="EX27">
        <v>0</v>
      </c>
      <c r="EY27">
        <v>0</v>
      </c>
      <c r="FB27">
        <f t="shared" si="0"/>
        <v>0</v>
      </c>
      <c r="FC27">
        <f t="shared" si="1"/>
        <v>0</v>
      </c>
      <c r="FD27">
        <f t="shared" si="2"/>
        <v>0</v>
      </c>
      <c r="FE27">
        <f t="shared" si="3"/>
        <v>0</v>
      </c>
    </row>
    <row r="28" spans="1:161" x14ac:dyDescent="0.35">
      <c r="A28">
        <v>26</v>
      </c>
      <c r="B28">
        <v>0</v>
      </c>
      <c r="C28">
        <v>0</v>
      </c>
      <c r="D28">
        <v>0</v>
      </c>
      <c r="E28">
        <v>0</v>
      </c>
      <c r="G28">
        <v>0</v>
      </c>
      <c r="H28">
        <v>0</v>
      </c>
      <c r="I28">
        <v>0</v>
      </c>
      <c r="J28">
        <v>0</v>
      </c>
      <c r="L28">
        <v>0</v>
      </c>
      <c r="M28">
        <v>0</v>
      </c>
      <c r="N28">
        <v>0</v>
      </c>
      <c r="O28">
        <v>0</v>
      </c>
      <c r="Q28">
        <v>0</v>
      </c>
      <c r="R28">
        <v>0</v>
      </c>
      <c r="S28">
        <v>0</v>
      </c>
      <c r="T28">
        <v>0</v>
      </c>
      <c r="V28">
        <v>0</v>
      </c>
      <c r="W28">
        <v>0</v>
      </c>
      <c r="X28">
        <v>0</v>
      </c>
      <c r="Y28">
        <v>0</v>
      </c>
      <c r="AA28">
        <v>0</v>
      </c>
      <c r="AB28">
        <v>0</v>
      </c>
      <c r="AC28">
        <v>0</v>
      </c>
      <c r="AD28">
        <v>0</v>
      </c>
      <c r="AF28">
        <v>0</v>
      </c>
      <c r="AG28">
        <v>0</v>
      </c>
      <c r="AH28">
        <v>0</v>
      </c>
      <c r="AI28">
        <v>0</v>
      </c>
      <c r="AK28">
        <v>0</v>
      </c>
      <c r="AL28">
        <v>0</v>
      </c>
      <c r="AM28">
        <v>0</v>
      </c>
      <c r="AN28">
        <v>0</v>
      </c>
      <c r="AP28">
        <v>0</v>
      </c>
      <c r="AQ28">
        <v>0</v>
      </c>
      <c r="AR28">
        <v>0</v>
      </c>
      <c r="AS28">
        <v>0</v>
      </c>
      <c r="AU28">
        <v>0</v>
      </c>
      <c r="AV28">
        <v>0</v>
      </c>
      <c r="AW28">
        <v>0</v>
      </c>
      <c r="AX28">
        <v>0</v>
      </c>
      <c r="AZ28">
        <v>0</v>
      </c>
      <c r="BA28">
        <v>0</v>
      </c>
      <c r="BB28">
        <v>0</v>
      </c>
      <c r="BC28">
        <v>0</v>
      </c>
      <c r="BE28">
        <v>0</v>
      </c>
      <c r="BF28">
        <v>0</v>
      </c>
      <c r="BG28">
        <v>0</v>
      </c>
      <c r="BH28">
        <v>0</v>
      </c>
      <c r="BJ28">
        <v>0</v>
      </c>
      <c r="BK28">
        <v>0</v>
      </c>
      <c r="BL28">
        <v>0</v>
      </c>
      <c r="BM28">
        <v>0</v>
      </c>
      <c r="BO28">
        <v>0</v>
      </c>
      <c r="BP28">
        <v>0</v>
      </c>
      <c r="BQ28">
        <v>0</v>
      </c>
      <c r="BR28">
        <v>0</v>
      </c>
      <c r="BT28">
        <v>0</v>
      </c>
      <c r="BU28">
        <v>0</v>
      </c>
      <c r="BV28">
        <v>0</v>
      </c>
      <c r="BW28">
        <v>0</v>
      </c>
      <c r="BY28">
        <v>0</v>
      </c>
      <c r="BZ28">
        <v>0</v>
      </c>
      <c r="CA28">
        <v>0</v>
      </c>
      <c r="CB28">
        <v>0</v>
      </c>
      <c r="CD28">
        <v>0</v>
      </c>
      <c r="CE28">
        <v>0</v>
      </c>
      <c r="CF28">
        <v>0</v>
      </c>
      <c r="CG28">
        <v>0</v>
      </c>
      <c r="CI28">
        <v>0</v>
      </c>
      <c r="CJ28">
        <v>0</v>
      </c>
      <c r="CK28">
        <v>0</v>
      </c>
      <c r="CL28">
        <v>0</v>
      </c>
      <c r="CN28">
        <v>0</v>
      </c>
      <c r="CO28">
        <v>0</v>
      </c>
      <c r="CP28">
        <v>0</v>
      </c>
      <c r="CQ28">
        <v>0</v>
      </c>
      <c r="CS28">
        <v>0</v>
      </c>
      <c r="CT28">
        <v>0</v>
      </c>
      <c r="CU28">
        <v>0</v>
      </c>
      <c r="CV28">
        <v>0</v>
      </c>
      <c r="CX28">
        <v>0</v>
      </c>
      <c r="CY28">
        <v>0</v>
      </c>
      <c r="CZ28">
        <v>0</v>
      </c>
      <c r="DA28">
        <v>0</v>
      </c>
      <c r="DC28">
        <v>0</v>
      </c>
      <c r="DD28">
        <v>0</v>
      </c>
      <c r="DE28">
        <v>0</v>
      </c>
      <c r="DF28">
        <v>0</v>
      </c>
      <c r="DH28">
        <v>0</v>
      </c>
      <c r="DI28">
        <v>0</v>
      </c>
      <c r="DJ28">
        <v>0</v>
      </c>
      <c r="DK28">
        <v>0</v>
      </c>
      <c r="DM28">
        <v>0</v>
      </c>
      <c r="DN28">
        <v>0</v>
      </c>
      <c r="DO28">
        <v>0</v>
      </c>
      <c r="DP28">
        <v>0</v>
      </c>
      <c r="DR28">
        <v>0</v>
      </c>
      <c r="DS28">
        <v>0</v>
      </c>
      <c r="DT28">
        <v>0</v>
      </c>
      <c r="DU28">
        <v>0</v>
      </c>
      <c r="DW28">
        <v>0</v>
      </c>
      <c r="DX28">
        <v>0</v>
      </c>
      <c r="DY28">
        <v>0</v>
      </c>
      <c r="DZ28">
        <v>0</v>
      </c>
      <c r="EB28">
        <v>0</v>
      </c>
      <c r="EC28">
        <v>0</v>
      </c>
      <c r="ED28">
        <v>0</v>
      </c>
      <c r="EE28">
        <v>0</v>
      </c>
      <c r="EG28">
        <v>0</v>
      </c>
      <c r="EH28">
        <v>0</v>
      </c>
      <c r="EI28">
        <v>0</v>
      </c>
      <c r="EJ28">
        <v>0</v>
      </c>
      <c r="EL28">
        <v>0</v>
      </c>
      <c r="EM28">
        <v>0</v>
      </c>
      <c r="EN28">
        <v>0</v>
      </c>
      <c r="EO28">
        <v>0</v>
      </c>
      <c r="EQ28">
        <v>0</v>
      </c>
      <c r="ER28">
        <v>0</v>
      </c>
      <c r="ES28">
        <v>0</v>
      </c>
      <c r="ET28">
        <v>0</v>
      </c>
      <c r="EV28">
        <v>0</v>
      </c>
      <c r="EW28">
        <v>0</v>
      </c>
      <c r="EX28">
        <v>0</v>
      </c>
      <c r="EY28">
        <v>0</v>
      </c>
      <c r="FB28">
        <f t="shared" si="0"/>
        <v>0</v>
      </c>
      <c r="FC28">
        <f t="shared" si="1"/>
        <v>0</v>
      </c>
      <c r="FD28">
        <f t="shared" si="2"/>
        <v>0</v>
      </c>
      <c r="FE28">
        <f t="shared" si="3"/>
        <v>0</v>
      </c>
    </row>
    <row r="29" spans="1:161" x14ac:dyDescent="0.35">
      <c r="A29">
        <v>27</v>
      </c>
      <c r="B29">
        <v>0</v>
      </c>
      <c r="C29">
        <v>0</v>
      </c>
      <c r="D29">
        <v>0</v>
      </c>
      <c r="E29">
        <v>0</v>
      </c>
      <c r="G29">
        <v>0</v>
      </c>
      <c r="H29">
        <v>0</v>
      </c>
      <c r="I29">
        <v>0</v>
      </c>
      <c r="J29">
        <v>0</v>
      </c>
      <c r="L29">
        <v>0</v>
      </c>
      <c r="M29">
        <v>0</v>
      </c>
      <c r="N29">
        <v>0</v>
      </c>
      <c r="O29">
        <v>0</v>
      </c>
      <c r="Q29">
        <v>0</v>
      </c>
      <c r="R29">
        <v>0</v>
      </c>
      <c r="S29">
        <v>0</v>
      </c>
      <c r="T29">
        <v>0</v>
      </c>
      <c r="V29">
        <v>0</v>
      </c>
      <c r="W29">
        <v>0</v>
      </c>
      <c r="X29">
        <v>0</v>
      </c>
      <c r="Y29">
        <v>0</v>
      </c>
      <c r="AA29">
        <v>0</v>
      </c>
      <c r="AB29">
        <v>0</v>
      </c>
      <c r="AC29">
        <v>0</v>
      </c>
      <c r="AD29">
        <v>0</v>
      </c>
      <c r="AF29">
        <v>0</v>
      </c>
      <c r="AG29">
        <v>0</v>
      </c>
      <c r="AH29">
        <v>0</v>
      </c>
      <c r="AI29">
        <v>0</v>
      </c>
      <c r="AK29">
        <v>0</v>
      </c>
      <c r="AL29">
        <v>0</v>
      </c>
      <c r="AM29">
        <v>0</v>
      </c>
      <c r="AN29">
        <v>0</v>
      </c>
      <c r="AP29">
        <v>0</v>
      </c>
      <c r="AQ29">
        <v>0</v>
      </c>
      <c r="AR29">
        <v>0</v>
      </c>
      <c r="AS29">
        <v>0</v>
      </c>
      <c r="AU29">
        <v>0</v>
      </c>
      <c r="AV29">
        <v>0</v>
      </c>
      <c r="AW29">
        <v>0</v>
      </c>
      <c r="AX29">
        <v>0</v>
      </c>
      <c r="AZ29">
        <v>0</v>
      </c>
      <c r="BA29">
        <v>0</v>
      </c>
      <c r="BB29">
        <v>0</v>
      </c>
      <c r="BC29">
        <v>0</v>
      </c>
      <c r="BE29">
        <v>0</v>
      </c>
      <c r="BF29">
        <v>0</v>
      </c>
      <c r="BG29">
        <v>0</v>
      </c>
      <c r="BH29">
        <v>0</v>
      </c>
      <c r="BJ29">
        <v>0</v>
      </c>
      <c r="BK29">
        <v>0</v>
      </c>
      <c r="BL29">
        <v>0</v>
      </c>
      <c r="BM29">
        <v>0</v>
      </c>
      <c r="BO29">
        <v>0</v>
      </c>
      <c r="BP29">
        <v>0</v>
      </c>
      <c r="BQ29">
        <v>0</v>
      </c>
      <c r="BR29">
        <v>0</v>
      </c>
      <c r="BT29">
        <v>0</v>
      </c>
      <c r="BU29">
        <v>0</v>
      </c>
      <c r="BV29">
        <v>0</v>
      </c>
      <c r="BW29">
        <v>0</v>
      </c>
      <c r="BY29">
        <v>0</v>
      </c>
      <c r="BZ29">
        <v>0</v>
      </c>
      <c r="CA29">
        <v>0</v>
      </c>
      <c r="CB29">
        <v>0</v>
      </c>
      <c r="CD29">
        <v>0</v>
      </c>
      <c r="CE29">
        <v>0</v>
      </c>
      <c r="CF29">
        <v>0</v>
      </c>
      <c r="CG29">
        <v>0</v>
      </c>
      <c r="CI29">
        <v>0</v>
      </c>
      <c r="CJ29">
        <v>0</v>
      </c>
      <c r="CK29">
        <v>0</v>
      </c>
      <c r="CL29">
        <v>0</v>
      </c>
      <c r="CN29">
        <v>0</v>
      </c>
      <c r="CO29">
        <v>0</v>
      </c>
      <c r="CP29">
        <v>0</v>
      </c>
      <c r="CQ29">
        <v>0</v>
      </c>
      <c r="CS29">
        <v>0</v>
      </c>
      <c r="CT29">
        <v>0</v>
      </c>
      <c r="CU29">
        <v>0</v>
      </c>
      <c r="CV29">
        <v>0</v>
      </c>
      <c r="CX29">
        <v>0</v>
      </c>
      <c r="CY29">
        <v>0</v>
      </c>
      <c r="CZ29">
        <v>0</v>
      </c>
      <c r="DA29">
        <v>0</v>
      </c>
      <c r="DC29">
        <v>0</v>
      </c>
      <c r="DD29">
        <v>0</v>
      </c>
      <c r="DE29">
        <v>0</v>
      </c>
      <c r="DF29">
        <v>0</v>
      </c>
      <c r="DH29">
        <v>0</v>
      </c>
      <c r="DI29">
        <v>0</v>
      </c>
      <c r="DJ29">
        <v>0</v>
      </c>
      <c r="DK29">
        <v>0</v>
      </c>
      <c r="DM29">
        <v>0</v>
      </c>
      <c r="DN29">
        <v>0</v>
      </c>
      <c r="DO29">
        <v>0</v>
      </c>
      <c r="DP29">
        <v>0</v>
      </c>
      <c r="DR29">
        <v>0</v>
      </c>
      <c r="DS29">
        <v>0</v>
      </c>
      <c r="DT29">
        <v>0</v>
      </c>
      <c r="DU29">
        <v>0</v>
      </c>
      <c r="DW29">
        <v>0</v>
      </c>
      <c r="DX29">
        <v>0</v>
      </c>
      <c r="DY29">
        <v>0</v>
      </c>
      <c r="DZ29">
        <v>0</v>
      </c>
      <c r="EB29">
        <v>0</v>
      </c>
      <c r="EC29">
        <v>0</v>
      </c>
      <c r="ED29">
        <v>0</v>
      </c>
      <c r="EE29">
        <v>0</v>
      </c>
      <c r="EG29">
        <v>0</v>
      </c>
      <c r="EH29">
        <v>0</v>
      </c>
      <c r="EI29">
        <v>0</v>
      </c>
      <c r="EJ29">
        <v>0</v>
      </c>
      <c r="EL29">
        <v>0</v>
      </c>
      <c r="EM29">
        <v>0</v>
      </c>
      <c r="EN29">
        <v>0</v>
      </c>
      <c r="EO29">
        <v>0</v>
      </c>
      <c r="EQ29">
        <v>0</v>
      </c>
      <c r="ER29">
        <v>0</v>
      </c>
      <c r="ES29">
        <v>0</v>
      </c>
      <c r="ET29">
        <v>0</v>
      </c>
      <c r="EV29">
        <v>0</v>
      </c>
      <c r="EW29">
        <v>0</v>
      </c>
      <c r="EX29">
        <v>0</v>
      </c>
      <c r="EY29">
        <v>0</v>
      </c>
      <c r="FB29">
        <f t="shared" si="0"/>
        <v>0</v>
      </c>
      <c r="FC29">
        <f t="shared" si="1"/>
        <v>0</v>
      </c>
      <c r="FD29">
        <f t="shared" si="2"/>
        <v>0</v>
      </c>
      <c r="FE29">
        <f t="shared" si="3"/>
        <v>0</v>
      </c>
    </row>
    <row r="30" spans="1:161" x14ac:dyDescent="0.35">
      <c r="A30">
        <v>28</v>
      </c>
      <c r="B30">
        <v>0</v>
      </c>
      <c r="C30">
        <v>0</v>
      </c>
      <c r="D30">
        <v>0</v>
      </c>
      <c r="E30">
        <v>0</v>
      </c>
      <c r="G30">
        <v>0</v>
      </c>
      <c r="H30">
        <v>0</v>
      </c>
      <c r="I30">
        <v>0</v>
      </c>
      <c r="J30">
        <v>0</v>
      </c>
      <c r="L30">
        <v>0</v>
      </c>
      <c r="M30">
        <v>0</v>
      </c>
      <c r="N30">
        <v>0</v>
      </c>
      <c r="O30">
        <v>0</v>
      </c>
      <c r="Q30">
        <v>0</v>
      </c>
      <c r="R30">
        <v>0</v>
      </c>
      <c r="S30">
        <v>0</v>
      </c>
      <c r="T30">
        <v>0</v>
      </c>
      <c r="V30">
        <v>0</v>
      </c>
      <c r="W30">
        <v>0</v>
      </c>
      <c r="X30">
        <v>0</v>
      </c>
      <c r="Y30">
        <v>0</v>
      </c>
      <c r="AA30">
        <v>0</v>
      </c>
      <c r="AB30">
        <v>0</v>
      </c>
      <c r="AC30">
        <v>0</v>
      </c>
      <c r="AD30">
        <v>0</v>
      </c>
      <c r="AF30">
        <v>0</v>
      </c>
      <c r="AG30">
        <v>0</v>
      </c>
      <c r="AH30">
        <v>0</v>
      </c>
      <c r="AI30">
        <v>0</v>
      </c>
      <c r="AK30">
        <v>0</v>
      </c>
      <c r="AL30">
        <v>0</v>
      </c>
      <c r="AM30">
        <v>0</v>
      </c>
      <c r="AN30">
        <v>0</v>
      </c>
      <c r="AP30">
        <v>0</v>
      </c>
      <c r="AQ30">
        <v>0</v>
      </c>
      <c r="AR30">
        <v>0</v>
      </c>
      <c r="AS30">
        <v>0</v>
      </c>
      <c r="AU30">
        <v>0</v>
      </c>
      <c r="AV30">
        <v>0</v>
      </c>
      <c r="AW30">
        <v>0</v>
      </c>
      <c r="AX30">
        <v>0</v>
      </c>
      <c r="AZ30">
        <v>0</v>
      </c>
      <c r="BA30">
        <v>0</v>
      </c>
      <c r="BB30">
        <v>0</v>
      </c>
      <c r="BC30">
        <v>0</v>
      </c>
      <c r="BE30">
        <v>0</v>
      </c>
      <c r="BF30">
        <v>0</v>
      </c>
      <c r="BG30">
        <v>0</v>
      </c>
      <c r="BH30">
        <v>0</v>
      </c>
      <c r="BJ30">
        <v>0</v>
      </c>
      <c r="BK30">
        <v>0</v>
      </c>
      <c r="BL30">
        <v>0</v>
      </c>
      <c r="BM30">
        <v>0</v>
      </c>
      <c r="BO30">
        <v>0</v>
      </c>
      <c r="BP30">
        <v>0</v>
      </c>
      <c r="BQ30">
        <v>0</v>
      </c>
      <c r="BR30">
        <v>0</v>
      </c>
      <c r="BT30">
        <v>0</v>
      </c>
      <c r="BU30">
        <v>0</v>
      </c>
      <c r="BV30">
        <v>0</v>
      </c>
      <c r="BW30">
        <v>0</v>
      </c>
      <c r="BY30">
        <v>0</v>
      </c>
      <c r="BZ30">
        <v>0</v>
      </c>
      <c r="CA30">
        <v>0</v>
      </c>
      <c r="CB30">
        <v>0</v>
      </c>
      <c r="CD30">
        <v>0</v>
      </c>
      <c r="CE30">
        <v>0</v>
      </c>
      <c r="CF30">
        <v>0</v>
      </c>
      <c r="CG30">
        <v>0</v>
      </c>
      <c r="CI30">
        <v>0</v>
      </c>
      <c r="CJ30">
        <v>0</v>
      </c>
      <c r="CK30">
        <v>0</v>
      </c>
      <c r="CL30">
        <v>0</v>
      </c>
      <c r="CN30">
        <v>0</v>
      </c>
      <c r="CO30">
        <v>0</v>
      </c>
      <c r="CP30">
        <v>0</v>
      </c>
      <c r="CQ30">
        <v>0</v>
      </c>
      <c r="CS30">
        <v>0</v>
      </c>
      <c r="CT30">
        <v>0</v>
      </c>
      <c r="CU30">
        <v>0</v>
      </c>
      <c r="CV30">
        <v>0</v>
      </c>
      <c r="CX30">
        <v>0</v>
      </c>
      <c r="CY30">
        <v>0</v>
      </c>
      <c r="CZ30">
        <v>0</v>
      </c>
      <c r="DA30">
        <v>0</v>
      </c>
      <c r="DC30">
        <v>0</v>
      </c>
      <c r="DD30">
        <v>0</v>
      </c>
      <c r="DE30">
        <v>0</v>
      </c>
      <c r="DF30">
        <v>0</v>
      </c>
      <c r="DH30">
        <v>0</v>
      </c>
      <c r="DI30">
        <v>0</v>
      </c>
      <c r="DJ30">
        <v>0</v>
      </c>
      <c r="DK30">
        <v>0</v>
      </c>
      <c r="DM30">
        <v>0</v>
      </c>
      <c r="DN30">
        <v>0</v>
      </c>
      <c r="DO30">
        <v>0</v>
      </c>
      <c r="DP30">
        <v>0</v>
      </c>
      <c r="DR30">
        <v>0</v>
      </c>
      <c r="DS30">
        <v>0</v>
      </c>
      <c r="DT30">
        <v>0</v>
      </c>
      <c r="DU30">
        <v>0</v>
      </c>
      <c r="DW30">
        <v>0</v>
      </c>
      <c r="DX30">
        <v>0</v>
      </c>
      <c r="DY30">
        <v>0</v>
      </c>
      <c r="DZ30">
        <v>0</v>
      </c>
      <c r="EB30">
        <v>0</v>
      </c>
      <c r="EC30">
        <v>0</v>
      </c>
      <c r="ED30">
        <v>0</v>
      </c>
      <c r="EE30">
        <v>0</v>
      </c>
      <c r="EG30">
        <v>0</v>
      </c>
      <c r="EH30">
        <v>0</v>
      </c>
      <c r="EI30">
        <v>0</v>
      </c>
      <c r="EJ30">
        <v>0</v>
      </c>
      <c r="EL30">
        <v>0</v>
      </c>
      <c r="EM30">
        <v>0</v>
      </c>
      <c r="EN30">
        <v>0</v>
      </c>
      <c r="EO30">
        <v>0</v>
      </c>
      <c r="EQ30">
        <v>0</v>
      </c>
      <c r="ER30">
        <v>0</v>
      </c>
      <c r="ES30">
        <v>0</v>
      </c>
      <c r="ET30">
        <v>0</v>
      </c>
      <c r="EV30">
        <v>0</v>
      </c>
      <c r="EW30">
        <v>0</v>
      </c>
      <c r="EX30">
        <v>0</v>
      </c>
      <c r="EY30">
        <v>0</v>
      </c>
      <c r="FB30">
        <f t="shared" si="0"/>
        <v>0</v>
      </c>
      <c r="FC30">
        <f t="shared" si="1"/>
        <v>0</v>
      </c>
      <c r="FD30">
        <f t="shared" si="2"/>
        <v>0</v>
      </c>
      <c r="FE30">
        <f t="shared" si="3"/>
        <v>0</v>
      </c>
    </row>
    <row r="31" spans="1:161" x14ac:dyDescent="0.35">
      <c r="A31">
        <v>29</v>
      </c>
      <c r="B31">
        <v>0</v>
      </c>
      <c r="C31">
        <v>0</v>
      </c>
      <c r="D31">
        <v>0</v>
      </c>
      <c r="E31">
        <v>0</v>
      </c>
      <c r="G31">
        <v>0</v>
      </c>
      <c r="H31">
        <v>0</v>
      </c>
      <c r="I31">
        <v>0</v>
      </c>
      <c r="J31">
        <v>0</v>
      </c>
      <c r="L31">
        <v>0</v>
      </c>
      <c r="M31">
        <v>0</v>
      </c>
      <c r="N31">
        <v>0</v>
      </c>
      <c r="O31">
        <v>0</v>
      </c>
      <c r="Q31">
        <v>0</v>
      </c>
      <c r="R31">
        <v>0</v>
      </c>
      <c r="S31">
        <v>0</v>
      </c>
      <c r="T31">
        <v>0</v>
      </c>
      <c r="V31">
        <v>0</v>
      </c>
      <c r="W31">
        <v>0</v>
      </c>
      <c r="X31">
        <v>0</v>
      </c>
      <c r="Y31">
        <v>0</v>
      </c>
      <c r="AA31">
        <v>0</v>
      </c>
      <c r="AB31">
        <v>0</v>
      </c>
      <c r="AC31">
        <v>0</v>
      </c>
      <c r="AD31">
        <v>0</v>
      </c>
      <c r="AF31">
        <v>0</v>
      </c>
      <c r="AG31">
        <v>0</v>
      </c>
      <c r="AH31">
        <v>0</v>
      </c>
      <c r="AI31">
        <v>0</v>
      </c>
      <c r="AK31">
        <v>0</v>
      </c>
      <c r="AL31">
        <v>0</v>
      </c>
      <c r="AM31">
        <v>0</v>
      </c>
      <c r="AN31">
        <v>0</v>
      </c>
      <c r="AP31">
        <v>0</v>
      </c>
      <c r="AQ31">
        <v>0</v>
      </c>
      <c r="AR31">
        <v>0</v>
      </c>
      <c r="AS31">
        <v>0</v>
      </c>
      <c r="AU31">
        <v>0</v>
      </c>
      <c r="AV31">
        <v>0</v>
      </c>
      <c r="AW31">
        <v>0</v>
      </c>
      <c r="AX31">
        <v>0</v>
      </c>
      <c r="AZ31">
        <v>0</v>
      </c>
      <c r="BA31">
        <v>0</v>
      </c>
      <c r="BB31">
        <v>0</v>
      </c>
      <c r="BC31">
        <v>0</v>
      </c>
      <c r="BE31">
        <v>0</v>
      </c>
      <c r="BF31">
        <v>0</v>
      </c>
      <c r="BG31">
        <v>0</v>
      </c>
      <c r="BH31">
        <v>0</v>
      </c>
      <c r="BJ31">
        <v>0</v>
      </c>
      <c r="BK31">
        <v>0</v>
      </c>
      <c r="BL31">
        <v>0</v>
      </c>
      <c r="BM31">
        <v>0</v>
      </c>
      <c r="BO31">
        <v>0</v>
      </c>
      <c r="BP31">
        <v>0</v>
      </c>
      <c r="BQ31">
        <v>0</v>
      </c>
      <c r="BR31">
        <v>0</v>
      </c>
      <c r="BT31">
        <v>0</v>
      </c>
      <c r="BU31">
        <v>0</v>
      </c>
      <c r="BV31">
        <v>0</v>
      </c>
      <c r="BW31">
        <v>0</v>
      </c>
      <c r="BY31">
        <v>0</v>
      </c>
      <c r="BZ31">
        <v>0</v>
      </c>
      <c r="CA31">
        <v>0</v>
      </c>
      <c r="CB31">
        <v>0</v>
      </c>
      <c r="CD31">
        <v>0</v>
      </c>
      <c r="CE31">
        <v>0</v>
      </c>
      <c r="CF31">
        <v>0</v>
      </c>
      <c r="CG31">
        <v>0</v>
      </c>
      <c r="CI31">
        <v>0</v>
      </c>
      <c r="CJ31">
        <v>0</v>
      </c>
      <c r="CK31">
        <v>0</v>
      </c>
      <c r="CL31">
        <v>0</v>
      </c>
      <c r="CN31">
        <v>0</v>
      </c>
      <c r="CO31">
        <v>0</v>
      </c>
      <c r="CP31">
        <v>0</v>
      </c>
      <c r="CQ31">
        <v>0</v>
      </c>
      <c r="CS31">
        <v>0</v>
      </c>
      <c r="CT31">
        <v>0</v>
      </c>
      <c r="CU31">
        <v>0</v>
      </c>
      <c r="CV31">
        <v>0</v>
      </c>
      <c r="CX31">
        <v>0</v>
      </c>
      <c r="CY31">
        <v>0</v>
      </c>
      <c r="CZ31">
        <v>0</v>
      </c>
      <c r="DA31">
        <v>0</v>
      </c>
      <c r="DC31">
        <v>0</v>
      </c>
      <c r="DD31">
        <v>0</v>
      </c>
      <c r="DE31">
        <v>0</v>
      </c>
      <c r="DF31">
        <v>0</v>
      </c>
      <c r="DH31">
        <v>0</v>
      </c>
      <c r="DI31">
        <v>0</v>
      </c>
      <c r="DJ31">
        <v>0</v>
      </c>
      <c r="DK31">
        <v>0</v>
      </c>
      <c r="DM31">
        <v>0</v>
      </c>
      <c r="DN31">
        <v>0</v>
      </c>
      <c r="DO31">
        <v>0</v>
      </c>
      <c r="DP31">
        <v>0</v>
      </c>
      <c r="DR31">
        <v>0</v>
      </c>
      <c r="DS31">
        <v>0</v>
      </c>
      <c r="DT31">
        <v>0</v>
      </c>
      <c r="DU31">
        <v>0</v>
      </c>
      <c r="DW31">
        <v>0</v>
      </c>
      <c r="DX31">
        <v>0</v>
      </c>
      <c r="DY31">
        <v>0</v>
      </c>
      <c r="DZ31">
        <v>0</v>
      </c>
      <c r="EB31">
        <v>0</v>
      </c>
      <c r="EC31">
        <v>0</v>
      </c>
      <c r="ED31">
        <v>0</v>
      </c>
      <c r="EE31">
        <v>0</v>
      </c>
      <c r="EG31">
        <v>0</v>
      </c>
      <c r="EH31">
        <v>0</v>
      </c>
      <c r="EI31">
        <v>0</v>
      </c>
      <c r="EJ31">
        <v>0</v>
      </c>
      <c r="EL31">
        <v>0</v>
      </c>
      <c r="EM31">
        <v>0</v>
      </c>
      <c r="EN31">
        <v>0</v>
      </c>
      <c r="EO31">
        <v>0</v>
      </c>
      <c r="EQ31">
        <v>0</v>
      </c>
      <c r="ER31">
        <v>0</v>
      </c>
      <c r="ES31">
        <v>0</v>
      </c>
      <c r="ET31">
        <v>0</v>
      </c>
      <c r="EV31">
        <v>0</v>
      </c>
      <c r="EW31">
        <v>0</v>
      </c>
      <c r="EX31">
        <v>0</v>
      </c>
      <c r="EY31">
        <v>0</v>
      </c>
      <c r="FB31">
        <f t="shared" si="0"/>
        <v>0</v>
      </c>
      <c r="FC31">
        <f t="shared" si="1"/>
        <v>0</v>
      </c>
      <c r="FD31">
        <f t="shared" si="2"/>
        <v>0</v>
      </c>
      <c r="FE31">
        <f t="shared" si="3"/>
        <v>0</v>
      </c>
    </row>
    <row r="32" spans="1:161" x14ac:dyDescent="0.35">
      <c r="A32">
        <v>30</v>
      </c>
      <c r="B32">
        <v>0</v>
      </c>
      <c r="C32">
        <v>0</v>
      </c>
      <c r="D32">
        <v>1</v>
      </c>
      <c r="E32">
        <v>0</v>
      </c>
      <c r="G32">
        <v>0</v>
      </c>
      <c r="H32">
        <v>0</v>
      </c>
      <c r="I32">
        <v>1</v>
      </c>
      <c r="J32">
        <v>0</v>
      </c>
      <c r="L32">
        <v>0</v>
      </c>
      <c r="M32">
        <v>0</v>
      </c>
      <c r="N32">
        <v>1</v>
      </c>
      <c r="O32">
        <v>0</v>
      </c>
      <c r="Q32">
        <v>0</v>
      </c>
      <c r="R32">
        <v>0</v>
      </c>
      <c r="S32">
        <v>1</v>
      </c>
      <c r="T32">
        <v>0</v>
      </c>
      <c r="V32">
        <v>0</v>
      </c>
      <c r="W32">
        <v>0</v>
      </c>
      <c r="X32">
        <v>1</v>
      </c>
      <c r="Y32">
        <v>0</v>
      </c>
      <c r="AA32">
        <v>0</v>
      </c>
      <c r="AB32">
        <v>0</v>
      </c>
      <c r="AC32">
        <v>1</v>
      </c>
      <c r="AD32">
        <v>0</v>
      </c>
      <c r="AF32">
        <v>0</v>
      </c>
      <c r="AG32">
        <v>0</v>
      </c>
      <c r="AH32">
        <v>1</v>
      </c>
      <c r="AI32">
        <v>0</v>
      </c>
      <c r="AK32">
        <v>0</v>
      </c>
      <c r="AL32">
        <v>0</v>
      </c>
      <c r="AM32">
        <v>1</v>
      </c>
      <c r="AN32">
        <v>0</v>
      </c>
      <c r="AP32">
        <v>0</v>
      </c>
      <c r="AQ32">
        <v>0</v>
      </c>
      <c r="AR32">
        <v>1</v>
      </c>
      <c r="AS32">
        <v>0</v>
      </c>
      <c r="AU32">
        <v>0</v>
      </c>
      <c r="AV32">
        <v>0</v>
      </c>
      <c r="AW32">
        <v>1</v>
      </c>
      <c r="AX32">
        <v>0</v>
      </c>
      <c r="AZ32">
        <v>0</v>
      </c>
      <c r="BA32">
        <v>0</v>
      </c>
      <c r="BB32">
        <v>1</v>
      </c>
      <c r="BC32">
        <v>0</v>
      </c>
      <c r="BE32">
        <v>0</v>
      </c>
      <c r="BF32">
        <v>0</v>
      </c>
      <c r="BG32">
        <v>1</v>
      </c>
      <c r="BH32">
        <v>0</v>
      </c>
      <c r="BJ32">
        <v>0</v>
      </c>
      <c r="BK32">
        <v>0</v>
      </c>
      <c r="BL32">
        <v>1</v>
      </c>
      <c r="BM32">
        <v>0</v>
      </c>
      <c r="BO32">
        <v>0</v>
      </c>
      <c r="BP32">
        <v>0</v>
      </c>
      <c r="BQ32">
        <v>1</v>
      </c>
      <c r="BR32">
        <v>0</v>
      </c>
      <c r="BT32">
        <v>0</v>
      </c>
      <c r="BU32">
        <v>0</v>
      </c>
      <c r="BV32">
        <v>1</v>
      </c>
      <c r="BW32">
        <v>0</v>
      </c>
      <c r="BY32">
        <v>0</v>
      </c>
      <c r="BZ32">
        <v>0</v>
      </c>
      <c r="CA32">
        <v>1</v>
      </c>
      <c r="CB32">
        <v>0</v>
      </c>
      <c r="CD32">
        <v>0</v>
      </c>
      <c r="CE32">
        <v>0</v>
      </c>
      <c r="CF32">
        <v>1</v>
      </c>
      <c r="CG32">
        <v>0</v>
      </c>
      <c r="CI32">
        <v>0</v>
      </c>
      <c r="CJ32">
        <v>0</v>
      </c>
      <c r="CK32">
        <v>1</v>
      </c>
      <c r="CL32">
        <v>0</v>
      </c>
      <c r="CN32">
        <v>0</v>
      </c>
      <c r="CO32">
        <v>0</v>
      </c>
      <c r="CP32">
        <v>1</v>
      </c>
      <c r="CQ32">
        <v>0</v>
      </c>
      <c r="CS32">
        <v>0</v>
      </c>
      <c r="CT32">
        <v>0</v>
      </c>
      <c r="CU32">
        <v>1</v>
      </c>
      <c r="CV32">
        <v>0</v>
      </c>
      <c r="CX32">
        <v>0</v>
      </c>
      <c r="CY32">
        <v>0</v>
      </c>
      <c r="CZ32">
        <v>1</v>
      </c>
      <c r="DA32">
        <v>0</v>
      </c>
      <c r="DC32">
        <v>0</v>
      </c>
      <c r="DD32">
        <v>0</v>
      </c>
      <c r="DE32">
        <v>1</v>
      </c>
      <c r="DF32">
        <v>0</v>
      </c>
      <c r="DH32">
        <v>0</v>
      </c>
      <c r="DI32">
        <v>0</v>
      </c>
      <c r="DJ32">
        <v>1</v>
      </c>
      <c r="DK32">
        <v>0</v>
      </c>
      <c r="DM32">
        <v>0</v>
      </c>
      <c r="DN32">
        <v>0</v>
      </c>
      <c r="DO32">
        <v>1</v>
      </c>
      <c r="DP32">
        <v>0</v>
      </c>
      <c r="DR32">
        <v>0</v>
      </c>
      <c r="DS32">
        <v>0</v>
      </c>
      <c r="DT32">
        <v>1</v>
      </c>
      <c r="DU32">
        <v>0</v>
      </c>
      <c r="DW32">
        <v>0</v>
      </c>
      <c r="DX32">
        <v>0</v>
      </c>
      <c r="DY32">
        <v>1</v>
      </c>
      <c r="DZ32">
        <v>0</v>
      </c>
      <c r="EB32">
        <v>0</v>
      </c>
      <c r="EC32">
        <v>0</v>
      </c>
      <c r="ED32">
        <v>1</v>
      </c>
      <c r="EE32">
        <v>0</v>
      </c>
      <c r="EG32">
        <v>0</v>
      </c>
      <c r="EH32">
        <v>0</v>
      </c>
      <c r="EI32">
        <v>1</v>
      </c>
      <c r="EJ32">
        <v>0</v>
      </c>
      <c r="EL32">
        <v>0</v>
      </c>
      <c r="EM32">
        <v>0</v>
      </c>
      <c r="EN32">
        <v>1</v>
      </c>
      <c r="EO32">
        <v>0</v>
      </c>
      <c r="EQ32">
        <v>0</v>
      </c>
      <c r="ER32">
        <v>0</v>
      </c>
      <c r="ES32">
        <v>1</v>
      </c>
      <c r="ET32">
        <v>0</v>
      </c>
      <c r="EV32">
        <v>0</v>
      </c>
      <c r="EW32">
        <v>0</v>
      </c>
      <c r="EX32">
        <v>1</v>
      </c>
      <c r="EY32">
        <v>0</v>
      </c>
      <c r="FB32">
        <f t="shared" si="0"/>
        <v>0</v>
      </c>
      <c r="FC32">
        <f t="shared" si="1"/>
        <v>0</v>
      </c>
      <c r="FD32">
        <f t="shared" si="2"/>
        <v>1</v>
      </c>
      <c r="FE32">
        <f t="shared" si="3"/>
        <v>0</v>
      </c>
    </row>
    <row r="33" spans="1:161" x14ac:dyDescent="0.35">
      <c r="A33">
        <v>31</v>
      </c>
      <c r="B33">
        <v>0</v>
      </c>
      <c r="C33">
        <v>0</v>
      </c>
      <c r="D33">
        <v>2</v>
      </c>
      <c r="E33">
        <v>5</v>
      </c>
      <c r="G33">
        <v>0</v>
      </c>
      <c r="H33">
        <v>0</v>
      </c>
      <c r="I33">
        <v>2</v>
      </c>
      <c r="J33">
        <v>5</v>
      </c>
      <c r="L33">
        <v>0</v>
      </c>
      <c r="M33">
        <v>0</v>
      </c>
      <c r="N33">
        <v>2</v>
      </c>
      <c r="O33">
        <v>5</v>
      </c>
      <c r="Q33">
        <v>0</v>
      </c>
      <c r="R33">
        <v>0</v>
      </c>
      <c r="S33">
        <v>2</v>
      </c>
      <c r="T33">
        <v>5</v>
      </c>
      <c r="V33">
        <v>0</v>
      </c>
      <c r="W33">
        <v>0</v>
      </c>
      <c r="X33">
        <v>2</v>
      </c>
      <c r="Y33">
        <v>5</v>
      </c>
      <c r="AA33">
        <v>0</v>
      </c>
      <c r="AB33">
        <v>0</v>
      </c>
      <c r="AC33">
        <v>2</v>
      </c>
      <c r="AD33">
        <v>5</v>
      </c>
      <c r="AF33">
        <v>0</v>
      </c>
      <c r="AG33">
        <v>0</v>
      </c>
      <c r="AH33">
        <v>2</v>
      </c>
      <c r="AI33">
        <v>5</v>
      </c>
      <c r="AK33">
        <v>0</v>
      </c>
      <c r="AL33">
        <v>0</v>
      </c>
      <c r="AM33">
        <v>2</v>
      </c>
      <c r="AN33">
        <v>5</v>
      </c>
      <c r="AP33">
        <v>0</v>
      </c>
      <c r="AQ33">
        <v>0</v>
      </c>
      <c r="AR33">
        <v>2</v>
      </c>
      <c r="AS33">
        <v>5</v>
      </c>
      <c r="AU33">
        <v>0</v>
      </c>
      <c r="AV33">
        <v>0</v>
      </c>
      <c r="AW33">
        <v>2</v>
      </c>
      <c r="AX33">
        <v>5</v>
      </c>
      <c r="AZ33">
        <v>0</v>
      </c>
      <c r="BA33">
        <v>0</v>
      </c>
      <c r="BB33">
        <v>2</v>
      </c>
      <c r="BC33">
        <v>5</v>
      </c>
      <c r="BE33">
        <v>0</v>
      </c>
      <c r="BF33">
        <v>0</v>
      </c>
      <c r="BG33">
        <v>2</v>
      </c>
      <c r="BH33">
        <v>5</v>
      </c>
      <c r="BJ33">
        <v>0</v>
      </c>
      <c r="BK33">
        <v>0</v>
      </c>
      <c r="BL33">
        <v>2</v>
      </c>
      <c r="BM33">
        <v>5</v>
      </c>
      <c r="BO33">
        <v>0</v>
      </c>
      <c r="BP33">
        <v>0</v>
      </c>
      <c r="BQ33">
        <v>2</v>
      </c>
      <c r="BR33">
        <v>5</v>
      </c>
      <c r="BT33">
        <v>0</v>
      </c>
      <c r="BU33">
        <v>0</v>
      </c>
      <c r="BV33">
        <v>2</v>
      </c>
      <c r="BW33">
        <v>5</v>
      </c>
      <c r="BY33">
        <v>0</v>
      </c>
      <c r="BZ33">
        <v>0</v>
      </c>
      <c r="CA33">
        <v>2</v>
      </c>
      <c r="CB33">
        <v>5</v>
      </c>
      <c r="CD33">
        <v>0</v>
      </c>
      <c r="CE33">
        <v>0</v>
      </c>
      <c r="CF33">
        <v>2</v>
      </c>
      <c r="CG33">
        <v>5</v>
      </c>
      <c r="CI33">
        <v>0</v>
      </c>
      <c r="CJ33">
        <v>0</v>
      </c>
      <c r="CK33">
        <v>2</v>
      </c>
      <c r="CL33">
        <v>5</v>
      </c>
      <c r="CN33">
        <v>0</v>
      </c>
      <c r="CO33">
        <v>0</v>
      </c>
      <c r="CP33">
        <v>2</v>
      </c>
      <c r="CQ33">
        <v>5</v>
      </c>
      <c r="CS33">
        <v>0</v>
      </c>
      <c r="CT33">
        <v>0</v>
      </c>
      <c r="CU33">
        <v>2</v>
      </c>
      <c r="CV33">
        <v>5</v>
      </c>
      <c r="CX33">
        <v>0</v>
      </c>
      <c r="CY33">
        <v>0</v>
      </c>
      <c r="CZ33">
        <v>2</v>
      </c>
      <c r="DA33">
        <v>5</v>
      </c>
      <c r="DC33">
        <v>0</v>
      </c>
      <c r="DD33">
        <v>0</v>
      </c>
      <c r="DE33">
        <v>2</v>
      </c>
      <c r="DF33">
        <v>5</v>
      </c>
      <c r="DH33">
        <v>0</v>
      </c>
      <c r="DI33">
        <v>0</v>
      </c>
      <c r="DJ33">
        <v>2</v>
      </c>
      <c r="DK33">
        <v>5</v>
      </c>
      <c r="DM33">
        <v>0</v>
      </c>
      <c r="DN33">
        <v>0</v>
      </c>
      <c r="DO33">
        <v>2</v>
      </c>
      <c r="DP33">
        <v>5</v>
      </c>
      <c r="DR33">
        <v>0</v>
      </c>
      <c r="DS33">
        <v>0</v>
      </c>
      <c r="DT33">
        <v>2</v>
      </c>
      <c r="DU33">
        <v>5</v>
      </c>
      <c r="DW33">
        <v>0</v>
      </c>
      <c r="DX33">
        <v>0</v>
      </c>
      <c r="DY33">
        <v>2</v>
      </c>
      <c r="DZ33">
        <v>5</v>
      </c>
      <c r="EB33">
        <v>0</v>
      </c>
      <c r="EC33">
        <v>0</v>
      </c>
      <c r="ED33">
        <v>2</v>
      </c>
      <c r="EE33">
        <v>5</v>
      </c>
      <c r="EG33">
        <v>0</v>
      </c>
      <c r="EH33">
        <v>0</v>
      </c>
      <c r="EI33">
        <v>2</v>
      </c>
      <c r="EJ33">
        <v>5</v>
      </c>
      <c r="EL33">
        <v>0</v>
      </c>
      <c r="EM33">
        <v>0</v>
      </c>
      <c r="EN33">
        <v>2</v>
      </c>
      <c r="EO33">
        <v>5</v>
      </c>
      <c r="EQ33">
        <v>0</v>
      </c>
      <c r="ER33">
        <v>0</v>
      </c>
      <c r="ES33">
        <v>2</v>
      </c>
      <c r="ET33">
        <v>5</v>
      </c>
      <c r="EV33">
        <v>0</v>
      </c>
      <c r="EW33">
        <v>0</v>
      </c>
      <c r="EX33">
        <v>2</v>
      </c>
      <c r="EY33">
        <v>5</v>
      </c>
      <c r="FB33">
        <f t="shared" si="0"/>
        <v>0</v>
      </c>
      <c r="FC33">
        <f t="shared" si="1"/>
        <v>0</v>
      </c>
      <c r="FD33">
        <f t="shared" si="2"/>
        <v>2</v>
      </c>
      <c r="FE33">
        <f t="shared" si="3"/>
        <v>5</v>
      </c>
    </row>
    <row r="34" spans="1:161" x14ac:dyDescent="0.35">
      <c r="A34">
        <v>32</v>
      </c>
      <c r="B34">
        <v>0</v>
      </c>
      <c r="C34">
        <v>0</v>
      </c>
      <c r="D34">
        <v>2</v>
      </c>
      <c r="E34">
        <v>10</v>
      </c>
      <c r="G34">
        <v>0</v>
      </c>
      <c r="H34">
        <v>0</v>
      </c>
      <c r="I34">
        <v>2</v>
      </c>
      <c r="J34">
        <v>10</v>
      </c>
      <c r="L34">
        <v>0</v>
      </c>
      <c r="M34">
        <v>0</v>
      </c>
      <c r="N34">
        <v>2</v>
      </c>
      <c r="O34">
        <v>10</v>
      </c>
      <c r="Q34">
        <v>0</v>
      </c>
      <c r="R34">
        <v>0</v>
      </c>
      <c r="S34">
        <v>2</v>
      </c>
      <c r="T34">
        <v>10</v>
      </c>
      <c r="V34">
        <v>0</v>
      </c>
      <c r="W34">
        <v>0</v>
      </c>
      <c r="X34">
        <v>2</v>
      </c>
      <c r="Y34">
        <v>10</v>
      </c>
      <c r="AA34">
        <v>0</v>
      </c>
      <c r="AB34">
        <v>0</v>
      </c>
      <c r="AC34">
        <v>2</v>
      </c>
      <c r="AD34">
        <v>10</v>
      </c>
      <c r="AF34">
        <v>0</v>
      </c>
      <c r="AG34">
        <v>0</v>
      </c>
      <c r="AH34">
        <v>2</v>
      </c>
      <c r="AI34">
        <v>10</v>
      </c>
      <c r="AK34">
        <v>0</v>
      </c>
      <c r="AL34">
        <v>0</v>
      </c>
      <c r="AM34">
        <v>2</v>
      </c>
      <c r="AN34">
        <v>10</v>
      </c>
      <c r="AP34">
        <v>0</v>
      </c>
      <c r="AQ34">
        <v>0</v>
      </c>
      <c r="AR34">
        <v>2</v>
      </c>
      <c r="AS34">
        <v>10</v>
      </c>
      <c r="AU34">
        <v>0</v>
      </c>
      <c r="AV34">
        <v>0</v>
      </c>
      <c r="AW34">
        <v>2</v>
      </c>
      <c r="AX34">
        <v>10</v>
      </c>
      <c r="AZ34">
        <v>0</v>
      </c>
      <c r="BA34">
        <v>0</v>
      </c>
      <c r="BB34">
        <v>2</v>
      </c>
      <c r="BC34">
        <v>10</v>
      </c>
      <c r="BE34">
        <v>0</v>
      </c>
      <c r="BF34">
        <v>0</v>
      </c>
      <c r="BG34">
        <v>2</v>
      </c>
      <c r="BH34">
        <v>10</v>
      </c>
      <c r="BJ34">
        <v>0</v>
      </c>
      <c r="BK34">
        <v>0</v>
      </c>
      <c r="BL34">
        <v>2</v>
      </c>
      <c r="BM34">
        <v>10</v>
      </c>
      <c r="BO34">
        <v>0</v>
      </c>
      <c r="BP34">
        <v>0</v>
      </c>
      <c r="BQ34">
        <v>2</v>
      </c>
      <c r="BR34">
        <v>10</v>
      </c>
      <c r="BT34">
        <v>0</v>
      </c>
      <c r="BU34">
        <v>0</v>
      </c>
      <c r="BV34">
        <v>2</v>
      </c>
      <c r="BW34">
        <v>10</v>
      </c>
      <c r="BY34">
        <v>0</v>
      </c>
      <c r="BZ34">
        <v>0</v>
      </c>
      <c r="CA34">
        <v>2</v>
      </c>
      <c r="CB34">
        <v>10</v>
      </c>
      <c r="CD34">
        <v>0</v>
      </c>
      <c r="CE34">
        <v>0</v>
      </c>
      <c r="CF34">
        <v>2</v>
      </c>
      <c r="CG34">
        <v>10</v>
      </c>
      <c r="CI34">
        <v>0</v>
      </c>
      <c r="CJ34">
        <v>0</v>
      </c>
      <c r="CK34">
        <v>2</v>
      </c>
      <c r="CL34">
        <v>10</v>
      </c>
      <c r="CN34">
        <v>0</v>
      </c>
      <c r="CO34">
        <v>0</v>
      </c>
      <c r="CP34">
        <v>2</v>
      </c>
      <c r="CQ34">
        <v>10</v>
      </c>
      <c r="CS34">
        <v>0</v>
      </c>
      <c r="CT34">
        <v>0</v>
      </c>
      <c r="CU34">
        <v>2</v>
      </c>
      <c r="CV34">
        <v>10</v>
      </c>
      <c r="CX34">
        <v>0</v>
      </c>
      <c r="CY34">
        <v>0</v>
      </c>
      <c r="CZ34">
        <v>2</v>
      </c>
      <c r="DA34">
        <v>10</v>
      </c>
      <c r="DC34">
        <v>0</v>
      </c>
      <c r="DD34">
        <v>0</v>
      </c>
      <c r="DE34">
        <v>2</v>
      </c>
      <c r="DF34">
        <v>10</v>
      </c>
      <c r="DH34">
        <v>0</v>
      </c>
      <c r="DI34">
        <v>0</v>
      </c>
      <c r="DJ34">
        <v>2</v>
      </c>
      <c r="DK34">
        <v>10</v>
      </c>
      <c r="DM34">
        <v>0</v>
      </c>
      <c r="DN34">
        <v>0</v>
      </c>
      <c r="DO34">
        <v>2</v>
      </c>
      <c r="DP34">
        <v>10</v>
      </c>
      <c r="DR34">
        <v>0</v>
      </c>
      <c r="DS34">
        <v>0</v>
      </c>
      <c r="DT34">
        <v>2</v>
      </c>
      <c r="DU34">
        <v>10</v>
      </c>
      <c r="DW34">
        <v>0</v>
      </c>
      <c r="DX34">
        <v>0</v>
      </c>
      <c r="DY34">
        <v>2</v>
      </c>
      <c r="DZ34">
        <v>10</v>
      </c>
      <c r="EB34">
        <v>0</v>
      </c>
      <c r="EC34">
        <v>0</v>
      </c>
      <c r="ED34">
        <v>2</v>
      </c>
      <c r="EE34">
        <v>10</v>
      </c>
      <c r="EG34">
        <v>0</v>
      </c>
      <c r="EH34">
        <v>0</v>
      </c>
      <c r="EI34">
        <v>2</v>
      </c>
      <c r="EJ34">
        <v>10</v>
      </c>
      <c r="EL34">
        <v>0</v>
      </c>
      <c r="EM34">
        <v>0</v>
      </c>
      <c r="EN34">
        <v>2</v>
      </c>
      <c r="EO34">
        <v>10</v>
      </c>
      <c r="EQ34">
        <v>0</v>
      </c>
      <c r="ER34">
        <v>0</v>
      </c>
      <c r="ES34">
        <v>2</v>
      </c>
      <c r="ET34">
        <v>10</v>
      </c>
      <c r="EV34">
        <v>0</v>
      </c>
      <c r="EW34">
        <v>0</v>
      </c>
      <c r="EX34">
        <v>2</v>
      </c>
      <c r="EY34">
        <v>10</v>
      </c>
      <c r="FB34">
        <f t="shared" si="0"/>
        <v>0</v>
      </c>
      <c r="FC34">
        <f t="shared" si="1"/>
        <v>0</v>
      </c>
      <c r="FD34">
        <f t="shared" si="2"/>
        <v>2</v>
      </c>
      <c r="FE34">
        <f t="shared" si="3"/>
        <v>10</v>
      </c>
    </row>
    <row r="35" spans="1:161" x14ac:dyDescent="0.35">
      <c r="A35">
        <v>33</v>
      </c>
      <c r="B35">
        <v>8</v>
      </c>
      <c r="C35">
        <v>0</v>
      </c>
      <c r="D35">
        <v>6</v>
      </c>
      <c r="E35">
        <v>13</v>
      </c>
      <c r="G35">
        <v>8</v>
      </c>
      <c r="H35">
        <v>0</v>
      </c>
      <c r="I35">
        <v>6</v>
      </c>
      <c r="J35">
        <v>13</v>
      </c>
      <c r="L35">
        <v>8</v>
      </c>
      <c r="M35">
        <v>0</v>
      </c>
      <c r="N35">
        <v>6</v>
      </c>
      <c r="O35">
        <v>13</v>
      </c>
      <c r="Q35">
        <v>8</v>
      </c>
      <c r="R35">
        <v>0</v>
      </c>
      <c r="S35">
        <v>6</v>
      </c>
      <c r="T35">
        <v>13</v>
      </c>
      <c r="V35">
        <v>8</v>
      </c>
      <c r="W35">
        <v>0</v>
      </c>
      <c r="X35">
        <v>6</v>
      </c>
      <c r="Y35">
        <v>13</v>
      </c>
      <c r="AA35">
        <v>8</v>
      </c>
      <c r="AB35">
        <v>0</v>
      </c>
      <c r="AC35">
        <v>6</v>
      </c>
      <c r="AD35">
        <v>13</v>
      </c>
      <c r="AF35">
        <v>8</v>
      </c>
      <c r="AG35">
        <v>0</v>
      </c>
      <c r="AH35">
        <v>6</v>
      </c>
      <c r="AI35">
        <v>13</v>
      </c>
      <c r="AK35">
        <v>8</v>
      </c>
      <c r="AL35">
        <v>0</v>
      </c>
      <c r="AM35">
        <v>6</v>
      </c>
      <c r="AN35">
        <v>13</v>
      </c>
      <c r="AP35">
        <v>8</v>
      </c>
      <c r="AQ35">
        <v>0</v>
      </c>
      <c r="AR35">
        <v>6</v>
      </c>
      <c r="AS35">
        <v>13</v>
      </c>
      <c r="AU35">
        <v>8</v>
      </c>
      <c r="AV35">
        <v>0</v>
      </c>
      <c r="AW35">
        <v>6</v>
      </c>
      <c r="AX35">
        <v>13</v>
      </c>
      <c r="AZ35">
        <v>8</v>
      </c>
      <c r="BA35">
        <v>0</v>
      </c>
      <c r="BB35">
        <v>6</v>
      </c>
      <c r="BC35">
        <v>13</v>
      </c>
      <c r="BE35">
        <v>8</v>
      </c>
      <c r="BF35">
        <v>0</v>
      </c>
      <c r="BG35">
        <v>6</v>
      </c>
      <c r="BH35">
        <v>13</v>
      </c>
      <c r="BJ35">
        <v>8</v>
      </c>
      <c r="BK35">
        <v>0</v>
      </c>
      <c r="BL35">
        <v>6</v>
      </c>
      <c r="BM35">
        <v>13</v>
      </c>
      <c r="BO35">
        <v>8</v>
      </c>
      <c r="BP35">
        <v>0</v>
      </c>
      <c r="BQ35">
        <v>6</v>
      </c>
      <c r="BR35">
        <v>13</v>
      </c>
      <c r="BT35">
        <v>8</v>
      </c>
      <c r="BU35">
        <v>0</v>
      </c>
      <c r="BV35">
        <v>6</v>
      </c>
      <c r="BW35">
        <v>13</v>
      </c>
      <c r="BY35">
        <v>8</v>
      </c>
      <c r="BZ35">
        <v>0</v>
      </c>
      <c r="CA35">
        <v>6</v>
      </c>
      <c r="CB35">
        <v>13</v>
      </c>
      <c r="CD35">
        <v>8</v>
      </c>
      <c r="CE35">
        <v>0</v>
      </c>
      <c r="CF35">
        <v>6</v>
      </c>
      <c r="CG35">
        <v>13</v>
      </c>
      <c r="CI35">
        <v>8</v>
      </c>
      <c r="CJ35">
        <v>0</v>
      </c>
      <c r="CK35">
        <v>6</v>
      </c>
      <c r="CL35">
        <v>13</v>
      </c>
      <c r="CN35">
        <v>8</v>
      </c>
      <c r="CO35">
        <v>0</v>
      </c>
      <c r="CP35">
        <v>6</v>
      </c>
      <c r="CQ35">
        <v>13</v>
      </c>
      <c r="CS35">
        <v>8</v>
      </c>
      <c r="CT35">
        <v>0</v>
      </c>
      <c r="CU35">
        <v>6</v>
      </c>
      <c r="CV35">
        <v>13</v>
      </c>
      <c r="CX35">
        <v>8</v>
      </c>
      <c r="CY35">
        <v>0</v>
      </c>
      <c r="CZ35">
        <v>6</v>
      </c>
      <c r="DA35">
        <v>13</v>
      </c>
      <c r="DC35">
        <v>8</v>
      </c>
      <c r="DD35">
        <v>0</v>
      </c>
      <c r="DE35">
        <v>6</v>
      </c>
      <c r="DF35">
        <v>13</v>
      </c>
      <c r="DH35">
        <v>8</v>
      </c>
      <c r="DI35">
        <v>0</v>
      </c>
      <c r="DJ35">
        <v>6</v>
      </c>
      <c r="DK35">
        <v>13</v>
      </c>
      <c r="DM35">
        <v>8</v>
      </c>
      <c r="DN35">
        <v>0</v>
      </c>
      <c r="DO35">
        <v>6</v>
      </c>
      <c r="DP35">
        <v>13</v>
      </c>
      <c r="DR35">
        <v>8</v>
      </c>
      <c r="DS35">
        <v>0</v>
      </c>
      <c r="DT35">
        <v>6</v>
      </c>
      <c r="DU35">
        <v>13</v>
      </c>
      <c r="DW35">
        <v>8</v>
      </c>
      <c r="DX35">
        <v>0</v>
      </c>
      <c r="DY35">
        <v>6</v>
      </c>
      <c r="DZ35">
        <v>13</v>
      </c>
      <c r="EB35">
        <v>8</v>
      </c>
      <c r="EC35">
        <v>0</v>
      </c>
      <c r="ED35">
        <v>6</v>
      </c>
      <c r="EE35">
        <v>13</v>
      </c>
      <c r="EG35">
        <v>8</v>
      </c>
      <c r="EH35">
        <v>0</v>
      </c>
      <c r="EI35">
        <v>6</v>
      </c>
      <c r="EJ35">
        <v>13</v>
      </c>
      <c r="EL35">
        <v>8</v>
      </c>
      <c r="EM35">
        <v>0</v>
      </c>
      <c r="EN35">
        <v>6</v>
      </c>
      <c r="EO35">
        <v>13</v>
      </c>
      <c r="EQ35">
        <v>8</v>
      </c>
      <c r="ER35">
        <v>0</v>
      </c>
      <c r="ES35">
        <v>6</v>
      </c>
      <c r="ET35">
        <v>13</v>
      </c>
      <c r="EV35">
        <v>8</v>
      </c>
      <c r="EW35">
        <v>0</v>
      </c>
      <c r="EX35">
        <v>6</v>
      </c>
      <c r="EY35">
        <v>13</v>
      </c>
      <c r="FB35">
        <f t="shared" si="0"/>
        <v>8</v>
      </c>
      <c r="FC35">
        <f t="shared" si="1"/>
        <v>0</v>
      </c>
      <c r="FD35">
        <f t="shared" si="2"/>
        <v>6</v>
      </c>
      <c r="FE35">
        <f t="shared" si="3"/>
        <v>13</v>
      </c>
    </row>
    <row r="36" spans="1:161" x14ac:dyDescent="0.35">
      <c r="A36">
        <v>34</v>
      </c>
      <c r="B36">
        <v>19</v>
      </c>
      <c r="C36">
        <v>0</v>
      </c>
      <c r="D36">
        <v>11</v>
      </c>
      <c r="E36">
        <v>11</v>
      </c>
      <c r="G36">
        <v>19</v>
      </c>
      <c r="H36">
        <v>0</v>
      </c>
      <c r="I36">
        <v>11</v>
      </c>
      <c r="J36">
        <v>11</v>
      </c>
      <c r="L36">
        <v>19</v>
      </c>
      <c r="M36">
        <v>0</v>
      </c>
      <c r="N36">
        <v>11</v>
      </c>
      <c r="O36">
        <v>11</v>
      </c>
      <c r="Q36">
        <v>19</v>
      </c>
      <c r="R36">
        <v>0</v>
      </c>
      <c r="S36">
        <v>11</v>
      </c>
      <c r="T36">
        <v>11</v>
      </c>
      <c r="V36">
        <v>19</v>
      </c>
      <c r="W36">
        <v>0</v>
      </c>
      <c r="X36">
        <v>11</v>
      </c>
      <c r="Y36">
        <v>11</v>
      </c>
      <c r="AA36">
        <v>19</v>
      </c>
      <c r="AB36">
        <v>0</v>
      </c>
      <c r="AC36">
        <v>11</v>
      </c>
      <c r="AD36">
        <v>11</v>
      </c>
      <c r="AF36">
        <v>19</v>
      </c>
      <c r="AG36">
        <v>0</v>
      </c>
      <c r="AH36">
        <v>11</v>
      </c>
      <c r="AI36">
        <v>11</v>
      </c>
      <c r="AK36">
        <v>19</v>
      </c>
      <c r="AL36">
        <v>0</v>
      </c>
      <c r="AM36">
        <v>11</v>
      </c>
      <c r="AN36">
        <v>11</v>
      </c>
      <c r="AP36">
        <v>19</v>
      </c>
      <c r="AQ36">
        <v>0</v>
      </c>
      <c r="AR36">
        <v>11</v>
      </c>
      <c r="AS36">
        <v>11</v>
      </c>
      <c r="AU36">
        <v>19</v>
      </c>
      <c r="AV36">
        <v>0</v>
      </c>
      <c r="AW36">
        <v>11</v>
      </c>
      <c r="AX36">
        <v>11</v>
      </c>
      <c r="AZ36">
        <v>19</v>
      </c>
      <c r="BA36">
        <v>0</v>
      </c>
      <c r="BB36">
        <v>11</v>
      </c>
      <c r="BC36">
        <v>11</v>
      </c>
      <c r="BE36">
        <v>19</v>
      </c>
      <c r="BF36">
        <v>0</v>
      </c>
      <c r="BG36">
        <v>11</v>
      </c>
      <c r="BH36">
        <v>11</v>
      </c>
      <c r="BJ36">
        <v>19</v>
      </c>
      <c r="BK36">
        <v>0</v>
      </c>
      <c r="BL36">
        <v>11</v>
      </c>
      <c r="BM36">
        <v>11</v>
      </c>
      <c r="BO36">
        <v>19</v>
      </c>
      <c r="BP36">
        <v>0</v>
      </c>
      <c r="BQ36">
        <v>11</v>
      </c>
      <c r="BR36">
        <v>11</v>
      </c>
      <c r="BT36">
        <v>19</v>
      </c>
      <c r="BU36">
        <v>0</v>
      </c>
      <c r="BV36">
        <v>11</v>
      </c>
      <c r="BW36">
        <v>11</v>
      </c>
      <c r="BY36">
        <v>19</v>
      </c>
      <c r="BZ36">
        <v>0</v>
      </c>
      <c r="CA36">
        <v>11</v>
      </c>
      <c r="CB36">
        <v>11</v>
      </c>
      <c r="CD36">
        <v>19</v>
      </c>
      <c r="CE36">
        <v>0</v>
      </c>
      <c r="CF36">
        <v>11</v>
      </c>
      <c r="CG36">
        <v>11</v>
      </c>
      <c r="CI36">
        <v>19</v>
      </c>
      <c r="CJ36">
        <v>0</v>
      </c>
      <c r="CK36">
        <v>11</v>
      </c>
      <c r="CL36">
        <v>11</v>
      </c>
      <c r="CN36">
        <v>19</v>
      </c>
      <c r="CO36">
        <v>0</v>
      </c>
      <c r="CP36">
        <v>11</v>
      </c>
      <c r="CQ36">
        <v>11</v>
      </c>
      <c r="CS36">
        <v>19</v>
      </c>
      <c r="CT36">
        <v>0</v>
      </c>
      <c r="CU36">
        <v>11</v>
      </c>
      <c r="CV36">
        <v>11</v>
      </c>
      <c r="CX36">
        <v>19</v>
      </c>
      <c r="CY36">
        <v>0</v>
      </c>
      <c r="CZ36">
        <v>11</v>
      </c>
      <c r="DA36">
        <v>11</v>
      </c>
      <c r="DC36">
        <v>19</v>
      </c>
      <c r="DD36">
        <v>0</v>
      </c>
      <c r="DE36">
        <v>11</v>
      </c>
      <c r="DF36">
        <v>11</v>
      </c>
      <c r="DH36">
        <v>19</v>
      </c>
      <c r="DI36">
        <v>0</v>
      </c>
      <c r="DJ36">
        <v>11</v>
      </c>
      <c r="DK36">
        <v>11</v>
      </c>
      <c r="DM36">
        <v>19</v>
      </c>
      <c r="DN36">
        <v>0</v>
      </c>
      <c r="DO36">
        <v>11</v>
      </c>
      <c r="DP36">
        <v>11</v>
      </c>
      <c r="DR36">
        <v>19</v>
      </c>
      <c r="DS36">
        <v>0</v>
      </c>
      <c r="DT36">
        <v>11</v>
      </c>
      <c r="DU36">
        <v>11</v>
      </c>
      <c r="DW36">
        <v>19</v>
      </c>
      <c r="DX36">
        <v>0</v>
      </c>
      <c r="DY36">
        <v>11</v>
      </c>
      <c r="DZ36">
        <v>11</v>
      </c>
      <c r="EB36">
        <v>19</v>
      </c>
      <c r="EC36">
        <v>0</v>
      </c>
      <c r="ED36">
        <v>11</v>
      </c>
      <c r="EE36">
        <v>11</v>
      </c>
      <c r="EG36">
        <v>19</v>
      </c>
      <c r="EH36">
        <v>0</v>
      </c>
      <c r="EI36">
        <v>11</v>
      </c>
      <c r="EJ36">
        <v>11</v>
      </c>
      <c r="EL36">
        <v>19</v>
      </c>
      <c r="EM36">
        <v>0</v>
      </c>
      <c r="EN36">
        <v>11</v>
      </c>
      <c r="EO36">
        <v>11</v>
      </c>
      <c r="EQ36">
        <v>19</v>
      </c>
      <c r="ER36">
        <v>0</v>
      </c>
      <c r="ES36">
        <v>11</v>
      </c>
      <c r="ET36">
        <v>11</v>
      </c>
      <c r="EV36">
        <v>19</v>
      </c>
      <c r="EW36">
        <v>0</v>
      </c>
      <c r="EX36">
        <v>11</v>
      </c>
      <c r="EY36">
        <v>11</v>
      </c>
      <c r="FB36">
        <f t="shared" si="0"/>
        <v>19</v>
      </c>
      <c r="FC36">
        <f t="shared" si="1"/>
        <v>0</v>
      </c>
      <c r="FD36">
        <f t="shared" si="2"/>
        <v>11</v>
      </c>
      <c r="FE36">
        <f t="shared" si="3"/>
        <v>11</v>
      </c>
    </row>
    <row r="37" spans="1:161" x14ac:dyDescent="0.35">
      <c r="A37">
        <v>35</v>
      </c>
      <c r="B37">
        <v>30</v>
      </c>
      <c r="C37">
        <v>2</v>
      </c>
      <c r="D37">
        <v>13</v>
      </c>
      <c r="E37">
        <v>16</v>
      </c>
      <c r="G37">
        <v>30</v>
      </c>
      <c r="H37">
        <v>2</v>
      </c>
      <c r="I37">
        <v>13</v>
      </c>
      <c r="J37">
        <v>16</v>
      </c>
      <c r="L37">
        <v>30</v>
      </c>
      <c r="M37">
        <v>2</v>
      </c>
      <c r="N37">
        <v>13</v>
      </c>
      <c r="O37">
        <v>16</v>
      </c>
      <c r="Q37">
        <v>30</v>
      </c>
      <c r="R37">
        <v>2</v>
      </c>
      <c r="S37">
        <v>13</v>
      </c>
      <c r="T37">
        <v>16</v>
      </c>
      <c r="V37">
        <v>30</v>
      </c>
      <c r="W37">
        <v>2</v>
      </c>
      <c r="X37">
        <v>13</v>
      </c>
      <c r="Y37">
        <v>16</v>
      </c>
      <c r="AA37">
        <v>30</v>
      </c>
      <c r="AB37">
        <v>2</v>
      </c>
      <c r="AC37">
        <v>13</v>
      </c>
      <c r="AD37">
        <v>16</v>
      </c>
      <c r="AF37">
        <v>30</v>
      </c>
      <c r="AG37">
        <v>2</v>
      </c>
      <c r="AH37">
        <v>13</v>
      </c>
      <c r="AI37">
        <v>16</v>
      </c>
      <c r="AK37">
        <v>30</v>
      </c>
      <c r="AL37">
        <v>2</v>
      </c>
      <c r="AM37">
        <v>13</v>
      </c>
      <c r="AN37">
        <v>16</v>
      </c>
      <c r="AP37">
        <v>30</v>
      </c>
      <c r="AQ37">
        <v>2</v>
      </c>
      <c r="AR37">
        <v>13</v>
      </c>
      <c r="AS37">
        <v>16</v>
      </c>
      <c r="AU37">
        <v>30</v>
      </c>
      <c r="AV37">
        <v>2</v>
      </c>
      <c r="AW37">
        <v>13</v>
      </c>
      <c r="AX37">
        <v>16</v>
      </c>
      <c r="AZ37">
        <v>30</v>
      </c>
      <c r="BA37">
        <v>2</v>
      </c>
      <c r="BB37">
        <v>13</v>
      </c>
      <c r="BC37">
        <v>16</v>
      </c>
      <c r="BE37">
        <v>30</v>
      </c>
      <c r="BF37">
        <v>2</v>
      </c>
      <c r="BG37">
        <v>13</v>
      </c>
      <c r="BH37">
        <v>16</v>
      </c>
      <c r="BJ37">
        <v>30</v>
      </c>
      <c r="BK37">
        <v>2</v>
      </c>
      <c r="BL37">
        <v>13</v>
      </c>
      <c r="BM37">
        <v>16</v>
      </c>
      <c r="BO37">
        <v>30</v>
      </c>
      <c r="BP37">
        <v>2</v>
      </c>
      <c r="BQ37">
        <v>13</v>
      </c>
      <c r="BR37">
        <v>16</v>
      </c>
      <c r="BT37">
        <v>30</v>
      </c>
      <c r="BU37">
        <v>2</v>
      </c>
      <c r="BV37">
        <v>13</v>
      </c>
      <c r="BW37">
        <v>16</v>
      </c>
      <c r="BY37">
        <v>30</v>
      </c>
      <c r="BZ37">
        <v>2</v>
      </c>
      <c r="CA37">
        <v>13</v>
      </c>
      <c r="CB37">
        <v>16</v>
      </c>
      <c r="CD37">
        <v>30</v>
      </c>
      <c r="CE37">
        <v>2</v>
      </c>
      <c r="CF37">
        <v>13</v>
      </c>
      <c r="CG37">
        <v>16</v>
      </c>
      <c r="CI37">
        <v>30</v>
      </c>
      <c r="CJ37">
        <v>2</v>
      </c>
      <c r="CK37">
        <v>13</v>
      </c>
      <c r="CL37">
        <v>16</v>
      </c>
      <c r="CN37">
        <v>30</v>
      </c>
      <c r="CO37">
        <v>2</v>
      </c>
      <c r="CP37">
        <v>13</v>
      </c>
      <c r="CQ37">
        <v>16</v>
      </c>
      <c r="CS37">
        <v>30</v>
      </c>
      <c r="CT37">
        <v>2</v>
      </c>
      <c r="CU37">
        <v>13</v>
      </c>
      <c r="CV37">
        <v>16</v>
      </c>
      <c r="CX37">
        <v>30</v>
      </c>
      <c r="CY37">
        <v>2</v>
      </c>
      <c r="CZ37">
        <v>13</v>
      </c>
      <c r="DA37">
        <v>16</v>
      </c>
      <c r="DC37">
        <v>30</v>
      </c>
      <c r="DD37">
        <v>2</v>
      </c>
      <c r="DE37">
        <v>13</v>
      </c>
      <c r="DF37">
        <v>16</v>
      </c>
      <c r="DH37">
        <v>30</v>
      </c>
      <c r="DI37">
        <v>2</v>
      </c>
      <c r="DJ37">
        <v>13</v>
      </c>
      <c r="DK37">
        <v>16</v>
      </c>
      <c r="DM37">
        <v>30</v>
      </c>
      <c r="DN37">
        <v>2</v>
      </c>
      <c r="DO37">
        <v>13</v>
      </c>
      <c r="DP37">
        <v>16</v>
      </c>
      <c r="DR37">
        <v>30</v>
      </c>
      <c r="DS37">
        <v>2</v>
      </c>
      <c r="DT37">
        <v>13</v>
      </c>
      <c r="DU37">
        <v>16</v>
      </c>
      <c r="DW37">
        <v>30</v>
      </c>
      <c r="DX37">
        <v>2</v>
      </c>
      <c r="DY37">
        <v>13</v>
      </c>
      <c r="DZ37">
        <v>16</v>
      </c>
      <c r="EB37">
        <v>30</v>
      </c>
      <c r="EC37">
        <v>2</v>
      </c>
      <c r="ED37">
        <v>13</v>
      </c>
      <c r="EE37">
        <v>16</v>
      </c>
      <c r="EG37">
        <v>30</v>
      </c>
      <c r="EH37">
        <v>2</v>
      </c>
      <c r="EI37">
        <v>13</v>
      </c>
      <c r="EJ37">
        <v>16</v>
      </c>
      <c r="EL37">
        <v>30</v>
      </c>
      <c r="EM37">
        <v>2</v>
      </c>
      <c r="EN37">
        <v>13</v>
      </c>
      <c r="EO37">
        <v>16</v>
      </c>
      <c r="EQ37">
        <v>30</v>
      </c>
      <c r="ER37">
        <v>2</v>
      </c>
      <c r="ES37">
        <v>13</v>
      </c>
      <c r="ET37">
        <v>16</v>
      </c>
      <c r="EV37">
        <v>30</v>
      </c>
      <c r="EW37">
        <v>2</v>
      </c>
      <c r="EX37">
        <v>13</v>
      </c>
      <c r="EY37">
        <v>16</v>
      </c>
      <c r="FB37">
        <f t="shared" si="0"/>
        <v>30</v>
      </c>
      <c r="FC37">
        <f t="shared" si="1"/>
        <v>2</v>
      </c>
      <c r="FD37">
        <f t="shared" si="2"/>
        <v>13</v>
      </c>
      <c r="FE37">
        <f t="shared" si="3"/>
        <v>16</v>
      </c>
    </row>
    <row r="38" spans="1:161" x14ac:dyDescent="0.35">
      <c r="A38">
        <v>36</v>
      </c>
      <c r="B38">
        <v>29</v>
      </c>
      <c r="C38">
        <v>20</v>
      </c>
      <c r="D38">
        <v>11</v>
      </c>
      <c r="E38">
        <v>25</v>
      </c>
      <c r="G38">
        <v>29</v>
      </c>
      <c r="H38">
        <v>20</v>
      </c>
      <c r="I38">
        <v>11</v>
      </c>
      <c r="J38">
        <v>25</v>
      </c>
      <c r="L38">
        <v>29</v>
      </c>
      <c r="M38">
        <v>20</v>
      </c>
      <c r="N38">
        <v>11</v>
      </c>
      <c r="O38">
        <v>25</v>
      </c>
      <c r="Q38">
        <v>29</v>
      </c>
      <c r="R38">
        <v>20</v>
      </c>
      <c r="S38">
        <v>11</v>
      </c>
      <c r="T38">
        <v>25</v>
      </c>
      <c r="V38">
        <v>29</v>
      </c>
      <c r="W38">
        <v>20</v>
      </c>
      <c r="X38">
        <v>11</v>
      </c>
      <c r="Y38">
        <v>25</v>
      </c>
      <c r="AA38">
        <v>29</v>
      </c>
      <c r="AB38">
        <v>20</v>
      </c>
      <c r="AC38">
        <v>11</v>
      </c>
      <c r="AD38">
        <v>25</v>
      </c>
      <c r="AF38">
        <v>29</v>
      </c>
      <c r="AG38">
        <v>20</v>
      </c>
      <c r="AH38">
        <v>11</v>
      </c>
      <c r="AI38">
        <v>25</v>
      </c>
      <c r="AK38">
        <v>29</v>
      </c>
      <c r="AL38">
        <v>20</v>
      </c>
      <c r="AM38">
        <v>11</v>
      </c>
      <c r="AN38">
        <v>25</v>
      </c>
      <c r="AP38">
        <v>29</v>
      </c>
      <c r="AQ38">
        <v>20</v>
      </c>
      <c r="AR38">
        <v>11</v>
      </c>
      <c r="AS38">
        <v>25</v>
      </c>
      <c r="AU38">
        <v>29</v>
      </c>
      <c r="AV38">
        <v>20</v>
      </c>
      <c r="AW38">
        <v>11</v>
      </c>
      <c r="AX38">
        <v>25</v>
      </c>
      <c r="AZ38">
        <v>29</v>
      </c>
      <c r="BA38">
        <v>20</v>
      </c>
      <c r="BB38">
        <v>11</v>
      </c>
      <c r="BC38">
        <v>25</v>
      </c>
      <c r="BE38">
        <v>29</v>
      </c>
      <c r="BF38">
        <v>20</v>
      </c>
      <c r="BG38">
        <v>11</v>
      </c>
      <c r="BH38">
        <v>25</v>
      </c>
      <c r="BJ38">
        <v>29</v>
      </c>
      <c r="BK38">
        <v>20</v>
      </c>
      <c r="BL38">
        <v>11</v>
      </c>
      <c r="BM38">
        <v>25</v>
      </c>
      <c r="BO38">
        <v>29</v>
      </c>
      <c r="BP38">
        <v>20</v>
      </c>
      <c r="BQ38">
        <v>11</v>
      </c>
      <c r="BR38">
        <v>25</v>
      </c>
      <c r="BT38">
        <v>29</v>
      </c>
      <c r="BU38">
        <v>20</v>
      </c>
      <c r="BV38">
        <v>11</v>
      </c>
      <c r="BW38">
        <v>25</v>
      </c>
      <c r="BY38">
        <v>29</v>
      </c>
      <c r="BZ38">
        <v>20</v>
      </c>
      <c r="CA38">
        <v>11</v>
      </c>
      <c r="CB38">
        <v>25</v>
      </c>
      <c r="CD38">
        <v>29</v>
      </c>
      <c r="CE38">
        <v>20</v>
      </c>
      <c r="CF38">
        <v>11</v>
      </c>
      <c r="CG38">
        <v>25</v>
      </c>
      <c r="CI38">
        <v>29</v>
      </c>
      <c r="CJ38">
        <v>20</v>
      </c>
      <c r="CK38">
        <v>11</v>
      </c>
      <c r="CL38">
        <v>25</v>
      </c>
      <c r="CN38">
        <v>29</v>
      </c>
      <c r="CO38">
        <v>20</v>
      </c>
      <c r="CP38">
        <v>11</v>
      </c>
      <c r="CQ38">
        <v>25</v>
      </c>
      <c r="CS38">
        <v>29</v>
      </c>
      <c r="CT38">
        <v>20</v>
      </c>
      <c r="CU38">
        <v>11</v>
      </c>
      <c r="CV38">
        <v>25</v>
      </c>
      <c r="CX38">
        <v>29</v>
      </c>
      <c r="CY38">
        <v>20</v>
      </c>
      <c r="CZ38">
        <v>11</v>
      </c>
      <c r="DA38">
        <v>25</v>
      </c>
      <c r="DC38">
        <v>29</v>
      </c>
      <c r="DD38">
        <v>20</v>
      </c>
      <c r="DE38">
        <v>11</v>
      </c>
      <c r="DF38">
        <v>25</v>
      </c>
      <c r="DH38">
        <v>29</v>
      </c>
      <c r="DI38">
        <v>20</v>
      </c>
      <c r="DJ38">
        <v>11</v>
      </c>
      <c r="DK38">
        <v>25</v>
      </c>
      <c r="DM38">
        <v>29</v>
      </c>
      <c r="DN38">
        <v>20</v>
      </c>
      <c r="DO38">
        <v>11</v>
      </c>
      <c r="DP38">
        <v>25</v>
      </c>
      <c r="DR38">
        <v>29</v>
      </c>
      <c r="DS38">
        <v>20</v>
      </c>
      <c r="DT38">
        <v>11</v>
      </c>
      <c r="DU38">
        <v>25</v>
      </c>
      <c r="DW38">
        <v>29</v>
      </c>
      <c r="DX38">
        <v>20</v>
      </c>
      <c r="DY38">
        <v>11</v>
      </c>
      <c r="DZ38">
        <v>25</v>
      </c>
      <c r="EB38">
        <v>29</v>
      </c>
      <c r="EC38">
        <v>20</v>
      </c>
      <c r="ED38">
        <v>11</v>
      </c>
      <c r="EE38">
        <v>25</v>
      </c>
      <c r="EG38">
        <v>29</v>
      </c>
      <c r="EH38">
        <v>20</v>
      </c>
      <c r="EI38">
        <v>11</v>
      </c>
      <c r="EJ38">
        <v>25</v>
      </c>
      <c r="EL38">
        <v>29</v>
      </c>
      <c r="EM38">
        <v>20</v>
      </c>
      <c r="EN38">
        <v>11</v>
      </c>
      <c r="EO38">
        <v>25</v>
      </c>
      <c r="EQ38">
        <v>29</v>
      </c>
      <c r="ER38">
        <v>20</v>
      </c>
      <c r="ES38">
        <v>11</v>
      </c>
      <c r="ET38">
        <v>25</v>
      </c>
      <c r="EV38">
        <v>29</v>
      </c>
      <c r="EW38">
        <v>20</v>
      </c>
      <c r="EX38">
        <v>11</v>
      </c>
      <c r="EY38">
        <v>25</v>
      </c>
      <c r="FB38">
        <f t="shared" si="0"/>
        <v>29</v>
      </c>
      <c r="FC38">
        <f t="shared" si="1"/>
        <v>20</v>
      </c>
      <c r="FD38">
        <f t="shared" si="2"/>
        <v>11</v>
      </c>
      <c r="FE38">
        <f t="shared" si="3"/>
        <v>25</v>
      </c>
    </row>
    <row r="40" spans="1:161" x14ac:dyDescent="0.35">
      <c r="A40" t="s">
        <v>9</v>
      </c>
      <c r="B40">
        <f>SUM(B2:B38)</f>
        <v>453</v>
      </c>
      <c r="C40">
        <f t="shared" ref="C40:E40" si="4">SUM(C2:C38)</f>
        <v>239</v>
      </c>
      <c r="D40">
        <f t="shared" si="4"/>
        <v>464</v>
      </c>
      <c r="E40">
        <f t="shared" si="4"/>
        <v>502</v>
      </c>
      <c r="G40">
        <f>SUM(G2:G38)</f>
        <v>453</v>
      </c>
      <c r="H40">
        <f t="shared" ref="H40:J40" si="5">SUM(H2:H38)</f>
        <v>239</v>
      </c>
      <c r="I40">
        <f t="shared" si="5"/>
        <v>464</v>
      </c>
      <c r="J40">
        <f t="shared" si="5"/>
        <v>502</v>
      </c>
      <c r="L40">
        <f>SUM(L2:L38)</f>
        <v>453</v>
      </c>
      <c r="M40">
        <f t="shared" ref="M40:O40" si="6">SUM(M2:M38)</f>
        <v>239</v>
      </c>
      <c r="N40">
        <f t="shared" si="6"/>
        <v>464</v>
      </c>
      <c r="O40">
        <f t="shared" si="6"/>
        <v>502</v>
      </c>
      <c r="Q40">
        <f>SUM(Q2:Q38)</f>
        <v>453</v>
      </c>
      <c r="R40">
        <f t="shared" ref="R40:T40" si="7">SUM(R2:R38)</f>
        <v>239</v>
      </c>
      <c r="S40">
        <f t="shared" si="7"/>
        <v>464</v>
      </c>
      <c r="T40">
        <f t="shared" si="7"/>
        <v>502</v>
      </c>
      <c r="V40">
        <f>SUM(V2:V38)</f>
        <v>453</v>
      </c>
      <c r="W40">
        <f t="shared" ref="W40:Y40" si="8">SUM(W2:W38)</f>
        <v>239</v>
      </c>
      <c r="X40">
        <f t="shared" si="8"/>
        <v>464</v>
      </c>
      <c r="Y40">
        <f t="shared" si="8"/>
        <v>502</v>
      </c>
      <c r="AA40">
        <f>SUM(AA2:AA38)</f>
        <v>453</v>
      </c>
      <c r="AB40">
        <f t="shared" ref="AB40:AD40" si="9">SUM(AB2:AB38)</f>
        <v>239</v>
      </c>
      <c r="AC40">
        <f t="shared" si="9"/>
        <v>464</v>
      </c>
      <c r="AD40">
        <f t="shared" si="9"/>
        <v>502</v>
      </c>
      <c r="AF40">
        <f>SUM(AF2:AF38)</f>
        <v>453</v>
      </c>
      <c r="AG40">
        <f t="shared" ref="AG40:AI40" si="10">SUM(AG2:AG38)</f>
        <v>239</v>
      </c>
      <c r="AH40">
        <f t="shared" si="10"/>
        <v>464</v>
      </c>
      <c r="AI40">
        <f t="shared" si="10"/>
        <v>502</v>
      </c>
      <c r="AK40">
        <f>SUM(AK2:AK38)</f>
        <v>453</v>
      </c>
      <c r="AL40">
        <f t="shared" ref="AL40:AN40" si="11">SUM(AL2:AL38)</f>
        <v>239</v>
      </c>
      <c r="AM40">
        <f t="shared" si="11"/>
        <v>464</v>
      </c>
      <c r="AN40">
        <f t="shared" si="11"/>
        <v>502</v>
      </c>
      <c r="AP40">
        <f>SUM(AP2:AP38)</f>
        <v>453</v>
      </c>
      <c r="AQ40">
        <f t="shared" ref="AQ40:AS40" si="12">SUM(AQ2:AQ38)</f>
        <v>239</v>
      </c>
      <c r="AR40">
        <f t="shared" si="12"/>
        <v>464</v>
      </c>
      <c r="AS40">
        <f t="shared" si="12"/>
        <v>502</v>
      </c>
      <c r="AU40">
        <f>SUM(AU2:AU38)</f>
        <v>453</v>
      </c>
      <c r="AV40">
        <f t="shared" ref="AV40:AX40" si="13">SUM(AV2:AV38)</f>
        <v>239</v>
      </c>
      <c r="AW40">
        <f t="shared" si="13"/>
        <v>464</v>
      </c>
      <c r="AX40">
        <f t="shared" si="13"/>
        <v>502</v>
      </c>
      <c r="AZ40">
        <f>SUM(AZ2:AZ38)</f>
        <v>453</v>
      </c>
      <c r="BA40">
        <f t="shared" ref="BA40:BC40" si="14">SUM(BA2:BA38)</f>
        <v>239</v>
      </c>
      <c r="BB40">
        <f t="shared" si="14"/>
        <v>464</v>
      </c>
      <c r="BC40">
        <f t="shared" si="14"/>
        <v>502</v>
      </c>
      <c r="BE40">
        <f>SUM(BE2:BE38)</f>
        <v>453</v>
      </c>
      <c r="BF40">
        <f t="shared" ref="BF40:BH40" si="15">SUM(BF2:BF38)</f>
        <v>239</v>
      </c>
      <c r="BG40">
        <f t="shared" si="15"/>
        <v>464</v>
      </c>
      <c r="BH40">
        <f t="shared" si="15"/>
        <v>502</v>
      </c>
      <c r="BJ40">
        <f>SUM(BJ2:BJ38)</f>
        <v>453</v>
      </c>
      <c r="BK40">
        <f t="shared" ref="BK40:BM40" si="16">SUM(BK2:BK38)</f>
        <v>239</v>
      </c>
      <c r="BL40">
        <f t="shared" si="16"/>
        <v>464</v>
      </c>
      <c r="BM40">
        <f t="shared" si="16"/>
        <v>502</v>
      </c>
      <c r="BO40">
        <f>SUM(BO2:BO38)</f>
        <v>453</v>
      </c>
      <c r="BP40">
        <f t="shared" ref="BP40:BR40" si="17">SUM(BP2:BP38)</f>
        <v>239</v>
      </c>
      <c r="BQ40">
        <f t="shared" si="17"/>
        <v>464</v>
      </c>
      <c r="BR40">
        <f t="shared" si="17"/>
        <v>502</v>
      </c>
      <c r="BT40">
        <f>SUM(BT2:BT38)</f>
        <v>453</v>
      </c>
      <c r="BU40">
        <f t="shared" ref="BU40:BW40" si="18">SUM(BU2:BU38)</f>
        <v>239</v>
      </c>
      <c r="BV40">
        <f t="shared" si="18"/>
        <v>464</v>
      </c>
      <c r="BW40">
        <f t="shared" si="18"/>
        <v>502</v>
      </c>
      <c r="BY40">
        <f>SUM(BY2:BY38)</f>
        <v>453</v>
      </c>
      <c r="BZ40">
        <f t="shared" ref="BZ40:CB40" si="19">SUM(BZ2:BZ38)</f>
        <v>239</v>
      </c>
      <c r="CA40">
        <f t="shared" si="19"/>
        <v>464</v>
      </c>
      <c r="CB40">
        <f t="shared" si="19"/>
        <v>502</v>
      </c>
      <c r="CD40">
        <f>SUM(CD2:CD38)</f>
        <v>453</v>
      </c>
      <c r="CE40">
        <f t="shared" ref="CE40:CG40" si="20">SUM(CE2:CE38)</f>
        <v>239</v>
      </c>
      <c r="CF40">
        <f t="shared" si="20"/>
        <v>464</v>
      </c>
      <c r="CG40">
        <f t="shared" si="20"/>
        <v>502</v>
      </c>
      <c r="CI40">
        <f>SUM(CI2:CI38)</f>
        <v>453</v>
      </c>
      <c r="CJ40">
        <f t="shared" ref="CJ40:CL40" si="21">SUM(CJ2:CJ38)</f>
        <v>239</v>
      </c>
      <c r="CK40">
        <f t="shared" si="21"/>
        <v>464</v>
      </c>
      <c r="CL40">
        <f t="shared" si="21"/>
        <v>502</v>
      </c>
      <c r="CN40">
        <f>SUM(CN2:CN38)</f>
        <v>453</v>
      </c>
      <c r="CO40">
        <f t="shared" ref="CO40:CQ40" si="22">SUM(CO2:CO38)</f>
        <v>239</v>
      </c>
      <c r="CP40">
        <f t="shared" si="22"/>
        <v>464</v>
      </c>
      <c r="CQ40">
        <f t="shared" si="22"/>
        <v>502</v>
      </c>
      <c r="CS40">
        <f>SUM(CS2:CS38)</f>
        <v>453</v>
      </c>
      <c r="CT40">
        <f t="shared" ref="CT40:CV40" si="23">SUM(CT2:CT38)</f>
        <v>239</v>
      </c>
      <c r="CU40">
        <f t="shared" si="23"/>
        <v>464</v>
      </c>
      <c r="CV40">
        <f t="shared" si="23"/>
        <v>502</v>
      </c>
      <c r="CX40">
        <f>SUM(CX2:CX38)</f>
        <v>453</v>
      </c>
      <c r="CY40">
        <f t="shared" ref="CY40:DA40" si="24">SUM(CY2:CY38)</f>
        <v>239</v>
      </c>
      <c r="CZ40">
        <f t="shared" si="24"/>
        <v>464</v>
      </c>
      <c r="DA40">
        <f t="shared" si="24"/>
        <v>502</v>
      </c>
      <c r="DC40">
        <f>SUM(DC2:DC38)</f>
        <v>453</v>
      </c>
      <c r="DD40">
        <f>SUM(DD2:DD38)</f>
        <v>239</v>
      </c>
      <c r="DE40">
        <f>SUM(DE2:DE38)</f>
        <v>464</v>
      </c>
      <c r="DF40">
        <f>SUM(DF2:DF38)</f>
        <v>502</v>
      </c>
      <c r="DH40">
        <f>SUM(DH2:DH38)</f>
        <v>453</v>
      </c>
      <c r="DI40">
        <f>SUM(DI2:DI38)</f>
        <v>239</v>
      </c>
      <c r="DJ40">
        <f>SUM(DJ2:DJ38)</f>
        <v>464</v>
      </c>
      <c r="DK40">
        <f>SUM(DK2:DK38)</f>
        <v>502</v>
      </c>
      <c r="DM40">
        <f>SUM(DM2:DM38)</f>
        <v>453</v>
      </c>
      <c r="DN40">
        <f>SUM(DN2:DN38)</f>
        <v>239</v>
      </c>
      <c r="DO40">
        <f>SUM(DO2:DO38)</f>
        <v>464</v>
      </c>
      <c r="DP40">
        <f>SUM(DP2:DP38)</f>
        <v>502</v>
      </c>
      <c r="DR40">
        <f>SUM(DR2:DR38)</f>
        <v>453</v>
      </c>
      <c r="DS40">
        <f>SUM(DS2:DS38)</f>
        <v>239</v>
      </c>
      <c r="DT40">
        <f>SUM(DT2:DT38)</f>
        <v>464</v>
      </c>
      <c r="DU40">
        <f>SUM(DU2:DU38)</f>
        <v>502</v>
      </c>
      <c r="DW40">
        <f>SUM(DW2:DW38)</f>
        <v>453</v>
      </c>
      <c r="DX40">
        <f>SUM(DX2:DX38)</f>
        <v>239</v>
      </c>
      <c r="DY40">
        <f>SUM(DY2:DY38)</f>
        <v>464</v>
      </c>
      <c r="DZ40">
        <f>SUM(DZ2:DZ38)</f>
        <v>502</v>
      </c>
      <c r="EB40">
        <f>SUM(EB2:EB38)</f>
        <v>453</v>
      </c>
      <c r="EC40">
        <f>SUM(EC2:EC38)</f>
        <v>239</v>
      </c>
      <c r="ED40">
        <f>SUM(ED2:ED38)</f>
        <v>464</v>
      </c>
      <c r="EE40">
        <f>SUM(EE2:EE38)</f>
        <v>502</v>
      </c>
      <c r="EG40">
        <f>SUM(EG2:EG38)</f>
        <v>453</v>
      </c>
      <c r="EH40">
        <f>SUM(EH2:EH38)</f>
        <v>239</v>
      </c>
      <c r="EI40">
        <f>SUM(EI2:EI38)</f>
        <v>464</v>
      </c>
      <c r="EJ40">
        <f>SUM(EJ2:EJ38)</f>
        <v>502</v>
      </c>
      <c r="EL40">
        <f>SUM(EL2:EL38)</f>
        <v>453</v>
      </c>
      <c r="EM40">
        <f>SUM(EM2:EM38)</f>
        <v>239</v>
      </c>
      <c r="EN40">
        <f>SUM(EN2:EN38)</f>
        <v>464</v>
      </c>
      <c r="EO40">
        <f>SUM(EO2:EO38)</f>
        <v>502</v>
      </c>
      <c r="EQ40">
        <f>SUM(EQ2:EQ38)</f>
        <v>453</v>
      </c>
      <c r="ER40">
        <f>SUM(ER2:ER38)</f>
        <v>239</v>
      </c>
      <c r="ES40">
        <f>SUM(ES2:ES38)</f>
        <v>464</v>
      </c>
      <c r="ET40">
        <f>SUM(ET2:ET38)</f>
        <v>502</v>
      </c>
      <c r="EV40">
        <f>SUM(EV2:EV38)</f>
        <v>453</v>
      </c>
      <c r="EW40">
        <f>SUM(EW2:EW38)</f>
        <v>239</v>
      </c>
      <c r="EX40">
        <f>SUM(EX2:EX38)</f>
        <v>464</v>
      </c>
      <c r="EY40">
        <f>SUM(EY2:EY38)</f>
        <v>502</v>
      </c>
      <c r="FB40">
        <f>SUM(FB2:FB38)</f>
        <v>453</v>
      </c>
      <c r="FC40">
        <f t="shared" ref="FC40:FE40" si="25">SUM(FC2:FC38)</f>
        <v>239</v>
      </c>
      <c r="FD40">
        <f t="shared" si="25"/>
        <v>464</v>
      </c>
      <c r="FE40">
        <f t="shared" si="25"/>
        <v>502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78A529-3EFB-45EF-B192-07E6EA3D8661}">
  <dimension ref="A1:EZ40"/>
  <sheetViews>
    <sheetView topLeftCell="CC1" workbookViewId="0">
      <selection activeCell="EV2" sqref="EV2:EY2"/>
    </sheetView>
  </sheetViews>
  <sheetFormatPr defaultRowHeight="14.5" x14ac:dyDescent="0.35"/>
  <cols>
    <col min="6" max="6" width="8.7265625" style="5"/>
    <col min="11" max="11" width="8.7265625" style="5"/>
    <col min="16" max="16" width="8.7265625" style="5"/>
    <col min="21" max="21" width="8.7265625" style="5"/>
    <col min="26" max="26" width="8.7265625" style="5"/>
    <col min="31" max="31" width="8.7265625" style="5"/>
    <col min="36" max="36" width="8.7265625" style="5"/>
    <col min="41" max="41" width="8.7265625" style="5"/>
    <col min="46" max="46" width="8.7265625" style="5"/>
    <col min="51" max="51" width="8.7265625" style="5"/>
    <col min="56" max="56" width="8.7265625" style="5"/>
    <col min="61" max="61" width="8.7265625" style="5"/>
    <col min="66" max="66" width="8.7265625" style="5"/>
    <col min="71" max="71" width="8.7265625" style="5"/>
    <col min="76" max="76" width="8.7265625" style="5"/>
    <col min="81" max="81" width="8.7265625" style="5"/>
    <col min="86" max="86" width="8.7265625" style="5"/>
    <col min="91" max="91" width="8.7265625" style="5"/>
    <col min="96" max="96" width="8.7265625" style="5"/>
    <col min="101" max="101" width="8.7265625" style="5"/>
    <col min="106" max="106" width="8.7265625" style="5"/>
    <col min="111" max="111" width="8.7265625" style="5"/>
    <col min="116" max="116" width="8.7265625" style="5"/>
    <col min="121" max="121" width="8.7265625" style="5"/>
    <col min="126" max="126" width="8.7265625" style="5"/>
    <col min="131" max="131" width="8.7265625" style="5"/>
    <col min="136" max="136" width="8.7265625" style="5"/>
    <col min="141" max="141" width="8.7265625" style="5"/>
    <col min="146" max="146" width="8.7265625" style="5"/>
    <col min="151" max="151" width="8.7265625" style="5"/>
  </cols>
  <sheetData>
    <row r="1" spans="1:155" x14ac:dyDescent="0.35">
      <c r="A1" t="s">
        <v>19</v>
      </c>
      <c r="B1" t="s">
        <v>34</v>
      </c>
      <c r="C1" s="4" t="s">
        <v>31</v>
      </c>
      <c r="D1" s="4" t="s">
        <v>32</v>
      </c>
      <c r="E1" s="4" t="s">
        <v>33</v>
      </c>
      <c r="F1" s="5">
        <v>1</v>
      </c>
      <c r="G1" t="s">
        <v>34</v>
      </c>
      <c r="H1" s="4" t="s">
        <v>31</v>
      </c>
      <c r="I1" s="4" t="s">
        <v>32</v>
      </c>
      <c r="J1" s="4" t="s">
        <v>33</v>
      </c>
      <c r="K1" s="5">
        <v>2</v>
      </c>
      <c r="L1" t="s">
        <v>34</v>
      </c>
      <c r="M1" s="4" t="s">
        <v>31</v>
      </c>
      <c r="N1" s="4" t="s">
        <v>32</v>
      </c>
      <c r="O1" s="4" t="s">
        <v>33</v>
      </c>
      <c r="P1" s="5">
        <v>3</v>
      </c>
      <c r="Q1" t="s">
        <v>34</v>
      </c>
      <c r="R1" s="4" t="s">
        <v>31</v>
      </c>
      <c r="S1" s="4" t="s">
        <v>32</v>
      </c>
      <c r="T1" s="4" t="s">
        <v>33</v>
      </c>
      <c r="U1" s="5">
        <v>4</v>
      </c>
      <c r="V1" t="s">
        <v>34</v>
      </c>
      <c r="W1" s="4" t="s">
        <v>31</v>
      </c>
      <c r="X1" s="4" t="s">
        <v>32</v>
      </c>
      <c r="Y1" s="4" t="s">
        <v>33</v>
      </c>
      <c r="Z1" s="5">
        <v>5</v>
      </c>
      <c r="AA1" t="s">
        <v>34</v>
      </c>
      <c r="AB1" s="4" t="s">
        <v>31</v>
      </c>
      <c r="AC1" s="4" t="s">
        <v>32</v>
      </c>
      <c r="AD1" s="4" t="s">
        <v>33</v>
      </c>
      <c r="AE1" s="5">
        <v>6</v>
      </c>
      <c r="AF1" t="s">
        <v>34</v>
      </c>
      <c r="AG1" s="4" t="s">
        <v>31</v>
      </c>
      <c r="AH1" s="4" t="s">
        <v>32</v>
      </c>
      <c r="AI1" s="4" t="s">
        <v>33</v>
      </c>
      <c r="AJ1" s="5">
        <v>7</v>
      </c>
      <c r="AK1" t="s">
        <v>34</v>
      </c>
      <c r="AL1" s="4" t="s">
        <v>31</v>
      </c>
      <c r="AM1" s="4" t="s">
        <v>32</v>
      </c>
      <c r="AN1" s="4" t="s">
        <v>33</v>
      </c>
      <c r="AO1" s="5">
        <v>8</v>
      </c>
      <c r="AP1" t="s">
        <v>34</v>
      </c>
      <c r="AQ1" s="4" t="s">
        <v>31</v>
      </c>
      <c r="AR1" s="4" t="s">
        <v>32</v>
      </c>
      <c r="AS1" s="4" t="s">
        <v>33</v>
      </c>
      <c r="AT1" s="5">
        <v>9</v>
      </c>
      <c r="AU1" t="s">
        <v>34</v>
      </c>
      <c r="AV1" s="4" t="s">
        <v>31</v>
      </c>
      <c r="AW1" s="4" t="s">
        <v>32</v>
      </c>
      <c r="AX1" s="4" t="s">
        <v>33</v>
      </c>
      <c r="AY1" s="5">
        <v>10</v>
      </c>
      <c r="AZ1" t="s">
        <v>34</v>
      </c>
      <c r="BA1" s="4" t="s">
        <v>31</v>
      </c>
      <c r="BB1" s="4" t="s">
        <v>32</v>
      </c>
      <c r="BC1" s="4" t="s">
        <v>33</v>
      </c>
      <c r="BD1" s="5">
        <v>11</v>
      </c>
      <c r="BE1" t="s">
        <v>34</v>
      </c>
      <c r="BF1" s="4" t="s">
        <v>31</v>
      </c>
      <c r="BG1" s="4" t="s">
        <v>32</v>
      </c>
      <c r="BH1" s="4" t="s">
        <v>33</v>
      </c>
      <c r="BI1" s="5">
        <v>12</v>
      </c>
      <c r="BJ1" t="s">
        <v>34</v>
      </c>
      <c r="BK1" s="4" t="s">
        <v>31</v>
      </c>
      <c r="BL1" s="4" t="s">
        <v>32</v>
      </c>
      <c r="BM1" s="4" t="s">
        <v>33</v>
      </c>
      <c r="BN1" s="5">
        <v>13</v>
      </c>
      <c r="BO1" t="s">
        <v>34</v>
      </c>
      <c r="BP1" s="4" t="s">
        <v>31</v>
      </c>
      <c r="BQ1" s="4" t="s">
        <v>32</v>
      </c>
      <c r="BR1" s="4" t="s">
        <v>33</v>
      </c>
      <c r="BS1" s="5">
        <v>14</v>
      </c>
      <c r="BT1" t="s">
        <v>34</v>
      </c>
      <c r="BU1" s="4" t="s">
        <v>31</v>
      </c>
      <c r="BV1" s="4" t="s">
        <v>32</v>
      </c>
      <c r="BW1" s="4" t="s">
        <v>33</v>
      </c>
      <c r="BX1" s="5">
        <v>15</v>
      </c>
      <c r="BY1" t="s">
        <v>34</v>
      </c>
      <c r="BZ1" s="4" t="s">
        <v>31</v>
      </c>
      <c r="CA1" s="4" t="s">
        <v>32</v>
      </c>
      <c r="CB1" s="4" t="s">
        <v>33</v>
      </c>
      <c r="CC1" s="5">
        <v>16</v>
      </c>
      <c r="CD1" t="s">
        <v>34</v>
      </c>
      <c r="CE1" s="4" t="s">
        <v>31</v>
      </c>
      <c r="CF1" s="4" t="s">
        <v>32</v>
      </c>
      <c r="CG1" s="4" t="s">
        <v>33</v>
      </c>
      <c r="CH1" s="5">
        <v>17</v>
      </c>
      <c r="CI1" t="s">
        <v>34</v>
      </c>
      <c r="CJ1" s="4" t="s">
        <v>31</v>
      </c>
      <c r="CK1" s="4" t="s">
        <v>32</v>
      </c>
      <c r="CL1" s="4" t="s">
        <v>33</v>
      </c>
      <c r="CM1" s="5">
        <v>18</v>
      </c>
      <c r="CN1" t="s">
        <v>34</v>
      </c>
      <c r="CO1" s="4" t="s">
        <v>31</v>
      </c>
      <c r="CP1" s="4" t="s">
        <v>32</v>
      </c>
      <c r="CQ1" s="4" t="s">
        <v>33</v>
      </c>
      <c r="CR1" s="5">
        <v>19</v>
      </c>
      <c r="CS1" t="s">
        <v>34</v>
      </c>
      <c r="CT1" s="4" t="s">
        <v>31</v>
      </c>
      <c r="CU1" s="4" t="s">
        <v>32</v>
      </c>
      <c r="CV1" s="4" t="s">
        <v>33</v>
      </c>
      <c r="CW1" s="5">
        <v>20</v>
      </c>
      <c r="CX1" t="s">
        <v>34</v>
      </c>
      <c r="CY1" s="4" t="s">
        <v>31</v>
      </c>
      <c r="CZ1" s="4" t="s">
        <v>32</v>
      </c>
      <c r="DA1" s="4" t="s">
        <v>33</v>
      </c>
      <c r="DB1" s="5">
        <v>21</v>
      </c>
      <c r="DC1" t="s">
        <v>34</v>
      </c>
      <c r="DD1" s="4" t="s">
        <v>31</v>
      </c>
      <c r="DE1" s="4" t="s">
        <v>32</v>
      </c>
      <c r="DF1" s="4" t="s">
        <v>33</v>
      </c>
      <c r="DG1" s="5">
        <v>22</v>
      </c>
      <c r="DH1" t="s">
        <v>34</v>
      </c>
      <c r="DI1" s="4" t="s">
        <v>31</v>
      </c>
      <c r="DJ1" s="4" t="s">
        <v>32</v>
      </c>
      <c r="DK1" s="4" t="s">
        <v>33</v>
      </c>
      <c r="DL1" s="5">
        <v>23</v>
      </c>
      <c r="DM1" t="s">
        <v>34</v>
      </c>
      <c r="DN1" s="4" t="s">
        <v>31</v>
      </c>
      <c r="DO1" s="4" t="s">
        <v>32</v>
      </c>
      <c r="DP1" s="4" t="s">
        <v>33</v>
      </c>
      <c r="DQ1" s="5">
        <v>24</v>
      </c>
      <c r="DR1" t="s">
        <v>34</v>
      </c>
      <c r="DS1" s="4" t="s">
        <v>31</v>
      </c>
      <c r="DT1" s="4" t="s">
        <v>32</v>
      </c>
      <c r="DU1" s="4" t="s">
        <v>33</v>
      </c>
      <c r="DV1" s="5">
        <v>25</v>
      </c>
      <c r="DW1" t="s">
        <v>34</v>
      </c>
      <c r="DX1" s="4" t="s">
        <v>31</v>
      </c>
      <c r="DY1" s="4" t="s">
        <v>32</v>
      </c>
      <c r="DZ1" s="4" t="s">
        <v>33</v>
      </c>
      <c r="EA1" s="5">
        <v>26</v>
      </c>
      <c r="EB1" t="s">
        <v>34</v>
      </c>
      <c r="EC1" s="4" t="s">
        <v>31</v>
      </c>
      <c r="ED1" s="4" t="s">
        <v>32</v>
      </c>
      <c r="EE1" s="4" t="s">
        <v>33</v>
      </c>
      <c r="EF1" s="5">
        <v>27</v>
      </c>
      <c r="EG1" t="s">
        <v>34</v>
      </c>
      <c r="EH1" s="4" t="s">
        <v>31</v>
      </c>
      <c r="EI1" s="4" t="s">
        <v>32</v>
      </c>
      <c r="EJ1" s="4" t="s">
        <v>33</v>
      </c>
      <c r="EK1" s="5">
        <v>28</v>
      </c>
      <c r="EL1" t="s">
        <v>34</v>
      </c>
      <c r="EM1" s="4" t="s">
        <v>31</v>
      </c>
      <c r="EN1" s="4" t="s">
        <v>32</v>
      </c>
      <c r="EO1" s="4" t="s">
        <v>33</v>
      </c>
      <c r="EP1" s="5">
        <v>29</v>
      </c>
      <c r="EQ1" t="s">
        <v>34</v>
      </c>
      <c r="ER1" s="4" t="s">
        <v>31</v>
      </c>
      <c r="ES1" s="4" t="s">
        <v>32</v>
      </c>
      <c r="ET1" s="4" t="s">
        <v>33</v>
      </c>
      <c r="EU1" s="5">
        <v>30</v>
      </c>
      <c r="EV1" t="s">
        <v>42</v>
      </c>
      <c r="EW1" t="s">
        <v>43</v>
      </c>
      <c r="EX1" t="s">
        <v>44</v>
      </c>
      <c r="EY1" t="s">
        <v>45</v>
      </c>
    </row>
    <row r="2" spans="1:155" x14ac:dyDescent="0.35">
      <c r="A2">
        <v>0</v>
      </c>
      <c r="B2">
        <v>0</v>
      </c>
      <c r="C2">
        <v>0</v>
      </c>
      <c r="D2">
        <v>0</v>
      </c>
      <c r="E2">
        <v>0</v>
      </c>
      <c r="G2">
        <v>0</v>
      </c>
      <c r="H2">
        <v>0</v>
      </c>
      <c r="I2">
        <v>0</v>
      </c>
      <c r="J2">
        <v>0</v>
      </c>
      <c r="L2">
        <v>0</v>
      </c>
      <c r="M2">
        <v>0</v>
      </c>
      <c r="N2">
        <v>0</v>
      </c>
      <c r="O2">
        <v>0</v>
      </c>
      <c r="Q2">
        <v>0</v>
      </c>
      <c r="R2">
        <v>0</v>
      </c>
      <c r="S2">
        <v>0</v>
      </c>
      <c r="T2">
        <v>0</v>
      </c>
      <c r="V2">
        <v>0</v>
      </c>
      <c r="W2">
        <v>0</v>
      </c>
      <c r="X2">
        <v>0</v>
      </c>
      <c r="Y2">
        <v>0</v>
      </c>
      <c r="AA2">
        <v>0</v>
      </c>
      <c r="AB2">
        <v>0</v>
      </c>
      <c r="AC2">
        <v>0</v>
      </c>
      <c r="AD2">
        <v>0</v>
      </c>
      <c r="AF2">
        <v>0</v>
      </c>
      <c r="AG2">
        <v>0</v>
      </c>
      <c r="AH2">
        <v>0</v>
      </c>
      <c r="AI2">
        <v>0</v>
      </c>
      <c r="AK2">
        <v>0</v>
      </c>
      <c r="AL2">
        <v>0</v>
      </c>
      <c r="AM2">
        <v>0</v>
      </c>
      <c r="AN2">
        <v>0</v>
      </c>
      <c r="AP2">
        <v>0</v>
      </c>
      <c r="AQ2">
        <v>0</v>
      </c>
      <c r="AR2">
        <v>0</v>
      </c>
      <c r="AS2">
        <v>0</v>
      </c>
      <c r="AU2">
        <v>0</v>
      </c>
      <c r="AV2">
        <v>0</v>
      </c>
      <c r="AW2">
        <v>0</v>
      </c>
      <c r="AX2">
        <v>0</v>
      </c>
      <c r="AZ2">
        <v>0</v>
      </c>
      <c r="BA2">
        <v>0</v>
      </c>
      <c r="BB2">
        <v>0</v>
      </c>
      <c r="BC2">
        <v>0</v>
      </c>
      <c r="BE2">
        <v>0</v>
      </c>
      <c r="BF2">
        <v>0</v>
      </c>
      <c r="BG2">
        <v>0</v>
      </c>
      <c r="BH2">
        <v>0</v>
      </c>
      <c r="BJ2">
        <v>0</v>
      </c>
      <c r="BK2">
        <v>0</v>
      </c>
      <c r="BL2">
        <v>0</v>
      </c>
      <c r="BM2">
        <v>0</v>
      </c>
      <c r="BO2">
        <v>0</v>
      </c>
      <c r="BP2">
        <v>0</v>
      </c>
      <c r="BQ2">
        <v>0</v>
      </c>
      <c r="BR2">
        <v>0</v>
      </c>
      <c r="BT2">
        <v>0</v>
      </c>
      <c r="BU2">
        <v>0</v>
      </c>
      <c r="BV2">
        <v>0</v>
      </c>
      <c r="BW2">
        <v>0</v>
      </c>
      <c r="BY2">
        <v>0</v>
      </c>
      <c r="BZ2">
        <v>0</v>
      </c>
      <c r="CA2">
        <v>0</v>
      </c>
      <c r="CB2">
        <v>0</v>
      </c>
      <c r="CD2">
        <v>0</v>
      </c>
      <c r="CE2">
        <v>0</v>
      </c>
      <c r="CF2">
        <v>0</v>
      </c>
      <c r="CG2">
        <v>0</v>
      </c>
      <c r="CI2">
        <v>0</v>
      </c>
      <c r="CJ2">
        <v>0</v>
      </c>
      <c r="CK2">
        <v>0</v>
      </c>
      <c r="CL2">
        <v>0</v>
      </c>
      <c r="CN2">
        <v>0</v>
      </c>
      <c r="CO2">
        <v>0</v>
      </c>
      <c r="CP2">
        <v>0</v>
      </c>
      <c r="CQ2">
        <v>0</v>
      </c>
      <c r="CS2">
        <v>0</v>
      </c>
      <c r="CT2">
        <v>0</v>
      </c>
      <c r="CU2">
        <v>0</v>
      </c>
      <c r="CV2">
        <v>0</v>
      </c>
      <c r="CX2">
        <v>0</v>
      </c>
      <c r="CY2">
        <v>0</v>
      </c>
      <c r="CZ2">
        <v>0</v>
      </c>
      <c r="DA2">
        <v>0</v>
      </c>
      <c r="DC2">
        <v>0</v>
      </c>
      <c r="DD2">
        <v>0</v>
      </c>
      <c r="DE2">
        <v>0</v>
      </c>
      <c r="DF2">
        <v>0</v>
      </c>
      <c r="DH2">
        <v>0</v>
      </c>
      <c r="DI2">
        <v>0</v>
      </c>
      <c r="DJ2">
        <v>0</v>
      </c>
      <c r="DK2">
        <v>0</v>
      </c>
      <c r="DM2">
        <v>0</v>
      </c>
      <c r="DN2">
        <v>0</v>
      </c>
      <c r="DO2">
        <v>0</v>
      </c>
      <c r="DP2">
        <v>0</v>
      </c>
      <c r="DR2">
        <v>0</v>
      </c>
      <c r="DS2">
        <v>0</v>
      </c>
      <c r="DT2">
        <v>0</v>
      </c>
      <c r="DU2">
        <v>0</v>
      </c>
      <c r="DW2">
        <v>0</v>
      </c>
      <c r="DX2">
        <v>0</v>
      </c>
      <c r="DY2">
        <v>0</v>
      </c>
      <c r="DZ2">
        <v>0</v>
      </c>
      <c r="EB2">
        <v>0</v>
      </c>
      <c r="EC2">
        <v>0</v>
      </c>
      <c r="ED2">
        <v>0</v>
      </c>
      <c r="EE2">
        <v>0</v>
      </c>
      <c r="EG2">
        <v>0</v>
      </c>
      <c r="EH2">
        <v>0</v>
      </c>
      <c r="EI2">
        <v>0</v>
      </c>
      <c r="EJ2">
        <v>0</v>
      </c>
      <c r="EL2">
        <v>0</v>
      </c>
      <c r="EM2">
        <v>0</v>
      </c>
      <c r="EN2">
        <v>0</v>
      </c>
      <c r="EO2">
        <v>0</v>
      </c>
      <c r="EQ2">
        <v>0</v>
      </c>
      <c r="ER2">
        <v>0</v>
      </c>
      <c r="ES2">
        <v>0</v>
      </c>
      <c r="ET2">
        <v>0</v>
      </c>
      <c r="EV2">
        <f t="shared" ref="EV2:EV38" si="0">AVERAGE(B2,G2,L2,Q2,V2,AA2,AF2,AK2,AP2,AU2,AZ2,BE2,BJ2,BO2,BT2,BY2,CD2,CI2,CN2,CS2,CX2,DC2,DH2,DM2,DR2,DW2,EB2,EG2,EL2,EQ2)</f>
        <v>0</v>
      </c>
      <c r="EW2">
        <f t="shared" ref="EW2:EW38" si="1">AVERAGE(C2,H2,M2,R2,W2,AB2,AG2,AL2,AQ2,AV2,BA2,BF2,BK2,BP2,BU2,BZ2,CE2,CJ2,CO2,CT2,CY2,DD2,DI2,DN2,DS2,DX2,EC2,EH2,EM2,ER2)</f>
        <v>0</v>
      </c>
      <c r="EX2">
        <f t="shared" ref="EX2:EX38" si="2">AVERAGE(D2,I2,N2,S2,X2,AC2,AH2,AM2,AR2,AW2,BB2,BG2,BL2,BQ2,BV2,CA2,CF2,CK2,CP2,CU2,CZ2,DE2,DJ2,DO2,DT2,DY2,ED2,EI2,EN2,ES2)</f>
        <v>0</v>
      </c>
      <c r="EY2">
        <f t="shared" ref="EY2:EY38" si="3">AVERAGE(E2,J2,O2,T2,Y2,AD2,AI2,AN2,AS2,AX2,BC2,BH2,BM2,BR2,BW2,CB2,CG2,CL2,CQ2,CV2,DA2,DF2,DK2,DP2,DU2,DZ2,EE2,EJ2,EO2,ET2)</f>
        <v>0</v>
      </c>
    </row>
    <row r="3" spans="1:155" x14ac:dyDescent="0.35">
      <c r="A3">
        <v>1</v>
      </c>
      <c r="B3">
        <v>4</v>
      </c>
      <c r="C3">
        <v>4</v>
      </c>
      <c r="D3">
        <v>4</v>
      </c>
      <c r="E3">
        <v>4</v>
      </c>
      <c r="G3">
        <v>4</v>
      </c>
      <c r="H3">
        <v>4</v>
      </c>
      <c r="I3">
        <v>4</v>
      </c>
      <c r="J3">
        <v>4</v>
      </c>
      <c r="L3">
        <v>4</v>
      </c>
      <c r="M3">
        <v>4</v>
      </c>
      <c r="N3">
        <v>4</v>
      </c>
      <c r="O3">
        <v>4</v>
      </c>
      <c r="Q3">
        <v>4</v>
      </c>
      <c r="R3">
        <v>4</v>
      </c>
      <c r="S3">
        <v>4</v>
      </c>
      <c r="T3">
        <v>4</v>
      </c>
      <c r="V3">
        <v>4</v>
      </c>
      <c r="W3">
        <v>4</v>
      </c>
      <c r="X3">
        <v>4</v>
      </c>
      <c r="Y3">
        <v>4</v>
      </c>
      <c r="AA3">
        <v>4</v>
      </c>
      <c r="AB3">
        <v>4</v>
      </c>
      <c r="AC3">
        <v>4</v>
      </c>
      <c r="AD3">
        <v>4</v>
      </c>
      <c r="AF3">
        <v>4</v>
      </c>
      <c r="AG3">
        <v>4</v>
      </c>
      <c r="AH3">
        <v>4</v>
      </c>
      <c r="AI3">
        <v>4</v>
      </c>
      <c r="AK3">
        <v>4</v>
      </c>
      <c r="AL3">
        <v>4</v>
      </c>
      <c r="AM3">
        <v>4</v>
      </c>
      <c r="AN3">
        <v>4</v>
      </c>
      <c r="AP3">
        <v>4</v>
      </c>
      <c r="AQ3">
        <v>4</v>
      </c>
      <c r="AR3">
        <v>4</v>
      </c>
      <c r="AS3">
        <v>4</v>
      </c>
      <c r="AU3">
        <v>4</v>
      </c>
      <c r="AV3">
        <v>4</v>
      </c>
      <c r="AW3">
        <v>4</v>
      </c>
      <c r="AX3">
        <v>4</v>
      </c>
      <c r="AZ3">
        <v>4</v>
      </c>
      <c r="BA3">
        <v>4</v>
      </c>
      <c r="BB3">
        <v>4</v>
      </c>
      <c r="BC3">
        <v>4</v>
      </c>
      <c r="BE3">
        <v>4</v>
      </c>
      <c r="BF3">
        <v>4</v>
      </c>
      <c r="BG3">
        <v>4</v>
      </c>
      <c r="BH3">
        <v>4</v>
      </c>
      <c r="BJ3">
        <v>4</v>
      </c>
      <c r="BK3">
        <v>4</v>
      </c>
      <c r="BL3">
        <v>4</v>
      </c>
      <c r="BM3">
        <v>4</v>
      </c>
      <c r="BO3">
        <v>4</v>
      </c>
      <c r="BP3">
        <v>4</v>
      </c>
      <c r="BQ3">
        <v>4</v>
      </c>
      <c r="BR3">
        <v>4</v>
      </c>
      <c r="BT3">
        <v>4</v>
      </c>
      <c r="BU3">
        <v>4</v>
      </c>
      <c r="BV3">
        <v>4</v>
      </c>
      <c r="BW3">
        <v>4</v>
      </c>
      <c r="BY3">
        <v>4</v>
      </c>
      <c r="BZ3">
        <v>4</v>
      </c>
      <c r="CA3">
        <v>4</v>
      </c>
      <c r="CB3">
        <v>4</v>
      </c>
      <c r="CD3">
        <v>4</v>
      </c>
      <c r="CE3">
        <v>4</v>
      </c>
      <c r="CF3">
        <v>4</v>
      </c>
      <c r="CG3">
        <v>4</v>
      </c>
      <c r="CI3">
        <v>4</v>
      </c>
      <c r="CJ3">
        <v>4</v>
      </c>
      <c r="CK3">
        <v>4</v>
      </c>
      <c r="CL3">
        <v>4</v>
      </c>
      <c r="CN3">
        <v>4</v>
      </c>
      <c r="CO3">
        <v>4</v>
      </c>
      <c r="CP3">
        <v>4</v>
      </c>
      <c r="CQ3">
        <v>4</v>
      </c>
      <c r="CS3">
        <v>4</v>
      </c>
      <c r="CT3">
        <v>4</v>
      </c>
      <c r="CU3">
        <v>4</v>
      </c>
      <c r="CV3">
        <v>4</v>
      </c>
      <c r="CX3">
        <v>4</v>
      </c>
      <c r="CY3">
        <v>4</v>
      </c>
      <c r="CZ3">
        <v>4</v>
      </c>
      <c r="DA3">
        <v>4</v>
      </c>
      <c r="DC3">
        <v>4</v>
      </c>
      <c r="DD3">
        <v>4</v>
      </c>
      <c r="DE3">
        <v>4</v>
      </c>
      <c r="DF3">
        <v>4</v>
      </c>
      <c r="DH3">
        <v>4</v>
      </c>
      <c r="DI3">
        <v>4</v>
      </c>
      <c r="DJ3">
        <v>4</v>
      </c>
      <c r="DK3">
        <v>4</v>
      </c>
      <c r="DM3">
        <v>4</v>
      </c>
      <c r="DN3">
        <v>4</v>
      </c>
      <c r="DO3">
        <v>4</v>
      </c>
      <c r="DP3">
        <v>4</v>
      </c>
      <c r="DR3">
        <v>4</v>
      </c>
      <c r="DS3">
        <v>4</v>
      </c>
      <c r="DT3">
        <v>4</v>
      </c>
      <c r="DU3">
        <v>4</v>
      </c>
      <c r="DW3">
        <v>4</v>
      </c>
      <c r="DX3">
        <v>4</v>
      </c>
      <c r="DY3">
        <v>4</v>
      </c>
      <c r="DZ3">
        <v>4</v>
      </c>
      <c r="EB3">
        <v>4</v>
      </c>
      <c r="EC3">
        <v>4</v>
      </c>
      <c r="ED3">
        <v>4</v>
      </c>
      <c r="EE3">
        <v>4</v>
      </c>
      <c r="EG3">
        <v>4</v>
      </c>
      <c r="EH3">
        <v>4</v>
      </c>
      <c r="EI3">
        <v>4</v>
      </c>
      <c r="EJ3">
        <v>4</v>
      </c>
      <c r="EL3">
        <v>4</v>
      </c>
      <c r="EM3">
        <v>4</v>
      </c>
      <c r="EN3">
        <v>4</v>
      </c>
      <c r="EO3">
        <v>4</v>
      </c>
      <c r="EQ3">
        <v>4</v>
      </c>
      <c r="ER3">
        <v>4</v>
      </c>
      <c r="ES3">
        <v>4</v>
      </c>
      <c r="ET3">
        <v>4</v>
      </c>
      <c r="EV3">
        <f t="shared" si="0"/>
        <v>4</v>
      </c>
      <c r="EW3">
        <f t="shared" si="1"/>
        <v>4</v>
      </c>
      <c r="EX3">
        <f t="shared" si="2"/>
        <v>4</v>
      </c>
      <c r="EY3">
        <f t="shared" si="3"/>
        <v>4</v>
      </c>
    </row>
    <row r="4" spans="1:155" x14ac:dyDescent="0.35">
      <c r="A4">
        <v>2</v>
      </c>
      <c r="B4">
        <v>4</v>
      </c>
      <c r="C4">
        <v>4</v>
      </c>
      <c r="D4">
        <v>4</v>
      </c>
      <c r="E4">
        <v>4</v>
      </c>
      <c r="G4">
        <v>4</v>
      </c>
      <c r="H4">
        <v>4</v>
      </c>
      <c r="I4">
        <v>4</v>
      </c>
      <c r="J4">
        <v>4</v>
      </c>
      <c r="L4">
        <v>4</v>
      </c>
      <c r="M4">
        <v>4</v>
      </c>
      <c r="N4">
        <v>4</v>
      </c>
      <c r="O4">
        <v>4</v>
      </c>
      <c r="Q4">
        <v>4</v>
      </c>
      <c r="R4">
        <v>4</v>
      </c>
      <c r="S4">
        <v>4</v>
      </c>
      <c r="T4">
        <v>4</v>
      </c>
      <c r="V4">
        <v>4</v>
      </c>
      <c r="W4">
        <v>4</v>
      </c>
      <c r="X4">
        <v>4</v>
      </c>
      <c r="Y4">
        <v>4</v>
      </c>
      <c r="AA4">
        <v>4</v>
      </c>
      <c r="AB4">
        <v>4</v>
      </c>
      <c r="AC4">
        <v>4</v>
      </c>
      <c r="AD4">
        <v>4</v>
      </c>
      <c r="AF4">
        <v>4</v>
      </c>
      <c r="AG4">
        <v>4</v>
      </c>
      <c r="AH4">
        <v>4</v>
      </c>
      <c r="AI4">
        <v>4</v>
      </c>
      <c r="AK4">
        <v>4</v>
      </c>
      <c r="AL4">
        <v>4</v>
      </c>
      <c r="AM4">
        <v>4</v>
      </c>
      <c r="AN4">
        <v>4</v>
      </c>
      <c r="AP4">
        <v>4</v>
      </c>
      <c r="AQ4">
        <v>4</v>
      </c>
      <c r="AR4">
        <v>4</v>
      </c>
      <c r="AS4">
        <v>4</v>
      </c>
      <c r="AU4">
        <v>4</v>
      </c>
      <c r="AV4">
        <v>4</v>
      </c>
      <c r="AW4">
        <v>4</v>
      </c>
      <c r="AX4">
        <v>4</v>
      </c>
      <c r="AZ4">
        <v>4</v>
      </c>
      <c r="BA4">
        <v>4</v>
      </c>
      <c r="BB4">
        <v>4</v>
      </c>
      <c r="BC4">
        <v>4</v>
      </c>
      <c r="BE4">
        <v>4</v>
      </c>
      <c r="BF4">
        <v>4</v>
      </c>
      <c r="BG4">
        <v>4</v>
      </c>
      <c r="BH4">
        <v>4</v>
      </c>
      <c r="BJ4">
        <v>4</v>
      </c>
      <c r="BK4">
        <v>4</v>
      </c>
      <c r="BL4">
        <v>4</v>
      </c>
      <c r="BM4">
        <v>4</v>
      </c>
      <c r="BO4">
        <v>4</v>
      </c>
      <c r="BP4">
        <v>4</v>
      </c>
      <c r="BQ4">
        <v>4</v>
      </c>
      <c r="BR4">
        <v>4</v>
      </c>
      <c r="BT4">
        <v>4</v>
      </c>
      <c r="BU4">
        <v>4</v>
      </c>
      <c r="BV4">
        <v>4</v>
      </c>
      <c r="BW4">
        <v>4</v>
      </c>
      <c r="BY4">
        <v>4</v>
      </c>
      <c r="BZ4">
        <v>4</v>
      </c>
      <c r="CA4">
        <v>4</v>
      </c>
      <c r="CB4">
        <v>4</v>
      </c>
      <c r="CD4">
        <v>4</v>
      </c>
      <c r="CE4">
        <v>4</v>
      </c>
      <c r="CF4">
        <v>4</v>
      </c>
      <c r="CG4">
        <v>4</v>
      </c>
      <c r="CI4">
        <v>4</v>
      </c>
      <c r="CJ4">
        <v>4</v>
      </c>
      <c r="CK4">
        <v>4</v>
      </c>
      <c r="CL4">
        <v>4</v>
      </c>
      <c r="CN4">
        <v>4</v>
      </c>
      <c r="CO4">
        <v>4</v>
      </c>
      <c r="CP4">
        <v>4</v>
      </c>
      <c r="CQ4">
        <v>4</v>
      </c>
      <c r="CS4">
        <v>4</v>
      </c>
      <c r="CT4">
        <v>4</v>
      </c>
      <c r="CU4">
        <v>4</v>
      </c>
      <c r="CV4">
        <v>4</v>
      </c>
      <c r="CX4">
        <v>4</v>
      </c>
      <c r="CY4">
        <v>4</v>
      </c>
      <c r="CZ4">
        <v>4</v>
      </c>
      <c r="DA4">
        <v>4</v>
      </c>
      <c r="DC4">
        <v>4</v>
      </c>
      <c r="DD4">
        <v>4</v>
      </c>
      <c r="DE4">
        <v>4</v>
      </c>
      <c r="DF4">
        <v>4</v>
      </c>
      <c r="DH4">
        <v>4</v>
      </c>
      <c r="DI4">
        <v>4</v>
      </c>
      <c r="DJ4">
        <v>4</v>
      </c>
      <c r="DK4">
        <v>4</v>
      </c>
      <c r="DM4">
        <v>4</v>
      </c>
      <c r="DN4">
        <v>4</v>
      </c>
      <c r="DO4">
        <v>4</v>
      </c>
      <c r="DP4">
        <v>4</v>
      </c>
      <c r="DR4">
        <v>4</v>
      </c>
      <c r="DS4">
        <v>4</v>
      </c>
      <c r="DT4">
        <v>4</v>
      </c>
      <c r="DU4">
        <v>4</v>
      </c>
      <c r="DW4">
        <v>4</v>
      </c>
      <c r="DX4">
        <v>4</v>
      </c>
      <c r="DY4">
        <v>4</v>
      </c>
      <c r="DZ4">
        <v>4</v>
      </c>
      <c r="EB4">
        <v>4</v>
      </c>
      <c r="EC4">
        <v>4</v>
      </c>
      <c r="ED4">
        <v>4</v>
      </c>
      <c r="EE4">
        <v>4</v>
      </c>
      <c r="EG4">
        <v>4</v>
      </c>
      <c r="EH4">
        <v>4</v>
      </c>
      <c r="EI4">
        <v>4</v>
      </c>
      <c r="EJ4">
        <v>4</v>
      </c>
      <c r="EL4">
        <v>4</v>
      </c>
      <c r="EM4">
        <v>4</v>
      </c>
      <c r="EN4">
        <v>4</v>
      </c>
      <c r="EO4">
        <v>4</v>
      </c>
      <c r="EQ4">
        <v>4</v>
      </c>
      <c r="ER4">
        <v>4</v>
      </c>
      <c r="ES4">
        <v>4</v>
      </c>
      <c r="ET4">
        <v>4</v>
      </c>
      <c r="EV4">
        <f t="shared" si="0"/>
        <v>4</v>
      </c>
      <c r="EW4">
        <f t="shared" si="1"/>
        <v>4</v>
      </c>
      <c r="EX4">
        <f t="shared" si="2"/>
        <v>4</v>
      </c>
      <c r="EY4">
        <f t="shared" si="3"/>
        <v>4</v>
      </c>
    </row>
    <row r="5" spans="1:155" x14ac:dyDescent="0.35">
      <c r="A5">
        <v>3</v>
      </c>
      <c r="B5">
        <v>4</v>
      </c>
      <c r="C5">
        <v>4</v>
      </c>
      <c r="D5">
        <v>4</v>
      </c>
      <c r="E5">
        <v>4</v>
      </c>
      <c r="G5">
        <v>4</v>
      </c>
      <c r="H5">
        <v>4</v>
      </c>
      <c r="I5">
        <v>4</v>
      </c>
      <c r="J5">
        <v>4</v>
      </c>
      <c r="L5">
        <v>4</v>
      </c>
      <c r="M5">
        <v>4</v>
      </c>
      <c r="N5">
        <v>4</v>
      </c>
      <c r="O5">
        <v>4</v>
      </c>
      <c r="Q5">
        <v>4</v>
      </c>
      <c r="R5">
        <v>4</v>
      </c>
      <c r="S5">
        <v>4</v>
      </c>
      <c r="T5">
        <v>4</v>
      </c>
      <c r="V5">
        <v>4</v>
      </c>
      <c r="W5">
        <v>4</v>
      </c>
      <c r="X5">
        <v>4</v>
      </c>
      <c r="Y5">
        <v>4</v>
      </c>
      <c r="AA5">
        <v>4</v>
      </c>
      <c r="AB5">
        <v>4</v>
      </c>
      <c r="AC5">
        <v>4</v>
      </c>
      <c r="AD5">
        <v>4</v>
      </c>
      <c r="AF5">
        <v>4</v>
      </c>
      <c r="AG5">
        <v>4</v>
      </c>
      <c r="AH5">
        <v>4</v>
      </c>
      <c r="AI5">
        <v>4</v>
      </c>
      <c r="AK5">
        <v>4</v>
      </c>
      <c r="AL5">
        <v>4</v>
      </c>
      <c r="AM5">
        <v>4</v>
      </c>
      <c r="AN5">
        <v>4</v>
      </c>
      <c r="AP5">
        <v>4</v>
      </c>
      <c r="AQ5">
        <v>4</v>
      </c>
      <c r="AR5">
        <v>4</v>
      </c>
      <c r="AS5">
        <v>4</v>
      </c>
      <c r="AU5">
        <v>4</v>
      </c>
      <c r="AV5">
        <v>4</v>
      </c>
      <c r="AW5">
        <v>4</v>
      </c>
      <c r="AX5">
        <v>4</v>
      </c>
      <c r="AZ5">
        <v>4</v>
      </c>
      <c r="BA5">
        <v>4</v>
      </c>
      <c r="BB5">
        <v>4</v>
      </c>
      <c r="BC5">
        <v>4</v>
      </c>
      <c r="BE5">
        <v>4</v>
      </c>
      <c r="BF5">
        <v>4</v>
      </c>
      <c r="BG5">
        <v>4</v>
      </c>
      <c r="BH5">
        <v>4</v>
      </c>
      <c r="BJ5">
        <v>4</v>
      </c>
      <c r="BK5">
        <v>4</v>
      </c>
      <c r="BL5">
        <v>4</v>
      </c>
      <c r="BM5">
        <v>4</v>
      </c>
      <c r="BO5">
        <v>4</v>
      </c>
      <c r="BP5">
        <v>4</v>
      </c>
      <c r="BQ5">
        <v>4</v>
      </c>
      <c r="BR5">
        <v>4</v>
      </c>
      <c r="BT5">
        <v>4</v>
      </c>
      <c r="BU5">
        <v>4</v>
      </c>
      <c r="BV5">
        <v>4</v>
      </c>
      <c r="BW5">
        <v>4</v>
      </c>
      <c r="BY5">
        <v>4</v>
      </c>
      <c r="BZ5">
        <v>4</v>
      </c>
      <c r="CA5">
        <v>4</v>
      </c>
      <c r="CB5">
        <v>4</v>
      </c>
      <c r="CD5">
        <v>4</v>
      </c>
      <c r="CE5">
        <v>4</v>
      </c>
      <c r="CF5">
        <v>4</v>
      </c>
      <c r="CG5">
        <v>4</v>
      </c>
      <c r="CI5">
        <v>4</v>
      </c>
      <c r="CJ5">
        <v>4</v>
      </c>
      <c r="CK5">
        <v>4</v>
      </c>
      <c r="CL5">
        <v>4</v>
      </c>
      <c r="CN5">
        <v>4</v>
      </c>
      <c r="CO5">
        <v>4</v>
      </c>
      <c r="CP5">
        <v>4</v>
      </c>
      <c r="CQ5">
        <v>4</v>
      </c>
      <c r="CS5">
        <v>4</v>
      </c>
      <c r="CT5">
        <v>4</v>
      </c>
      <c r="CU5">
        <v>4</v>
      </c>
      <c r="CV5">
        <v>4</v>
      </c>
      <c r="CX5">
        <v>4</v>
      </c>
      <c r="CY5">
        <v>4</v>
      </c>
      <c r="CZ5">
        <v>4</v>
      </c>
      <c r="DA5">
        <v>4</v>
      </c>
      <c r="DC5">
        <v>4</v>
      </c>
      <c r="DD5">
        <v>4</v>
      </c>
      <c r="DE5">
        <v>4</v>
      </c>
      <c r="DF5">
        <v>4</v>
      </c>
      <c r="DH5">
        <v>4</v>
      </c>
      <c r="DI5">
        <v>4</v>
      </c>
      <c r="DJ5">
        <v>4</v>
      </c>
      <c r="DK5">
        <v>4</v>
      </c>
      <c r="DM5">
        <v>4</v>
      </c>
      <c r="DN5">
        <v>4</v>
      </c>
      <c r="DO5">
        <v>4</v>
      </c>
      <c r="DP5">
        <v>4</v>
      </c>
      <c r="DR5">
        <v>4</v>
      </c>
      <c r="DS5">
        <v>4</v>
      </c>
      <c r="DT5">
        <v>4</v>
      </c>
      <c r="DU5">
        <v>4</v>
      </c>
      <c r="DW5">
        <v>4</v>
      </c>
      <c r="DX5">
        <v>4</v>
      </c>
      <c r="DY5">
        <v>4</v>
      </c>
      <c r="DZ5">
        <v>4</v>
      </c>
      <c r="EB5">
        <v>4</v>
      </c>
      <c r="EC5">
        <v>4</v>
      </c>
      <c r="ED5">
        <v>4</v>
      </c>
      <c r="EE5">
        <v>4</v>
      </c>
      <c r="EG5">
        <v>4</v>
      </c>
      <c r="EH5">
        <v>4</v>
      </c>
      <c r="EI5">
        <v>4</v>
      </c>
      <c r="EJ5">
        <v>4</v>
      </c>
      <c r="EL5">
        <v>4</v>
      </c>
      <c r="EM5">
        <v>4</v>
      </c>
      <c r="EN5">
        <v>4</v>
      </c>
      <c r="EO5">
        <v>4</v>
      </c>
      <c r="EQ5">
        <v>4</v>
      </c>
      <c r="ER5">
        <v>4</v>
      </c>
      <c r="ES5">
        <v>4</v>
      </c>
      <c r="ET5">
        <v>4</v>
      </c>
      <c r="EV5">
        <f t="shared" si="0"/>
        <v>4</v>
      </c>
      <c r="EW5">
        <f t="shared" si="1"/>
        <v>4</v>
      </c>
      <c r="EX5">
        <f t="shared" si="2"/>
        <v>4</v>
      </c>
      <c r="EY5">
        <f t="shared" si="3"/>
        <v>4</v>
      </c>
    </row>
    <row r="6" spans="1:155" x14ac:dyDescent="0.35">
      <c r="A6">
        <v>4</v>
      </c>
      <c r="B6">
        <v>4</v>
      </c>
      <c r="C6">
        <v>4</v>
      </c>
      <c r="D6">
        <v>4</v>
      </c>
      <c r="E6">
        <v>4</v>
      </c>
      <c r="G6">
        <v>4</v>
      </c>
      <c r="H6">
        <v>4</v>
      </c>
      <c r="I6">
        <v>4</v>
      </c>
      <c r="J6">
        <v>4</v>
      </c>
      <c r="L6">
        <v>4</v>
      </c>
      <c r="M6">
        <v>4</v>
      </c>
      <c r="N6">
        <v>4</v>
      </c>
      <c r="O6">
        <v>4</v>
      </c>
      <c r="Q6">
        <v>4</v>
      </c>
      <c r="R6">
        <v>4</v>
      </c>
      <c r="S6">
        <v>4</v>
      </c>
      <c r="T6">
        <v>4</v>
      </c>
      <c r="V6">
        <v>4</v>
      </c>
      <c r="W6">
        <v>4</v>
      </c>
      <c r="X6">
        <v>4</v>
      </c>
      <c r="Y6">
        <v>4</v>
      </c>
      <c r="AA6">
        <v>4</v>
      </c>
      <c r="AB6">
        <v>4</v>
      </c>
      <c r="AC6">
        <v>4</v>
      </c>
      <c r="AD6">
        <v>4</v>
      </c>
      <c r="AF6">
        <v>4</v>
      </c>
      <c r="AG6">
        <v>4</v>
      </c>
      <c r="AH6">
        <v>4</v>
      </c>
      <c r="AI6">
        <v>4</v>
      </c>
      <c r="AK6">
        <v>4</v>
      </c>
      <c r="AL6">
        <v>4</v>
      </c>
      <c r="AM6">
        <v>4</v>
      </c>
      <c r="AN6">
        <v>4</v>
      </c>
      <c r="AP6">
        <v>4</v>
      </c>
      <c r="AQ6">
        <v>4</v>
      </c>
      <c r="AR6">
        <v>4</v>
      </c>
      <c r="AS6">
        <v>4</v>
      </c>
      <c r="AU6">
        <v>4</v>
      </c>
      <c r="AV6">
        <v>4</v>
      </c>
      <c r="AW6">
        <v>4</v>
      </c>
      <c r="AX6">
        <v>4</v>
      </c>
      <c r="AZ6">
        <v>4</v>
      </c>
      <c r="BA6">
        <v>4</v>
      </c>
      <c r="BB6">
        <v>4</v>
      </c>
      <c r="BC6">
        <v>4</v>
      </c>
      <c r="BE6">
        <v>4</v>
      </c>
      <c r="BF6">
        <v>4</v>
      </c>
      <c r="BG6">
        <v>4</v>
      </c>
      <c r="BH6">
        <v>4</v>
      </c>
      <c r="BJ6">
        <v>4</v>
      </c>
      <c r="BK6">
        <v>4</v>
      </c>
      <c r="BL6">
        <v>4</v>
      </c>
      <c r="BM6">
        <v>4</v>
      </c>
      <c r="BO6">
        <v>4</v>
      </c>
      <c r="BP6">
        <v>4</v>
      </c>
      <c r="BQ6">
        <v>4</v>
      </c>
      <c r="BR6">
        <v>4</v>
      </c>
      <c r="BT6">
        <v>4</v>
      </c>
      <c r="BU6">
        <v>4</v>
      </c>
      <c r="BV6">
        <v>4</v>
      </c>
      <c r="BW6">
        <v>4</v>
      </c>
      <c r="BY6">
        <v>4</v>
      </c>
      <c r="BZ6">
        <v>4</v>
      </c>
      <c r="CA6">
        <v>4</v>
      </c>
      <c r="CB6">
        <v>4</v>
      </c>
      <c r="CD6">
        <v>4</v>
      </c>
      <c r="CE6">
        <v>4</v>
      </c>
      <c r="CF6">
        <v>4</v>
      </c>
      <c r="CG6">
        <v>4</v>
      </c>
      <c r="CI6">
        <v>4</v>
      </c>
      <c r="CJ6">
        <v>4</v>
      </c>
      <c r="CK6">
        <v>4</v>
      </c>
      <c r="CL6">
        <v>4</v>
      </c>
      <c r="CN6">
        <v>4</v>
      </c>
      <c r="CO6">
        <v>4</v>
      </c>
      <c r="CP6">
        <v>4</v>
      </c>
      <c r="CQ6">
        <v>4</v>
      </c>
      <c r="CS6">
        <v>4</v>
      </c>
      <c r="CT6">
        <v>4</v>
      </c>
      <c r="CU6">
        <v>4</v>
      </c>
      <c r="CV6">
        <v>4</v>
      </c>
      <c r="CX6">
        <v>4</v>
      </c>
      <c r="CY6">
        <v>4</v>
      </c>
      <c r="CZ6">
        <v>4</v>
      </c>
      <c r="DA6">
        <v>4</v>
      </c>
      <c r="DC6">
        <v>4</v>
      </c>
      <c r="DD6">
        <v>4</v>
      </c>
      <c r="DE6">
        <v>4</v>
      </c>
      <c r="DF6">
        <v>4</v>
      </c>
      <c r="DH6">
        <v>4</v>
      </c>
      <c r="DI6">
        <v>4</v>
      </c>
      <c r="DJ6">
        <v>4</v>
      </c>
      <c r="DK6">
        <v>4</v>
      </c>
      <c r="DM6">
        <v>4</v>
      </c>
      <c r="DN6">
        <v>4</v>
      </c>
      <c r="DO6">
        <v>4</v>
      </c>
      <c r="DP6">
        <v>4</v>
      </c>
      <c r="DR6">
        <v>4</v>
      </c>
      <c r="DS6">
        <v>4</v>
      </c>
      <c r="DT6">
        <v>4</v>
      </c>
      <c r="DU6">
        <v>4</v>
      </c>
      <c r="DW6">
        <v>4</v>
      </c>
      <c r="DX6">
        <v>4</v>
      </c>
      <c r="DY6">
        <v>4</v>
      </c>
      <c r="DZ6">
        <v>4</v>
      </c>
      <c r="EB6">
        <v>4</v>
      </c>
      <c r="EC6">
        <v>4</v>
      </c>
      <c r="ED6">
        <v>4</v>
      </c>
      <c r="EE6">
        <v>4</v>
      </c>
      <c r="EG6">
        <v>4</v>
      </c>
      <c r="EH6">
        <v>4</v>
      </c>
      <c r="EI6">
        <v>4</v>
      </c>
      <c r="EJ6">
        <v>4</v>
      </c>
      <c r="EL6">
        <v>4</v>
      </c>
      <c r="EM6">
        <v>4</v>
      </c>
      <c r="EN6">
        <v>4</v>
      </c>
      <c r="EO6">
        <v>4</v>
      </c>
      <c r="EQ6">
        <v>4</v>
      </c>
      <c r="ER6">
        <v>4</v>
      </c>
      <c r="ES6">
        <v>4</v>
      </c>
      <c r="ET6">
        <v>4</v>
      </c>
      <c r="EV6">
        <f t="shared" si="0"/>
        <v>4</v>
      </c>
      <c r="EW6">
        <f t="shared" si="1"/>
        <v>4</v>
      </c>
      <c r="EX6">
        <f t="shared" si="2"/>
        <v>4</v>
      </c>
      <c r="EY6">
        <f t="shared" si="3"/>
        <v>4</v>
      </c>
    </row>
    <row r="7" spans="1:155" x14ac:dyDescent="0.35">
      <c r="A7">
        <v>5</v>
      </c>
      <c r="B7">
        <v>8</v>
      </c>
      <c r="C7">
        <v>4</v>
      </c>
      <c r="D7">
        <v>4</v>
      </c>
      <c r="E7">
        <v>4</v>
      </c>
      <c r="G7">
        <v>8</v>
      </c>
      <c r="H7">
        <v>4</v>
      </c>
      <c r="I7">
        <v>4</v>
      </c>
      <c r="J7">
        <v>4</v>
      </c>
      <c r="L7">
        <v>8</v>
      </c>
      <c r="M7">
        <v>4</v>
      </c>
      <c r="N7">
        <v>4</v>
      </c>
      <c r="O7">
        <v>4</v>
      </c>
      <c r="Q7">
        <v>8</v>
      </c>
      <c r="R7">
        <v>4</v>
      </c>
      <c r="S7">
        <v>4</v>
      </c>
      <c r="T7">
        <v>4</v>
      </c>
      <c r="V7">
        <v>8</v>
      </c>
      <c r="W7">
        <v>4</v>
      </c>
      <c r="X7">
        <v>4</v>
      </c>
      <c r="Y7">
        <v>4</v>
      </c>
      <c r="AA7">
        <v>8</v>
      </c>
      <c r="AB7">
        <v>4</v>
      </c>
      <c r="AC7">
        <v>4</v>
      </c>
      <c r="AD7">
        <v>4</v>
      </c>
      <c r="AF7">
        <v>8</v>
      </c>
      <c r="AG7">
        <v>4</v>
      </c>
      <c r="AH7">
        <v>4</v>
      </c>
      <c r="AI7">
        <v>4</v>
      </c>
      <c r="AK7">
        <v>8</v>
      </c>
      <c r="AL7">
        <v>4</v>
      </c>
      <c r="AM7">
        <v>4</v>
      </c>
      <c r="AN7">
        <v>4</v>
      </c>
      <c r="AP7">
        <v>8</v>
      </c>
      <c r="AQ7">
        <v>4</v>
      </c>
      <c r="AR7">
        <v>4</v>
      </c>
      <c r="AS7">
        <v>4</v>
      </c>
      <c r="AU7">
        <v>8</v>
      </c>
      <c r="AV7">
        <v>4</v>
      </c>
      <c r="AW7">
        <v>4</v>
      </c>
      <c r="AX7">
        <v>4</v>
      </c>
      <c r="AZ7">
        <v>8</v>
      </c>
      <c r="BA7">
        <v>4</v>
      </c>
      <c r="BB7">
        <v>4</v>
      </c>
      <c r="BC7">
        <v>4</v>
      </c>
      <c r="BE7">
        <v>8</v>
      </c>
      <c r="BF7">
        <v>4</v>
      </c>
      <c r="BG7">
        <v>4</v>
      </c>
      <c r="BH7">
        <v>4</v>
      </c>
      <c r="BJ7">
        <v>8</v>
      </c>
      <c r="BK7">
        <v>4</v>
      </c>
      <c r="BL7">
        <v>4</v>
      </c>
      <c r="BM7">
        <v>4</v>
      </c>
      <c r="BO7">
        <v>8</v>
      </c>
      <c r="BP7">
        <v>4</v>
      </c>
      <c r="BQ7">
        <v>4</v>
      </c>
      <c r="BR7">
        <v>4</v>
      </c>
      <c r="BT7">
        <v>8</v>
      </c>
      <c r="BU7">
        <v>4</v>
      </c>
      <c r="BV7">
        <v>4</v>
      </c>
      <c r="BW7">
        <v>4</v>
      </c>
      <c r="BY7">
        <v>8</v>
      </c>
      <c r="BZ7">
        <v>4</v>
      </c>
      <c r="CA7">
        <v>4</v>
      </c>
      <c r="CB7">
        <v>4</v>
      </c>
      <c r="CD7">
        <v>8</v>
      </c>
      <c r="CE7">
        <v>4</v>
      </c>
      <c r="CF7">
        <v>4</v>
      </c>
      <c r="CG7">
        <v>4</v>
      </c>
      <c r="CI7">
        <v>8</v>
      </c>
      <c r="CJ7">
        <v>4</v>
      </c>
      <c r="CK7">
        <v>4</v>
      </c>
      <c r="CL7">
        <v>4</v>
      </c>
      <c r="CN7">
        <v>8</v>
      </c>
      <c r="CO7">
        <v>4</v>
      </c>
      <c r="CP7">
        <v>4</v>
      </c>
      <c r="CQ7">
        <v>4</v>
      </c>
      <c r="CS7">
        <v>8</v>
      </c>
      <c r="CT7">
        <v>4</v>
      </c>
      <c r="CU7">
        <v>4</v>
      </c>
      <c r="CV7">
        <v>4</v>
      </c>
      <c r="CX7">
        <v>8</v>
      </c>
      <c r="CY7">
        <v>4</v>
      </c>
      <c r="CZ7">
        <v>4</v>
      </c>
      <c r="DA7">
        <v>4</v>
      </c>
      <c r="DC7">
        <v>8</v>
      </c>
      <c r="DD7">
        <v>4</v>
      </c>
      <c r="DE7">
        <v>4</v>
      </c>
      <c r="DF7">
        <v>4</v>
      </c>
      <c r="DH7">
        <v>8</v>
      </c>
      <c r="DI7">
        <v>4</v>
      </c>
      <c r="DJ7">
        <v>4</v>
      </c>
      <c r="DK7">
        <v>4</v>
      </c>
      <c r="DM7">
        <v>8</v>
      </c>
      <c r="DN7">
        <v>4</v>
      </c>
      <c r="DO7">
        <v>4</v>
      </c>
      <c r="DP7">
        <v>4</v>
      </c>
      <c r="DR7">
        <v>8</v>
      </c>
      <c r="DS7">
        <v>4</v>
      </c>
      <c r="DT7">
        <v>4</v>
      </c>
      <c r="DU7">
        <v>4</v>
      </c>
      <c r="DW7">
        <v>8</v>
      </c>
      <c r="DX7">
        <v>4</v>
      </c>
      <c r="DY7">
        <v>4</v>
      </c>
      <c r="DZ7">
        <v>4</v>
      </c>
      <c r="EB7">
        <v>8</v>
      </c>
      <c r="EC7">
        <v>4</v>
      </c>
      <c r="ED7">
        <v>4</v>
      </c>
      <c r="EE7">
        <v>4</v>
      </c>
      <c r="EG7">
        <v>8</v>
      </c>
      <c r="EH7">
        <v>4</v>
      </c>
      <c r="EI7">
        <v>4</v>
      </c>
      <c r="EJ7">
        <v>4</v>
      </c>
      <c r="EL7">
        <v>8</v>
      </c>
      <c r="EM7">
        <v>4</v>
      </c>
      <c r="EN7">
        <v>4</v>
      </c>
      <c r="EO7">
        <v>4</v>
      </c>
      <c r="EQ7">
        <v>8</v>
      </c>
      <c r="ER7">
        <v>4</v>
      </c>
      <c r="ES7">
        <v>4</v>
      </c>
      <c r="ET7">
        <v>4</v>
      </c>
      <c r="EV7">
        <f t="shared" si="0"/>
        <v>8</v>
      </c>
      <c r="EW7">
        <f t="shared" si="1"/>
        <v>4</v>
      </c>
      <c r="EX7">
        <f t="shared" si="2"/>
        <v>4</v>
      </c>
      <c r="EY7">
        <f t="shared" si="3"/>
        <v>4</v>
      </c>
    </row>
    <row r="8" spans="1:155" x14ac:dyDescent="0.35">
      <c r="A8">
        <v>6</v>
      </c>
      <c r="B8">
        <v>8</v>
      </c>
      <c r="C8">
        <v>0</v>
      </c>
      <c r="D8">
        <v>4</v>
      </c>
      <c r="E8">
        <v>0</v>
      </c>
      <c r="G8">
        <v>8</v>
      </c>
      <c r="H8">
        <v>0</v>
      </c>
      <c r="I8">
        <v>4</v>
      </c>
      <c r="J8">
        <v>0</v>
      </c>
      <c r="L8">
        <v>8</v>
      </c>
      <c r="M8">
        <v>0</v>
      </c>
      <c r="N8">
        <v>4</v>
      </c>
      <c r="O8">
        <v>0</v>
      </c>
      <c r="Q8">
        <v>8</v>
      </c>
      <c r="R8">
        <v>0</v>
      </c>
      <c r="S8">
        <v>4</v>
      </c>
      <c r="T8">
        <v>0</v>
      </c>
      <c r="V8">
        <v>8</v>
      </c>
      <c r="W8">
        <v>0</v>
      </c>
      <c r="X8">
        <v>4</v>
      </c>
      <c r="Y8">
        <v>0</v>
      </c>
      <c r="AA8">
        <v>8</v>
      </c>
      <c r="AB8">
        <v>0</v>
      </c>
      <c r="AC8">
        <v>4</v>
      </c>
      <c r="AD8">
        <v>0</v>
      </c>
      <c r="AF8">
        <v>8</v>
      </c>
      <c r="AG8">
        <v>0</v>
      </c>
      <c r="AH8">
        <v>4</v>
      </c>
      <c r="AI8">
        <v>0</v>
      </c>
      <c r="AK8">
        <v>8</v>
      </c>
      <c r="AL8">
        <v>0</v>
      </c>
      <c r="AM8">
        <v>4</v>
      </c>
      <c r="AN8">
        <v>0</v>
      </c>
      <c r="AP8">
        <v>8</v>
      </c>
      <c r="AQ8">
        <v>0</v>
      </c>
      <c r="AR8">
        <v>4</v>
      </c>
      <c r="AS8">
        <v>0</v>
      </c>
      <c r="AU8">
        <v>8</v>
      </c>
      <c r="AV8">
        <v>0</v>
      </c>
      <c r="AW8">
        <v>4</v>
      </c>
      <c r="AX8">
        <v>0</v>
      </c>
      <c r="AZ8">
        <v>8</v>
      </c>
      <c r="BA8">
        <v>0</v>
      </c>
      <c r="BB8">
        <v>4</v>
      </c>
      <c r="BC8">
        <v>0</v>
      </c>
      <c r="BE8">
        <v>8</v>
      </c>
      <c r="BF8">
        <v>0</v>
      </c>
      <c r="BG8">
        <v>4</v>
      </c>
      <c r="BH8">
        <v>0</v>
      </c>
      <c r="BJ8">
        <v>8</v>
      </c>
      <c r="BK8">
        <v>0</v>
      </c>
      <c r="BL8">
        <v>4</v>
      </c>
      <c r="BM8">
        <v>0</v>
      </c>
      <c r="BO8">
        <v>8</v>
      </c>
      <c r="BP8">
        <v>0</v>
      </c>
      <c r="BQ8">
        <v>4</v>
      </c>
      <c r="BR8">
        <v>0</v>
      </c>
      <c r="BT8">
        <v>8</v>
      </c>
      <c r="BU8">
        <v>0</v>
      </c>
      <c r="BV8">
        <v>4</v>
      </c>
      <c r="BW8">
        <v>0</v>
      </c>
      <c r="BY8">
        <v>8</v>
      </c>
      <c r="BZ8">
        <v>0</v>
      </c>
      <c r="CA8">
        <v>4</v>
      </c>
      <c r="CB8">
        <v>0</v>
      </c>
      <c r="CD8">
        <v>8</v>
      </c>
      <c r="CE8">
        <v>0</v>
      </c>
      <c r="CF8">
        <v>4</v>
      </c>
      <c r="CG8">
        <v>0</v>
      </c>
      <c r="CI8">
        <v>8</v>
      </c>
      <c r="CJ8">
        <v>0</v>
      </c>
      <c r="CK8">
        <v>4</v>
      </c>
      <c r="CL8">
        <v>0</v>
      </c>
      <c r="CN8">
        <v>8</v>
      </c>
      <c r="CO8">
        <v>0</v>
      </c>
      <c r="CP8">
        <v>4</v>
      </c>
      <c r="CQ8">
        <v>0</v>
      </c>
      <c r="CS8">
        <v>8</v>
      </c>
      <c r="CT8">
        <v>0</v>
      </c>
      <c r="CU8">
        <v>4</v>
      </c>
      <c r="CV8">
        <v>0</v>
      </c>
      <c r="CX8">
        <v>8</v>
      </c>
      <c r="CY8">
        <v>0</v>
      </c>
      <c r="CZ8">
        <v>4</v>
      </c>
      <c r="DA8">
        <v>0</v>
      </c>
      <c r="DC8">
        <v>8</v>
      </c>
      <c r="DD8">
        <v>0</v>
      </c>
      <c r="DE8">
        <v>4</v>
      </c>
      <c r="DF8">
        <v>0</v>
      </c>
      <c r="DH8">
        <v>8</v>
      </c>
      <c r="DI8">
        <v>0</v>
      </c>
      <c r="DJ8">
        <v>4</v>
      </c>
      <c r="DK8">
        <v>0</v>
      </c>
      <c r="DM8">
        <v>8</v>
      </c>
      <c r="DN8">
        <v>0</v>
      </c>
      <c r="DO8">
        <v>4</v>
      </c>
      <c r="DP8">
        <v>0</v>
      </c>
      <c r="DR8">
        <v>8</v>
      </c>
      <c r="DS8">
        <v>0</v>
      </c>
      <c r="DT8">
        <v>4</v>
      </c>
      <c r="DU8">
        <v>0</v>
      </c>
      <c r="DW8">
        <v>8</v>
      </c>
      <c r="DX8">
        <v>0</v>
      </c>
      <c r="DY8">
        <v>4</v>
      </c>
      <c r="DZ8">
        <v>0</v>
      </c>
      <c r="EB8">
        <v>8</v>
      </c>
      <c r="EC8">
        <v>0</v>
      </c>
      <c r="ED8">
        <v>4</v>
      </c>
      <c r="EE8">
        <v>0</v>
      </c>
      <c r="EG8">
        <v>8</v>
      </c>
      <c r="EH8">
        <v>0</v>
      </c>
      <c r="EI8">
        <v>4</v>
      </c>
      <c r="EJ8">
        <v>0</v>
      </c>
      <c r="EL8">
        <v>8</v>
      </c>
      <c r="EM8">
        <v>0</v>
      </c>
      <c r="EN8">
        <v>4</v>
      </c>
      <c r="EO8">
        <v>0</v>
      </c>
      <c r="EQ8">
        <v>8</v>
      </c>
      <c r="ER8">
        <v>0</v>
      </c>
      <c r="ES8">
        <v>4</v>
      </c>
      <c r="ET8">
        <v>0</v>
      </c>
      <c r="EV8">
        <f t="shared" si="0"/>
        <v>8</v>
      </c>
      <c r="EW8">
        <f t="shared" si="1"/>
        <v>0</v>
      </c>
      <c r="EX8">
        <f t="shared" si="2"/>
        <v>4</v>
      </c>
      <c r="EY8">
        <f t="shared" si="3"/>
        <v>0</v>
      </c>
    </row>
    <row r="9" spans="1:155" x14ac:dyDescent="0.35">
      <c r="A9">
        <v>7</v>
      </c>
      <c r="B9">
        <v>8</v>
      </c>
      <c r="C9">
        <v>0</v>
      </c>
      <c r="D9">
        <v>8</v>
      </c>
      <c r="E9">
        <v>0</v>
      </c>
      <c r="G9">
        <v>8</v>
      </c>
      <c r="H9">
        <v>0</v>
      </c>
      <c r="I9">
        <v>8</v>
      </c>
      <c r="J9">
        <v>0</v>
      </c>
      <c r="L9">
        <v>8</v>
      </c>
      <c r="M9">
        <v>0</v>
      </c>
      <c r="N9">
        <v>8</v>
      </c>
      <c r="O9">
        <v>0</v>
      </c>
      <c r="Q9">
        <v>8</v>
      </c>
      <c r="R9">
        <v>0</v>
      </c>
      <c r="S9">
        <v>8</v>
      </c>
      <c r="T9">
        <v>0</v>
      </c>
      <c r="V9">
        <v>8</v>
      </c>
      <c r="W9">
        <v>0</v>
      </c>
      <c r="X9">
        <v>8</v>
      </c>
      <c r="Y9">
        <v>0</v>
      </c>
      <c r="AA9">
        <v>8</v>
      </c>
      <c r="AB9">
        <v>0</v>
      </c>
      <c r="AC9">
        <v>8</v>
      </c>
      <c r="AD9">
        <v>0</v>
      </c>
      <c r="AF9">
        <v>8</v>
      </c>
      <c r="AG9">
        <v>0</v>
      </c>
      <c r="AH9">
        <v>8</v>
      </c>
      <c r="AI9">
        <v>0</v>
      </c>
      <c r="AK9">
        <v>8</v>
      </c>
      <c r="AL9">
        <v>0</v>
      </c>
      <c r="AM9">
        <v>8</v>
      </c>
      <c r="AN9">
        <v>0</v>
      </c>
      <c r="AP9">
        <v>8</v>
      </c>
      <c r="AQ9">
        <v>0</v>
      </c>
      <c r="AR9">
        <v>8</v>
      </c>
      <c r="AS9">
        <v>0</v>
      </c>
      <c r="AU9">
        <v>8</v>
      </c>
      <c r="AV9">
        <v>0</v>
      </c>
      <c r="AW9">
        <v>8</v>
      </c>
      <c r="AX9">
        <v>0</v>
      </c>
      <c r="AZ9">
        <v>8</v>
      </c>
      <c r="BA9">
        <v>0</v>
      </c>
      <c r="BB9">
        <v>8</v>
      </c>
      <c r="BC9">
        <v>0</v>
      </c>
      <c r="BE9">
        <v>8</v>
      </c>
      <c r="BF9">
        <v>0</v>
      </c>
      <c r="BG9">
        <v>8</v>
      </c>
      <c r="BH9">
        <v>0</v>
      </c>
      <c r="BJ9">
        <v>8</v>
      </c>
      <c r="BK9">
        <v>0</v>
      </c>
      <c r="BL9">
        <v>8</v>
      </c>
      <c r="BM9">
        <v>0</v>
      </c>
      <c r="BO9">
        <v>8</v>
      </c>
      <c r="BP9">
        <v>0</v>
      </c>
      <c r="BQ9">
        <v>8</v>
      </c>
      <c r="BR9">
        <v>0</v>
      </c>
      <c r="BT9">
        <v>8</v>
      </c>
      <c r="BU9">
        <v>0</v>
      </c>
      <c r="BV9">
        <v>8</v>
      </c>
      <c r="BW9">
        <v>0</v>
      </c>
      <c r="BY9">
        <v>8</v>
      </c>
      <c r="BZ9">
        <v>0</v>
      </c>
      <c r="CA9">
        <v>8</v>
      </c>
      <c r="CB9">
        <v>0</v>
      </c>
      <c r="CD9">
        <v>8</v>
      </c>
      <c r="CE9">
        <v>0</v>
      </c>
      <c r="CF9">
        <v>8</v>
      </c>
      <c r="CG9">
        <v>0</v>
      </c>
      <c r="CI9">
        <v>8</v>
      </c>
      <c r="CJ9">
        <v>0</v>
      </c>
      <c r="CK9">
        <v>8</v>
      </c>
      <c r="CL9">
        <v>0</v>
      </c>
      <c r="CN9">
        <v>8</v>
      </c>
      <c r="CO9">
        <v>0</v>
      </c>
      <c r="CP9">
        <v>8</v>
      </c>
      <c r="CQ9">
        <v>0</v>
      </c>
      <c r="CS9">
        <v>8</v>
      </c>
      <c r="CT9">
        <v>0</v>
      </c>
      <c r="CU9">
        <v>8</v>
      </c>
      <c r="CV9">
        <v>0</v>
      </c>
      <c r="CX9">
        <v>8</v>
      </c>
      <c r="CY9">
        <v>0</v>
      </c>
      <c r="CZ9">
        <v>8</v>
      </c>
      <c r="DA9">
        <v>0</v>
      </c>
      <c r="DC9">
        <v>8</v>
      </c>
      <c r="DD9">
        <v>0</v>
      </c>
      <c r="DE9">
        <v>8</v>
      </c>
      <c r="DF9">
        <v>0</v>
      </c>
      <c r="DH9">
        <v>8</v>
      </c>
      <c r="DI9">
        <v>0</v>
      </c>
      <c r="DJ9">
        <v>8</v>
      </c>
      <c r="DK9">
        <v>0</v>
      </c>
      <c r="DM9">
        <v>8</v>
      </c>
      <c r="DN9">
        <v>0</v>
      </c>
      <c r="DO9">
        <v>8</v>
      </c>
      <c r="DP9">
        <v>0</v>
      </c>
      <c r="DR9">
        <v>8</v>
      </c>
      <c r="DS9">
        <v>0</v>
      </c>
      <c r="DT9">
        <v>8</v>
      </c>
      <c r="DU9">
        <v>0</v>
      </c>
      <c r="DW9">
        <v>8</v>
      </c>
      <c r="DX9">
        <v>0</v>
      </c>
      <c r="DY9">
        <v>8</v>
      </c>
      <c r="DZ9">
        <v>0</v>
      </c>
      <c r="EB9">
        <v>8</v>
      </c>
      <c r="EC9">
        <v>0</v>
      </c>
      <c r="ED9">
        <v>8</v>
      </c>
      <c r="EE9">
        <v>0</v>
      </c>
      <c r="EG9">
        <v>8</v>
      </c>
      <c r="EH9">
        <v>0</v>
      </c>
      <c r="EI9">
        <v>8</v>
      </c>
      <c r="EJ9">
        <v>0</v>
      </c>
      <c r="EL9">
        <v>8</v>
      </c>
      <c r="EM9">
        <v>0</v>
      </c>
      <c r="EN9">
        <v>8</v>
      </c>
      <c r="EO9">
        <v>0</v>
      </c>
      <c r="EQ9">
        <v>8</v>
      </c>
      <c r="ER9">
        <v>0</v>
      </c>
      <c r="ES9">
        <v>8</v>
      </c>
      <c r="ET9">
        <v>0</v>
      </c>
      <c r="EV9">
        <f t="shared" si="0"/>
        <v>8</v>
      </c>
      <c r="EW9">
        <f t="shared" si="1"/>
        <v>0</v>
      </c>
      <c r="EX9">
        <f t="shared" si="2"/>
        <v>8</v>
      </c>
      <c r="EY9">
        <f t="shared" si="3"/>
        <v>0</v>
      </c>
    </row>
    <row r="10" spans="1:155" x14ac:dyDescent="0.35">
      <c r="A10">
        <v>8</v>
      </c>
      <c r="B10">
        <v>8</v>
      </c>
      <c r="C10">
        <v>0</v>
      </c>
      <c r="D10">
        <v>9</v>
      </c>
      <c r="E10">
        <v>1</v>
      </c>
      <c r="G10">
        <v>8</v>
      </c>
      <c r="H10">
        <v>0</v>
      </c>
      <c r="I10">
        <v>9</v>
      </c>
      <c r="J10">
        <v>1</v>
      </c>
      <c r="L10">
        <v>8</v>
      </c>
      <c r="M10">
        <v>0</v>
      </c>
      <c r="N10">
        <v>9</v>
      </c>
      <c r="O10">
        <v>1</v>
      </c>
      <c r="Q10">
        <v>8</v>
      </c>
      <c r="R10">
        <v>0</v>
      </c>
      <c r="S10">
        <v>9</v>
      </c>
      <c r="T10">
        <v>1</v>
      </c>
      <c r="V10">
        <v>8</v>
      </c>
      <c r="W10">
        <v>0</v>
      </c>
      <c r="X10">
        <v>9</v>
      </c>
      <c r="Y10">
        <v>1</v>
      </c>
      <c r="AA10">
        <v>8</v>
      </c>
      <c r="AB10">
        <v>0</v>
      </c>
      <c r="AC10">
        <v>9</v>
      </c>
      <c r="AD10">
        <v>1</v>
      </c>
      <c r="AF10">
        <v>8</v>
      </c>
      <c r="AG10">
        <v>0</v>
      </c>
      <c r="AH10">
        <v>9</v>
      </c>
      <c r="AI10">
        <v>1</v>
      </c>
      <c r="AK10">
        <v>8</v>
      </c>
      <c r="AL10">
        <v>0</v>
      </c>
      <c r="AM10">
        <v>9</v>
      </c>
      <c r="AN10">
        <v>1</v>
      </c>
      <c r="AP10">
        <v>8</v>
      </c>
      <c r="AQ10">
        <v>0</v>
      </c>
      <c r="AR10">
        <v>9</v>
      </c>
      <c r="AS10">
        <v>1</v>
      </c>
      <c r="AU10">
        <v>8</v>
      </c>
      <c r="AV10">
        <v>0</v>
      </c>
      <c r="AW10">
        <v>9</v>
      </c>
      <c r="AX10">
        <v>1</v>
      </c>
      <c r="AZ10">
        <v>8</v>
      </c>
      <c r="BA10">
        <v>0</v>
      </c>
      <c r="BB10">
        <v>9</v>
      </c>
      <c r="BC10">
        <v>1</v>
      </c>
      <c r="BE10">
        <v>8</v>
      </c>
      <c r="BF10">
        <v>0</v>
      </c>
      <c r="BG10">
        <v>9</v>
      </c>
      <c r="BH10">
        <v>1</v>
      </c>
      <c r="BJ10">
        <v>8</v>
      </c>
      <c r="BK10">
        <v>0</v>
      </c>
      <c r="BL10">
        <v>9</v>
      </c>
      <c r="BM10">
        <v>1</v>
      </c>
      <c r="BO10">
        <v>8</v>
      </c>
      <c r="BP10">
        <v>0</v>
      </c>
      <c r="BQ10">
        <v>9</v>
      </c>
      <c r="BR10">
        <v>1</v>
      </c>
      <c r="BT10">
        <v>8</v>
      </c>
      <c r="BU10">
        <v>0</v>
      </c>
      <c r="BV10">
        <v>9</v>
      </c>
      <c r="BW10">
        <v>1</v>
      </c>
      <c r="BY10">
        <v>8</v>
      </c>
      <c r="BZ10">
        <v>0</v>
      </c>
      <c r="CA10">
        <v>9</v>
      </c>
      <c r="CB10">
        <v>1</v>
      </c>
      <c r="CD10">
        <v>8</v>
      </c>
      <c r="CE10">
        <v>0</v>
      </c>
      <c r="CF10">
        <v>9</v>
      </c>
      <c r="CG10">
        <v>1</v>
      </c>
      <c r="CI10">
        <v>8</v>
      </c>
      <c r="CJ10">
        <v>0</v>
      </c>
      <c r="CK10">
        <v>9</v>
      </c>
      <c r="CL10">
        <v>1</v>
      </c>
      <c r="CN10">
        <v>8</v>
      </c>
      <c r="CO10">
        <v>0</v>
      </c>
      <c r="CP10">
        <v>9</v>
      </c>
      <c r="CQ10">
        <v>1</v>
      </c>
      <c r="CS10">
        <v>8</v>
      </c>
      <c r="CT10">
        <v>0</v>
      </c>
      <c r="CU10">
        <v>9</v>
      </c>
      <c r="CV10">
        <v>1</v>
      </c>
      <c r="CX10">
        <v>8</v>
      </c>
      <c r="CY10">
        <v>0</v>
      </c>
      <c r="CZ10">
        <v>9</v>
      </c>
      <c r="DA10">
        <v>1</v>
      </c>
      <c r="DC10">
        <v>8</v>
      </c>
      <c r="DD10">
        <v>0</v>
      </c>
      <c r="DE10">
        <v>9</v>
      </c>
      <c r="DF10">
        <v>1</v>
      </c>
      <c r="DH10">
        <v>8</v>
      </c>
      <c r="DI10">
        <v>0</v>
      </c>
      <c r="DJ10">
        <v>9</v>
      </c>
      <c r="DK10">
        <v>1</v>
      </c>
      <c r="DM10">
        <v>8</v>
      </c>
      <c r="DN10">
        <v>0</v>
      </c>
      <c r="DO10">
        <v>9</v>
      </c>
      <c r="DP10">
        <v>1</v>
      </c>
      <c r="DR10">
        <v>8</v>
      </c>
      <c r="DS10">
        <v>0</v>
      </c>
      <c r="DT10">
        <v>9</v>
      </c>
      <c r="DU10">
        <v>1</v>
      </c>
      <c r="DW10">
        <v>8</v>
      </c>
      <c r="DX10">
        <v>0</v>
      </c>
      <c r="DY10">
        <v>9</v>
      </c>
      <c r="DZ10">
        <v>1</v>
      </c>
      <c r="EB10">
        <v>8</v>
      </c>
      <c r="EC10">
        <v>0</v>
      </c>
      <c r="ED10">
        <v>9</v>
      </c>
      <c r="EE10">
        <v>1</v>
      </c>
      <c r="EG10">
        <v>8</v>
      </c>
      <c r="EH10">
        <v>0</v>
      </c>
      <c r="EI10">
        <v>9</v>
      </c>
      <c r="EJ10">
        <v>1</v>
      </c>
      <c r="EL10">
        <v>8</v>
      </c>
      <c r="EM10">
        <v>0</v>
      </c>
      <c r="EN10">
        <v>9</v>
      </c>
      <c r="EO10">
        <v>1</v>
      </c>
      <c r="EQ10">
        <v>8</v>
      </c>
      <c r="ER10">
        <v>0</v>
      </c>
      <c r="ES10">
        <v>9</v>
      </c>
      <c r="ET10">
        <v>1</v>
      </c>
      <c r="EV10">
        <f t="shared" si="0"/>
        <v>8</v>
      </c>
      <c r="EW10">
        <f t="shared" si="1"/>
        <v>0</v>
      </c>
      <c r="EX10">
        <f t="shared" si="2"/>
        <v>9</v>
      </c>
      <c r="EY10">
        <f t="shared" si="3"/>
        <v>1</v>
      </c>
    </row>
    <row r="11" spans="1:155" x14ac:dyDescent="0.35">
      <c r="A11">
        <v>9</v>
      </c>
      <c r="B11">
        <v>8</v>
      </c>
      <c r="C11">
        <v>0</v>
      </c>
      <c r="D11">
        <v>10</v>
      </c>
      <c r="E11">
        <v>8</v>
      </c>
      <c r="G11">
        <v>8</v>
      </c>
      <c r="H11">
        <v>0</v>
      </c>
      <c r="I11">
        <v>10</v>
      </c>
      <c r="J11">
        <v>8</v>
      </c>
      <c r="L11">
        <v>8</v>
      </c>
      <c r="M11">
        <v>0</v>
      </c>
      <c r="N11">
        <v>10</v>
      </c>
      <c r="O11">
        <v>8</v>
      </c>
      <c r="Q11">
        <v>8</v>
      </c>
      <c r="R11">
        <v>0</v>
      </c>
      <c r="S11">
        <v>10</v>
      </c>
      <c r="T11">
        <v>8</v>
      </c>
      <c r="V11">
        <v>8</v>
      </c>
      <c r="W11">
        <v>0</v>
      </c>
      <c r="X11">
        <v>10</v>
      </c>
      <c r="Y11">
        <v>8</v>
      </c>
      <c r="AA11">
        <v>8</v>
      </c>
      <c r="AB11">
        <v>0</v>
      </c>
      <c r="AC11">
        <v>10</v>
      </c>
      <c r="AD11">
        <v>8</v>
      </c>
      <c r="AF11">
        <v>8</v>
      </c>
      <c r="AG11">
        <v>0</v>
      </c>
      <c r="AH11">
        <v>10</v>
      </c>
      <c r="AI11">
        <v>8</v>
      </c>
      <c r="AK11">
        <v>8</v>
      </c>
      <c r="AL11">
        <v>0</v>
      </c>
      <c r="AM11">
        <v>10</v>
      </c>
      <c r="AN11">
        <v>8</v>
      </c>
      <c r="AP11">
        <v>8</v>
      </c>
      <c r="AQ11">
        <v>0</v>
      </c>
      <c r="AR11">
        <v>10</v>
      </c>
      <c r="AS11">
        <v>8</v>
      </c>
      <c r="AU11">
        <v>8</v>
      </c>
      <c r="AV11">
        <v>0</v>
      </c>
      <c r="AW11">
        <v>10</v>
      </c>
      <c r="AX11">
        <v>8</v>
      </c>
      <c r="AZ11">
        <v>8</v>
      </c>
      <c r="BA11">
        <v>0</v>
      </c>
      <c r="BB11">
        <v>10</v>
      </c>
      <c r="BC11">
        <v>8</v>
      </c>
      <c r="BE11">
        <v>8</v>
      </c>
      <c r="BF11">
        <v>0</v>
      </c>
      <c r="BG11">
        <v>10</v>
      </c>
      <c r="BH11">
        <v>8</v>
      </c>
      <c r="BJ11">
        <v>8</v>
      </c>
      <c r="BK11">
        <v>0</v>
      </c>
      <c r="BL11">
        <v>10</v>
      </c>
      <c r="BM11">
        <v>8</v>
      </c>
      <c r="BO11">
        <v>8</v>
      </c>
      <c r="BP11">
        <v>0</v>
      </c>
      <c r="BQ11">
        <v>10</v>
      </c>
      <c r="BR11">
        <v>8</v>
      </c>
      <c r="BT11">
        <v>8</v>
      </c>
      <c r="BU11">
        <v>0</v>
      </c>
      <c r="BV11">
        <v>10</v>
      </c>
      <c r="BW11">
        <v>8</v>
      </c>
      <c r="BY11">
        <v>8</v>
      </c>
      <c r="BZ11">
        <v>0</v>
      </c>
      <c r="CA11">
        <v>10</v>
      </c>
      <c r="CB11">
        <v>8</v>
      </c>
      <c r="CD11">
        <v>8</v>
      </c>
      <c r="CE11">
        <v>0</v>
      </c>
      <c r="CF11">
        <v>10</v>
      </c>
      <c r="CG11">
        <v>8</v>
      </c>
      <c r="CI11">
        <v>8</v>
      </c>
      <c r="CJ11">
        <v>0</v>
      </c>
      <c r="CK11">
        <v>10</v>
      </c>
      <c r="CL11">
        <v>8</v>
      </c>
      <c r="CN11">
        <v>8</v>
      </c>
      <c r="CO11">
        <v>0</v>
      </c>
      <c r="CP11">
        <v>10</v>
      </c>
      <c r="CQ11">
        <v>8</v>
      </c>
      <c r="CS11">
        <v>8</v>
      </c>
      <c r="CT11">
        <v>0</v>
      </c>
      <c r="CU11">
        <v>10</v>
      </c>
      <c r="CV11">
        <v>8</v>
      </c>
      <c r="CX11">
        <v>8</v>
      </c>
      <c r="CY11">
        <v>0</v>
      </c>
      <c r="CZ11">
        <v>10</v>
      </c>
      <c r="DA11">
        <v>8</v>
      </c>
      <c r="DC11">
        <v>8</v>
      </c>
      <c r="DD11">
        <v>0</v>
      </c>
      <c r="DE11">
        <v>10</v>
      </c>
      <c r="DF11">
        <v>8</v>
      </c>
      <c r="DH11">
        <v>8</v>
      </c>
      <c r="DI11">
        <v>0</v>
      </c>
      <c r="DJ11">
        <v>10</v>
      </c>
      <c r="DK11">
        <v>8</v>
      </c>
      <c r="DM11">
        <v>8</v>
      </c>
      <c r="DN11">
        <v>0</v>
      </c>
      <c r="DO11">
        <v>10</v>
      </c>
      <c r="DP11">
        <v>8</v>
      </c>
      <c r="DR11">
        <v>8</v>
      </c>
      <c r="DS11">
        <v>0</v>
      </c>
      <c r="DT11">
        <v>10</v>
      </c>
      <c r="DU11">
        <v>8</v>
      </c>
      <c r="DW11">
        <v>8</v>
      </c>
      <c r="DX11">
        <v>0</v>
      </c>
      <c r="DY11">
        <v>10</v>
      </c>
      <c r="DZ11">
        <v>8</v>
      </c>
      <c r="EB11">
        <v>8</v>
      </c>
      <c r="EC11">
        <v>0</v>
      </c>
      <c r="ED11">
        <v>10</v>
      </c>
      <c r="EE11">
        <v>8</v>
      </c>
      <c r="EG11">
        <v>8</v>
      </c>
      <c r="EH11">
        <v>0</v>
      </c>
      <c r="EI11">
        <v>10</v>
      </c>
      <c r="EJ11">
        <v>8</v>
      </c>
      <c r="EL11">
        <v>8</v>
      </c>
      <c r="EM11">
        <v>0</v>
      </c>
      <c r="EN11">
        <v>10</v>
      </c>
      <c r="EO11">
        <v>8</v>
      </c>
      <c r="EQ11">
        <v>8</v>
      </c>
      <c r="ER11">
        <v>0</v>
      </c>
      <c r="ES11">
        <v>10</v>
      </c>
      <c r="ET11">
        <v>8</v>
      </c>
      <c r="EV11">
        <f t="shared" si="0"/>
        <v>8</v>
      </c>
      <c r="EW11">
        <f t="shared" si="1"/>
        <v>0</v>
      </c>
      <c r="EX11">
        <f t="shared" si="2"/>
        <v>10</v>
      </c>
      <c r="EY11">
        <f t="shared" si="3"/>
        <v>8</v>
      </c>
    </row>
    <row r="12" spans="1:155" x14ac:dyDescent="0.35">
      <c r="A12">
        <v>10</v>
      </c>
      <c r="B12">
        <v>8</v>
      </c>
      <c r="C12">
        <v>0</v>
      </c>
      <c r="D12">
        <v>10</v>
      </c>
      <c r="E12">
        <v>12</v>
      </c>
      <c r="G12">
        <v>8</v>
      </c>
      <c r="H12">
        <v>0</v>
      </c>
      <c r="I12">
        <v>10</v>
      </c>
      <c r="J12">
        <v>12</v>
      </c>
      <c r="L12">
        <v>8</v>
      </c>
      <c r="M12">
        <v>0</v>
      </c>
      <c r="N12">
        <v>10</v>
      </c>
      <c r="O12">
        <v>12</v>
      </c>
      <c r="Q12">
        <v>8</v>
      </c>
      <c r="R12">
        <v>0</v>
      </c>
      <c r="S12">
        <v>10</v>
      </c>
      <c r="T12">
        <v>12</v>
      </c>
      <c r="V12">
        <v>8</v>
      </c>
      <c r="W12">
        <v>0</v>
      </c>
      <c r="X12">
        <v>10</v>
      </c>
      <c r="Y12">
        <v>12</v>
      </c>
      <c r="AA12">
        <v>8</v>
      </c>
      <c r="AB12">
        <v>0</v>
      </c>
      <c r="AC12">
        <v>10</v>
      </c>
      <c r="AD12">
        <v>12</v>
      </c>
      <c r="AF12">
        <v>8</v>
      </c>
      <c r="AG12">
        <v>0</v>
      </c>
      <c r="AH12">
        <v>10</v>
      </c>
      <c r="AI12">
        <v>12</v>
      </c>
      <c r="AK12">
        <v>8</v>
      </c>
      <c r="AL12">
        <v>0</v>
      </c>
      <c r="AM12">
        <v>10</v>
      </c>
      <c r="AN12">
        <v>12</v>
      </c>
      <c r="AP12">
        <v>8</v>
      </c>
      <c r="AQ12">
        <v>0</v>
      </c>
      <c r="AR12">
        <v>10</v>
      </c>
      <c r="AS12">
        <v>12</v>
      </c>
      <c r="AU12">
        <v>8</v>
      </c>
      <c r="AV12">
        <v>0</v>
      </c>
      <c r="AW12">
        <v>10</v>
      </c>
      <c r="AX12">
        <v>12</v>
      </c>
      <c r="AZ12">
        <v>8</v>
      </c>
      <c r="BA12">
        <v>0</v>
      </c>
      <c r="BB12">
        <v>10</v>
      </c>
      <c r="BC12">
        <v>12</v>
      </c>
      <c r="BE12">
        <v>8</v>
      </c>
      <c r="BF12">
        <v>0</v>
      </c>
      <c r="BG12">
        <v>10</v>
      </c>
      <c r="BH12">
        <v>12</v>
      </c>
      <c r="BJ12">
        <v>8</v>
      </c>
      <c r="BK12">
        <v>0</v>
      </c>
      <c r="BL12">
        <v>10</v>
      </c>
      <c r="BM12">
        <v>12</v>
      </c>
      <c r="BO12">
        <v>8</v>
      </c>
      <c r="BP12">
        <v>0</v>
      </c>
      <c r="BQ12">
        <v>10</v>
      </c>
      <c r="BR12">
        <v>12</v>
      </c>
      <c r="BT12">
        <v>8</v>
      </c>
      <c r="BU12">
        <v>0</v>
      </c>
      <c r="BV12">
        <v>10</v>
      </c>
      <c r="BW12">
        <v>12</v>
      </c>
      <c r="BY12">
        <v>8</v>
      </c>
      <c r="BZ12">
        <v>0</v>
      </c>
      <c r="CA12">
        <v>10</v>
      </c>
      <c r="CB12">
        <v>12</v>
      </c>
      <c r="CD12">
        <v>8</v>
      </c>
      <c r="CE12">
        <v>0</v>
      </c>
      <c r="CF12">
        <v>10</v>
      </c>
      <c r="CG12">
        <v>12</v>
      </c>
      <c r="CI12">
        <v>8</v>
      </c>
      <c r="CJ12">
        <v>0</v>
      </c>
      <c r="CK12">
        <v>10</v>
      </c>
      <c r="CL12">
        <v>12</v>
      </c>
      <c r="CN12">
        <v>8</v>
      </c>
      <c r="CO12">
        <v>0</v>
      </c>
      <c r="CP12">
        <v>10</v>
      </c>
      <c r="CQ12">
        <v>12</v>
      </c>
      <c r="CS12">
        <v>8</v>
      </c>
      <c r="CT12">
        <v>0</v>
      </c>
      <c r="CU12">
        <v>10</v>
      </c>
      <c r="CV12">
        <v>12</v>
      </c>
      <c r="CX12">
        <v>8</v>
      </c>
      <c r="CY12">
        <v>0</v>
      </c>
      <c r="CZ12">
        <v>10</v>
      </c>
      <c r="DA12">
        <v>12</v>
      </c>
      <c r="DC12">
        <v>8</v>
      </c>
      <c r="DD12">
        <v>0</v>
      </c>
      <c r="DE12">
        <v>10</v>
      </c>
      <c r="DF12">
        <v>12</v>
      </c>
      <c r="DH12">
        <v>8</v>
      </c>
      <c r="DI12">
        <v>0</v>
      </c>
      <c r="DJ12">
        <v>10</v>
      </c>
      <c r="DK12">
        <v>12</v>
      </c>
      <c r="DM12">
        <v>8</v>
      </c>
      <c r="DN12">
        <v>0</v>
      </c>
      <c r="DO12">
        <v>10</v>
      </c>
      <c r="DP12">
        <v>12</v>
      </c>
      <c r="DR12">
        <v>8</v>
      </c>
      <c r="DS12">
        <v>0</v>
      </c>
      <c r="DT12">
        <v>10</v>
      </c>
      <c r="DU12">
        <v>12</v>
      </c>
      <c r="DW12">
        <v>8</v>
      </c>
      <c r="DX12">
        <v>0</v>
      </c>
      <c r="DY12">
        <v>10</v>
      </c>
      <c r="DZ12">
        <v>12</v>
      </c>
      <c r="EB12">
        <v>8</v>
      </c>
      <c r="EC12">
        <v>0</v>
      </c>
      <c r="ED12">
        <v>10</v>
      </c>
      <c r="EE12">
        <v>12</v>
      </c>
      <c r="EG12">
        <v>8</v>
      </c>
      <c r="EH12">
        <v>0</v>
      </c>
      <c r="EI12">
        <v>10</v>
      </c>
      <c r="EJ12">
        <v>12</v>
      </c>
      <c r="EL12">
        <v>8</v>
      </c>
      <c r="EM12">
        <v>0</v>
      </c>
      <c r="EN12">
        <v>10</v>
      </c>
      <c r="EO12">
        <v>12</v>
      </c>
      <c r="EQ12">
        <v>8</v>
      </c>
      <c r="ER12">
        <v>0</v>
      </c>
      <c r="ES12">
        <v>10</v>
      </c>
      <c r="ET12">
        <v>12</v>
      </c>
      <c r="EV12">
        <f t="shared" si="0"/>
        <v>8</v>
      </c>
      <c r="EW12">
        <f t="shared" si="1"/>
        <v>0</v>
      </c>
      <c r="EX12">
        <f t="shared" si="2"/>
        <v>10</v>
      </c>
      <c r="EY12">
        <f t="shared" si="3"/>
        <v>12</v>
      </c>
    </row>
    <row r="13" spans="1:155" x14ac:dyDescent="0.35">
      <c r="A13">
        <v>11</v>
      </c>
      <c r="B13">
        <v>8</v>
      </c>
      <c r="C13">
        <v>3</v>
      </c>
      <c r="D13">
        <v>10</v>
      </c>
      <c r="E13">
        <v>15</v>
      </c>
      <c r="G13">
        <v>8</v>
      </c>
      <c r="H13">
        <v>3</v>
      </c>
      <c r="I13">
        <v>10</v>
      </c>
      <c r="J13">
        <v>15</v>
      </c>
      <c r="L13">
        <v>8</v>
      </c>
      <c r="M13">
        <v>3</v>
      </c>
      <c r="N13">
        <v>10</v>
      </c>
      <c r="O13">
        <v>15</v>
      </c>
      <c r="Q13">
        <v>8</v>
      </c>
      <c r="R13">
        <v>3</v>
      </c>
      <c r="S13">
        <v>10</v>
      </c>
      <c r="T13">
        <v>15</v>
      </c>
      <c r="V13">
        <v>8</v>
      </c>
      <c r="W13">
        <v>3</v>
      </c>
      <c r="X13">
        <v>10</v>
      </c>
      <c r="Y13">
        <v>15</v>
      </c>
      <c r="AA13">
        <v>8</v>
      </c>
      <c r="AB13">
        <v>3</v>
      </c>
      <c r="AC13">
        <v>10</v>
      </c>
      <c r="AD13">
        <v>15</v>
      </c>
      <c r="AF13">
        <v>8</v>
      </c>
      <c r="AG13">
        <v>3</v>
      </c>
      <c r="AH13">
        <v>10</v>
      </c>
      <c r="AI13">
        <v>15</v>
      </c>
      <c r="AK13">
        <v>8</v>
      </c>
      <c r="AL13">
        <v>3</v>
      </c>
      <c r="AM13">
        <v>10</v>
      </c>
      <c r="AN13">
        <v>15</v>
      </c>
      <c r="AP13">
        <v>8</v>
      </c>
      <c r="AQ13">
        <v>3</v>
      </c>
      <c r="AR13">
        <v>10</v>
      </c>
      <c r="AS13">
        <v>15</v>
      </c>
      <c r="AU13">
        <v>8</v>
      </c>
      <c r="AV13">
        <v>3</v>
      </c>
      <c r="AW13">
        <v>10</v>
      </c>
      <c r="AX13">
        <v>15</v>
      </c>
      <c r="AZ13">
        <v>8</v>
      </c>
      <c r="BA13">
        <v>3</v>
      </c>
      <c r="BB13">
        <v>10</v>
      </c>
      <c r="BC13">
        <v>15</v>
      </c>
      <c r="BE13">
        <v>8</v>
      </c>
      <c r="BF13">
        <v>3</v>
      </c>
      <c r="BG13">
        <v>10</v>
      </c>
      <c r="BH13">
        <v>15</v>
      </c>
      <c r="BJ13">
        <v>8</v>
      </c>
      <c r="BK13">
        <v>3</v>
      </c>
      <c r="BL13">
        <v>10</v>
      </c>
      <c r="BM13">
        <v>15</v>
      </c>
      <c r="BO13">
        <v>8</v>
      </c>
      <c r="BP13">
        <v>3</v>
      </c>
      <c r="BQ13">
        <v>10</v>
      </c>
      <c r="BR13">
        <v>15</v>
      </c>
      <c r="BT13">
        <v>8</v>
      </c>
      <c r="BU13">
        <v>3</v>
      </c>
      <c r="BV13">
        <v>10</v>
      </c>
      <c r="BW13">
        <v>15</v>
      </c>
      <c r="BY13">
        <v>8</v>
      </c>
      <c r="BZ13">
        <v>3</v>
      </c>
      <c r="CA13">
        <v>10</v>
      </c>
      <c r="CB13">
        <v>15</v>
      </c>
      <c r="CD13">
        <v>8</v>
      </c>
      <c r="CE13">
        <v>3</v>
      </c>
      <c r="CF13">
        <v>10</v>
      </c>
      <c r="CG13">
        <v>15</v>
      </c>
      <c r="CI13">
        <v>8</v>
      </c>
      <c r="CJ13">
        <v>3</v>
      </c>
      <c r="CK13">
        <v>10</v>
      </c>
      <c r="CL13">
        <v>15</v>
      </c>
      <c r="CN13">
        <v>8</v>
      </c>
      <c r="CO13">
        <v>3</v>
      </c>
      <c r="CP13">
        <v>10</v>
      </c>
      <c r="CQ13">
        <v>15</v>
      </c>
      <c r="CS13">
        <v>8</v>
      </c>
      <c r="CT13">
        <v>3</v>
      </c>
      <c r="CU13">
        <v>10</v>
      </c>
      <c r="CV13">
        <v>15</v>
      </c>
      <c r="CX13">
        <v>8</v>
      </c>
      <c r="CY13">
        <v>3</v>
      </c>
      <c r="CZ13">
        <v>10</v>
      </c>
      <c r="DA13">
        <v>15</v>
      </c>
      <c r="DC13">
        <v>8</v>
      </c>
      <c r="DD13">
        <v>3</v>
      </c>
      <c r="DE13">
        <v>10</v>
      </c>
      <c r="DF13">
        <v>15</v>
      </c>
      <c r="DH13">
        <v>8</v>
      </c>
      <c r="DI13">
        <v>3</v>
      </c>
      <c r="DJ13">
        <v>10</v>
      </c>
      <c r="DK13">
        <v>15</v>
      </c>
      <c r="DM13">
        <v>8</v>
      </c>
      <c r="DN13">
        <v>3</v>
      </c>
      <c r="DO13">
        <v>10</v>
      </c>
      <c r="DP13">
        <v>15</v>
      </c>
      <c r="DR13">
        <v>8</v>
      </c>
      <c r="DS13">
        <v>3</v>
      </c>
      <c r="DT13">
        <v>10</v>
      </c>
      <c r="DU13">
        <v>15</v>
      </c>
      <c r="DW13">
        <v>8</v>
      </c>
      <c r="DX13">
        <v>3</v>
      </c>
      <c r="DY13">
        <v>10</v>
      </c>
      <c r="DZ13">
        <v>15</v>
      </c>
      <c r="EB13">
        <v>8</v>
      </c>
      <c r="EC13">
        <v>3</v>
      </c>
      <c r="ED13">
        <v>10</v>
      </c>
      <c r="EE13">
        <v>15</v>
      </c>
      <c r="EG13">
        <v>8</v>
      </c>
      <c r="EH13">
        <v>3</v>
      </c>
      <c r="EI13">
        <v>10</v>
      </c>
      <c r="EJ13">
        <v>15</v>
      </c>
      <c r="EL13">
        <v>8</v>
      </c>
      <c r="EM13">
        <v>3</v>
      </c>
      <c r="EN13">
        <v>10</v>
      </c>
      <c r="EO13">
        <v>15</v>
      </c>
      <c r="EQ13">
        <v>8</v>
      </c>
      <c r="ER13">
        <v>3</v>
      </c>
      <c r="ES13">
        <v>10</v>
      </c>
      <c r="ET13">
        <v>15</v>
      </c>
      <c r="EV13">
        <f t="shared" si="0"/>
        <v>8</v>
      </c>
      <c r="EW13">
        <f t="shared" si="1"/>
        <v>3</v>
      </c>
      <c r="EX13">
        <f t="shared" si="2"/>
        <v>10</v>
      </c>
      <c r="EY13">
        <f t="shared" si="3"/>
        <v>15</v>
      </c>
    </row>
    <row r="14" spans="1:155" x14ac:dyDescent="0.35">
      <c r="A14">
        <v>12</v>
      </c>
      <c r="B14">
        <v>8</v>
      </c>
      <c r="C14">
        <v>15</v>
      </c>
      <c r="D14">
        <v>9</v>
      </c>
      <c r="E14">
        <v>16</v>
      </c>
      <c r="G14">
        <v>8</v>
      </c>
      <c r="H14">
        <v>15</v>
      </c>
      <c r="I14">
        <v>9</v>
      </c>
      <c r="J14">
        <v>16</v>
      </c>
      <c r="L14">
        <v>8</v>
      </c>
      <c r="M14">
        <v>15</v>
      </c>
      <c r="N14">
        <v>9</v>
      </c>
      <c r="O14">
        <v>16</v>
      </c>
      <c r="Q14">
        <v>8</v>
      </c>
      <c r="R14">
        <v>15</v>
      </c>
      <c r="S14">
        <v>9</v>
      </c>
      <c r="T14">
        <v>16</v>
      </c>
      <c r="V14">
        <v>8</v>
      </c>
      <c r="W14">
        <v>15</v>
      </c>
      <c r="X14">
        <v>9</v>
      </c>
      <c r="Y14">
        <v>16</v>
      </c>
      <c r="AA14">
        <v>8</v>
      </c>
      <c r="AB14">
        <v>15</v>
      </c>
      <c r="AC14">
        <v>9</v>
      </c>
      <c r="AD14">
        <v>16</v>
      </c>
      <c r="AF14">
        <v>8</v>
      </c>
      <c r="AG14">
        <v>15</v>
      </c>
      <c r="AH14">
        <v>9</v>
      </c>
      <c r="AI14">
        <v>16</v>
      </c>
      <c r="AK14">
        <v>8</v>
      </c>
      <c r="AL14">
        <v>15</v>
      </c>
      <c r="AM14">
        <v>9</v>
      </c>
      <c r="AN14">
        <v>16</v>
      </c>
      <c r="AP14">
        <v>8</v>
      </c>
      <c r="AQ14">
        <v>15</v>
      </c>
      <c r="AR14">
        <v>9</v>
      </c>
      <c r="AS14">
        <v>16</v>
      </c>
      <c r="AU14">
        <v>8</v>
      </c>
      <c r="AV14">
        <v>15</v>
      </c>
      <c r="AW14">
        <v>9</v>
      </c>
      <c r="AX14">
        <v>16</v>
      </c>
      <c r="AZ14">
        <v>8</v>
      </c>
      <c r="BA14">
        <v>15</v>
      </c>
      <c r="BB14">
        <v>9</v>
      </c>
      <c r="BC14">
        <v>16</v>
      </c>
      <c r="BE14">
        <v>8</v>
      </c>
      <c r="BF14">
        <v>15</v>
      </c>
      <c r="BG14">
        <v>9</v>
      </c>
      <c r="BH14">
        <v>16</v>
      </c>
      <c r="BJ14">
        <v>8</v>
      </c>
      <c r="BK14">
        <v>15</v>
      </c>
      <c r="BL14">
        <v>9</v>
      </c>
      <c r="BM14">
        <v>16</v>
      </c>
      <c r="BO14">
        <v>8</v>
      </c>
      <c r="BP14">
        <v>15</v>
      </c>
      <c r="BQ14">
        <v>9</v>
      </c>
      <c r="BR14">
        <v>16</v>
      </c>
      <c r="BT14">
        <v>8</v>
      </c>
      <c r="BU14">
        <v>15</v>
      </c>
      <c r="BV14">
        <v>9</v>
      </c>
      <c r="BW14">
        <v>16</v>
      </c>
      <c r="BY14">
        <v>8</v>
      </c>
      <c r="BZ14">
        <v>15</v>
      </c>
      <c r="CA14">
        <v>9</v>
      </c>
      <c r="CB14">
        <v>16</v>
      </c>
      <c r="CD14">
        <v>8</v>
      </c>
      <c r="CE14">
        <v>15</v>
      </c>
      <c r="CF14">
        <v>9</v>
      </c>
      <c r="CG14">
        <v>16</v>
      </c>
      <c r="CI14">
        <v>8</v>
      </c>
      <c r="CJ14">
        <v>15</v>
      </c>
      <c r="CK14">
        <v>9</v>
      </c>
      <c r="CL14">
        <v>16</v>
      </c>
      <c r="CN14">
        <v>8</v>
      </c>
      <c r="CO14">
        <v>15</v>
      </c>
      <c r="CP14">
        <v>9</v>
      </c>
      <c r="CQ14">
        <v>16</v>
      </c>
      <c r="CS14">
        <v>8</v>
      </c>
      <c r="CT14">
        <v>15</v>
      </c>
      <c r="CU14">
        <v>9</v>
      </c>
      <c r="CV14">
        <v>16</v>
      </c>
      <c r="CX14">
        <v>8</v>
      </c>
      <c r="CY14">
        <v>15</v>
      </c>
      <c r="CZ14">
        <v>9</v>
      </c>
      <c r="DA14">
        <v>16</v>
      </c>
      <c r="DC14">
        <v>8</v>
      </c>
      <c r="DD14">
        <v>15</v>
      </c>
      <c r="DE14">
        <v>9</v>
      </c>
      <c r="DF14">
        <v>16</v>
      </c>
      <c r="DH14">
        <v>8</v>
      </c>
      <c r="DI14">
        <v>15</v>
      </c>
      <c r="DJ14">
        <v>9</v>
      </c>
      <c r="DK14">
        <v>16</v>
      </c>
      <c r="DM14">
        <v>8</v>
      </c>
      <c r="DN14">
        <v>15</v>
      </c>
      <c r="DO14">
        <v>9</v>
      </c>
      <c r="DP14">
        <v>16</v>
      </c>
      <c r="DR14">
        <v>8</v>
      </c>
      <c r="DS14">
        <v>15</v>
      </c>
      <c r="DT14">
        <v>9</v>
      </c>
      <c r="DU14">
        <v>16</v>
      </c>
      <c r="DW14">
        <v>8</v>
      </c>
      <c r="DX14">
        <v>15</v>
      </c>
      <c r="DY14">
        <v>9</v>
      </c>
      <c r="DZ14">
        <v>16</v>
      </c>
      <c r="EB14">
        <v>8</v>
      </c>
      <c r="EC14">
        <v>15</v>
      </c>
      <c r="ED14">
        <v>9</v>
      </c>
      <c r="EE14">
        <v>16</v>
      </c>
      <c r="EG14">
        <v>8</v>
      </c>
      <c r="EH14">
        <v>15</v>
      </c>
      <c r="EI14">
        <v>9</v>
      </c>
      <c r="EJ14">
        <v>16</v>
      </c>
      <c r="EL14">
        <v>8</v>
      </c>
      <c r="EM14">
        <v>15</v>
      </c>
      <c r="EN14">
        <v>9</v>
      </c>
      <c r="EO14">
        <v>16</v>
      </c>
      <c r="EQ14">
        <v>8</v>
      </c>
      <c r="ER14">
        <v>15</v>
      </c>
      <c r="ES14">
        <v>9</v>
      </c>
      <c r="ET14">
        <v>16</v>
      </c>
      <c r="EV14">
        <f t="shared" si="0"/>
        <v>8</v>
      </c>
      <c r="EW14">
        <f t="shared" si="1"/>
        <v>15</v>
      </c>
      <c r="EX14">
        <f t="shared" si="2"/>
        <v>9</v>
      </c>
      <c r="EY14">
        <f t="shared" si="3"/>
        <v>16</v>
      </c>
    </row>
    <row r="15" spans="1:155" x14ac:dyDescent="0.35">
      <c r="A15">
        <v>13</v>
      </c>
      <c r="B15">
        <v>8</v>
      </c>
      <c r="C15">
        <v>23</v>
      </c>
      <c r="D15">
        <v>9</v>
      </c>
      <c r="E15">
        <v>14</v>
      </c>
      <c r="G15">
        <v>8</v>
      </c>
      <c r="H15">
        <v>23</v>
      </c>
      <c r="I15">
        <v>9</v>
      </c>
      <c r="J15">
        <v>14</v>
      </c>
      <c r="L15">
        <v>8</v>
      </c>
      <c r="M15">
        <v>23</v>
      </c>
      <c r="N15">
        <v>9</v>
      </c>
      <c r="O15">
        <v>14</v>
      </c>
      <c r="Q15">
        <v>8</v>
      </c>
      <c r="R15">
        <v>23</v>
      </c>
      <c r="S15">
        <v>9</v>
      </c>
      <c r="T15">
        <v>14</v>
      </c>
      <c r="V15">
        <v>8</v>
      </c>
      <c r="W15">
        <v>23</v>
      </c>
      <c r="X15">
        <v>9</v>
      </c>
      <c r="Y15">
        <v>14</v>
      </c>
      <c r="AA15">
        <v>8</v>
      </c>
      <c r="AB15">
        <v>23</v>
      </c>
      <c r="AC15">
        <v>9</v>
      </c>
      <c r="AD15">
        <v>14</v>
      </c>
      <c r="AF15">
        <v>8</v>
      </c>
      <c r="AG15">
        <v>23</v>
      </c>
      <c r="AH15">
        <v>9</v>
      </c>
      <c r="AI15">
        <v>14</v>
      </c>
      <c r="AK15">
        <v>8</v>
      </c>
      <c r="AL15">
        <v>23</v>
      </c>
      <c r="AM15">
        <v>9</v>
      </c>
      <c r="AN15">
        <v>14</v>
      </c>
      <c r="AP15">
        <v>8</v>
      </c>
      <c r="AQ15">
        <v>23</v>
      </c>
      <c r="AR15">
        <v>9</v>
      </c>
      <c r="AS15">
        <v>14</v>
      </c>
      <c r="AU15">
        <v>8</v>
      </c>
      <c r="AV15">
        <v>23</v>
      </c>
      <c r="AW15">
        <v>9</v>
      </c>
      <c r="AX15">
        <v>14</v>
      </c>
      <c r="AZ15">
        <v>8</v>
      </c>
      <c r="BA15">
        <v>23</v>
      </c>
      <c r="BB15">
        <v>9</v>
      </c>
      <c r="BC15">
        <v>14</v>
      </c>
      <c r="BE15">
        <v>8</v>
      </c>
      <c r="BF15">
        <v>23</v>
      </c>
      <c r="BG15">
        <v>9</v>
      </c>
      <c r="BH15">
        <v>14</v>
      </c>
      <c r="BJ15">
        <v>8</v>
      </c>
      <c r="BK15">
        <v>23</v>
      </c>
      <c r="BL15">
        <v>9</v>
      </c>
      <c r="BM15">
        <v>14</v>
      </c>
      <c r="BO15">
        <v>8</v>
      </c>
      <c r="BP15">
        <v>23</v>
      </c>
      <c r="BQ15">
        <v>9</v>
      </c>
      <c r="BR15">
        <v>14</v>
      </c>
      <c r="BT15">
        <v>8</v>
      </c>
      <c r="BU15">
        <v>23</v>
      </c>
      <c r="BV15">
        <v>9</v>
      </c>
      <c r="BW15">
        <v>14</v>
      </c>
      <c r="BY15">
        <v>8</v>
      </c>
      <c r="BZ15">
        <v>23</v>
      </c>
      <c r="CA15">
        <v>9</v>
      </c>
      <c r="CB15">
        <v>14</v>
      </c>
      <c r="CD15">
        <v>8</v>
      </c>
      <c r="CE15">
        <v>23</v>
      </c>
      <c r="CF15">
        <v>9</v>
      </c>
      <c r="CG15">
        <v>14</v>
      </c>
      <c r="CI15">
        <v>8</v>
      </c>
      <c r="CJ15">
        <v>23</v>
      </c>
      <c r="CK15">
        <v>9</v>
      </c>
      <c r="CL15">
        <v>14</v>
      </c>
      <c r="CN15">
        <v>8</v>
      </c>
      <c r="CO15">
        <v>23</v>
      </c>
      <c r="CP15">
        <v>9</v>
      </c>
      <c r="CQ15">
        <v>14</v>
      </c>
      <c r="CS15">
        <v>8</v>
      </c>
      <c r="CT15">
        <v>23</v>
      </c>
      <c r="CU15">
        <v>9</v>
      </c>
      <c r="CV15">
        <v>14</v>
      </c>
      <c r="CX15">
        <v>8</v>
      </c>
      <c r="CY15">
        <v>23</v>
      </c>
      <c r="CZ15">
        <v>9</v>
      </c>
      <c r="DA15">
        <v>14</v>
      </c>
      <c r="DC15">
        <v>8</v>
      </c>
      <c r="DD15">
        <v>23</v>
      </c>
      <c r="DE15">
        <v>9</v>
      </c>
      <c r="DF15">
        <v>14</v>
      </c>
      <c r="DH15">
        <v>8</v>
      </c>
      <c r="DI15">
        <v>23</v>
      </c>
      <c r="DJ15">
        <v>9</v>
      </c>
      <c r="DK15">
        <v>14</v>
      </c>
      <c r="DM15">
        <v>8</v>
      </c>
      <c r="DN15">
        <v>23</v>
      </c>
      <c r="DO15">
        <v>9</v>
      </c>
      <c r="DP15">
        <v>14</v>
      </c>
      <c r="DR15">
        <v>8</v>
      </c>
      <c r="DS15">
        <v>23</v>
      </c>
      <c r="DT15">
        <v>9</v>
      </c>
      <c r="DU15">
        <v>14</v>
      </c>
      <c r="DW15">
        <v>8</v>
      </c>
      <c r="DX15">
        <v>23</v>
      </c>
      <c r="DY15">
        <v>9</v>
      </c>
      <c r="DZ15">
        <v>14</v>
      </c>
      <c r="EB15">
        <v>8</v>
      </c>
      <c r="EC15">
        <v>23</v>
      </c>
      <c r="ED15">
        <v>9</v>
      </c>
      <c r="EE15">
        <v>14</v>
      </c>
      <c r="EG15">
        <v>8</v>
      </c>
      <c r="EH15">
        <v>23</v>
      </c>
      <c r="EI15">
        <v>9</v>
      </c>
      <c r="EJ15">
        <v>14</v>
      </c>
      <c r="EL15">
        <v>8</v>
      </c>
      <c r="EM15">
        <v>23</v>
      </c>
      <c r="EN15">
        <v>9</v>
      </c>
      <c r="EO15">
        <v>14</v>
      </c>
      <c r="EQ15">
        <v>8</v>
      </c>
      <c r="ER15">
        <v>23</v>
      </c>
      <c r="ES15">
        <v>9</v>
      </c>
      <c r="ET15">
        <v>14</v>
      </c>
      <c r="EV15">
        <f t="shared" si="0"/>
        <v>8</v>
      </c>
      <c r="EW15">
        <f t="shared" si="1"/>
        <v>23</v>
      </c>
      <c r="EX15">
        <f t="shared" si="2"/>
        <v>9</v>
      </c>
      <c r="EY15">
        <f t="shared" si="3"/>
        <v>14</v>
      </c>
    </row>
    <row r="16" spans="1:155" x14ac:dyDescent="0.35">
      <c r="A16">
        <v>14</v>
      </c>
      <c r="B16">
        <v>8</v>
      </c>
      <c r="C16">
        <v>27</v>
      </c>
      <c r="D16">
        <v>10</v>
      </c>
      <c r="E16">
        <v>12</v>
      </c>
      <c r="G16">
        <v>8</v>
      </c>
      <c r="H16">
        <v>27</v>
      </c>
      <c r="I16">
        <v>10</v>
      </c>
      <c r="J16">
        <v>12</v>
      </c>
      <c r="L16">
        <v>8</v>
      </c>
      <c r="M16">
        <v>27</v>
      </c>
      <c r="N16">
        <v>10</v>
      </c>
      <c r="O16">
        <v>12</v>
      </c>
      <c r="Q16">
        <v>8</v>
      </c>
      <c r="R16">
        <v>27</v>
      </c>
      <c r="S16">
        <v>10</v>
      </c>
      <c r="T16">
        <v>12</v>
      </c>
      <c r="V16">
        <v>8</v>
      </c>
      <c r="W16">
        <v>27</v>
      </c>
      <c r="X16">
        <v>10</v>
      </c>
      <c r="Y16">
        <v>12</v>
      </c>
      <c r="AA16">
        <v>8</v>
      </c>
      <c r="AB16">
        <v>27</v>
      </c>
      <c r="AC16">
        <v>10</v>
      </c>
      <c r="AD16">
        <v>12</v>
      </c>
      <c r="AF16">
        <v>8</v>
      </c>
      <c r="AG16">
        <v>27</v>
      </c>
      <c r="AH16">
        <v>10</v>
      </c>
      <c r="AI16">
        <v>12</v>
      </c>
      <c r="AK16">
        <v>8</v>
      </c>
      <c r="AL16">
        <v>27</v>
      </c>
      <c r="AM16">
        <v>10</v>
      </c>
      <c r="AN16">
        <v>12</v>
      </c>
      <c r="AP16">
        <v>8</v>
      </c>
      <c r="AQ16">
        <v>27</v>
      </c>
      <c r="AR16">
        <v>10</v>
      </c>
      <c r="AS16">
        <v>12</v>
      </c>
      <c r="AU16">
        <v>8</v>
      </c>
      <c r="AV16">
        <v>27</v>
      </c>
      <c r="AW16">
        <v>10</v>
      </c>
      <c r="AX16">
        <v>12</v>
      </c>
      <c r="AZ16">
        <v>8</v>
      </c>
      <c r="BA16">
        <v>27</v>
      </c>
      <c r="BB16">
        <v>10</v>
      </c>
      <c r="BC16">
        <v>12</v>
      </c>
      <c r="BE16">
        <v>8</v>
      </c>
      <c r="BF16">
        <v>27</v>
      </c>
      <c r="BG16">
        <v>10</v>
      </c>
      <c r="BH16">
        <v>12</v>
      </c>
      <c r="BJ16">
        <v>8</v>
      </c>
      <c r="BK16">
        <v>27</v>
      </c>
      <c r="BL16">
        <v>10</v>
      </c>
      <c r="BM16">
        <v>12</v>
      </c>
      <c r="BO16">
        <v>8</v>
      </c>
      <c r="BP16">
        <v>27</v>
      </c>
      <c r="BQ16">
        <v>10</v>
      </c>
      <c r="BR16">
        <v>12</v>
      </c>
      <c r="BT16">
        <v>8</v>
      </c>
      <c r="BU16">
        <v>27</v>
      </c>
      <c r="BV16">
        <v>10</v>
      </c>
      <c r="BW16">
        <v>12</v>
      </c>
      <c r="BY16">
        <v>8</v>
      </c>
      <c r="BZ16">
        <v>27</v>
      </c>
      <c r="CA16">
        <v>10</v>
      </c>
      <c r="CB16">
        <v>12</v>
      </c>
      <c r="CD16">
        <v>8</v>
      </c>
      <c r="CE16">
        <v>27</v>
      </c>
      <c r="CF16">
        <v>10</v>
      </c>
      <c r="CG16">
        <v>12</v>
      </c>
      <c r="CI16">
        <v>8</v>
      </c>
      <c r="CJ16">
        <v>27</v>
      </c>
      <c r="CK16">
        <v>10</v>
      </c>
      <c r="CL16">
        <v>12</v>
      </c>
      <c r="CN16">
        <v>8</v>
      </c>
      <c r="CO16">
        <v>27</v>
      </c>
      <c r="CP16">
        <v>10</v>
      </c>
      <c r="CQ16">
        <v>12</v>
      </c>
      <c r="CS16">
        <v>8</v>
      </c>
      <c r="CT16">
        <v>27</v>
      </c>
      <c r="CU16">
        <v>10</v>
      </c>
      <c r="CV16">
        <v>12</v>
      </c>
      <c r="CX16">
        <v>8</v>
      </c>
      <c r="CY16">
        <v>27</v>
      </c>
      <c r="CZ16">
        <v>10</v>
      </c>
      <c r="DA16">
        <v>12</v>
      </c>
      <c r="DC16">
        <v>8</v>
      </c>
      <c r="DD16">
        <v>27</v>
      </c>
      <c r="DE16">
        <v>10</v>
      </c>
      <c r="DF16">
        <v>12</v>
      </c>
      <c r="DH16">
        <v>8</v>
      </c>
      <c r="DI16">
        <v>27</v>
      </c>
      <c r="DJ16">
        <v>10</v>
      </c>
      <c r="DK16">
        <v>12</v>
      </c>
      <c r="DM16">
        <v>8</v>
      </c>
      <c r="DN16">
        <v>27</v>
      </c>
      <c r="DO16">
        <v>10</v>
      </c>
      <c r="DP16">
        <v>12</v>
      </c>
      <c r="DR16">
        <v>8</v>
      </c>
      <c r="DS16">
        <v>27</v>
      </c>
      <c r="DT16">
        <v>10</v>
      </c>
      <c r="DU16">
        <v>12</v>
      </c>
      <c r="DW16">
        <v>8</v>
      </c>
      <c r="DX16">
        <v>27</v>
      </c>
      <c r="DY16">
        <v>10</v>
      </c>
      <c r="DZ16">
        <v>12</v>
      </c>
      <c r="EB16">
        <v>8</v>
      </c>
      <c r="EC16">
        <v>27</v>
      </c>
      <c r="ED16">
        <v>10</v>
      </c>
      <c r="EE16">
        <v>12</v>
      </c>
      <c r="EG16">
        <v>8</v>
      </c>
      <c r="EH16">
        <v>27</v>
      </c>
      <c r="EI16">
        <v>10</v>
      </c>
      <c r="EJ16">
        <v>12</v>
      </c>
      <c r="EL16">
        <v>8</v>
      </c>
      <c r="EM16">
        <v>27</v>
      </c>
      <c r="EN16">
        <v>10</v>
      </c>
      <c r="EO16">
        <v>12</v>
      </c>
      <c r="EQ16">
        <v>8</v>
      </c>
      <c r="ER16">
        <v>27</v>
      </c>
      <c r="ES16">
        <v>10</v>
      </c>
      <c r="ET16">
        <v>12</v>
      </c>
      <c r="EV16">
        <f t="shared" si="0"/>
        <v>8</v>
      </c>
      <c r="EW16">
        <f t="shared" si="1"/>
        <v>27</v>
      </c>
      <c r="EX16">
        <f t="shared" si="2"/>
        <v>10</v>
      </c>
      <c r="EY16">
        <f t="shared" si="3"/>
        <v>12</v>
      </c>
    </row>
    <row r="17" spans="1:155" x14ac:dyDescent="0.35">
      <c r="A17">
        <v>15</v>
      </c>
      <c r="B17">
        <v>8</v>
      </c>
      <c r="C17">
        <v>24</v>
      </c>
      <c r="D17">
        <v>9</v>
      </c>
      <c r="E17">
        <v>11</v>
      </c>
      <c r="G17">
        <v>8</v>
      </c>
      <c r="H17">
        <v>24</v>
      </c>
      <c r="I17">
        <v>9</v>
      </c>
      <c r="J17">
        <v>11</v>
      </c>
      <c r="L17">
        <v>8</v>
      </c>
      <c r="M17">
        <v>24</v>
      </c>
      <c r="N17">
        <v>9</v>
      </c>
      <c r="O17">
        <v>11</v>
      </c>
      <c r="Q17">
        <v>8</v>
      </c>
      <c r="R17">
        <v>24</v>
      </c>
      <c r="S17">
        <v>9</v>
      </c>
      <c r="T17">
        <v>11</v>
      </c>
      <c r="V17">
        <v>8</v>
      </c>
      <c r="W17">
        <v>24</v>
      </c>
      <c r="X17">
        <v>9</v>
      </c>
      <c r="Y17">
        <v>11</v>
      </c>
      <c r="AA17">
        <v>8</v>
      </c>
      <c r="AB17">
        <v>24</v>
      </c>
      <c r="AC17">
        <v>9</v>
      </c>
      <c r="AD17">
        <v>11</v>
      </c>
      <c r="AF17">
        <v>8</v>
      </c>
      <c r="AG17">
        <v>24</v>
      </c>
      <c r="AH17">
        <v>9</v>
      </c>
      <c r="AI17">
        <v>11</v>
      </c>
      <c r="AK17">
        <v>8</v>
      </c>
      <c r="AL17">
        <v>24</v>
      </c>
      <c r="AM17">
        <v>9</v>
      </c>
      <c r="AN17">
        <v>11</v>
      </c>
      <c r="AP17">
        <v>8</v>
      </c>
      <c r="AQ17">
        <v>24</v>
      </c>
      <c r="AR17">
        <v>9</v>
      </c>
      <c r="AS17">
        <v>11</v>
      </c>
      <c r="AU17">
        <v>8</v>
      </c>
      <c r="AV17">
        <v>24</v>
      </c>
      <c r="AW17">
        <v>9</v>
      </c>
      <c r="AX17">
        <v>11</v>
      </c>
      <c r="AZ17">
        <v>8</v>
      </c>
      <c r="BA17">
        <v>24</v>
      </c>
      <c r="BB17">
        <v>9</v>
      </c>
      <c r="BC17">
        <v>11</v>
      </c>
      <c r="BE17">
        <v>8</v>
      </c>
      <c r="BF17">
        <v>24</v>
      </c>
      <c r="BG17">
        <v>9</v>
      </c>
      <c r="BH17">
        <v>11</v>
      </c>
      <c r="BJ17">
        <v>8</v>
      </c>
      <c r="BK17">
        <v>24</v>
      </c>
      <c r="BL17">
        <v>9</v>
      </c>
      <c r="BM17">
        <v>11</v>
      </c>
      <c r="BO17">
        <v>8</v>
      </c>
      <c r="BP17">
        <v>24</v>
      </c>
      <c r="BQ17">
        <v>9</v>
      </c>
      <c r="BR17">
        <v>11</v>
      </c>
      <c r="BT17">
        <v>8</v>
      </c>
      <c r="BU17">
        <v>24</v>
      </c>
      <c r="BV17">
        <v>9</v>
      </c>
      <c r="BW17">
        <v>11</v>
      </c>
      <c r="BY17">
        <v>8</v>
      </c>
      <c r="BZ17">
        <v>24</v>
      </c>
      <c r="CA17">
        <v>9</v>
      </c>
      <c r="CB17">
        <v>11</v>
      </c>
      <c r="CD17">
        <v>8</v>
      </c>
      <c r="CE17">
        <v>24</v>
      </c>
      <c r="CF17">
        <v>9</v>
      </c>
      <c r="CG17">
        <v>11</v>
      </c>
      <c r="CI17">
        <v>8</v>
      </c>
      <c r="CJ17">
        <v>24</v>
      </c>
      <c r="CK17">
        <v>9</v>
      </c>
      <c r="CL17">
        <v>11</v>
      </c>
      <c r="CN17">
        <v>8</v>
      </c>
      <c r="CO17">
        <v>24</v>
      </c>
      <c r="CP17">
        <v>9</v>
      </c>
      <c r="CQ17">
        <v>11</v>
      </c>
      <c r="CS17">
        <v>8</v>
      </c>
      <c r="CT17">
        <v>24</v>
      </c>
      <c r="CU17">
        <v>9</v>
      </c>
      <c r="CV17">
        <v>11</v>
      </c>
      <c r="CX17">
        <v>8</v>
      </c>
      <c r="CY17">
        <v>24</v>
      </c>
      <c r="CZ17">
        <v>9</v>
      </c>
      <c r="DA17">
        <v>11</v>
      </c>
      <c r="DC17">
        <v>8</v>
      </c>
      <c r="DD17">
        <v>24</v>
      </c>
      <c r="DE17">
        <v>9</v>
      </c>
      <c r="DF17">
        <v>11</v>
      </c>
      <c r="DH17">
        <v>8</v>
      </c>
      <c r="DI17">
        <v>24</v>
      </c>
      <c r="DJ17">
        <v>9</v>
      </c>
      <c r="DK17">
        <v>11</v>
      </c>
      <c r="DM17">
        <v>8</v>
      </c>
      <c r="DN17">
        <v>24</v>
      </c>
      <c r="DO17">
        <v>9</v>
      </c>
      <c r="DP17">
        <v>11</v>
      </c>
      <c r="DR17">
        <v>8</v>
      </c>
      <c r="DS17">
        <v>24</v>
      </c>
      <c r="DT17">
        <v>9</v>
      </c>
      <c r="DU17">
        <v>11</v>
      </c>
      <c r="DW17">
        <v>8</v>
      </c>
      <c r="DX17">
        <v>24</v>
      </c>
      <c r="DY17">
        <v>9</v>
      </c>
      <c r="DZ17">
        <v>11</v>
      </c>
      <c r="EB17">
        <v>8</v>
      </c>
      <c r="EC17">
        <v>24</v>
      </c>
      <c r="ED17">
        <v>9</v>
      </c>
      <c r="EE17">
        <v>11</v>
      </c>
      <c r="EG17">
        <v>8</v>
      </c>
      <c r="EH17">
        <v>24</v>
      </c>
      <c r="EI17">
        <v>9</v>
      </c>
      <c r="EJ17">
        <v>11</v>
      </c>
      <c r="EL17">
        <v>8</v>
      </c>
      <c r="EM17">
        <v>24</v>
      </c>
      <c r="EN17">
        <v>9</v>
      </c>
      <c r="EO17">
        <v>11</v>
      </c>
      <c r="EQ17">
        <v>8</v>
      </c>
      <c r="ER17">
        <v>24</v>
      </c>
      <c r="ES17">
        <v>9</v>
      </c>
      <c r="ET17">
        <v>11</v>
      </c>
      <c r="EV17">
        <f t="shared" si="0"/>
        <v>8</v>
      </c>
      <c r="EW17">
        <f t="shared" si="1"/>
        <v>24</v>
      </c>
      <c r="EX17">
        <f t="shared" si="2"/>
        <v>9</v>
      </c>
      <c r="EY17">
        <f t="shared" si="3"/>
        <v>11</v>
      </c>
    </row>
    <row r="18" spans="1:155" x14ac:dyDescent="0.35">
      <c r="A18">
        <v>16</v>
      </c>
      <c r="B18">
        <v>8</v>
      </c>
      <c r="C18">
        <v>19</v>
      </c>
      <c r="D18">
        <v>8</v>
      </c>
      <c r="E18">
        <v>13</v>
      </c>
      <c r="G18">
        <v>8</v>
      </c>
      <c r="H18">
        <v>19</v>
      </c>
      <c r="I18">
        <v>8</v>
      </c>
      <c r="J18">
        <v>13</v>
      </c>
      <c r="L18">
        <v>8</v>
      </c>
      <c r="M18">
        <v>19</v>
      </c>
      <c r="N18">
        <v>8</v>
      </c>
      <c r="O18">
        <v>13</v>
      </c>
      <c r="Q18">
        <v>8</v>
      </c>
      <c r="R18">
        <v>19</v>
      </c>
      <c r="S18">
        <v>8</v>
      </c>
      <c r="T18">
        <v>13</v>
      </c>
      <c r="V18">
        <v>8</v>
      </c>
      <c r="W18">
        <v>19</v>
      </c>
      <c r="X18">
        <v>8</v>
      </c>
      <c r="Y18">
        <v>13</v>
      </c>
      <c r="AA18">
        <v>8</v>
      </c>
      <c r="AB18">
        <v>19</v>
      </c>
      <c r="AC18">
        <v>8</v>
      </c>
      <c r="AD18">
        <v>13</v>
      </c>
      <c r="AF18">
        <v>8</v>
      </c>
      <c r="AG18">
        <v>19</v>
      </c>
      <c r="AH18">
        <v>8</v>
      </c>
      <c r="AI18">
        <v>13</v>
      </c>
      <c r="AK18">
        <v>8</v>
      </c>
      <c r="AL18">
        <v>19</v>
      </c>
      <c r="AM18">
        <v>8</v>
      </c>
      <c r="AN18">
        <v>13</v>
      </c>
      <c r="AP18">
        <v>8</v>
      </c>
      <c r="AQ18">
        <v>19</v>
      </c>
      <c r="AR18">
        <v>8</v>
      </c>
      <c r="AS18">
        <v>13</v>
      </c>
      <c r="AU18">
        <v>8</v>
      </c>
      <c r="AV18">
        <v>19</v>
      </c>
      <c r="AW18">
        <v>8</v>
      </c>
      <c r="AX18">
        <v>13</v>
      </c>
      <c r="AZ18">
        <v>8</v>
      </c>
      <c r="BA18">
        <v>19</v>
      </c>
      <c r="BB18">
        <v>8</v>
      </c>
      <c r="BC18">
        <v>13</v>
      </c>
      <c r="BE18">
        <v>8</v>
      </c>
      <c r="BF18">
        <v>19</v>
      </c>
      <c r="BG18">
        <v>8</v>
      </c>
      <c r="BH18">
        <v>13</v>
      </c>
      <c r="BJ18">
        <v>8</v>
      </c>
      <c r="BK18">
        <v>19</v>
      </c>
      <c r="BL18">
        <v>8</v>
      </c>
      <c r="BM18">
        <v>13</v>
      </c>
      <c r="BO18">
        <v>8</v>
      </c>
      <c r="BP18">
        <v>19</v>
      </c>
      <c r="BQ18">
        <v>8</v>
      </c>
      <c r="BR18">
        <v>13</v>
      </c>
      <c r="BT18">
        <v>8</v>
      </c>
      <c r="BU18">
        <v>19</v>
      </c>
      <c r="BV18">
        <v>8</v>
      </c>
      <c r="BW18">
        <v>13</v>
      </c>
      <c r="BY18">
        <v>8</v>
      </c>
      <c r="BZ18">
        <v>19</v>
      </c>
      <c r="CA18">
        <v>8</v>
      </c>
      <c r="CB18">
        <v>13</v>
      </c>
      <c r="CD18">
        <v>8</v>
      </c>
      <c r="CE18">
        <v>19</v>
      </c>
      <c r="CF18">
        <v>8</v>
      </c>
      <c r="CG18">
        <v>13</v>
      </c>
      <c r="CI18">
        <v>8</v>
      </c>
      <c r="CJ18">
        <v>19</v>
      </c>
      <c r="CK18">
        <v>8</v>
      </c>
      <c r="CL18">
        <v>13</v>
      </c>
      <c r="CN18">
        <v>8</v>
      </c>
      <c r="CO18">
        <v>19</v>
      </c>
      <c r="CP18">
        <v>8</v>
      </c>
      <c r="CQ18">
        <v>13</v>
      </c>
      <c r="CS18">
        <v>8</v>
      </c>
      <c r="CT18">
        <v>19</v>
      </c>
      <c r="CU18">
        <v>8</v>
      </c>
      <c r="CV18">
        <v>13</v>
      </c>
      <c r="CX18">
        <v>8</v>
      </c>
      <c r="CY18">
        <v>19</v>
      </c>
      <c r="CZ18">
        <v>8</v>
      </c>
      <c r="DA18">
        <v>13</v>
      </c>
      <c r="DC18">
        <v>8</v>
      </c>
      <c r="DD18">
        <v>19</v>
      </c>
      <c r="DE18">
        <v>8</v>
      </c>
      <c r="DF18">
        <v>13</v>
      </c>
      <c r="DH18">
        <v>8</v>
      </c>
      <c r="DI18">
        <v>19</v>
      </c>
      <c r="DJ18">
        <v>8</v>
      </c>
      <c r="DK18">
        <v>13</v>
      </c>
      <c r="DM18">
        <v>8</v>
      </c>
      <c r="DN18">
        <v>19</v>
      </c>
      <c r="DO18">
        <v>8</v>
      </c>
      <c r="DP18">
        <v>13</v>
      </c>
      <c r="DR18">
        <v>8</v>
      </c>
      <c r="DS18">
        <v>19</v>
      </c>
      <c r="DT18">
        <v>8</v>
      </c>
      <c r="DU18">
        <v>13</v>
      </c>
      <c r="DW18">
        <v>8</v>
      </c>
      <c r="DX18">
        <v>19</v>
      </c>
      <c r="DY18">
        <v>8</v>
      </c>
      <c r="DZ18">
        <v>13</v>
      </c>
      <c r="EB18">
        <v>8</v>
      </c>
      <c r="EC18">
        <v>19</v>
      </c>
      <c r="ED18">
        <v>8</v>
      </c>
      <c r="EE18">
        <v>13</v>
      </c>
      <c r="EG18">
        <v>8</v>
      </c>
      <c r="EH18">
        <v>19</v>
      </c>
      <c r="EI18">
        <v>8</v>
      </c>
      <c r="EJ18">
        <v>13</v>
      </c>
      <c r="EL18">
        <v>8</v>
      </c>
      <c r="EM18">
        <v>19</v>
      </c>
      <c r="EN18">
        <v>8</v>
      </c>
      <c r="EO18">
        <v>13</v>
      </c>
      <c r="EQ18">
        <v>8</v>
      </c>
      <c r="ER18">
        <v>19</v>
      </c>
      <c r="ES18">
        <v>8</v>
      </c>
      <c r="ET18">
        <v>13</v>
      </c>
      <c r="EV18">
        <f t="shared" si="0"/>
        <v>8</v>
      </c>
      <c r="EW18">
        <f t="shared" si="1"/>
        <v>19</v>
      </c>
      <c r="EX18">
        <f t="shared" si="2"/>
        <v>8</v>
      </c>
      <c r="EY18">
        <f t="shared" si="3"/>
        <v>13</v>
      </c>
    </row>
    <row r="19" spans="1:155" x14ac:dyDescent="0.35">
      <c r="A19">
        <v>17</v>
      </c>
      <c r="B19">
        <v>8</v>
      </c>
      <c r="C19">
        <v>15</v>
      </c>
      <c r="D19">
        <v>9</v>
      </c>
      <c r="E19">
        <v>11</v>
      </c>
      <c r="G19">
        <v>8</v>
      </c>
      <c r="H19">
        <v>15</v>
      </c>
      <c r="I19">
        <v>9</v>
      </c>
      <c r="J19">
        <v>11</v>
      </c>
      <c r="L19">
        <v>8</v>
      </c>
      <c r="M19">
        <v>15</v>
      </c>
      <c r="N19">
        <v>9</v>
      </c>
      <c r="O19">
        <v>11</v>
      </c>
      <c r="Q19">
        <v>8</v>
      </c>
      <c r="R19">
        <v>15</v>
      </c>
      <c r="S19">
        <v>9</v>
      </c>
      <c r="T19">
        <v>11</v>
      </c>
      <c r="V19">
        <v>8</v>
      </c>
      <c r="W19">
        <v>15</v>
      </c>
      <c r="X19">
        <v>9</v>
      </c>
      <c r="Y19">
        <v>11</v>
      </c>
      <c r="AA19">
        <v>8</v>
      </c>
      <c r="AB19">
        <v>15</v>
      </c>
      <c r="AC19">
        <v>9</v>
      </c>
      <c r="AD19">
        <v>11</v>
      </c>
      <c r="AF19">
        <v>8</v>
      </c>
      <c r="AG19">
        <v>15</v>
      </c>
      <c r="AH19">
        <v>9</v>
      </c>
      <c r="AI19">
        <v>11</v>
      </c>
      <c r="AK19">
        <v>8</v>
      </c>
      <c r="AL19">
        <v>15</v>
      </c>
      <c r="AM19">
        <v>9</v>
      </c>
      <c r="AN19">
        <v>11</v>
      </c>
      <c r="AP19">
        <v>8</v>
      </c>
      <c r="AQ19">
        <v>15</v>
      </c>
      <c r="AR19">
        <v>9</v>
      </c>
      <c r="AS19">
        <v>11</v>
      </c>
      <c r="AU19">
        <v>8</v>
      </c>
      <c r="AV19">
        <v>15</v>
      </c>
      <c r="AW19">
        <v>9</v>
      </c>
      <c r="AX19">
        <v>11</v>
      </c>
      <c r="AZ19">
        <v>8</v>
      </c>
      <c r="BA19">
        <v>15</v>
      </c>
      <c r="BB19">
        <v>9</v>
      </c>
      <c r="BC19">
        <v>11</v>
      </c>
      <c r="BE19">
        <v>8</v>
      </c>
      <c r="BF19">
        <v>15</v>
      </c>
      <c r="BG19">
        <v>9</v>
      </c>
      <c r="BH19">
        <v>11</v>
      </c>
      <c r="BJ19">
        <v>8</v>
      </c>
      <c r="BK19">
        <v>15</v>
      </c>
      <c r="BL19">
        <v>9</v>
      </c>
      <c r="BM19">
        <v>11</v>
      </c>
      <c r="BO19">
        <v>8</v>
      </c>
      <c r="BP19">
        <v>15</v>
      </c>
      <c r="BQ19">
        <v>9</v>
      </c>
      <c r="BR19">
        <v>11</v>
      </c>
      <c r="BT19">
        <v>8</v>
      </c>
      <c r="BU19">
        <v>15</v>
      </c>
      <c r="BV19">
        <v>9</v>
      </c>
      <c r="BW19">
        <v>11</v>
      </c>
      <c r="BY19">
        <v>8</v>
      </c>
      <c r="BZ19">
        <v>15</v>
      </c>
      <c r="CA19">
        <v>9</v>
      </c>
      <c r="CB19">
        <v>11</v>
      </c>
      <c r="CD19">
        <v>8</v>
      </c>
      <c r="CE19">
        <v>15</v>
      </c>
      <c r="CF19">
        <v>9</v>
      </c>
      <c r="CG19">
        <v>11</v>
      </c>
      <c r="CI19">
        <v>8</v>
      </c>
      <c r="CJ19">
        <v>15</v>
      </c>
      <c r="CK19">
        <v>9</v>
      </c>
      <c r="CL19">
        <v>11</v>
      </c>
      <c r="CN19">
        <v>8</v>
      </c>
      <c r="CO19">
        <v>15</v>
      </c>
      <c r="CP19">
        <v>9</v>
      </c>
      <c r="CQ19">
        <v>11</v>
      </c>
      <c r="CS19">
        <v>8</v>
      </c>
      <c r="CT19">
        <v>15</v>
      </c>
      <c r="CU19">
        <v>9</v>
      </c>
      <c r="CV19">
        <v>11</v>
      </c>
      <c r="CX19">
        <v>8</v>
      </c>
      <c r="CY19">
        <v>15</v>
      </c>
      <c r="CZ19">
        <v>9</v>
      </c>
      <c r="DA19">
        <v>11</v>
      </c>
      <c r="DC19">
        <v>8</v>
      </c>
      <c r="DD19">
        <v>15</v>
      </c>
      <c r="DE19">
        <v>9</v>
      </c>
      <c r="DF19">
        <v>11</v>
      </c>
      <c r="DH19">
        <v>8</v>
      </c>
      <c r="DI19">
        <v>15</v>
      </c>
      <c r="DJ19">
        <v>9</v>
      </c>
      <c r="DK19">
        <v>11</v>
      </c>
      <c r="DM19">
        <v>8</v>
      </c>
      <c r="DN19">
        <v>15</v>
      </c>
      <c r="DO19">
        <v>9</v>
      </c>
      <c r="DP19">
        <v>11</v>
      </c>
      <c r="DR19">
        <v>8</v>
      </c>
      <c r="DS19">
        <v>15</v>
      </c>
      <c r="DT19">
        <v>9</v>
      </c>
      <c r="DU19">
        <v>11</v>
      </c>
      <c r="DW19">
        <v>8</v>
      </c>
      <c r="DX19">
        <v>15</v>
      </c>
      <c r="DY19">
        <v>9</v>
      </c>
      <c r="DZ19">
        <v>11</v>
      </c>
      <c r="EB19">
        <v>8</v>
      </c>
      <c r="EC19">
        <v>15</v>
      </c>
      <c r="ED19">
        <v>9</v>
      </c>
      <c r="EE19">
        <v>11</v>
      </c>
      <c r="EG19">
        <v>8</v>
      </c>
      <c r="EH19">
        <v>15</v>
      </c>
      <c r="EI19">
        <v>9</v>
      </c>
      <c r="EJ19">
        <v>11</v>
      </c>
      <c r="EL19">
        <v>8</v>
      </c>
      <c r="EM19">
        <v>15</v>
      </c>
      <c r="EN19">
        <v>9</v>
      </c>
      <c r="EO19">
        <v>11</v>
      </c>
      <c r="EQ19">
        <v>8</v>
      </c>
      <c r="ER19">
        <v>15</v>
      </c>
      <c r="ES19">
        <v>9</v>
      </c>
      <c r="ET19">
        <v>11</v>
      </c>
      <c r="EV19">
        <f t="shared" si="0"/>
        <v>8</v>
      </c>
      <c r="EW19">
        <f t="shared" si="1"/>
        <v>15</v>
      </c>
      <c r="EX19">
        <f t="shared" si="2"/>
        <v>9</v>
      </c>
      <c r="EY19">
        <f t="shared" si="3"/>
        <v>11</v>
      </c>
    </row>
    <row r="20" spans="1:155" x14ac:dyDescent="0.35">
      <c r="A20">
        <v>18</v>
      </c>
      <c r="B20">
        <v>8</v>
      </c>
      <c r="C20">
        <v>16</v>
      </c>
      <c r="D20">
        <v>10</v>
      </c>
      <c r="E20">
        <v>8</v>
      </c>
      <c r="G20">
        <v>8</v>
      </c>
      <c r="H20">
        <v>16</v>
      </c>
      <c r="I20">
        <v>10</v>
      </c>
      <c r="J20">
        <v>8</v>
      </c>
      <c r="L20">
        <v>8</v>
      </c>
      <c r="M20">
        <v>16</v>
      </c>
      <c r="N20">
        <v>10</v>
      </c>
      <c r="O20">
        <v>8</v>
      </c>
      <c r="Q20">
        <v>8</v>
      </c>
      <c r="R20">
        <v>16</v>
      </c>
      <c r="S20">
        <v>10</v>
      </c>
      <c r="T20">
        <v>8</v>
      </c>
      <c r="V20">
        <v>8</v>
      </c>
      <c r="W20">
        <v>16</v>
      </c>
      <c r="X20">
        <v>10</v>
      </c>
      <c r="Y20">
        <v>8</v>
      </c>
      <c r="AA20">
        <v>8</v>
      </c>
      <c r="AB20">
        <v>16</v>
      </c>
      <c r="AC20">
        <v>10</v>
      </c>
      <c r="AD20">
        <v>8</v>
      </c>
      <c r="AF20">
        <v>8</v>
      </c>
      <c r="AG20">
        <v>16</v>
      </c>
      <c r="AH20">
        <v>10</v>
      </c>
      <c r="AI20">
        <v>8</v>
      </c>
      <c r="AK20">
        <v>8</v>
      </c>
      <c r="AL20">
        <v>16</v>
      </c>
      <c r="AM20">
        <v>10</v>
      </c>
      <c r="AN20">
        <v>8</v>
      </c>
      <c r="AP20">
        <v>8</v>
      </c>
      <c r="AQ20">
        <v>16</v>
      </c>
      <c r="AR20">
        <v>10</v>
      </c>
      <c r="AS20">
        <v>8</v>
      </c>
      <c r="AU20">
        <v>8</v>
      </c>
      <c r="AV20">
        <v>16</v>
      </c>
      <c r="AW20">
        <v>10</v>
      </c>
      <c r="AX20">
        <v>8</v>
      </c>
      <c r="AZ20">
        <v>8</v>
      </c>
      <c r="BA20">
        <v>16</v>
      </c>
      <c r="BB20">
        <v>10</v>
      </c>
      <c r="BC20">
        <v>8</v>
      </c>
      <c r="BE20">
        <v>8</v>
      </c>
      <c r="BF20">
        <v>16</v>
      </c>
      <c r="BG20">
        <v>10</v>
      </c>
      <c r="BH20">
        <v>8</v>
      </c>
      <c r="BJ20">
        <v>8</v>
      </c>
      <c r="BK20">
        <v>16</v>
      </c>
      <c r="BL20">
        <v>10</v>
      </c>
      <c r="BM20">
        <v>8</v>
      </c>
      <c r="BO20">
        <v>8</v>
      </c>
      <c r="BP20">
        <v>16</v>
      </c>
      <c r="BQ20">
        <v>10</v>
      </c>
      <c r="BR20">
        <v>8</v>
      </c>
      <c r="BT20">
        <v>8</v>
      </c>
      <c r="BU20">
        <v>16</v>
      </c>
      <c r="BV20">
        <v>10</v>
      </c>
      <c r="BW20">
        <v>8</v>
      </c>
      <c r="BY20">
        <v>8</v>
      </c>
      <c r="BZ20">
        <v>16</v>
      </c>
      <c r="CA20">
        <v>10</v>
      </c>
      <c r="CB20">
        <v>8</v>
      </c>
      <c r="CD20">
        <v>8</v>
      </c>
      <c r="CE20">
        <v>16</v>
      </c>
      <c r="CF20">
        <v>10</v>
      </c>
      <c r="CG20">
        <v>8</v>
      </c>
      <c r="CI20">
        <v>8</v>
      </c>
      <c r="CJ20">
        <v>16</v>
      </c>
      <c r="CK20">
        <v>10</v>
      </c>
      <c r="CL20">
        <v>8</v>
      </c>
      <c r="CN20">
        <v>8</v>
      </c>
      <c r="CO20">
        <v>16</v>
      </c>
      <c r="CP20">
        <v>10</v>
      </c>
      <c r="CQ20">
        <v>8</v>
      </c>
      <c r="CS20">
        <v>8</v>
      </c>
      <c r="CT20">
        <v>16</v>
      </c>
      <c r="CU20">
        <v>10</v>
      </c>
      <c r="CV20">
        <v>8</v>
      </c>
      <c r="CX20">
        <v>8</v>
      </c>
      <c r="CY20">
        <v>16</v>
      </c>
      <c r="CZ20">
        <v>10</v>
      </c>
      <c r="DA20">
        <v>8</v>
      </c>
      <c r="DC20">
        <v>8</v>
      </c>
      <c r="DD20">
        <v>16</v>
      </c>
      <c r="DE20">
        <v>10</v>
      </c>
      <c r="DF20">
        <v>8</v>
      </c>
      <c r="DH20">
        <v>8</v>
      </c>
      <c r="DI20">
        <v>16</v>
      </c>
      <c r="DJ20">
        <v>10</v>
      </c>
      <c r="DK20">
        <v>8</v>
      </c>
      <c r="DM20">
        <v>8</v>
      </c>
      <c r="DN20">
        <v>16</v>
      </c>
      <c r="DO20">
        <v>10</v>
      </c>
      <c r="DP20">
        <v>8</v>
      </c>
      <c r="DR20">
        <v>8</v>
      </c>
      <c r="DS20">
        <v>16</v>
      </c>
      <c r="DT20">
        <v>10</v>
      </c>
      <c r="DU20">
        <v>8</v>
      </c>
      <c r="DW20">
        <v>8</v>
      </c>
      <c r="DX20">
        <v>16</v>
      </c>
      <c r="DY20">
        <v>10</v>
      </c>
      <c r="DZ20">
        <v>8</v>
      </c>
      <c r="EB20">
        <v>8</v>
      </c>
      <c r="EC20">
        <v>16</v>
      </c>
      <c r="ED20">
        <v>10</v>
      </c>
      <c r="EE20">
        <v>8</v>
      </c>
      <c r="EG20">
        <v>8</v>
      </c>
      <c r="EH20">
        <v>16</v>
      </c>
      <c r="EI20">
        <v>10</v>
      </c>
      <c r="EJ20">
        <v>8</v>
      </c>
      <c r="EL20">
        <v>8</v>
      </c>
      <c r="EM20">
        <v>16</v>
      </c>
      <c r="EN20">
        <v>10</v>
      </c>
      <c r="EO20">
        <v>8</v>
      </c>
      <c r="EQ20">
        <v>8</v>
      </c>
      <c r="ER20">
        <v>16</v>
      </c>
      <c r="ES20">
        <v>10</v>
      </c>
      <c r="ET20">
        <v>8</v>
      </c>
      <c r="EV20">
        <f t="shared" si="0"/>
        <v>8</v>
      </c>
      <c r="EW20">
        <f t="shared" si="1"/>
        <v>16</v>
      </c>
      <c r="EX20">
        <f t="shared" si="2"/>
        <v>10</v>
      </c>
      <c r="EY20">
        <f t="shared" si="3"/>
        <v>8</v>
      </c>
    </row>
    <row r="21" spans="1:155" x14ac:dyDescent="0.35">
      <c r="A21">
        <v>19</v>
      </c>
      <c r="B21">
        <v>8</v>
      </c>
      <c r="C21">
        <v>13</v>
      </c>
      <c r="D21">
        <v>9</v>
      </c>
      <c r="E21">
        <v>10</v>
      </c>
      <c r="G21">
        <v>8</v>
      </c>
      <c r="H21">
        <v>13</v>
      </c>
      <c r="I21">
        <v>9</v>
      </c>
      <c r="J21">
        <v>10</v>
      </c>
      <c r="L21">
        <v>8</v>
      </c>
      <c r="M21">
        <v>13</v>
      </c>
      <c r="N21">
        <v>9</v>
      </c>
      <c r="O21">
        <v>10</v>
      </c>
      <c r="Q21">
        <v>8</v>
      </c>
      <c r="R21">
        <v>13</v>
      </c>
      <c r="S21">
        <v>9</v>
      </c>
      <c r="T21">
        <v>10</v>
      </c>
      <c r="V21">
        <v>8</v>
      </c>
      <c r="W21">
        <v>13</v>
      </c>
      <c r="X21">
        <v>9</v>
      </c>
      <c r="Y21">
        <v>10</v>
      </c>
      <c r="AA21">
        <v>8</v>
      </c>
      <c r="AB21">
        <v>13</v>
      </c>
      <c r="AC21">
        <v>9</v>
      </c>
      <c r="AD21">
        <v>10</v>
      </c>
      <c r="AF21">
        <v>8</v>
      </c>
      <c r="AG21">
        <v>13</v>
      </c>
      <c r="AH21">
        <v>9</v>
      </c>
      <c r="AI21">
        <v>10</v>
      </c>
      <c r="AK21">
        <v>8</v>
      </c>
      <c r="AL21">
        <v>13</v>
      </c>
      <c r="AM21">
        <v>9</v>
      </c>
      <c r="AN21">
        <v>10</v>
      </c>
      <c r="AP21">
        <v>8</v>
      </c>
      <c r="AQ21">
        <v>13</v>
      </c>
      <c r="AR21">
        <v>9</v>
      </c>
      <c r="AS21">
        <v>10</v>
      </c>
      <c r="AU21">
        <v>8</v>
      </c>
      <c r="AV21">
        <v>13</v>
      </c>
      <c r="AW21">
        <v>9</v>
      </c>
      <c r="AX21">
        <v>10</v>
      </c>
      <c r="AZ21">
        <v>8</v>
      </c>
      <c r="BA21">
        <v>13</v>
      </c>
      <c r="BB21">
        <v>9</v>
      </c>
      <c r="BC21">
        <v>10</v>
      </c>
      <c r="BE21">
        <v>8</v>
      </c>
      <c r="BF21">
        <v>13</v>
      </c>
      <c r="BG21">
        <v>9</v>
      </c>
      <c r="BH21">
        <v>10</v>
      </c>
      <c r="BJ21">
        <v>8</v>
      </c>
      <c r="BK21">
        <v>13</v>
      </c>
      <c r="BL21">
        <v>9</v>
      </c>
      <c r="BM21">
        <v>10</v>
      </c>
      <c r="BO21">
        <v>8</v>
      </c>
      <c r="BP21">
        <v>13</v>
      </c>
      <c r="BQ21">
        <v>9</v>
      </c>
      <c r="BR21">
        <v>10</v>
      </c>
      <c r="BT21">
        <v>8</v>
      </c>
      <c r="BU21">
        <v>13</v>
      </c>
      <c r="BV21">
        <v>9</v>
      </c>
      <c r="BW21">
        <v>10</v>
      </c>
      <c r="BY21">
        <v>8</v>
      </c>
      <c r="BZ21">
        <v>13</v>
      </c>
      <c r="CA21">
        <v>9</v>
      </c>
      <c r="CB21">
        <v>10</v>
      </c>
      <c r="CD21">
        <v>8</v>
      </c>
      <c r="CE21">
        <v>13</v>
      </c>
      <c r="CF21">
        <v>9</v>
      </c>
      <c r="CG21">
        <v>10</v>
      </c>
      <c r="CI21">
        <v>8</v>
      </c>
      <c r="CJ21">
        <v>13</v>
      </c>
      <c r="CK21">
        <v>9</v>
      </c>
      <c r="CL21">
        <v>10</v>
      </c>
      <c r="CN21">
        <v>8</v>
      </c>
      <c r="CO21">
        <v>13</v>
      </c>
      <c r="CP21">
        <v>9</v>
      </c>
      <c r="CQ21">
        <v>10</v>
      </c>
      <c r="CS21">
        <v>8</v>
      </c>
      <c r="CT21">
        <v>13</v>
      </c>
      <c r="CU21">
        <v>9</v>
      </c>
      <c r="CV21">
        <v>10</v>
      </c>
      <c r="CX21">
        <v>8</v>
      </c>
      <c r="CY21">
        <v>13</v>
      </c>
      <c r="CZ21">
        <v>9</v>
      </c>
      <c r="DA21">
        <v>10</v>
      </c>
      <c r="DC21">
        <v>8</v>
      </c>
      <c r="DD21">
        <v>13</v>
      </c>
      <c r="DE21">
        <v>9</v>
      </c>
      <c r="DF21">
        <v>10</v>
      </c>
      <c r="DH21">
        <v>8</v>
      </c>
      <c r="DI21">
        <v>13</v>
      </c>
      <c r="DJ21">
        <v>9</v>
      </c>
      <c r="DK21">
        <v>10</v>
      </c>
      <c r="DM21">
        <v>8</v>
      </c>
      <c r="DN21">
        <v>13</v>
      </c>
      <c r="DO21">
        <v>9</v>
      </c>
      <c r="DP21">
        <v>10</v>
      </c>
      <c r="DR21">
        <v>8</v>
      </c>
      <c r="DS21">
        <v>13</v>
      </c>
      <c r="DT21">
        <v>9</v>
      </c>
      <c r="DU21">
        <v>10</v>
      </c>
      <c r="DW21">
        <v>8</v>
      </c>
      <c r="DX21">
        <v>13</v>
      </c>
      <c r="DY21">
        <v>9</v>
      </c>
      <c r="DZ21">
        <v>10</v>
      </c>
      <c r="EB21">
        <v>8</v>
      </c>
      <c r="EC21">
        <v>13</v>
      </c>
      <c r="ED21">
        <v>9</v>
      </c>
      <c r="EE21">
        <v>10</v>
      </c>
      <c r="EG21">
        <v>8</v>
      </c>
      <c r="EH21">
        <v>13</v>
      </c>
      <c r="EI21">
        <v>9</v>
      </c>
      <c r="EJ21">
        <v>10</v>
      </c>
      <c r="EL21">
        <v>8</v>
      </c>
      <c r="EM21">
        <v>13</v>
      </c>
      <c r="EN21">
        <v>9</v>
      </c>
      <c r="EO21">
        <v>10</v>
      </c>
      <c r="EQ21">
        <v>8</v>
      </c>
      <c r="ER21">
        <v>13</v>
      </c>
      <c r="ES21">
        <v>9</v>
      </c>
      <c r="ET21">
        <v>10</v>
      </c>
      <c r="EV21">
        <f t="shared" si="0"/>
        <v>8</v>
      </c>
      <c r="EW21">
        <f t="shared" si="1"/>
        <v>13</v>
      </c>
      <c r="EX21">
        <f t="shared" si="2"/>
        <v>9</v>
      </c>
      <c r="EY21">
        <f t="shared" si="3"/>
        <v>10</v>
      </c>
    </row>
    <row r="22" spans="1:155" x14ac:dyDescent="0.35">
      <c r="A22">
        <v>20</v>
      </c>
      <c r="B22">
        <v>8</v>
      </c>
      <c r="C22">
        <v>5</v>
      </c>
      <c r="D22">
        <v>8</v>
      </c>
      <c r="E22">
        <v>12</v>
      </c>
      <c r="G22">
        <v>8</v>
      </c>
      <c r="H22">
        <v>5</v>
      </c>
      <c r="I22">
        <v>8</v>
      </c>
      <c r="J22">
        <v>12</v>
      </c>
      <c r="L22">
        <v>8</v>
      </c>
      <c r="M22">
        <v>5</v>
      </c>
      <c r="N22">
        <v>8</v>
      </c>
      <c r="O22">
        <v>12</v>
      </c>
      <c r="Q22">
        <v>8</v>
      </c>
      <c r="R22">
        <v>5</v>
      </c>
      <c r="S22">
        <v>8</v>
      </c>
      <c r="T22">
        <v>12</v>
      </c>
      <c r="V22">
        <v>8</v>
      </c>
      <c r="W22">
        <v>5</v>
      </c>
      <c r="X22">
        <v>8</v>
      </c>
      <c r="Y22">
        <v>12</v>
      </c>
      <c r="AA22">
        <v>8</v>
      </c>
      <c r="AB22">
        <v>5</v>
      </c>
      <c r="AC22">
        <v>8</v>
      </c>
      <c r="AD22">
        <v>12</v>
      </c>
      <c r="AF22">
        <v>8</v>
      </c>
      <c r="AG22">
        <v>5</v>
      </c>
      <c r="AH22">
        <v>8</v>
      </c>
      <c r="AI22">
        <v>12</v>
      </c>
      <c r="AK22">
        <v>8</v>
      </c>
      <c r="AL22">
        <v>5</v>
      </c>
      <c r="AM22">
        <v>8</v>
      </c>
      <c r="AN22">
        <v>12</v>
      </c>
      <c r="AP22">
        <v>8</v>
      </c>
      <c r="AQ22">
        <v>5</v>
      </c>
      <c r="AR22">
        <v>8</v>
      </c>
      <c r="AS22">
        <v>12</v>
      </c>
      <c r="AU22">
        <v>8</v>
      </c>
      <c r="AV22">
        <v>5</v>
      </c>
      <c r="AW22">
        <v>8</v>
      </c>
      <c r="AX22">
        <v>12</v>
      </c>
      <c r="AZ22">
        <v>8</v>
      </c>
      <c r="BA22">
        <v>5</v>
      </c>
      <c r="BB22">
        <v>8</v>
      </c>
      <c r="BC22">
        <v>12</v>
      </c>
      <c r="BE22">
        <v>8</v>
      </c>
      <c r="BF22">
        <v>5</v>
      </c>
      <c r="BG22">
        <v>8</v>
      </c>
      <c r="BH22">
        <v>12</v>
      </c>
      <c r="BJ22">
        <v>8</v>
      </c>
      <c r="BK22">
        <v>5</v>
      </c>
      <c r="BL22">
        <v>8</v>
      </c>
      <c r="BM22">
        <v>12</v>
      </c>
      <c r="BO22">
        <v>8</v>
      </c>
      <c r="BP22">
        <v>5</v>
      </c>
      <c r="BQ22">
        <v>8</v>
      </c>
      <c r="BR22">
        <v>12</v>
      </c>
      <c r="BT22">
        <v>8</v>
      </c>
      <c r="BU22">
        <v>5</v>
      </c>
      <c r="BV22">
        <v>8</v>
      </c>
      <c r="BW22">
        <v>12</v>
      </c>
      <c r="BY22">
        <v>8</v>
      </c>
      <c r="BZ22">
        <v>5</v>
      </c>
      <c r="CA22">
        <v>8</v>
      </c>
      <c r="CB22">
        <v>12</v>
      </c>
      <c r="CD22">
        <v>8</v>
      </c>
      <c r="CE22">
        <v>5</v>
      </c>
      <c r="CF22">
        <v>8</v>
      </c>
      <c r="CG22">
        <v>12</v>
      </c>
      <c r="CI22">
        <v>8</v>
      </c>
      <c r="CJ22">
        <v>5</v>
      </c>
      <c r="CK22">
        <v>8</v>
      </c>
      <c r="CL22">
        <v>12</v>
      </c>
      <c r="CN22">
        <v>8</v>
      </c>
      <c r="CO22">
        <v>5</v>
      </c>
      <c r="CP22">
        <v>8</v>
      </c>
      <c r="CQ22">
        <v>12</v>
      </c>
      <c r="CS22">
        <v>8</v>
      </c>
      <c r="CT22">
        <v>5</v>
      </c>
      <c r="CU22">
        <v>8</v>
      </c>
      <c r="CV22">
        <v>12</v>
      </c>
      <c r="CX22">
        <v>8</v>
      </c>
      <c r="CY22">
        <v>5</v>
      </c>
      <c r="CZ22">
        <v>8</v>
      </c>
      <c r="DA22">
        <v>12</v>
      </c>
      <c r="DC22">
        <v>8</v>
      </c>
      <c r="DD22">
        <v>5</v>
      </c>
      <c r="DE22">
        <v>8</v>
      </c>
      <c r="DF22">
        <v>12</v>
      </c>
      <c r="DH22">
        <v>8</v>
      </c>
      <c r="DI22">
        <v>5</v>
      </c>
      <c r="DJ22">
        <v>8</v>
      </c>
      <c r="DK22">
        <v>12</v>
      </c>
      <c r="DM22">
        <v>8</v>
      </c>
      <c r="DN22">
        <v>5</v>
      </c>
      <c r="DO22">
        <v>8</v>
      </c>
      <c r="DP22">
        <v>12</v>
      </c>
      <c r="DR22">
        <v>8</v>
      </c>
      <c r="DS22">
        <v>5</v>
      </c>
      <c r="DT22">
        <v>8</v>
      </c>
      <c r="DU22">
        <v>12</v>
      </c>
      <c r="DW22">
        <v>8</v>
      </c>
      <c r="DX22">
        <v>5</v>
      </c>
      <c r="DY22">
        <v>8</v>
      </c>
      <c r="DZ22">
        <v>12</v>
      </c>
      <c r="EB22">
        <v>8</v>
      </c>
      <c r="EC22">
        <v>5</v>
      </c>
      <c r="ED22">
        <v>8</v>
      </c>
      <c r="EE22">
        <v>12</v>
      </c>
      <c r="EG22">
        <v>8</v>
      </c>
      <c r="EH22">
        <v>5</v>
      </c>
      <c r="EI22">
        <v>8</v>
      </c>
      <c r="EJ22">
        <v>12</v>
      </c>
      <c r="EL22">
        <v>8</v>
      </c>
      <c r="EM22">
        <v>5</v>
      </c>
      <c r="EN22">
        <v>8</v>
      </c>
      <c r="EO22">
        <v>12</v>
      </c>
      <c r="EQ22">
        <v>8</v>
      </c>
      <c r="ER22">
        <v>5</v>
      </c>
      <c r="ES22">
        <v>8</v>
      </c>
      <c r="ET22">
        <v>12</v>
      </c>
      <c r="EV22">
        <f t="shared" si="0"/>
        <v>8</v>
      </c>
      <c r="EW22">
        <f t="shared" si="1"/>
        <v>5</v>
      </c>
      <c r="EX22">
        <f t="shared" si="2"/>
        <v>8</v>
      </c>
      <c r="EY22">
        <f t="shared" si="3"/>
        <v>12</v>
      </c>
    </row>
    <row r="23" spans="1:155" x14ac:dyDescent="0.35">
      <c r="A23">
        <v>21</v>
      </c>
      <c r="B23">
        <v>8</v>
      </c>
      <c r="C23">
        <v>4</v>
      </c>
      <c r="D23">
        <v>9</v>
      </c>
      <c r="E23">
        <v>10</v>
      </c>
      <c r="G23">
        <v>8</v>
      </c>
      <c r="H23">
        <v>4</v>
      </c>
      <c r="I23">
        <v>9</v>
      </c>
      <c r="J23">
        <v>10</v>
      </c>
      <c r="L23">
        <v>8</v>
      </c>
      <c r="M23">
        <v>4</v>
      </c>
      <c r="N23">
        <v>9</v>
      </c>
      <c r="O23">
        <v>10</v>
      </c>
      <c r="Q23">
        <v>8</v>
      </c>
      <c r="R23">
        <v>4</v>
      </c>
      <c r="S23">
        <v>9</v>
      </c>
      <c r="T23">
        <v>10</v>
      </c>
      <c r="V23">
        <v>8</v>
      </c>
      <c r="W23">
        <v>4</v>
      </c>
      <c r="X23">
        <v>9</v>
      </c>
      <c r="Y23">
        <v>10</v>
      </c>
      <c r="AA23">
        <v>8</v>
      </c>
      <c r="AB23">
        <v>4</v>
      </c>
      <c r="AC23">
        <v>9</v>
      </c>
      <c r="AD23">
        <v>10</v>
      </c>
      <c r="AF23">
        <v>8</v>
      </c>
      <c r="AG23">
        <v>4</v>
      </c>
      <c r="AH23">
        <v>9</v>
      </c>
      <c r="AI23">
        <v>10</v>
      </c>
      <c r="AK23">
        <v>8</v>
      </c>
      <c r="AL23">
        <v>4</v>
      </c>
      <c r="AM23">
        <v>9</v>
      </c>
      <c r="AN23">
        <v>10</v>
      </c>
      <c r="AP23">
        <v>8</v>
      </c>
      <c r="AQ23">
        <v>4</v>
      </c>
      <c r="AR23">
        <v>9</v>
      </c>
      <c r="AS23">
        <v>10</v>
      </c>
      <c r="AU23">
        <v>8</v>
      </c>
      <c r="AV23">
        <v>4</v>
      </c>
      <c r="AW23">
        <v>9</v>
      </c>
      <c r="AX23">
        <v>10</v>
      </c>
      <c r="AZ23">
        <v>8</v>
      </c>
      <c r="BA23">
        <v>4</v>
      </c>
      <c r="BB23">
        <v>9</v>
      </c>
      <c r="BC23">
        <v>10</v>
      </c>
      <c r="BE23">
        <v>8</v>
      </c>
      <c r="BF23">
        <v>4</v>
      </c>
      <c r="BG23">
        <v>9</v>
      </c>
      <c r="BH23">
        <v>10</v>
      </c>
      <c r="BJ23">
        <v>8</v>
      </c>
      <c r="BK23">
        <v>4</v>
      </c>
      <c r="BL23">
        <v>9</v>
      </c>
      <c r="BM23">
        <v>10</v>
      </c>
      <c r="BO23">
        <v>8</v>
      </c>
      <c r="BP23">
        <v>4</v>
      </c>
      <c r="BQ23">
        <v>9</v>
      </c>
      <c r="BR23">
        <v>10</v>
      </c>
      <c r="BT23">
        <v>8</v>
      </c>
      <c r="BU23">
        <v>4</v>
      </c>
      <c r="BV23">
        <v>9</v>
      </c>
      <c r="BW23">
        <v>10</v>
      </c>
      <c r="BY23">
        <v>8</v>
      </c>
      <c r="BZ23">
        <v>4</v>
      </c>
      <c r="CA23">
        <v>9</v>
      </c>
      <c r="CB23">
        <v>10</v>
      </c>
      <c r="CD23">
        <v>8</v>
      </c>
      <c r="CE23">
        <v>4</v>
      </c>
      <c r="CF23">
        <v>9</v>
      </c>
      <c r="CG23">
        <v>10</v>
      </c>
      <c r="CI23">
        <v>8</v>
      </c>
      <c r="CJ23">
        <v>4</v>
      </c>
      <c r="CK23">
        <v>9</v>
      </c>
      <c r="CL23">
        <v>10</v>
      </c>
      <c r="CN23">
        <v>8</v>
      </c>
      <c r="CO23">
        <v>4</v>
      </c>
      <c r="CP23">
        <v>9</v>
      </c>
      <c r="CQ23">
        <v>10</v>
      </c>
      <c r="CS23">
        <v>8</v>
      </c>
      <c r="CT23">
        <v>4</v>
      </c>
      <c r="CU23">
        <v>9</v>
      </c>
      <c r="CV23">
        <v>10</v>
      </c>
      <c r="CX23">
        <v>8</v>
      </c>
      <c r="CY23">
        <v>4</v>
      </c>
      <c r="CZ23">
        <v>9</v>
      </c>
      <c r="DA23">
        <v>10</v>
      </c>
      <c r="DC23">
        <v>8</v>
      </c>
      <c r="DD23">
        <v>4</v>
      </c>
      <c r="DE23">
        <v>9</v>
      </c>
      <c r="DF23">
        <v>10</v>
      </c>
      <c r="DH23">
        <v>8</v>
      </c>
      <c r="DI23">
        <v>4</v>
      </c>
      <c r="DJ23">
        <v>9</v>
      </c>
      <c r="DK23">
        <v>10</v>
      </c>
      <c r="DM23">
        <v>8</v>
      </c>
      <c r="DN23">
        <v>4</v>
      </c>
      <c r="DO23">
        <v>9</v>
      </c>
      <c r="DP23">
        <v>10</v>
      </c>
      <c r="DR23">
        <v>8</v>
      </c>
      <c r="DS23">
        <v>4</v>
      </c>
      <c r="DT23">
        <v>9</v>
      </c>
      <c r="DU23">
        <v>10</v>
      </c>
      <c r="DW23">
        <v>8</v>
      </c>
      <c r="DX23">
        <v>4</v>
      </c>
      <c r="DY23">
        <v>9</v>
      </c>
      <c r="DZ23">
        <v>10</v>
      </c>
      <c r="EB23">
        <v>8</v>
      </c>
      <c r="EC23">
        <v>4</v>
      </c>
      <c r="ED23">
        <v>9</v>
      </c>
      <c r="EE23">
        <v>10</v>
      </c>
      <c r="EG23">
        <v>8</v>
      </c>
      <c r="EH23">
        <v>4</v>
      </c>
      <c r="EI23">
        <v>9</v>
      </c>
      <c r="EJ23">
        <v>10</v>
      </c>
      <c r="EL23">
        <v>8</v>
      </c>
      <c r="EM23">
        <v>4</v>
      </c>
      <c r="EN23">
        <v>9</v>
      </c>
      <c r="EO23">
        <v>10</v>
      </c>
      <c r="EQ23">
        <v>8</v>
      </c>
      <c r="ER23">
        <v>4</v>
      </c>
      <c r="ES23">
        <v>9</v>
      </c>
      <c r="ET23">
        <v>10</v>
      </c>
      <c r="EV23">
        <f t="shared" si="0"/>
        <v>8</v>
      </c>
      <c r="EW23">
        <f t="shared" si="1"/>
        <v>4</v>
      </c>
      <c r="EX23">
        <f t="shared" si="2"/>
        <v>9</v>
      </c>
      <c r="EY23">
        <f t="shared" si="3"/>
        <v>10</v>
      </c>
    </row>
    <row r="24" spans="1:155" x14ac:dyDescent="0.35">
      <c r="A24">
        <v>22</v>
      </c>
      <c r="B24">
        <v>8</v>
      </c>
      <c r="C24">
        <v>6</v>
      </c>
      <c r="D24">
        <v>10</v>
      </c>
      <c r="E24">
        <v>6</v>
      </c>
      <c r="G24">
        <v>8</v>
      </c>
      <c r="H24">
        <v>6</v>
      </c>
      <c r="I24">
        <v>10</v>
      </c>
      <c r="J24">
        <v>6</v>
      </c>
      <c r="L24">
        <v>8</v>
      </c>
      <c r="M24">
        <v>6</v>
      </c>
      <c r="N24">
        <v>10</v>
      </c>
      <c r="O24">
        <v>6</v>
      </c>
      <c r="Q24">
        <v>8</v>
      </c>
      <c r="R24">
        <v>6</v>
      </c>
      <c r="S24">
        <v>10</v>
      </c>
      <c r="T24">
        <v>6</v>
      </c>
      <c r="V24">
        <v>8</v>
      </c>
      <c r="W24">
        <v>6</v>
      </c>
      <c r="X24">
        <v>10</v>
      </c>
      <c r="Y24">
        <v>6</v>
      </c>
      <c r="AA24">
        <v>8</v>
      </c>
      <c r="AB24">
        <v>6</v>
      </c>
      <c r="AC24">
        <v>10</v>
      </c>
      <c r="AD24">
        <v>6</v>
      </c>
      <c r="AF24">
        <v>8</v>
      </c>
      <c r="AG24">
        <v>6</v>
      </c>
      <c r="AH24">
        <v>10</v>
      </c>
      <c r="AI24">
        <v>6</v>
      </c>
      <c r="AK24">
        <v>8</v>
      </c>
      <c r="AL24">
        <v>6</v>
      </c>
      <c r="AM24">
        <v>10</v>
      </c>
      <c r="AN24">
        <v>6</v>
      </c>
      <c r="AP24">
        <v>8</v>
      </c>
      <c r="AQ24">
        <v>6</v>
      </c>
      <c r="AR24">
        <v>10</v>
      </c>
      <c r="AS24">
        <v>6</v>
      </c>
      <c r="AU24">
        <v>8</v>
      </c>
      <c r="AV24">
        <v>6</v>
      </c>
      <c r="AW24">
        <v>10</v>
      </c>
      <c r="AX24">
        <v>6</v>
      </c>
      <c r="AZ24">
        <v>8</v>
      </c>
      <c r="BA24">
        <v>6</v>
      </c>
      <c r="BB24">
        <v>10</v>
      </c>
      <c r="BC24">
        <v>6</v>
      </c>
      <c r="BE24">
        <v>8</v>
      </c>
      <c r="BF24">
        <v>6</v>
      </c>
      <c r="BG24">
        <v>10</v>
      </c>
      <c r="BH24">
        <v>6</v>
      </c>
      <c r="BJ24">
        <v>8</v>
      </c>
      <c r="BK24">
        <v>6</v>
      </c>
      <c r="BL24">
        <v>10</v>
      </c>
      <c r="BM24">
        <v>6</v>
      </c>
      <c r="BO24">
        <v>8</v>
      </c>
      <c r="BP24">
        <v>6</v>
      </c>
      <c r="BQ24">
        <v>10</v>
      </c>
      <c r="BR24">
        <v>6</v>
      </c>
      <c r="BT24">
        <v>8</v>
      </c>
      <c r="BU24">
        <v>6</v>
      </c>
      <c r="BV24">
        <v>10</v>
      </c>
      <c r="BW24">
        <v>6</v>
      </c>
      <c r="BY24">
        <v>8</v>
      </c>
      <c r="BZ24">
        <v>6</v>
      </c>
      <c r="CA24">
        <v>10</v>
      </c>
      <c r="CB24">
        <v>6</v>
      </c>
      <c r="CD24">
        <v>8</v>
      </c>
      <c r="CE24">
        <v>6</v>
      </c>
      <c r="CF24">
        <v>10</v>
      </c>
      <c r="CG24">
        <v>6</v>
      </c>
      <c r="CI24">
        <v>8</v>
      </c>
      <c r="CJ24">
        <v>6</v>
      </c>
      <c r="CK24">
        <v>10</v>
      </c>
      <c r="CL24">
        <v>6</v>
      </c>
      <c r="CN24">
        <v>8</v>
      </c>
      <c r="CO24">
        <v>6</v>
      </c>
      <c r="CP24">
        <v>10</v>
      </c>
      <c r="CQ24">
        <v>6</v>
      </c>
      <c r="CS24">
        <v>8</v>
      </c>
      <c r="CT24">
        <v>6</v>
      </c>
      <c r="CU24">
        <v>10</v>
      </c>
      <c r="CV24">
        <v>6</v>
      </c>
      <c r="CX24">
        <v>8</v>
      </c>
      <c r="CY24">
        <v>6</v>
      </c>
      <c r="CZ24">
        <v>10</v>
      </c>
      <c r="DA24">
        <v>6</v>
      </c>
      <c r="DC24">
        <v>8</v>
      </c>
      <c r="DD24">
        <v>6</v>
      </c>
      <c r="DE24">
        <v>10</v>
      </c>
      <c r="DF24">
        <v>6</v>
      </c>
      <c r="DH24">
        <v>8</v>
      </c>
      <c r="DI24">
        <v>6</v>
      </c>
      <c r="DJ24">
        <v>10</v>
      </c>
      <c r="DK24">
        <v>6</v>
      </c>
      <c r="DM24">
        <v>8</v>
      </c>
      <c r="DN24">
        <v>6</v>
      </c>
      <c r="DO24">
        <v>10</v>
      </c>
      <c r="DP24">
        <v>6</v>
      </c>
      <c r="DR24">
        <v>8</v>
      </c>
      <c r="DS24">
        <v>6</v>
      </c>
      <c r="DT24">
        <v>10</v>
      </c>
      <c r="DU24">
        <v>6</v>
      </c>
      <c r="DW24">
        <v>8</v>
      </c>
      <c r="DX24">
        <v>6</v>
      </c>
      <c r="DY24">
        <v>10</v>
      </c>
      <c r="DZ24">
        <v>6</v>
      </c>
      <c r="EB24">
        <v>8</v>
      </c>
      <c r="EC24">
        <v>6</v>
      </c>
      <c r="ED24">
        <v>10</v>
      </c>
      <c r="EE24">
        <v>6</v>
      </c>
      <c r="EG24">
        <v>8</v>
      </c>
      <c r="EH24">
        <v>6</v>
      </c>
      <c r="EI24">
        <v>10</v>
      </c>
      <c r="EJ24">
        <v>6</v>
      </c>
      <c r="EL24">
        <v>8</v>
      </c>
      <c r="EM24">
        <v>6</v>
      </c>
      <c r="EN24">
        <v>10</v>
      </c>
      <c r="EO24">
        <v>6</v>
      </c>
      <c r="EQ24">
        <v>8</v>
      </c>
      <c r="ER24">
        <v>6</v>
      </c>
      <c r="ES24">
        <v>10</v>
      </c>
      <c r="ET24">
        <v>6</v>
      </c>
      <c r="EV24">
        <f t="shared" si="0"/>
        <v>8</v>
      </c>
      <c r="EW24">
        <f t="shared" si="1"/>
        <v>6</v>
      </c>
      <c r="EX24">
        <f t="shared" si="2"/>
        <v>10</v>
      </c>
      <c r="EY24">
        <f t="shared" si="3"/>
        <v>6</v>
      </c>
    </row>
    <row r="25" spans="1:155" x14ac:dyDescent="0.35">
      <c r="A25">
        <v>23</v>
      </c>
      <c r="B25">
        <v>8</v>
      </c>
      <c r="C25">
        <v>6</v>
      </c>
      <c r="D25">
        <v>8</v>
      </c>
      <c r="E25">
        <v>4</v>
      </c>
      <c r="G25">
        <v>8</v>
      </c>
      <c r="H25">
        <v>6</v>
      </c>
      <c r="I25">
        <v>8</v>
      </c>
      <c r="J25">
        <v>4</v>
      </c>
      <c r="L25">
        <v>8</v>
      </c>
      <c r="M25">
        <v>6</v>
      </c>
      <c r="N25">
        <v>8</v>
      </c>
      <c r="O25">
        <v>4</v>
      </c>
      <c r="Q25">
        <v>8</v>
      </c>
      <c r="R25">
        <v>6</v>
      </c>
      <c r="S25">
        <v>8</v>
      </c>
      <c r="T25">
        <v>4</v>
      </c>
      <c r="V25">
        <v>8</v>
      </c>
      <c r="W25">
        <v>6</v>
      </c>
      <c r="X25">
        <v>8</v>
      </c>
      <c r="Y25">
        <v>4</v>
      </c>
      <c r="AA25">
        <v>8</v>
      </c>
      <c r="AB25">
        <v>6</v>
      </c>
      <c r="AC25">
        <v>8</v>
      </c>
      <c r="AD25">
        <v>4</v>
      </c>
      <c r="AF25">
        <v>8</v>
      </c>
      <c r="AG25">
        <v>6</v>
      </c>
      <c r="AH25">
        <v>8</v>
      </c>
      <c r="AI25">
        <v>4</v>
      </c>
      <c r="AK25">
        <v>8</v>
      </c>
      <c r="AL25">
        <v>6</v>
      </c>
      <c r="AM25">
        <v>8</v>
      </c>
      <c r="AN25">
        <v>4</v>
      </c>
      <c r="AP25">
        <v>8</v>
      </c>
      <c r="AQ25">
        <v>6</v>
      </c>
      <c r="AR25">
        <v>8</v>
      </c>
      <c r="AS25">
        <v>4</v>
      </c>
      <c r="AU25">
        <v>8</v>
      </c>
      <c r="AV25">
        <v>6</v>
      </c>
      <c r="AW25">
        <v>8</v>
      </c>
      <c r="AX25">
        <v>4</v>
      </c>
      <c r="AZ25">
        <v>8</v>
      </c>
      <c r="BA25">
        <v>6</v>
      </c>
      <c r="BB25">
        <v>8</v>
      </c>
      <c r="BC25">
        <v>4</v>
      </c>
      <c r="BE25">
        <v>8</v>
      </c>
      <c r="BF25">
        <v>6</v>
      </c>
      <c r="BG25">
        <v>8</v>
      </c>
      <c r="BH25">
        <v>4</v>
      </c>
      <c r="BJ25">
        <v>8</v>
      </c>
      <c r="BK25">
        <v>6</v>
      </c>
      <c r="BL25">
        <v>8</v>
      </c>
      <c r="BM25">
        <v>4</v>
      </c>
      <c r="BO25">
        <v>8</v>
      </c>
      <c r="BP25">
        <v>6</v>
      </c>
      <c r="BQ25">
        <v>8</v>
      </c>
      <c r="BR25">
        <v>4</v>
      </c>
      <c r="BT25">
        <v>8</v>
      </c>
      <c r="BU25">
        <v>6</v>
      </c>
      <c r="BV25">
        <v>8</v>
      </c>
      <c r="BW25">
        <v>4</v>
      </c>
      <c r="BY25">
        <v>8</v>
      </c>
      <c r="BZ25">
        <v>6</v>
      </c>
      <c r="CA25">
        <v>8</v>
      </c>
      <c r="CB25">
        <v>4</v>
      </c>
      <c r="CD25">
        <v>8</v>
      </c>
      <c r="CE25">
        <v>6</v>
      </c>
      <c r="CF25">
        <v>8</v>
      </c>
      <c r="CG25">
        <v>4</v>
      </c>
      <c r="CI25">
        <v>8</v>
      </c>
      <c r="CJ25">
        <v>6</v>
      </c>
      <c r="CK25">
        <v>8</v>
      </c>
      <c r="CL25">
        <v>4</v>
      </c>
      <c r="CN25">
        <v>8</v>
      </c>
      <c r="CO25">
        <v>6</v>
      </c>
      <c r="CP25">
        <v>8</v>
      </c>
      <c r="CQ25">
        <v>4</v>
      </c>
      <c r="CS25">
        <v>8</v>
      </c>
      <c r="CT25">
        <v>6</v>
      </c>
      <c r="CU25">
        <v>8</v>
      </c>
      <c r="CV25">
        <v>4</v>
      </c>
      <c r="CX25">
        <v>8</v>
      </c>
      <c r="CY25">
        <v>6</v>
      </c>
      <c r="CZ25">
        <v>8</v>
      </c>
      <c r="DA25">
        <v>4</v>
      </c>
      <c r="DC25">
        <v>8</v>
      </c>
      <c r="DD25">
        <v>6</v>
      </c>
      <c r="DE25">
        <v>8</v>
      </c>
      <c r="DF25">
        <v>4</v>
      </c>
      <c r="DH25">
        <v>8</v>
      </c>
      <c r="DI25">
        <v>6</v>
      </c>
      <c r="DJ25">
        <v>8</v>
      </c>
      <c r="DK25">
        <v>4</v>
      </c>
      <c r="DM25">
        <v>8</v>
      </c>
      <c r="DN25">
        <v>6</v>
      </c>
      <c r="DO25">
        <v>8</v>
      </c>
      <c r="DP25">
        <v>4</v>
      </c>
      <c r="DR25">
        <v>8</v>
      </c>
      <c r="DS25">
        <v>6</v>
      </c>
      <c r="DT25">
        <v>8</v>
      </c>
      <c r="DU25">
        <v>4</v>
      </c>
      <c r="DW25">
        <v>8</v>
      </c>
      <c r="DX25">
        <v>6</v>
      </c>
      <c r="DY25">
        <v>8</v>
      </c>
      <c r="DZ25">
        <v>4</v>
      </c>
      <c r="EB25">
        <v>8</v>
      </c>
      <c r="EC25">
        <v>6</v>
      </c>
      <c r="ED25">
        <v>8</v>
      </c>
      <c r="EE25">
        <v>4</v>
      </c>
      <c r="EG25">
        <v>8</v>
      </c>
      <c r="EH25">
        <v>6</v>
      </c>
      <c r="EI25">
        <v>8</v>
      </c>
      <c r="EJ25">
        <v>4</v>
      </c>
      <c r="EL25">
        <v>8</v>
      </c>
      <c r="EM25">
        <v>6</v>
      </c>
      <c r="EN25">
        <v>8</v>
      </c>
      <c r="EO25">
        <v>4</v>
      </c>
      <c r="EQ25">
        <v>8</v>
      </c>
      <c r="ER25">
        <v>6</v>
      </c>
      <c r="ES25">
        <v>8</v>
      </c>
      <c r="ET25">
        <v>4</v>
      </c>
      <c r="EV25">
        <f t="shared" si="0"/>
        <v>8</v>
      </c>
      <c r="EW25">
        <f t="shared" si="1"/>
        <v>6</v>
      </c>
      <c r="EX25">
        <f t="shared" si="2"/>
        <v>8</v>
      </c>
      <c r="EY25">
        <f t="shared" si="3"/>
        <v>4</v>
      </c>
    </row>
    <row r="26" spans="1:155" x14ac:dyDescent="0.35">
      <c r="A26">
        <v>24</v>
      </c>
      <c r="B26">
        <v>8</v>
      </c>
      <c r="C26">
        <v>2</v>
      </c>
      <c r="D26">
        <v>6</v>
      </c>
      <c r="E26">
        <v>6</v>
      </c>
      <c r="G26">
        <v>8</v>
      </c>
      <c r="H26">
        <v>2</v>
      </c>
      <c r="I26">
        <v>6</v>
      </c>
      <c r="J26">
        <v>6</v>
      </c>
      <c r="L26">
        <v>8</v>
      </c>
      <c r="M26">
        <v>2</v>
      </c>
      <c r="N26">
        <v>6</v>
      </c>
      <c r="O26">
        <v>6</v>
      </c>
      <c r="Q26">
        <v>8</v>
      </c>
      <c r="R26">
        <v>2</v>
      </c>
      <c r="S26">
        <v>6</v>
      </c>
      <c r="T26">
        <v>6</v>
      </c>
      <c r="V26">
        <v>8</v>
      </c>
      <c r="W26">
        <v>2</v>
      </c>
      <c r="X26">
        <v>6</v>
      </c>
      <c r="Y26">
        <v>6</v>
      </c>
      <c r="AA26">
        <v>8</v>
      </c>
      <c r="AB26">
        <v>2</v>
      </c>
      <c r="AC26">
        <v>6</v>
      </c>
      <c r="AD26">
        <v>6</v>
      </c>
      <c r="AF26">
        <v>8</v>
      </c>
      <c r="AG26">
        <v>2</v>
      </c>
      <c r="AH26">
        <v>6</v>
      </c>
      <c r="AI26">
        <v>6</v>
      </c>
      <c r="AK26">
        <v>8</v>
      </c>
      <c r="AL26">
        <v>2</v>
      </c>
      <c r="AM26">
        <v>6</v>
      </c>
      <c r="AN26">
        <v>6</v>
      </c>
      <c r="AP26">
        <v>8</v>
      </c>
      <c r="AQ26">
        <v>2</v>
      </c>
      <c r="AR26">
        <v>6</v>
      </c>
      <c r="AS26">
        <v>6</v>
      </c>
      <c r="AU26">
        <v>8</v>
      </c>
      <c r="AV26">
        <v>2</v>
      </c>
      <c r="AW26">
        <v>6</v>
      </c>
      <c r="AX26">
        <v>6</v>
      </c>
      <c r="AZ26">
        <v>8</v>
      </c>
      <c r="BA26">
        <v>2</v>
      </c>
      <c r="BB26">
        <v>6</v>
      </c>
      <c r="BC26">
        <v>6</v>
      </c>
      <c r="BE26">
        <v>8</v>
      </c>
      <c r="BF26">
        <v>2</v>
      </c>
      <c r="BG26">
        <v>6</v>
      </c>
      <c r="BH26">
        <v>6</v>
      </c>
      <c r="BJ26">
        <v>8</v>
      </c>
      <c r="BK26">
        <v>2</v>
      </c>
      <c r="BL26">
        <v>6</v>
      </c>
      <c r="BM26">
        <v>6</v>
      </c>
      <c r="BO26">
        <v>8</v>
      </c>
      <c r="BP26">
        <v>2</v>
      </c>
      <c r="BQ26">
        <v>6</v>
      </c>
      <c r="BR26">
        <v>6</v>
      </c>
      <c r="BT26">
        <v>8</v>
      </c>
      <c r="BU26">
        <v>2</v>
      </c>
      <c r="BV26">
        <v>6</v>
      </c>
      <c r="BW26">
        <v>6</v>
      </c>
      <c r="BY26">
        <v>8</v>
      </c>
      <c r="BZ26">
        <v>2</v>
      </c>
      <c r="CA26">
        <v>6</v>
      </c>
      <c r="CB26">
        <v>6</v>
      </c>
      <c r="CD26">
        <v>8</v>
      </c>
      <c r="CE26">
        <v>2</v>
      </c>
      <c r="CF26">
        <v>6</v>
      </c>
      <c r="CG26">
        <v>6</v>
      </c>
      <c r="CI26">
        <v>8</v>
      </c>
      <c r="CJ26">
        <v>2</v>
      </c>
      <c r="CK26">
        <v>6</v>
      </c>
      <c r="CL26">
        <v>6</v>
      </c>
      <c r="CN26">
        <v>8</v>
      </c>
      <c r="CO26">
        <v>2</v>
      </c>
      <c r="CP26">
        <v>6</v>
      </c>
      <c r="CQ26">
        <v>6</v>
      </c>
      <c r="CS26">
        <v>8</v>
      </c>
      <c r="CT26">
        <v>2</v>
      </c>
      <c r="CU26">
        <v>6</v>
      </c>
      <c r="CV26">
        <v>6</v>
      </c>
      <c r="CX26">
        <v>8</v>
      </c>
      <c r="CY26">
        <v>2</v>
      </c>
      <c r="CZ26">
        <v>6</v>
      </c>
      <c r="DA26">
        <v>6</v>
      </c>
      <c r="DC26">
        <v>8</v>
      </c>
      <c r="DD26">
        <v>2</v>
      </c>
      <c r="DE26">
        <v>6</v>
      </c>
      <c r="DF26">
        <v>6</v>
      </c>
      <c r="DH26">
        <v>8</v>
      </c>
      <c r="DI26">
        <v>2</v>
      </c>
      <c r="DJ26">
        <v>6</v>
      </c>
      <c r="DK26">
        <v>6</v>
      </c>
      <c r="DM26">
        <v>8</v>
      </c>
      <c r="DN26">
        <v>2</v>
      </c>
      <c r="DO26">
        <v>6</v>
      </c>
      <c r="DP26">
        <v>6</v>
      </c>
      <c r="DR26">
        <v>8</v>
      </c>
      <c r="DS26">
        <v>2</v>
      </c>
      <c r="DT26">
        <v>6</v>
      </c>
      <c r="DU26">
        <v>6</v>
      </c>
      <c r="DW26">
        <v>8</v>
      </c>
      <c r="DX26">
        <v>2</v>
      </c>
      <c r="DY26">
        <v>6</v>
      </c>
      <c r="DZ26">
        <v>6</v>
      </c>
      <c r="EB26">
        <v>8</v>
      </c>
      <c r="EC26">
        <v>2</v>
      </c>
      <c r="ED26">
        <v>6</v>
      </c>
      <c r="EE26">
        <v>6</v>
      </c>
      <c r="EG26">
        <v>8</v>
      </c>
      <c r="EH26">
        <v>2</v>
      </c>
      <c r="EI26">
        <v>6</v>
      </c>
      <c r="EJ26">
        <v>6</v>
      </c>
      <c r="EL26">
        <v>8</v>
      </c>
      <c r="EM26">
        <v>2</v>
      </c>
      <c r="EN26">
        <v>6</v>
      </c>
      <c r="EO26">
        <v>6</v>
      </c>
      <c r="EQ26">
        <v>8</v>
      </c>
      <c r="ER26">
        <v>2</v>
      </c>
      <c r="ES26">
        <v>6</v>
      </c>
      <c r="ET26">
        <v>6</v>
      </c>
      <c r="EV26">
        <f t="shared" si="0"/>
        <v>8</v>
      </c>
      <c r="EW26">
        <f t="shared" si="1"/>
        <v>2</v>
      </c>
      <c r="EX26">
        <f t="shared" si="2"/>
        <v>6</v>
      </c>
      <c r="EY26">
        <f t="shared" si="3"/>
        <v>6</v>
      </c>
    </row>
    <row r="27" spans="1:155" x14ac:dyDescent="0.35">
      <c r="A27">
        <v>25</v>
      </c>
      <c r="B27">
        <v>8</v>
      </c>
      <c r="C27">
        <v>0</v>
      </c>
      <c r="D27">
        <v>3</v>
      </c>
      <c r="E27">
        <v>6</v>
      </c>
      <c r="G27">
        <v>8</v>
      </c>
      <c r="H27">
        <v>0</v>
      </c>
      <c r="I27">
        <v>3</v>
      </c>
      <c r="J27">
        <v>6</v>
      </c>
      <c r="L27">
        <v>8</v>
      </c>
      <c r="M27">
        <v>0</v>
      </c>
      <c r="N27">
        <v>3</v>
      </c>
      <c r="O27">
        <v>6</v>
      </c>
      <c r="Q27">
        <v>8</v>
      </c>
      <c r="R27">
        <v>0</v>
      </c>
      <c r="S27">
        <v>3</v>
      </c>
      <c r="T27">
        <v>6</v>
      </c>
      <c r="V27">
        <v>8</v>
      </c>
      <c r="W27">
        <v>0</v>
      </c>
      <c r="X27">
        <v>3</v>
      </c>
      <c r="Y27">
        <v>6</v>
      </c>
      <c r="AA27">
        <v>8</v>
      </c>
      <c r="AB27">
        <v>0</v>
      </c>
      <c r="AC27">
        <v>3</v>
      </c>
      <c r="AD27">
        <v>6</v>
      </c>
      <c r="AF27">
        <v>8</v>
      </c>
      <c r="AG27">
        <v>0</v>
      </c>
      <c r="AH27">
        <v>3</v>
      </c>
      <c r="AI27">
        <v>6</v>
      </c>
      <c r="AK27">
        <v>8</v>
      </c>
      <c r="AL27">
        <v>0</v>
      </c>
      <c r="AM27">
        <v>3</v>
      </c>
      <c r="AN27">
        <v>6</v>
      </c>
      <c r="AP27">
        <v>8</v>
      </c>
      <c r="AQ27">
        <v>0</v>
      </c>
      <c r="AR27">
        <v>3</v>
      </c>
      <c r="AS27">
        <v>6</v>
      </c>
      <c r="AU27">
        <v>8</v>
      </c>
      <c r="AV27">
        <v>0</v>
      </c>
      <c r="AW27">
        <v>3</v>
      </c>
      <c r="AX27">
        <v>6</v>
      </c>
      <c r="AZ27">
        <v>8</v>
      </c>
      <c r="BA27">
        <v>0</v>
      </c>
      <c r="BB27">
        <v>3</v>
      </c>
      <c r="BC27">
        <v>6</v>
      </c>
      <c r="BE27">
        <v>8</v>
      </c>
      <c r="BF27">
        <v>0</v>
      </c>
      <c r="BG27">
        <v>3</v>
      </c>
      <c r="BH27">
        <v>6</v>
      </c>
      <c r="BJ27">
        <v>8</v>
      </c>
      <c r="BK27">
        <v>0</v>
      </c>
      <c r="BL27">
        <v>3</v>
      </c>
      <c r="BM27">
        <v>6</v>
      </c>
      <c r="BO27">
        <v>8</v>
      </c>
      <c r="BP27">
        <v>0</v>
      </c>
      <c r="BQ27">
        <v>3</v>
      </c>
      <c r="BR27">
        <v>6</v>
      </c>
      <c r="BT27">
        <v>8</v>
      </c>
      <c r="BU27">
        <v>0</v>
      </c>
      <c r="BV27">
        <v>3</v>
      </c>
      <c r="BW27">
        <v>6</v>
      </c>
      <c r="BY27">
        <v>8</v>
      </c>
      <c r="BZ27">
        <v>0</v>
      </c>
      <c r="CA27">
        <v>3</v>
      </c>
      <c r="CB27">
        <v>6</v>
      </c>
      <c r="CD27">
        <v>8</v>
      </c>
      <c r="CE27">
        <v>0</v>
      </c>
      <c r="CF27">
        <v>3</v>
      </c>
      <c r="CG27">
        <v>6</v>
      </c>
      <c r="CI27">
        <v>8</v>
      </c>
      <c r="CJ27">
        <v>0</v>
      </c>
      <c r="CK27">
        <v>3</v>
      </c>
      <c r="CL27">
        <v>6</v>
      </c>
      <c r="CN27">
        <v>8</v>
      </c>
      <c r="CO27">
        <v>0</v>
      </c>
      <c r="CP27">
        <v>3</v>
      </c>
      <c r="CQ27">
        <v>6</v>
      </c>
      <c r="CS27">
        <v>8</v>
      </c>
      <c r="CT27">
        <v>0</v>
      </c>
      <c r="CU27">
        <v>3</v>
      </c>
      <c r="CV27">
        <v>6</v>
      </c>
      <c r="CX27">
        <v>8</v>
      </c>
      <c r="CY27">
        <v>0</v>
      </c>
      <c r="CZ27">
        <v>3</v>
      </c>
      <c r="DA27">
        <v>6</v>
      </c>
      <c r="DC27">
        <v>8</v>
      </c>
      <c r="DD27">
        <v>0</v>
      </c>
      <c r="DE27">
        <v>3</v>
      </c>
      <c r="DF27">
        <v>6</v>
      </c>
      <c r="DH27">
        <v>8</v>
      </c>
      <c r="DI27">
        <v>0</v>
      </c>
      <c r="DJ27">
        <v>3</v>
      </c>
      <c r="DK27">
        <v>6</v>
      </c>
      <c r="DM27">
        <v>8</v>
      </c>
      <c r="DN27">
        <v>0</v>
      </c>
      <c r="DO27">
        <v>3</v>
      </c>
      <c r="DP27">
        <v>6</v>
      </c>
      <c r="DR27">
        <v>8</v>
      </c>
      <c r="DS27">
        <v>0</v>
      </c>
      <c r="DT27">
        <v>3</v>
      </c>
      <c r="DU27">
        <v>6</v>
      </c>
      <c r="DW27">
        <v>8</v>
      </c>
      <c r="DX27">
        <v>0</v>
      </c>
      <c r="DY27">
        <v>3</v>
      </c>
      <c r="DZ27">
        <v>6</v>
      </c>
      <c r="EB27">
        <v>8</v>
      </c>
      <c r="EC27">
        <v>0</v>
      </c>
      <c r="ED27">
        <v>3</v>
      </c>
      <c r="EE27">
        <v>6</v>
      </c>
      <c r="EG27">
        <v>8</v>
      </c>
      <c r="EH27">
        <v>0</v>
      </c>
      <c r="EI27">
        <v>3</v>
      </c>
      <c r="EJ27">
        <v>6</v>
      </c>
      <c r="EL27">
        <v>8</v>
      </c>
      <c r="EM27">
        <v>0</v>
      </c>
      <c r="EN27">
        <v>3</v>
      </c>
      <c r="EO27">
        <v>6</v>
      </c>
      <c r="EQ27">
        <v>8</v>
      </c>
      <c r="ER27">
        <v>0</v>
      </c>
      <c r="ES27">
        <v>3</v>
      </c>
      <c r="ET27">
        <v>6</v>
      </c>
      <c r="EV27">
        <f t="shared" si="0"/>
        <v>8</v>
      </c>
      <c r="EW27">
        <f t="shared" si="1"/>
        <v>0</v>
      </c>
      <c r="EX27">
        <f t="shared" si="2"/>
        <v>3</v>
      </c>
      <c r="EY27">
        <f t="shared" si="3"/>
        <v>6</v>
      </c>
    </row>
    <row r="28" spans="1:155" x14ac:dyDescent="0.35">
      <c r="A28">
        <v>26</v>
      </c>
      <c r="B28">
        <v>8</v>
      </c>
      <c r="C28">
        <v>1</v>
      </c>
      <c r="D28">
        <v>5</v>
      </c>
      <c r="E28">
        <v>3</v>
      </c>
      <c r="G28">
        <v>8</v>
      </c>
      <c r="H28">
        <v>1</v>
      </c>
      <c r="I28">
        <v>5</v>
      </c>
      <c r="J28">
        <v>3</v>
      </c>
      <c r="L28">
        <v>8</v>
      </c>
      <c r="M28">
        <v>1</v>
      </c>
      <c r="N28">
        <v>5</v>
      </c>
      <c r="O28">
        <v>3</v>
      </c>
      <c r="Q28">
        <v>8</v>
      </c>
      <c r="R28">
        <v>1</v>
      </c>
      <c r="S28">
        <v>5</v>
      </c>
      <c r="T28">
        <v>3</v>
      </c>
      <c r="V28">
        <v>8</v>
      </c>
      <c r="W28">
        <v>1</v>
      </c>
      <c r="X28">
        <v>5</v>
      </c>
      <c r="Y28">
        <v>3</v>
      </c>
      <c r="AA28">
        <v>8</v>
      </c>
      <c r="AB28">
        <v>1</v>
      </c>
      <c r="AC28">
        <v>5</v>
      </c>
      <c r="AD28">
        <v>3</v>
      </c>
      <c r="AF28">
        <v>8</v>
      </c>
      <c r="AG28">
        <v>1</v>
      </c>
      <c r="AH28">
        <v>5</v>
      </c>
      <c r="AI28">
        <v>3</v>
      </c>
      <c r="AK28">
        <v>8</v>
      </c>
      <c r="AL28">
        <v>1</v>
      </c>
      <c r="AM28">
        <v>5</v>
      </c>
      <c r="AN28">
        <v>3</v>
      </c>
      <c r="AP28">
        <v>8</v>
      </c>
      <c r="AQ28">
        <v>1</v>
      </c>
      <c r="AR28">
        <v>5</v>
      </c>
      <c r="AS28">
        <v>3</v>
      </c>
      <c r="AU28">
        <v>8</v>
      </c>
      <c r="AV28">
        <v>1</v>
      </c>
      <c r="AW28">
        <v>5</v>
      </c>
      <c r="AX28">
        <v>3</v>
      </c>
      <c r="AZ28">
        <v>8</v>
      </c>
      <c r="BA28">
        <v>1</v>
      </c>
      <c r="BB28">
        <v>5</v>
      </c>
      <c r="BC28">
        <v>3</v>
      </c>
      <c r="BE28">
        <v>8</v>
      </c>
      <c r="BF28">
        <v>1</v>
      </c>
      <c r="BG28">
        <v>5</v>
      </c>
      <c r="BH28">
        <v>3</v>
      </c>
      <c r="BJ28">
        <v>8</v>
      </c>
      <c r="BK28">
        <v>1</v>
      </c>
      <c r="BL28">
        <v>5</v>
      </c>
      <c r="BM28">
        <v>3</v>
      </c>
      <c r="BO28">
        <v>8</v>
      </c>
      <c r="BP28">
        <v>1</v>
      </c>
      <c r="BQ28">
        <v>5</v>
      </c>
      <c r="BR28">
        <v>3</v>
      </c>
      <c r="BT28">
        <v>8</v>
      </c>
      <c r="BU28">
        <v>1</v>
      </c>
      <c r="BV28">
        <v>5</v>
      </c>
      <c r="BW28">
        <v>3</v>
      </c>
      <c r="BY28">
        <v>8</v>
      </c>
      <c r="BZ28">
        <v>1</v>
      </c>
      <c r="CA28">
        <v>5</v>
      </c>
      <c r="CB28">
        <v>3</v>
      </c>
      <c r="CD28">
        <v>8</v>
      </c>
      <c r="CE28">
        <v>1</v>
      </c>
      <c r="CF28">
        <v>5</v>
      </c>
      <c r="CG28">
        <v>3</v>
      </c>
      <c r="CI28">
        <v>8</v>
      </c>
      <c r="CJ28">
        <v>1</v>
      </c>
      <c r="CK28">
        <v>5</v>
      </c>
      <c r="CL28">
        <v>3</v>
      </c>
      <c r="CN28">
        <v>8</v>
      </c>
      <c r="CO28">
        <v>1</v>
      </c>
      <c r="CP28">
        <v>5</v>
      </c>
      <c r="CQ28">
        <v>3</v>
      </c>
      <c r="CS28">
        <v>8</v>
      </c>
      <c r="CT28">
        <v>1</v>
      </c>
      <c r="CU28">
        <v>5</v>
      </c>
      <c r="CV28">
        <v>3</v>
      </c>
      <c r="CX28">
        <v>8</v>
      </c>
      <c r="CY28">
        <v>1</v>
      </c>
      <c r="CZ28">
        <v>5</v>
      </c>
      <c r="DA28">
        <v>3</v>
      </c>
      <c r="DC28">
        <v>8</v>
      </c>
      <c r="DD28">
        <v>1</v>
      </c>
      <c r="DE28">
        <v>5</v>
      </c>
      <c r="DF28">
        <v>3</v>
      </c>
      <c r="DH28">
        <v>8</v>
      </c>
      <c r="DI28">
        <v>1</v>
      </c>
      <c r="DJ28">
        <v>5</v>
      </c>
      <c r="DK28">
        <v>3</v>
      </c>
      <c r="DM28">
        <v>8</v>
      </c>
      <c r="DN28">
        <v>1</v>
      </c>
      <c r="DO28">
        <v>5</v>
      </c>
      <c r="DP28">
        <v>3</v>
      </c>
      <c r="DR28">
        <v>8</v>
      </c>
      <c r="DS28">
        <v>1</v>
      </c>
      <c r="DT28">
        <v>5</v>
      </c>
      <c r="DU28">
        <v>3</v>
      </c>
      <c r="DW28">
        <v>8</v>
      </c>
      <c r="DX28">
        <v>1</v>
      </c>
      <c r="DY28">
        <v>5</v>
      </c>
      <c r="DZ28">
        <v>3</v>
      </c>
      <c r="EB28">
        <v>8</v>
      </c>
      <c r="EC28">
        <v>1</v>
      </c>
      <c r="ED28">
        <v>5</v>
      </c>
      <c r="EE28">
        <v>3</v>
      </c>
      <c r="EG28">
        <v>8</v>
      </c>
      <c r="EH28">
        <v>1</v>
      </c>
      <c r="EI28">
        <v>5</v>
      </c>
      <c r="EJ28">
        <v>3</v>
      </c>
      <c r="EL28">
        <v>8</v>
      </c>
      <c r="EM28">
        <v>1</v>
      </c>
      <c r="EN28">
        <v>5</v>
      </c>
      <c r="EO28">
        <v>3</v>
      </c>
      <c r="EQ28">
        <v>8</v>
      </c>
      <c r="ER28">
        <v>1</v>
      </c>
      <c r="ES28">
        <v>5</v>
      </c>
      <c r="ET28">
        <v>3</v>
      </c>
      <c r="EV28">
        <f t="shared" si="0"/>
        <v>8</v>
      </c>
      <c r="EW28">
        <f t="shared" si="1"/>
        <v>1</v>
      </c>
      <c r="EX28">
        <f t="shared" si="2"/>
        <v>5</v>
      </c>
      <c r="EY28">
        <f t="shared" si="3"/>
        <v>3</v>
      </c>
    </row>
    <row r="29" spans="1:155" x14ac:dyDescent="0.35">
      <c r="A29">
        <v>27</v>
      </c>
      <c r="B29">
        <v>8</v>
      </c>
      <c r="C29">
        <v>2</v>
      </c>
      <c r="D29">
        <v>6</v>
      </c>
      <c r="E29">
        <v>0</v>
      </c>
      <c r="G29">
        <v>8</v>
      </c>
      <c r="H29">
        <v>2</v>
      </c>
      <c r="I29">
        <v>6</v>
      </c>
      <c r="J29">
        <v>0</v>
      </c>
      <c r="L29">
        <v>8</v>
      </c>
      <c r="M29">
        <v>2</v>
      </c>
      <c r="N29">
        <v>6</v>
      </c>
      <c r="O29">
        <v>0</v>
      </c>
      <c r="Q29">
        <v>8</v>
      </c>
      <c r="R29">
        <v>2</v>
      </c>
      <c r="S29">
        <v>6</v>
      </c>
      <c r="T29">
        <v>0</v>
      </c>
      <c r="V29">
        <v>8</v>
      </c>
      <c r="W29">
        <v>2</v>
      </c>
      <c r="X29">
        <v>6</v>
      </c>
      <c r="Y29">
        <v>0</v>
      </c>
      <c r="AA29">
        <v>8</v>
      </c>
      <c r="AB29">
        <v>2</v>
      </c>
      <c r="AC29">
        <v>6</v>
      </c>
      <c r="AD29">
        <v>0</v>
      </c>
      <c r="AF29">
        <v>8</v>
      </c>
      <c r="AG29">
        <v>2</v>
      </c>
      <c r="AH29">
        <v>6</v>
      </c>
      <c r="AI29">
        <v>0</v>
      </c>
      <c r="AK29">
        <v>8</v>
      </c>
      <c r="AL29">
        <v>2</v>
      </c>
      <c r="AM29">
        <v>6</v>
      </c>
      <c r="AN29">
        <v>0</v>
      </c>
      <c r="AP29">
        <v>8</v>
      </c>
      <c r="AQ29">
        <v>2</v>
      </c>
      <c r="AR29">
        <v>6</v>
      </c>
      <c r="AS29">
        <v>0</v>
      </c>
      <c r="AU29">
        <v>8</v>
      </c>
      <c r="AV29">
        <v>2</v>
      </c>
      <c r="AW29">
        <v>6</v>
      </c>
      <c r="AX29">
        <v>0</v>
      </c>
      <c r="AZ29">
        <v>8</v>
      </c>
      <c r="BA29">
        <v>2</v>
      </c>
      <c r="BB29">
        <v>6</v>
      </c>
      <c r="BC29">
        <v>0</v>
      </c>
      <c r="BE29">
        <v>8</v>
      </c>
      <c r="BF29">
        <v>2</v>
      </c>
      <c r="BG29">
        <v>6</v>
      </c>
      <c r="BH29">
        <v>0</v>
      </c>
      <c r="BJ29">
        <v>8</v>
      </c>
      <c r="BK29">
        <v>2</v>
      </c>
      <c r="BL29">
        <v>6</v>
      </c>
      <c r="BM29">
        <v>0</v>
      </c>
      <c r="BO29">
        <v>8</v>
      </c>
      <c r="BP29">
        <v>2</v>
      </c>
      <c r="BQ29">
        <v>6</v>
      </c>
      <c r="BR29">
        <v>0</v>
      </c>
      <c r="BT29">
        <v>8</v>
      </c>
      <c r="BU29">
        <v>2</v>
      </c>
      <c r="BV29">
        <v>6</v>
      </c>
      <c r="BW29">
        <v>0</v>
      </c>
      <c r="BY29">
        <v>8</v>
      </c>
      <c r="BZ29">
        <v>2</v>
      </c>
      <c r="CA29">
        <v>6</v>
      </c>
      <c r="CB29">
        <v>0</v>
      </c>
      <c r="CD29">
        <v>8</v>
      </c>
      <c r="CE29">
        <v>2</v>
      </c>
      <c r="CF29">
        <v>6</v>
      </c>
      <c r="CG29">
        <v>0</v>
      </c>
      <c r="CI29">
        <v>8</v>
      </c>
      <c r="CJ29">
        <v>2</v>
      </c>
      <c r="CK29">
        <v>6</v>
      </c>
      <c r="CL29">
        <v>0</v>
      </c>
      <c r="CN29">
        <v>8</v>
      </c>
      <c r="CO29">
        <v>2</v>
      </c>
      <c r="CP29">
        <v>6</v>
      </c>
      <c r="CQ29">
        <v>0</v>
      </c>
      <c r="CS29">
        <v>8</v>
      </c>
      <c r="CT29">
        <v>2</v>
      </c>
      <c r="CU29">
        <v>6</v>
      </c>
      <c r="CV29">
        <v>0</v>
      </c>
      <c r="CX29">
        <v>8</v>
      </c>
      <c r="CY29">
        <v>2</v>
      </c>
      <c r="CZ29">
        <v>6</v>
      </c>
      <c r="DA29">
        <v>0</v>
      </c>
      <c r="DC29">
        <v>8</v>
      </c>
      <c r="DD29">
        <v>2</v>
      </c>
      <c r="DE29">
        <v>6</v>
      </c>
      <c r="DF29">
        <v>0</v>
      </c>
      <c r="DH29">
        <v>8</v>
      </c>
      <c r="DI29">
        <v>2</v>
      </c>
      <c r="DJ29">
        <v>6</v>
      </c>
      <c r="DK29">
        <v>0</v>
      </c>
      <c r="DM29">
        <v>8</v>
      </c>
      <c r="DN29">
        <v>2</v>
      </c>
      <c r="DO29">
        <v>6</v>
      </c>
      <c r="DP29">
        <v>0</v>
      </c>
      <c r="DR29">
        <v>8</v>
      </c>
      <c r="DS29">
        <v>2</v>
      </c>
      <c r="DT29">
        <v>6</v>
      </c>
      <c r="DU29">
        <v>0</v>
      </c>
      <c r="DW29">
        <v>8</v>
      </c>
      <c r="DX29">
        <v>2</v>
      </c>
      <c r="DY29">
        <v>6</v>
      </c>
      <c r="DZ29">
        <v>0</v>
      </c>
      <c r="EB29">
        <v>8</v>
      </c>
      <c r="EC29">
        <v>2</v>
      </c>
      <c r="ED29">
        <v>6</v>
      </c>
      <c r="EE29">
        <v>0</v>
      </c>
      <c r="EG29">
        <v>8</v>
      </c>
      <c r="EH29">
        <v>2</v>
      </c>
      <c r="EI29">
        <v>6</v>
      </c>
      <c r="EJ29">
        <v>0</v>
      </c>
      <c r="EL29">
        <v>8</v>
      </c>
      <c r="EM29">
        <v>2</v>
      </c>
      <c r="EN29">
        <v>6</v>
      </c>
      <c r="EO29">
        <v>0</v>
      </c>
      <c r="EQ29">
        <v>8</v>
      </c>
      <c r="ER29">
        <v>2</v>
      </c>
      <c r="ES29">
        <v>6</v>
      </c>
      <c r="ET29">
        <v>0</v>
      </c>
      <c r="EV29">
        <f t="shared" si="0"/>
        <v>8</v>
      </c>
      <c r="EW29">
        <f t="shared" si="1"/>
        <v>2</v>
      </c>
      <c r="EX29">
        <f t="shared" si="2"/>
        <v>6</v>
      </c>
      <c r="EY29">
        <f t="shared" si="3"/>
        <v>0</v>
      </c>
    </row>
    <row r="30" spans="1:155" x14ac:dyDescent="0.35">
      <c r="A30">
        <v>28</v>
      </c>
      <c r="B30">
        <v>8</v>
      </c>
      <c r="C30">
        <v>0</v>
      </c>
      <c r="D30">
        <v>7</v>
      </c>
      <c r="E30">
        <v>0</v>
      </c>
      <c r="G30">
        <v>8</v>
      </c>
      <c r="H30">
        <v>0</v>
      </c>
      <c r="I30">
        <v>7</v>
      </c>
      <c r="J30">
        <v>0</v>
      </c>
      <c r="L30">
        <v>8</v>
      </c>
      <c r="M30">
        <v>0</v>
      </c>
      <c r="N30">
        <v>7</v>
      </c>
      <c r="O30">
        <v>0</v>
      </c>
      <c r="Q30">
        <v>8</v>
      </c>
      <c r="R30">
        <v>0</v>
      </c>
      <c r="S30">
        <v>7</v>
      </c>
      <c r="T30">
        <v>0</v>
      </c>
      <c r="V30">
        <v>8</v>
      </c>
      <c r="W30">
        <v>0</v>
      </c>
      <c r="X30">
        <v>7</v>
      </c>
      <c r="Y30">
        <v>0</v>
      </c>
      <c r="AA30">
        <v>8</v>
      </c>
      <c r="AB30">
        <v>0</v>
      </c>
      <c r="AC30">
        <v>7</v>
      </c>
      <c r="AD30">
        <v>0</v>
      </c>
      <c r="AF30">
        <v>8</v>
      </c>
      <c r="AG30">
        <v>0</v>
      </c>
      <c r="AH30">
        <v>7</v>
      </c>
      <c r="AI30">
        <v>0</v>
      </c>
      <c r="AK30">
        <v>8</v>
      </c>
      <c r="AL30">
        <v>0</v>
      </c>
      <c r="AM30">
        <v>7</v>
      </c>
      <c r="AN30">
        <v>0</v>
      </c>
      <c r="AP30">
        <v>8</v>
      </c>
      <c r="AQ30">
        <v>0</v>
      </c>
      <c r="AR30">
        <v>7</v>
      </c>
      <c r="AS30">
        <v>0</v>
      </c>
      <c r="AU30">
        <v>8</v>
      </c>
      <c r="AV30">
        <v>0</v>
      </c>
      <c r="AW30">
        <v>7</v>
      </c>
      <c r="AX30">
        <v>0</v>
      </c>
      <c r="AZ30">
        <v>8</v>
      </c>
      <c r="BA30">
        <v>0</v>
      </c>
      <c r="BB30">
        <v>7</v>
      </c>
      <c r="BC30">
        <v>0</v>
      </c>
      <c r="BE30">
        <v>8</v>
      </c>
      <c r="BF30">
        <v>0</v>
      </c>
      <c r="BG30">
        <v>7</v>
      </c>
      <c r="BH30">
        <v>0</v>
      </c>
      <c r="BJ30">
        <v>8</v>
      </c>
      <c r="BK30">
        <v>0</v>
      </c>
      <c r="BL30">
        <v>7</v>
      </c>
      <c r="BM30">
        <v>0</v>
      </c>
      <c r="BO30">
        <v>8</v>
      </c>
      <c r="BP30">
        <v>0</v>
      </c>
      <c r="BQ30">
        <v>7</v>
      </c>
      <c r="BR30">
        <v>0</v>
      </c>
      <c r="BT30">
        <v>8</v>
      </c>
      <c r="BU30">
        <v>0</v>
      </c>
      <c r="BV30">
        <v>7</v>
      </c>
      <c r="BW30">
        <v>0</v>
      </c>
      <c r="BY30">
        <v>8</v>
      </c>
      <c r="BZ30">
        <v>0</v>
      </c>
      <c r="CA30">
        <v>7</v>
      </c>
      <c r="CB30">
        <v>0</v>
      </c>
      <c r="CD30">
        <v>8</v>
      </c>
      <c r="CE30">
        <v>0</v>
      </c>
      <c r="CF30">
        <v>7</v>
      </c>
      <c r="CG30">
        <v>0</v>
      </c>
      <c r="CI30">
        <v>8</v>
      </c>
      <c r="CJ30">
        <v>0</v>
      </c>
      <c r="CK30">
        <v>7</v>
      </c>
      <c r="CL30">
        <v>0</v>
      </c>
      <c r="CN30">
        <v>8</v>
      </c>
      <c r="CO30">
        <v>0</v>
      </c>
      <c r="CP30">
        <v>7</v>
      </c>
      <c r="CQ30">
        <v>0</v>
      </c>
      <c r="CS30">
        <v>8</v>
      </c>
      <c r="CT30">
        <v>0</v>
      </c>
      <c r="CU30">
        <v>7</v>
      </c>
      <c r="CV30">
        <v>0</v>
      </c>
      <c r="CX30">
        <v>8</v>
      </c>
      <c r="CY30">
        <v>0</v>
      </c>
      <c r="CZ30">
        <v>7</v>
      </c>
      <c r="DA30">
        <v>0</v>
      </c>
      <c r="DC30">
        <v>8</v>
      </c>
      <c r="DD30">
        <v>0</v>
      </c>
      <c r="DE30">
        <v>7</v>
      </c>
      <c r="DF30">
        <v>0</v>
      </c>
      <c r="DH30">
        <v>8</v>
      </c>
      <c r="DI30">
        <v>0</v>
      </c>
      <c r="DJ30">
        <v>7</v>
      </c>
      <c r="DK30">
        <v>0</v>
      </c>
      <c r="DM30">
        <v>8</v>
      </c>
      <c r="DN30">
        <v>0</v>
      </c>
      <c r="DO30">
        <v>7</v>
      </c>
      <c r="DP30">
        <v>0</v>
      </c>
      <c r="DR30">
        <v>8</v>
      </c>
      <c r="DS30">
        <v>0</v>
      </c>
      <c r="DT30">
        <v>7</v>
      </c>
      <c r="DU30">
        <v>0</v>
      </c>
      <c r="DW30">
        <v>8</v>
      </c>
      <c r="DX30">
        <v>0</v>
      </c>
      <c r="DY30">
        <v>7</v>
      </c>
      <c r="DZ30">
        <v>0</v>
      </c>
      <c r="EB30">
        <v>8</v>
      </c>
      <c r="EC30">
        <v>0</v>
      </c>
      <c r="ED30">
        <v>7</v>
      </c>
      <c r="EE30">
        <v>0</v>
      </c>
      <c r="EG30">
        <v>8</v>
      </c>
      <c r="EH30">
        <v>0</v>
      </c>
      <c r="EI30">
        <v>7</v>
      </c>
      <c r="EJ30">
        <v>0</v>
      </c>
      <c r="EL30">
        <v>8</v>
      </c>
      <c r="EM30">
        <v>0</v>
      </c>
      <c r="EN30">
        <v>7</v>
      </c>
      <c r="EO30">
        <v>0</v>
      </c>
      <c r="EQ30">
        <v>8</v>
      </c>
      <c r="ER30">
        <v>0</v>
      </c>
      <c r="ES30">
        <v>7</v>
      </c>
      <c r="ET30">
        <v>0</v>
      </c>
      <c r="EV30">
        <f t="shared" si="0"/>
        <v>8</v>
      </c>
      <c r="EW30">
        <f t="shared" si="1"/>
        <v>0</v>
      </c>
      <c r="EX30">
        <f t="shared" si="2"/>
        <v>7</v>
      </c>
      <c r="EY30">
        <f t="shared" si="3"/>
        <v>0</v>
      </c>
    </row>
    <row r="31" spans="1:155" x14ac:dyDescent="0.35">
      <c r="A31">
        <v>29</v>
      </c>
      <c r="B31">
        <v>8</v>
      </c>
      <c r="C31">
        <v>0</v>
      </c>
      <c r="D31">
        <v>8</v>
      </c>
      <c r="E31">
        <v>3</v>
      </c>
      <c r="G31">
        <v>8</v>
      </c>
      <c r="H31">
        <v>0</v>
      </c>
      <c r="I31">
        <v>8</v>
      </c>
      <c r="J31">
        <v>3</v>
      </c>
      <c r="L31">
        <v>8</v>
      </c>
      <c r="M31">
        <v>0</v>
      </c>
      <c r="N31">
        <v>8</v>
      </c>
      <c r="O31">
        <v>3</v>
      </c>
      <c r="Q31">
        <v>8</v>
      </c>
      <c r="R31">
        <v>0</v>
      </c>
      <c r="S31">
        <v>8</v>
      </c>
      <c r="T31">
        <v>3</v>
      </c>
      <c r="V31">
        <v>8</v>
      </c>
      <c r="W31">
        <v>0</v>
      </c>
      <c r="X31">
        <v>8</v>
      </c>
      <c r="Y31">
        <v>3</v>
      </c>
      <c r="AA31">
        <v>8</v>
      </c>
      <c r="AB31">
        <v>0</v>
      </c>
      <c r="AC31">
        <v>8</v>
      </c>
      <c r="AD31">
        <v>3</v>
      </c>
      <c r="AF31">
        <v>8</v>
      </c>
      <c r="AG31">
        <v>0</v>
      </c>
      <c r="AH31">
        <v>8</v>
      </c>
      <c r="AI31">
        <v>3</v>
      </c>
      <c r="AK31">
        <v>8</v>
      </c>
      <c r="AL31">
        <v>0</v>
      </c>
      <c r="AM31">
        <v>8</v>
      </c>
      <c r="AN31">
        <v>3</v>
      </c>
      <c r="AP31">
        <v>8</v>
      </c>
      <c r="AQ31">
        <v>0</v>
      </c>
      <c r="AR31">
        <v>8</v>
      </c>
      <c r="AS31">
        <v>3</v>
      </c>
      <c r="AU31">
        <v>8</v>
      </c>
      <c r="AV31">
        <v>0</v>
      </c>
      <c r="AW31">
        <v>8</v>
      </c>
      <c r="AX31">
        <v>3</v>
      </c>
      <c r="AZ31">
        <v>8</v>
      </c>
      <c r="BA31">
        <v>0</v>
      </c>
      <c r="BB31">
        <v>8</v>
      </c>
      <c r="BC31">
        <v>3</v>
      </c>
      <c r="BE31">
        <v>8</v>
      </c>
      <c r="BF31">
        <v>0</v>
      </c>
      <c r="BG31">
        <v>8</v>
      </c>
      <c r="BH31">
        <v>3</v>
      </c>
      <c r="BJ31">
        <v>8</v>
      </c>
      <c r="BK31">
        <v>0</v>
      </c>
      <c r="BL31">
        <v>8</v>
      </c>
      <c r="BM31">
        <v>3</v>
      </c>
      <c r="BO31">
        <v>8</v>
      </c>
      <c r="BP31">
        <v>0</v>
      </c>
      <c r="BQ31">
        <v>8</v>
      </c>
      <c r="BR31">
        <v>3</v>
      </c>
      <c r="BT31">
        <v>8</v>
      </c>
      <c r="BU31">
        <v>0</v>
      </c>
      <c r="BV31">
        <v>8</v>
      </c>
      <c r="BW31">
        <v>3</v>
      </c>
      <c r="BY31">
        <v>8</v>
      </c>
      <c r="BZ31">
        <v>0</v>
      </c>
      <c r="CA31">
        <v>8</v>
      </c>
      <c r="CB31">
        <v>3</v>
      </c>
      <c r="CD31">
        <v>8</v>
      </c>
      <c r="CE31">
        <v>0</v>
      </c>
      <c r="CF31">
        <v>8</v>
      </c>
      <c r="CG31">
        <v>3</v>
      </c>
      <c r="CI31">
        <v>8</v>
      </c>
      <c r="CJ31">
        <v>0</v>
      </c>
      <c r="CK31">
        <v>8</v>
      </c>
      <c r="CL31">
        <v>3</v>
      </c>
      <c r="CN31">
        <v>8</v>
      </c>
      <c r="CO31">
        <v>0</v>
      </c>
      <c r="CP31">
        <v>8</v>
      </c>
      <c r="CQ31">
        <v>3</v>
      </c>
      <c r="CS31">
        <v>8</v>
      </c>
      <c r="CT31">
        <v>0</v>
      </c>
      <c r="CU31">
        <v>8</v>
      </c>
      <c r="CV31">
        <v>3</v>
      </c>
      <c r="CX31">
        <v>8</v>
      </c>
      <c r="CY31">
        <v>0</v>
      </c>
      <c r="CZ31">
        <v>8</v>
      </c>
      <c r="DA31">
        <v>3</v>
      </c>
      <c r="DC31">
        <v>8</v>
      </c>
      <c r="DD31">
        <v>0</v>
      </c>
      <c r="DE31">
        <v>8</v>
      </c>
      <c r="DF31">
        <v>3</v>
      </c>
      <c r="DH31">
        <v>8</v>
      </c>
      <c r="DI31">
        <v>0</v>
      </c>
      <c r="DJ31">
        <v>8</v>
      </c>
      <c r="DK31">
        <v>3</v>
      </c>
      <c r="DM31">
        <v>8</v>
      </c>
      <c r="DN31">
        <v>0</v>
      </c>
      <c r="DO31">
        <v>8</v>
      </c>
      <c r="DP31">
        <v>3</v>
      </c>
      <c r="DR31">
        <v>8</v>
      </c>
      <c r="DS31">
        <v>0</v>
      </c>
      <c r="DT31">
        <v>8</v>
      </c>
      <c r="DU31">
        <v>3</v>
      </c>
      <c r="DW31">
        <v>8</v>
      </c>
      <c r="DX31">
        <v>0</v>
      </c>
      <c r="DY31">
        <v>8</v>
      </c>
      <c r="DZ31">
        <v>3</v>
      </c>
      <c r="EB31">
        <v>8</v>
      </c>
      <c r="EC31">
        <v>0</v>
      </c>
      <c r="ED31">
        <v>8</v>
      </c>
      <c r="EE31">
        <v>3</v>
      </c>
      <c r="EG31">
        <v>8</v>
      </c>
      <c r="EH31">
        <v>0</v>
      </c>
      <c r="EI31">
        <v>8</v>
      </c>
      <c r="EJ31">
        <v>3</v>
      </c>
      <c r="EL31">
        <v>8</v>
      </c>
      <c r="EM31">
        <v>0</v>
      </c>
      <c r="EN31">
        <v>8</v>
      </c>
      <c r="EO31">
        <v>3</v>
      </c>
      <c r="EQ31">
        <v>8</v>
      </c>
      <c r="ER31">
        <v>0</v>
      </c>
      <c r="ES31">
        <v>8</v>
      </c>
      <c r="ET31">
        <v>3</v>
      </c>
      <c r="EV31">
        <f t="shared" si="0"/>
        <v>8</v>
      </c>
      <c r="EW31">
        <f t="shared" si="1"/>
        <v>0</v>
      </c>
      <c r="EX31">
        <f t="shared" si="2"/>
        <v>8</v>
      </c>
      <c r="EY31">
        <f t="shared" si="3"/>
        <v>3</v>
      </c>
    </row>
    <row r="32" spans="1:155" x14ac:dyDescent="0.35">
      <c r="A32">
        <v>30</v>
      </c>
      <c r="B32">
        <v>8</v>
      </c>
      <c r="C32">
        <v>0</v>
      </c>
      <c r="D32">
        <v>9</v>
      </c>
      <c r="E32">
        <v>6</v>
      </c>
      <c r="G32">
        <v>8</v>
      </c>
      <c r="H32">
        <v>0</v>
      </c>
      <c r="I32">
        <v>9</v>
      </c>
      <c r="J32">
        <v>6</v>
      </c>
      <c r="L32">
        <v>8</v>
      </c>
      <c r="M32">
        <v>0</v>
      </c>
      <c r="N32">
        <v>9</v>
      </c>
      <c r="O32">
        <v>6</v>
      </c>
      <c r="Q32">
        <v>8</v>
      </c>
      <c r="R32">
        <v>0</v>
      </c>
      <c r="S32">
        <v>9</v>
      </c>
      <c r="T32">
        <v>6</v>
      </c>
      <c r="V32">
        <v>8</v>
      </c>
      <c r="W32">
        <v>0</v>
      </c>
      <c r="X32">
        <v>9</v>
      </c>
      <c r="Y32">
        <v>6</v>
      </c>
      <c r="AA32">
        <v>8</v>
      </c>
      <c r="AB32">
        <v>0</v>
      </c>
      <c r="AC32">
        <v>9</v>
      </c>
      <c r="AD32">
        <v>6</v>
      </c>
      <c r="AF32">
        <v>8</v>
      </c>
      <c r="AG32">
        <v>0</v>
      </c>
      <c r="AH32">
        <v>9</v>
      </c>
      <c r="AI32">
        <v>6</v>
      </c>
      <c r="AK32">
        <v>8</v>
      </c>
      <c r="AL32">
        <v>0</v>
      </c>
      <c r="AM32">
        <v>9</v>
      </c>
      <c r="AN32">
        <v>6</v>
      </c>
      <c r="AP32">
        <v>8</v>
      </c>
      <c r="AQ32">
        <v>0</v>
      </c>
      <c r="AR32">
        <v>9</v>
      </c>
      <c r="AS32">
        <v>6</v>
      </c>
      <c r="AU32">
        <v>8</v>
      </c>
      <c r="AV32">
        <v>0</v>
      </c>
      <c r="AW32">
        <v>9</v>
      </c>
      <c r="AX32">
        <v>6</v>
      </c>
      <c r="AZ32">
        <v>8</v>
      </c>
      <c r="BA32">
        <v>0</v>
      </c>
      <c r="BB32">
        <v>9</v>
      </c>
      <c r="BC32">
        <v>6</v>
      </c>
      <c r="BE32">
        <v>8</v>
      </c>
      <c r="BF32">
        <v>0</v>
      </c>
      <c r="BG32">
        <v>9</v>
      </c>
      <c r="BH32">
        <v>6</v>
      </c>
      <c r="BJ32">
        <v>8</v>
      </c>
      <c r="BK32">
        <v>0</v>
      </c>
      <c r="BL32">
        <v>9</v>
      </c>
      <c r="BM32">
        <v>6</v>
      </c>
      <c r="BO32">
        <v>8</v>
      </c>
      <c r="BP32">
        <v>0</v>
      </c>
      <c r="BQ32">
        <v>9</v>
      </c>
      <c r="BR32">
        <v>6</v>
      </c>
      <c r="BT32">
        <v>8</v>
      </c>
      <c r="BU32">
        <v>0</v>
      </c>
      <c r="BV32">
        <v>9</v>
      </c>
      <c r="BW32">
        <v>6</v>
      </c>
      <c r="BY32">
        <v>8</v>
      </c>
      <c r="BZ32">
        <v>0</v>
      </c>
      <c r="CA32">
        <v>9</v>
      </c>
      <c r="CB32">
        <v>6</v>
      </c>
      <c r="CD32">
        <v>8</v>
      </c>
      <c r="CE32">
        <v>0</v>
      </c>
      <c r="CF32">
        <v>9</v>
      </c>
      <c r="CG32">
        <v>6</v>
      </c>
      <c r="CI32">
        <v>8</v>
      </c>
      <c r="CJ32">
        <v>0</v>
      </c>
      <c r="CK32">
        <v>9</v>
      </c>
      <c r="CL32">
        <v>6</v>
      </c>
      <c r="CN32">
        <v>8</v>
      </c>
      <c r="CO32">
        <v>0</v>
      </c>
      <c r="CP32">
        <v>9</v>
      </c>
      <c r="CQ32">
        <v>6</v>
      </c>
      <c r="CS32">
        <v>8</v>
      </c>
      <c r="CT32">
        <v>0</v>
      </c>
      <c r="CU32">
        <v>9</v>
      </c>
      <c r="CV32">
        <v>6</v>
      </c>
      <c r="CX32">
        <v>8</v>
      </c>
      <c r="CY32">
        <v>0</v>
      </c>
      <c r="CZ32">
        <v>9</v>
      </c>
      <c r="DA32">
        <v>6</v>
      </c>
      <c r="DC32">
        <v>8</v>
      </c>
      <c r="DD32">
        <v>0</v>
      </c>
      <c r="DE32">
        <v>9</v>
      </c>
      <c r="DF32">
        <v>6</v>
      </c>
      <c r="DH32">
        <v>8</v>
      </c>
      <c r="DI32">
        <v>0</v>
      </c>
      <c r="DJ32">
        <v>9</v>
      </c>
      <c r="DK32">
        <v>6</v>
      </c>
      <c r="DM32">
        <v>8</v>
      </c>
      <c r="DN32">
        <v>0</v>
      </c>
      <c r="DO32">
        <v>9</v>
      </c>
      <c r="DP32">
        <v>6</v>
      </c>
      <c r="DR32">
        <v>8</v>
      </c>
      <c r="DS32">
        <v>0</v>
      </c>
      <c r="DT32">
        <v>9</v>
      </c>
      <c r="DU32">
        <v>6</v>
      </c>
      <c r="DW32">
        <v>8</v>
      </c>
      <c r="DX32">
        <v>0</v>
      </c>
      <c r="DY32">
        <v>9</v>
      </c>
      <c r="DZ32">
        <v>6</v>
      </c>
      <c r="EB32">
        <v>8</v>
      </c>
      <c r="EC32">
        <v>0</v>
      </c>
      <c r="ED32">
        <v>9</v>
      </c>
      <c r="EE32">
        <v>6</v>
      </c>
      <c r="EG32">
        <v>8</v>
      </c>
      <c r="EH32">
        <v>0</v>
      </c>
      <c r="EI32">
        <v>9</v>
      </c>
      <c r="EJ32">
        <v>6</v>
      </c>
      <c r="EL32">
        <v>8</v>
      </c>
      <c r="EM32">
        <v>0</v>
      </c>
      <c r="EN32">
        <v>9</v>
      </c>
      <c r="EO32">
        <v>6</v>
      </c>
      <c r="EQ32">
        <v>8</v>
      </c>
      <c r="ER32">
        <v>0</v>
      </c>
      <c r="ES32">
        <v>9</v>
      </c>
      <c r="ET32">
        <v>6</v>
      </c>
      <c r="EV32">
        <f t="shared" si="0"/>
        <v>8</v>
      </c>
      <c r="EW32">
        <f t="shared" si="1"/>
        <v>0</v>
      </c>
      <c r="EX32">
        <f t="shared" si="2"/>
        <v>9</v>
      </c>
      <c r="EY32">
        <f t="shared" si="3"/>
        <v>6</v>
      </c>
    </row>
    <row r="33" spans="1:156" x14ac:dyDescent="0.35">
      <c r="A33">
        <v>31</v>
      </c>
      <c r="B33">
        <v>8</v>
      </c>
      <c r="C33">
        <v>0</v>
      </c>
      <c r="D33">
        <v>8</v>
      </c>
      <c r="E33">
        <v>10</v>
      </c>
      <c r="G33">
        <v>8</v>
      </c>
      <c r="H33">
        <v>0</v>
      </c>
      <c r="I33">
        <v>8</v>
      </c>
      <c r="J33">
        <v>10</v>
      </c>
      <c r="L33">
        <v>8</v>
      </c>
      <c r="M33">
        <v>0</v>
      </c>
      <c r="N33">
        <v>8</v>
      </c>
      <c r="O33">
        <v>10</v>
      </c>
      <c r="Q33">
        <v>8</v>
      </c>
      <c r="R33">
        <v>0</v>
      </c>
      <c r="S33">
        <v>8</v>
      </c>
      <c r="T33">
        <v>10</v>
      </c>
      <c r="V33">
        <v>8</v>
      </c>
      <c r="W33">
        <v>0</v>
      </c>
      <c r="X33">
        <v>8</v>
      </c>
      <c r="Y33">
        <v>10</v>
      </c>
      <c r="AA33">
        <v>8</v>
      </c>
      <c r="AB33">
        <v>0</v>
      </c>
      <c r="AC33">
        <v>8</v>
      </c>
      <c r="AD33">
        <v>10</v>
      </c>
      <c r="AF33">
        <v>8</v>
      </c>
      <c r="AG33">
        <v>0</v>
      </c>
      <c r="AH33">
        <v>8</v>
      </c>
      <c r="AI33">
        <v>10</v>
      </c>
      <c r="AK33">
        <v>8</v>
      </c>
      <c r="AL33">
        <v>0</v>
      </c>
      <c r="AM33">
        <v>8</v>
      </c>
      <c r="AN33">
        <v>10</v>
      </c>
      <c r="AP33">
        <v>8</v>
      </c>
      <c r="AQ33">
        <v>0</v>
      </c>
      <c r="AR33">
        <v>8</v>
      </c>
      <c r="AS33">
        <v>10</v>
      </c>
      <c r="AU33">
        <v>8</v>
      </c>
      <c r="AV33">
        <v>0</v>
      </c>
      <c r="AW33">
        <v>8</v>
      </c>
      <c r="AX33">
        <v>10</v>
      </c>
      <c r="AZ33">
        <v>8</v>
      </c>
      <c r="BA33">
        <v>0</v>
      </c>
      <c r="BB33">
        <v>8</v>
      </c>
      <c r="BC33">
        <v>10</v>
      </c>
      <c r="BE33">
        <v>8</v>
      </c>
      <c r="BF33">
        <v>0</v>
      </c>
      <c r="BG33">
        <v>8</v>
      </c>
      <c r="BH33">
        <v>10</v>
      </c>
      <c r="BJ33">
        <v>8</v>
      </c>
      <c r="BK33">
        <v>0</v>
      </c>
      <c r="BL33">
        <v>8</v>
      </c>
      <c r="BM33">
        <v>10</v>
      </c>
      <c r="BO33">
        <v>8</v>
      </c>
      <c r="BP33">
        <v>0</v>
      </c>
      <c r="BQ33">
        <v>8</v>
      </c>
      <c r="BR33">
        <v>10</v>
      </c>
      <c r="BT33">
        <v>8</v>
      </c>
      <c r="BU33">
        <v>0</v>
      </c>
      <c r="BV33">
        <v>8</v>
      </c>
      <c r="BW33">
        <v>10</v>
      </c>
      <c r="BY33">
        <v>8</v>
      </c>
      <c r="BZ33">
        <v>0</v>
      </c>
      <c r="CA33">
        <v>8</v>
      </c>
      <c r="CB33">
        <v>10</v>
      </c>
      <c r="CD33">
        <v>8</v>
      </c>
      <c r="CE33">
        <v>0</v>
      </c>
      <c r="CF33">
        <v>8</v>
      </c>
      <c r="CG33">
        <v>10</v>
      </c>
      <c r="CI33">
        <v>8</v>
      </c>
      <c r="CJ33">
        <v>0</v>
      </c>
      <c r="CK33">
        <v>8</v>
      </c>
      <c r="CL33">
        <v>10</v>
      </c>
      <c r="CN33">
        <v>8</v>
      </c>
      <c r="CO33">
        <v>0</v>
      </c>
      <c r="CP33">
        <v>8</v>
      </c>
      <c r="CQ33">
        <v>10</v>
      </c>
      <c r="CS33">
        <v>8</v>
      </c>
      <c r="CT33">
        <v>0</v>
      </c>
      <c r="CU33">
        <v>8</v>
      </c>
      <c r="CV33">
        <v>10</v>
      </c>
      <c r="CX33">
        <v>8</v>
      </c>
      <c r="CY33">
        <v>0</v>
      </c>
      <c r="CZ33">
        <v>8</v>
      </c>
      <c r="DA33">
        <v>10</v>
      </c>
      <c r="DC33">
        <v>8</v>
      </c>
      <c r="DD33">
        <v>0</v>
      </c>
      <c r="DE33">
        <v>8</v>
      </c>
      <c r="DF33">
        <v>10</v>
      </c>
      <c r="DH33">
        <v>8</v>
      </c>
      <c r="DI33">
        <v>0</v>
      </c>
      <c r="DJ33">
        <v>8</v>
      </c>
      <c r="DK33">
        <v>10</v>
      </c>
      <c r="DM33">
        <v>8</v>
      </c>
      <c r="DN33">
        <v>0</v>
      </c>
      <c r="DO33">
        <v>8</v>
      </c>
      <c r="DP33">
        <v>10</v>
      </c>
      <c r="DR33">
        <v>8</v>
      </c>
      <c r="DS33">
        <v>0</v>
      </c>
      <c r="DT33">
        <v>8</v>
      </c>
      <c r="DU33">
        <v>10</v>
      </c>
      <c r="DW33">
        <v>8</v>
      </c>
      <c r="DX33">
        <v>0</v>
      </c>
      <c r="DY33">
        <v>8</v>
      </c>
      <c r="DZ33">
        <v>10</v>
      </c>
      <c r="EB33">
        <v>8</v>
      </c>
      <c r="EC33">
        <v>0</v>
      </c>
      <c r="ED33">
        <v>8</v>
      </c>
      <c r="EE33">
        <v>10</v>
      </c>
      <c r="EG33">
        <v>8</v>
      </c>
      <c r="EH33">
        <v>0</v>
      </c>
      <c r="EI33">
        <v>8</v>
      </c>
      <c r="EJ33">
        <v>10</v>
      </c>
      <c r="EL33">
        <v>8</v>
      </c>
      <c r="EM33">
        <v>0</v>
      </c>
      <c r="EN33">
        <v>8</v>
      </c>
      <c r="EO33">
        <v>10</v>
      </c>
      <c r="EQ33">
        <v>8</v>
      </c>
      <c r="ER33">
        <v>0</v>
      </c>
      <c r="ES33">
        <v>8</v>
      </c>
      <c r="ET33">
        <v>10</v>
      </c>
      <c r="EV33">
        <f t="shared" si="0"/>
        <v>8</v>
      </c>
      <c r="EW33">
        <f t="shared" si="1"/>
        <v>0</v>
      </c>
      <c r="EX33">
        <f t="shared" si="2"/>
        <v>8</v>
      </c>
      <c r="EY33">
        <f t="shared" si="3"/>
        <v>10</v>
      </c>
    </row>
    <row r="34" spans="1:156" x14ac:dyDescent="0.35">
      <c r="A34">
        <v>32</v>
      </c>
      <c r="B34">
        <v>8</v>
      </c>
      <c r="C34">
        <v>1</v>
      </c>
      <c r="D34">
        <v>9</v>
      </c>
      <c r="E34">
        <v>12</v>
      </c>
      <c r="G34">
        <v>8</v>
      </c>
      <c r="H34">
        <v>1</v>
      </c>
      <c r="I34">
        <v>9</v>
      </c>
      <c r="J34">
        <v>12</v>
      </c>
      <c r="L34">
        <v>8</v>
      </c>
      <c r="M34">
        <v>1</v>
      </c>
      <c r="N34">
        <v>9</v>
      </c>
      <c r="O34">
        <v>12</v>
      </c>
      <c r="Q34">
        <v>8</v>
      </c>
      <c r="R34">
        <v>1</v>
      </c>
      <c r="S34">
        <v>9</v>
      </c>
      <c r="T34">
        <v>12</v>
      </c>
      <c r="V34">
        <v>8</v>
      </c>
      <c r="W34">
        <v>1</v>
      </c>
      <c r="X34">
        <v>9</v>
      </c>
      <c r="Y34">
        <v>12</v>
      </c>
      <c r="AA34">
        <v>8</v>
      </c>
      <c r="AB34">
        <v>1</v>
      </c>
      <c r="AC34">
        <v>9</v>
      </c>
      <c r="AD34">
        <v>12</v>
      </c>
      <c r="AF34">
        <v>8</v>
      </c>
      <c r="AG34">
        <v>1</v>
      </c>
      <c r="AH34">
        <v>9</v>
      </c>
      <c r="AI34">
        <v>12</v>
      </c>
      <c r="AK34">
        <v>8</v>
      </c>
      <c r="AL34">
        <v>1</v>
      </c>
      <c r="AM34">
        <v>9</v>
      </c>
      <c r="AN34">
        <v>12</v>
      </c>
      <c r="AP34">
        <v>8</v>
      </c>
      <c r="AQ34">
        <v>1</v>
      </c>
      <c r="AR34">
        <v>9</v>
      </c>
      <c r="AS34">
        <v>12</v>
      </c>
      <c r="AU34">
        <v>8</v>
      </c>
      <c r="AV34">
        <v>1</v>
      </c>
      <c r="AW34">
        <v>9</v>
      </c>
      <c r="AX34">
        <v>12</v>
      </c>
      <c r="AZ34">
        <v>8</v>
      </c>
      <c r="BA34">
        <v>1</v>
      </c>
      <c r="BB34">
        <v>9</v>
      </c>
      <c r="BC34">
        <v>12</v>
      </c>
      <c r="BE34">
        <v>8</v>
      </c>
      <c r="BF34">
        <v>1</v>
      </c>
      <c r="BG34">
        <v>9</v>
      </c>
      <c r="BH34">
        <v>12</v>
      </c>
      <c r="BJ34">
        <v>8</v>
      </c>
      <c r="BK34">
        <v>1</v>
      </c>
      <c r="BL34">
        <v>9</v>
      </c>
      <c r="BM34">
        <v>12</v>
      </c>
      <c r="BO34">
        <v>8</v>
      </c>
      <c r="BP34">
        <v>1</v>
      </c>
      <c r="BQ34">
        <v>9</v>
      </c>
      <c r="BR34">
        <v>12</v>
      </c>
      <c r="BT34">
        <v>8</v>
      </c>
      <c r="BU34">
        <v>1</v>
      </c>
      <c r="BV34">
        <v>9</v>
      </c>
      <c r="BW34">
        <v>12</v>
      </c>
      <c r="BY34">
        <v>8</v>
      </c>
      <c r="BZ34">
        <v>1</v>
      </c>
      <c r="CA34">
        <v>9</v>
      </c>
      <c r="CB34">
        <v>12</v>
      </c>
      <c r="CD34">
        <v>8</v>
      </c>
      <c r="CE34">
        <v>1</v>
      </c>
      <c r="CF34">
        <v>9</v>
      </c>
      <c r="CG34">
        <v>12</v>
      </c>
      <c r="CI34">
        <v>8</v>
      </c>
      <c r="CJ34">
        <v>1</v>
      </c>
      <c r="CK34">
        <v>9</v>
      </c>
      <c r="CL34">
        <v>12</v>
      </c>
      <c r="CN34">
        <v>8</v>
      </c>
      <c r="CO34">
        <v>1</v>
      </c>
      <c r="CP34">
        <v>9</v>
      </c>
      <c r="CQ34">
        <v>12</v>
      </c>
      <c r="CS34">
        <v>8</v>
      </c>
      <c r="CT34">
        <v>1</v>
      </c>
      <c r="CU34">
        <v>9</v>
      </c>
      <c r="CV34">
        <v>12</v>
      </c>
      <c r="CX34">
        <v>8</v>
      </c>
      <c r="CY34">
        <v>1</v>
      </c>
      <c r="CZ34">
        <v>9</v>
      </c>
      <c r="DA34">
        <v>12</v>
      </c>
      <c r="DC34">
        <v>8</v>
      </c>
      <c r="DD34">
        <v>1</v>
      </c>
      <c r="DE34">
        <v>9</v>
      </c>
      <c r="DF34">
        <v>12</v>
      </c>
      <c r="DH34">
        <v>8</v>
      </c>
      <c r="DI34">
        <v>1</v>
      </c>
      <c r="DJ34">
        <v>9</v>
      </c>
      <c r="DK34">
        <v>12</v>
      </c>
      <c r="DM34">
        <v>8</v>
      </c>
      <c r="DN34">
        <v>1</v>
      </c>
      <c r="DO34">
        <v>9</v>
      </c>
      <c r="DP34">
        <v>12</v>
      </c>
      <c r="DR34">
        <v>8</v>
      </c>
      <c r="DS34">
        <v>1</v>
      </c>
      <c r="DT34">
        <v>9</v>
      </c>
      <c r="DU34">
        <v>12</v>
      </c>
      <c r="DW34">
        <v>8</v>
      </c>
      <c r="DX34">
        <v>1</v>
      </c>
      <c r="DY34">
        <v>9</v>
      </c>
      <c r="DZ34">
        <v>12</v>
      </c>
      <c r="EB34">
        <v>8</v>
      </c>
      <c r="EC34">
        <v>1</v>
      </c>
      <c r="ED34">
        <v>9</v>
      </c>
      <c r="EE34">
        <v>12</v>
      </c>
      <c r="EG34">
        <v>8</v>
      </c>
      <c r="EH34">
        <v>1</v>
      </c>
      <c r="EI34">
        <v>9</v>
      </c>
      <c r="EJ34">
        <v>12</v>
      </c>
      <c r="EL34">
        <v>8</v>
      </c>
      <c r="EM34">
        <v>1</v>
      </c>
      <c r="EN34">
        <v>9</v>
      </c>
      <c r="EO34">
        <v>12</v>
      </c>
      <c r="EQ34">
        <v>8</v>
      </c>
      <c r="ER34">
        <v>1</v>
      </c>
      <c r="ES34">
        <v>9</v>
      </c>
      <c r="ET34">
        <v>12</v>
      </c>
      <c r="EV34">
        <f t="shared" si="0"/>
        <v>8</v>
      </c>
      <c r="EW34">
        <f t="shared" si="1"/>
        <v>1</v>
      </c>
      <c r="EX34">
        <f t="shared" si="2"/>
        <v>9</v>
      </c>
      <c r="EY34">
        <f t="shared" si="3"/>
        <v>12</v>
      </c>
    </row>
    <row r="35" spans="1:156" x14ac:dyDescent="0.35">
      <c r="A35">
        <v>33</v>
      </c>
      <c r="B35">
        <v>8</v>
      </c>
      <c r="C35">
        <v>11</v>
      </c>
      <c r="D35">
        <v>8</v>
      </c>
      <c r="E35">
        <v>11</v>
      </c>
      <c r="G35">
        <v>8</v>
      </c>
      <c r="H35">
        <v>11</v>
      </c>
      <c r="I35">
        <v>8</v>
      </c>
      <c r="J35">
        <v>11</v>
      </c>
      <c r="L35">
        <v>8</v>
      </c>
      <c r="M35">
        <v>11</v>
      </c>
      <c r="N35">
        <v>8</v>
      </c>
      <c r="O35">
        <v>11</v>
      </c>
      <c r="Q35">
        <v>8</v>
      </c>
      <c r="R35">
        <v>11</v>
      </c>
      <c r="S35">
        <v>8</v>
      </c>
      <c r="T35">
        <v>11</v>
      </c>
      <c r="V35">
        <v>8</v>
      </c>
      <c r="W35">
        <v>11</v>
      </c>
      <c r="X35">
        <v>8</v>
      </c>
      <c r="Y35">
        <v>11</v>
      </c>
      <c r="AA35">
        <v>8</v>
      </c>
      <c r="AB35">
        <v>11</v>
      </c>
      <c r="AC35">
        <v>8</v>
      </c>
      <c r="AD35">
        <v>11</v>
      </c>
      <c r="AF35">
        <v>8</v>
      </c>
      <c r="AG35">
        <v>11</v>
      </c>
      <c r="AH35">
        <v>8</v>
      </c>
      <c r="AI35">
        <v>11</v>
      </c>
      <c r="AK35">
        <v>8</v>
      </c>
      <c r="AL35">
        <v>11</v>
      </c>
      <c r="AM35">
        <v>8</v>
      </c>
      <c r="AN35">
        <v>11</v>
      </c>
      <c r="AP35">
        <v>8</v>
      </c>
      <c r="AQ35">
        <v>11</v>
      </c>
      <c r="AR35">
        <v>8</v>
      </c>
      <c r="AS35">
        <v>11</v>
      </c>
      <c r="AU35">
        <v>8</v>
      </c>
      <c r="AV35">
        <v>11</v>
      </c>
      <c r="AW35">
        <v>8</v>
      </c>
      <c r="AX35">
        <v>11</v>
      </c>
      <c r="AZ35">
        <v>8</v>
      </c>
      <c r="BA35">
        <v>11</v>
      </c>
      <c r="BB35">
        <v>8</v>
      </c>
      <c r="BC35">
        <v>11</v>
      </c>
      <c r="BE35">
        <v>8</v>
      </c>
      <c r="BF35">
        <v>11</v>
      </c>
      <c r="BG35">
        <v>8</v>
      </c>
      <c r="BH35">
        <v>11</v>
      </c>
      <c r="BJ35">
        <v>8</v>
      </c>
      <c r="BK35">
        <v>11</v>
      </c>
      <c r="BL35">
        <v>8</v>
      </c>
      <c r="BM35">
        <v>11</v>
      </c>
      <c r="BO35">
        <v>8</v>
      </c>
      <c r="BP35">
        <v>11</v>
      </c>
      <c r="BQ35">
        <v>8</v>
      </c>
      <c r="BR35">
        <v>11</v>
      </c>
      <c r="BT35">
        <v>8</v>
      </c>
      <c r="BU35">
        <v>11</v>
      </c>
      <c r="BV35">
        <v>8</v>
      </c>
      <c r="BW35">
        <v>11</v>
      </c>
      <c r="BY35">
        <v>8</v>
      </c>
      <c r="BZ35">
        <v>11</v>
      </c>
      <c r="CA35">
        <v>8</v>
      </c>
      <c r="CB35">
        <v>11</v>
      </c>
      <c r="CD35">
        <v>8</v>
      </c>
      <c r="CE35">
        <v>11</v>
      </c>
      <c r="CF35">
        <v>8</v>
      </c>
      <c r="CG35">
        <v>11</v>
      </c>
      <c r="CI35">
        <v>8</v>
      </c>
      <c r="CJ35">
        <v>11</v>
      </c>
      <c r="CK35">
        <v>8</v>
      </c>
      <c r="CL35">
        <v>11</v>
      </c>
      <c r="CN35">
        <v>8</v>
      </c>
      <c r="CO35">
        <v>11</v>
      </c>
      <c r="CP35">
        <v>8</v>
      </c>
      <c r="CQ35">
        <v>11</v>
      </c>
      <c r="CS35">
        <v>8</v>
      </c>
      <c r="CT35">
        <v>11</v>
      </c>
      <c r="CU35">
        <v>8</v>
      </c>
      <c r="CV35">
        <v>11</v>
      </c>
      <c r="CX35">
        <v>8</v>
      </c>
      <c r="CY35">
        <v>11</v>
      </c>
      <c r="CZ35">
        <v>8</v>
      </c>
      <c r="DA35">
        <v>11</v>
      </c>
      <c r="DC35">
        <v>8</v>
      </c>
      <c r="DD35">
        <v>11</v>
      </c>
      <c r="DE35">
        <v>8</v>
      </c>
      <c r="DF35">
        <v>11</v>
      </c>
      <c r="DH35">
        <v>8</v>
      </c>
      <c r="DI35">
        <v>11</v>
      </c>
      <c r="DJ35">
        <v>8</v>
      </c>
      <c r="DK35">
        <v>11</v>
      </c>
      <c r="DM35">
        <v>8</v>
      </c>
      <c r="DN35">
        <v>11</v>
      </c>
      <c r="DO35">
        <v>8</v>
      </c>
      <c r="DP35">
        <v>11</v>
      </c>
      <c r="DR35">
        <v>8</v>
      </c>
      <c r="DS35">
        <v>11</v>
      </c>
      <c r="DT35">
        <v>8</v>
      </c>
      <c r="DU35">
        <v>11</v>
      </c>
      <c r="DW35">
        <v>8</v>
      </c>
      <c r="DX35">
        <v>11</v>
      </c>
      <c r="DY35">
        <v>8</v>
      </c>
      <c r="DZ35">
        <v>11</v>
      </c>
      <c r="EB35">
        <v>8</v>
      </c>
      <c r="EC35">
        <v>11</v>
      </c>
      <c r="ED35">
        <v>8</v>
      </c>
      <c r="EE35">
        <v>11</v>
      </c>
      <c r="EG35">
        <v>8</v>
      </c>
      <c r="EH35">
        <v>11</v>
      </c>
      <c r="EI35">
        <v>8</v>
      </c>
      <c r="EJ35">
        <v>11</v>
      </c>
      <c r="EL35">
        <v>8</v>
      </c>
      <c r="EM35">
        <v>11</v>
      </c>
      <c r="EN35">
        <v>8</v>
      </c>
      <c r="EO35">
        <v>11</v>
      </c>
      <c r="EQ35">
        <v>8</v>
      </c>
      <c r="ER35">
        <v>11</v>
      </c>
      <c r="ES35">
        <v>8</v>
      </c>
      <c r="ET35">
        <v>11</v>
      </c>
      <c r="EV35">
        <f t="shared" si="0"/>
        <v>8</v>
      </c>
      <c r="EW35">
        <f t="shared" si="1"/>
        <v>11</v>
      </c>
      <c r="EX35">
        <f t="shared" si="2"/>
        <v>8</v>
      </c>
      <c r="EY35">
        <f t="shared" si="3"/>
        <v>11</v>
      </c>
    </row>
    <row r="36" spans="1:156" x14ac:dyDescent="0.35">
      <c r="A36">
        <v>34</v>
      </c>
      <c r="B36">
        <v>8</v>
      </c>
      <c r="C36">
        <v>18</v>
      </c>
      <c r="D36">
        <v>9</v>
      </c>
      <c r="E36">
        <v>12</v>
      </c>
      <c r="G36">
        <v>8</v>
      </c>
      <c r="H36">
        <v>18</v>
      </c>
      <c r="I36">
        <v>9</v>
      </c>
      <c r="J36">
        <v>12</v>
      </c>
      <c r="L36">
        <v>8</v>
      </c>
      <c r="M36">
        <v>18</v>
      </c>
      <c r="N36">
        <v>9</v>
      </c>
      <c r="O36">
        <v>12</v>
      </c>
      <c r="Q36">
        <v>8</v>
      </c>
      <c r="R36">
        <v>18</v>
      </c>
      <c r="S36">
        <v>9</v>
      </c>
      <c r="T36">
        <v>12</v>
      </c>
      <c r="V36">
        <v>8</v>
      </c>
      <c r="W36">
        <v>18</v>
      </c>
      <c r="X36">
        <v>9</v>
      </c>
      <c r="Y36">
        <v>12</v>
      </c>
      <c r="AA36">
        <v>8</v>
      </c>
      <c r="AB36">
        <v>18</v>
      </c>
      <c r="AC36">
        <v>9</v>
      </c>
      <c r="AD36">
        <v>12</v>
      </c>
      <c r="AF36">
        <v>8</v>
      </c>
      <c r="AG36">
        <v>18</v>
      </c>
      <c r="AH36">
        <v>9</v>
      </c>
      <c r="AI36">
        <v>12</v>
      </c>
      <c r="AK36">
        <v>8</v>
      </c>
      <c r="AL36">
        <v>18</v>
      </c>
      <c r="AM36">
        <v>9</v>
      </c>
      <c r="AN36">
        <v>12</v>
      </c>
      <c r="AP36">
        <v>8</v>
      </c>
      <c r="AQ36">
        <v>18</v>
      </c>
      <c r="AR36">
        <v>9</v>
      </c>
      <c r="AS36">
        <v>12</v>
      </c>
      <c r="AU36">
        <v>8</v>
      </c>
      <c r="AV36">
        <v>18</v>
      </c>
      <c r="AW36">
        <v>9</v>
      </c>
      <c r="AX36">
        <v>12</v>
      </c>
      <c r="AZ36">
        <v>8</v>
      </c>
      <c r="BA36">
        <v>18</v>
      </c>
      <c r="BB36">
        <v>9</v>
      </c>
      <c r="BC36">
        <v>12</v>
      </c>
      <c r="BE36">
        <v>8</v>
      </c>
      <c r="BF36">
        <v>18</v>
      </c>
      <c r="BG36">
        <v>9</v>
      </c>
      <c r="BH36">
        <v>12</v>
      </c>
      <c r="BJ36">
        <v>8</v>
      </c>
      <c r="BK36">
        <v>18</v>
      </c>
      <c r="BL36">
        <v>9</v>
      </c>
      <c r="BM36">
        <v>12</v>
      </c>
      <c r="BO36">
        <v>8</v>
      </c>
      <c r="BP36">
        <v>18</v>
      </c>
      <c r="BQ36">
        <v>9</v>
      </c>
      <c r="BR36">
        <v>12</v>
      </c>
      <c r="BT36">
        <v>8</v>
      </c>
      <c r="BU36">
        <v>18</v>
      </c>
      <c r="BV36">
        <v>9</v>
      </c>
      <c r="BW36">
        <v>12</v>
      </c>
      <c r="BY36">
        <v>8</v>
      </c>
      <c r="BZ36">
        <v>18</v>
      </c>
      <c r="CA36">
        <v>9</v>
      </c>
      <c r="CB36">
        <v>12</v>
      </c>
      <c r="CD36">
        <v>8</v>
      </c>
      <c r="CE36">
        <v>18</v>
      </c>
      <c r="CF36">
        <v>9</v>
      </c>
      <c r="CG36">
        <v>12</v>
      </c>
      <c r="CI36">
        <v>8</v>
      </c>
      <c r="CJ36">
        <v>18</v>
      </c>
      <c r="CK36">
        <v>9</v>
      </c>
      <c r="CL36">
        <v>12</v>
      </c>
      <c r="CN36">
        <v>8</v>
      </c>
      <c r="CO36">
        <v>18</v>
      </c>
      <c r="CP36">
        <v>9</v>
      </c>
      <c r="CQ36">
        <v>12</v>
      </c>
      <c r="CS36">
        <v>8</v>
      </c>
      <c r="CT36">
        <v>18</v>
      </c>
      <c r="CU36">
        <v>9</v>
      </c>
      <c r="CV36">
        <v>12</v>
      </c>
      <c r="CX36">
        <v>8</v>
      </c>
      <c r="CY36">
        <v>18</v>
      </c>
      <c r="CZ36">
        <v>9</v>
      </c>
      <c r="DA36">
        <v>12</v>
      </c>
      <c r="DC36">
        <v>8</v>
      </c>
      <c r="DD36">
        <v>18</v>
      </c>
      <c r="DE36">
        <v>9</v>
      </c>
      <c r="DF36">
        <v>12</v>
      </c>
      <c r="DH36">
        <v>8</v>
      </c>
      <c r="DI36">
        <v>18</v>
      </c>
      <c r="DJ36">
        <v>9</v>
      </c>
      <c r="DK36">
        <v>12</v>
      </c>
      <c r="DM36">
        <v>8</v>
      </c>
      <c r="DN36">
        <v>18</v>
      </c>
      <c r="DO36">
        <v>9</v>
      </c>
      <c r="DP36">
        <v>12</v>
      </c>
      <c r="DR36">
        <v>8</v>
      </c>
      <c r="DS36">
        <v>18</v>
      </c>
      <c r="DT36">
        <v>9</v>
      </c>
      <c r="DU36">
        <v>12</v>
      </c>
      <c r="DW36">
        <v>8</v>
      </c>
      <c r="DX36">
        <v>18</v>
      </c>
      <c r="DY36">
        <v>9</v>
      </c>
      <c r="DZ36">
        <v>12</v>
      </c>
      <c r="EB36">
        <v>8</v>
      </c>
      <c r="EC36">
        <v>18</v>
      </c>
      <c r="ED36">
        <v>9</v>
      </c>
      <c r="EE36">
        <v>12</v>
      </c>
      <c r="EG36">
        <v>8</v>
      </c>
      <c r="EH36">
        <v>18</v>
      </c>
      <c r="EI36">
        <v>9</v>
      </c>
      <c r="EJ36">
        <v>12</v>
      </c>
      <c r="EL36">
        <v>8</v>
      </c>
      <c r="EM36">
        <v>18</v>
      </c>
      <c r="EN36">
        <v>9</v>
      </c>
      <c r="EO36">
        <v>12</v>
      </c>
      <c r="EQ36">
        <v>8</v>
      </c>
      <c r="ER36">
        <v>18</v>
      </c>
      <c r="ES36">
        <v>9</v>
      </c>
      <c r="ET36">
        <v>12</v>
      </c>
      <c r="EV36">
        <f t="shared" si="0"/>
        <v>8</v>
      </c>
      <c r="EW36">
        <f t="shared" si="1"/>
        <v>18</v>
      </c>
      <c r="EX36">
        <f t="shared" si="2"/>
        <v>9</v>
      </c>
      <c r="EY36">
        <f t="shared" si="3"/>
        <v>12</v>
      </c>
    </row>
    <row r="37" spans="1:156" x14ac:dyDescent="0.35">
      <c r="A37">
        <v>35</v>
      </c>
      <c r="B37">
        <v>8</v>
      </c>
      <c r="C37">
        <v>18</v>
      </c>
      <c r="D37">
        <v>9</v>
      </c>
      <c r="E37">
        <v>10</v>
      </c>
      <c r="G37">
        <v>8</v>
      </c>
      <c r="H37">
        <v>18</v>
      </c>
      <c r="I37">
        <v>9</v>
      </c>
      <c r="J37">
        <v>10</v>
      </c>
      <c r="L37">
        <v>8</v>
      </c>
      <c r="M37">
        <v>18</v>
      </c>
      <c r="N37">
        <v>9</v>
      </c>
      <c r="O37">
        <v>10</v>
      </c>
      <c r="Q37">
        <v>8</v>
      </c>
      <c r="R37">
        <v>18</v>
      </c>
      <c r="S37">
        <v>9</v>
      </c>
      <c r="T37">
        <v>10</v>
      </c>
      <c r="V37">
        <v>8</v>
      </c>
      <c r="W37">
        <v>18</v>
      </c>
      <c r="X37">
        <v>9</v>
      </c>
      <c r="Y37">
        <v>10</v>
      </c>
      <c r="AA37">
        <v>8</v>
      </c>
      <c r="AB37">
        <v>18</v>
      </c>
      <c r="AC37">
        <v>9</v>
      </c>
      <c r="AD37">
        <v>10</v>
      </c>
      <c r="AF37">
        <v>8</v>
      </c>
      <c r="AG37">
        <v>18</v>
      </c>
      <c r="AH37">
        <v>9</v>
      </c>
      <c r="AI37">
        <v>10</v>
      </c>
      <c r="AK37">
        <v>8</v>
      </c>
      <c r="AL37">
        <v>18</v>
      </c>
      <c r="AM37">
        <v>9</v>
      </c>
      <c r="AN37">
        <v>10</v>
      </c>
      <c r="AP37">
        <v>8</v>
      </c>
      <c r="AQ37">
        <v>18</v>
      </c>
      <c r="AR37">
        <v>9</v>
      </c>
      <c r="AS37">
        <v>10</v>
      </c>
      <c r="AU37">
        <v>8</v>
      </c>
      <c r="AV37">
        <v>18</v>
      </c>
      <c r="AW37">
        <v>9</v>
      </c>
      <c r="AX37">
        <v>10</v>
      </c>
      <c r="AZ37">
        <v>8</v>
      </c>
      <c r="BA37">
        <v>18</v>
      </c>
      <c r="BB37">
        <v>9</v>
      </c>
      <c r="BC37">
        <v>10</v>
      </c>
      <c r="BE37">
        <v>8</v>
      </c>
      <c r="BF37">
        <v>18</v>
      </c>
      <c r="BG37">
        <v>9</v>
      </c>
      <c r="BH37">
        <v>10</v>
      </c>
      <c r="BJ37">
        <v>8</v>
      </c>
      <c r="BK37">
        <v>18</v>
      </c>
      <c r="BL37">
        <v>9</v>
      </c>
      <c r="BM37">
        <v>10</v>
      </c>
      <c r="BO37">
        <v>8</v>
      </c>
      <c r="BP37">
        <v>18</v>
      </c>
      <c r="BQ37">
        <v>9</v>
      </c>
      <c r="BR37">
        <v>10</v>
      </c>
      <c r="BT37">
        <v>8</v>
      </c>
      <c r="BU37">
        <v>18</v>
      </c>
      <c r="BV37">
        <v>9</v>
      </c>
      <c r="BW37">
        <v>10</v>
      </c>
      <c r="BY37">
        <v>8</v>
      </c>
      <c r="BZ37">
        <v>18</v>
      </c>
      <c r="CA37">
        <v>9</v>
      </c>
      <c r="CB37">
        <v>10</v>
      </c>
      <c r="CD37">
        <v>8</v>
      </c>
      <c r="CE37">
        <v>18</v>
      </c>
      <c r="CF37">
        <v>9</v>
      </c>
      <c r="CG37">
        <v>10</v>
      </c>
      <c r="CI37">
        <v>8</v>
      </c>
      <c r="CJ37">
        <v>18</v>
      </c>
      <c r="CK37">
        <v>9</v>
      </c>
      <c r="CL37">
        <v>10</v>
      </c>
      <c r="CN37">
        <v>8</v>
      </c>
      <c r="CO37">
        <v>18</v>
      </c>
      <c r="CP37">
        <v>9</v>
      </c>
      <c r="CQ37">
        <v>10</v>
      </c>
      <c r="CS37">
        <v>8</v>
      </c>
      <c r="CT37">
        <v>18</v>
      </c>
      <c r="CU37">
        <v>9</v>
      </c>
      <c r="CV37">
        <v>10</v>
      </c>
      <c r="CX37">
        <v>8</v>
      </c>
      <c r="CY37">
        <v>18</v>
      </c>
      <c r="CZ37">
        <v>9</v>
      </c>
      <c r="DA37">
        <v>10</v>
      </c>
      <c r="DC37">
        <v>8</v>
      </c>
      <c r="DD37">
        <v>18</v>
      </c>
      <c r="DE37">
        <v>9</v>
      </c>
      <c r="DF37">
        <v>10</v>
      </c>
      <c r="DH37">
        <v>8</v>
      </c>
      <c r="DI37">
        <v>18</v>
      </c>
      <c r="DJ37">
        <v>9</v>
      </c>
      <c r="DK37">
        <v>10</v>
      </c>
      <c r="DM37">
        <v>8</v>
      </c>
      <c r="DN37">
        <v>18</v>
      </c>
      <c r="DO37">
        <v>9</v>
      </c>
      <c r="DP37">
        <v>10</v>
      </c>
      <c r="DR37">
        <v>8</v>
      </c>
      <c r="DS37">
        <v>18</v>
      </c>
      <c r="DT37">
        <v>9</v>
      </c>
      <c r="DU37">
        <v>10</v>
      </c>
      <c r="DW37">
        <v>8</v>
      </c>
      <c r="DX37">
        <v>18</v>
      </c>
      <c r="DY37">
        <v>9</v>
      </c>
      <c r="DZ37">
        <v>10</v>
      </c>
      <c r="EB37">
        <v>8</v>
      </c>
      <c r="EC37">
        <v>18</v>
      </c>
      <c r="ED37">
        <v>9</v>
      </c>
      <c r="EE37">
        <v>10</v>
      </c>
      <c r="EG37">
        <v>8</v>
      </c>
      <c r="EH37">
        <v>18</v>
      </c>
      <c r="EI37">
        <v>9</v>
      </c>
      <c r="EJ37">
        <v>10</v>
      </c>
      <c r="EL37">
        <v>8</v>
      </c>
      <c r="EM37">
        <v>18</v>
      </c>
      <c r="EN37">
        <v>9</v>
      </c>
      <c r="EO37">
        <v>10</v>
      </c>
      <c r="EQ37">
        <v>8</v>
      </c>
      <c r="ER37">
        <v>18</v>
      </c>
      <c r="ES37">
        <v>9</v>
      </c>
      <c r="ET37">
        <v>10</v>
      </c>
      <c r="EV37">
        <f t="shared" si="0"/>
        <v>8</v>
      </c>
      <c r="EW37">
        <f t="shared" si="1"/>
        <v>18</v>
      </c>
      <c r="EX37">
        <f t="shared" si="2"/>
        <v>9</v>
      </c>
      <c r="EY37">
        <f t="shared" si="3"/>
        <v>10</v>
      </c>
    </row>
    <row r="38" spans="1:156" x14ac:dyDescent="0.35">
      <c r="A38">
        <v>36</v>
      </c>
      <c r="B38">
        <v>8</v>
      </c>
      <c r="C38">
        <v>19</v>
      </c>
      <c r="D38">
        <v>8</v>
      </c>
      <c r="E38">
        <v>10</v>
      </c>
      <c r="G38">
        <v>8</v>
      </c>
      <c r="H38">
        <v>19</v>
      </c>
      <c r="I38">
        <v>8</v>
      </c>
      <c r="J38">
        <v>10</v>
      </c>
      <c r="L38">
        <v>8</v>
      </c>
      <c r="M38">
        <v>19</v>
      </c>
      <c r="N38">
        <v>8</v>
      </c>
      <c r="O38">
        <v>10</v>
      </c>
      <c r="Q38">
        <v>8</v>
      </c>
      <c r="R38">
        <v>19</v>
      </c>
      <c r="S38">
        <v>8</v>
      </c>
      <c r="T38">
        <v>10</v>
      </c>
      <c r="V38">
        <v>8</v>
      </c>
      <c r="W38">
        <v>19</v>
      </c>
      <c r="X38">
        <v>8</v>
      </c>
      <c r="Y38">
        <v>10</v>
      </c>
      <c r="AA38">
        <v>8</v>
      </c>
      <c r="AB38">
        <v>19</v>
      </c>
      <c r="AC38">
        <v>8</v>
      </c>
      <c r="AD38">
        <v>10</v>
      </c>
      <c r="AF38">
        <v>8</v>
      </c>
      <c r="AG38">
        <v>19</v>
      </c>
      <c r="AH38">
        <v>8</v>
      </c>
      <c r="AI38">
        <v>10</v>
      </c>
      <c r="AK38">
        <v>8</v>
      </c>
      <c r="AL38">
        <v>19</v>
      </c>
      <c r="AM38">
        <v>8</v>
      </c>
      <c r="AN38">
        <v>10</v>
      </c>
      <c r="AP38">
        <v>8</v>
      </c>
      <c r="AQ38">
        <v>19</v>
      </c>
      <c r="AR38">
        <v>8</v>
      </c>
      <c r="AS38">
        <v>10</v>
      </c>
      <c r="AU38">
        <v>8</v>
      </c>
      <c r="AV38">
        <v>19</v>
      </c>
      <c r="AW38">
        <v>8</v>
      </c>
      <c r="AX38">
        <v>10</v>
      </c>
      <c r="AZ38">
        <v>8</v>
      </c>
      <c r="BA38">
        <v>19</v>
      </c>
      <c r="BB38">
        <v>8</v>
      </c>
      <c r="BC38">
        <v>10</v>
      </c>
      <c r="BE38">
        <v>8</v>
      </c>
      <c r="BF38">
        <v>19</v>
      </c>
      <c r="BG38">
        <v>8</v>
      </c>
      <c r="BH38">
        <v>10</v>
      </c>
      <c r="BJ38">
        <v>8</v>
      </c>
      <c r="BK38">
        <v>19</v>
      </c>
      <c r="BL38">
        <v>8</v>
      </c>
      <c r="BM38">
        <v>10</v>
      </c>
      <c r="BO38">
        <v>8</v>
      </c>
      <c r="BP38">
        <v>19</v>
      </c>
      <c r="BQ38">
        <v>8</v>
      </c>
      <c r="BR38">
        <v>10</v>
      </c>
      <c r="BT38">
        <v>8</v>
      </c>
      <c r="BU38">
        <v>19</v>
      </c>
      <c r="BV38">
        <v>8</v>
      </c>
      <c r="BW38">
        <v>10</v>
      </c>
      <c r="BY38">
        <v>8</v>
      </c>
      <c r="BZ38">
        <v>19</v>
      </c>
      <c r="CA38">
        <v>8</v>
      </c>
      <c r="CB38">
        <v>10</v>
      </c>
      <c r="CD38">
        <v>8</v>
      </c>
      <c r="CE38">
        <v>19</v>
      </c>
      <c r="CF38">
        <v>8</v>
      </c>
      <c r="CG38">
        <v>10</v>
      </c>
      <c r="CI38">
        <v>8</v>
      </c>
      <c r="CJ38">
        <v>19</v>
      </c>
      <c r="CK38">
        <v>8</v>
      </c>
      <c r="CL38">
        <v>10</v>
      </c>
      <c r="CN38">
        <v>8</v>
      </c>
      <c r="CO38">
        <v>19</v>
      </c>
      <c r="CP38">
        <v>8</v>
      </c>
      <c r="CQ38">
        <v>10</v>
      </c>
      <c r="CS38">
        <v>8</v>
      </c>
      <c r="CT38">
        <v>19</v>
      </c>
      <c r="CU38">
        <v>8</v>
      </c>
      <c r="CV38">
        <v>10</v>
      </c>
      <c r="CX38">
        <v>8</v>
      </c>
      <c r="CY38">
        <v>19</v>
      </c>
      <c r="CZ38">
        <v>8</v>
      </c>
      <c r="DA38">
        <v>10</v>
      </c>
      <c r="DC38">
        <v>8</v>
      </c>
      <c r="DD38">
        <v>19</v>
      </c>
      <c r="DE38">
        <v>8</v>
      </c>
      <c r="DF38">
        <v>10</v>
      </c>
      <c r="DH38">
        <v>8</v>
      </c>
      <c r="DI38">
        <v>19</v>
      </c>
      <c r="DJ38">
        <v>8</v>
      </c>
      <c r="DK38">
        <v>10</v>
      </c>
      <c r="DM38">
        <v>8</v>
      </c>
      <c r="DN38">
        <v>19</v>
      </c>
      <c r="DO38">
        <v>8</v>
      </c>
      <c r="DP38">
        <v>10</v>
      </c>
      <c r="DR38">
        <v>8</v>
      </c>
      <c r="DS38">
        <v>19</v>
      </c>
      <c r="DT38">
        <v>8</v>
      </c>
      <c r="DU38">
        <v>10</v>
      </c>
      <c r="DW38">
        <v>8</v>
      </c>
      <c r="DX38">
        <v>19</v>
      </c>
      <c r="DY38">
        <v>8</v>
      </c>
      <c r="DZ38">
        <v>10</v>
      </c>
      <c r="EB38">
        <v>8</v>
      </c>
      <c r="EC38">
        <v>19</v>
      </c>
      <c r="ED38">
        <v>8</v>
      </c>
      <c r="EE38">
        <v>10</v>
      </c>
      <c r="EG38">
        <v>8</v>
      </c>
      <c r="EH38">
        <v>19</v>
      </c>
      <c r="EI38">
        <v>8</v>
      </c>
      <c r="EJ38">
        <v>10</v>
      </c>
      <c r="EL38">
        <v>8</v>
      </c>
      <c r="EM38">
        <v>19</v>
      </c>
      <c r="EN38">
        <v>8</v>
      </c>
      <c r="EO38">
        <v>10</v>
      </c>
      <c r="EQ38">
        <v>8</v>
      </c>
      <c r="ER38">
        <v>19</v>
      </c>
      <c r="ES38">
        <v>8</v>
      </c>
      <c r="ET38">
        <v>10</v>
      </c>
      <c r="EV38">
        <f t="shared" si="0"/>
        <v>8</v>
      </c>
      <c r="EW38">
        <f t="shared" si="1"/>
        <v>19</v>
      </c>
      <c r="EX38">
        <f t="shared" si="2"/>
        <v>8</v>
      </c>
      <c r="EY38">
        <f t="shared" si="3"/>
        <v>10</v>
      </c>
    </row>
    <row r="40" spans="1:156" x14ac:dyDescent="0.35">
      <c r="A40" t="s">
        <v>9</v>
      </c>
      <c r="B40">
        <f>SUM(B2:B38)</f>
        <v>272</v>
      </c>
      <c r="C40">
        <f t="shared" ref="C40:E40" si="4">SUM(C2:C38)</f>
        <v>268</v>
      </c>
      <c r="D40">
        <f t="shared" si="4"/>
        <v>274</v>
      </c>
      <c r="E40">
        <f t="shared" si="4"/>
        <v>272</v>
      </c>
      <c r="G40">
        <f>SUM(G2:G38)</f>
        <v>272</v>
      </c>
      <c r="H40">
        <f t="shared" ref="H40:J40" si="5">SUM(H2:H38)</f>
        <v>268</v>
      </c>
      <c r="I40">
        <f t="shared" si="5"/>
        <v>274</v>
      </c>
      <c r="J40">
        <f t="shared" si="5"/>
        <v>272</v>
      </c>
      <c r="L40">
        <f>SUM(L2:L38)</f>
        <v>272</v>
      </c>
      <c r="M40">
        <f t="shared" ref="M40:O40" si="6">SUM(M2:M38)</f>
        <v>268</v>
      </c>
      <c r="N40">
        <f t="shared" si="6"/>
        <v>274</v>
      </c>
      <c r="O40">
        <f t="shared" si="6"/>
        <v>272</v>
      </c>
      <c r="Q40">
        <f>SUM(Q2:Q38)</f>
        <v>272</v>
      </c>
      <c r="R40">
        <f t="shared" ref="R40:T40" si="7">SUM(R2:R38)</f>
        <v>268</v>
      </c>
      <c r="S40">
        <f t="shared" si="7"/>
        <v>274</v>
      </c>
      <c r="T40">
        <f t="shared" si="7"/>
        <v>272</v>
      </c>
      <c r="V40">
        <f>SUM(V2:V38)</f>
        <v>272</v>
      </c>
      <c r="W40">
        <f t="shared" ref="W40:Y40" si="8">SUM(W2:W38)</f>
        <v>268</v>
      </c>
      <c r="X40">
        <f t="shared" si="8"/>
        <v>274</v>
      </c>
      <c r="Y40">
        <f t="shared" si="8"/>
        <v>272</v>
      </c>
      <c r="AA40">
        <f>SUM(AA2:AA38)</f>
        <v>272</v>
      </c>
      <c r="AB40">
        <f t="shared" ref="AB40:AD40" si="9">SUM(AB2:AB38)</f>
        <v>268</v>
      </c>
      <c r="AC40">
        <f t="shared" si="9"/>
        <v>274</v>
      </c>
      <c r="AD40">
        <f t="shared" si="9"/>
        <v>272</v>
      </c>
      <c r="AF40">
        <f>SUM(AF2:AF38)</f>
        <v>272</v>
      </c>
      <c r="AG40">
        <f t="shared" ref="AG40:AI40" si="10">SUM(AG2:AG38)</f>
        <v>268</v>
      </c>
      <c r="AH40">
        <f t="shared" si="10"/>
        <v>274</v>
      </c>
      <c r="AI40">
        <f t="shared" si="10"/>
        <v>272</v>
      </c>
      <c r="AK40">
        <f>SUM(AK2:AK38)</f>
        <v>272</v>
      </c>
      <c r="AL40">
        <f t="shared" ref="AL40:AN40" si="11">SUM(AL2:AL38)</f>
        <v>268</v>
      </c>
      <c r="AM40">
        <f t="shared" si="11"/>
        <v>274</v>
      </c>
      <c r="AN40">
        <f t="shared" si="11"/>
        <v>272</v>
      </c>
      <c r="AP40">
        <f>SUM(AP2:AP38)</f>
        <v>272</v>
      </c>
      <c r="AQ40">
        <f t="shared" ref="AQ40:AS40" si="12">SUM(AQ2:AQ38)</f>
        <v>268</v>
      </c>
      <c r="AR40">
        <f t="shared" si="12"/>
        <v>274</v>
      </c>
      <c r="AS40">
        <f t="shared" si="12"/>
        <v>272</v>
      </c>
      <c r="AU40">
        <f>SUM(AU2:AU38)</f>
        <v>272</v>
      </c>
      <c r="AV40">
        <f t="shared" ref="AV40:AX40" si="13">SUM(AV2:AV38)</f>
        <v>268</v>
      </c>
      <c r="AW40">
        <f t="shared" si="13"/>
        <v>274</v>
      </c>
      <c r="AX40">
        <f t="shared" si="13"/>
        <v>272</v>
      </c>
      <c r="AZ40">
        <f>SUM(AZ2:AZ38)</f>
        <v>272</v>
      </c>
      <c r="BA40">
        <f t="shared" ref="BA40:BC40" si="14">SUM(BA2:BA38)</f>
        <v>268</v>
      </c>
      <c r="BB40">
        <f t="shared" si="14"/>
        <v>274</v>
      </c>
      <c r="BC40">
        <f t="shared" si="14"/>
        <v>272</v>
      </c>
      <c r="BE40">
        <f>SUM(BE2:BE38)</f>
        <v>272</v>
      </c>
      <c r="BF40">
        <f t="shared" ref="BF40:BH40" si="15">SUM(BF2:BF38)</f>
        <v>268</v>
      </c>
      <c r="BG40">
        <f t="shared" si="15"/>
        <v>274</v>
      </c>
      <c r="BH40">
        <f t="shared" si="15"/>
        <v>272</v>
      </c>
      <c r="BJ40">
        <f>SUM(BJ2:BJ38)</f>
        <v>272</v>
      </c>
      <c r="BK40">
        <f t="shared" ref="BK40:BM40" si="16">SUM(BK2:BK38)</f>
        <v>268</v>
      </c>
      <c r="BL40">
        <f t="shared" si="16"/>
        <v>274</v>
      </c>
      <c r="BM40">
        <f t="shared" si="16"/>
        <v>272</v>
      </c>
      <c r="BO40">
        <f>SUM(BO2:BO38)</f>
        <v>272</v>
      </c>
      <c r="BP40">
        <f t="shared" ref="BP40:BR40" si="17">SUM(BP2:BP38)</f>
        <v>268</v>
      </c>
      <c r="BQ40">
        <f t="shared" si="17"/>
        <v>274</v>
      </c>
      <c r="BR40">
        <f t="shared" si="17"/>
        <v>272</v>
      </c>
      <c r="BT40">
        <f>SUM(BT2:BT38)</f>
        <v>272</v>
      </c>
      <c r="BU40">
        <f t="shared" ref="BU40:BW40" si="18">SUM(BU2:BU38)</f>
        <v>268</v>
      </c>
      <c r="BV40">
        <f t="shared" si="18"/>
        <v>274</v>
      </c>
      <c r="BW40">
        <f t="shared" si="18"/>
        <v>272</v>
      </c>
      <c r="BY40">
        <f>SUM(BY2:BY38)</f>
        <v>272</v>
      </c>
      <c r="BZ40">
        <f t="shared" ref="BZ40:CB40" si="19">SUM(BZ2:BZ38)</f>
        <v>268</v>
      </c>
      <c r="CA40">
        <f t="shared" si="19"/>
        <v>274</v>
      </c>
      <c r="CB40">
        <f t="shared" si="19"/>
        <v>272</v>
      </c>
      <c r="CD40">
        <f>SUM(CD2:CD38)</f>
        <v>272</v>
      </c>
      <c r="CE40">
        <f t="shared" ref="CE40:CG40" si="20">SUM(CE2:CE38)</f>
        <v>268</v>
      </c>
      <c r="CF40">
        <f t="shared" si="20"/>
        <v>274</v>
      </c>
      <c r="CG40">
        <f t="shared" si="20"/>
        <v>272</v>
      </c>
      <c r="CI40">
        <f>SUM(CI2:CI38)</f>
        <v>272</v>
      </c>
      <c r="CJ40">
        <f t="shared" ref="CJ40:CL40" si="21">SUM(CJ2:CJ38)</f>
        <v>268</v>
      </c>
      <c r="CK40">
        <f t="shared" si="21"/>
        <v>274</v>
      </c>
      <c r="CL40">
        <f t="shared" si="21"/>
        <v>272</v>
      </c>
      <c r="CN40">
        <f>SUM(CN2:CN38)</f>
        <v>272</v>
      </c>
      <c r="CO40">
        <f t="shared" ref="CO40:CQ40" si="22">SUM(CO2:CO38)</f>
        <v>268</v>
      </c>
      <c r="CP40">
        <f t="shared" si="22"/>
        <v>274</v>
      </c>
      <c r="CQ40">
        <f t="shared" si="22"/>
        <v>272</v>
      </c>
      <c r="CS40">
        <f>SUM(CS2:CS38)</f>
        <v>272</v>
      </c>
      <c r="CT40">
        <f t="shared" ref="CT40:CV40" si="23">SUM(CT2:CT38)</f>
        <v>268</v>
      </c>
      <c r="CU40">
        <f t="shared" si="23"/>
        <v>274</v>
      </c>
      <c r="CV40">
        <f t="shared" si="23"/>
        <v>272</v>
      </c>
      <c r="CX40">
        <f>SUM(CX2:CX38)</f>
        <v>272</v>
      </c>
      <c r="CY40">
        <f>SUM(CY2:CY38)</f>
        <v>268</v>
      </c>
      <c r="CZ40">
        <f>SUM(CZ2:CZ38)</f>
        <v>274</v>
      </c>
      <c r="DA40">
        <f>SUM(DA2:DA38)</f>
        <v>272</v>
      </c>
      <c r="DC40">
        <f>SUM(DC2:DC38)</f>
        <v>272</v>
      </c>
      <c r="DD40">
        <f>SUM(DD2:DD38)</f>
        <v>268</v>
      </c>
      <c r="DE40">
        <f>SUM(DE2:DE38)</f>
        <v>274</v>
      </c>
      <c r="DF40">
        <f>SUM(DF2:DF38)</f>
        <v>272</v>
      </c>
      <c r="DH40">
        <f>SUM(DH2:DH38)</f>
        <v>272</v>
      </c>
      <c r="DI40">
        <f>SUM(DI2:DI38)</f>
        <v>268</v>
      </c>
      <c r="DJ40">
        <f>SUM(DJ2:DJ38)</f>
        <v>274</v>
      </c>
      <c r="DK40">
        <f>SUM(DK2:DK38)</f>
        <v>272</v>
      </c>
      <c r="DM40">
        <f>SUM(DM2:DM38)</f>
        <v>272</v>
      </c>
      <c r="DN40">
        <f>SUM(DN2:DN38)</f>
        <v>268</v>
      </c>
      <c r="DO40">
        <f>SUM(DO2:DO38)</f>
        <v>274</v>
      </c>
      <c r="DP40">
        <f>SUM(DP2:DP38)</f>
        <v>272</v>
      </c>
      <c r="DR40">
        <f>SUM(DR2:DR38)</f>
        <v>272</v>
      </c>
      <c r="DS40">
        <f>SUM(DS2:DS38)</f>
        <v>268</v>
      </c>
      <c r="DT40">
        <f>SUM(DT2:DT38)</f>
        <v>274</v>
      </c>
      <c r="DU40">
        <f>SUM(DU2:DU38)</f>
        <v>272</v>
      </c>
      <c r="DW40">
        <f>SUM(DW2:DW38)</f>
        <v>272</v>
      </c>
      <c r="DX40">
        <f>SUM(DX2:DX38)</f>
        <v>268</v>
      </c>
      <c r="DY40">
        <f>SUM(DY2:DY38)</f>
        <v>274</v>
      </c>
      <c r="DZ40">
        <f>SUM(DZ2:DZ38)</f>
        <v>272</v>
      </c>
      <c r="EB40">
        <f>SUM(EB2:EB38)</f>
        <v>272</v>
      </c>
      <c r="EC40">
        <f>SUM(EC2:EC38)</f>
        <v>268</v>
      </c>
      <c r="ED40">
        <f>SUM(ED2:ED38)</f>
        <v>274</v>
      </c>
      <c r="EE40">
        <f>SUM(EE2:EE38)</f>
        <v>272</v>
      </c>
      <c r="EG40">
        <f>SUM(EG2:EG38)</f>
        <v>272</v>
      </c>
      <c r="EH40">
        <f>SUM(EH2:EH38)</f>
        <v>268</v>
      </c>
      <c r="EI40">
        <f>SUM(EI2:EI38)</f>
        <v>274</v>
      </c>
      <c r="EJ40">
        <f>SUM(EJ2:EJ38)</f>
        <v>272</v>
      </c>
      <c r="EL40">
        <f>SUM(EL2:EL38)</f>
        <v>272</v>
      </c>
      <c r="EM40">
        <f>SUM(EM2:EM38)</f>
        <v>268</v>
      </c>
      <c r="EN40">
        <f>SUM(EN2:EN38)</f>
        <v>274</v>
      </c>
      <c r="EO40">
        <f>SUM(EO2:EO38)</f>
        <v>272</v>
      </c>
      <c r="EQ40">
        <f>SUM(EQ2:EQ38)</f>
        <v>272</v>
      </c>
      <c r="ER40">
        <f>SUM(ER2:ER38)</f>
        <v>268</v>
      </c>
      <c r="ES40">
        <f>SUM(ES2:ES38)</f>
        <v>274</v>
      </c>
      <c r="ET40">
        <f>SUM(ET2:ET38)</f>
        <v>272</v>
      </c>
      <c r="EV40" s="5"/>
      <c r="EW40">
        <f>SUM(EW2:EW38)</f>
        <v>268</v>
      </c>
      <c r="EX40">
        <f t="shared" ref="EX40:EZ40" si="24">SUM(EX2:EX38)</f>
        <v>274</v>
      </c>
      <c r="EY40">
        <f t="shared" si="24"/>
        <v>272</v>
      </c>
      <c r="EZ40">
        <f t="shared" si="24"/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B94FC9-44B7-45D7-92C6-A06A5211D6B8}">
  <dimension ref="A1:FA40"/>
  <sheetViews>
    <sheetView topLeftCell="CC1" workbookViewId="0">
      <selection activeCell="EV2" sqref="EV2:EY2"/>
    </sheetView>
  </sheetViews>
  <sheetFormatPr defaultRowHeight="14.5" x14ac:dyDescent="0.35"/>
  <cols>
    <col min="6" max="6" width="8.7265625" style="5"/>
    <col min="11" max="11" width="8.7265625" style="5"/>
    <col min="16" max="16" width="8.7265625" style="5"/>
    <col min="21" max="21" width="8.7265625" style="5"/>
    <col min="26" max="26" width="8.7265625" style="5"/>
    <col min="31" max="31" width="8.7265625" style="5"/>
    <col min="36" max="36" width="8.7265625" style="5"/>
    <col min="41" max="41" width="8.7265625" style="5"/>
    <col min="46" max="46" width="8.7265625" style="5"/>
    <col min="50" max="51" width="8.7265625" style="5"/>
    <col min="55" max="56" width="8.7265625" style="5"/>
    <col min="60" max="61" width="8.7265625" style="5"/>
    <col min="65" max="66" width="8.7265625" style="5"/>
    <col min="70" max="71" width="8.7265625" style="5"/>
    <col min="75" max="76" width="8.7265625" style="5"/>
    <col min="80" max="81" width="8.7265625" style="5"/>
    <col min="85" max="86" width="8.7265625" style="5"/>
    <col min="90" max="91" width="8.7265625" style="5"/>
    <col min="95" max="96" width="8.7265625" style="5"/>
    <col min="100" max="101" width="8.7265625" style="5"/>
    <col min="105" max="106" width="8.7265625" style="5"/>
    <col min="110" max="111" width="8.7265625" style="5"/>
    <col min="115" max="116" width="8.7265625" style="5"/>
    <col min="120" max="121" width="8.7265625" style="5"/>
    <col min="125" max="126" width="8.7265625" style="5"/>
    <col min="130" max="131" width="8.7265625" style="5"/>
    <col min="135" max="136" width="8.7265625" style="5"/>
    <col min="140" max="141" width="8.7265625" style="5"/>
    <col min="145" max="146" width="8.7265625" style="5"/>
    <col min="150" max="151" width="8.7265625" style="5"/>
  </cols>
  <sheetData>
    <row r="1" spans="1:155" x14ac:dyDescent="0.35">
      <c r="A1" t="s">
        <v>19</v>
      </c>
      <c r="B1" t="s">
        <v>47</v>
      </c>
      <c r="C1" t="s">
        <v>48</v>
      </c>
      <c r="D1" t="s">
        <v>49</v>
      </c>
      <c r="E1" t="s">
        <v>50</v>
      </c>
      <c r="F1" s="5">
        <v>1</v>
      </c>
      <c r="G1" t="s">
        <v>47</v>
      </c>
      <c r="H1" t="s">
        <v>48</v>
      </c>
      <c r="I1" t="s">
        <v>49</v>
      </c>
      <c r="J1" t="s">
        <v>50</v>
      </c>
      <c r="K1" s="5">
        <v>2</v>
      </c>
      <c r="L1" t="s">
        <v>47</v>
      </c>
      <c r="M1" t="s">
        <v>48</v>
      </c>
      <c r="N1" t="s">
        <v>49</v>
      </c>
      <c r="O1" t="s">
        <v>50</v>
      </c>
      <c r="P1" s="5">
        <v>3</v>
      </c>
      <c r="Q1" t="s">
        <v>47</v>
      </c>
      <c r="R1" t="s">
        <v>48</v>
      </c>
      <c r="S1" t="s">
        <v>49</v>
      </c>
      <c r="T1" t="s">
        <v>50</v>
      </c>
      <c r="U1" s="5">
        <v>4</v>
      </c>
      <c r="V1" t="s">
        <v>47</v>
      </c>
      <c r="W1" t="s">
        <v>48</v>
      </c>
      <c r="X1" t="s">
        <v>49</v>
      </c>
      <c r="Y1" t="s">
        <v>50</v>
      </c>
      <c r="Z1" s="5">
        <v>5</v>
      </c>
      <c r="AA1" t="s">
        <v>47</v>
      </c>
      <c r="AB1" t="s">
        <v>48</v>
      </c>
      <c r="AC1" t="s">
        <v>49</v>
      </c>
      <c r="AD1" t="s">
        <v>50</v>
      </c>
      <c r="AE1" s="5">
        <v>6</v>
      </c>
      <c r="AF1" t="s">
        <v>47</v>
      </c>
      <c r="AG1" t="s">
        <v>48</v>
      </c>
      <c r="AH1" t="s">
        <v>49</v>
      </c>
      <c r="AI1" t="s">
        <v>50</v>
      </c>
      <c r="AJ1" s="5">
        <v>7</v>
      </c>
      <c r="AK1" t="s">
        <v>47</v>
      </c>
      <c r="AL1" t="s">
        <v>48</v>
      </c>
      <c r="AM1" t="s">
        <v>49</v>
      </c>
      <c r="AN1" t="s">
        <v>50</v>
      </c>
      <c r="AO1" s="5">
        <v>8</v>
      </c>
      <c r="AP1" t="s">
        <v>47</v>
      </c>
      <c r="AQ1" t="s">
        <v>48</v>
      </c>
      <c r="AR1" t="s">
        <v>49</v>
      </c>
      <c r="AS1" t="s">
        <v>50</v>
      </c>
      <c r="AT1" s="5">
        <v>9</v>
      </c>
      <c r="AU1" t="s">
        <v>47</v>
      </c>
      <c r="AV1" t="s">
        <v>48</v>
      </c>
      <c r="AW1" t="s">
        <v>49</v>
      </c>
      <c r="AX1" t="s">
        <v>50</v>
      </c>
      <c r="AY1" s="5">
        <v>10</v>
      </c>
      <c r="AZ1" t="s">
        <v>47</v>
      </c>
      <c r="BA1" t="s">
        <v>48</v>
      </c>
      <c r="BB1" t="s">
        <v>49</v>
      </c>
      <c r="BC1" t="s">
        <v>50</v>
      </c>
      <c r="BD1" s="5">
        <v>11</v>
      </c>
      <c r="BE1" t="s">
        <v>47</v>
      </c>
      <c r="BF1" t="s">
        <v>48</v>
      </c>
      <c r="BG1" t="s">
        <v>49</v>
      </c>
      <c r="BH1" t="s">
        <v>50</v>
      </c>
      <c r="BI1" s="5">
        <v>12</v>
      </c>
      <c r="BJ1" t="s">
        <v>47</v>
      </c>
      <c r="BK1" t="s">
        <v>48</v>
      </c>
      <c r="BL1" t="s">
        <v>49</v>
      </c>
      <c r="BM1" t="s">
        <v>50</v>
      </c>
      <c r="BN1" s="5">
        <v>14</v>
      </c>
      <c r="BO1" t="s">
        <v>47</v>
      </c>
      <c r="BP1" t="s">
        <v>48</v>
      </c>
      <c r="BQ1" t="s">
        <v>49</v>
      </c>
      <c r="BR1" t="s">
        <v>50</v>
      </c>
      <c r="BS1" s="5">
        <v>14</v>
      </c>
      <c r="BT1" t="s">
        <v>47</v>
      </c>
      <c r="BU1" t="s">
        <v>48</v>
      </c>
      <c r="BV1" t="s">
        <v>49</v>
      </c>
      <c r="BW1" t="s">
        <v>50</v>
      </c>
      <c r="BX1" s="5">
        <v>15</v>
      </c>
      <c r="BY1" t="s">
        <v>47</v>
      </c>
      <c r="BZ1" t="s">
        <v>48</v>
      </c>
      <c r="CA1" t="s">
        <v>49</v>
      </c>
      <c r="CB1" t="s">
        <v>50</v>
      </c>
      <c r="CC1" s="5">
        <v>16</v>
      </c>
      <c r="CD1" t="s">
        <v>47</v>
      </c>
      <c r="CE1" t="s">
        <v>48</v>
      </c>
      <c r="CF1" t="s">
        <v>49</v>
      </c>
      <c r="CG1" t="s">
        <v>50</v>
      </c>
      <c r="CH1" s="5">
        <v>17</v>
      </c>
      <c r="CI1" t="s">
        <v>47</v>
      </c>
      <c r="CJ1" t="s">
        <v>48</v>
      </c>
      <c r="CK1" t="s">
        <v>49</v>
      </c>
      <c r="CL1" t="s">
        <v>50</v>
      </c>
      <c r="CM1" s="5">
        <v>18</v>
      </c>
      <c r="CN1" t="s">
        <v>47</v>
      </c>
      <c r="CO1" t="s">
        <v>48</v>
      </c>
      <c r="CP1" t="s">
        <v>49</v>
      </c>
      <c r="CQ1" t="s">
        <v>50</v>
      </c>
      <c r="CR1" s="5">
        <v>19</v>
      </c>
      <c r="CS1" t="s">
        <v>47</v>
      </c>
      <c r="CT1" t="s">
        <v>48</v>
      </c>
      <c r="CU1" t="s">
        <v>49</v>
      </c>
      <c r="CV1" t="s">
        <v>50</v>
      </c>
      <c r="CW1" s="5">
        <v>20</v>
      </c>
      <c r="CX1" t="s">
        <v>47</v>
      </c>
      <c r="CY1" t="s">
        <v>48</v>
      </c>
      <c r="CZ1" t="s">
        <v>49</v>
      </c>
      <c r="DA1" t="s">
        <v>50</v>
      </c>
      <c r="DB1" s="5">
        <v>21</v>
      </c>
      <c r="DC1" t="s">
        <v>47</v>
      </c>
      <c r="DD1" t="s">
        <v>48</v>
      </c>
      <c r="DE1" t="s">
        <v>49</v>
      </c>
      <c r="DF1" t="s">
        <v>50</v>
      </c>
      <c r="DG1" s="5">
        <v>22</v>
      </c>
      <c r="DH1" t="s">
        <v>47</v>
      </c>
      <c r="DI1" t="s">
        <v>48</v>
      </c>
      <c r="DJ1" t="s">
        <v>49</v>
      </c>
      <c r="DK1" t="s">
        <v>50</v>
      </c>
      <c r="DL1" s="5">
        <v>23</v>
      </c>
      <c r="DM1" t="s">
        <v>47</v>
      </c>
      <c r="DN1" t="s">
        <v>48</v>
      </c>
      <c r="DO1" t="s">
        <v>49</v>
      </c>
      <c r="DP1" t="s">
        <v>50</v>
      </c>
      <c r="DQ1" s="5">
        <v>24</v>
      </c>
      <c r="DR1" t="s">
        <v>47</v>
      </c>
      <c r="DS1" t="s">
        <v>48</v>
      </c>
      <c r="DT1" t="s">
        <v>49</v>
      </c>
      <c r="DU1" t="s">
        <v>50</v>
      </c>
      <c r="DV1" s="5">
        <v>25</v>
      </c>
      <c r="DW1" t="s">
        <v>47</v>
      </c>
      <c r="DX1" t="s">
        <v>48</v>
      </c>
      <c r="DY1" t="s">
        <v>49</v>
      </c>
      <c r="DZ1" t="s">
        <v>50</v>
      </c>
      <c r="EA1" s="5">
        <v>26</v>
      </c>
      <c r="EB1" t="s">
        <v>47</v>
      </c>
      <c r="EC1" t="s">
        <v>48</v>
      </c>
      <c r="ED1" t="s">
        <v>49</v>
      </c>
      <c r="EE1" t="s">
        <v>50</v>
      </c>
      <c r="EF1" s="5">
        <v>27</v>
      </c>
      <c r="EG1" t="s">
        <v>47</v>
      </c>
      <c r="EH1" t="s">
        <v>48</v>
      </c>
      <c r="EI1" t="s">
        <v>49</v>
      </c>
      <c r="EJ1" t="s">
        <v>50</v>
      </c>
      <c r="EK1" s="5">
        <v>28</v>
      </c>
      <c r="EL1" t="s">
        <v>47</v>
      </c>
      <c r="EM1" t="s">
        <v>48</v>
      </c>
      <c r="EN1" t="s">
        <v>49</v>
      </c>
      <c r="EO1" t="s">
        <v>50</v>
      </c>
      <c r="EP1" s="5">
        <v>29</v>
      </c>
      <c r="EQ1" t="s">
        <v>47</v>
      </c>
      <c r="ER1" t="s">
        <v>48</v>
      </c>
      <c r="ES1" t="s">
        <v>49</v>
      </c>
      <c r="ET1" t="s">
        <v>50</v>
      </c>
      <c r="EU1" s="5">
        <v>30</v>
      </c>
      <c r="EV1" t="s">
        <v>105</v>
      </c>
      <c r="EW1" t="s">
        <v>106</v>
      </c>
      <c r="EX1" t="s">
        <v>107</v>
      </c>
      <c r="EY1" t="s">
        <v>108</v>
      </c>
    </row>
    <row r="2" spans="1:155" x14ac:dyDescent="0.35">
      <c r="A2">
        <v>0</v>
      </c>
      <c r="B2">
        <v>0</v>
      </c>
      <c r="C2">
        <v>0</v>
      </c>
      <c r="D2">
        <v>0</v>
      </c>
      <c r="E2">
        <v>0</v>
      </c>
      <c r="G2">
        <v>0</v>
      </c>
      <c r="H2">
        <v>0</v>
      </c>
      <c r="I2">
        <v>0</v>
      </c>
      <c r="J2">
        <v>0</v>
      </c>
      <c r="L2">
        <v>0</v>
      </c>
      <c r="M2">
        <v>0</v>
      </c>
      <c r="N2">
        <v>0</v>
      </c>
      <c r="O2">
        <v>0</v>
      </c>
      <c r="Q2">
        <v>0</v>
      </c>
      <c r="R2">
        <v>0</v>
      </c>
      <c r="S2">
        <v>0</v>
      </c>
      <c r="T2">
        <v>0</v>
      </c>
      <c r="V2">
        <v>0</v>
      </c>
      <c r="W2">
        <v>0</v>
      </c>
      <c r="X2">
        <v>0</v>
      </c>
      <c r="Y2">
        <v>0</v>
      </c>
      <c r="AA2">
        <v>0</v>
      </c>
      <c r="AB2">
        <v>0</v>
      </c>
      <c r="AC2">
        <v>0</v>
      </c>
      <c r="AD2">
        <v>0</v>
      </c>
      <c r="AF2">
        <v>0</v>
      </c>
      <c r="AG2">
        <v>0</v>
      </c>
      <c r="AH2">
        <v>0</v>
      </c>
      <c r="AI2">
        <v>0</v>
      </c>
      <c r="AK2">
        <v>0</v>
      </c>
      <c r="AL2">
        <v>0</v>
      </c>
      <c r="AM2">
        <v>0</v>
      </c>
      <c r="AN2">
        <v>0</v>
      </c>
      <c r="AP2">
        <v>0</v>
      </c>
      <c r="AQ2">
        <v>0</v>
      </c>
      <c r="AR2">
        <v>0</v>
      </c>
      <c r="AS2">
        <v>0</v>
      </c>
      <c r="AU2">
        <v>0</v>
      </c>
      <c r="AV2">
        <v>0</v>
      </c>
      <c r="AW2">
        <v>0</v>
      </c>
      <c r="AX2">
        <v>0</v>
      </c>
      <c r="AZ2">
        <v>0</v>
      </c>
      <c r="BA2">
        <v>0</v>
      </c>
      <c r="BB2">
        <v>0</v>
      </c>
      <c r="BC2">
        <v>0</v>
      </c>
      <c r="BE2">
        <v>0</v>
      </c>
      <c r="BF2">
        <v>0</v>
      </c>
      <c r="BG2">
        <v>0</v>
      </c>
      <c r="BH2">
        <v>0</v>
      </c>
      <c r="BJ2">
        <v>0</v>
      </c>
      <c r="BK2">
        <v>0</v>
      </c>
      <c r="BL2">
        <v>0</v>
      </c>
      <c r="BM2">
        <v>0</v>
      </c>
      <c r="BO2">
        <v>0</v>
      </c>
      <c r="BP2">
        <v>0</v>
      </c>
      <c r="BQ2">
        <v>0</v>
      </c>
      <c r="BR2">
        <v>0</v>
      </c>
      <c r="BT2">
        <v>0</v>
      </c>
      <c r="BU2">
        <v>0</v>
      </c>
      <c r="BV2">
        <v>0</v>
      </c>
      <c r="BW2">
        <v>0</v>
      </c>
      <c r="BY2">
        <v>0</v>
      </c>
      <c r="BZ2">
        <v>0</v>
      </c>
      <c r="CA2">
        <v>0</v>
      </c>
      <c r="CB2">
        <v>0</v>
      </c>
      <c r="CD2">
        <v>0</v>
      </c>
      <c r="CE2">
        <v>0</v>
      </c>
      <c r="CF2">
        <v>0</v>
      </c>
      <c r="CG2">
        <v>0</v>
      </c>
      <c r="CI2">
        <v>0</v>
      </c>
      <c r="CJ2">
        <v>0</v>
      </c>
      <c r="CK2">
        <v>0</v>
      </c>
      <c r="CL2">
        <v>0</v>
      </c>
      <c r="CN2">
        <v>0</v>
      </c>
      <c r="CO2">
        <v>0</v>
      </c>
      <c r="CP2">
        <v>0</v>
      </c>
      <c r="CQ2">
        <v>0</v>
      </c>
      <c r="CS2">
        <v>0</v>
      </c>
      <c r="CT2">
        <v>0</v>
      </c>
      <c r="CU2">
        <v>0</v>
      </c>
      <c r="CV2">
        <v>0</v>
      </c>
      <c r="CX2">
        <v>0</v>
      </c>
      <c r="CY2">
        <v>0</v>
      </c>
      <c r="CZ2">
        <v>0</v>
      </c>
      <c r="DA2">
        <v>0</v>
      </c>
      <c r="DC2">
        <v>0</v>
      </c>
      <c r="DD2">
        <v>0</v>
      </c>
      <c r="DE2">
        <v>0</v>
      </c>
      <c r="DF2">
        <v>0</v>
      </c>
      <c r="DH2">
        <v>0</v>
      </c>
      <c r="DI2">
        <v>0</v>
      </c>
      <c r="DJ2">
        <v>0</v>
      </c>
      <c r="DK2">
        <v>0</v>
      </c>
      <c r="DM2">
        <v>0</v>
      </c>
      <c r="DN2">
        <v>0</v>
      </c>
      <c r="DO2">
        <v>0</v>
      </c>
      <c r="DP2">
        <v>0</v>
      </c>
      <c r="DR2">
        <v>0</v>
      </c>
      <c r="DS2">
        <v>0</v>
      </c>
      <c r="DT2">
        <v>0</v>
      </c>
      <c r="DU2">
        <v>0</v>
      </c>
      <c r="DW2">
        <v>0</v>
      </c>
      <c r="DX2">
        <v>0</v>
      </c>
      <c r="DY2">
        <v>0</v>
      </c>
      <c r="DZ2">
        <v>0</v>
      </c>
      <c r="EB2">
        <v>0</v>
      </c>
      <c r="EC2">
        <v>0</v>
      </c>
      <c r="ED2">
        <v>0</v>
      </c>
      <c r="EE2">
        <v>0</v>
      </c>
      <c r="EG2">
        <v>0</v>
      </c>
      <c r="EH2">
        <v>0</v>
      </c>
      <c r="EI2">
        <v>0</v>
      </c>
      <c r="EJ2">
        <v>0</v>
      </c>
      <c r="EL2">
        <v>0</v>
      </c>
      <c r="EM2">
        <v>0</v>
      </c>
      <c r="EN2">
        <v>0</v>
      </c>
      <c r="EO2">
        <v>0</v>
      </c>
      <c r="EQ2">
        <v>0</v>
      </c>
      <c r="ER2">
        <v>0</v>
      </c>
      <c r="ES2">
        <v>0</v>
      </c>
      <c r="ET2">
        <v>0</v>
      </c>
      <c r="EV2">
        <f t="shared" ref="EV2:EV38" si="0">AVERAGE(B2,G2,L2,Q2,V2,AA2,AF2,AK2,AP2,AU2,AZ2,BE2,BJ2,BO2,BT2,BY2,CD2,CI2,CN2,CS2,CX2,DC2,DH2,DM2,DR2,DW2,EB2,EG2,EL2,EQ2)</f>
        <v>0</v>
      </c>
      <c r="EW2">
        <f t="shared" ref="EW2:EW38" si="1">AVERAGE(C2,H2,M2,R2,W2,AB2,AG2,AL2,AQ2,AV2,BA2,BF2,BK2,BP2,BU2,BZ2,CE2,CJ2,CO2,CT2,CY2,DD2,DI2,DN2,DS2,DX2,EC2,EH2,EM2,ER2)</f>
        <v>0</v>
      </c>
      <c r="EX2">
        <f t="shared" ref="EX2:EX38" si="2">AVERAGE(D2,I2,N2,S2,X2,AC2,AH2,AM2,AR2,AW2,BB2,BG2,BL2,BQ2,BV2,CA2,CF2,CK2,CP2,CU2,CZ2,DE2,DJ2,DO2,DT2,DY2,ED2,EI2,EN2,ES2)</f>
        <v>0</v>
      </c>
      <c r="EY2">
        <f t="shared" ref="EY2:EY38" si="3">AVERAGE(E2,J2,O2,T2,Y2,AD2,AI2,AN2,AS2,AX2,BC2,BH2,BM2,BR2,BW2,CB2,CG2,CL2,CQ2,CV2,DA2,DF2,DK2,DP2,DU2,DZ2,EE2,EJ2,EO2,ET2)</f>
        <v>0</v>
      </c>
    </row>
    <row r="3" spans="1:155" x14ac:dyDescent="0.35">
      <c r="A3">
        <v>1</v>
      </c>
      <c r="B3">
        <f>'Inventory Baseline'!B3*0.5</f>
        <v>6</v>
      </c>
      <c r="C3">
        <f>'Inventory Baseline'!C3*0.5</f>
        <v>6</v>
      </c>
      <c r="D3">
        <f>'Inventory Baseline'!D3*0.5</f>
        <v>6</v>
      </c>
      <c r="E3">
        <f>'Inventory Baseline'!E3*0.5</f>
        <v>6</v>
      </c>
      <c r="G3">
        <f>'Inventory Baseline'!G3*0.5</f>
        <v>6</v>
      </c>
      <c r="H3">
        <f>'Inventory Baseline'!H3*0.5</f>
        <v>6</v>
      </c>
      <c r="I3">
        <f>'Inventory Baseline'!I3*0.5</f>
        <v>6</v>
      </c>
      <c r="J3">
        <f>'Inventory Baseline'!J3*0.5</f>
        <v>6</v>
      </c>
      <c r="L3">
        <f>'Inventory Baseline'!L3*0.5</f>
        <v>6</v>
      </c>
      <c r="M3">
        <f>'Inventory Baseline'!M3*0.5</f>
        <v>6</v>
      </c>
      <c r="N3">
        <f>'Inventory Baseline'!N3*0.5</f>
        <v>6</v>
      </c>
      <c r="O3">
        <f>'Inventory Baseline'!O3*0.5</f>
        <v>6</v>
      </c>
      <c r="Q3">
        <f>'Inventory Baseline'!Q3*0.5</f>
        <v>6</v>
      </c>
      <c r="R3">
        <f>'Inventory Baseline'!R3*0.5</f>
        <v>6</v>
      </c>
      <c r="S3">
        <f>'Inventory Baseline'!S3*0.5</f>
        <v>6</v>
      </c>
      <c r="T3">
        <f>'Inventory Baseline'!T3*0.5</f>
        <v>6</v>
      </c>
      <c r="V3">
        <f>'Inventory Baseline'!V3*0.5</f>
        <v>6</v>
      </c>
      <c r="W3">
        <f>'Inventory Baseline'!W3*0.5</f>
        <v>6</v>
      </c>
      <c r="X3">
        <f>'Inventory Baseline'!X3*0.5</f>
        <v>6</v>
      </c>
      <c r="Y3">
        <f>'Inventory Baseline'!Y3*0.5</f>
        <v>6</v>
      </c>
      <c r="AA3">
        <f>'Inventory Baseline'!AA3*0.5</f>
        <v>6</v>
      </c>
      <c r="AB3">
        <f>'Inventory Baseline'!AB3*0.5</f>
        <v>6</v>
      </c>
      <c r="AC3">
        <f>'Inventory Baseline'!AC3*0.5</f>
        <v>6</v>
      </c>
      <c r="AD3">
        <f>'Inventory Baseline'!AD3*0.5</f>
        <v>6</v>
      </c>
      <c r="AF3">
        <f>'Inventory Baseline'!AF3*0.5</f>
        <v>6</v>
      </c>
      <c r="AG3">
        <f>'Inventory Baseline'!AG3*0.5</f>
        <v>6</v>
      </c>
      <c r="AH3">
        <f>'Inventory Baseline'!AH3*0.5</f>
        <v>6</v>
      </c>
      <c r="AI3">
        <f>'Inventory Baseline'!AI3*0.5</f>
        <v>6</v>
      </c>
      <c r="AK3">
        <f>'Inventory Baseline'!AK3*0.5</f>
        <v>6</v>
      </c>
      <c r="AL3">
        <f>'Inventory Baseline'!AL3*0.5</f>
        <v>6</v>
      </c>
      <c r="AM3">
        <f>'Inventory Baseline'!AM3*0.5</f>
        <v>6</v>
      </c>
      <c r="AN3">
        <f>'Inventory Baseline'!AN3*0.5</f>
        <v>6</v>
      </c>
      <c r="AP3">
        <f>'Inventory Baseline'!AP3*0.5</f>
        <v>6</v>
      </c>
      <c r="AQ3">
        <f>'Inventory Baseline'!AQ3*0.5</f>
        <v>6</v>
      </c>
      <c r="AR3">
        <f>'Inventory Baseline'!AR3*0.5</f>
        <v>6</v>
      </c>
      <c r="AS3">
        <f>'Inventory Baseline'!AS3*0.5</f>
        <v>6</v>
      </c>
      <c r="AU3">
        <f>'Inventory Baseline'!AU3*0.5</f>
        <v>6</v>
      </c>
      <c r="AV3">
        <f>'Inventory Baseline'!AV3*0.5</f>
        <v>6</v>
      </c>
      <c r="AW3">
        <f>'Inventory Baseline'!AW3*0.5</f>
        <v>6</v>
      </c>
      <c r="AX3">
        <f>'Inventory Baseline'!AX3*0.5</f>
        <v>6</v>
      </c>
      <c r="AZ3">
        <f>'Inventory Baseline'!AZ3*0.5</f>
        <v>6</v>
      </c>
      <c r="BA3">
        <f>'Inventory Baseline'!BA3*0.5</f>
        <v>6</v>
      </c>
      <c r="BB3">
        <f>'Inventory Baseline'!BB3*0.5</f>
        <v>6</v>
      </c>
      <c r="BC3">
        <f>'Inventory Baseline'!BC3*0.5</f>
        <v>6</v>
      </c>
      <c r="BE3">
        <f>'Inventory Baseline'!BE3*0.5</f>
        <v>6</v>
      </c>
      <c r="BF3">
        <f>'Inventory Baseline'!BF3*0.5</f>
        <v>6</v>
      </c>
      <c r="BG3">
        <f>'Inventory Baseline'!BG3*0.5</f>
        <v>6</v>
      </c>
      <c r="BH3">
        <f>'Inventory Baseline'!BH3*0.5</f>
        <v>6</v>
      </c>
      <c r="BJ3">
        <f>'Inventory Baseline'!BJ3*0.5</f>
        <v>6</v>
      </c>
      <c r="BK3">
        <f>'Inventory Baseline'!BK3*0.5</f>
        <v>6</v>
      </c>
      <c r="BL3">
        <f>'Inventory Baseline'!BL3*0.5</f>
        <v>6</v>
      </c>
      <c r="BM3">
        <f>'Inventory Baseline'!BM3*0.5</f>
        <v>6</v>
      </c>
      <c r="BO3">
        <f>'Inventory Baseline'!BO3*0.5</f>
        <v>6</v>
      </c>
      <c r="BP3">
        <f>'Inventory Baseline'!BP3*0.5</f>
        <v>6</v>
      </c>
      <c r="BQ3">
        <f>'Inventory Baseline'!BQ3*0.5</f>
        <v>6</v>
      </c>
      <c r="BR3">
        <f>'Inventory Baseline'!BR3*0.5</f>
        <v>6</v>
      </c>
      <c r="BT3">
        <f>'Inventory Baseline'!BT3*0.5</f>
        <v>6</v>
      </c>
      <c r="BU3">
        <f>'Inventory Baseline'!BU3*0.5</f>
        <v>6</v>
      </c>
      <c r="BV3">
        <f>'Inventory Baseline'!BV3*0.5</f>
        <v>6</v>
      </c>
      <c r="BW3">
        <f>'Inventory Baseline'!BW3*0.5</f>
        <v>6</v>
      </c>
      <c r="BY3">
        <f>'Inventory Baseline'!BY3*0.5</f>
        <v>6</v>
      </c>
      <c r="BZ3">
        <f>'Inventory Baseline'!BZ3*0.5</f>
        <v>6</v>
      </c>
      <c r="CA3">
        <f>'Inventory Baseline'!CA3*0.5</f>
        <v>6</v>
      </c>
      <c r="CB3">
        <f>'Inventory Baseline'!CB3*0.5</f>
        <v>6</v>
      </c>
      <c r="CD3">
        <f>'Inventory Baseline'!CD3*0.5</f>
        <v>6</v>
      </c>
      <c r="CE3">
        <f>'Inventory Baseline'!CE3*0.5</f>
        <v>6</v>
      </c>
      <c r="CF3">
        <f>'Inventory Baseline'!CF3*0.5</f>
        <v>6</v>
      </c>
      <c r="CG3">
        <f>'Inventory Baseline'!CG3*0.5</f>
        <v>6</v>
      </c>
      <c r="CI3">
        <f>'Inventory Baseline'!CI3*0.5</f>
        <v>6</v>
      </c>
      <c r="CJ3">
        <f>'Inventory Baseline'!CJ3*0.5</f>
        <v>6</v>
      </c>
      <c r="CK3">
        <f>'Inventory Baseline'!CK3*0.5</f>
        <v>6</v>
      </c>
      <c r="CL3">
        <f>'Inventory Baseline'!CL3*0.5</f>
        <v>6</v>
      </c>
      <c r="CN3">
        <f>'Inventory Baseline'!CN3*0.5</f>
        <v>6</v>
      </c>
      <c r="CO3">
        <f>'Inventory Baseline'!CO3*0.5</f>
        <v>6</v>
      </c>
      <c r="CP3">
        <f>'Inventory Baseline'!CP3*0.5</f>
        <v>6</v>
      </c>
      <c r="CQ3">
        <f>'Inventory Baseline'!CQ3*0.5</f>
        <v>6</v>
      </c>
      <c r="CS3">
        <f>'Inventory Baseline'!CS3*0.5</f>
        <v>6</v>
      </c>
      <c r="CT3">
        <f>'Inventory Baseline'!CT3*0.5</f>
        <v>6</v>
      </c>
      <c r="CU3">
        <f>'Inventory Baseline'!CU3*0.5</f>
        <v>6</v>
      </c>
      <c r="CV3">
        <f>'Inventory Baseline'!CV3*0.5</f>
        <v>6</v>
      </c>
      <c r="CX3">
        <f>'Inventory Baseline'!CX3*0.5</f>
        <v>6</v>
      </c>
      <c r="CY3">
        <f>'Inventory Baseline'!CY3*0.5</f>
        <v>6</v>
      </c>
      <c r="CZ3">
        <f>'Inventory Baseline'!CZ3*0.5</f>
        <v>6</v>
      </c>
      <c r="DA3">
        <f>'Inventory Baseline'!DA3*0.5</f>
        <v>6</v>
      </c>
      <c r="DC3">
        <f>'Inventory Baseline'!DC3*0.5</f>
        <v>6</v>
      </c>
      <c r="DD3">
        <f>'Inventory Baseline'!DD3*0.5</f>
        <v>6</v>
      </c>
      <c r="DE3">
        <f>'Inventory Baseline'!DE3*0.5</f>
        <v>6</v>
      </c>
      <c r="DF3">
        <f>'Inventory Baseline'!DF3*0.5</f>
        <v>6</v>
      </c>
      <c r="DH3">
        <f>'Inventory Baseline'!DH3*0.5</f>
        <v>6</v>
      </c>
      <c r="DI3">
        <f>'Inventory Baseline'!DI3*0.5</f>
        <v>6</v>
      </c>
      <c r="DJ3">
        <f>'Inventory Baseline'!DJ3*0.5</f>
        <v>6</v>
      </c>
      <c r="DK3">
        <f>'Inventory Baseline'!DK3*0.5</f>
        <v>6</v>
      </c>
      <c r="DM3">
        <f>'Inventory Baseline'!DM3*0.5</f>
        <v>6</v>
      </c>
      <c r="DN3">
        <f>'Inventory Baseline'!DN3*0.5</f>
        <v>6</v>
      </c>
      <c r="DO3">
        <f>'Inventory Baseline'!DO3*0.5</f>
        <v>6</v>
      </c>
      <c r="DP3">
        <f>'Inventory Baseline'!DP3*0.5</f>
        <v>6</v>
      </c>
      <c r="DR3">
        <f>'Inventory Baseline'!DR3*0.5</f>
        <v>6</v>
      </c>
      <c r="DS3">
        <f>'Inventory Baseline'!DS3*0.5</f>
        <v>6</v>
      </c>
      <c r="DT3">
        <f>'Inventory Baseline'!DT3*0.5</f>
        <v>6</v>
      </c>
      <c r="DU3">
        <f>'Inventory Baseline'!DU3*0.5</f>
        <v>6</v>
      </c>
      <c r="DW3">
        <f>'Inventory Baseline'!DW3*0.5</f>
        <v>6</v>
      </c>
      <c r="DX3">
        <f>'Inventory Baseline'!DX3*0.5</f>
        <v>6</v>
      </c>
      <c r="DY3">
        <f>'Inventory Baseline'!DY3*0.5</f>
        <v>6</v>
      </c>
      <c r="DZ3">
        <f>'Inventory Baseline'!DZ3*0.5</f>
        <v>6</v>
      </c>
      <c r="EB3">
        <f>'Inventory Baseline'!EB3*0.5</f>
        <v>6</v>
      </c>
      <c r="EC3">
        <f>'Inventory Baseline'!EC3*0.5</f>
        <v>6</v>
      </c>
      <c r="ED3">
        <f>'Inventory Baseline'!ED3*0.5</f>
        <v>6</v>
      </c>
      <c r="EE3">
        <f>'Inventory Baseline'!EE3*0.5</f>
        <v>6</v>
      </c>
      <c r="EG3">
        <f>'Inventory Baseline'!EG3*0.5</f>
        <v>6</v>
      </c>
      <c r="EH3">
        <f>'Inventory Baseline'!EH3*0.5</f>
        <v>6</v>
      </c>
      <c r="EI3">
        <f>'Inventory Baseline'!EI3*0.5</f>
        <v>6</v>
      </c>
      <c r="EJ3">
        <f>'Inventory Baseline'!EJ3*0.5</f>
        <v>6</v>
      </c>
      <c r="EL3">
        <f>'Inventory Baseline'!EL3*0.5</f>
        <v>6</v>
      </c>
      <c r="EM3">
        <f>'Inventory Baseline'!EM3*0.5</f>
        <v>6</v>
      </c>
      <c r="EN3">
        <f>'Inventory Baseline'!EN3*0.5</f>
        <v>6</v>
      </c>
      <c r="EO3">
        <f>'Inventory Baseline'!EO3*0.5</f>
        <v>6</v>
      </c>
      <c r="EQ3">
        <f>'Inventory Baseline'!EQ3*0.5</f>
        <v>6</v>
      </c>
      <c r="ER3">
        <f>'Inventory Baseline'!ER3*0.5</f>
        <v>6</v>
      </c>
      <c r="ES3">
        <f>'Inventory Baseline'!ES3*0.5</f>
        <v>6</v>
      </c>
      <c r="ET3">
        <f>'Inventory Baseline'!ET3*0.5</f>
        <v>6</v>
      </c>
      <c r="EV3">
        <f t="shared" si="0"/>
        <v>6</v>
      </c>
      <c r="EW3">
        <f t="shared" si="1"/>
        <v>6</v>
      </c>
      <c r="EX3">
        <f t="shared" si="2"/>
        <v>6</v>
      </c>
      <c r="EY3">
        <f t="shared" si="3"/>
        <v>6</v>
      </c>
    </row>
    <row r="4" spans="1:155" x14ac:dyDescent="0.35">
      <c r="A4">
        <v>2</v>
      </c>
      <c r="B4">
        <f>'Inventory Baseline'!B4*0.5</f>
        <v>6</v>
      </c>
      <c r="C4">
        <f>'Inventory Baseline'!C4*0.5</f>
        <v>6</v>
      </c>
      <c r="D4">
        <f>'Inventory Baseline'!D4*0.5</f>
        <v>6</v>
      </c>
      <c r="E4">
        <f>'Inventory Baseline'!E4*0.5</f>
        <v>6</v>
      </c>
      <c r="G4">
        <f>'Inventory Baseline'!G4*0.5</f>
        <v>6</v>
      </c>
      <c r="H4">
        <f>'Inventory Baseline'!H4*0.5</f>
        <v>6</v>
      </c>
      <c r="I4">
        <f>'Inventory Baseline'!I4*0.5</f>
        <v>6</v>
      </c>
      <c r="J4">
        <f>'Inventory Baseline'!J4*0.5</f>
        <v>6</v>
      </c>
      <c r="L4">
        <f>'Inventory Baseline'!L4*0.5</f>
        <v>6</v>
      </c>
      <c r="M4">
        <f>'Inventory Baseline'!M4*0.5</f>
        <v>6</v>
      </c>
      <c r="N4">
        <f>'Inventory Baseline'!N4*0.5</f>
        <v>6</v>
      </c>
      <c r="O4">
        <f>'Inventory Baseline'!O4*0.5</f>
        <v>6</v>
      </c>
      <c r="Q4">
        <f>'Inventory Baseline'!Q4*0.5</f>
        <v>6</v>
      </c>
      <c r="R4">
        <f>'Inventory Baseline'!R4*0.5</f>
        <v>6</v>
      </c>
      <c r="S4">
        <f>'Inventory Baseline'!S4*0.5</f>
        <v>6</v>
      </c>
      <c r="T4">
        <f>'Inventory Baseline'!T4*0.5</f>
        <v>6</v>
      </c>
      <c r="V4">
        <f>'Inventory Baseline'!V4*0.5</f>
        <v>6</v>
      </c>
      <c r="W4">
        <f>'Inventory Baseline'!W4*0.5</f>
        <v>6</v>
      </c>
      <c r="X4">
        <f>'Inventory Baseline'!X4*0.5</f>
        <v>6</v>
      </c>
      <c r="Y4">
        <f>'Inventory Baseline'!Y4*0.5</f>
        <v>6</v>
      </c>
      <c r="AA4">
        <f>'Inventory Baseline'!AA4*0.5</f>
        <v>6</v>
      </c>
      <c r="AB4">
        <f>'Inventory Baseline'!AB4*0.5</f>
        <v>6</v>
      </c>
      <c r="AC4">
        <f>'Inventory Baseline'!AC4*0.5</f>
        <v>6</v>
      </c>
      <c r="AD4">
        <f>'Inventory Baseline'!AD4*0.5</f>
        <v>6</v>
      </c>
      <c r="AF4">
        <f>'Inventory Baseline'!AF4*0.5</f>
        <v>6</v>
      </c>
      <c r="AG4">
        <f>'Inventory Baseline'!AG4*0.5</f>
        <v>6</v>
      </c>
      <c r="AH4">
        <f>'Inventory Baseline'!AH4*0.5</f>
        <v>6</v>
      </c>
      <c r="AI4">
        <f>'Inventory Baseline'!AI4*0.5</f>
        <v>6</v>
      </c>
      <c r="AK4">
        <f>'Inventory Baseline'!AK4*0.5</f>
        <v>6</v>
      </c>
      <c r="AL4">
        <f>'Inventory Baseline'!AL4*0.5</f>
        <v>6</v>
      </c>
      <c r="AM4">
        <f>'Inventory Baseline'!AM4*0.5</f>
        <v>6</v>
      </c>
      <c r="AN4">
        <f>'Inventory Baseline'!AN4*0.5</f>
        <v>6</v>
      </c>
      <c r="AP4">
        <f>'Inventory Baseline'!AP4*0.5</f>
        <v>6</v>
      </c>
      <c r="AQ4">
        <f>'Inventory Baseline'!AQ4*0.5</f>
        <v>6</v>
      </c>
      <c r="AR4">
        <f>'Inventory Baseline'!AR4*0.5</f>
        <v>6</v>
      </c>
      <c r="AS4">
        <f>'Inventory Baseline'!AS4*0.5</f>
        <v>6</v>
      </c>
      <c r="AU4">
        <f>'Inventory Baseline'!AU4*0.5</f>
        <v>6</v>
      </c>
      <c r="AV4">
        <f>'Inventory Baseline'!AV4*0.5</f>
        <v>6</v>
      </c>
      <c r="AW4">
        <f>'Inventory Baseline'!AW4*0.5</f>
        <v>6</v>
      </c>
      <c r="AX4">
        <f>'Inventory Baseline'!AX4*0.5</f>
        <v>6</v>
      </c>
      <c r="AZ4">
        <f>'Inventory Baseline'!AZ4*0.5</f>
        <v>6</v>
      </c>
      <c r="BA4">
        <f>'Inventory Baseline'!BA4*0.5</f>
        <v>6</v>
      </c>
      <c r="BB4">
        <f>'Inventory Baseline'!BB4*0.5</f>
        <v>6</v>
      </c>
      <c r="BC4">
        <f>'Inventory Baseline'!BC4*0.5</f>
        <v>6</v>
      </c>
      <c r="BE4">
        <f>'Inventory Baseline'!BE4*0.5</f>
        <v>6</v>
      </c>
      <c r="BF4">
        <f>'Inventory Baseline'!BF4*0.5</f>
        <v>6</v>
      </c>
      <c r="BG4">
        <f>'Inventory Baseline'!BG4*0.5</f>
        <v>6</v>
      </c>
      <c r="BH4">
        <f>'Inventory Baseline'!BH4*0.5</f>
        <v>6</v>
      </c>
      <c r="BJ4">
        <f>'Inventory Baseline'!BJ4*0.5</f>
        <v>6</v>
      </c>
      <c r="BK4">
        <f>'Inventory Baseline'!BK4*0.5</f>
        <v>6</v>
      </c>
      <c r="BL4">
        <f>'Inventory Baseline'!BL4*0.5</f>
        <v>6</v>
      </c>
      <c r="BM4">
        <f>'Inventory Baseline'!BM4*0.5</f>
        <v>6</v>
      </c>
      <c r="BO4">
        <f>'Inventory Baseline'!BO4*0.5</f>
        <v>6</v>
      </c>
      <c r="BP4">
        <f>'Inventory Baseline'!BP4*0.5</f>
        <v>6</v>
      </c>
      <c r="BQ4">
        <f>'Inventory Baseline'!BQ4*0.5</f>
        <v>6</v>
      </c>
      <c r="BR4">
        <f>'Inventory Baseline'!BR4*0.5</f>
        <v>6</v>
      </c>
      <c r="BT4">
        <f>'Inventory Baseline'!BT4*0.5</f>
        <v>6</v>
      </c>
      <c r="BU4">
        <f>'Inventory Baseline'!BU4*0.5</f>
        <v>6</v>
      </c>
      <c r="BV4">
        <f>'Inventory Baseline'!BV4*0.5</f>
        <v>6</v>
      </c>
      <c r="BW4">
        <f>'Inventory Baseline'!BW4*0.5</f>
        <v>6</v>
      </c>
      <c r="BY4">
        <f>'Inventory Baseline'!BY4*0.5</f>
        <v>6</v>
      </c>
      <c r="BZ4">
        <f>'Inventory Baseline'!BZ4*0.5</f>
        <v>6</v>
      </c>
      <c r="CA4">
        <f>'Inventory Baseline'!CA4*0.5</f>
        <v>6</v>
      </c>
      <c r="CB4">
        <f>'Inventory Baseline'!CB4*0.5</f>
        <v>6</v>
      </c>
      <c r="CD4">
        <f>'Inventory Baseline'!CD4*0.5</f>
        <v>6</v>
      </c>
      <c r="CE4">
        <f>'Inventory Baseline'!CE4*0.5</f>
        <v>6</v>
      </c>
      <c r="CF4">
        <f>'Inventory Baseline'!CF4*0.5</f>
        <v>6</v>
      </c>
      <c r="CG4">
        <f>'Inventory Baseline'!CG4*0.5</f>
        <v>6</v>
      </c>
      <c r="CI4">
        <f>'Inventory Baseline'!CI4*0.5</f>
        <v>6</v>
      </c>
      <c r="CJ4">
        <f>'Inventory Baseline'!CJ4*0.5</f>
        <v>6</v>
      </c>
      <c r="CK4">
        <f>'Inventory Baseline'!CK4*0.5</f>
        <v>6</v>
      </c>
      <c r="CL4">
        <f>'Inventory Baseline'!CL4*0.5</f>
        <v>6</v>
      </c>
      <c r="CN4">
        <f>'Inventory Baseline'!CN4*0.5</f>
        <v>6</v>
      </c>
      <c r="CO4">
        <f>'Inventory Baseline'!CO4*0.5</f>
        <v>6</v>
      </c>
      <c r="CP4">
        <f>'Inventory Baseline'!CP4*0.5</f>
        <v>6</v>
      </c>
      <c r="CQ4">
        <f>'Inventory Baseline'!CQ4*0.5</f>
        <v>6</v>
      </c>
      <c r="CS4">
        <f>'Inventory Baseline'!CS4*0.5</f>
        <v>6</v>
      </c>
      <c r="CT4">
        <f>'Inventory Baseline'!CT4*0.5</f>
        <v>6</v>
      </c>
      <c r="CU4">
        <f>'Inventory Baseline'!CU4*0.5</f>
        <v>6</v>
      </c>
      <c r="CV4">
        <f>'Inventory Baseline'!CV4*0.5</f>
        <v>6</v>
      </c>
      <c r="CX4">
        <f>'Inventory Baseline'!CX4*0.5</f>
        <v>6</v>
      </c>
      <c r="CY4">
        <f>'Inventory Baseline'!CY4*0.5</f>
        <v>6</v>
      </c>
      <c r="CZ4">
        <f>'Inventory Baseline'!CZ4*0.5</f>
        <v>6</v>
      </c>
      <c r="DA4">
        <f>'Inventory Baseline'!DA4*0.5</f>
        <v>6</v>
      </c>
      <c r="DC4">
        <f>'Inventory Baseline'!DC4*0.5</f>
        <v>6</v>
      </c>
      <c r="DD4">
        <f>'Inventory Baseline'!DD4*0.5</f>
        <v>6</v>
      </c>
      <c r="DE4">
        <f>'Inventory Baseline'!DE4*0.5</f>
        <v>6</v>
      </c>
      <c r="DF4">
        <f>'Inventory Baseline'!DF4*0.5</f>
        <v>6</v>
      </c>
      <c r="DH4">
        <f>'Inventory Baseline'!DH4*0.5</f>
        <v>6</v>
      </c>
      <c r="DI4">
        <f>'Inventory Baseline'!DI4*0.5</f>
        <v>6</v>
      </c>
      <c r="DJ4">
        <f>'Inventory Baseline'!DJ4*0.5</f>
        <v>6</v>
      </c>
      <c r="DK4">
        <f>'Inventory Baseline'!DK4*0.5</f>
        <v>6</v>
      </c>
      <c r="DM4">
        <f>'Inventory Baseline'!DM4*0.5</f>
        <v>6</v>
      </c>
      <c r="DN4">
        <f>'Inventory Baseline'!DN4*0.5</f>
        <v>6</v>
      </c>
      <c r="DO4">
        <f>'Inventory Baseline'!DO4*0.5</f>
        <v>6</v>
      </c>
      <c r="DP4">
        <f>'Inventory Baseline'!DP4*0.5</f>
        <v>6</v>
      </c>
      <c r="DR4">
        <f>'Inventory Baseline'!DR4*0.5</f>
        <v>6</v>
      </c>
      <c r="DS4">
        <f>'Inventory Baseline'!DS4*0.5</f>
        <v>6</v>
      </c>
      <c r="DT4">
        <f>'Inventory Baseline'!DT4*0.5</f>
        <v>6</v>
      </c>
      <c r="DU4">
        <f>'Inventory Baseline'!DU4*0.5</f>
        <v>6</v>
      </c>
      <c r="DW4">
        <f>'Inventory Baseline'!DW4*0.5</f>
        <v>6</v>
      </c>
      <c r="DX4">
        <f>'Inventory Baseline'!DX4*0.5</f>
        <v>6</v>
      </c>
      <c r="DY4">
        <f>'Inventory Baseline'!DY4*0.5</f>
        <v>6</v>
      </c>
      <c r="DZ4">
        <f>'Inventory Baseline'!DZ4*0.5</f>
        <v>6</v>
      </c>
      <c r="EB4">
        <f>'Inventory Baseline'!EB4*0.5</f>
        <v>6</v>
      </c>
      <c r="EC4">
        <f>'Inventory Baseline'!EC4*0.5</f>
        <v>6</v>
      </c>
      <c r="ED4">
        <f>'Inventory Baseline'!ED4*0.5</f>
        <v>6</v>
      </c>
      <c r="EE4">
        <f>'Inventory Baseline'!EE4*0.5</f>
        <v>6</v>
      </c>
      <c r="EG4">
        <f>'Inventory Baseline'!EG4*0.5</f>
        <v>6</v>
      </c>
      <c r="EH4">
        <f>'Inventory Baseline'!EH4*0.5</f>
        <v>6</v>
      </c>
      <c r="EI4">
        <f>'Inventory Baseline'!EI4*0.5</f>
        <v>6</v>
      </c>
      <c r="EJ4">
        <f>'Inventory Baseline'!EJ4*0.5</f>
        <v>6</v>
      </c>
      <c r="EL4">
        <f>'Inventory Baseline'!EL4*0.5</f>
        <v>6</v>
      </c>
      <c r="EM4">
        <f>'Inventory Baseline'!EM4*0.5</f>
        <v>6</v>
      </c>
      <c r="EN4">
        <f>'Inventory Baseline'!EN4*0.5</f>
        <v>6</v>
      </c>
      <c r="EO4">
        <f>'Inventory Baseline'!EO4*0.5</f>
        <v>6</v>
      </c>
      <c r="EQ4">
        <f>'Inventory Baseline'!EQ4*0.5</f>
        <v>6</v>
      </c>
      <c r="ER4">
        <f>'Inventory Baseline'!ER4*0.5</f>
        <v>6</v>
      </c>
      <c r="ES4">
        <f>'Inventory Baseline'!ES4*0.5</f>
        <v>6</v>
      </c>
      <c r="ET4">
        <f>'Inventory Baseline'!ET4*0.5</f>
        <v>6</v>
      </c>
      <c r="EV4">
        <f t="shared" si="0"/>
        <v>6</v>
      </c>
      <c r="EW4">
        <f t="shared" si="1"/>
        <v>6</v>
      </c>
      <c r="EX4">
        <f t="shared" si="2"/>
        <v>6</v>
      </c>
      <c r="EY4">
        <f t="shared" si="3"/>
        <v>6</v>
      </c>
    </row>
    <row r="5" spans="1:155" x14ac:dyDescent="0.35">
      <c r="A5">
        <v>3</v>
      </c>
      <c r="B5">
        <f>'Inventory Baseline'!B5*0.5</f>
        <v>6</v>
      </c>
      <c r="C5">
        <f>'Inventory Baseline'!C5*0.5</f>
        <v>6</v>
      </c>
      <c r="D5">
        <f>'Inventory Baseline'!D5*0.5</f>
        <v>6</v>
      </c>
      <c r="E5">
        <f>'Inventory Baseline'!E5*0.5</f>
        <v>6</v>
      </c>
      <c r="G5">
        <f>'Inventory Baseline'!G5*0.5</f>
        <v>6</v>
      </c>
      <c r="H5">
        <f>'Inventory Baseline'!H5*0.5</f>
        <v>6</v>
      </c>
      <c r="I5">
        <f>'Inventory Baseline'!I5*0.5</f>
        <v>6</v>
      </c>
      <c r="J5">
        <f>'Inventory Baseline'!J5*0.5</f>
        <v>6</v>
      </c>
      <c r="L5">
        <f>'Inventory Baseline'!L5*0.5</f>
        <v>6</v>
      </c>
      <c r="M5">
        <f>'Inventory Baseline'!M5*0.5</f>
        <v>6</v>
      </c>
      <c r="N5">
        <f>'Inventory Baseline'!N5*0.5</f>
        <v>6</v>
      </c>
      <c r="O5">
        <f>'Inventory Baseline'!O5*0.5</f>
        <v>6</v>
      </c>
      <c r="Q5">
        <f>'Inventory Baseline'!Q5*0.5</f>
        <v>6</v>
      </c>
      <c r="R5">
        <f>'Inventory Baseline'!R5*0.5</f>
        <v>6</v>
      </c>
      <c r="S5">
        <f>'Inventory Baseline'!S5*0.5</f>
        <v>6</v>
      </c>
      <c r="T5">
        <f>'Inventory Baseline'!T5*0.5</f>
        <v>6</v>
      </c>
      <c r="V5">
        <f>'Inventory Baseline'!V5*0.5</f>
        <v>6</v>
      </c>
      <c r="W5">
        <f>'Inventory Baseline'!W5*0.5</f>
        <v>6</v>
      </c>
      <c r="X5">
        <f>'Inventory Baseline'!X5*0.5</f>
        <v>6</v>
      </c>
      <c r="Y5">
        <f>'Inventory Baseline'!Y5*0.5</f>
        <v>6</v>
      </c>
      <c r="AA5">
        <f>'Inventory Baseline'!AA5*0.5</f>
        <v>6</v>
      </c>
      <c r="AB5">
        <f>'Inventory Baseline'!AB5*0.5</f>
        <v>6</v>
      </c>
      <c r="AC5">
        <f>'Inventory Baseline'!AC5*0.5</f>
        <v>6</v>
      </c>
      <c r="AD5">
        <f>'Inventory Baseline'!AD5*0.5</f>
        <v>6</v>
      </c>
      <c r="AF5">
        <f>'Inventory Baseline'!AF5*0.5</f>
        <v>6</v>
      </c>
      <c r="AG5">
        <f>'Inventory Baseline'!AG5*0.5</f>
        <v>6</v>
      </c>
      <c r="AH5">
        <f>'Inventory Baseline'!AH5*0.5</f>
        <v>6</v>
      </c>
      <c r="AI5">
        <f>'Inventory Baseline'!AI5*0.5</f>
        <v>6</v>
      </c>
      <c r="AK5">
        <f>'Inventory Baseline'!AK5*0.5</f>
        <v>6</v>
      </c>
      <c r="AL5">
        <f>'Inventory Baseline'!AL5*0.5</f>
        <v>6</v>
      </c>
      <c r="AM5">
        <f>'Inventory Baseline'!AM5*0.5</f>
        <v>6</v>
      </c>
      <c r="AN5">
        <f>'Inventory Baseline'!AN5*0.5</f>
        <v>6</v>
      </c>
      <c r="AP5">
        <f>'Inventory Baseline'!AP5*0.5</f>
        <v>6</v>
      </c>
      <c r="AQ5">
        <f>'Inventory Baseline'!AQ5*0.5</f>
        <v>6</v>
      </c>
      <c r="AR5">
        <f>'Inventory Baseline'!AR5*0.5</f>
        <v>6</v>
      </c>
      <c r="AS5">
        <f>'Inventory Baseline'!AS5*0.5</f>
        <v>6</v>
      </c>
      <c r="AU5">
        <f>'Inventory Baseline'!AU5*0.5</f>
        <v>6</v>
      </c>
      <c r="AV5">
        <f>'Inventory Baseline'!AV5*0.5</f>
        <v>6</v>
      </c>
      <c r="AW5">
        <f>'Inventory Baseline'!AW5*0.5</f>
        <v>6</v>
      </c>
      <c r="AX5">
        <f>'Inventory Baseline'!AX5*0.5</f>
        <v>6</v>
      </c>
      <c r="AZ5">
        <f>'Inventory Baseline'!AZ5*0.5</f>
        <v>6</v>
      </c>
      <c r="BA5">
        <f>'Inventory Baseline'!BA5*0.5</f>
        <v>6</v>
      </c>
      <c r="BB5">
        <f>'Inventory Baseline'!BB5*0.5</f>
        <v>6</v>
      </c>
      <c r="BC5">
        <f>'Inventory Baseline'!BC5*0.5</f>
        <v>6</v>
      </c>
      <c r="BE5">
        <f>'Inventory Baseline'!BE5*0.5</f>
        <v>6</v>
      </c>
      <c r="BF5">
        <f>'Inventory Baseline'!BF5*0.5</f>
        <v>6</v>
      </c>
      <c r="BG5">
        <f>'Inventory Baseline'!BG5*0.5</f>
        <v>6</v>
      </c>
      <c r="BH5">
        <f>'Inventory Baseline'!BH5*0.5</f>
        <v>6</v>
      </c>
      <c r="BJ5">
        <f>'Inventory Baseline'!BJ5*0.5</f>
        <v>6</v>
      </c>
      <c r="BK5">
        <f>'Inventory Baseline'!BK5*0.5</f>
        <v>6</v>
      </c>
      <c r="BL5">
        <f>'Inventory Baseline'!BL5*0.5</f>
        <v>6</v>
      </c>
      <c r="BM5">
        <f>'Inventory Baseline'!BM5*0.5</f>
        <v>6</v>
      </c>
      <c r="BO5">
        <f>'Inventory Baseline'!BO5*0.5</f>
        <v>6</v>
      </c>
      <c r="BP5">
        <f>'Inventory Baseline'!BP5*0.5</f>
        <v>6</v>
      </c>
      <c r="BQ5">
        <f>'Inventory Baseline'!BQ5*0.5</f>
        <v>6</v>
      </c>
      <c r="BR5">
        <f>'Inventory Baseline'!BR5*0.5</f>
        <v>6</v>
      </c>
      <c r="BT5">
        <f>'Inventory Baseline'!BT5*0.5</f>
        <v>6</v>
      </c>
      <c r="BU5">
        <f>'Inventory Baseline'!BU5*0.5</f>
        <v>6</v>
      </c>
      <c r="BV5">
        <f>'Inventory Baseline'!BV5*0.5</f>
        <v>6</v>
      </c>
      <c r="BW5">
        <f>'Inventory Baseline'!BW5*0.5</f>
        <v>6</v>
      </c>
      <c r="BY5">
        <f>'Inventory Baseline'!BY5*0.5</f>
        <v>6</v>
      </c>
      <c r="BZ5">
        <f>'Inventory Baseline'!BZ5*0.5</f>
        <v>6</v>
      </c>
      <c r="CA5">
        <f>'Inventory Baseline'!CA5*0.5</f>
        <v>6</v>
      </c>
      <c r="CB5">
        <f>'Inventory Baseline'!CB5*0.5</f>
        <v>6</v>
      </c>
      <c r="CD5">
        <f>'Inventory Baseline'!CD5*0.5</f>
        <v>6</v>
      </c>
      <c r="CE5">
        <f>'Inventory Baseline'!CE5*0.5</f>
        <v>6</v>
      </c>
      <c r="CF5">
        <f>'Inventory Baseline'!CF5*0.5</f>
        <v>6</v>
      </c>
      <c r="CG5">
        <f>'Inventory Baseline'!CG5*0.5</f>
        <v>6</v>
      </c>
      <c r="CI5">
        <f>'Inventory Baseline'!CI5*0.5</f>
        <v>6</v>
      </c>
      <c r="CJ5">
        <f>'Inventory Baseline'!CJ5*0.5</f>
        <v>6</v>
      </c>
      <c r="CK5">
        <f>'Inventory Baseline'!CK5*0.5</f>
        <v>6</v>
      </c>
      <c r="CL5">
        <f>'Inventory Baseline'!CL5*0.5</f>
        <v>6</v>
      </c>
      <c r="CN5">
        <f>'Inventory Baseline'!CN5*0.5</f>
        <v>6</v>
      </c>
      <c r="CO5">
        <f>'Inventory Baseline'!CO5*0.5</f>
        <v>6</v>
      </c>
      <c r="CP5">
        <f>'Inventory Baseline'!CP5*0.5</f>
        <v>6</v>
      </c>
      <c r="CQ5">
        <f>'Inventory Baseline'!CQ5*0.5</f>
        <v>6</v>
      </c>
      <c r="CS5">
        <f>'Inventory Baseline'!CS5*0.5</f>
        <v>6</v>
      </c>
      <c r="CT5">
        <f>'Inventory Baseline'!CT5*0.5</f>
        <v>6</v>
      </c>
      <c r="CU5">
        <f>'Inventory Baseline'!CU5*0.5</f>
        <v>6</v>
      </c>
      <c r="CV5">
        <f>'Inventory Baseline'!CV5*0.5</f>
        <v>6</v>
      </c>
      <c r="CX5">
        <f>'Inventory Baseline'!CX5*0.5</f>
        <v>6</v>
      </c>
      <c r="CY5">
        <f>'Inventory Baseline'!CY5*0.5</f>
        <v>6</v>
      </c>
      <c r="CZ5">
        <f>'Inventory Baseline'!CZ5*0.5</f>
        <v>6</v>
      </c>
      <c r="DA5">
        <f>'Inventory Baseline'!DA5*0.5</f>
        <v>6</v>
      </c>
      <c r="DC5">
        <f>'Inventory Baseline'!DC5*0.5</f>
        <v>6</v>
      </c>
      <c r="DD5">
        <f>'Inventory Baseline'!DD5*0.5</f>
        <v>6</v>
      </c>
      <c r="DE5">
        <f>'Inventory Baseline'!DE5*0.5</f>
        <v>6</v>
      </c>
      <c r="DF5">
        <f>'Inventory Baseline'!DF5*0.5</f>
        <v>6</v>
      </c>
      <c r="DH5">
        <f>'Inventory Baseline'!DH5*0.5</f>
        <v>6</v>
      </c>
      <c r="DI5">
        <f>'Inventory Baseline'!DI5*0.5</f>
        <v>6</v>
      </c>
      <c r="DJ5">
        <f>'Inventory Baseline'!DJ5*0.5</f>
        <v>6</v>
      </c>
      <c r="DK5">
        <f>'Inventory Baseline'!DK5*0.5</f>
        <v>6</v>
      </c>
      <c r="DM5">
        <f>'Inventory Baseline'!DM5*0.5</f>
        <v>6</v>
      </c>
      <c r="DN5">
        <f>'Inventory Baseline'!DN5*0.5</f>
        <v>6</v>
      </c>
      <c r="DO5">
        <f>'Inventory Baseline'!DO5*0.5</f>
        <v>6</v>
      </c>
      <c r="DP5">
        <f>'Inventory Baseline'!DP5*0.5</f>
        <v>6</v>
      </c>
      <c r="DR5">
        <f>'Inventory Baseline'!DR5*0.5</f>
        <v>6</v>
      </c>
      <c r="DS5">
        <f>'Inventory Baseline'!DS5*0.5</f>
        <v>6</v>
      </c>
      <c r="DT5">
        <f>'Inventory Baseline'!DT5*0.5</f>
        <v>6</v>
      </c>
      <c r="DU5">
        <f>'Inventory Baseline'!DU5*0.5</f>
        <v>6</v>
      </c>
      <c r="DW5">
        <f>'Inventory Baseline'!DW5*0.5</f>
        <v>6</v>
      </c>
      <c r="DX5">
        <f>'Inventory Baseline'!DX5*0.5</f>
        <v>6</v>
      </c>
      <c r="DY5">
        <f>'Inventory Baseline'!DY5*0.5</f>
        <v>6</v>
      </c>
      <c r="DZ5">
        <f>'Inventory Baseline'!DZ5*0.5</f>
        <v>6</v>
      </c>
      <c r="EB5">
        <f>'Inventory Baseline'!EB5*0.5</f>
        <v>6</v>
      </c>
      <c r="EC5">
        <f>'Inventory Baseline'!EC5*0.5</f>
        <v>6</v>
      </c>
      <c r="ED5">
        <f>'Inventory Baseline'!ED5*0.5</f>
        <v>6</v>
      </c>
      <c r="EE5">
        <f>'Inventory Baseline'!EE5*0.5</f>
        <v>6</v>
      </c>
      <c r="EG5">
        <f>'Inventory Baseline'!EG5*0.5</f>
        <v>6</v>
      </c>
      <c r="EH5">
        <f>'Inventory Baseline'!EH5*0.5</f>
        <v>6</v>
      </c>
      <c r="EI5">
        <f>'Inventory Baseline'!EI5*0.5</f>
        <v>6</v>
      </c>
      <c r="EJ5">
        <f>'Inventory Baseline'!EJ5*0.5</f>
        <v>6</v>
      </c>
      <c r="EL5">
        <f>'Inventory Baseline'!EL5*0.5</f>
        <v>6</v>
      </c>
      <c r="EM5">
        <f>'Inventory Baseline'!EM5*0.5</f>
        <v>6</v>
      </c>
      <c r="EN5">
        <f>'Inventory Baseline'!EN5*0.5</f>
        <v>6</v>
      </c>
      <c r="EO5">
        <f>'Inventory Baseline'!EO5*0.5</f>
        <v>6</v>
      </c>
      <c r="EQ5">
        <f>'Inventory Baseline'!EQ5*0.5</f>
        <v>6</v>
      </c>
      <c r="ER5">
        <f>'Inventory Baseline'!ER5*0.5</f>
        <v>6</v>
      </c>
      <c r="ES5">
        <f>'Inventory Baseline'!ES5*0.5</f>
        <v>6</v>
      </c>
      <c r="ET5">
        <f>'Inventory Baseline'!ET5*0.5</f>
        <v>6</v>
      </c>
      <c r="EV5">
        <f t="shared" si="0"/>
        <v>6</v>
      </c>
      <c r="EW5">
        <f t="shared" si="1"/>
        <v>6</v>
      </c>
      <c r="EX5">
        <f t="shared" si="2"/>
        <v>6</v>
      </c>
      <c r="EY5">
        <f t="shared" si="3"/>
        <v>6</v>
      </c>
    </row>
    <row r="6" spans="1:155" x14ac:dyDescent="0.35">
      <c r="A6">
        <v>4</v>
      </c>
      <c r="B6">
        <f>'Inventory Baseline'!B6*0.5</f>
        <v>6</v>
      </c>
      <c r="C6">
        <f>'Inventory Baseline'!C6*0.5</f>
        <v>6</v>
      </c>
      <c r="D6">
        <f>'Inventory Baseline'!D6*0.5</f>
        <v>6</v>
      </c>
      <c r="E6">
        <f>'Inventory Baseline'!E6*0.5</f>
        <v>6</v>
      </c>
      <c r="G6">
        <f>'Inventory Baseline'!G6*0.5</f>
        <v>6</v>
      </c>
      <c r="H6">
        <f>'Inventory Baseline'!H6*0.5</f>
        <v>6</v>
      </c>
      <c r="I6">
        <f>'Inventory Baseline'!I6*0.5</f>
        <v>6</v>
      </c>
      <c r="J6">
        <f>'Inventory Baseline'!J6*0.5</f>
        <v>6</v>
      </c>
      <c r="L6">
        <f>'Inventory Baseline'!L6*0.5</f>
        <v>6</v>
      </c>
      <c r="M6">
        <f>'Inventory Baseline'!M6*0.5</f>
        <v>6</v>
      </c>
      <c r="N6">
        <f>'Inventory Baseline'!N6*0.5</f>
        <v>6</v>
      </c>
      <c r="O6">
        <f>'Inventory Baseline'!O6*0.5</f>
        <v>6</v>
      </c>
      <c r="Q6">
        <f>'Inventory Baseline'!Q6*0.5</f>
        <v>6</v>
      </c>
      <c r="R6">
        <f>'Inventory Baseline'!R6*0.5</f>
        <v>6</v>
      </c>
      <c r="S6">
        <f>'Inventory Baseline'!S6*0.5</f>
        <v>6</v>
      </c>
      <c r="T6">
        <f>'Inventory Baseline'!T6*0.5</f>
        <v>6</v>
      </c>
      <c r="V6">
        <f>'Inventory Baseline'!V6*0.5</f>
        <v>6</v>
      </c>
      <c r="W6">
        <f>'Inventory Baseline'!W6*0.5</f>
        <v>6</v>
      </c>
      <c r="X6">
        <f>'Inventory Baseline'!X6*0.5</f>
        <v>6</v>
      </c>
      <c r="Y6">
        <f>'Inventory Baseline'!Y6*0.5</f>
        <v>6</v>
      </c>
      <c r="AA6">
        <f>'Inventory Baseline'!AA6*0.5</f>
        <v>6</v>
      </c>
      <c r="AB6">
        <f>'Inventory Baseline'!AB6*0.5</f>
        <v>6</v>
      </c>
      <c r="AC6">
        <f>'Inventory Baseline'!AC6*0.5</f>
        <v>6</v>
      </c>
      <c r="AD6">
        <f>'Inventory Baseline'!AD6*0.5</f>
        <v>6</v>
      </c>
      <c r="AF6">
        <f>'Inventory Baseline'!AF6*0.5</f>
        <v>6</v>
      </c>
      <c r="AG6">
        <f>'Inventory Baseline'!AG6*0.5</f>
        <v>6</v>
      </c>
      <c r="AH6">
        <f>'Inventory Baseline'!AH6*0.5</f>
        <v>6</v>
      </c>
      <c r="AI6">
        <f>'Inventory Baseline'!AI6*0.5</f>
        <v>6</v>
      </c>
      <c r="AK6">
        <f>'Inventory Baseline'!AK6*0.5</f>
        <v>6</v>
      </c>
      <c r="AL6">
        <f>'Inventory Baseline'!AL6*0.5</f>
        <v>6</v>
      </c>
      <c r="AM6">
        <f>'Inventory Baseline'!AM6*0.5</f>
        <v>6</v>
      </c>
      <c r="AN6">
        <f>'Inventory Baseline'!AN6*0.5</f>
        <v>6</v>
      </c>
      <c r="AP6">
        <f>'Inventory Baseline'!AP6*0.5</f>
        <v>6</v>
      </c>
      <c r="AQ6">
        <f>'Inventory Baseline'!AQ6*0.5</f>
        <v>6</v>
      </c>
      <c r="AR6">
        <f>'Inventory Baseline'!AR6*0.5</f>
        <v>6</v>
      </c>
      <c r="AS6">
        <f>'Inventory Baseline'!AS6*0.5</f>
        <v>6</v>
      </c>
      <c r="AU6">
        <f>'Inventory Baseline'!AU6*0.5</f>
        <v>6</v>
      </c>
      <c r="AV6">
        <f>'Inventory Baseline'!AV6*0.5</f>
        <v>6</v>
      </c>
      <c r="AW6">
        <f>'Inventory Baseline'!AW6*0.5</f>
        <v>6</v>
      </c>
      <c r="AX6">
        <f>'Inventory Baseline'!AX6*0.5</f>
        <v>6</v>
      </c>
      <c r="AZ6">
        <f>'Inventory Baseline'!AZ6*0.5</f>
        <v>6</v>
      </c>
      <c r="BA6">
        <f>'Inventory Baseline'!BA6*0.5</f>
        <v>6</v>
      </c>
      <c r="BB6">
        <f>'Inventory Baseline'!BB6*0.5</f>
        <v>6</v>
      </c>
      <c r="BC6">
        <f>'Inventory Baseline'!BC6*0.5</f>
        <v>6</v>
      </c>
      <c r="BE6">
        <f>'Inventory Baseline'!BE6*0.5</f>
        <v>6</v>
      </c>
      <c r="BF6">
        <f>'Inventory Baseline'!BF6*0.5</f>
        <v>6</v>
      </c>
      <c r="BG6">
        <f>'Inventory Baseline'!BG6*0.5</f>
        <v>6</v>
      </c>
      <c r="BH6">
        <f>'Inventory Baseline'!BH6*0.5</f>
        <v>6</v>
      </c>
      <c r="BJ6">
        <f>'Inventory Baseline'!BJ6*0.5</f>
        <v>6</v>
      </c>
      <c r="BK6">
        <f>'Inventory Baseline'!BK6*0.5</f>
        <v>6</v>
      </c>
      <c r="BL6">
        <f>'Inventory Baseline'!BL6*0.5</f>
        <v>6</v>
      </c>
      <c r="BM6">
        <f>'Inventory Baseline'!BM6*0.5</f>
        <v>6</v>
      </c>
      <c r="BO6">
        <f>'Inventory Baseline'!BO6*0.5</f>
        <v>6</v>
      </c>
      <c r="BP6">
        <f>'Inventory Baseline'!BP6*0.5</f>
        <v>6</v>
      </c>
      <c r="BQ6">
        <f>'Inventory Baseline'!BQ6*0.5</f>
        <v>6</v>
      </c>
      <c r="BR6">
        <f>'Inventory Baseline'!BR6*0.5</f>
        <v>6</v>
      </c>
      <c r="BT6">
        <f>'Inventory Baseline'!BT6*0.5</f>
        <v>6</v>
      </c>
      <c r="BU6">
        <f>'Inventory Baseline'!BU6*0.5</f>
        <v>6</v>
      </c>
      <c r="BV6">
        <f>'Inventory Baseline'!BV6*0.5</f>
        <v>6</v>
      </c>
      <c r="BW6">
        <f>'Inventory Baseline'!BW6*0.5</f>
        <v>6</v>
      </c>
      <c r="BY6">
        <f>'Inventory Baseline'!BY6*0.5</f>
        <v>6</v>
      </c>
      <c r="BZ6">
        <f>'Inventory Baseline'!BZ6*0.5</f>
        <v>6</v>
      </c>
      <c r="CA6">
        <f>'Inventory Baseline'!CA6*0.5</f>
        <v>6</v>
      </c>
      <c r="CB6">
        <f>'Inventory Baseline'!CB6*0.5</f>
        <v>6</v>
      </c>
      <c r="CD6">
        <f>'Inventory Baseline'!CD6*0.5</f>
        <v>6</v>
      </c>
      <c r="CE6">
        <f>'Inventory Baseline'!CE6*0.5</f>
        <v>6</v>
      </c>
      <c r="CF6">
        <f>'Inventory Baseline'!CF6*0.5</f>
        <v>6</v>
      </c>
      <c r="CG6">
        <f>'Inventory Baseline'!CG6*0.5</f>
        <v>6</v>
      </c>
      <c r="CI6">
        <f>'Inventory Baseline'!CI6*0.5</f>
        <v>6</v>
      </c>
      <c r="CJ6">
        <f>'Inventory Baseline'!CJ6*0.5</f>
        <v>6</v>
      </c>
      <c r="CK6">
        <f>'Inventory Baseline'!CK6*0.5</f>
        <v>6</v>
      </c>
      <c r="CL6">
        <f>'Inventory Baseline'!CL6*0.5</f>
        <v>6</v>
      </c>
      <c r="CN6">
        <f>'Inventory Baseline'!CN6*0.5</f>
        <v>6</v>
      </c>
      <c r="CO6">
        <f>'Inventory Baseline'!CO6*0.5</f>
        <v>6</v>
      </c>
      <c r="CP6">
        <f>'Inventory Baseline'!CP6*0.5</f>
        <v>6</v>
      </c>
      <c r="CQ6">
        <f>'Inventory Baseline'!CQ6*0.5</f>
        <v>6</v>
      </c>
      <c r="CS6">
        <f>'Inventory Baseline'!CS6*0.5</f>
        <v>6</v>
      </c>
      <c r="CT6">
        <f>'Inventory Baseline'!CT6*0.5</f>
        <v>6</v>
      </c>
      <c r="CU6">
        <f>'Inventory Baseline'!CU6*0.5</f>
        <v>6</v>
      </c>
      <c r="CV6">
        <f>'Inventory Baseline'!CV6*0.5</f>
        <v>6</v>
      </c>
      <c r="CX6">
        <f>'Inventory Baseline'!CX6*0.5</f>
        <v>6</v>
      </c>
      <c r="CY6">
        <f>'Inventory Baseline'!CY6*0.5</f>
        <v>6</v>
      </c>
      <c r="CZ6">
        <f>'Inventory Baseline'!CZ6*0.5</f>
        <v>6</v>
      </c>
      <c r="DA6">
        <f>'Inventory Baseline'!DA6*0.5</f>
        <v>6</v>
      </c>
      <c r="DC6">
        <f>'Inventory Baseline'!DC6*0.5</f>
        <v>6</v>
      </c>
      <c r="DD6">
        <f>'Inventory Baseline'!DD6*0.5</f>
        <v>6</v>
      </c>
      <c r="DE6">
        <f>'Inventory Baseline'!DE6*0.5</f>
        <v>6</v>
      </c>
      <c r="DF6">
        <f>'Inventory Baseline'!DF6*0.5</f>
        <v>6</v>
      </c>
      <c r="DH6">
        <f>'Inventory Baseline'!DH6*0.5</f>
        <v>6</v>
      </c>
      <c r="DI6">
        <f>'Inventory Baseline'!DI6*0.5</f>
        <v>6</v>
      </c>
      <c r="DJ6">
        <f>'Inventory Baseline'!DJ6*0.5</f>
        <v>6</v>
      </c>
      <c r="DK6">
        <f>'Inventory Baseline'!DK6*0.5</f>
        <v>6</v>
      </c>
      <c r="DM6">
        <f>'Inventory Baseline'!DM6*0.5</f>
        <v>6</v>
      </c>
      <c r="DN6">
        <f>'Inventory Baseline'!DN6*0.5</f>
        <v>6</v>
      </c>
      <c r="DO6">
        <f>'Inventory Baseline'!DO6*0.5</f>
        <v>6</v>
      </c>
      <c r="DP6">
        <f>'Inventory Baseline'!DP6*0.5</f>
        <v>6</v>
      </c>
      <c r="DR6">
        <f>'Inventory Baseline'!DR6*0.5</f>
        <v>6</v>
      </c>
      <c r="DS6">
        <f>'Inventory Baseline'!DS6*0.5</f>
        <v>6</v>
      </c>
      <c r="DT6">
        <f>'Inventory Baseline'!DT6*0.5</f>
        <v>6</v>
      </c>
      <c r="DU6">
        <f>'Inventory Baseline'!DU6*0.5</f>
        <v>6</v>
      </c>
      <c r="DW6">
        <f>'Inventory Baseline'!DW6*0.5</f>
        <v>6</v>
      </c>
      <c r="DX6">
        <f>'Inventory Baseline'!DX6*0.5</f>
        <v>6</v>
      </c>
      <c r="DY6">
        <f>'Inventory Baseline'!DY6*0.5</f>
        <v>6</v>
      </c>
      <c r="DZ6">
        <f>'Inventory Baseline'!DZ6*0.5</f>
        <v>6</v>
      </c>
      <c r="EB6">
        <f>'Inventory Baseline'!EB6*0.5</f>
        <v>6</v>
      </c>
      <c r="EC6">
        <f>'Inventory Baseline'!EC6*0.5</f>
        <v>6</v>
      </c>
      <c r="ED6">
        <f>'Inventory Baseline'!ED6*0.5</f>
        <v>6</v>
      </c>
      <c r="EE6">
        <f>'Inventory Baseline'!EE6*0.5</f>
        <v>6</v>
      </c>
      <c r="EG6">
        <f>'Inventory Baseline'!EG6*0.5</f>
        <v>6</v>
      </c>
      <c r="EH6">
        <f>'Inventory Baseline'!EH6*0.5</f>
        <v>6</v>
      </c>
      <c r="EI6">
        <f>'Inventory Baseline'!EI6*0.5</f>
        <v>6</v>
      </c>
      <c r="EJ6">
        <f>'Inventory Baseline'!EJ6*0.5</f>
        <v>6</v>
      </c>
      <c r="EL6">
        <f>'Inventory Baseline'!EL6*0.5</f>
        <v>6</v>
      </c>
      <c r="EM6">
        <f>'Inventory Baseline'!EM6*0.5</f>
        <v>6</v>
      </c>
      <c r="EN6">
        <f>'Inventory Baseline'!EN6*0.5</f>
        <v>6</v>
      </c>
      <c r="EO6">
        <f>'Inventory Baseline'!EO6*0.5</f>
        <v>6</v>
      </c>
      <c r="EQ6">
        <f>'Inventory Baseline'!EQ6*0.5</f>
        <v>6</v>
      </c>
      <c r="ER6">
        <f>'Inventory Baseline'!ER6*0.5</f>
        <v>6</v>
      </c>
      <c r="ES6">
        <f>'Inventory Baseline'!ES6*0.5</f>
        <v>6</v>
      </c>
      <c r="ET6">
        <f>'Inventory Baseline'!ET6*0.5</f>
        <v>6</v>
      </c>
      <c r="EV6">
        <f t="shared" si="0"/>
        <v>6</v>
      </c>
      <c r="EW6">
        <f t="shared" si="1"/>
        <v>6</v>
      </c>
      <c r="EX6">
        <f t="shared" si="2"/>
        <v>6</v>
      </c>
      <c r="EY6">
        <f t="shared" si="3"/>
        <v>6</v>
      </c>
    </row>
    <row r="7" spans="1:155" x14ac:dyDescent="0.35">
      <c r="A7">
        <v>5</v>
      </c>
      <c r="B7">
        <f>'Inventory Baseline'!B7*0.5</f>
        <v>6</v>
      </c>
      <c r="C7">
        <f>'Inventory Baseline'!C7*0.5</f>
        <v>6</v>
      </c>
      <c r="D7">
        <f>'Inventory Baseline'!D7*0.5</f>
        <v>4</v>
      </c>
      <c r="E7">
        <f>'Inventory Baseline'!E7*0.5</f>
        <v>6</v>
      </c>
      <c r="G7">
        <f>'Inventory Baseline'!G7*0.5</f>
        <v>6</v>
      </c>
      <c r="H7">
        <f>'Inventory Baseline'!H7*0.5</f>
        <v>6</v>
      </c>
      <c r="I7">
        <f>'Inventory Baseline'!I7*0.5</f>
        <v>4</v>
      </c>
      <c r="J7">
        <f>'Inventory Baseline'!J7*0.5</f>
        <v>6</v>
      </c>
      <c r="L7">
        <f>'Inventory Baseline'!L7*0.5</f>
        <v>6</v>
      </c>
      <c r="M7">
        <f>'Inventory Baseline'!M7*0.5</f>
        <v>6</v>
      </c>
      <c r="N7">
        <f>'Inventory Baseline'!N7*0.5</f>
        <v>4</v>
      </c>
      <c r="O7">
        <f>'Inventory Baseline'!O7*0.5</f>
        <v>6</v>
      </c>
      <c r="Q7">
        <f>'Inventory Baseline'!Q7*0.5</f>
        <v>6</v>
      </c>
      <c r="R7">
        <f>'Inventory Baseline'!R7*0.5</f>
        <v>6</v>
      </c>
      <c r="S7">
        <f>'Inventory Baseline'!S7*0.5</f>
        <v>4</v>
      </c>
      <c r="T7">
        <f>'Inventory Baseline'!T7*0.5</f>
        <v>6</v>
      </c>
      <c r="V7">
        <f>'Inventory Baseline'!V7*0.5</f>
        <v>6</v>
      </c>
      <c r="W7">
        <f>'Inventory Baseline'!W7*0.5</f>
        <v>6</v>
      </c>
      <c r="X7">
        <f>'Inventory Baseline'!X7*0.5</f>
        <v>4</v>
      </c>
      <c r="Y7">
        <f>'Inventory Baseline'!Y7*0.5</f>
        <v>6</v>
      </c>
      <c r="AA7">
        <f>'Inventory Baseline'!AA7*0.5</f>
        <v>6</v>
      </c>
      <c r="AB7">
        <f>'Inventory Baseline'!AB7*0.5</f>
        <v>6</v>
      </c>
      <c r="AC7">
        <f>'Inventory Baseline'!AC7*0.5</f>
        <v>4</v>
      </c>
      <c r="AD7">
        <f>'Inventory Baseline'!AD7*0.5</f>
        <v>6</v>
      </c>
      <c r="AF7">
        <f>'Inventory Baseline'!AF7*0.5</f>
        <v>6</v>
      </c>
      <c r="AG7">
        <f>'Inventory Baseline'!AG7*0.5</f>
        <v>6</v>
      </c>
      <c r="AH7">
        <f>'Inventory Baseline'!AH7*0.5</f>
        <v>4</v>
      </c>
      <c r="AI7">
        <f>'Inventory Baseline'!AI7*0.5</f>
        <v>6</v>
      </c>
      <c r="AK7">
        <f>'Inventory Baseline'!AK7*0.5</f>
        <v>6</v>
      </c>
      <c r="AL7">
        <f>'Inventory Baseline'!AL7*0.5</f>
        <v>6</v>
      </c>
      <c r="AM7">
        <f>'Inventory Baseline'!AM7*0.5</f>
        <v>4</v>
      </c>
      <c r="AN7">
        <f>'Inventory Baseline'!AN7*0.5</f>
        <v>6</v>
      </c>
      <c r="AP7">
        <f>'Inventory Baseline'!AP7*0.5</f>
        <v>6</v>
      </c>
      <c r="AQ7">
        <f>'Inventory Baseline'!AQ7*0.5</f>
        <v>6</v>
      </c>
      <c r="AR7">
        <f>'Inventory Baseline'!AR7*0.5</f>
        <v>4</v>
      </c>
      <c r="AS7">
        <f>'Inventory Baseline'!AS7*0.5</f>
        <v>6</v>
      </c>
      <c r="AU7">
        <f>'Inventory Baseline'!AU7*0.5</f>
        <v>6</v>
      </c>
      <c r="AV7">
        <f>'Inventory Baseline'!AV7*0.5</f>
        <v>6</v>
      </c>
      <c r="AW7">
        <f>'Inventory Baseline'!AW7*0.5</f>
        <v>4</v>
      </c>
      <c r="AX7">
        <f>'Inventory Baseline'!AX7*0.5</f>
        <v>6</v>
      </c>
      <c r="AZ7">
        <f>'Inventory Baseline'!AZ7*0.5</f>
        <v>6</v>
      </c>
      <c r="BA7">
        <f>'Inventory Baseline'!BA7*0.5</f>
        <v>6</v>
      </c>
      <c r="BB7">
        <f>'Inventory Baseline'!BB7*0.5</f>
        <v>4</v>
      </c>
      <c r="BC7">
        <f>'Inventory Baseline'!BC7*0.5</f>
        <v>6</v>
      </c>
      <c r="BE7">
        <f>'Inventory Baseline'!BE7*0.5</f>
        <v>6</v>
      </c>
      <c r="BF7">
        <f>'Inventory Baseline'!BF7*0.5</f>
        <v>6</v>
      </c>
      <c r="BG7">
        <f>'Inventory Baseline'!BG7*0.5</f>
        <v>4</v>
      </c>
      <c r="BH7">
        <f>'Inventory Baseline'!BH7*0.5</f>
        <v>6</v>
      </c>
      <c r="BJ7">
        <f>'Inventory Baseline'!BJ7*0.5</f>
        <v>6</v>
      </c>
      <c r="BK7">
        <f>'Inventory Baseline'!BK7*0.5</f>
        <v>6</v>
      </c>
      <c r="BL7">
        <f>'Inventory Baseline'!BL7*0.5</f>
        <v>4</v>
      </c>
      <c r="BM7">
        <f>'Inventory Baseline'!BM7*0.5</f>
        <v>6</v>
      </c>
      <c r="BO7">
        <f>'Inventory Baseline'!BO7*0.5</f>
        <v>6</v>
      </c>
      <c r="BP7">
        <f>'Inventory Baseline'!BP7*0.5</f>
        <v>6</v>
      </c>
      <c r="BQ7">
        <f>'Inventory Baseline'!BQ7*0.5</f>
        <v>4</v>
      </c>
      <c r="BR7">
        <f>'Inventory Baseline'!BR7*0.5</f>
        <v>6</v>
      </c>
      <c r="BT7">
        <f>'Inventory Baseline'!BT7*0.5</f>
        <v>6</v>
      </c>
      <c r="BU7">
        <f>'Inventory Baseline'!BU7*0.5</f>
        <v>6</v>
      </c>
      <c r="BV7">
        <f>'Inventory Baseline'!BV7*0.5</f>
        <v>4</v>
      </c>
      <c r="BW7">
        <f>'Inventory Baseline'!BW7*0.5</f>
        <v>6</v>
      </c>
      <c r="BY7">
        <f>'Inventory Baseline'!BY7*0.5</f>
        <v>6</v>
      </c>
      <c r="BZ7">
        <f>'Inventory Baseline'!BZ7*0.5</f>
        <v>6</v>
      </c>
      <c r="CA7">
        <f>'Inventory Baseline'!CA7*0.5</f>
        <v>4</v>
      </c>
      <c r="CB7">
        <f>'Inventory Baseline'!CB7*0.5</f>
        <v>6</v>
      </c>
      <c r="CD7">
        <f>'Inventory Baseline'!CD7*0.5</f>
        <v>6</v>
      </c>
      <c r="CE7">
        <f>'Inventory Baseline'!CE7*0.5</f>
        <v>6</v>
      </c>
      <c r="CF7">
        <f>'Inventory Baseline'!CF7*0.5</f>
        <v>4</v>
      </c>
      <c r="CG7">
        <f>'Inventory Baseline'!CG7*0.5</f>
        <v>6</v>
      </c>
      <c r="CI7">
        <f>'Inventory Baseline'!CI7*0.5</f>
        <v>6</v>
      </c>
      <c r="CJ7">
        <f>'Inventory Baseline'!CJ7*0.5</f>
        <v>6</v>
      </c>
      <c r="CK7">
        <f>'Inventory Baseline'!CK7*0.5</f>
        <v>4</v>
      </c>
      <c r="CL7">
        <f>'Inventory Baseline'!CL7*0.5</f>
        <v>6</v>
      </c>
      <c r="CN7">
        <f>'Inventory Baseline'!CN7*0.5</f>
        <v>6</v>
      </c>
      <c r="CO7">
        <f>'Inventory Baseline'!CO7*0.5</f>
        <v>6</v>
      </c>
      <c r="CP7">
        <f>'Inventory Baseline'!CP7*0.5</f>
        <v>4</v>
      </c>
      <c r="CQ7">
        <f>'Inventory Baseline'!CQ7*0.5</f>
        <v>6</v>
      </c>
      <c r="CS7">
        <f>'Inventory Baseline'!CS7*0.5</f>
        <v>6</v>
      </c>
      <c r="CT7">
        <f>'Inventory Baseline'!CT7*0.5</f>
        <v>6</v>
      </c>
      <c r="CU7">
        <f>'Inventory Baseline'!CU7*0.5</f>
        <v>4</v>
      </c>
      <c r="CV7">
        <f>'Inventory Baseline'!CV7*0.5</f>
        <v>6</v>
      </c>
      <c r="CX7">
        <f>'Inventory Baseline'!CX7*0.5</f>
        <v>6</v>
      </c>
      <c r="CY7">
        <f>'Inventory Baseline'!CY7*0.5</f>
        <v>6</v>
      </c>
      <c r="CZ7">
        <f>'Inventory Baseline'!CZ7*0.5</f>
        <v>4</v>
      </c>
      <c r="DA7">
        <f>'Inventory Baseline'!DA7*0.5</f>
        <v>6</v>
      </c>
      <c r="DC7">
        <f>'Inventory Baseline'!DC7*0.5</f>
        <v>6</v>
      </c>
      <c r="DD7">
        <f>'Inventory Baseline'!DD7*0.5</f>
        <v>6</v>
      </c>
      <c r="DE7">
        <f>'Inventory Baseline'!DE7*0.5</f>
        <v>4</v>
      </c>
      <c r="DF7">
        <f>'Inventory Baseline'!DF7*0.5</f>
        <v>6</v>
      </c>
      <c r="DH7">
        <f>'Inventory Baseline'!DH7*0.5</f>
        <v>6</v>
      </c>
      <c r="DI7">
        <f>'Inventory Baseline'!DI7*0.5</f>
        <v>6</v>
      </c>
      <c r="DJ7">
        <f>'Inventory Baseline'!DJ7*0.5</f>
        <v>4</v>
      </c>
      <c r="DK7">
        <f>'Inventory Baseline'!DK7*0.5</f>
        <v>6</v>
      </c>
      <c r="DM7">
        <f>'Inventory Baseline'!DM7*0.5</f>
        <v>6</v>
      </c>
      <c r="DN7">
        <f>'Inventory Baseline'!DN7*0.5</f>
        <v>6</v>
      </c>
      <c r="DO7">
        <f>'Inventory Baseline'!DO7*0.5</f>
        <v>4</v>
      </c>
      <c r="DP7">
        <f>'Inventory Baseline'!DP7*0.5</f>
        <v>6</v>
      </c>
      <c r="DR7">
        <f>'Inventory Baseline'!DR7*0.5</f>
        <v>6</v>
      </c>
      <c r="DS7">
        <f>'Inventory Baseline'!DS7*0.5</f>
        <v>6</v>
      </c>
      <c r="DT7">
        <f>'Inventory Baseline'!DT7*0.5</f>
        <v>4</v>
      </c>
      <c r="DU7">
        <f>'Inventory Baseline'!DU7*0.5</f>
        <v>6</v>
      </c>
      <c r="DW7">
        <f>'Inventory Baseline'!DW7*0.5</f>
        <v>6</v>
      </c>
      <c r="DX7">
        <f>'Inventory Baseline'!DX7*0.5</f>
        <v>6</v>
      </c>
      <c r="DY7">
        <f>'Inventory Baseline'!DY7*0.5</f>
        <v>4</v>
      </c>
      <c r="DZ7">
        <f>'Inventory Baseline'!DZ7*0.5</f>
        <v>6</v>
      </c>
      <c r="EB7">
        <f>'Inventory Baseline'!EB7*0.5</f>
        <v>6</v>
      </c>
      <c r="EC7">
        <f>'Inventory Baseline'!EC7*0.5</f>
        <v>6</v>
      </c>
      <c r="ED7">
        <f>'Inventory Baseline'!ED7*0.5</f>
        <v>4</v>
      </c>
      <c r="EE7">
        <f>'Inventory Baseline'!EE7*0.5</f>
        <v>6</v>
      </c>
      <c r="EG7">
        <f>'Inventory Baseline'!EG7*0.5</f>
        <v>6</v>
      </c>
      <c r="EH7">
        <f>'Inventory Baseline'!EH7*0.5</f>
        <v>6</v>
      </c>
      <c r="EI7">
        <f>'Inventory Baseline'!EI7*0.5</f>
        <v>4</v>
      </c>
      <c r="EJ7">
        <f>'Inventory Baseline'!EJ7*0.5</f>
        <v>6</v>
      </c>
      <c r="EL7">
        <f>'Inventory Baseline'!EL7*0.5</f>
        <v>6</v>
      </c>
      <c r="EM7">
        <f>'Inventory Baseline'!EM7*0.5</f>
        <v>6</v>
      </c>
      <c r="EN7">
        <f>'Inventory Baseline'!EN7*0.5</f>
        <v>4</v>
      </c>
      <c r="EO7">
        <f>'Inventory Baseline'!EO7*0.5</f>
        <v>6</v>
      </c>
      <c r="EQ7">
        <f>'Inventory Baseline'!EQ7*0.5</f>
        <v>6</v>
      </c>
      <c r="ER7">
        <f>'Inventory Baseline'!ER7*0.5</f>
        <v>6</v>
      </c>
      <c r="ES7">
        <f>'Inventory Baseline'!ES7*0.5</f>
        <v>4</v>
      </c>
      <c r="ET7">
        <f>'Inventory Baseline'!ET7*0.5</f>
        <v>6</v>
      </c>
      <c r="EV7">
        <f t="shared" si="0"/>
        <v>6</v>
      </c>
      <c r="EW7">
        <f t="shared" si="1"/>
        <v>6</v>
      </c>
      <c r="EX7">
        <f t="shared" si="2"/>
        <v>4</v>
      </c>
      <c r="EY7">
        <f t="shared" si="3"/>
        <v>6</v>
      </c>
    </row>
    <row r="8" spans="1:155" x14ac:dyDescent="0.35">
      <c r="A8">
        <v>6</v>
      </c>
      <c r="B8">
        <f>'Inventory Baseline'!B8*0.5</f>
        <v>6</v>
      </c>
      <c r="C8">
        <f>'Inventory Baseline'!C8*0.5</f>
        <v>6</v>
      </c>
      <c r="D8">
        <f>'Inventory Baseline'!D8*0.5</f>
        <v>2</v>
      </c>
      <c r="E8">
        <f>'Inventory Baseline'!E8*0.5</f>
        <v>6</v>
      </c>
      <c r="G8">
        <f>'Inventory Baseline'!G8*0.5</f>
        <v>6</v>
      </c>
      <c r="H8">
        <f>'Inventory Baseline'!H8*0.5</f>
        <v>6</v>
      </c>
      <c r="I8">
        <f>'Inventory Baseline'!I8*0.5</f>
        <v>2</v>
      </c>
      <c r="J8">
        <f>'Inventory Baseline'!J8*0.5</f>
        <v>6</v>
      </c>
      <c r="L8">
        <f>'Inventory Baseline'!L8*0.5</f>
        <v>6</v>
      </c>
      <c r="M8">
        <f>'Inventory Baseline'!M8*0.5</f>
        <v>6</v>
      </c>
      <c r="N8">
        <f>'Inventory Baseline'!N8*0.5</f>
        <v>2</v>
      </c>
      <c r="O8">
        <f>'Inventory Baseline'!O8*0.5</f>
        <v>6</v>
      </c>
      <c r="Q8">
        <f>'Inventory Baseline'!Q8*0.5</f>
        <v>6</v>
      </c>
      <c r="R8">
        <f>'Inventory Baseline'!R8*0.5</f>
        <v>6</v>
      </c>
      <c r="S8">
        <f>'Inventory Baseline'!S8*0.5</f>
        <v>2</v>
      </c>
      <c r="T8">
        <f>'Inventory Baseline'!T8*0.5</f>
        <v>6</v>
      </c>
      <c r="V8">
        <f>'Inventory Baseline'!V8*0.5</f>
        <v>6</v>
      </c>
      <c r="W8">
        <f>'Inventory Baseline'!W8*0.5</f>
        <v>6</v>
      </c>
      <c r="X8">
        <f>'Inventory Baseline'!X8*0.5</f>
        <v>2</v>
      </c>
      <c r="Y8">
        <f>'Inventory Baseline'!Y8*0.5</f>
        <v>6</v>
      </c>
      <c r="AA8">
        <f>'Inventory Baseline'!AA8*0.5</f>
        <v>6</v>
      </c>
      <c r="AB8">
        <f>'Inventory Baseline'!AB8*0.5</f>
        <v>6</v>
      </c>
      <c r="AC8">
        <f>'Inventory Baseline'!AC8*0.5</f>
        <v>2</v>
      </c>
      <c r="AD8">
        <f>'Inventory Baseline'!AD8*0.5</f>
        <v>6</v>
      </c>
      <c r="AF8">
        <f>'Inventory Baseline'!AF8*0.5</f>
        <v>6</v>
      </c>
      <c r="AG8">
        <f>'Inventory Baseline'!AG8*0.5</f>
        <v>6</v>
      </c>
      <c r="AH8">
        <f>'Inventory Baseline'!AH8*0.5</f>
        <v>2</v>
      </c>
      <c r="AI8">
        <f>'Inventory Baseline'!AI8*0.5</f>
        <v>6</v>
      </c>
      <c r="AK8">
        <f>'Inventory Baseline'!AK8*0.5</f>
        <v>6</v>
      </c>
      <c r="AL8">
        <f>'Inventory Baseline'!AL8*0.5</f>
        <v>6</v>
      </c>
      <c r="AM8">
        <f>'Inventory Baseline'!AM8*0.5</f>
        <v>2</v>
      </c>
      <c r="AN8">
        <f>'Inventory Baseline'!AN8*0.5</f>
        <v>6</v>
      </c>
      <c r="AP8">
        <f>'Inventory Baseline'!AP8*0.5</f>
        <v>6</v>
      </c>
      <c r="AQ8">
        <f>'Inventory Baseline'!AQ8*0.5</f>
        <v>6</v>
      </c>
      <c r="AR8">
        <f>'Inventory Baseline'!AR8*0.5</f>
        <v>2</v>
      </c>
      <c r="AS8">
        <f>'Inventory Baseline'!AS8*0.5</f>
        <v>6</v>
      </c>
      <c r="AU8">
        <f>'Inventory Baseline'!AU8*0.5</f>
        <v>6</v>
      </c>
      <c r="AV8">
        <f>'Inventory Baseline'!AV8*0.5</f>
        <v>6</v>
      </c>
      <c r="AW8">
        <f>'Inventory Baseline'!AW8*0.5</f>
        <v>2</v>
      </c>
      <c r="AX8">
        <f>'Inventory Baseline'!AX8*0.5</f>
        <v>6</v>
      </c>
      <c r="AZ8">
        <f>'Inventory Baseline'!AZ8*0.5</f>
        <v>6</v>
      </c>
      <c r="BA8">
        <f>'Inventory Baseline'!BA8*0.5</f>
        <v>6</v>
      </c>
      <c r="BB8">
        <f>'Inventory Baseline'!BB8*0.5</f>
        <v>2</v>
      </c>
      <c r="BC8">
        <f>'Inventory Baseline'!BC8*0.5</f>
        <v>6</v>
      </c>
      <c r="BE8">
        <f>'Inventory Baseline'!BE8*0.5</f>
        <v>6</v>
      </c>
      <c r="BF8">
        <f>'Inventory Baseline'!BF8*0.5</f>
        <v>6</v>
      </c>
      <c r="BG8">
        <f>'Inventory Baseline'!BG8*0.5</f>
        <v>2</v>
      </c>
      <c r="BH8">
        <f>'Inventory Baseline'!BH8*0.5</f>
        <v>6</v>
      </c>
      <c r="BJ8">
        <f>'Inventory Baseline'!BJ8*0.5</f>
        <v>6</v>
      </c>
      <c r="BK8">
        <f>'Inventory Baseline'!BK8*0.5</f>
        <v>6</v>
      </c>
      <c r="BL8">
        <f>'Inventory Baseline'!BL8*0.5</f>
        <v>2</v>
      </c>
      <c r="BM8">
        <f>'Inventory Baseline'!BM8*0.5</f>
        <v>6</v>
      </c>
      <c r="BO8">
        <f>'Inventory Baseline'!BO8*0.5</f>
        <v>6</v>
      </c>
      <c r="BP8">
        <f>'Inventory Baseline'!BP8*0.5</f>
        <v>6</v>
      </c>
      <c r="BQ8">
        <f>'Inventory Baseline'!BQ8*0.5</f>
        <v>2</v>
      </c>
      <c r="BR8">
        <f>'Inventory Baseline'!BR8*0.5</f>
        <v>6</v>
      </c>
      <c r="BT8">
        <f>'Inventory Baseline'!BT8*0.5</f>
        <v>6</v>
      </c>
      <c r="BU8">
        <f>'Inventory Baseline'!BU8*0.5</f>
        <v>6</v>
      </c>
      <c r="BV8">
        <f>'Inventory Baseline'!BV8*0.5</f>
        <v>2</v>
      </c>
      <c r="BW8">
        <f>'Inventory Baseline'!BW8*0.5</f>
        <v>6</v>
      </c>
      <c r="BY8">
        <f>'Inventory Baseline'!BY8*0.5</f>
        <v>6</v>
      </c>
      <c r="BZ8">
        <f>'Inventory Baseline'!BZ8*0.5</f>
        <v>6</v>
      </c>
      <c r="CA8">
        <f>'Inventory Baseline'!CA8*0.5</f>
        <v>2</v>
      </c>
      <c r="CB8">
        <f>'Inventory Baseline'!CB8*0.5</f>
        <v>6</v>
      </c>
      <c r="CD8">
        <f>'Inventory Baseline'!CD8*0.5</f>
        <v>6</v>
      </c>
      <c r="CE8">
        <f>'Inventory Baseline'!CE8*0.5</f>
        <v>6</v>
      </c>
      <c r="CF8">
        <f>'Inventory Baseline'!CF8*0.5</f>
        <v>2</v>
      </c>
      <c r="CG8">
        <f>'Inventory Baseline'!CG8*0.5</f>
        <v>6</v>
      </c>
      <c r="CI8">
        <f>'Inventory Baseline'!CI8*0.5</f>
        <v>6</v>
      </c>
      <c r="CJ8">
        <f>'Inventory Baseline'!CJ8*0.5</f>
        <v>6</v>
      </c>
      <c r="CK8">
        <f>'Inventory Baseline'!CK8*0.5</f>
        <v>2</v>
      </c>
      <c r="CL8">
        <f>'Inventory Baseline'!CL8*0.5</f>
        <v>6</v>
      </c>
      <c r="CN8">
        <f>'Inventory Baseline'!CN8*0.5</f>
        <v>6</v>
      </c>
      <c r="CO8">
        <f>'Inventory Baseline'!CO8*0.5</f>
        <v>6</v>
      </c>
      <c r="CP8">
        <f>'Inventory Baseline'!CP8*0.5</f>
        <v>2</v>
      </c>
      <c r="CQ8">
        <f>'Inventory Baseline'!CQ8*0.5</f>
        <v>6</v>
      </c>
      <c r="CS8">
        <f>'Inventory Baseline'!CS8*0.5</f>
        <v>6</v>
      </c>
      <c r="CT8">
        <f>'Inventory Baseline'!CT8*0.5</f>
        <v>6</v>
      </c>
      <c r="CU8">
        <f>'Inventory Baseline'!CU8*0.5</f>
        <v>2</v>
      </c>
      <c r="CV8">
        <f>'Inventory Baseline'!CV8*0.5</f>
        <v>6</v>
      </c>
      <c r="CX8">
        <f>'Inventory Baseline'!CX8*0.5</f>
        <v>6</v>
      </c>
      <c r="CY8">
        <f>'Inventory Baseline'!CY8*0.5</f>
        <v>6</v>
      </c>
      <c r="CZ8">
        <f>'Inventory Baseline'!CZ8*0.5</f>
        <v>2</v>
      </c>
      <c r="DA8">
        <f>'Inventory Baseline'!DA8*0.5</f>
        <v>6</v>
      </c>
      <c r="DC8">
        <f>'Inventory Baseline'!DC8*0.5</f>
        <v>6</v>
      </c>
      <c r="DD8">
        <f>'Inventory Baseline'!DD8*0.5</f>
        <v>6</v>
      </c>
      <c r="DE8">
        <f>'Inventory Baseline'!DE8*0.5</f>
        <v>2</v>
      </c>
      <c r="DF8">
        <f>'Inventory Baseline'!DF8*0.5</f>
        <v>6</v>
      </c>
      <c r="DH8">
        <f>'Inventory Baseline'!DH8*0.5</f>
        <v>6</v>
      </c>
      <c r="DI8">
        <f>'Inventory Baseline'!DI8*0.5</f>
        <v>6</v>
      </c>
      <c r="DJ8">
        <f>'Inventory Baseline'!DJ8*0.5</f>
        <v>2</v>
      </c>
      <c r="DK8">
        <f>'Inventory Baseline'!DK8*0.5</f>
        <v>6</v>
      </c>
      <c r="DM8">
        <f>'Inventory Baseline'!DM8*0.5</f>
        <v>6</v>
      </c>
      <c r="DN8">
        <f>'Inventory Baseline'!DN8*0.5</f>
        <v>6</v>
      </c>
      <c r="DO8">
        <f>'Inventory Baseline'!DO8*0.5</f>
        <v>2</v>
      </c>
      <c r="DP8">
        <f>'Inventory Baseline'!DP8*0.5</f>
        <v>6</v>
      </c>
      <c r="DR8">
        <f>'Inventory Baseline'!DR8*0.5</f>
        <v>6</v>
      </c>
      <c r="DS8">
        <f>'Inventory Baseline'!DS8*0.5</f>
        <v>6</v>
      </c>
      <c r="DT8">
        <f>'Inventory Baseline'!DT8*0.5</f>
        <v>2</v>
      </c>
      <c r="DU8">
        <f>'Inventory Baseline'!DU8*0.5</f>
        <v>6</v>
      </c>
      <c r="DW8">
        <f>'Inventory Baseline'!DW8*0.5</f>
        <v>6</v>
      </c>
      <c r="DX8">
        <f>'Inventory Baseline'!DX8*0.5</f>
        <v>6</v>
      </c>
      <c r="DY8">
        <f>'Inventory Baseline'!DY8*0.5</f>
        <v>2</v>
      </c>
      <c r="DZ8">
        <f>'Inventory Baseline'!DZ8*0.5</f>
        <v>6</v>
      </c>
      <c r="EB8">
        <f>'Inventory Baseline'!EB8*0.5</f>
        <v>6</v>
      </c>
      <c r="EC8">
        <f>'Inventory Baseline'!EC8*0.5</f>
        <v>6</v>
      </c>
      <c r="ED8">
        <f>'Inventory Baseline'!ED8*0.5</f>
        <v>2</v>
      </c>
      <c r="EE8">
        <f>'Inventory Baseline'!EE8*0.5</f>
        <v>6</v>
      </c>
      <c r="EG8">
        <f>'Inventory Baseline'!EG8*0.5</f>
        <v>6</v>
      </c>
      <c r="EH8">
        <f>'Inventory Baseline'!EH8*0.5</f>
        <v>6</v>
      </c>
      <c r="EI8">
        <f>'Inventory Baseline'!EI8*0.5</f>
        <v>2</v>
      </c>
      <c r="EJ8">
        <f>'Inventory Baseline'!EJ8*0.5</f>
        <v>6</v>
      </c>
      <c r="EL8">
        <f>'Inventory Baseline'!EL8*0.5</f>
        <v>6</v>
      </c>
      <c r="EM8">
        <f>'Inventory Baseline'!EM8*0.5</f>
        <v>6</v>
      </c>
      <c r="EN8">
        <f>'Inventory Baseline'!EN8*0.5</f>
        <v>2</v>
      </c>
      <c r="EO8">
        <f>'Inventory Baseline'!EO8*0.5</f>
        <v>6</v>
      </c>
      <c r="EQ8">
        <f>'Inventory Baseline'!EQ8*0.5</f>
        <v>6</v>
      </c>
      <c r="ER8">
        <f>'Inventory Baseline'!ER8*0.5</f>
        <v>6</v>
      </c>
      <c r="ES8">
        <f>'Inventory Baseline'!ES8*0.5</f>
        <v>2</v>
      </c>
      <c r="ET8">
        <f>'Inventory Baseline'!ET8*0.5</f>
        <v>6</v>
      </c>
      <c r="EV8">
        <f t="shared" si="0"/>
        <v>6</v>
      </c>
      <c r="EW8">
        <f t="shared" si="1"/>
        <v>6</v>
      </c>
      <c r="EX8">
        <f t="shared" si="2"/>
        <v>2</v>
      </c>
      <c r="EY8">
        <f t="shared" si="3"/>
        <v>6</v>
      </c>
    </row>
    <row r="9" spans="1:155" x14ac:dyDescent="0.35">
      <c r="A9">
        <v>7</v>
      </c>
      <c r="B9">
        <f>'Inventory Baseline'!B9*0.5</f>
        <v>8</v>
      </c>
      <c r="C9">
        <f>'Inventory Baseline'!C9*0.5</f>
        <v>8</v>
      </c>
      <c r="D9">
        <f>'Inventory Baseline'!D9*0.5</f>
        <v>0</v>
      </c>
      <c r="E9">
        <f>'Inventory Baseline'!E9*0.5</f>
        <v>6</v>
      </c>
      <c r="G9">
        <f>'Inventory Baseline'!G9*0.5</f>
        <v>8</v>
      </c>
      <c r="H9">
        <f>'Inventory Baseline'!H9*0.5</f>
        <v>8</v>
      </c>
      <c r="I9">
        <f>'Inventory Baseline'!I9*0.5</f>
        <v>0</v>
      </c>
      <c r="J9">
        <f>'Inventory Baseline'!J9*0.5</f>
        <v>6</v>
      </c>
      <c r="L9">
        <f>'Inventory Baseline'!L9*0.5</f>
        <v>8</v>
      </c>
      <c r="M9">
        <f>'Inventory Baseline'!M9*0.5</f>
        <v>8</v>
      </c>
      <c r="N9">
        <f>'Inventory Baseline'!N9*0.5</f>
        <v>0</v>
      </c>
      <c r="O9">
        <f>'Inventory Baseline'!O9*0.5</f>
        <v>6</v>
      </c>
      <c r="Q9">
        <f>'Inventory Baseline'!Q9*0.5</f>
        <v>8</v>
      </c>
      <c r="R9">
        <f>'Inventory Baseline'!R9*0.5</f>
        <v>8</v>
      </c>
      <c r="S9">
        <f>'Inventory Baseline'!S9*0.5</f>
        <v>0</v>
      </c>
      <c r="T9">
        <f>'Inventory Baseline'!T9*0.5</f>
        <v>6</v>
      </c>
      <c r="V9">
        <f>'Inventory Baseline'!V9*0.5</f>
        <v>8</v>
      </c>
      <c r="W9">
        <f>'Inventory Baseline'!W9*0.5</f>
        <v>8</v>
      </c>
      <c r="X9">
        <f>'Inventory Baseline'!X9*0.5</f>
        <v>0</v>
      </c>
      <c r="Y9">
        <f>'Inventory Baseline'!Y9*0.5</f>
        <v>6</v>
      </c>
      <c r="AA9">
        <f>'Inventory Baseline'!AA9*0.5</f>
        <v>8</v>
      </c>
      <c r="AB9">
        <f>'Inventory Baseline'!AB9*0.5</f>
        <v>8</v>
      </c>
      <c r="AC9">
        <f>'Inventory Baseline'!AC9*0.5</f>
        <v>0</v>
      </c>
      <c r="AD9">
        <f>'Inventory Baseline'!AD9*0.5</f>
        <v>6</v>
      </c>
      <c r="AF9">
        <f>'Inventory Baseline'!AF9*0.5</f>
        <v>8</v>
      </c>
      <c r="AG9">
        <f>'Inventory Baseline'!AG9*0.5</f>
        <v>8</v>
      </c>
      <c r="AH9">
        <f>'Inventory Baseline'!AH9*0.5</f>
        <v>0</v>
      </c>
      <c r="AI9">
        <f>'Inventory Baseline'!AI9*0.5</f>
        <v>6</v>
      </c>
      <c r="AK9">
        <f>'Inventory Baseline'!AK9*0.5</f>
        <v>8</v>
      </c>
      <c r="AL9">
        <f>'Inventory Baseline'!AL9*0.5</f>
        <v>8</v>
      </c>
      <c r="AM9">
        <f>'Inventory Baseline'!AM9*0.5</f>
        <v>0</v>
      </c>
      <c r="AN9">
        <f>'Inventory Baseline'!AN9*0.5</f>
        <v>6</v>
      </c>
      <c r="AP9">
        <f>'Inventory Baseline'!AP9*0.5</f>
        <v>8</v>
      </c>
      <c r="AQ9">
        <f>'Inventory Baseline'!AQ9*0.5</f>
        <v>8</v>
      </c>
      <c r="AR9">
        <f>'Inventory Baseline'!AR9*0.5</f>
        <v>0</v>
      </c>
      <c r="AS9">
        <f>'Inventory Baseline'!AS9*0.5</f>
        <v>6</v>
      </c>
      <c r="AU9">
        <f>'Inventory Baseline'!AU9*0.5</f>
        <v>8</v>
      </c>
      <c r="AV9">
        <f>'Inventory Baseline'!AV9*0.5</f>
        <v>8</v>
      </c>
      <c r="AW9">
        <f>'Inventory Baseline'!AW9*0.5</f>
        <v>0</v>
      </c>
      <c r="AX9">
        <f>'Inventory Baseline'!AX9*0.5</f>
        <v>6</v>
      </c>
      <c r="AZ9">
        <f>'Inventory Baseline'!AZ9*0.5</f>
        <v>8</v>
      </c>
      <c r="BA9">
        <f>'Inventory Baseline'!BA9*0.5</f>
        <v>8</v>
      </c>
      <c r="BB9">
        <f>'Inventory Baseline'!BB9*0.5</f>
        <v>0</v>
      </c>
      <c r="BC9">
        <f>'Inventory Baseline'!BC9*0.5</f>
        <v>6</v>
      </c>
      <c r="BE9">
        <f>'Inventory Baseline'!BE9*0.5</f>
        <v>8</v>
      </c>
      <c r="BF9">
        <f>'Inventory Baseline'!BF9*0.5</f>
        <v>8</v>
      </c>
      <c r="BG9">
        <f>'Inventory Baseline'!BG9*0.5</f>
        <v>0</v>
      </c>
      <c r="BH9">
        <f>'Inventory Baseline'!BH9*0.5</f>
        <v>6</v>
      </c>
      <c r="BJ9">
        <f>'Inventory Baseline'!BJ9*0.5</f>
        <v>8</v>
      </c>
      <c r="BK9">
        <f>'Inventory Baseline'!BK9*0.5</f>
        <v>8</v>
      </c>
      <c r="BL9">
        <f>'Inventory Baseline'!BL9*0.5</f>
        <v>0</v>
      </c>
      <c r="BM9">
        <f>'Inventory Baseline'!BM9*0.5</f>
        <v>6</v>
      </c>
      <c r="BO9">
        <f>'Inventory Baseline'!BO9*0.5</f>
        <v>8</v>
      </c>
      <c r="BP9">
        <f>'Inventory Baseline'!BP9*0.5</f>
        <v>8</v>
      </c>
      <c r="BQ9">
        <f>'Inventory Baseline'!BQ9*0.5</f>
        <v>0</v>
      </c>
      <c r="BR9">
        <f>'Inventory Baseline'!BR9*0.5</f>
        <v>6</v>
      </c>
      <c r="BT9">
        <f>'Inventory Baseline'!BT9*0.5</f>
        <v>8</v>
      </c>
      <c r="BU9">
        <f>'Inventory Baseline'!BU9*0.5</f>
        <v>8</v>
      </c>
      <c r="BV9">
        <f>'Inventory Baseline'!BV9*0.5</f>
        <v>0</v>
      </c>
      <c r="BW9">
        <f>'Inventory Baseline'!BW9*0.5</f>
        <v>6</v>
      </c>
      <c r="BY9">
        <f>'Inventory Baseline'!BY9*0.5</f>
        <v>8</v>
      </c>
      <c r="BZ9">
        <f>'Inventory Baseline'!BZ9*0.5</f>
        <v>8</v>
      </c>
      <c r="CA9">
        <f>'Inventory Baseline'!CA9*0.5</f>
        <v>0</v>
      </c>
      <c r="CB9">
        <f>'Inventory Baseline'!CB9*0.5</f>
        <v>6</v>
      </c>
      <c r="CD9">
        <f>'Inventory Baseline'!CD9*0.5</f>
        <v>8</v>
      </c>
      <c r="CE9">
        <f>'Inventory Baseline'!CE9*0.5</f>
        <v>8</v>
      </c>
      <c r="CF9">
        <f>'Inventory Baseline'!CF9*0.5</f>
        <v>0</v>
      </c>
      <c r="CG9">
        <f>'Inventory Baseline'!CG9*0.5</f>
        <v>6</v>
      </c>
      <c r="CI9">
        <f>'Inventory Baseline'!CI9*0.5</f>
        <v>8</v>
      </c>
      <c r="CJ9">
        <f>'Inventory Baseline'!CJ9*0.5</f>
        <v>8</v>
      </c>
      <c r="CK9">
        <f>'Inventory Baseline'!CK9*0.5</f>
        <v>0</v>
      </c>
      <c r="CL9">
        <f>'Inventory Baseline'!CL9*0.5</f>
        <v>6</v>
      </c>
      <c r="CN9">
        <f>'Inventory Baseline'!CN9*0.5</f>
        <v>8</v>
      </c>
      <c r="CO9">
        <f>'Inventory Baseline'!CO9*0.5</f>
        <v>8</v>
      </c>
      <c r="CP9">
        <f>'Inventory Baseline'!CP9*0.5</f>
        <v>0</v>
      </c>
      <c r="CQ9">
        <f>'Inventory Baseline'!CQ9*0.5</f>
        <v>6</v>
      </c>
      <c r="CS9">
        <f>'Inventory Baseline'!CS9*0.5</f>
        <v>8</v>
      </c>
      <c r="CT9">
        <f>'Inventory Baseline'!CT9*0.5</f>
        <v>8</v>
      </c>
      <c r="CU9">
        <f>'Inventory Baseline'!CU9*0.5</f>
        <v>0</v>
      </c>
      <c r="CV9">
        <f>'Inventory Baseline'!CV9*0.5</f>
        <v>6</v>
      </c>
      <c r="CX9">
        <f>'Inventory Baseline'!CX9*0.5</f>
        <v>8</v>
      </c>
      <c r="CY9">
        <f>'Inventory Baseline'!CY9*0.5</f>
        <v>8</v>
      </c>
      <c r="CZ9">
        <f>'Inventory Baseline'!CZ9*0.5</f>
        <v>0</v>
      </c>
      <c r="DA9">
        <f>'Inventory Baseline'!DA9*0.5</f>
        <v>6</v>
      </c>
      <c r="DC9">
        <f>'Inventory Baseline'!DC9*0.5</f>
        <v>8</v>
      </c>
      <c r="DD9">
        <f>'Inventory Baseline'!DD9*0.5</f>
        <v>8</v>
      </c>
      <c r="DE9">
        <f>'Inventory Baseline'!DE9*0.5</f>
        <v>0</v>
      </c>
      <c r="DF9">
        <f>'Inventory Baseline'!DF9*0.5</f>
        <v>6</v>
      </c>
      <c r="DH9">
        <f>'Inventory Baseline'!DH9*0.5</f>
        <v>8</v>
      </c>
      <c r="DI9">
        <f>'Inventory Baseline'!DI9*0.5</f>
        <v>8</v>
      </c>
      <c r="DJ9">
        <f>'Inventory Baseline'!DJ9*0.5</f>
        <v>0</v>
      </c>
      <c r="DK9">
        <f>'Inventory Baseline'!DK9*0.5</f>
        <v>6</v>
      </c>
      <c r="DM9">
        <f>'Inventory Baseline'!DM9*0.5</f>
        <v>8</v>
      </c>
      <c r="DN9">
        <f>'Inventory Baseline'!DN9*0.5</f>
        <v>8</v>
      </c>
      <c r="DO9">
        <f>'Inventory Baseline'!DO9*0.5</f>
        <v>0</v>
      </c>
      <c r="DP9">
        <f>'Inventory Baseline'!DP9*0.5</f>
        <v>6</v>
      </c>
      <c r="DR9">
        <f>'Inventory Baseline'!DR9*0.5</f>
        <v>8</v>
      </c>
      <c r="DS9">
        <f>'Inventory Baseline'!DS9*0.5</f>
        <v>8</v>
      </c>
      <c r="DT9">
        <f>'Inventory Baseline'!DT9*0.5</f>
        <v>0</v>
      </c>
      <c r="DU9">
        <f>'Inventory Baseline'!DU9*0.5</f>
        <v>6</v>
      </c>
      <c r="DW9">
        <f>'Inventory Baseline'!DW9*0.5</f>
        <v>8</v>
      </c>
      <c r="DX9">
        <f>'Inventory Baseline'!DX9*0.5</f>
        <v>8</v>
      </c>
      <c r="DY9">
        <f>'Inventory Baseline'!DY9*0.5</f>
        <v>0</v>
      </c>
      <c r="DZ9">
        <f>'Inventory Baseline'!DZ9*0.5</f>
        <v>6</v>
      </c>
      <c r="EB9">
        <f>'Inventory Baseline'!EB9*0.5</f>
        <v>8</v>
      </c>
      <c r="EC9">
        <f>'Inventory Baseline'!EC9*0.5</f>
        <v>8</v>
      </c>
      <c r="ED9">
        <f>'Inventory Baseline'!ED9*0.5</f>
        <v>0</v>
      </c>
      <c r="EE9">
        <f>'Inventory Baseline'!EE9*0.5</f>
        <v>6</v>
      </c>
      <c r="EG9">
        <f>'Inventory Baseline'!EG9*0.5</f>
        <v>8</v>
      </c>
      <c r="EH9">
        <f>'Inventory Baseline'!EH9*0.5</f>
        <v>8</v>
      </c>
      <c r="EI9">
        <f>'Inventory Baseline'!EI9*0.5</f>
        <v>0</v>
      </c>
      <c r="EJ9">
        <f>'Inventory Baseline'!EJ9*0.5</f>
        <v>6</v>
      </c>
      <c r="EL9">
        <f>'Inventory Baseline'!EL9*0.5</f>
        <v>8</v>
      </c>
      <c r="EM9">
        <f>'Inventory Baseline'!EM9*0.5</f>
        <v>8</v>
      </c>
      <c r="EN9">
        <f>'Inventory Baseline'!EN9*0.5</f>
        <v>0</v>
      </c>
      <c r="EO9">
        <f>'Inventory Baseline'!EO9*0.5</f>
        <v>6</v>
      </c>
      <c r="EQ9">
        <f>'Inventory Baseline'!EQ9*0.5</f>
        <v>8</v>
      </c>
      <c r="ER9">
        <f>'Inventory Baseline'!ER9*0.5</f>
        <v>8</v>
      </c>
      <c r="ES9">
        <f>'Inventory Baseline'!ES9*0.5</f>
        <v>0</v>
      </c>
      <c r="ET9">
        <f>'Inventory Baseline'!ET9*0.5</f>
        <v>6</v>
      </c>
      <c r="EV9">
        <f t="shared" si="0"/>
        <v>8</v>
      </c>
      <c r="EW9">
        <f t="shared" si="1"/>
        <v>8</v>
      </c>
      <c r="EX9">
        <f t="shared" si="2"/>
        <v>0</v>
      </c>
      <c r="EY9">
        <f t="shared" si="3"/>
        <v>6</v>
      </c>
    </row>
    <row r="10" spans="1:155" x14ac:dyDescent="0.35">
      <c r="A10">
        <v>8</v>
      </c>
      <c r="B10">
        <f>'Inventory Baseline'!B10*0.5</f>
        <v>10</v>
      </c>
      <c r="C10">
        <f>'Inventory Baseline'!C10*0.5</f>
        <v>8</v>
      </c>
      <c r="D10">
        <f>'Inventory Baseline'!D10*0.5</f>
        <v>0</v>
      </c>
      <c r="E10">
        <f>'Inventory Baseline'!E10*0.5</f>
        <v>4</v>
      </c>
      <c r="G10">
        <f>'Inventory Baseline'!G10*0.5</f>
        <v>10</v>
      </c>
      <c r="H10">
        <f>'Inventory Baseline'!H10*0.5</f>
        <v>8</v>
      </c>
      <c r="I10">
        <f>'Inventory Baseline'!I10*0.5</f>
        <v>0</v>
      </c>
      <c r="J10">
        <f>'Inventory Baseline'!J10*0.5</f>
        <v>4</v>
      </c>
      <c r="L10">
        <f>'Inventory Baseline'!L10*0.5</f>
        <v>10</v>
      </c>
      <c r="M10">
        <f>'Inventory Baseline'!M10*0.5</f>
        <v>8</v>
      </c>
      <c r="N10">
        <f>'Inventory Baseline'!N10*0.5</f>
        <v>0</v>
      </c>
      <c r="O10">
        <f>'Inventory Baseline'!O10*0.5</f>
        <v>4</v>
      </c>
      <c r="Q10">
        <f>'Inventory Baseline'!Q10*0.5</f>
        <v>10</v>
      </c>
      <c r="R10">
        <f>'Inventory Baseline'!R10*0.5</f>
        <v>8</v>
      </c>
      <c r="S10">
        <f>'Inventory Baseline'!S10*0.5</f>
        <v>0</v>
      </c>
      <c r="T10">
        <f>'Inventory Baseline'!T10*0.5</f>
        <v>4</v>
      </c>
      <c r="V10">
        <f>'Inventory Baseline'!V10*0.5</f>
        <v>10</v>
      </c>
      <c r="W10">
        <f>'Inventory Baseline'!W10*0.5</f>
        <v>8</v>
      </c>
      <c r="X10">
        <f>'Inventory Baseline'!X10*0.5</f>
        <v>0</v>
      </c>
      <c r="Y10">
        <f>'Inventory Baseline'!Y10*0.5</f>
        <v>4</v>
      </c>
      <c r="AA10">
        <f>'Inventory Baseline'!AA10*0.5</f>
        <v>10</v>
      </c>
      <c r="AB10">
        <f>'Inventory Baseline'!AB10*0.5</f>
        <v>8</v>
      </c>
      <c r="AC10">
        <f>'Inventory Baseline'!AC10*0.5</f>
        <v>0</v>
      </c>
      <c r="AD10">
        <f>'Inventory Baseline'!AD10*0.5</f>
        <v>4</v>
      </c>
      <c r="AF10">
        <f>'Inventory Baseline'!AF10*0.5</f>
        <v>10</v>
      </c>
      <c r="AG10">
        <f>'Inventory Baseline'!AG10*0.5</f>
        <v>8</v>
      </c>
      <c r="AH10">
        <f>'Inventory Baseline'!AH10*0.5</f>
        <v>0</v>
      </c>
      <c r="AI10">
        <f>'Inventory Baseline'!AI10*0.5</f>
        <v>4</v>
      </c>
      <c r="AK10">
        <f>'Inventory Baseline'!AK10*0.5</f>
        <v>10</v>
      </c>
      <c r="AL10">
        <f>'Inventory Baseline'!AL10*0.5</f>
        <v>8</v>
      </c>
      <c r="AM10">
        <f>'Inventory Baseline'!AM10*0.5</f>
        <v>0</v>
      </c>
      <c r="AN10">
        <f>'Inventory Baseline'!AN10*0.5</f>
        <v>4</v>
      </c>
      <c r="AP10">
        <f>'Inventory Baseline'!AP10*0.5</f>
        <v>10</v>
      </c>
      <c r="AQ10">
        <f>'Inventory Baseline'!AQ10*0.5</f>
        <v>8</v>
      </c>
      <c r="AR10">
        <f>'Inventory Baseline'!AR10*0.5</f>
        <v>0</v>
      </c>
      <c r="AS10">
        <f>'Inventory Baseline'!AS10*0.5</f>
        <v>4</v>
      </c>
      <c r="AU10">
        <f>'Inventory Baseline'!AU10*0.5</f>
        <v>10</v>
      </c>
      <c r="AV10">
        <f>'Inventory Baseline'!AV10*0.5</f>
        <v>8</v>
      </c>
      <c r="AW10">
        <f>'Inventory Baseline'!AW10*0.5</f>
        <v>0</v>
      </c>
      <c r="AX10">
        <f>'Inventory Baseline'!AX10*0.5</f>
        <v>4</v>
      </c>
      <c r="AZ10">
        <f>'Inventory Baseline'!AZ10*0.5</f>
        <v>10</v>
      </c>
      <c r="BA10">
        <f>'Inventory Baseline'!BA10*0.5</f>
        <v>8</v>
      </c>
      <c r="BB10">
        <f>'Inventory Baseline'!BB10*0.5</f>
        <v>0</v>
      </c>
      <c r="BC10">
        <f>'Inventory Baseline'!BC10*0.5</f>
        <v>4</v>
      </c>
      <c r="BE10">
        <f>'Inventory Baseline'!BE10*0.5</f>
        <v>10</v>
      </c>
      <c r="BF10">
        <f>'Inventory Baseline'!BF10*0.5</f>
        <v>8</v>
      </c>
      <c r="BG10">
        <f>'Inventory Baseline'!BG10*0.5</f>
        <v>0</v>
      </c>
      <c r="BH10">
        <f>'Inventory Baseline'!BH10*0.5</f>
        <v>4</v>
      </c>
      <c r="BJ10">
        <f>'Inventory Baseline'!BJ10*0.5</f>
        <v>10</v>
      </c>
      <c r="BK10">
        <f>'Inventory Baseline'!BK10*0.5</f>
        <v>8</v>
      </c>
      <c r="BL10">
        <f>'Inventory Baseline'!BL10*0.5</f>
        <v>0</v>
      </c>
      <c r="BM10">
        <f>'Inventory Baseline'!BM10*0.5</f>
        <v>4</v>
      </c>
      <c r="BO10">
        <f>'Inventory Baseline'!BO10*0.5</f>
        <v>10</v>
      </c>
      <c r="BP10">
        <f>'Inventory Baseline'!BP10*0.5</f>
        <v>8</v>
      </c>
      <c r="BQ10">
        <f>'Inventory Baseline'!BQ10*0.5</f>
        <v>0</v>
      </c>
      <c r="BR10">
        <f>'Inventory Baseline'!BR10*0.5</f>
        <v>4</v>
      </c>
      <c r="BT10">
        <f>'Inventory Baseline'!BT10*0.5</f>
        <v>10</v>
      </c>
      <c r="BU10">
        <f>'Inventory Baseline'!BU10*0.5</f>
        <v>8</v>
      </c>
      <c r="BV10">
        <f>'Inventory Baseline'!BV10*0.5</f>
        <v>0</v>
      </c>
      <c r="BW10">
        <f>'Inventory Baseline'!BW10*0.5</f>
        <v>4</v>
      </c>
      <c r="BY10">
        <f>'Inventory Baseline'!BY10*0.5</f>
        <v>10</v>
      </c>
      <c r="BZ10">
        <f>'Inventory Baseline'!BZ10*0.5</f>
        <v>8</v>
      </c>
      <c r="CA10">
        <f>'Inventory Baseline'!CA10*0.5</f>
        <v>0</v>
      </c>
      <c r="CB10">
        <f>'Inventory Baseline'!CB10*0.5</f>
        <v>4</v>
      </c>
      <c r="CD10">
        <f>'Inventory Baseline'!CD10*0.5</f>
        <v>10</v>
      </c>
      <c r="CE10">
        <f>'Inventory Baseline'!CE10*0.5</f>
        <v>8</v>
      </c>
      <c r="CF10">
        <f>'Inventory Baseline'!CF10*0.5</f>
        <v>0</v>
      </c>
      <c r="CG10">
        <f>'Inventory Baseline'!CG10*0.5</f>
        <v>4</v>
      </c>
      <c r="CI10">
        <f>'Inventory Baseline'!CI10*0.5</f>
        <v>10</v>
      </c>
      <c r="CJ10">
        <f>'Inventory Baseline'!CJ10*0.5</f>
        <v>8</v>
      </c>
      <c r="CK10">
        <f>'Inventory Baseline'!CK10*0.5</f>
        <v>0</v>
      </c>
      <c r="CL10">
        <f>'Inventory Baseline'!CL10*0.5</f>
        <v>4</v>
      </c>
      <c r="CN10">
        <f>'Inventory Baseline'!CN10*0.5</f>
        <v>10</v>
      </c>
      <c r="CO10">
        <f>'Inventory Baseline'!CO10*0.5</f>
        <v>8</v>
      </c>
      <c r="CP10">
        <f>'Inventory Baseline'!CP10*0.5</f>
        <v>0</v>
      </c>
      <c r="CQ10">
        <f>'Inventory Baseline'!CQ10*0.5</f>
        <v>4</v>
      </c>
      <c r="CS10">
        <f>'Inventory Baseline'!CS10*0.5</f>
        <v>10</v>
      </c>
      <c r="CT10">
        <f>'Inventory Baseline'!CT10*0.5</f>
        <v>8</v>
      </c>
      <c r="CU10">
        <f>'Inventory Baseline'!CU10*0.5</f>
        <v>0</v>
      </c>
      <c r="CV10">
        <f>'Inventory Baseline'!CV10*0.5</f>
        <v>4</v>
      </c>
      <c r="CX10">
        <f>'Inventory Baseline'!CX10*0.5</f>
        <v>10</v>
      </c>
      <c r="CY10">
        <f>'Inventory Baseline'!CY10*0.5</f>
        <v>8</v>
      </c>
      <c r="CZ10">
        <f>'Inventory Baseline'!CZ10*0.5</f>
        <v>0</v>
      </c>
      <c r="DA10">
        <f>'Inventory Baseline'!DA10*0.5</f>
        <v>4</v>
      </c>
      <c r="DC10">
        <f>'Inventory Baseline'!DC10*0.5</f>
        <v>10</v>
      </c>
      <c r="DD10">
        <f>'Inventory Baseline'!DD10*0.5</f>
        <v>8</v>
      </c>
      <c r="DE10">
        <f>'Inventory Baseline'!DE10*0.5</f>
        <v>0</v>
      </c>
      <c r="DF10">
        <f>'Inventory Baseline'!DF10*0.5</f>
        <v>4</v>
      </c>
      <c r="DH10">
        <f>'Inventory Baseline'!DH10*0.5</f>
        <v>10</v>
      </c>
      <c r="DI10">
        <f>'Inventory Baseline'!DI10*0.5</f>
        <v>8</v>
      </c>
      <c r="DJ10">
        <f>'Inventory Baseline'!DJ10*0.5</f>
        <v>0</v>
      </c>
      <c r="DK10">
        <f>'Inventory Baseline'!DK10*0.5</f>
        <v>4</v>
      </c>
      <c r="DM10">
        <f>'Inventory Baseline'!DM10*0.5</f>
        <v>10</v>
      </c>
      <c r="DN10">
        <f>'Inventory Baseline'!DN10*0.5</f>
        <v>8</v>
      </c>
      <c r="DO10">
        <f>'Inventory Baseline'!DO10*0.5</f>
        <v>0</v>
      </c>
      <c r="DP10">
        <f>'Inventory Baseline'!DP10*0.5</f>
        <v>4</v>
      </c>
      <c r="DR10">
        <f>'Inventory Baseline'!DR10*0.5</f>
        <v>10</v>
      </c>
      <c r="DS10">
        <f>'Inventory Baseline'!DS10*0.5</f>
        <v>8</v>
      </c>
      <c r="DT10">
        <f>'Inventory Baseline'!DT10*0.5</f>
        <v>0</v>
      </c>
      <c r="DU10">
        <f>'Inventory Baseline'!DU10*0.5</f>
        <v>4</v>
      </c>
      <c r="DW10">
        <f>'Inventory Baseline'!DW10*0.5</f>
        <v>10</v>
      </c>
      <c r="DX10">
        <f>'Inventory Baseline'!DX10*0.5</f>
        <v>8</v>
      </c>
      <c r="DY10">
        <f>'Inventory Baseline'!DY10*0.5</f>
        <v>0</v>
      </c>
      <c r="DZ10">
        <f>'Inventory Baseline'!DZ10*0.5</f>
        <v>4</v>
      </c>
      <c r="EB10">
        <f>'Inventory Baseline'!EB10*0.5</f>
        <v>10</v>
      </c>
      <c r="EC10">
        <f>'Inventory Baseline'!EC10*0.5</f>
        <v>8</v>
      </c>
      <c r="ED10">
        <f>'Inventory Baseline'!ED10*0.5</f>
        <v>0</v>
      </c>
      <c r="EE10">
        <f>'Inventory Baseline'!EE10*0.5</f>
        <v>4</v>
      </c>
      <c r="EG10">
        <f>'Inventory Baseline'!EG10*0.5</f>
        <v>10</v>
      </c>
      <c r="EH10">
        <f>'Inventory Baseline'!EH10*0.5</f>
        <v>8</v>
      </c>
      <c r="EI10">
        <f>'Inventory Baseline'!EI10*0.5</f>
        <v>0</v>
      </c>
      <c r="EJ10">
        <f>'Inventory Baseline'!EJ10*0.5</f>
        <v>4</v>
      </c>
      <c r="EL10">
        <f>'Inventory Baseline'!EL10*0.5</f>
        <v>10</v>
      </c>
      <c r="EM10">
        <f>'Inventory Baseline'!EM10*0.5</f>
        <v>8</v>
      </c>
      <c r="EN10">
        <f>'Inventory Baseline'!EN10*0.5</f>
        <v>0</v>
      </c>
      <c r="EO10">
        <f>'Inventory Baseline'!EO10*0.5</f>
        <v>4</v>
      </c>
      <c r="EQ10">
        <f>'Inventory Baseline'!EQ10*0.5</f>
        <v>10</v>
      </c>
      <c r="ER10">
        <f>'Inventory Baseline'!ER10*0.5</f>
        <v>8</v>
      </c>
      <c r="ES10">
        <f>'Inventory Baseline'!ES10*0.5</f>
        <v>0</v>
      </c>
      <c r="ET10">
        <f>'Inventory Baseline'!ET10*0.5</f>
        <v>4</v>
      </c>
      <c r="EV10">
        <f t="shared" si="0"/>
        <v>10</v>
      </c>
      <c r="EW10">
        <f t="shared" si="1"/>
        <v>8</v>
      </c>
      <c r="EX10">
        <f t="shared" si="2"/>
        <v>0</v>
      </c>
      <c r="EY10">
        <f t="shared" si="3"/>
        <v>4</v>
      </c>
    </row>
    <row r="11" spans="1:155" x14ac:dyDescent="0.35">
      <c r="A11">
        <v>9</v>
      </c>
      <c r="B11">
        <f>'Inventory Baseline'!B11*0.5</f>
        <v>9.5</v>
      </c>
      <c r="C11">
        <f>'Inventory Baseline'!C11*0.5</f>
        <v>8</v>
      </c>
      <c r="D11">
        <f>'Inventory Baseline'!D11*0.5</f>
        <v>0</v>
      </c>
      <c r="E11">
        <f>'Inventory Baseline'!E11*0.5</f>
        <v>0</v>
      </c>
      <c r="G11">
        <f>'Inventory Baseline'!G11*0.5</f>
        <v>9.5</v>
      </c>
      <c r="H11">
        <f>'Inventory Baseline'!H11*0.5</f>
        <v>8</v>
      </c>
      <c r="I11">
        <f>'Inventory Baseline'!I11*0.5</f>
        <v>0</v>
      </c>
      <c r="J11">
        <f>'Inventory Baseline'!J11*0.5</f>
        <v>0</v>
      </c>
      <c r="L11">
        <f>'Inventory Baseline'!L11*0.5</f>
        <v>9.5</v>
      </c>
      <c r="M11">
        <f>'Inventory Baseline'!M11*0.5</f>
        <v>8</v>
      </c>
      <c r="N11">
        <f>'Inventory Baseline'!N11*0.5</f>
        <v>0</v>
      </c>
      <c r="O11">
        <f>'Inventory Baseline'!O11*0.5</f>
        <v>0</v>
      </c>
      <c r="Q11">
        <f>'Inventory Baseline'!Q11*0.5</f>
        <v>9.5</v>
      </c>
      <c r="R11">
        <f>'Inventory Baseline'!R11*0.5</f>
        <v>8</v>
      </c>
      <c r="S11">
        <f>'Inventory Baseline'!S11*0.5</f>
        <v>0</v>
      </c>
      <c r="T11">
        <f>'Inventory Baseline'!T11*0.5</f>
        <v>0</v>
      </c>
      <c r="V11">
        <f>'Inventory Baseline'!V11*0.5</f>
        <v>9.5</v>
      </c>
      <c r="W11">
        <f>'Inventory Baseline'!W11*0.5</f>
        <v>8</v>
      </c>
      <c r="X11">
        <f>'Inventory Baseline'!X11*0.5</f>
        <v>0</v>
      </c>
      <c r="Y11">
        <f>'Inventory Baseline'!Y11*0.5</f>
        <v>0</v>
      </c>
      <c r="AA11">
        <f>'Inventory Baseline'!AA11*0.5</f>
        <v>9.5</v>
      </c>
      <c r="AB11">
        <f>'Inventory Baseline'!AB11*0.5</f>
        <v>8</v>
      </c>
      <c r="AC11">
        <f>'Inventory Baseline'!AC11*0.5</f>
        <v>0</v>
      </c>
      <c r="AD11">
        <f>'Inventory Baseline'!AD11*0.5</f>
        <v>0</v>
      </c>
      <c r="AF11">
        <f>'Inventory Baseline'!AF11*0.5</f>
        <v>9.5</v>
      </c>
      <c r="AG11">
        <f>'Inventory Baseline'!AG11*0.5</f>
        <v>8</v>
      </c>
      <c r="AH11">
        <f>'Inventory Baseline'!AH11*0.5</f>
        <v>0</v>
      </c>
      <c r="AI11">
        <f>'Inventory Baseline'!AI11*0.5</f>
        <v>0</v>
      </c>
      <c r="AK11">
        <f>'Inventory Baseline'!AK11*0.5</f>
        <v>9.5</v>
      </c>
      <c r="AL11">
        <f>'Inventory Baseline'!AL11*0.5</f>
        <v>8</v>
      </c>
      <c r="AM11">
        <f>'Inventory Baseline'!AM11*0.5</f>
        <v>0</v>
      </c>
      <c r="AN11">
        <f>'Inventory Baseline'!AN11*0.5</f>
        <v>0</v>
      </c>
      <c r="AP11">
        <f>'Inventory Baseline'!AP11*0.5</f>
        <v>9.5</v>
      </c>
      <c r="AQ11">
        <f>'Inventory Baseline'!AQ11*0.5</f>
        <v>8</v>
      </c>
      <c r="AR11">
        <f>'Inventory Baseline'!AR11*0.5</f>
        <v>0</v>
      </c>
      <c r="AS11">
        <f>'Inventory Baseline'!AS11*0.5</f>
        <v>0</v>
      </c>
      <c r="AU11">
        <f>'Inventory Baseline'!AU11*0.5</f>
        <v>9.5</v>
      </c>
      <c r="AV11">
        <f>'Inventory Baseline'!AV11*0.5</f>
        <v>8</v>
      </c>
      <c r="AW11">
        <f>'Inventory Baseline'!AW11*0.5</f>
        <v>0</v>
      </c>
      <c r="AX11">
        <f>'Inventory Baseline'!AX11*0.5</f>
        <v>0</v>
      </c>
      <c r="AZ11">
        <f>'Inventory Baseline'!AZ11*0.5</f>
        <v>9.5</v>
      </c>
      <c r="BA11">
        <f>'Inventory Baseline'!BA11*0.5</f>
        <v>8</v>
      </c>
      <c r="BB11">
        <f>'Inventory Baseline'!BB11*0.5</f>
        <v>0</v>
      </c>
      <c r="BC11">
        <f>'Inventory Baseline'!BC11*0.5</f>
        <v>0</v>
      </c>
      <c r="BE11">
        <f>'Inventory Baseline'!BE11*0.5</f>
        <v>9.5</v>
      </c>
      <c r="BF11">
        <f>'Inventory Baseline'!BF11*0.5</f>
        <v>8</v>
      </c>
      <c r="BG11">
        <f>'Inventory Baseline'!BG11*0.5</f>
        <v>0</v>
      </c>
      <c r="BH11">
        <f>'Inventory Baseline'!BH11*0.5</f>
        <v>0</v>
      </c>
      <c r="BJ11">
        <f>'Inventory Baseline'!BJ11*0.5</f>
        <v>9.5</v>
      </c>
      <c r="BK11">
        <f>'Inventory Baseline'!BK11*0.5</f>
        <v>8</v>
      </c>
      <c r="BL11">
        <f>'Inventory Baseline'!BL11*0.5</f>
        <v>0</v>
      </c>
      <c r="BM11">
        <f>'Inventory Baseline'!BM11*0.5</f>
        <v>0</v>
      </c>
      <c r="BO11">
        <f>'Inventory Baseline'!BO11*0.5</f>
        <v>9.5</v>
      </c>
      <c r="BP11">
        <f>'Inventory Baseline'!BP11*0.5</f>
        <v>8</v>
      </c>
      <c r="BQ11">
        <f>'Inventory Baseline'!BQ11*0.5</f>
        <v>0</v>
      </c>
      <c r="BR11">
        <f>'Inventory Baseline'!BR11*0.5</f>
        <v>0</v>
      </c>
      <c r="BT11">
        <f>'Inventory Baseline'!BT11*0.5</f>
        <v>9.5</v>
      </c>
      <c r="BU11">
        <f>'Inventory Baseline'!BU11*0.5</f>
        <v>8</v>
      </c>
      <c r="BV11">
        <f>'Inventory Baseline'!BV11*0.5</f>
        <v>0</v>
      </c>
      <c r="BW11">
        <f>'Inventory Baseline'!BW11*0.5</f>
        <v>0</v>
      </c>
      <c r="BY11">
        <f>'Inventory Baseline'!BY11*0.5</f>
        <v>9.5</v>
      </c>
      <c r="BZ11">
        <f>'Inventory Baseline'!BZ11*0.5</f>
        <v>8</v>
      </c>
      <c r="CA11">
        <f>'Inventory Baseline'!CA11*0.5</f>
        <v>0</v>
      </c>
      <c r="CB11">
        <f>'Inventory Baseline'!CB11*0.5</f>
        <v>0</v>
      </c>
      <c r="CD11">
        <f>'Inventory Baseline'!CD11*0.5</f>
        <v>9.5</v>
      </c>
      <c r="CE11">
        <f>'Inventory Baseline'!CE11*0.5</f>
        <v>8</v>
      </c>
      <c r="CF11">
        <f>'Inventory Baseline'!CF11*0.5</f>
        <v>0</v>
      </c>
      <c r="CG11">
        <f>'Inventory Baseline'!CG11*0.5</f>
        <v>0</v>
      </c>
      <c r="CI11">
        <f>'Inventory Baseline'!CI11*0.5</f>
        <v>9.5</v>
      </c>
      <c r="CJ11">
        <f>'Inventory Baseline'!CJ11*0.5</f>
        <v>8</v>
      </c>
      <c r="CK11">
        <f>'Inventory Baseline'!CK11*0.5</f>
        <v>0</v>
      </c>
      <c r="CL11">
        <f>'Inventory Baseline'!CL11*0.5</f>
        <v>0</v>
      </c>
      <c r="CN11">
        <f>'Inventory Baseline'!CN11*0.5</f>
        <v>9.5</v>
      </c>
      <c r="CO11">
        <f>'Inventory Baseline'!CO11*0.5</f>
        <v>8</v>
      </c>
      <c r="CP11">
        <f>'Inventory Baseline'!CP11*0.5</f>
        <v>0</v>
      </c>
      <c r="CQ11">
        <f>'Inventory Baseline'!CQ11*0.5</f>
        <v>0</v>
      </c>
      <c r="CS11">
        <f>'Inventory Baseline'!CS11*0.5</f>
        <v>9.5</v>
      </c>
      <c r="CT11">
        <f>'Inventory Baseline'!CT11*0.5</f>
        <v>8</v>
      </c>
      <c r="CU11">
        <f>'Inventory Baseline'!CU11*0.5</f>
        <v>0</v>
      </c>
      <c r="CV11">
        <f>'Inventory Baseline'!CV11*0.5</f>
        <v>0</v>
      </c>
      <c r="CX11">
        <f>'Inventory Baseline'!CX11*0.5</f>
        <v>9.5</v>
      </c>
      <c r="CY11">
        <f>'Inventory Baseline'!CY11*0.5</f>
        <v>8</v>
      </c>
      <c r="CZ11">
        <f>'Inventory Baseline'!CZ11*0.5</f>
        <v>0</v>
      </c>
      <c r="DA11">
        <f>'Inventory Baseline'!DA11*0.5</f>
        <v>0</v>
      </c>
      <c r="DC11">
        <f>'Inventory Baseline'!DC11*0.5</f>
        <v>9.5</v>
      </c>
      <c r="DD11">
        <f>'Inventory Baseline'!DD11*0.5</f>
        <v>8</v>
      </c>
      <c r="DE11">
        <f>'Inventory Baseline'!DE11*0.5</f>
        <v>0</v>
      </c>
      <c r="DF11">
        <f>'Inventory Baseline'!DF11*0.5</f>
        <v>0</v>
      </c>
      <c r="DH11">
        <f>'Inventory Baseline'!DH11*0.5</f>
        <v>9.5</v>
      </c>
      <c r="DI11">
        <f>'Inventory Baseline'!DI11*0.5</f>
        <v>8</v>
      </c>
      <c r="DJ11">
        <f>'Inventory Baseline'!DJ11*0.5</f>
        <v>0</v>
      </c>
      <c r="DK11">
        <f>'Inventory Baseline'!DK11*0.5</f>
        <v>0</v>
      </c>
      <c r="DM11">
        <f>'Inventory Baseline'!DM11*0.5</f>
        <v>9.5</v>
      </c>
      <c r="DN11">
        <f>'Inventory Baseline'!DN11*0.5</f>
        <v>8</v>
      </c>
      <c r="DO11">
        <f>'Inventory Baseline'!DO11*0.5</f>
        <v>0</v>
      </c>
      <c r="DP11">
        <f>'Inventory Baseline'!DP11*0.5</f>
        <v>0</v>
      </c>
      <c r="DR11">
        <f>'Inventory Baseline'!DR11*0.5</f>
        <v>9.5</v>
      </c>
      <c r="DS11">
        <f>'Inventory Baseline'!DS11*0.5</f>
        <v>8</v>
      </c>
      <c r="DT11">
        <f>'Inventory Baseline'!DT11*0.5</f>
        <v>0</v>
      </c>
      <c r="DU11">
        <f>'Inventory Baseline'!DU11*0.5</f>
        <v>0</v>
      </c>
      <c r="DW11">
        <f>'Inventory Baseline'!DW11*0.5</f>
        <v>9.5</v>
      </c>
      <c r="DX11">
        <f>'Inventory Baseline'!DX11*0.5</f>
        <v>8</v>
      </c>
      <c r="DY11">
        <f>'Inventory Baseline'!DY11*0.5</f>
        <v>0</v>
      </c>
      <c r="DZ11">
        <f>'Inventory Baseline'!DZ11*0.5</f>
        <v>0</v>
      </c>
      <c r="EB11">
        <f>'Inventory Baseline'!EB11*0.5</f>
        <v>9.5</v>
      </c>
      <c r="EC11">
        <f>'Inventory Baseline'!EC11*0.5</f>
        <v>8</v>
      </c>
      <c r="ED11">
        <f>'Inventory Baseline'!ED11*0.5</f>
        <v>0</v>
      </c>
      <c r="EE11">
        <f>'Inventory Baseline'!EE11*0.5</f>
        <v>0</v>
      </c>
      <c r="EG11">
        <f>'Inventory Baseline'!EG11*0.5</f>
        <v>9.5</v>
      </c>
      <c r="EH11">
        <f>'Inventory Baseline'!EH11*0.5</f>
        <v>8</v>
      </c>
      <c r="EI11">
        <f>'Inventory Baseline'!EI11*0.5</f>
        <v>0</v>
      </c>
      <c r="EJ11">
        <f>'Inventory Baseline'!EJ11*0.5</f>
        <v>0</v>
      </c>
      <c r="EL11">
        <f>'Inventory Baseline'!EL11*0.5</f>
        <v>9.5</v>
      </c>
      <c r="EM11">
        <f>'Inventory Baseline'!EM11*0.5</f>
        <v>8</v>
      </c>
      <c r="EN11">
        <f>'Inventory Baseline'!EN11*0.5</f>
        <v>0</v>
      </c>
      <c r="EO11">
        <f>'Inventory Baseline'!EO11*0.5</f>
        <v>0</v>
      </c>
      <c r="EQ11">
        <f>'Inventory Baseline'!EQ11*0.5</f>
        <v>9.5</v>
      </c>
      <c r="ER11">
        <f>'Inventory Baseline'!ER11*0.5</f>
        <v>8</v>
      </c>
      <c r="ES11">
        <f>'Inventory Baseline'!ES11*0.5</f>
        <v>0</v>
      </c>
      <c r="ET11">
        <f>'Inventory Baseline'!ET11*0.5</f>
        <v>0</v>
      </c>
      <c r="EV11">
        <f t="shared" si="0"/>
        <v>9.5</v>
      </c>
      <c r="EW11">
        <f t="shared" si="1"/>
        <v>8</v>
      </c>
      <c r="EX11">
        <f t="shared" si="2"/>
        <v>0</v>
      </c>
      <c r="EY11">
        <f t="shared" si="3"/>
        <v>0</v>
      </c>
    </row>
    <row r="12" spans="1:155" x14ac:dyDescent="0.35">
      <c r="A12">
        <v>10</v>
      </c>
      <c r="B12">
        <f>'Inventory Baseline'!B12*0.5</f>
        <v>5.5</v>
      </c>
      <c r="C12">
        <f>'Inventory Baseline'!C12*0.5</f>
        <v>8</v>
      </c>
      <c r="D12">
        <f>'Inventory Baseline'!D12*0.5</f>
        <v>0</v>
      </c>
      <c r="E12">
        <f>'Inventory Baseline'!E12*0.5</f>
        <v>0</v>
      </c>
      <c r="G12">
        <f>'Inventory Baseline'!G12*0.5</f>
        <v>5.5</v>
      </c>
      <c r="H12">
        <f>'Inventory Baseline'!H12*0.5</f>
        <v>8</v>
      </c>
      <c r="I12">
        <f>'Inventory Baseline'!I12*0.5</f>
        <v>0</v>
      </c>
      <c r="J12">
        <f>'Inventory Baseline'!J12*0.5</f>
        <v>0</v>
      </c>
      <c r="L12">
        <f>'Inventory Baseline'!L12*0.5</f>
        <v>5.5</v>
      </c>
      <c r="M12">
        <f>'Inventory Baseline'!M12*0.5</f>
        <v>8</v>
      </c>
      <c r="N12">
        <f>'Inventory Baseline'!N12*0.5</f>
        <v>0</v>
      </c>
      <c r="O12">
        <f>'Inventory Baseline'!O12*0.5</f>
        <v>0</v>
      </c>
      <c r="Q12">
        <f>'Inventory Baseline'!Q12*0.5</f>
        <v>5.5</v>
      </c>
      <c r="R12">
        <f>'Inventory Baseline'!R12*0.5</f>
        <v>8</v>
      </c>
      <c r="S12">
        <f>'Inventory Baseline'!S12*0.5</f>
        <v>0</v>
      </c>
      <c r="T12">
        <f>'Inventory Baseline'!T12*0.5</f>
        <v>0</v>
      </c>
      <c r="V12">
        <f>'Inventory Baseline'!V12*0.5</f>
        <v>5.5</v>
      </c>
      <c r="W12">
        <f>'Inventory Baseline'!W12*0.5</f>
        <v>8</v>
      </c>
      <c r="X12">
        <f>'Inventory Baseline'!X12*0.5</f>
        <v>0</v>
      </c>
      <c r="Y12">
        <f>'Inventory Baseline'!Y12*0.5</f>
        <v>0</v>
      </c>
      <c r="AA12">
        <f>'Inventory Baseline'!AA12*0.5</f>
        <v>5.5</v>
      </c>
      <c r="AB12">
        <f>'Inventory Baseline'!AB12*0.5</f>
        <v>8</v>
      </c>
      <c r="AC12">
        <f>'Inventory Baseline'!AC12*0.5</f>
        <v>0</v>
      </c>
      <c r="AD12">
        <f>'Inventory Baseline'!AD12*0.5</f>
        <v>0</v>
      </c>
      <c r="AF12">
        <f>'Inventory Baseline'!AF12*0.5</f>
        <v>5.5</v>
      </c>
      <c r="AG12">
        <f>'Inventory Baseline'!AG12*0.5</f>
        <v>8</v>
      </c>
      <c r="AH12">
        <f>'Inventory Baseline'!AH12*0.5</f>
        <v>0</v>
      </c>
      <c r="AI12">
        <f>'Inventory Baseline'!AI12*0.5</f>
        <v>0</v>
      </c>
      <c r="AK12">
        <f>'Inventory Baseline'!AK12*0.5</f>
        <v>5.5</v>
      </c>
      <c r="AL12">
        <f>'Inventory Baseline'!AL12*0.5</f>
        <v>8</v>
      </c>
      <c r="AM12">
        <f>'Inventory Baseline'!AM12*0.5</f>
        <v>0</v>
      </c>
      <c r="AN12">
        <f>'Inventory Baseline'!AN12*0.5</f>
        <v>0</v>
      </c>
      <c r="AP12">
        <f>'Inventory Baseline'!AP12*0.5</f>
        <v>5.5</v>
      </c>
      <c r="AQ12">
        <f>'Inventory Baseline'!AQ12*0.5</f>
        <v>8</v>
      </c>
      <c r="AR12">
        <f>'Inventory Baseline'!AR12*0.5</f>
        <v>0</v>
      </c>
      <c r="AS12">
        <f>'Inventory Baseline'!AS12*0.5</f>
        <v>0</v>
      </c>
      <c r="AU12">
        <f>'Inventory Baseline'!AU12*0.5</f>
        <v>5.5</v>
      </c>
      <c r="AV12">
        <f>'Inventory Baseline'!AV12*0.5</f>
        <v>8</v>
      </c>
      <c r="AW12">
        <f>'Inventory Baseline'!AW12*0.5</f>
        <v>0</v>
      </c>
      <c r="AX12">
        <f>'Inventory Baseline'!AX12*0.5</f>
        <v>0</v>
      </c>
      <c r="AZ12">
        <f>'Inventory Baseline'!AZ12*0.5</f>
        <v>5.5</v>
      </c>
      <c r="BA12">
        <f>'Inventory Baseline'!BA12*0.5</f>
        <v>8</v>
      </c>
      <c r="BB12">
        <f>'Inventory Baseline'!BB12*0.5</f>
        <v>0</v>
      </c>
      <c r="BC12">
        <f>'Inventory Baseline'!BC12*0.5</f>
        <v>0</v>
      </c>
      <c r="BE12">
        <f>'Inventory Baseline'!BE12*0.5</f>
        <v>5.5</v>
      </c>
      <c r="BF12">
        <f>'Inventory Baseline'!BF12*0.5</f>
        <v>8</v>
      </c>
      <c r="BG12">
        <f>'Inventory Baseline'!BG12*0.5</f>
        <v>0</v>
      </c>
      <c r="BH12">
        <f>'Inventory Baseline'!BH12*0.5</f>
        <v>0</v>
      </c>
      <c r="BJ12">
        <f>'Inventory Baseline'!BJ12*0.5</f>
        <v>5.5</v>
      </c>
      <c r="BK12">
        <f>'Inventory Baseline'!BK12*0.5</f>
        <v>8</v>
      </c>
      <c r="BL12">
        <f>'Inventory Baseline'!BL12*0.5</f>
        <v>0</v>
      </c>
      <c r="BM12">
        <f>'Inventory Baseline'!BM12*0.5</f>
        <v>0</v>
      </c>
      <c r="BO12">
        <f>'Inventory Baseline'!BO12*0.5</f>
        <v>5.5</v>
      </c>
      <c r="BP12">
        <f>'Inventory Baseline'!BP12*0.5</f>
        <v>8</v>
      </c>
      <c r="BQ12">
        <f>'Inventory Baseline'!BQ12*0.5</f>
        <v>0</v>
      </c>
      <c r="BR12">
        <f>'Inventory Baseline'!BR12*0.5</f>
        <v>0</v>
      </c>
      <c r="BT12">
        <f>'Inventory Baseline'!BT12*0.5</f>
        <v>5.5</v>
      </c>
      <c r="BU12">
        <f>'Inventory Baseline'!BU12*0.5</f>
        <v>8</v>
      </c>
      <c r="BV12">
        <f>'Inventory Baseline'!BV12*0.5</f>
        <v>0</v>
      </c>
      <c r="BW12">
        <f>'Inventory Baseline'!BW12*0.5</f>
        <v>0</v>
      </c>
      <c r="BY12">
        <f>'Inventory Baseline'!BY12*0.5</f>
        <v>5.5</v>
      </c>
      <c r="BZ12">
        <f>'Inventory Baseline'!BZ12*0.5</f>
        <v>8</v>
      </c>
      <c r="CA12">
        <f>'Inventory Baseline'!CA12*0.5</f>
        <v>0</v>
      </c>
      <c r="CB12">
        <f>'Inventory Baseline'!CB12*0.5</f>
        <v>0</v>
      </c>
      <c r="CD12">
        <f>'Inventory Baseline'!CD12*0.5</f>
        <v>5.5</v>
      </c>
      <c r="CE12">
        <f>'Inventory Baseline'!CE12*0.5</f>
        <v>8</v>
      </c>
      <c r="CF12">
        <f>'Inventory Baseline'!CF12*0.5</f>
        <v>0</v>
      </c>
      <c r="CG12">
        <f>'Inventory Baseline'!CG12*0.5</f>
        <v>0</v>
      </c>
      <c r="CI12">
        <f>'Inventory Baseline'!CI12*0.5</f>
        <v>5.5</v>
      </c>
      <c r="CJ12">
        <f>'Inventory Baseline'!CJ12*0.5</f>
        <v>8</v>
      </c>
      <c r="CK12">
        <f>'Inventory Baseline'!CK12*0.5</f>
        <v>0</v>
      </c>
      <c r="CL12">
        <f>'Inventory Baseline'!CL12*0.5</f>
        <v>0</v>
      </c>
      <c r="CN12">
        <f>'Inventory Baseline'!CN12*0.5</f>
        <v>5.5</v>
      </c>
      <c r="CO12">
        <f>'Inventory Baseline'!CO12*0.5</f>
        <v>8</v>
      </c>
      <c r="CP12">
        <f>'Inventory Baseline'!CP12*0.5</f>
        <v>0</v>
      </c>
      <c r="CQ12">
        <f>'Inventory Baseline'!CQ12*0.5</f>
        <v>0</v>
      </c>
      <c r="CS12">
        <f>'Inventory Baseline'!CS12*0.5</f>
        <v>5.5</v>
      </c>
      <c r="CT12">
        <f>'Inventory Baseline'!CT12*0.5</f>
        <v>8</v>
      </c>
      <c r="CU12">
        <f>'Inventory Baseline'!CU12*0.5</f>
        <v>0</v>
      </c>
      <c r="CV12">
        <f>'Inventory Baseline'!CV12*0.5</f>
        <v>0</v>
      </c>
      <c r="CX12">
        <f>'Inventory Baseline'!CX12*0.5</f>
        <v>5.5</v>
      </c>
      <c r="CY12">
        <f>'Inventory Baseline'!CY12*0.5</f>
        <v>8</v>
      </c>
      <c r="CZ12">
        <f>'Inventory Baseline'!CZ12*0.5</f>
        <v>0</v>
      </c>
      <c r="DA12">
        <f>'Inventory Baseline'!DA12*0.5</f>
        <v>0</v>
      </c>
      <c r="DC12">
        <f>'Inventory Baseline'!DC12*0.5</f>
        <v>5.5</v>
      </c>
      <c r="DD12">
        <f>'Inventory Baseline'!DD12*0.5</f>
        <v>8</v>
      </c>
      <c r="DE12">
        <f>'Inventory Baseline'!DE12*0.5</f>
        <v>0</v>
      </c>
      <c r="DF12">
        <f>'Inventory Baseline'!DF12*0.5</f>
        <v>0</v>
      </c>
      <c r="DH12">
        <f>'Inventory Baseline'!DH12*0.5</f>
        <v>5.5</v>
      </c>
      <c r="DI12">
        <f>'Inventory Baseline'!DI12*0.5</f>
        <v>8</v>
      </c>
      <c r="DJ12">
        <f>'Inventory Baseline'!DJ12*0.5</f>
        <v>0</v>
      </c>
      <c r="DK12">
        <f>'Inventory Baseline'!DK12*0.5</f>
        <v>0</v>
      </c>
      <c r="DM12">
        <f>'Inventory Baseline'!DM12*0.5</f>
        <v>5.5</v>
      </c>
      <c r="DN12">
        <f>'Inventory Baseline'!DN12*0.5</f>
        <v>8</v>
      </c>
      <c r="DO12">
        <f>'Inventory Baseline'!DO12*0.5</f>
        <v>0</v>
      </c>
      <c r="DP12">
        <f>'Inventory Baseline'!DP12*0.5</f>
        <v>0</v>
      </c>
      <c r="DR12">
        <f>'Inventory Baseline'!DR12*0.5</f>
        <v>5.5</v>
      </c>
      <c r="DS12">
        <f>'Inventory Baseline'!DS12*0.5</f>
        <v>8</v>
      </c>
      <c r="DT12">
        <f>'Inventory Baseline'!DT12*0.5</f>
        <v>0</v>
      </c>
      <c r="DU12">
        <f>'Inventory Baseline'!DU12*0.5</f>
        <v>0</v>
      </c>
      <c r="DW12">
        <f>'Inventory Baseline'!DW12*0.5</f>
        <v>5.5</v>
      </c>
      <c r="DX12">
        <f>'Inventory Baseline'!DX12*0.5</f>
        <v>8</v>
      </c>
      <c r="DY12">
        <f>'Inventory Baseline'!DY12*0.5</f>
        <v>0</v>
      </c>
      <c r="DZ12">
        <f>'Inventory Baseline'!DZ12*0.5</f>
        <v>0</v>
      </c>
      <c r="EB12">
        <f>'Inventory Baseline'!EB12*0.5</f>
        <v>5.5</v>
      </c>
      <c r="EC12">
        <f>'Inventory Baseline'!EC12*0.5</f>
        <v>8</v>
      </c>
      <c r="ED12">
        <f>'Inventory Baseline'!ED12*0.5</f>
        <v>0</v>
      </c>
      <c r="EE12">
        <f>'Inventory Baseline'!EE12*0.5</f>
        <v>0</v>
      </c>
      <c r="EG12">
        <f>'Inventory Baseline'!EG12*0.5</f>
        <v>5.5</v>
      </c>
      <c r="EH12">
        <f>'Inventory Baseline'!EH12*0.5</f>
        <v>8</v>
      </c>
      <c r="EI12">
        <f>'Inventory Baseline'!EI12*0.5</f>
        <v>0</v>
      </c>
      <c r="EJ12">
        <f>'Inventory Baseline'!EJ12*0.5</f>
        <v>0</v>
      </c>
      <c r="EL12">
        <f>'Inventory Baseline'!EL12*0.5</f>
        <v>5.5</v>
      </c>
      <c r="EM12">
        <f>'Inventory Baseline'!EM12*0.5</f>
        <v>8</v>
      </c>
      <c r="EN12">
        <f>'Inventory Baseline'!EN12*0.5</f>
        <v>0</v>
      </c>
      <c r="EO12">
        <f>'Inventory Baseline'!EO12*0.5</f>
        <v>0</v>
      </c>
      <c r="EQ12">
        <f>'Inventory Baseline'!EQ12*0.5</f>
        <v>5.5</v>
      </c>
      <c r="ER12">
        <f>'Inventory Baseline'!ER12*0.5</f>
        <v>8</v>
      </c>
      <c r="ES12">
        <f>'Inventory Baseline'!ES12*0.5</f>
        <v>0</v>
      </c>
      <c r="ET12">
        <f>'Inventory Baseline'!ET12*0.5</f>
        <v>0</v>
      </c>
      <c r="EV12">
        <f t="shared" si="0"/>
        <v>5.5</v>
      </c>
      <c r="EW12">
        <f t="shared" si="1"/>
        <v>8</v>
      </c>
      <c r="EX12">
        <f t="shared" si="2"/>
        <v>0</v>
      </c>
      <c r="EY12">
        <f t="shared" si="3"/>
        <v>0</v>
      </c>
    </row>
    <row r="13" spans="1:155" x14ac:dyDescent="0.35">
      <c r="A13">
        <v>11</v>
      </c>
      <c r="B13">
        <f>'Inventory Baseline'!B13*0.5</f>
        <v>0</v>
      </c>
      <c r="C13">
        <f>'Inventory Baseline'!C13*0.5</f>
        <v>8</v>
      </c>
      <c r="D13">
        <f>'Inventory Baseline'!D13*0.5</f>
        <v>0</v>
      </c>
      <c r="E13">
        <f>'Inventory Baseline'!E13*0.5</f>
        <v>0</v>
      </c>
      <c r="G13">
        <f>'Inventory Baseline'!G13*0.5</f>
        <v>0</v>
      </c>
      <c r="H13">
        <f>'Inventory Baseline'!H13*0.5</f>
        <v>8</v>
      </c>
      <c r="I13">
        <f>'Inventory Baseline'!I13*0.5</f>
        <v>0</v>
      </c>
      <c r="J13">
        <f>'Inventory Baseline'!J13*0.5</f>
        <v>0</v>
      </c>
      <c r="L13">
        <f>'Inventory Baseline'!L13*0.5</f>
        <v>0</v>
      </c>
      <c r="M13">
        <f>'Inventory Baseline'!M13*0.5</f>
        <v>8</v>
      </c>
      <c r="N13">
        <f>'Inventory Baseline'!N13*0.5</f>
        <v>0</v>
      </c>
      <c r="O13">
        <f>'Inventory Baseline'!O13*0.5</f>
        <v>0</v>
      </c>
      <c r="Q13">
        <f>'Inventory Baseline'!Q13*0.5</f>
        <v>0</v>
      </c>
      <c r="R13">
        <f>'Inventory Baseline'!R13*0.5</f>
        <v>8</v>
      </c>
      <c r="S13">
        <f>'Inventory Baseline'!S13*0.5</f>
        <v>0</v>
      </c>
      <c r="T13">
        <f>'Inventory Baseline'!T13*0.5</f>
        <v>0</v>
      </c>
      <c r="V13">
        <f>'Inventory Baseline'!V13*0.5</f>
        <v>0</v>
      </c>
      <c r="W13">
        <f>'Inventory Baseline'!W13*0.5</f>
        <v>8</v>
      </c>
      <c r="X13">
        <f>'Inventory Baseline'!X13*0.5</f>
        <v>0</v>
      </c>
      <c r="Y13">
        <f>'Inventory Baseline'!Y13*0.5</f>
        <v>0</v>
      </c>
      <c r="AA13">
        <f>'Inventory Baseline'!AA13*0.5</f>
        <v>0</v>
      </c>
      <c r="AB13">
        <f>'Inventory Baseline'!AB13*0.5</f>
        <v>8</v>
      </c>
      <c r="AC13">
        <f>'Inventory Baseline'!AC13*0.5</f>
        <v>0</v>
      </c>
      <c r="AD13">
        <f>'Inventory Baseline'!AD13*0.5</f>
        <v>0</v>
      </c>
      <c r="AF13">
        <f>'Inventory Baseline'!AF13*0.5</f>
        <v>0</v>
      </c>
      <c r="AG13">
        <f>'Inventory Baseline'!AG13*0.5</f>
        <v>8</v>
      </c>
      <c r="AH13">
        <f>'Inventory Baseline'!AH13*0.5</f>
        <v>0</v>
      </c>
      <c r="AI13">
        <f>'Inventory Baseline'!AI13*0.5</f>
        <v>0</v>
      </c>
      <c r="AK13">
        <f>'Inventory Baseline'!AK13*0.5</f>
        <v>0</v>
      </c>
      <c r="AL13">
        <f>'Inventory Baseline'!AL13*0.5</f>
        <v>8</v>
      </c>
      <c r="AM13">
        <f>'Inventory Baseline'!AM13*0.5</f>
        <v>0</v>
      </c>
      <c r="AN13">
        <f>'Inventory Baseline'!AN13*0.5</f>
        <v>0</v>
      </c>
      <c r="AP13">
        <f>'Inventory Baseline'!AP13*0.5</f>
        <v>0</v>
      </c>
      <c r="AQ13">
        <f>'Inventory Baseline'!AQ13*0.5</f>
        <v>8</v>
      </c>
      <c r="AR13">
        <f>'Inventory Baseline'!AR13*0.5</f>
        <v>0</v>
      </c>
      <c r="AS13">
        <f>'Inventory Baseline'!AS13*0.5</f>
        <v>0</v>
      </c>
      <c r="AU13">
        <f>'Inventory Baseline'!AU13*0.5</f>
        <v>0</v>
      </c>
      <c r="AV13">
        <f>'Inventory Baseline'!AV13*0.5</f>
        <v>8</v>
      </c>
      <c r="AW13">
        <f>'Inventory Baseline'!AW13*0.5</f>
        <v>0</v>
      </c>
      <c r="AX13">
        <f>'Inventory Baseline'!AX13*0.5</f>
        <v>0</v>
      </c>
      <c r="AZ13">
        <f>'Inventory Baseline'!AZ13*0.5</f>
        <v>0</v>
      </c>
      <c r="BA13">
        <f>'Inventory Baseline'!BA13*0.5</f>
        <v>8</v>
      </c>
      <c r="BB13">
        <f>'Inventory Baseline'!BB13*0.5</f>
        <v>0</v>
      </c>
      <c r="BC13">
        <f>'Inventory Baseline'!BC13*0.5</f>
        <v>0</v>
      </c>
      <c r="BE13">
        <f>'Inventory Baseline'!BE13*0.5</f>
        <v>0</v>
      </c>
      <c r="BF13">
        <f>'Inventory Baseline'!BF13*0.5</f>
        <v>8</v>
      </c>
      <c r="BG13">
        <f>'Inventory Baseline'!BG13*0.5</f>
        <v>0</v>
      </c>
      <c r="BH13">
        <f>'Inventory Baseline'!BH13*0.5</f>
        <v>0</v>
      </c>
      <c r="BJ13">
        <f>'Inventory Baseline'!BJ13*0.5</f>
        <v>0</v>
      </c>
      <c r="BK13">
        <f>'Inventory Baseline'!BK13*0.5</f>
        <v>8</v>
      </c>
      <c r="BL13">
        <f>'Inventory Baseline'!BL13*0.5</f>
        <v>0</v>
      </c>
      <c r="BM13">
        <f>'Inventory Baseline'!BM13*0.5</f>
        <v>0</v>
      </c>
      <c r="BO13">
        <f>'Inventory Baseline'!BO13*0.5</f>
        <v>0</v>
      </c>
      <c r="BP13">
        <f>'Inventory Baseline'!BP13*0.5</f>
        <v>8</v>
      </c>
      <c r="BQ13">
        <f>'Inventory Baseline'!BQ13*0.5</f>
        <v>0</v>
      </c>
      <c r="BR13">
        <f>'Inventory Baseline'!BR13*0.5</f>
        <v>0</v>
      </c>
      <c r="BT13">
        <f>'Inventory Baseline'!BT13*0.5</f>
        <v>0</v>
      </c>
      <c r="BU13">
        <f>'Inventory Baseline'!BU13*0.5</f>
        <v>8</v>
      </c>
      <c r="BV13">
        <f>'Inventory Baseline'!BV13*0.5</f>
        <v>0</v>
      </c>
      <c r="BW13">
        <f>'Inventory Baseline'!BW13*0.5</f>
        <v>0</v>
      </c>
      <c r="BY13">
        <f>'Inventory Baseline'!BY13*0.5</f>
        <v>0</v>
      </c>
      <c r="BZ13">
        <f>'Inventory Baseline'!BZ13*0.5</f>
        <v>8</v>
      </c>
      <c r="CA13">
        <f>'Inventory Baseline'!CA13*0.5</f>
        <v>0</v>
      </c>
      <c r="CB13">
        <f>'Inventory Baseline'!CB13*0.5</f>
        <v>0</v>
      </c>
      <c r="CD13">
        <f>'Inventory Baseline'!CD13*0.5</f>
        <v>0</v>
      </c>
      <c r="CE13">
        <f>'Inventory Baseline'!CE13*0.5</f>
        <v>8</v>
      </c>
      <c r="CF13">
        <f>'Inventory Baseline'!CF13*0.5</f>
        <v>0</v>
      </c>
      <c r="CG13">
        <f>'Inventory Baseline'!CG13*0.5</f>
        <v>0</v>
      </c>
      <c r="CI13">
        <f>'Inventory Baseline'!CI13*0.5</f>
        <v>0</v>
      </c>
      <c r="CJ13">
        <f>'Inventory Baseline'!CJ13*0.5</f>
        <v>8</v>
      </c>
      <c r="CK13">
        <f>'Inventory Baseline'!CK13*0.5</f>
        <v>0</v>
      </c>
      <c r="CL13">
        <f>'Inventory Baseline'!CL13*0.5</f>
        <v>0</v>
      </c>
      <c r="CN13">
        <f>'Inventory Baseline'!CN13*0.5</f>
        <v>0</v>
      </c>
      <c r="CO13">
        <f>'Inventory Baseline'!CO13*0.5</f>
        <v>8</v>
      </c>
      <c r="CP13">
        <f>'Inventory Baseline'!CP13*0.5</f>
        <v>0</v>
      </c>
      <c r="CQ13">
        <f>'Inventory Baseline'!CQ13*0.5</f>
        <v>0</v>
      </c>
      <c r="CS13">
        <f>'Inventory Baseline'!CS13*0.5</f>
        <v>0</v>
      </c>
      <c r="CT13">
        <f>'Inventory Baseline'!CT13*0.5</f>
        <v>8</v>
      </c>
      <c r="CU13">
        <f>'Inventory Baseline'!CU13*0.5</f>
        <v>0</v>
      </c>
      <c r="CV13">
        <f>'Inventory Baseline'!CV13*0.5</f>
        <v>0</v>
      </c>
      <c r="CX13">
        <f>'Inventory Baseline'!CX13*0.5</f>
        <v>0</v>
      </c>
      <c r="CY13">
        <f>'Inventory Baseline'!CY13*0.5</f>
        <v>8</v>
      </c>
      <c r="CZ13">
        <f>'Inventory Baseline'!CZ13*0.5</f>
        <v>0</v>
      </c>
      <c r="DA13">
        <f>'Inventory Baseline'!DA13*0.5</f>
        <v>0</v>
      </c>
      <c r="DC13">
        <f>'Inventory Baseline'!DC13*0.5</f>
        <v>0</v>
      </c>
      <c r="DD13">
        <f>'Inventory Baseline'!DD13*0.5</f>
        <v>8</v>
      </c>
      <c r="DE13">
        <f>'Inventory Baseline'!DE13*0.5</f>
        <v>0</v>
      </c>
      <c r="DF13">
        <f>'Inventory Baseline'!DF13*0.5</f>
        <v>0</v>
      </c>
      <c r="DH13">
        <f>'Inventory Baseline'!DH13*0.5</f>
        <v>0</v>
      </c>
      <c r="DI13">
        <f>'Inventory Baseline'!DI13*0.5</f>
        <v>8</v>
      </c>
      <c r="DJ13">
        <f>'Inventory Baseline'!DJ13*0.5</f>
        <v>0</v>
      </c>
      <c r="DK13">
        <f>'Inventory Baseline'!DK13*0.5</f>
        <v>0</v>
      </c>
      <c r="DM13">
        <f>'Inventory Baseline'!DM13*0.5</f>
        <v>0</v>
      </c>
      <c r="DN13">
        <f>'Inventory Baseline'!DN13*0.5</f>
        <v>8</v>
      </c>
      <c r="DO13">
        <f>'Inventory Baseline'!DO13*0.5</f>
        <v>0</v>
      </c>
      <c r="DP13">
        <f>'Inventory Baseline'!DP13*0.5</f>
        <v>0</v>
      </c>
      <c r="DR13">
        <f>'Inventory Baseline'!DR13*0.5</f>
        <v>0</v>
      </c>
      <c r="DS13">
        <f>'Inventory Baseline'!DS13*0.5</f>
        <v>8</v>
      </c>
      <c r="DT13">
        <f>'Inventory Baseline'!DT13*0.5</f>
        <v>0</v>
      </c>
      <c r="DU13">
        <f>'Inventory Baseline'!DU13*0.5</f>
        <v>0</v>
      </c>
      <c r="DW13">
        <f>'Inventory Baseline'!DW13*0.5</f>
        <v>0</v>
      </c>
      <c r="DX13">
        <f>'Inventory Baseline'!DX13*0.5</f>
        <v>8</v>
      </c>
      <c r="DY13">
        <f>'Inventory Baseline'!DY13*0.5</f>
        <v>0</v>
      </c>
      <c r="DZ13">
        <f>'Inventory Baseline'!DZ13*0.5</f>
        <v>0</v>
      </c>
      <c r="EB13">
        <f>'Inventory Baseline'!EB13*0.5</f>
        <v>0</v>
      </c>
      <c r="EC13">
        <f>'Inventory Baseline'!EC13*0.5</f>
        <v>8</v>
      </c>
      <c r="ED13">
        <f>'Inventory Baseline'!ED13*0.5</f>
        <v>0</v>
      </c>
      <c r="EE13">
        <f>'Inventory Baseline'!EE13*0.5</f>
        <v>0</v>
      </c>
      <c r="EG13">
        <f>'Inventory Baseline'!EG13*0.5</f>
        <v>0</v>
      </c>
      <c r="EH13">
        <f>'Inventory Baseline'!EH13*0.5</f>
        <v>8</v>
      </c>
      <c r="EI13">
        <f>'Inventory Baseline'!EI13*0.5</f>
        <v>0</v>
      </c>
      <c r="EJ13">
        <f>'Inventory Baseline'!EJ13*0.5</f>
        <v>0</v>
      </c>
      <c r="EL13">
        <f>'Inventory Baseline'!EL13*0.5</f>
        <v>0</v>
      </c>
      <c r="EM13">
        <f>'Inventory Baseline'!EM13*0.5</f>
        <v>8</v>
      </c>
      <c r="EN13">
        <f>'Inventory Baseline'!EN13*0.5</f>
        <v>0</v>
      </c>
      <c r="EO13">
        <f>'Inventory Baseline'!EO13*0.5</f>
        <v>0</v>
      </c>
      <c r="EQ13">
        <f>'Inventory Baseline'!EQ13*0.5</f>
        <v>0</v>
      </c>
      <c r="ER13">
        <f>'Inventory Baseline'!ER13*0.5</f>
        <v>8</v>
      </c>
      <c r="ES13">
        <f>'Inventory Baseline'!ES13*0.5</f>
        <v>0</v>
      </c>
      <c r="ET13">
        <f>'Inventory Baseline'!ET13*0.5</f>
        <v>0</v>
      </c>
      <c r="EV13">
        <f t="shared" si="0"/>
        <v>0</v>
      </c>
      <c r="EW13">
        <f t="shared" si="1"/>
        <v>8</v>
      </c>
      <c r="EX13">
        <f t="shared" si="2"/>
        <v>0</v>
      </c>
      <c r="EY13">
        <f t="shared" si="3"/>
        <v>0</v>
      </c>
    </row>
    <row r="14" spans="1:155" x14ac:dyDescent="0.35">
      <c r="A14">
        <v>12</v>
      </c>
      <c r="B14">
        <f>'Inventory Baseline'!B14*0.5</f>
        <v>0</v>
      </c>
      <c r="C14">
        <f>'Inventory Baseline'!C14*0.5</f>
        <v>6.5</v>
      </c>
      <c r="D14">
        <f>'Inventory Baseline'!D14*0.5</f>
        <v>0</v>
      </c>
      <c r="E14">
        <f>'Inventory Baseline'!E14*0.5</f>
        <v>0</v>
      </c>
      <c r="G14">
        <f>'Inventory Baseline'!G14*0.5</f>
        <v>0</v>
      </c>
      <c r="H14">
        <f>'Inventory Baseline'!H14*0.5</f>
        <v>6.5</v>
      </c>
      <c r="I14">
        <f>'Inventory Baseline'!I14*0.5</f>
        <v>0</v>
      </c>
      <c r="J14">
        <f>'Inventory Baseline'!J14*0.5</f>
        <v>0</v>
      </c>
      <c r="L14">
        <f>'Inventory Baseline'!L14*0.5</f>
        <v>0</v>
      </c>
      <c r="M14">
        <f>'Inventory Baseline'!M14*0.5</f>
        <v>6.5</v>
      </c>
      <c r="N14">
        <f>'Inventory Baseline'!N14*0.5</f>
        <v>0</v>
      </c>
      <c r="O14">
        <f>'Inventory Baseline'!O14*0.5</f>
        <v>0</v>
      </c>
      <c r="Q14">
        <f>'Inventory Baseline'!Q14*0.5</f>
        <v>0</v>
      </c>
      <c r="R14">
        <f>'Inventory Baseline'!R14*0.5</f>
        <v>6.5</v>
      </c>
      <c r="S14">
        <f>'Inventory Baseline'!S14*0.5</f>
        <v>0</v>
      </c>
      <c r="T14">
        <f>'Inventory Baseline'!T14*0.5</f>
        <v>0</v>
      </c>
      <c r="V14">
        <f>'Inventory Baseline'!V14*0.5</f>
        <v>0</v>
      </c>
      <c r="W14">
        <f>'Inventory Baseline'!W14*0.5</f>
        <v>6.5</v>
      </c>
      <c r="X14">
        <f>'Inventory Baseline'!X14*0.5</f>
        <v>0</v>
      </c>
      <c r="Y14">
        <f>'Inventory Baseline'!Y14*0.5</f>
        <v>0</v>
      </c>
      <c r="AA14">
        <f>'Inventory Baseline'!AA14*0.5</f>
        <v>0</v>
      </c>
      <c r="AB14">
        <f>'Inventory Baseline'!AB14*0.5</f>
        <v>6.5</v>
      </c>
      <c r="AC14">
        <f>'Inventory Baseline'!AC14*0.5</f>
        <v>0</v>
      </c>
      <c r="AD14">
        <f>'Inventory Baseline'!AD14*0.5</f>
        <v>0</v>
      </c>
      <c r="AF14">
        <f>'Inventory Baseline'!AF14*0.5</f>
        <v>0</v>
      </c>
      <c r="AG14">
        <f>'Inventory Baseline'!AG14*0.5</f>
        <v>6.5</v>
      </c>
      <c r="AH14">
        <f>'Inventory Baseline'!AH14*0.5</f>
        <v>0</v>
      </c>
      <c r="AI14">
        <f>'Inventory Baseline'!AI14*0.5</f>
        <v>0</v>
      </c>
      <c r="AK14">
        <f>'Inventory Baseline'!AK14*0.5</f>
        <v>0</v>
      </c>
      <c r="AL14">
        <f>'Inventory Baseline'!AL14*0.5</f>
        <v>6.5</v>
      </c>
      <c r="AM14">
        <f>'Inventory Baseline'!AM14*0.5</f>
        <v>0</v>
      </c>
      <c r="AN14">
        <f>'Inventory Baseline'!AN14*0.5</f>
        <v>0</v>
      </c>
      <c r="AP14">
        <f>'Inventory Baseline'!AP14*0.5</f>
        <v>0</v>
      </c>
      <c r="AQ14">
        <f>'Inventory Baseline'!AQ14*0.5</f>
        <v>6.5</v>
      </c>
      <c r="AR14">
        <f>'Inventory Baseline'!AR14*0.5</f>
        <v>0</v>
      </c>
      <c r="AS14">
        <f>'Inventory Baseline'!AS14*0.5</f>
        <v>0</v>
      </c>
      <c r="AU14">
        <f>'Inventory Baseline'!AU14*0.5</f>
        <v>0</v>
      </c>
      <c r="AV14">
        <f>'Inventory Baseline'!AV14*0.5</f>
        <v>6.5</v>
      </c>
      <c r="AW14">
        <f>'Inventory Baseline'!AW14*0.5</f>
        <v>0</v>
      </c>
      <c r="AX14">
        <f>'Inventory Baseline'!AX14*0.5</f>
        <v>0</v>
      </c>
      <c r="AZ14">
        <f>'Inventory Baseline'!AZ14*0.5</f>
        <v>0</v>
      </c>
      <c r="BA14">
        <f>'Inventory Baseline'!BA14*0.5</f>
        <v>6.5</v>
      </c>
      <c r="BB14">
        <f>'Inventory Baseline'!BB14*0.5</f>
        <v>0</v>
      </c>
      <c r="BC14">
        <f>'Inventory Baseline'!BC14*0.5</f>
        <v>0</v>
      </c>
      <c r="BE14">
        <f>'Inventory Baseline'!BE14*0.5</f>
        <v>0</v>
      </c>
      <c r="BF14">
        <f>'Inventory Baseline'!BF14*0.5</f>
        <v>6.5</v>
      </c>
      <c r="BG14">
        <f>'Inventory Baseline'!BG14*0.5</f>
        <v>0</v>
      </c>
      <c r="BH14">
        <f>'Inventory Baseline'!BH14*0.5</f>
        <v>0</v>
      </c>
      <c r="BJ14">
        <f>'Inventory Baseline'!BJ14*0.5</f>
        <v>0</v>
      </c>
      <c r="BK14">
        <f>'Inventory Baseline'!BK14*0.5</f>
        <v>6.5</v>
      </c>
      <c r="BL14">
        <f>'Inventory Baseline'!BL14*0.5</f>
        <v>0</v>
      </c>
      <c r="BM14">
        <f>'Inventory Baseline'!BM14*0.5</f>
        <v>0</v>
      </c>
      <c r="BO14">
        <f>'Inventory Baseline'!BO14*0.5</f>
        <v>0</v>
      </c>
      <c r="BP14">
        <f>'Inventory Baseline'!BP14*0.5</f>
        <v>6.5</v>
      </c>
      <c r="BQ14">
        <f>'Inventory Baseline'!BQ14*0.5</f>
        <v>0</v>
      </c>
      <c r="BR14">
        <f>'Inventory Baseline'!BR14*0.5</f>
        <v>0</v>
      </c>
      <c r="BT14">
        <f>'Inventory Baseline'!BT14*0.5</f>
        <v>0</v>
      </c>
      <c r="BU14">
        <f>'Inventory Baseline'!BU14*0.5</f>
        <v>6.5</v>
      </c>
      <c r="BV14">
        <f>'Inventory Baseline'!BV14*0.5</f>
        <v>0</v>
      </c>
      <c r="BW14">
        <f>'Inventory Baseline'!BW14*0.5</f>
        <v>0</v>
      </c>
      <c r="BY14">
        <f>'Inventory Baseline'!BY14*0.5</f>
        <v>0</v>
      </c>
      <c r="BZ14">
        <f>'Inventory Baseline'!BZ14*0.5</f>
        <v>6.5</v>
      </c>
      <c r="CA14">
        <f>'Inventory Baseline'!CA14*0.5</f>
        <v>0</v>
      </c>
      <c r="CB14">
        <f>'Inventory Baseline'!CB14*0.5</f>
        <v>0</v>
      </c>
      <c r="CD14">
        <f>'Inventory Baseline'!CD14*0.5</f>
        <v>0</v>
      </c>
      <c r="CE14">
        <f>'Inventory Baseline'!CE14*0.5</f>
        <v>6.5</v>
      </c>
      <c r="CF14">
        <f>'Inventory Baseline'!CF14*0.5</f>
        <v>0</v>
      </c>
      <c r="CG14">
        <f>'Inventory Baseline'!CG14*0.5</f>
        <v>0</v>
      </c>
      <c r="CI14">
        <f>'Inventory Baseline'!CI14*0.5</f>
        <v>0</v>
      </c>
      <c r="CJ14">
        <f>'Inventory Baseline'!CJ14*0.5</f>
        <v>6.5</v>
      </c>
      <c r="CK14">
        <f>'Inventory Baseline'!CK14*0.5</f>
        <v>0</v>
      </c>
      <c r="CL14">
        <f>'Inventory Baseline'!CL14*0.5</f>
        <v>0</v>
      </c>
      <c r="CN14">
        <f>'Inventory Baseline'!CN14*0.5</f>
        <v>0</v>
      </c>
      <c r="CO14">
        <f>'Inventory Baseline'!CO14*0.5</f>
        <v>6.5</v>
      </c>
      <c r="CP14">
        <f>'Inventory Baseline'!CP14*0.5</f>
        <v>0</v>
      </c>
      <c r="CQ14">
        <f>'Inventory Baseline'!CQ14*0.5</f>
        <v>0</v>
      </c>
      <c r="CS14">
        <f>'Inventory Baseline'!CS14*0.5</f>
        <v>0</v>
      </c>
      <c r="CT14">
        <f>'Inventory Baseline'!CT14*0.5</f>
        <v>6.5</v>
      </c>
      <c r="CU14">
        <f>'Inventory Baseline'!CU14*0.5</f>
        <v>0</v>
      </c>
      <c r="CV14">
        <f>'Inventory Baseline'!CV14*0.5</f>
        <v>0</v>
      </c>
      <c r="CX14">
        <f>'Inventory Baseline'!CX14*0.5</f>
        <v>0</v>
      </c>
      <c r="CY14">
        <f>'Inventory Baseline'!CY14*0.5</f>
        <v>6.5</v>
      </c>
      <c r="CZ14">
        <f>'Inventory Baseline'!CZ14*0.5</f>
        <v>0</v>
      </c>
      <c r="DA14">
        <f>'Inventory Baseline'!DA14*0.5</f>
        <v>0</v>
      </c>
      <c r="DC14">
        <f>'Inventory Baseline'!DC14*0.5</f>
        <v>0</v>
      </c>
      <c r="DD14">
        <f>'Inventory Baseline'!DD14*0.5</f>
        <v>6.5</v>
      </c>
      <c r="DE14">
        <f>'Inventory Baseline'!DE14*0.5</f>
        <v>0</v>
      </c>
      <c r="DF14">
        <f>'Inventory Baseline'!DF14*0.5</f>
        <v>0</v>
      </c>
      <c r="DH14">
        <f>'Inventory Baseline'!DH14*0.5</f>
        <v>0</v>
      </c>
      <c r="DI14">
        <f>'Inventory Baseline'!DI14*0.5</f>
        <v>6.5</v>
      </c>
      <c r="DJ14">
        <f>'Inventory Baseline'!DJ14*0.5</f>
        <v>0</v>
      </c>
      <c r="DK14">
        <f>'Inventory Baseline'!DK14*0.5</f>
        <v>0</v>
      </c>
      <c r="DM14">
        <f>'Inventory Baseline'!DM14*0.5</f>
        <v>0</v>
      </c>
      <c r="DN14">
        <f>'Inventory Baseline'!DN14*0.5</f>
        <v>6.5</v>
      </c>
      <c r="DO14">
        <f>'Inventory Baseline'!DO14*0.5</f>
        <v>0</v>
      </c>
      <c r="DP14">
        <f>'Inventory Baseline'!DP14*0.5</f>
        <v>0</v>
      </c>
      <c r="DR14">
        <f>'Inventory Baseline'!DR14*0.5</f>
        <v>0</v>
      </c>
      <c r="DS14">
        <f>'Inventory Baseline'!DS14*0.5</f>
        <v>6.5</v>
      </c>
      <c r="DT14">
        <f>'Inventory Baseline'!DT14*0.5</f>
        <v>0</v>
      </c>
      <c r="DU14">
        <f>'Inventory Baseline'!DU14*0.5</f>
        <v>0</v>
      </c>
      <c r="DW14">
        <f>'Inventory Baseline'!DW14*0.5</f>
        <v>0</v>
      </c>
      <c r="DX14">
        <f>'Inventory Baseline'!DX14*0.5</f>
        <v>6.5</v>
      </c>
      <c r="DY14">
        <f>'Inventory Baseline'!DY14*0.5</f>
        <v>0</v>
      </c>
      <c r="DZ14">
        <f>'Inventory Baseline'!DZ14*0.5</f>
        <v>0</v>
      </c>
      <c r="EB14">
        <f>'Inventory Baseline'!EB14*0.5</f>
        <v>0</v>
      </c>
      <c r="EC14">
        <f>'Inventory Baseline'!EC14*0.5</f>
        <v>6.5</v>
      </c>
      <c r="ED14">
        <f>'Inventory Baseline'!ED14*0.5</f>
        <v>0</v>
      </c>
      <c r="EE14">
        <f>'Inventory Baseline'!EE14*0.5</f>
        <v>0</v>
      </c>
      <c r="EG14">
        <f>'Inventory Baseline'!EG14*0.5</f>
        <v>0</v>
      </c>
      <c r="EH14">
        <f>'Inventory Baseline'!EH14*0.5</f>
        <v>6.5</v>
      </c>
      <c r="EI14">
        <f>'Inventory Baseline'!EI14*0.5</f>
        <v>0</v>
      </c>
      <c r="EJ14">
        <f>'Inventory Baseline'!EJ14*0.5</f>
        <v>0</v>
      </c>
      <c r="EL14">
        <f>'Inventory Baseline'!EL14*0.5</f>
        <v>0</v>
      </c>
      <c r="EM14">
        <f>'Inventory Baseline'!EM14*0.5</f>
        <v>6.5</v>
      </c>
      <c r="EN14">
        <f>'Inventory Baseline'!EN14*0.5</f>
        <v>0</v>
      </c>
      <c r="EO14">
        <f>'Inventory Baseline'!EO14*0.5</f>
        <v>0</v>
      </c>
      <c r="EQ14">
        <f>'Inventory Baseline'!EQ14*0.5</f>
        <v>0</v>
      </c>
      <c r="ER14">
        <f>'Inventory Baseline'!ER14*0.5</f>
        <v>6.5</v>
      </c>
      <c r="ES14">
        <f>'Inventory Baseline'!ES14*0.5</f>
        <v>0</v>
      </c>
      <c r="ET14">
        <f>'Inventory Baseline'!ET14*0.5</f>
        <v>0</v>
      </c>
      <c r="EV14">
        <f t="shared" si="0"/>
        <v>0</v>
      </c>
      <c r="EW14">
        <f t="shared" si="1"/>
        <v>6.5</v>
      </c>
      <c r="EX14">
        <f t="shared" si="2"/>
        <v>0</v>
      </c>
      <c r="EY14">
        <f t="shared" si="3"/>
        <v>0</v>
      </c>
    </row>
    <row r="15" spans="1:155" x14ac:dyDescent="0.35">
      <c r="A15">
        <v>13</v>
      </c>
      <c r="B15">
        <f>'Inventory Baseline'!B15*0.5</f>
        <v>0</v>
      </c>
      <c r="C15">
        <f>'Inventory Baseline'!C15*0.5</f>
        <v>0</v>
      </c>
      <c r="D15">
        <f>'Inventory Baseline'!D15*0.5</f>
        <v>0</v>
      </c>
      <c r="E15">
        <f>'Inventory Baseline'!E15*0.5</f>
        <v>0</v>
      </c>
      <c r="G15">
        <f>'Inventory Baseline'!G15*0.5</f>
        <v>0</v>
      </c>
      <c r="H15">
        <f>'Inventory Baseline'!H15*0.5</f>
        <v>0</v>
      </c>
      <c r="I15">
        <f>'Inventory Baseline'!I15*0.5</f>
        <v>0</v>
      </c>
      <c r="J15">
        <f>'Inventory Baseline'!J15*0.5</f>
        <v>0</v>
      </c>
      <c r="L15">
        <f>'Inventory Baseline'!L15*0.5</f>
        <v>0</v>
      </c>
      <c r="M15">
        <f>'Inventory Baseline'!M15*0.5</f>
        <v>0</v>
      </c>
      <c r="N15">
        <f>'Inventory Baseline'!N15*0.5</f>
        <v>0</v>
      </c>
      <c r="O15">
        <f>'Inventory Baseline'!O15*0.5</f>
        <v>0</v>
      </c>
      <c r="Q15">
        <f>'Inventory Baseline'!Q15*0.5</f>
        <v>0</v>
      </c>
      <c r="R15">
        <f>'Inventory Baseline'!R15*0.5</f>
        <v>0</v>
      </c>
      <c r="S15">
        <f>'Inventory Baseline'!S15*0.5</f>
        <v>0</v>
      </c>
      <c r="T15">
        <f>'Inventory Baseline'!T15*0.5</f>
        <v>0</v>
      </c>
      <c r="V15">
        <f>'Inventory Baseline'!V15*0.5</f>
        <v>0</v>
      </c>
      <c r="W15">
        <f>'Inventory Baseline'!W15*0.5</f>
        <v>0</v>
      </c>
      <c r="X15">
        <f>'Inventory Baseline'!X15*0.5</f>
        <v>0</v>
      </c>
      <c r="Y15">
        <f>'Inventory Baseline'!Y15*0.5</f>
        <v>0</v>
      </c>
      <c r="AA15">
        <f>'Inventory Baseline'!AA15*0.5</f>
        <v>0</v>
      </c>
      <c r="AB15">
        <f>'Inventory Baseline'!AB15*0.5</f>
        <v>0</v>
      </c>
      <c r="AC15">
        <f>'Inventory Baseline'!AC15*0.5</f>
        <v>0</v>
      </c>
      <c r="AD15">
        <f>'Inventory Baseline'!AD15*0.5</f>
        <v>0</v>
      </c>
      <c r="AF15">
        <f>'Inventory Baseline'!AF15*0.5</f>
        <v>0</v>
      </c>
      <c r="AG15">
        <f>'Inventory Baseline'!AG15*0.5</f>
        <v>0</v>
      </c>
      <c r="AH15">
        <f>'Inventory Baseline'!AH15*0.5</f>
        <v>0</v>
      </c>
      <c r="AI15">
        <f>'Inventory Baseline'!AI15*0.5</f>
        <v>0</v>
      </c>
      <c r="AK15">
        <f>'Inventory Baseline'!AK15*0.5</f>
        <v>0</v>
      </c>
      <c r="AL15">
        <f>'Inventory Baseline'!AL15*0.5</f>
        <v>0</v>
      </c>
      <c r="AM15">
        <f>'Inventory Baseline'!AM15*0.5</f>
        <v>0</v>
      </c>
      <c r="AN15">
        <f>'Inventory Baseline'!AN15*0.5</f>
        <v>0</v>
      </c>
      <c r="AP15">
        <f>'Inventory Baseline'!AP15*0.5</f>
        <v>0</v>
      </c>
      <c r="AQ15">
        <f>'Inventory Baseline'!AQ15*0.5</f>
        <v>0</v>
      </c>
      <c r="AR15">
        <f>'Inventory Baseline'!AR15*0.5</f>
        <v>0</v>
      </c>
      <c r="AS15">
        <f>'Inventory Baseline'!AS15*0.5</f>
        <v>0</v>
      </c>
      <c r="AU15">
        <f>'Inventory Baseline'!AU15*0.5</f>
        <v>0</v>
      </c>
      <c r="AV15">
        <f>'Inventory Baseline'!AV15*0.5</f>
        <v>0</v>
      </c>
      <c r="AW15">
        <f>'Inventory Baseline'!AW15*0.5</f>
        <v>0</v>
      </c>
      <c r="AX15">
        <f>'Inventory Baseline'!AX15*0.5</f>
        <v>0</v>
      </c>
      <c r="AZ15">
        <f>'Inventory Baseline'!AZ15*0.5</f>
        <v>0</v>
      </c>
      <c r="BA15">
        <f>'Inventory Baseline'!BA15*0.5</f>
        <v>0</v>
      </c>
      <c r="BB15">
        <f>'Inventory Baseline'!BB15*0.5</f>
        <v>0</v>
      </c>
      <c r="BC15">
        <f>'Inventory Baseline'!BC15*0.5</f>
        <v>0</v>
      </c>
      <c r="BE15">
        <f>'Inventory Baseline'!BE15*0.5</f>
        <v>0</v>
      </c>
      <c r="BF15">
        <f>'Inventory Baseline'!BF15*0.5</f>
        <v>0</v>
      </c>
      <c r="BG15">
        <f>'Inventory Baseline'!BG15*0.5</f>
        <v>0</v>
      </c>
      <c r="BH15">
        <f>'Inventory Baseline'!BH15*0.5</f>
        <v>0</v>
      </c>
      <c r="BJ15">
        <f>'Inventory Baseline'!BJ15*0.5</f>
        <v>0</v>
      </c>
      <c r="BK15">
        <f>'Inventory Baseline'!BK15*0.5</f>
        <v>0</v>
      </c>
      <c r="BL15">
        <f>'Inventory Baseline'!BL15*0.5</f>
        <v>0</v>
      </c>
      <c r="BM15">
        <f>'Inventory Baseline'!BM15*0.5</f>
        <v>0</v>
      </c>
      <c r="BO15">
        <f>'Inventory Baseline'!BO15*0.5</f>
        <v>0</v>
      </c>
      <c r="BP15">
        <f>'Inventory Baseline'!BP15*0.5</f>
        <v>0</v>
      </c>
      <c r="BQ15">
        <f>'Inventory Baseline'!BQ15*0.5</f>
        <v>0</v>
      </c>
      <c r="BR15">
        <f>'Inventory Baseline'!BR15*0.5</f>
        <v>0</v>
      </c>
      <c r="BT15">
        <f>'Inventory Baseline'!BT15*0.5</f>
        <v>0</v>
      </c>
      <c r="BU15">
        <f>'Inventory Baseline'!BU15*0.5</f>
        <v>0</v>
      </c>
      <c r="BV15">
        <f>'Inventory Baseline'!BV15*0.5</f>
        <v>0</v>
      </c>
      <c r="BW15">
        <f>'Inventory Baseline'!BW15*0.5</f>
        <v>0</v>
      </c>
      <c r="BY15">
        <f>'Inventory Baseline'!BY15*0.5</f>
        <v>0</v>
      </c>
      <c r="BZ15">
        <f>'Inventory Baseline'!BZ15*0.5</f>
        <v>0</v>
      </c>
      <c r="CA15">
        <f>'Inventory Baseline'!CA15*0.5</f>
        <v>0</v>
      </c>
      <c r="CB15">
        <f>'Inventory Baseline'!CB15*0.5</f>
        <v>0</v>
      </c>
      <c r="CD15">
        <f>'Inventory Baseline'!CD15*0.5</f>
        <v>0</v>
      </c>
      <c r="CE15">
        <f>'Inventory Baseline'!CE15*0.5</f>
        <v>0</v>
      </c>
      <c r="CF15">
        <f>'Inventory Baseline'!CF15*0.5</f>
        <v>0</v>
      </c>
      <c r="CG15">
        <f>'Inventory Baseline'!CG15*0.5</f>
        <v>0</v>
      </c>
      <c r="CI15">
        <f>'Inventory Baseline'!CI15*0.5</f>
        <v>0</v>
      </c>
      <c r="CJ15">
        <f>'Inventory Baseline'!CJ15*0.5</f>
        <v>0</v>
      </c>
      <c r="CK15">
        <f>'Inventory Baseline'!CK15*0.5</f>
        <v>0</v>
      </c>
      <c r="CL15">
        <f>'Inventory Baseline'!CL15*0.5</f>
        <v>0</v>
      </c>
      <c r="CN15">
        <f>'Inventory Baseline'!CN15*0.5</f>
        <v>0</v>
      </c>
      <c r="CO15">
        <f>'Inventory Baseline'!CO15*0.5</f>
        <v>0</v>
      </c>
      <c r="CP15">
        <f>'Inventory Baseline'!CP15*0.5</f>
        <v>0</v>
      </c>
      <c r="CQ15">
        <f>'Inventory Baseline'!CQ15*0.5</f>
        <v>0</v>
      </c>
      <c r="CS15">
        <f>'Inventory Baseline'!CS15*0.5</f>
        <v>0</v>
      </c>
      <c r="CT15">
        <f>'Inventory Baseline'!CT15*0.5</f>
        <v>0</v>
      </c>
      <c r="CU15">
        <f>'Inventory Baseline'!CU15*0.5</f>
        <v>0</v>
      </c>
      <c r="CV15">
        <f>'Inventory Baseline'!CV15*0.5</f>
        <v>0</v>
      </c>
      <c r="CX15">
        <f>'Inventory Baseline'!CX15*0.5</f>
        <v>0</v>
      </c>
      <c r="CY15">
        <f>'Inventory Baseline'!CY15*0.5</f>
        <v>0</v>
      </c>
      <c r="CZ15">
        <f>'Inventory Baseline'!CZ15*0.5</f>
        <v>0</v>
      </c>
      <c r="DA15">
        <f>'Inventory Baseline'!DA15*0.5</f>
        <v>0</v>
      </c>
      <c r="DC15">
        <f>'Inventory Baseline'!DC15*0.5</f>
        <v>0</v>
      </c>
      <c r="DD15">
        <f>'Inventory Baseline'!DD15*0.5</f>
        <v>0</v>
      </c>
      <c r="DE15">
        <f>'Inventory Baseline'!DE15*0.5</f>
        <v>0</v>
      </c>
      <c r="DF15">
        <f>'Inventory Baseline'!DF15*0.5</f>
        <v>0</v>
      </c>
      <c r="DH15">
        <f>'Inventory Baseline'!DH15*0.5</f>
        <v>0</v>
      </c>
      <c r="DI15">
        <f>'Inventory Baseline'!DI15*0.5</f>
        <v>0</v>
      </c>
      <c r="DJ15">
        <f>'Inventory Baseline'!DJ15*0.5</f>
        <v>0</v>
      </c>
      <c r="DK15">
        <f>'Inventory Baseline'!DK15*0.5</f>
        <v>0</v>
      </c>
      <c r="DM15">
        <f>'Inventory Baseline'!DM15*0.5</f>
        <v>0</v>
      </c>
      <c r="DN15">
        <f>'Inventory Baseline'!DN15*0.5</f>
        <v>0</v>
      </c>
      <c r="DO15">
        <f>'Inventory Baseline'!DO15*0.5</f>
        <v>0</v>
      </c>
      <c r="DP15">
        <f>'Inventory Baseline'!DP15*0.5</f>
        <v>0</v>
      </c>
      <c r="DR15">
        <f>'Inventory Baseline'!DR15*0.5</f>
        <v>0</v>
      </c>
      <c r="DS15">
        <f>'Inventory Baseline'!DS15*0.5</f>
        <v>0</v>
      </c>
      <c r="DT15">
        <f>'Inventory Baseline'!DT15*0.5</f>
        <v>0</v>
      </c>
      <c r="DU15">
        <f>'Inventory Baseline'!DU15*0.5</f>
        <v>0</v>
      </c>
      <c r="DW15">
        <f>'Inventory Baseline'!DW15*0.5</f>
        <v>0</v>
      </c>
      <c r="DX15">
        <f>'Inventory Baseline'!DX15*0.5</f>
        <v>0</v>
      </c>
      <c r="DY15">
        <f>'Inventory Baseline'!DY15*0.5</f>
        <v>0</v>
      </c>
      <c r="DZ15">
        <f>'Inventory Baseline'!DZ15*0.5</f>
        <v>0</v>
      </c>
      <c r="EB15">
        <f>'Inventory Baseline'!EB15*0.5</f>
        <v>0</v>
      </c>
      <c r="EC15">
        <f>'Inventory Baseline'!EC15*0.5</f>
        <v>0</v>
      </c>
      <c r="ED15">
        <f>'Inventory Baseline'!ED15*0.5</f>
        <v>0</v>
      </c>
      <c r="EE15">
        <f>'Inventory Baseline'!EE15*0.5</f>
        <v>0</v>
      </c>
      <c r="EG15">
        <f>'Inventory Baseline'!EG15*0.5</f>
        <v>0</v>
      </c>
      <c r="EH15">
        <f>'Inventory Baseline'!EH15*0.5</f>
        <v>0</v>
      </c>
      <c r="EI15">
        <f>'Inventory Baseline'!EI15*0.5</f>
        <v>0</v>
      </c>
      <c r="EJ15">
        <f>'Inventory Baseline'!EJ15*0.5</f>
        <v>0</v>
      </c>
      <c r="EL15">
        <f>'Inventory Baseline'!EL15*0.5</f>
        <v>0</v>
      </c>
      <c r="EM15">
        <f>'Inventory Baseline'!EM15*0.5</f>
        <v>0</v>
      </c>
      <c r="EN15">
        <f>'Inventory Baseline'!EN15*0.5</f>
        <v>0</v>
      </c>
      <c r="EO15">
        <f>'Inventory Baseline'!EO15*0.5</f>
        <v>0</v>
      </c>
      <c r="EQ15">
        <f>'Inventory Baseline'!EQ15*0.5</f>
        <v>0</v>
      </c>
      <c r="ER15">
        <f>'Inventory Baseline'!ER15*0.5</f>
        <v>0</v>
      </c>
      <c r="ES15">
        <f>'Inventory Baseline'!ES15*0.5</f>
        <v>0</v>
      </c>
      <c r="ET15">
        <f>'Inventory Baseline'!ET15*0.5</f>
        <v>0</v>
      </c>
      <c r="EV15">
        <f t="shared" si="0"/>
        <v>0</v>
      </c>
      <c r="EW15">
        <f t="shared" si="1"/>
        <v>0</v>
      </c>
      <c r="EX15">
        <f t="shared" si="2"/>
        <v>0</v>
      </c>
      <c r="EY15">
        <f t="shared" si="3"/>
        <v>0</v>
      </c>
    </row>
    <row r="16" spans="1:155" x14ac:dyDescent="0.35">
      <c r="A16">
        <v>14</v>
      </c>
      <c r="B16">
        <f>'Inventory Baseline'!B16*0.5</f>
        <v>0</v>
      </c>
      <c r="C16">
        <f>'Inventory Baseline'!C16*0.5</f>
        <v>0</v>
      </c>
      <c r="D16">
        <f>'Inventory Baseline'!D16*0.5</f>
        <v>0</v>
      </c>
      <c r="E16">
        <f>'Inventory Baseline'!E16*0.5</f>
        <v>0</v>
      </c>
      <c r="G16">
        <f>'Inventory Baseline'!G16*0.5</f>
        <v>0</v>
      </c>
      <c r="H16">
        <f>'Inventory Baseline'!H16*0.5</f>
        <v>0</v>
      </c>
      <c r="I16">
        <f>'Inventory Baseline'!I16*0.5</f>
        <v>0</v>
      </c>
      <c r="J16">
        <f>'Inventory Baseline'!J16*0.5</f>
        <v>0</v>
      </c>
      <c r="L16">
        <f>'Inventory Baseline'!L16*0.5</f>
        <v>0</v>
      </c>
      <c r="M16">
        <f>'Inventory Baseline'!M16*0.5</f>
        <v>0</v>
      </c>
      <c r="N16">
        <f>'Inventory Baseline'!N16*0.5</f>
        <v>0</v>
      </c>
      <c r="O16">
        <f>'Inventory Baseline'!O16*0.5</f>
        <v>0</v>
      </c>
      <c r="Q16">
        <f>'Inventory Baseline'!Q16*0.5</f>
        <v>0</v>
      </c>
      <c r="R16">
        <f>'Inventory Baseline'!R16*0.5</f>
        <v>0</v>
      </c>
      <c r="S16">
        <f>'Inventory Baseline'!S16*0.5</f>
        <v>0</v>
      </c>
      <c r="T16">
        <f>'Inventory Baseline'!T16*0.5</f>
        <v>0</v>
      </c>
      <c r="V16">
        <f>'Inventory Baseline'!V16*0.5</f>
        <v>0</v>
      </c>
      <c r="W16">
        <f>'Inventory Baseline'!W16*0.5</f>
        <v>0</v>
      </c>
      <c r="X16">
        <f>'Inventory Baseline'!X16*0.5</f>
        <v>0</v>
      </c>
      <c r="Y16">
        <f>'Inventory Baseline'!Y16*0.5</f>
        <v>0</v>
      </c>
      <c r="AA16">
        <f>'Inventory Baseline'!AA16*0.5</f>
        <v>0</v>
      </c>
      <c r="AB16">
        <f>'Inventory Baseline'!AB16*0.5</f>
        <v>0</v>
      </c>
      <c r="AC16">
        <f>'Inventory Baseline'!AC16*0.5</f>
        <v>0</v>
      </c>
      <c r="AD16">
        <f>'Inventory Baseline'!AD16*0.5</f>
        <v>0</v>
      </c>
      <c r="AF16">
        <f>'Inventory Baseline'!AF16*0.5</f>
        <v>0</v>
      </c>
      <c r="AG16">
        <f>'Inventory Baseline'!AG16*0.5</f>
        <v>0</v>
      </c>
      <c r="AH16">
        <f>'Inventory Baseline'!AH16*0.5</f>
        <v>0</v>
      </c>
      <c r="AI16">
        <f>'Inventory Baseline'!AI16*0.5</f>
        <v>0</v>
      </c>
      <c r="AK16">
        <f>'Inventory Baseline'!AK16*0.5</f>
        <v>0</v>
      </c>
      <c r="AL16">
        <f>'Inventory Baseline'!AL16*0.5</f>
        <v>0</v>
      </c>
      <c r="AM16">
        <f>'Inventory Baseline'!AM16*0.5</f>
        <v>0</v>
      </c>
      <c r="AN16">
        <f>'Inventory Baseline'!AN16*0.5</f>
        <v>0</v>
      </c>
      <c r="AP16">
        <f>'Inventory Baseline'!AP16*0.5</f>
        <v>0</v>
      </c>
      <c r="AQ16">
        <f>'Inventory Baseline'!AQ16*0.5</f>
        <v>0</v>
      </c>
      <c r="AR16">
        <f>'Inventory Baseline'!AR16*0.5</f>
        <v>0</v>
      </c>
      <c r="AS16">
        <f>'Inventory Baseline'!AS16*0.5</f>
        <v>0</v>
      </c>
      <c r="AU16">
        <f>'Inventory Baseline'!AU16*0.5</f>
        <v>0</v>
      </c>
      <c r="AV16">
        <f>'Inventory Baseline'!AV16*0.5</f>
        <v>0</v>
      </c>
      <c r="AW16">
        <f>'Inventory Baseline'!AW16*0.5</f>
        <v>0</v>
      </c>
      <c r="AX16">
        <f>'Inventory Baseline'!AX16*0.5</f>
        <v>0</v>
      </c>
      <c r="AZ16">
        <f>'Inventory Baseline'!AZ16*0.5</f>
        <v>0</v>
      </c>
      <c r="BA16">
        <f>'Inventory Baseline'!BA16*0.5</f>
        <v>0</v>
      </c>
      <c r="BB16">
        <f>'Inventory Baseline'!BB16*0.5</f>
        <v>0</v>
      </c>
      <c r="BC16">
        <f>'Inventory Baseline'!BC16*0.5</f>
        <v>0</v>
      </c>
      <c r="BE16">
        <f>'Inventory Baseline'!BE16*0.5</f>
        <v>0</v>
      </c>
      <c r="BF16">
        <f>'Inventory Baseline'!BF16*0.5</f>
        <v>0</v>
      </c>
      <c r="BG16">
        <f>'Inventory Baseline'!BG16*0.5</f>
        <v>0</v>
      </c>
      <c r="BH16">
        <f>'Inventory Baseline'!BH16*0.5</f>
        <v>0</v>
      </c>
      <c r="BJ16">
        <f>'Inventory Baseline'!BJ16*0.5</f>
        <v>0</v>
      </c>
      <c r="BK16">
        <f>'Inventory Baseline'!BK16*0.5</f>
        <v>0</v>
      </c>
      <c r="BL16">
        <f>'Inventory Baseline'!BL16*0.5</f>
        <v>0</v>
      </c>
      <c r="BM16">
        <f>'Inventory Baseline'!BM16*0.5</f>
        <v>0</v>
      </c>
      <c r="BO16">
        <f>'Inventory Baseline'!BO16*0.5</f>
        <v>0</v>
      </c>
      <c r="BP16">
        <f>'Inventory Baseline'!BP16*0.5</f>
        <v>0</v>
      </c>
      <c r="BQ16">
        <f>'Inventory Baseline'!BQ16*0.5</f>
        <v>0</v>
      </c>
      <c r="BR16">
        <f>'Inventory Baseline'!BR16*0.5</f>
        <v>0</v>
      </c>
      <c r="BT16">
        <f>'Inventory Baseline'!BT16*0.5</f>
        <v>0</v>
      </c>
      <c r="BU16">
        <f>'Inventory Baseline'!BU16*0.5</f>
        <v>0</v>
      </c>
      <c r="BV16">
        <f>'Inventory Baseline'!BV16*0.5</f>
        <v>0</v>
      </c>
      <c r="BW16">
        <f>'Inventory Baseline'!BW16*0.5</f>
        <v>0</v>
      </c>
      <c r="BY16">
        <f>'Inventory Baseline'!BY16*0.5</f>
        <v>0</v>
      </c>
      <c r="BZ16">
        <f>'Inventory Baseline'!BZ16*0.5</f>
        <v>0</v>
      </c>
      <c r="CA16">
        <f>'Inventory Baseline'!CA16*0.5</f>
        <v>0</v>
      </c>
      <c r="CB16">
        <f>'Inventory Baseline'!CB16*0.5</f>
        <v>0</v>
      </c>
      <c r="CD16">
        <f>'Inventory Baseline'!CD16*0.5</f>
        <v>0</v>
      </c>
      <c r="CE16">
        <f>'Inventory Baseline'!CE16*0.5</f>
        <v>0</v>
      </c>
      <c r="CF16">
        <f>'Inventory Baseline'!CF16*0.5</f>
        <v>0</v>
      </c>
      <c r="CG16">
        <f>'Inventory Baseline'!CG16*0.5</f>
        <v>0</v>
      </c>
      <c r="CI16">
        <f>'Inventory Baseline'!CI16*0.5</f>
        <v>0</v>
      </c>
      <c r="CJ16">
        <f>'Inventory Baseline'!CJ16*0.5</f>
        <v>0</v>
      </c>
      <c r="CK16">
        <f>'Inventory Baseline'!CK16*0.5</f>
        <v>0</v>
      </c>
      <c r="CL16">
        <f>'Inventory Baseline'!CL16*0.5</f>
        <v>0</v>
      </c>
      <c r="CN16">
        <f>'Inventory Baseline'!CN16*0.5</f>
        <v>0</v>
      </c>
      <c r="CO16">
        <f>'Inventory Baseline'!CO16*0.5</f>
        <v>0</v>
      </c>
      <c r="CP16">
        <f>'Inventory Baseline'!CP16*0.5</f>
        <v>0</v>
      </c>
      <c r="CQ16">
        <f>'Inventory Baseline'!CQ16*0.5</f>
        <v>0</v>
      </c>
      <c r="CS16">
        <f>'Inventory Baseline'!CS16*0.5</f>
        <v>0</v>
      </c>
      <c r="CT16">
        <f>'Inventory Baseline'!CT16*0.5</f>
        <v>0</v>
      </c>
      <c r="CU16">
        <f>'Inventory Baseline'!CU16*0.5</f>
        <v>0</v>
      </c>
      <c r="CV16">
        <f>'Inventory Baseline'!CV16*0.5</f>
        <v>0</v>
      </c>
      <c r="CX16">
        <f>'Inventory Baseline'!CX16*0.5</f>
        <v>0</v>
      </c>
      <c r="CY16">
        <f>'Inventory Baseline'!CY16*0.5</f>
        <v>0</v>
      </c>
      <c r="CZ16">
        <f>'Inventory Baseline'!CZ16*0.5</f>
        <v>0</v>
      </c>
      <c r="DA16">
        <f>'Inventory Baseline'!DA16*0.5</f>
        <v>0</v>
      </c>
      <c r="DC16">
        <f>'Inventory Baseline'!DC16*0.5</f>
        <v>0</v>
      </c>
      <c r="DD16">
        <f>'Inventory Baseline'!DD16*0.5</f>
        <v>0</v>
      </c>
      <c r="DE16">
        <f>'Inventory Baseline'!DE16*0.5</f>
        <v>0</v>
      </c>
      <c r="DF16">
        <f>'Inventory Baseline'!DF16*0.5</f>
        <v>0</v>
      </c>
      <c r="DH16">
        <f>'Inventory Baseline'!DH16*0.5</f>
        <v>0</v>
      </c>
      <c r="DI16">
        <f>'Inventory Baseline'!DI16*0.5</f>
        <v>0</v>
      </c>
      <c r="DJ16">
        <f>'Inventory Baseline'!DJ16*0.5</f>
        <v>0</v>
      </c>
      <c r="DK16">
        <f>'Inventory Baseline'!DK16*0.5</f>
        <v>0</v>
      </c>
      <c r="DM16">
        <f>'Inventory Baseline'!DM16*0.5</f>
        <v>0</v>
      </c>
      <c r="DN16">
        <f>'Inventory Baseline'!DN16*0.5</f>
        <v>0</v>
      </c>
      <c r="DO16">
        <f>'Inventory Baseline'!DO16*0.5</f>
        <v>0</v>
      </c>
      <c r="DP16">
        <f>'Inventory Baseline'!DP16*0.5</f>
        <v>0</v>
      </c>
      <c r="DR16">
        <f>'Inventory Baseline'!DR16*0.5</f>
        <v>0</v>
      </c>
      <c r="DS16">
        <f>'Inventory Baseline'!DS16*0.5</f>
        <v>0</v>
      </c>
      <c r="DT16">
        <f>'Inventory Baseline'!DT16*0.5</f>
        <v>0</v>
      </c>
      <c r="DU16">
        <f>'Inventory Baseline'!DU16*0.5</f>
        <v>0</v>
      </c>
      <c r="DW16">
        <f>'Inventory Baseline'!DW16*0.5</f>
        <v>0</v>
      </c>
      <c r="DX16">
        <f>'Inventory Baseline'!DX16*0.5</f>
        <v>0</v>
      </c>
      <c r="DY16">
        <f>'Inventory Baseline'!DY16*0.5</f>
        <v>0</v>
      </c>
      <c r="DZ16">
        <f>'Inventory Baseline'!DZ16*0.5</f>
        <v>0</v>
      </c>
      <c r="EB16">
        <f>'Inventory Baseline'!EB16*0.5</f>
        <v>0</v>
      </c>
      <c r="EC16">
        <f>'Inventory Baseline'!EC16*0.5</f>
        <v>0</v>
      </c>
      <c r="ED16">
        <f>'Inventory Baseline'!ED16*0.5</f>
        <v>0</v>
      </c>
      <c r="EE16">
        <f>'Inventory Baseline'!EE16*0.5</f>
        <v>0</v>
      </c>
      <c r="EG16">
        <f>'Inventory Baseline'!EG16*0.5</f>
        <v>0</v>
      </c>
      <c r="EH16">
        <f>'Inventory Baseline'!EH16*0.5</f>
        <v>0</v>
      </c>
      <c r="EI16">
        <f>'Inventory Baseline'!EI16*0.5</f>
        <v>0</v>
      </c>
      <c r="EJ16">
        <f>'Inventory Baseline'!EJ16*0.5</f>
        <v>0</v>
      </c>
      <c r="EL16">
        <f>'Inventory Baseline'!EL16*0.5</f>
        <v>0</v>
      </c>
      <c r="EM16">
        <f>'Inventory Baseline'!EM16*0.5</f>
        <v>0</v>
      </c>
      <c r="EN16">
        <f>'Inventory Baseline'!EN16*0.5</f>
        <v>0</v>
      </c>
      <c r="EO16">
        <f>'Inventory Baseline'!EO16*0.5</f>
        <v>0</v>
      </c>
      <c r="EQ16">
        <f>'Inventory Baseline'!EQ16*0.5</f>
        <v>0</v>
      </c>
      <c r="ER16">
        <f>'Inventory Baseline'!ER16*0.5</f>
        <v>0</v>
      </c>
      <c r="ES16">
        <f>'Inventory Baseline'!ES16*0.5</f>
        <v>0</v>
      </c>
      <c r="ET16">
        <f>'Inventory Baseline'!ET16*0.5</f>
        <v>0</v>
      </c>
      <c r="EV16">
        <f t="shared" si="0"/>
        <v>0</v>
      </c>
      <c r="EW16">
        <f t="shared" si="1"/>
        <v>0</v>
      </c>
      <c r="EX16">
        <f t="shared" si="2"/>
        <v>0</v>
      </c>
      <c r="EY16">
        <f t="shared" si="3"/>
        <v>0</v>
      </c>
    </row>
    <row r="17" spans="1:155" x14ac:dyDescent="0.35">
      <c r="A17">
        <v>15</v>
      </c>
      <c r="B17">
        <f>'Inventory Baseline'!B17*0.5</f>
        <v>0</v>
      </c>
      <c r="C17">
        <f>'Inventory Baseline'!C17*0.5</f>
        <v>0</v>
      </c>
      <c r="D17">
        <f>'Inventory Baseline'!D17*0.5</f>
        <v>0</v>
      </c>
      <c r="E17">
        <f>'Inventory Baseline'!E17*0.5</f>
        <v>0</v>
      </c>
      <c r="G17">
        <f>'Inventory Baseline'!G17*0.5</f>
        <v>0</v>
      </c>
      <c r="H17">
        <f>'Inventory Baseline'!H17*0.5</f>
        <v>0</v>
      </c>
      <c r="I17">
        <f>'Inventory Baseline'!I17*0.5</f>
        <v>0</v>
      </c>
      <c r="J17">
        <f>'Inventory Baseline'!J17*0.5</f>
        <v>0</v>
      </c>
      <c r="L17">
        <f>'Inventory Baseline'!L17*0.5</f>
        <v>0</v>
      </c>
      <c r="M17">
        <f>'Inventory Baseline'!M17*0.5</f>
        <v>0</v>
      </c>
      <c r="N17">
        <f>'Inventory Baseline'!N17*0.5</f>
        <v>0</v>
      </c>
      <c r="O17">
        <f>'Inventory Baseline'!O17*0.5</f>
        <v>0</v>
      </c>
      <c r="Q17">
        <f>'Inventory Baseline'!Q17*0.5</f>
        <v>0</v>
      </c>
      <c r="R17">
        <f>'Inventory Baseline'!R17*0.5</f>
        <v>0</v>
      </c>
      <c r="S17">
        <f>'Inventory Baseline'!S17*0.5</f>
        <v>0</v>
      </c>
      <c r="T17">
        <f>'Inventory Baseline'!T17*0.5</f>
        <v>0</v>
      </c>
      <c r="V17">
        <f>'Inventory Baseline'!V17*0.5</f>
        <v>0</v>
      </c>
      <c r="W17">
        <f>'Inventory Baseline'!W17*0.5</f>
        <v>0</v>
      </c>
      <c r="X17">
        <f>'Inventory Baseline'!X17*0.5</f>
        <v>0</v>
      </c>
      <c r="Y17">
        <f>'Inventory Baseline'!Y17*0.5</f>
        <v>0</v>
      </c>
      <c r="AA17">
        <f>'Inventory Baseline'!AA17*0.5</f>
        <v>0</v>
      </c>
      <c r="AB17">
        <f>'Inventory Baseline'!AB17*0.5</f>
        <v>0</v>
      </c>
      <c r="AC17">
        <f>'Inventory Baseline'!AC17*0.5</f>
        <v>0</v>
      </c>
      <c r="AD17">
        <f>'Inventory Baseline'!AD17*0.5</f>
        <v>0</v>
      </c>
      <c r="AF17">
        <f>'Inventory Baseline'!AF17*0.5</f>
        <v>0</v>
      </c>
      <c r="AG17">
        <f>'Inventory Baseline'!AG17*0.5</f>
        <v>0</v>
      </c>
      <c r="AH17">
        <f>'Inventory Baseline'!AH17*0.5</f>
        <v>0</v>
      </c>
      <c r="AI17">
        <f>'Inventory Baseline'!AI17*0.5</f>
        <v>0</v>
      </c>
      <c r="AK17">
        <f>'Inventory Baseline'!AK17*0.5</f>
        <v>0</v>
      </c>
      <c r="AL17">
        <f>'Inventory Baseline'!AL17*0.5</f>
        <v>0</v>
      </c>
      <c r="AM17">
        <f>'Inventory Baseline'!AM17*0.5</f>
        <v>0</v>
      </c>
      <c r="AN17">
        <f>'Inventory Baseline'!AN17*0.5</f>
        <v>0</v>
      </c>
      <c r="AP17">
        <f>'Inventory Baseline'!AP17*0.5</f>
        <v>0</v>
      </c>
      <c r="AQ17">
        <f>'Inventory Baseline'!AQ17*0.5</f>
        <v>0</v>
      </c>
      <c r="AR17">
        <f>'Inventory Baseline'!AR17*0.5</f>
        <v>0</v>
      </c>
      <c r="AS17">
        <f>'Inventory Baseline'!AS17*0.5</f>
        <v>0</v>
      </c>
      <c r="AU17">
        <f>'Inventory Baseline'!AU17*0.5</f>
        <v>0</v>
      </c>
      <c r="AV17">
        <f>'Inventory Baseline'!AV17*0.5</f>
        <v>0</v>
      </c>
      <c r="AW17">
        <f>'Inventory Baseline'!AW17*0.5</f>
        <v>0</v>
      </c>
      <c r="AX17">
        <f>'Inventory Baseline'!AX17*0.5</f>
        <v>0</v>
      </c>
      <c r="AZ17">
        <f>'Inventory Baseline'!AZ17*0.5</f>
        <v>0</v>
      </c>
      <c r="BA17">
        <f>'Inventory Baseline'!BA17*0.5</f>
        <v>0</v>
      </c>
      <c r="BB17">
        <f>'Inventory Baseline'!BB17*0.5</f>
        <v>0</v>
      </c>
      <c r="BC17">
        <f>'Inventory Baseline'!BC17*0.5</f>
        <v>0</v>
      </c>
      <c r="BE17">
        <f>'Inventory Baseline'!BE17*0.5</f>
        <v>0</v>
      </c>
      <c r="BF17">
        <f>'Inventory Baseline'!BF17*0.5</f>
        <v>0</v>
      </c>
      <c r="BG17">
        <f>'Inventory Baseline'!BG17*0.5</f>
        <v>0</v>
      </c>
      <c r="BH17">
        <f>'Inventory Baseline'!BH17*0.5</f>
        <v>0</v>
      </c>
      <c r="BJ17">
        <f>'Inventory Baseline'!BJ17*0.5</f>
        <v>0</v>
      </c>
      <c r="BK17">
        <f>'Inventory Baseline'!BK17*0.5</f>
        <v>0</v>
      </c>
      <c r="BL17">
        <f>'Inventory Baseline'!BL17*0.5</f>
        <v>0</v>
      </c>
      <c r="BM17">
        <f>'Inventory Baseline'!BM17*0.5</f>
        <v>0</v>
      </c>
      <c r="BO17">
        <f>'Inventory Baseline'!BO17*0.5</f>
        <v>0</v>
      </c>
      <c r="BP17">
        <f>'Inventory Baseline'!BP17*0.5</f>
        <v>0</v>
      </c>
      <c r="BQ17">
        <f>'Inventory Baseline'!BQ17*0.5</f>
        <v>0</v>
      </c>
      <c r="BR17">
        <f>'Inventory Baseline'!BR17*0.5</f>
        <v>0</v>
      </c>
      <c r="BT17">
        <f>'Inventory Baseline'!BT17*0.5</f>
        <v>0</v>
      </c>
      <c r="BU17">
        <f>'Inventory Baseline'!BU17*0.5</f>
        <v>0</v>
      </c>
      <c r="BV17">
        <f>'Inventory Baseline'!BV17*0.5</f>
        <v>0</v>
      </c>
      <c r="BW17">
        <f>'Inventory Baseline'!BW17*0.5</f>
        <v>0</v>
      </c>
      <c r="BY17">
        <f>'Inventory Baseline'!BY17*0.5</f>
        <v>0</v>
      </c>
      <c r="BZ17">
        <f>'Inventory Baseline'!BZ17*0.5</f>
        <v>0</v>
      </c>
      <c r="CA17">
        <f>'Inventory Baseline'!CA17*0.5</f>
        <v>0</v>
      </c>
      <c r="CB17">
        <f>'Inventory Baseline'!CB17*0.5</f>
        <v>0</v>
      </c>
      <c r="CD17">
        <f>'Inventory Baseline'!CD17*0.5</f>
        <v>0</v>
      </c>
      <c r="CE17">
        <f>'Inventory Baseline'!CE17*0.5</f>
        <v>0</v>
      </c>
      <c r="CF17">
        <f>'Inventory Baseline'!CF17*0.5</f>
        <v>0</v>
      </c>
      <c r="CG17">
        <f>'Inventory Baseline'!CG17*0.5</f>
        <v>0</v>
      </c>
      <c r="CI17">
        <f>'Inventory Baseline'!CI17*0.5</f>
        <v>0</v>
      </c>
      <c r="CJ17">
        <f>'Inventory Baseline'!CJ17*0.5</f>
        <v>0</v>
      </c>
      <c r="CK17">
        <f>'Inventory Baseline'!CK17*0.5</f>
        <v>0</v>
      </c>
      <c r="CL17">
        <f>'Inventory Baseline'!CL17*0.5</f>
        <v>0</v>
      </c>
      <c r="CN17">
        <f>'Inventory Baseline'!CN17*0.5</f>
        <v>0</v>
      </c>
      <c r="CO17">
        <f>'Inventory Baseline'!CO17*0.5</f>
        <v>0</v>
      </c>
      <c r="CP17">
        <f>'Inventory Baseline'!CP17*0.5</f>
        <v>0</v>
      </c>
      <c r="CQ17">
        <f>'Inventory Baseline'!CQ17*0.5</f>
        <v>0</v>
      </c>
      <c r="CS17">
        <f>'Inventory Baseline'!CS17*0.5</f>
        <v>0</v>
      </c>
      <c r="CT17">
        <f>'Inventory Baseline'!CT17*0.5</f>
        <v>0</v>
      </c>
      <c r="CU17">
        <f>'Inventory Baseline'!CU17*0.5</f>
        <v>0</v>
      </c>
      <c r="CV17">
        <f>'Inventory Baseline'!CV17*0.5</f>
        <v>0</v>
      </c>
      <c r="CX17">
        <f>'Inventory Baseline'!CX17*0.5</f>
        <v>0</v>
      </c>
      <c r="CY17">
        <f>'Inventory Baseline'!CY17*0.5</f>
        <v>0</v>
      </c>
      <c r="CZ17">
        <f>'Inventory Baseline'!CZ17*0.5</f>
        <v>0</v>
      </c>
      <c r="DA17">
        <f>'Inventory Baseline'!DA17*0.5</f>
        <v>0</v>
      </c>
      <c r="DC17">
        <f>'Inventory Baseline'!DC17*0.5</f>
        <v>0</v>
      </c>
      <c r="DD17">
        <f>'Inventory Baseline'!DD17*0.5</f>
        <v>0</v>
      </c>
      <c r="DE17">
        <f>'Inventory Baseline'!DE17*0.5</f>
        <v>0</v>
      </c>
      <c r="DF17">
        <f>'Inventory Baseline'!DF17*0.5</f>
        <v>0</v>
      </c>
      <c r="DH17">
        <f>'Inventory Baseline'!DH17*0.5</f>
        <v>0</v>
      </c>
      <c r="DI17">
        <f>'Inventory Baseline'!DI17*0.5</f>
        <v>0</v>
      </c>
      <c r="DJ17">
        <f>'Inventory Baseline'!DJ17*0.5</f>
        <v>0</v>
      </c>
      <c r="DK17">
        <f>'Inventory Baseline'!DK17*0.5</f>
        <v>0</v>
      </c>
      <c r="DM17">
        <f>'Inventory Baseline'!DM17*0.5</f>
        <v>0</v>
      </c>
      <c r="DN17">
        <f>'Inventory Baseline'!DN17*0.5</f>
        <v>0</v>
      </c>
      <c r="DO17">
        <f>'Inventory Baseline'!DO17*0.5</f>
        <v>0</v>
      </c>
      <c r="DP17">
        <f>'Inventory Baseline'!DP17*0.5</f>
        <v>0</v>
      </c>
      <c r="DR17">
        <f>'Inventory Baseline'!DR17*0.5</f>
        <v>0</v>
      </c>
      <c r="DS17">
        <f>'Inventory Baseline'!DS17*0.5</f>
        <v>0</v>
      </c>
      <c r="DT17">
        <f>'Inventory Baseline'!DT17*0.5</f>
        <v>0</v>
      </c>
      <c r="DU17">
        <f>'Inventory Baseline'!DU17*0.5</f>
        <v>0</v>
      </c>
      <c r="DW17">
        <f>'Inventory Baseline'!DW17*0.5</f>
        <v>0</v>
      </c>
      <c r="DX17">
        <f>'Inventory Baseline'!DX17*0.5</f>
        <v>0</v>
      </c>
      <c r="DY17">
        <f>'Inventory Baseline'!DY17*0.5</f>
        <v>0</v>
      </c>
      <c r="DZ17">
        <f>'Inventory Baseline'!DZ17*0.5</f>
        <v>0</v>
      </c>
      <c r="EB17">
        <f>'Inventory Baseline'!EB17*0.5</f>
        <v>0</v>
      </c>
      <c r="EC17">
        <f>'Inventory Baseline'!EC17*0.5</f>
        <v>0</v>
      </c>
      <c r="ED17">
        <f>'Inventory Baseline'!ED17*0.5</f>
        <v>0</v>
      </c>
      <c r="EE17">
        <f>'Inventory Baseline'!EE17*0.5</f>
        <v>0</v>
      </c>
      <c r="EG17">
        <f>'Inventory Baseline'!EG17*0.5</f>
        <v>0</v>
      </c>
      <c r="EH17">
        <f>'Inventory Baseline'!EH17*0.5</f>
        <v>0</v>
      </c>
      <c r="EI17">
        <f>'Inventory Baseline'!EI17*0.5</f>
        <v>0</v>
      </c>
      <c r="EJ17">
        <f>'Inventory Baseline'!EJ17*0.5</f>
        <v>0</v>
      </c>
      <c r="EL17">
        <f>'Inventory Baseline'!EL17*0.5</f>
        <v>0</v>
      </c>
      <c r="EM17">
        <f>'Inventory Baseline'!EM17*0.5</f>
        <v>0</v>
      </c>
      <c r="EN17">
        <f>'Inventory Baseline'!EN17*0.5</f>
        <v>0</v>
      </c>
      <c r="EO17">
        <f>'Inventory Baseline'!EO17*0.5</f>
        <v>0</v>
      </c>
      <c r="EQ17">
        <f>'Inventory Baseline'!EQ17*0.5</f>
        <v>0</v>
      </c>
      <c r="ER17">
        <f>'Inventory Baseline'!ER17*0.5</f>
        <v>0</v>
      </c>
      <c r="ES17">
        <f>'Inventory Baseline'!ES17*0.5</f>
        <v>0</v>
      </c>
      <c r="ET17">
        <f>'Inventory Baseline'!ET17*0.5</f>
        <v>0</v>
      </c>
      <c r="EV17">
        <f t="shared" si="0"/>
        <v>0</v>
      </c>
      <c r="EW17">
        <f t="shared" si="1"/>
        <v>0</v>
      </c>
      <c r="EX17">
        <f t="shared" si="2"/>
        <v>0</v>
      </c>
      <c r="EY17">
        <f t="shared" si="3"/>
        <v>0</v>
      </c>
    </row>
    <row r="18" spans="1:155" x14ac:dyDescent="0.35">
      <c r="A18">
        <v>16</v>
      </c>
      <c r="B18">
        <f>'Inventory Baseline'!B18*0.5</f>
        <v>0</v>
      </c>
      <c r="C18">
        <f>'Inventory Baseline'!C18*0.5</f>
        <v>0</v>
      </c>
      <c r="D18">
        <f>'Inventory Baseline'!D18*0.5</f>
        <v>0</v>
      </c>
      <c r="E18">
        <f>'Inventory Baseline'!E18*0.5</f>
        <v>0</v>
      </c>
      <c r="G18">
        <f>'Inventory Baseline'!G18*0.5</f>
        <v>0</v>
      </c>
      <c r="H18">
        <f>'Inventory Baseline'!H18*0.5</f>
        <v>0</v>
      </c>
      <c r="I18">
        <f>'Inventory Baseline'!I18*0.5</f>
        <v>0</v>
      </c>
      <c r="J18">
        <f>'Inventory Baseline'!J18*0.5</f>
        <v>0</v>
      </c>
      <c r="L18">
        <f>'Inventory Baseline'!L18*0.5</f>
        <v>0</v>
      </c>
      <c r="M18">
        <f>'Inventory Baseline'!M18*0.5</f>
        <v>0</v>
      </c>
      <c r="N18">
        <f>'Inventory Baseline'!N18*0.5</f>
        <v>0</v>
      </c>
      <c r="O18">
        <f>'Inventory Baseline'!O18*0.5</f>
        <v>0</v>
      </c>
      <c r="Q18">
        <f>'Inventory Baseline'!Q18*0.5</f>
        <v>0</v>
      </c>
      <c r="R18">
        <f>'Inventory Baseline'!R18*0.5</f>
        <v>0</v>
      </c>
      <c r="S18">
        <f>'Inventory Baseline'!S18*0.5</f>
        <v>0</v>
      </c>
      <c r="T18">
        <f>'Inventory Baseline'!T18*0.5</f>
        <v>0</v>
      </c>
      <c r="V18">
        <f>'Inventory Baseline'!V18*0.5</f>
        <v>0</v>
      </c>
      <c r="W18">
        <f>'Inventory Baseline'!W18*0.5</f>
        <v>0</v>
      </c>
      <c r="X18">
        <f>'Inventory Baseline'!X18*0.5</f>
        <v>0</v>
      </c>
      <c r="Y18">
        <f>'Inventory Baseline'!Y18*0.5</f>
        <v>0</v>
      </c>
      <c r="AA18">
        <f>'Inventory Baseline'!AA18*0.5</f>
        <v>0</v>
      </c>
      <c r="AB18">
        <f>'Inventory Baseline'!AB18*0.5</f>
        <v>0</v>
      </c>
      <c r="AC18">
        <f>'Inventory Baseline'!AC18*0.5</f>
        <v>0</v>
      </c>
      <c r="AD18">
        <f>'Inventory Baseline'!AD18*0.5</f>
        <v>0</v>
      </c>
      <c r="AF18">
        <f>'Inventory Baseline'!AF18*0.5</f>
        <v>0</v>
      </c>
      <c r="AG18">
        <f>'Inventory Baseline'!AG18*0.5</f>
        <v>0</v>
      </c>
      <c r="AH18">
        <f>'Inventory Baseline'!AH18*0.5</f>
        <v>0</v>
      </c>
      <c r="AI18">
        <f>'Inventory Baseline'!AI18*0.5</f>
        <v>0</v>
      </c>
      <c r="AK18">
        <f>'Inventory Baseline'!AK18*0.5</f>
        <v>0</v>
      </c>
      <c r="AL18">
        <f>'Inventory Baseline'!AL18*0.5</f>
        <v>0</v>
      </c>
      <c r="AM18">
        <f>'Inventory Baseline'!AM18*0.5</f>
        <v>0</v>
      </c>
      <c r="AN18">
        <f>'Inventory Baseline'!AN18*0.5</f>
        <v>0</v>
      </c>
      <c r="AP18">
        <f>'Inventory Baseline'!AP18*0.5</f>
        <v>0</v>
      </c>
      <c r="AQ18">
        <f>'Inventory Baseline'!AQ18*0.5</f>
        <v>0</v>
      </c>
      <c r="AR18">
        <f>'Inventory Baseline'!AR18*0.5</f>
        <v>0</v>
      </c>
      <c r="AS18">
        <f>'Inventory Baseline'!AS18*0.5</f>
        <v>0</v>
      </c>
      <c r="AU18">
        <f>'Inventory Baseline'!AU18*0.5</f>
        <v>0</v>
      </c>
      <c r="AV18">
        <f>'Inventory Baseline'!AV18*0.5</f>
        <v>0</v>
      </c>
      <c r="AW18">
        <f>'Inventory Baseline'!AW18*0.5</f>
        <v>0</v>
      </c>
      <c r="AX18">
        <f>'Inventory Baseline'!AX18*0.5</f>
        <v>0</v>
      </c>
      <c r="AZ18">
        <f>'Inventory Baseline'!AZ18*0.5</f>
        <v>0</v>
      </c>
      <c r="BA18">
        <f>'Inventory Baseline'!BA18*0.5</f>
        <v>0</v>
      </c>
      <c r="BB18">
        <f>'Inventory Baseline'!BB18*0.5</f>
        <v>0</v>
      </c>
      <c r="BC18">
        <f>'Inventory Baseline'!BC18*0.5</f>
        <v>0</v>
      </c>
      <c r="BE18">
        <f>'Inventory Baseline'!BE18*0.5</f>
        <v>0</v>
      </c>
      <c r="BF18">
        <f>'Inventory Baseline'!BF18*0.5</f>
        <v>0</v>
      </c>
      <c r="BG18">
        <f>'Inventory Baseline'!BG18*0.5</f>
        <v>0</v>
      </c>
      <c r="BH18">
        <f>'Inventory Baseline'!BH18*0.5</f>
        <v>0</v>
      </c>
      <c r="BJ18">
        <f>'Inventory Baseline'!BJ18*0.5</f>
        <v>0</v>
      </c>
      <c r="BK18">
        <f>'Inventory Baseline'!BK18*0.5</f>
        <v>0</v>
      </c>
      <c r="BL18">
        <f>'Inventory Baseline'!BL18*0.5</f>
        <v>0</v>
      </c>
      <c r="BM18">
        <f>'Inventory Baseline'!BM18*0.5</f>
        <v>0</v>
      </c>
      <c r="BO18">
        <f>'Inventory Baseline'!BO18*0.5</f>
        <v>0</v>
      </c>
      <c r="BP18">
        <f>'Inventory Baseline'!BP18*0.5</f>
        <v>0</v>
      </c>
      <c r="BQ18">
        <f>'Inventory Baseline'!BQ18*0.5</f>
        <v>0</v>
      </c>
      <c r="BR18">
        <f>'Inventory Baseline'!BR18*0.5</f>
        <v>0</v>
      </c>
      <c r="BT18">
        <f>'Inventory Baseline'!BT18*0.5</f>
        <v>0</v>
      </c>
      <c r="BU18">
        <f>'Inventory Baseline'!BU18*0.5</f>
        <v>0</v>
      </c>
      <c r="BV18">
        <f>'Inventory Baseline'!BV18*0.5</f>
        <v>0</v>
      </c>
      <c r="BW18">
        <f>'Inventory Baseline'!BW18*0.5</f>
        <v>0</v>
      </c>
      <c r="BY18">
        <f>'Inventory Baseline'!BY18*0.5</f>
        <v>0</v>
      </c>
      <c r="BZ18">
        <f>'Inventory Baseline'!BZ18*0.5</f>
        <v>0</v>
      </c>
      <c r="CA18">
        <f>'Inventory Baseline'!CA18*0.5</f>
        <v>0</v>
      </c>
      <c r="CB18">
        <f>'Inventory Baseline'!CB18*0.5</f>
        <v>0</v>
      </c>
      <c r="CD18">
        <f>'Inventory Baseline'!CD18*0.5</f>
        <v>0</v>
      </c>
      <c r="CE18">
        <f>'Inventory Baseline'!CE18*0.5</f>
        <v>0</v>
      </c>
      <c r="CF18">
        <f>'Inventory Baseline'!CF18*0.5</f>
        <v>0</v>
      </c>
      <c r="CG18">
        <f>'Inventory Baseline'!CG18*0.5</f>
        <v>0</v>
      </c>
      <c r="CI18">
        <f>'Inventory Baseline'!CI18*0.5</f>
        <v>0</v>
      </c>
      <c r="CJ18">
        <f>'Inventory Baseline'!CJ18*0.5</f>
        <v>0</v>
      </c>
      <c r="CK18">
        <f>'Inventory Baseline'!CK18*0.5</f>
        <v>0</v>
      </c>
      <c r="CL18">
        <f>'Inventory Baseline'!CL18*0.5</f>
        <v>0</v>
      </c>
      <c r="CN18">
        <f>'Inventory Baseline'!CN18*0.5</f>
        <v>0</v>
      </c>
      <c r="CO18">
        <f>'Inventory Baseline'!CO18*0.5</f>
        <v>0</v>
      </c>
      <c r="CP18">
        <f>'Inventory Baseline'!CP18*0.5</f>
        <v>0</v>
      </c>
      <c r="CQ18">
        <f>'Inventory Baseline'!CQ18*0.5</f>
        <v>0</v>
      </c>
      <c r="CS18">
        <f>'Inventory Baseline'!CS18*0.5</f>
        <v>0</v>
      </c>
      <c r="CT18">
        <f>'Inventory Baseline'!CT18*0.5</f>
        <v>0</v>
      </c>
      <c r="CU18">
        <f>'Inventory Baseline'!CU18*0.5</f>
        <v>0</v>
      </c>
      <c r="CV18">
        <f>'Inventory Baseline'!CV18*0.5</f>
        <v>0</v>
      </c>
      <c r="CX18">
        <f>'Inventory Baseline'!CX18*0.5</f>
        <v>0</v>
      </c>
      <c r="CY18">
        <f>'Inventory Baseline'!CY18*0.5</f>
        <v>0</v>
      </c>
      <c r="CZ18">
        <f>'Inventory Baseline'!CZ18*0.5</f>
        <v>0</v>
      </c>
      <c r="DA18">
        <f>'Inventory Baseline'!DA18*0.5</f>
        <v>0</v>
      </c>
      <c r="DC18">
        <f>'Inventory Baseline'!DC18*0.5</f>
        <v>0</v>
      </c>
      <c r="DD18">
        <f>'Inventory Baseline'!DD18*0.5</f>
        <v>0</v>
      </c>
      <c r="DE18">
        <f>'Inventory Baseline'!DE18*0.5</f>
        <v>0</v>
      </c>
      <c r="DF18">
        <f>'Inventory Baseline'!DF18*0.5</f>
        <v>0</v>
      </c>
      <c r="DH18">
        <f>'Inventory Baseline'!DH18*0.5</f>
        <v>0</v>
      </c>
      <c r="DI18">
        <f>'Inventory Baseline'!DI18*0.5</f>
        <v>0</v>
      </c>
      <c r="DJ18">
        <f>'Inventory Baseline'!DJ18*0.5</f>
        <v>0</v>
      </c>
      <c r="DK18">
        <f>'Inventory Baseline'!DK18*0.5</f>
        <v>0</v>
      </c>
      <c r="DM18">
        <f>'Inventory Baseline'!DM18*0.5</f>
        <v>0</v>
      </c>
      <c r="DN18">
        <f>'Inventory Baseline'!DN18*0.5</f>
        <v>0</v>
      </c>
      <c r="DO18">
        <f>'Inventory Baseline'!DO18*0.5</f>
        <v>0</v>
      </c>
      <c r="DP18">
        <f>'Inventory Baseline'!DP18*0.5</f>
        <v>0</v>
      </c>
      <c r="DR18">
        <f>'Inventory Baseline'!DR18*0.5</f>
        <v>0</v>
      </c>
      <c r="DS18">
        <f>'Inventory Baseline'!DS18*0.5</f>
        <v>0</v>
      </c>
      <c r="DT18">
        <f>'Inventory Baseline'!DT18*0.5</f>
        <v>0</v>
      </c>
      <c r="DU18">
        <f>'Inventory Baseline'!DU18*0.5</f>
        <v>0</v>
      </c>
      <c r="DW18">
        <f>'Inventory Baseline'!DW18*0.5</f>
        <v>0</v>
      </c>
      <c r="DX18">
        <f>'Inventory Baseline'!DX18*0.5</f>
        <v>0</v>
      </c>
      <c r="DY18">
        <f>'Inventory Baseline'!DY18*0.5</f>
        <v>0</v>
      </c>
      <c r="DZ18">
        <f>'Inventory Baseline'!DZ18*0.5</f>
        <v>0</v>
      </c>
      <c r="EB18">
        <f>'Inventory Baseline'!EB18*0.5</f>
        <v>0</v>
      </c>
      <c r="EC18">
        <f>'Inventory Baseline'!EC18*0.5</f>
        <v>0</v>
      </c>
      <c r="ED18">
        <f>'Inventory Baseline'!ED18*0.5</f>
        <v>0</v>
      </c>
      <c r="EE18">
        <f>'Inventory Baseline'!EE18*0.5</f>
        <v>0</v>
      </c>
      <c r="EG18">
        <f>'Inventory Baseline'!EG18*0.5</f>
        <v>0</v>
      </c>
      <c r="EH18">
        <f>'Inventory Baseline'!EH18*0.5</f>
        <v>0</v>
      </c>
      <c r="EI18">
        <f>'Inventory Baseline'!EI18*0.5</f>
        <v>0</v>
      </c>
      <c r="EJ18">
        <f>'Inventory Baseline'!EJ18*0.5</f>
        <v>0</v>
      </c>
      <c r="EL18">
        <f>'Inventory Baseline'!EL18*0.5</f>
        <v>0</v>
      </c>
      <c r="EM18">
        <f>'Inventory Baseline'!EM18*0.5</f>
        <v>0</v>
      </c>
      <c r="EN18">
        <f>'Inventory Baseline'!EN18*0.5</f>
        <v>0</v>
      </c>
      <c r="EO18">
        <f>'Inventory Baseline'!EO18*0.5</f>
        <v>0</v>
      </c>
      <c r="EQ18">
        <f>'Inventory Baseline'!EQ18*0.5</f>
        <v>0</v>
      </c>
      <c r="ER18">
        <f>'Inventory Baseline'!ER18*0.5</f>
        <v>0</v>
      </c>
      <c r="ES18">
        <f>'Inventory Baseline'!ES18*0.5</f>
        <v>0</v>
      </c>
      <c r="ET18">
        <f>'Inventory Baseline'!ET18*0.5</f>
        <v>0</v>
      </c>
      <c r="EV18">
        <f t="shared" si="0"/>
        <v>0</v>
      </c>
      <c r="EW18">
        <f t="shared" si="1"/>
        <v>0</v>
      </c>
      <c r="EX18">
        <f t="shared" si="2"/>
        <v>0</v>
      </c>
      <c r="EY18">
        <f t="shared" si="3"/>
        <v>0</v>
      </c>
    </row>
    <row r="19" spans="1:155" x14ac:dyDescent="0.35">
      <c r="A19">
        <v>17</v>
      </c>
      <c r="B19">
        <f>'Inventory Baseline'!B19*0.5</f>
        <v>0</v>
      </c>
      <c r="C19">
        <f>'Inventory Baseline'!C19*0.5</f>
        <v>0</v>
      </c>
      <c r="D19">
        <f>'Inventory Baseline'!D19*0.5</f>
        <v>0</v>
      </c>
      <c r="E19">
        <f>'Inventory Baseline'!E19*0.5</f>
        <v>0</v>
      </c>
      <c r="G19">
        <f>'Inventory Baseline'!G19*0.5</f>
        <v>0</v>
      </c>
      <c r="H19">
        <f>'Inventory Baseline'!H19*0.5</f>
        <v>0</v>
      </c>
      <c r="I19">
        <f>'Inventory Baseline'!I19*0.5</f>
        <v>0</v>
      </c>
      <c r="J19">
        <f>'Inventory Baseline'!J19*0.5</f>
        <v>0</v>
      </c>
      <c r="L19">
        <f>'Inventory Baseline'!L19*0.5</f>
        <v>0</v>
      </c>
      <c r="M19">
        <f>'Inventory Baseline'!M19*0.5</f>
        <v>0</v>
      </c>
      <c r="N19">
        <f>'Inventory Baseline'!N19*0.5</f>
        <v>0</v>
      </c>
      <c r="O19">
        <f>'Inventory Baseline'!O19*0.5</f>
        <v>0</v>
      </c>
      <c r="Q19">
        <f>'Inventory Baseline'!Q19*0.5</f>
        <v>0</v>
      </c>
      <c r="R19">
        <f>'Inventory Baseline'!R19*0.5</f>
        <v>0</v>
      </c>
      <c r="S19">
        <f>'Inventory Baseline'!S19*0.5</f>
        <v>0</v>
      </c>
      <c r="T19">
        <f>'Inventory Baseline'!T19*0.5</f>
        <v>0</v>
      </c>
      <c r="V19">
        <f>'Inventory Baseline'!V19*0.5</f>
        <v>0</v>
      </c>
      <c r="W19">
        <f>'Inventory Baseline'!W19*0.5</f>
        <v>0</v>
      </c>
      <c r="X19">
        <f>'Inventory Baseline'!X19*0.5</f>
        <v>0</v>
      </c>
      <c r="Y19">
        <f>'Inventory Baseline'!Y19*0.5</f>
        <v>0</v>
      </c>
      <c r="AA19">
        <f>'Inventory Baseline'!AA19*0.5</f>
        <v>0</v>
      </c>
      <c r="AB19">
        <f>'Inventory Baseline'!AB19*0.5</f>
        <v>0</v>
      </c>
      <c r="AC19">
        <f>'Inventory Baseline'!AC19*0.5</f>
        <v>0</v>
      </c>
      <c r="AD19">
        <f>'Inventory Baseline'!AD19*0.5</f>
        <v>0</v>
      </c>
      <c r="AF19">
        <f>'Inventory Baseline'!AF19*0.5</f>
        <v>0</v>
      </c>
      <c r="AG19">
        <f>'Inventory Baseline'!AG19*0.5</f>
        <v>0</v>
      </c>
      <c r="AH19">
        <f>'Inventory Baseline'!AH19*0.5</f>
        <v>0</v>
      </c>
      <c r="AI19">
        <f>'Inventory Baseline'!AI19*0.5</f>
        <v>0</v>
      </c>
      <c r="AK19">
        <f>'Inventory Baseline'!AK19*0.5</f>
        <v>0</v>
      </c>
      <c r="AL19">
        <f>'Inventory Baseline'!AL19*0.5</f>
        <v>0</v>
      </c>
      <c r="AM19">
        <f>'Inventory Baseline'!AM19*0.5</f>
        <v>0</v>
      </c>
      <c r="AN19">
        <f>'Inventory Baseline'!AN19*0.5</f>
        <v>0</v>
      </c>
      <c r="AP19">
        <f>'Inventory Baseline'!AP19*0.5</f>
        <v>0</v>
      </c>
      <c r="AQ19">
        <f>'Inventory Baseline'!AQ19*0.5</f>
        <v>0</v>
      </c>
      <c r="AR19">
        <f>'Inventory Baseline'!AR19*0.5</f>
        <v>0</v>
      </c>
      <c r="AS19">
        <f>'Inventory Baseline'!AS19*0.5</f>
        <v>0</v>
      </c>
      <c r="AU19">
        <f>'Inventory Baseline'!AU19*0.5</f>
        <v>0</v>
      </c>
      <c r="AV19">
        <f>'Inventory Baseline'!AV19*0.5</f>
        <v>0</v>
      </c>
      <c r="AW19">
        <f>'Inventory Baseline'!AW19*0.5</f>
        <v>0</v>
      </c>
      <c r="AX19">
        <f>'Inventory Baseline'!AX19*0.5</f>
        <v>0</v>
      </c>
      <c r="AZ19">
        <f>'Inventory Baseline'!AZ19*0.5</f>
        <v>0</v>
      </c>
      <c r="BA19">
        <f>'Inventory Baseline'!BA19*0.5</f>
        <v>0</v>
      </c>
      <c r="BB19">
        <f>'Inventory Baseline'!BB19*0.5</f>
        <v>0</v>
      </c>
      <c r="BC19">
        <f>'Inventory Baseline'!BC19*0.5</f>
        <v>0</v>
      </c>
      <c r="BE19">
        <f>'Inventory Baseline'!BE19*0.5</f>
        <v>0</v>
      </c>
      <c r="BF19">
        <f>'Inventory Baseline'!BF19*0.5</f>
        <v>0</v>
      </c>
      <c r="BG19">
        <f>'Inventory Baseline'!BG19*0.5</f>
        <v>0</v>
      </c>
      <c r="BH19">
        <f>'Inventory Baseline'!BH19*0.5</f>
        <v>0</v>
      </c>
      <c r="BJ19">
        <f>'Inventory Baseline'!BJ19*0.5</f>
        <v>0</v>
      </c>
      <c r="BK19">
        <f>'Inventory Baseline'!BK19*0.5</f>
        <v>0</v>
      </c>
      <c r="BL19">
        <f>'Inventory Baseline'!BL19*0.5</f>
        <v>0</v>
      </c>
      <c r="BM19">
        <f>'Inventory Baseline'!BM19*0.5</f>
        <v>0</v>
      </c>
      <c r="BO19">
        <f>'Inventory Baseline'!BO19*0.5</f>
        <v>0</v>
      </c>
      <c r="BP19">
        <f>'Inventory Baseline'!BP19*0.5</f>
        <v>0</v>
      </c>
      <c r="BQ19">
        <f>'Inventory Baseline'!BQ19*0.5</f>
        <v>0</v>
      </c>
      <c r="BR19">
        <f>'Inventory Baseline'!BR19*0.5</f>
        <v>0</v>
      </c>
      <c r="BT19">
        <f>'Inventory Baseline'!BT19*0.5</f>
        <v>0</v>
      </c>
      <c r="BU19">
        <f>'Inventory Baseline'!BU19*0.5</f>
        <v>0</v>
      </c>
      <c r="BV19">
        <f>'Inventory Baseline'!BV19*0.5</f>
        <v>0</v>
      </c>
      <c r="BW19">
        <f>'Inventory Baseline'!BW19*0.5</f>
        <v>0</v>
      </c>
      <c r="BY19">
        <f>'Inventory Baseline'!BY19*0.5</f>
        <v>0</v>
      </c>
      <c r="BZ19">
        <f>'Inventory Baseline'!BZ19*0.5</f>
        <v>0</v>
      </c>
      <c r="CA19">
        <f>'Inventory Baseline'!CA19*0.5</f>
        <v>0</v>
      </c>
      <c r="CB19">
        <f>'Inventory Baseline'!CB19*0.5</f>
        <v>0</v>
      </c>
      <c r="CD19">
        <f>'Inventory Baseline'!CD19*0.5</f>
        <v>0</v>
      </c>
      <c r="CE19">
        <f>'Inventory Baseline'!CE19*0.5</f>
        <v>0</v>
      </c>
      <c r="CF19">
        <f>'Inventory Baseline'!CF19*0.5</f>
        <v>0</v>
      </c>
      <c r="CG19">
        <f>'Inventory Baseline'!CG19*0.5</f>
        <v>0</v>
      </c>
      <c r="CI19">
        <f>'Inventory Baseline'!CI19*0.5</f>
        <v>0</v>
      </c>
      <c r="CJ19">
        <f>'Inventory Baseline'!CJ19*0.5</f>
        <v>0</v>
      </c>
      <c r="CK19">
        <f>'Inventory Baseline'!CK19*0.5</f>
        <v>0</v>
      </c>
      <c r="CL19">
        <f>'Inventory Baseline'!CL19*0.5</f>
        <v>0</v>
      </c>
      <c r="CN19">
        <f>'Inventory Baseline'!CN19*0.5</f>
        <v>0</v>
      </c>
      <c r="CO19">
        <f>'Inventory Baseline'!CO19*0.5</f>
        <v>0</v>
      </c>
      <c r="CP19">
        <f>'Inventory Baseline'!CP19*0.5</f>
        <v>0</v>
      </c>
      <c r="CQ19">
        <f>'Inventory Baseline'!CQ19*0.5</f>
        <v>0</v>
      </c>
      <c r="CS19">
        <f>'Inventory Baseline'!CS19*0.5</f>
        <v>0</v>
      </c>
      <c r="CT19">
        <f>'Inventory Baseline'!CT19*0.5</f>
        <v>0</v>
      </c>
      <c r="CU19">
        <f>'Inventory Baseline'!CU19*0.5</f>
        <v>0</v>
      </c>
      <c r="CV19">
        <f>'Inventory Baseline'!CV19*0.5</f>
        <v>0</v>
      </c>
      <c r="CX19">
        <f>'Inventory Baseline'!CX19*0.5</f>
        <v>0</v>
      </c>
      <c r="CY19">
        <f>'Inventory Baseline'!CY19*0.5</f>
        <v>0</v>
      </c>
      <c r="CZ19">
        <f>'Inventory Baseline'!CZ19*0.5</f>
        <v>0</v>
      </c>
      <c r="DA19">
        <f>'Inventory Baseline'!DA19*0.5</f>
        <v>0</v>
      </c>
      <c r="DC19">
        <f>'Inventory Baseline'!DC19*0.5</f>
        <v>0</v>
      </c>
      <c r="DD19">
        <f>'Inventory Baseline'!DD19*0.5</f>
        <v>0</v>
      </c>
      <c r="DE19">
        <f>'Inventory Baseline'!DE19*0.5</f>
        <v>0</v>
      </c>
      <c r="DF19">
        <f>'Inventory Baseline'!DF19*0.5</f>
        <v>0</v>
      </c>
      <c r="DH19">
        <f>'Inventory Baseline'!DH19*0.5</f>
        <v>0</v>
      </c>
      <c r="DI19">
        <f>'Inventory Baseline'!DI19*0.5</f>
        <v>0</v>
      </c>
      <c r="DJ19">
        <f>'Inventory Baseline'!DJ19*0.5</f>
        <v>0</v>
      </c>
      <c r="DK19">
        <f>'Inventory Baseline'!DK19*0.5</f>
        <v>0</v>
      </c>
      <c r="DM19">
        <f>'Inventory Baseline'!DM19*0.5</f>
        <v>0</v>
      </c>
      <c r="DN19">
        <f>'Inventory Baseline'!DN19*0.5</f>
        <v>0</v>
      </c>
      <c r="DO19">
        <f>'Inventory Baseline'!DO19*0.5</f>
        <v>0</v>
      </c>
      <c r="DP19">
        <f>'Inventory Baseline'!DP19*0.5</f>
        <v>0</v>
      </c>
      <c r="DR19">
        <f>'Inventory Baseline'!DR19*0.5</f>
        <v>0</v>
      </c>
      <c r="DS19">
        <f>'Inventory Baseline'!DS19*0.5</f>
        <v>0</v>
      </c>
      <c r="DT19">
        <f>'Inventory Baseline'!DT19*0.5</f>
        <v>0</v>
      </c>
      <c r="DU19">
        <f>'Inventory Baseline'!DU19*0.5</f>
        <v>0</v>
      </c>
      <c r="DW19">
        <f>'Inventory Baseline'!DW19*0.5</f>
        <v>0</v>
      </c>
      <c r="DX19">
        <f>'Inventory Baseline'!DX19*0.5</f>
        <v>0</v>
      </c>
      <c r="DY19">
        <f>'Inventory Baseline'!DY19*0.5</f>
        <v>0</v>
      </c>
      <c r="DZ19">
        <f>'Inventory Baseline'!DZ19*0.5</f>
        <v>0</v>
      </c>
      <c r="EB19">
        <f>'Inventory Baseline'!EB19*0.5</f>
        <v>0</v>
      </c>
      <c r="EC19">
        <f>'Inventory Baseline'!EC19*0.5</f>
        <v>0</v>
      </c>
      <c r="ED19">
        <f>'Inventory Baseline'!ED19*0.5</f>
        <v>0</v>
      </c>
      <c r="EE19">
        <f>'Inventory Baseline'!EE19*0.5</f>
        <v>0</v>
      </c>
      <c r="EG19">
        <f>'Inventory Baseline'!EG19*0.5</f>
        <v>0</v>
      </c>
      <c r="EH19">
        <f>'Inventory Baseline'!EH19*0.5</f>
        <v>0</v>
      </c>
      <c r="EI19">
        <f>'Inventory Baseline'!EI19*0.5</f>
        <v>0</v>
      </c>
      <c r="EJ19">
        <f>'Inventory Baseline'!EJ19*0.5</f>
        <v>0</v>
      </c>
      <c r="EL19">
        <f>'Inventory Baseline'!EL19*0.5</f>
        <v>0</v>
      </c>
      <c r="EM19">
        <f>'Inventory Baseline'!EM19*0.5</f>
        <v>0</v>
      </c>
      <c r="EN19">
        <f>'Inventory Baseline'!EN19*0.5</f>
        <v>0</v>
      </c>
      <c r="EO19">
        <f>'Inventory Baseline'!EO19*0.5</f>
        <v>0</v>
      </c>
      <c r="EQ19">
        <f>'Inventory Baseline'!EQ19*0.5</f>
        <v>0</v>
      </c>
      <c r="ER19">
        <f>'Inventory Baseline'!ER19*0.5</f>
        <v>0</v>
      </c>
      <c r="ES19">
        <f>'Inventory Baseline'!ES19*0.5</f>
        <v>0</v>
      </c>
      <c r="ET19">
        <f>'Inventory Baseline'!ET19*0.5</f>
        <v>0</v>
      </c>
      <c r="EV19">
        <f t="shared" si="0"/>
        <v>0</v>
      </c>
      <c r="EW19">
        <f t="shared" si="1"/>
        <v>0</v>
      </c>
      <c r="EX19">
        <f t="shared" si="2"/>
        <v>0</v>
      </c>
      <c r="EY19">
        <f t="shared" si="3"/>
        <v>0</v>
      </c>
    </row>
    <row r="20" spans="1:155" x14ac:dyDescent="0.35">
      <c r="A20">
        <v>18</v>
      </c>
      <c r="B20">
        <f>'Inventory Baseline'!B20*0.5</f>
        <v>0</v>
      </c>
      <c r="C20">
        <f>'Inventory Baseline'!C20*0.5</f>
        <v>0</v>
      </c>
      <c r="D20">
        <f>'Inventory Baseline'!D20*0.5</f>
        <v>0</v>
      </c>
      <c r="E20">
        <f>'Inventory Baseline'!E20*0.5</f>
        <v>0</v>
      </c>
      <c r="G20">
        <f>'Inventory Baseline'!G20*0.5</f>
        <v>0</v>
      </c>
      <c r="H20">
        <f>'Inventory Baseline'!H20*0.5</f>
        <v>0</v>
      </c>
      <c r="I20">
        <f>'Inventory Baseline'!I20*0.5</f>
        <v>0</v>
      </c>
      <c r="J20">
        <f>'Inventory Baseline'!J20*0.5</f>
        <v>0</v>
      </c>
      <c r="L20">
        <f>'Inventory Baseline'!L20*0.5</f>
        <v>0</v>
      </c>
      <c r="M20">
        <f>'Inventory Baseline'!M20*0.5</f>
        <v>0</v>
      </c>
      <c r="N20">
        <f>'Inventory Baseline'!N20*0.5</f>
        <v>0</v>
      </c>
      <c r="O20">
        <f>'Inventory Baseline'!O20*0.5</f>
        <v>0</v>
      </c>
      <c r="Q20">
        <f>'Inventory Baseline'!Q20*0.5</f>
        <v>0</v>
      </c>
      <c r="R20">
        <f>'Inventory Baseline'!R20*0.5</f>
        <v>0</v>
      </c>
      <c r="S20">
        <f>'Inventory Baseline'!S20*0.5</f>
        <v>0</v>
      </c>
      <c r="T20">
        <f>'Inventory Baseline'!T20*0.5</f>
        <v>0</v>
      </c>
      <c r="V20">
        <f>'Inventory Baseline'!V20*0.5</f>
        <v>0</v>
      </c>
      <c r="W20">
        <f>'Inventory Baseline'!W20*0.5</f>
        <v>0</v>
      </c>
      <c r="X20">
        <f>'Inventory Baseline'!X20*0.5</f>
        <v>0</v>
      </c>
      <c r="Y20">
        <f>'Inventory Baseline'!Y20*0.5</f>
        <v>0</v>
      </c>
      <c r="AA20">
        <f>'Inventory Baseline'!AA20*0.5</f>
        <v>0</v>
      </c>
      <c r="AB20">
        <f>'Inventory Baseline'!AB20*0.5</f>
        <v>0</v>
      </c>
      <c r="AC20">
        <f>'Inventory Baseline'!AC20*0.5</f>
        <v>0</v>
      </c>
      <c r="AD20">
        <f>'Inventory Baseline'!AD20*0.5</f>
        <v>0</v>
      </c>
      <c r="AF20">
        <f>'Inventory Baseline'!AF20*0.5</f>
        <v>0</v>
      </c>
      <c r="AG20">
        <f>'Inventory Baseline'!AG20*0.5</f>
        <v>0</v>
      </c>
      <c r="AH20">
        <f>'Inventory Baseline'!AH20*0.5</f>
        <v>0</v>
      </c>
      <c r="AI20">
        <f>'Inventory Baseline'!AI20*0.5</f>
        <v>0</v>
      </c>
      <c r="AK20">
        <f>'Inventory Baseline'!AK20*0.5</f>
        <v>0</v>
      </c>
      <c r="AL20">
        <f>'Inventory Baseline'!AL20*0.5</f>
        <v>0</v>
      </c>
      <c r="AM20">
        <f>'Inventory Baseline'!AM20*0.5</f>
        <v>0</v>
      </c>
      <c r="AN20">
        <f>'Inventory Baseline'!AN20*0.5</f>
        <v>0</v>
      </c>
      <c r="AP20">
        <f>'Inventory Baseline'!AP20*0.5</f>
        <v>0</v>
      </c>
      <c r="AQ20">
        <f>'Inventory Baseline'!AQ20*0.5</f>
        <v>0</v>
      </c>
      <c r="AR20">
        <f>'Inventory Baseline'!AR20*0.5</f>
        <v>0</v>
      </c>
      <c r="AS20">
        <f>'Inventory Baseline'!AS20*0.5</f>
        <v>0</v>
      </c>
      <c r="AU20">
        <f>'Inventory Baseline'!AU20*0.5</f>
        <v>0</v>
      </c>
      <c r="AV20">
        <f>'Inventory Baseline'!AV20*0.5</f>
        <v>0</v>
      </c>
      <c r="AW20">
        <f>'Inventory Baseline'!AW20*0.5</f>
        <v>0</v>
      </c>
      <c r="AX20">
        <f>'Inventory Baseline'!AX20*0.5</f>
        <v>0</v>
      </c>
      <c r="AZ20">
        <f>'Inventory Baseline'!AZ20*0.5</f>
        <v>0</v>
      </c>
      <c r="BA20">
        <f>'Inventory Baseline'!BA20*0.5</f>
        <v>0</v>
      </c>
      <c r="BB20">
        <f>'Inventory Baseline'!BB20*0.5</f>
        <v>0</v>
      </c>
      <c r="BC20">
        <f>'Inventory Baseline'!BC20*0.5</f>
        <v>0</v>
      </c>
      <c r="BE20">
        <f>'Inventory Baseline'!BE20*0.5</f>
        <v>0</v>
      </c>
      <c r="BF20">
        <f>'Inventory Baseline'!BF20*0.5</f>
        <v>0</v>
      </c>
      <c r="BG20">
        <f>'Inventory Baseline'!BG20*0.5</f>
        <v>0</v>
      </c>
      <c r="BH20">
        <f>'Inventory Baseline'!BH20*0.5</f>
        <v>0</v>
      </c>
      <c r="BJ20">
        <f>'Inventory Baseline'!BJ20*0.5</f>
        <v>0</v>
      </c>
      <c r="BK20">
        <f>'Inventory Baseline'!BK20*0.5</f>
        <v>0</v>
      </c>
      <c r="BL20">
        <f>'Inventory Baseline'!BL20*0.5</f>
        <v>0</v>
      </c>
      <c r="BM20">
        <f>'Inventory Baseline'!BM20*0.5</f>
        <v>0</v>
      </c>
      <c r="BO20">
        <f>'Inventory Baseline'!BO20*0.5</f>
        <v>0</v>
      </c>
      <c r="BP20">
        <f>'Inventory Baseline'!BP20*0.5</f>
        <v>0</v>
      </c>
      <c r="BQ20">
        <f>'Inventory Baseline'!BQ20*0.5</f>
        <v>0</v>
      </c>
      <c r="BR20">
        <f>'Inventory Baseline'!BR20*0.5</f>
        <v>0</v>
      </c>
      <c r="BT20">
        <f>'Inventory Baseline'!BT20*0.5</f>
        <v>0</v>
      </c>
      <c r="BU20">
        <f>'Inventory Baseline'!BU20*0.5</f>
        <v>0</v>
      </c>
      <c r="BV20">
        <f>'Inventory Baseline'!BV20*0.5</f>
        <v>0</v>
      </c>
      <c r="BW20">
        <f>'Inventory Baseline'!BW20*0.5</f>
        <v>0</v>
      </c>
      <c r="BY20">
        <f>'Inventory Baseline'!BY20*0.5</f>
        <v>0</v>
      </c>
      <c r="BZ20">
        <f>'Inventory Baseline'!BZ20*0.5</f>
        <v>0</v>
      </c>
      <c r="CA20">
        <f>'Inventory Baseline'!CA20*0.5</f>
        <v>0</v>
      </c>
      <c r="CB20">
        <f>'Inventory Baseline'!CB20*0.5</f>
        <v>0</v>
      </c>
      <c r="CD20">
        <f>'Inventory Baseline'!CD20*0.5</f>
        <v>0</v>
      </c>
      <c r="CE20">
        <f>'Inventory Baseline'!CE20*0.5</f>
        <v>0</v>
      </c>
      <c r="CF20">
        <f>'Inventory Baseline'!CF20*0.5</f>
        <v>0</v>
      </c>
      <c r="CG20">
        <f>'Inventory Baseline'!CG20*0.5</f>
        <v>0</v>
      </c>
      <c r="CI20">
        <f>'Inventory Baseline'!CI20*0.5</f>
        <v>0</v>
      </c>
      <c r="CJ20">
        <f>'Inventory Baseline'!CJ20*0.5</f>
        <v>0</v>
      </c>
      <c r="CK20">
        <f>'Inventory Baseline'!CK20*0.5</f>
        <v>0</v>
      </c>
      <c r="CL20">
        <f>'Inventory Baseline'!CL20*0.5</f>
        <v>0</v>
      </c>
      <c r="CN20">
        <f>'Inventory Baseline'!CN20*0.5</f>
        <v>0</v>
      </c>
      <c r="CO20">
        <f>'Inventory Baseline'!CO20*0.5</f>
        <v>0</v>
      </c>
      <c r="CP20">
        <f>'Inventory Baseline'!CP20*0.5</f>
        <v>0</v>
      </c>
      <c r="CQ20">
        <f>'Inventory Baseline'!CQ20*0.5</f>
        <v>0</v>
      </c>
      <c r="CS20">
        <f>'Inventory Baseline'!CS20*0.5</f>
        <v>0</v>
      </c>
      <c r="CT20">
        <f>'Inventory Baseline'!CT20*0.5</f>
        <v>0</v>
      </c>
      <c r="CU20">
        <f>'Inventory Baseline'!CU20*0.5</f>
        <v>0</v>
      </c>
      <c r="CV20">
        <f>'Inventory Baseline'!CV20*0.5</f>
        <v>0</v>
      </c>
      <c r="CX20">
        <f>'Inventory Baseline'!CX20*0.5</f>
        <v>0</v>
      </c>
      <c r="CY20">
        <f>'Inventory Baseline'!CY20*0.5</f>
        <v>0</v>
      </c>
      <c r="CZ20">
        <f>'Inventory Baseline'!CZ20*0.5</f>
        <v>0</v>
      </c>
      <c r="DA20">
        <f>'Inventory Baseline'!DA20*0.5</f>
        <v>0</v>
      </c>
      <c r="DC20">
        <f>'Inventory Baseline'!DC20*0.5</f>
        <v>0</v>
      </c>
      <c r="DD20">
        <f>'Inventory Baseline'!DD20*0.5</f>
        <v>0</v>
      </c>
      <c r="DE20">
        <f>'Inventory Baseline'!DE20*0.5</f>
        <v>0</v>
      </c>
      <c r="DF20">
        <f>'Inventory Baseline'!DF20*0.5</f>
        <v>0</v>
      </c>
      <c r="DH20">
        <f>'Inventory Baseline'!DH20*0.5</f>
        <v>0</v>
      </c>
      <c r="DI20">
        <f>'Inventory Baseline'!DI20*0.5</f>
        <v>0</v>
      </c>
      <c r="DJ20">
        <f>'Inventory Baseline'!DJ20*0.5</f>
        <v>0</v>
      </c>
      <c r="DK20">
        <f>'Inventory Baseline'!DK20*0.5</f>
        <v>0</v>
      </c>
      <c r="DM20">
        <f>'Inventory Baseline'!DM20*0.5</f>
        <v>0</v>
      </c>
      <c r="DN20">
        <f>'Inventory Baseline'!DN20*0.5</f>
        <v>0</v>
      </c>
      <c r="DO20">
        <f>'Inventory Baseline'!DO20*0.5</f>
        <v>0</v>
      </c>
      <c r="DP20">
        <f>'Inventory Baseline'!DP20*0.5</f>
        <v>0</v>
      </c>
      <c r="DR20">
        <f>'Inventory Baseline'!DR20*0.5</f>
        <v>0</v>
      </c>
      <c r="DS20">
        <f>'Inventory Baseline'!DS20*0.5</f>
        <v>0</v>
      </c>
      <c r="DT20">
        <f>'Inventory Baseline'!DT20*0.5</f>
        <v>0</v>
      </c>
      <c r="DU20">
        <f>'Inventory Baseline'!DU20*0.5</f>
        <v>0</v>
      </c>
      <c r="DW20">
        <f>'Inventory Baseline'!DW20*0.5</f>
        <v>0</v>
      </c>
      <c r="DX20">
        <f>'Inventory Baseline'!DX20*0.5</f>
        <v>0</v>
      </c>
      <c r="DY20">
        <f>'Inventory Baseline'!DY20*0.5</f>
        <v>0</v>
      </c>
      <c r="DZ20">
        <f>'Inventory Baseline'!DZ20*0.5</f>
        <v>0</v>
      </c>
      <c r="EB20">
        <f>'Inventory Baseline'!EB20*0.5</f>
        <v>0</v>
      </c>
      <c r="EC20">
        <f>'Inventory Baseline'!EC20*0.5</f>
        <v>0</v>
      </c>
      <c r="ED20">
        <f>'Inventory Baseline'!ED20*0.5</f>
        <v>0</v>
      </c>
      <c r="EE20">
        <f>'Inventory Baseline'!EE20*0.5</f>
        <v>0</v>
      </c>
      <c r="EG20">
        <f>'Inventory Baseline'!EG20*0.5</f>
        <v>0</v>
      </c>
      <c r="EH20">
        <f>'Inventory Baseline'!EH20*0.5</f>
        <v>0</v>
      </c>
      <c r="EI20">
        <f>'Inventory Baseline'!EI20*0.5</f>
        <v>0</v>
      </c>
      <c r="EJ20">
        <f>'Inventory Baseline'!EJ20*0.5</f>
        <v>0</v>
      </c>
      <c r="EL20">
        <f>'Inventory Baseline'!EL20*0.5</f>
        <v>0</v>
      </c>
      <c r="EM20">
        <f>'Inventory Baseline'!EM20*0.5</f>
        <v>0</v>
      </c>
      <c r="EN20">
        <f>'Inventory Baseline'!EN20*0.5</f>
        <v>0</v>
      </c>
      <c r="EO20">
        <f>'Inventory Baseline'!EO20*0.5</f>
        <v>0</v>
      </c>
      <c r="EQ20">
        <f>'Inventory Baseline'!EQ20*0.5</f>
        <v>0</v>
      </c>
      <c r="ER20">
        <f>'Inventory Baseline'!ER20*0.5</f>
        <v>0</v>
      </c>
      <c r="ES20">
        <f>'Inventory Baseline'!ES20*0.5</f>
        <v>0</v>
      </c>
      <c r="ET20">
        <f>'Inventory Baseline'!ET20*0.5</f>
        <v>0</v>
      </c>
      <c r="EV20">
        <f t="shared" si="0"/>
        <v>0</v>
      </c>
      <c r="EW20">
        <f t="shared" si="1"/>
        <v>0</v>
      </c>
      <c r="EX20">
        <f t="shared" si="2"/>
        <v>0</v>
      </c>
      <c r="EY20">
        <f t="shared" si="3"/>
        <v>0</v>
      </c>
    </row>
    <row r="21" spans="1:155" x14ac:dyDescent="0.35">
      <c r="A21">
        <v>19</v>
      </c>
      <c r="B21">
        <f>'Inventory Baseline'!B21*0.5</f>
        <v>0</v>
      </c>
      <c r="C21">
        <f>'Inventory Baseline'!C21*0.5</f>
        <v>0</v>
      </c>
      <c r="D21">
        <f>'Inventory Baseline'!D21*0.5</f>
        <v>0</v>
      </c>
      <c r="E21">
        <f>'Inventory Baseline'!E21*0.5</f>
        <v>0</v>
      </c>
      <c r="G21">
        <f>'Inventory Baseline'!G21*0.5</f>
        <v>0</v>
      </c>
      <c r="H21">
        <f>'Inventory Baseline'!H21*0.5</f>
        <v>0</v>
      </c>
      <c r="I21">
        <f>'Inventory Baseline'!I21*0.5</f>
        <v>0</v>
      </c>
      <c r="J21">
        <f>'Inventory Baseline'!J21*0.5</f>
        <v>0</v>
      </c>
      <c r="L21">
        <f>'Inventory Baseline'!L21*0.5</f>
        <v>0</v>
      </c>
      <c r="M21">
        <f>'Inventory Baseline'!M21*0.5</f>
        <v>0</v>
      </c>
      <c r="N21">
        <f>'Inventory Baseline'!N21*0.5</f>
        <v>0</v>
      </c>
      <c r="O21">
        <f>'Inventory Baseline'!O21*0.5</f>
        <v>0</v>
      </c>
      <c r="Q21">
        <f>'Inventory Baseline'!Q21*0.5</f>
        <v>0</v>
      </c>
      <c r="R21">
        <f>'Inventory Baseline'!R21*0.5</f>
        <v>0</v>
      </c>
      <c r="S21">
        <f>'Inventory Baseline'!S21*0.5</f>
        <v>0</v>
      </c>
      <c r="T21">
        <f>'Inventory Baseline'!T21*0.5</f>
        <v>0</v>
      </c>
      <c r="V21">
        <f>'Inventory Baseline'!V21*0.5</f>
        <v>0</v>
      </c>
      <c r="W21">
        <f>'Inventory Baseline'!W21*0.5</f>
        <v>0</v>
      </c>
      <c r="X21">
        <f>'Inventory Baseline'!X21*0.5</f>
        <v>0</v>
      </c>
      <c r="Y21">
        <f>'Inventory Baseline'!Y21*0.5</f>
        <v>0</v>
      </c>
      <c r="AA21">
        <f>'Inventory Baseline'!AA21*0.5</f>
        <v>0</v>
      </c>
      <c r="AB21">
        <f>'Inventory Baseline'!AB21*0.5</f>
        <v>0</v>
      </c>
      <c r="AC21">
        <f>'Inventory Baseline'!AC21*0.5</f>
        <v>0</v>
      </c>
      <c r="AD21">
        <f>'Inventory Baseline'!AD21*0.5</f>
        <v>0</v>
      </c>
      <c r="AF21">
        <f>'Inventory Baseline'!AF21*0.5</f>
        <v>0</v>
      </c>
      <c r="AG21">
        <f>'Inventory Baseline'!AG21*0.5</f>
        <v>0</v>
      </c>
      <c r="AH21">
        <f>'Inventory Baseline'!AH21*0.5</f>
        <v>0</v>
      </c>
      <c r="AI21">
        <f>'Inventory Baseline'!AI21*0.5</f>
        <v>0</v>
      </c>
      <c r="AK21">
        <f>'Inventory Baseline'!AK21*0.5</f>
        <v>0</v>
      </c>
      <c r="AL21">
        <f>'Inventory Baseline'!AL21*0.5</f>
        <v>0</v>
      </c>
      <c r="AM21">
        <f>'Inventory Baseline'!AM21*0.5</f>
        <v>0</v>
      </c>
      <c r="AN21">
        <f>'Inventory Baseline'!AN21*0.5</f>
        <v>0</v>
      </c>
      <c r="AP21">
        <f>'Inventory Baseline'!AP21*0.5</f>
        <v>0</v>
      </c>
      <c r="AQ21">
        <f>'Inventory Baseline'!AQ21*0.5</f>
        <v>0</v>
      </c>
      <c r="AR21">
        <f>'Inventory Baseline'!AR21*0.5</f>
        <v>0</v>
      </c>
      <c r="AS21">
        <f>'Inventory Baseline'!AS21*0.5</f>
        <v>0</v>
      </c>
      <c r="AU21">
        <f>'Inventory Baseline'!AU21*0.5</f>
        <v>0</v>
      </c>
      <c r="AV21">
        <f>'Inventory Baseline'!AV21*0.5</f>
        <v>0</v>
      </c>
      <c r="AW21">
        <f>'Inventory Baseline'!AW21*0.5</f>
        <v>0</v>
      </c>
      <c r="AX21">
        <f>'Inventory Baseline'!AX21*0.5</f>
        <v>0</v>
      </c>
      <c r="AZ21">
        <f>'Inventory Baseline'!AZ21*0.5</f>
        <v>0</v>
      </c>
      <c r="BA21">
        <f>'Inventory Baseline'!BA21*0.5</f>
        <v>0</v>
      </c>
      <c r="BB21">
        <f>'Inventory Baseline'!BB21*0.5</f>
        <v>0</v>
      </c>
      <c r="BC21">
        <f>'Inventory Baseline'!BC21*0.5</f>
        <v>0</v>
      </c>
      <c r="BE21">
        <f>'Inventory Baseline'!BE21*0.5</f>
        <v>0</v>
      </c>
      <c r="BF21">
        <f>'Inventory Baseline'!BF21*0.5</f>
        <v>0</v>
      </c>
      <c r="BG21">
        <f>'Inventory Baseline'!BG21*0.5</f>
        <v>0</v>
      </c>
      <c r="BH21">
        <f>'Inventory Baseline'!BH21*0.5</f>
        <v>0</v>
      </c>
      <c r="BJ21">
        <f>'Inventory Baseline'!BJ21*0.5</f>
        <v>0</v>
      </c>
      <c r="BK21">
        <f>'Inventory Baseline'!BK21*0.5</f>
        <v>0</v>
      </c>
      <c r="BL21">
        <f>'Inventory Baseline'!BL21*0.5</f>
        <v>0</v>
      </c>
      <c r="BM21">
        <f>'Inventory Baseline'!BM21*0.5</f>
        <v>0</v>
      </c>
      <c r="BO21">
        <f>'Inventory Baseline'!BO21*0.5</f>
        <v>0</v>
      </c>
      <c r="BP21">
        <f>'Inventory Baseline'!BP21*0.5</f>
        <v>0</v>
      </c>
      <c r="BQ21">
        <f>'Inventory Baseline'!BQ21*0.5</f>
        <v>0</v>
      </c>
      <c r="BR21">
        <f>'Inventory Baseline'!BR21*0.5</f>
        <v>0</v>
      </c>
      <c r="BT21">
        <f>'Inventory Baseline'!BT21*0.5</f>
        <v>0</v>
      </c>
      <c r="BU21">
        <f>'Inventory Baseline'!BU21*0.5</f>
        <v>0</v>
      </c>
      <c r="BV21">
        <f>'Inventory Baseline'!BV21*0.5</f>
        <v>0</v>
      </c>
      <c r="BW21">
        <f>'Inventory Baseline'!BW21*0.5</f>
        <v>0</v>
      </c>
      <c r="BY21">
        <f>'Inventory Baseline'!BY21*0.5</f>
        <v>0</v>
      </c>
      <c r="BZ21">
        <f>'Inventory Baseline'!BZ21*0.5</f>
        <v>0</v>
      </c>
      <c r="CA21">
        <f>'Inventory Baseline'!CA21*0.5</f>
        <v>0</v>
      </c>
      <c r="CB21">
        <f>'Inventory Baseline'!CB21*0.5</f>
        <v>0</v>
      </c>
      <c r="CD21">
        <f>'Inventory Baseline'!CD21*0.5</f>
        <v>0</v>
      </c>
      <c r="CE21">
        <f>'Inventory Baseline'!CE21*0.5</f>
        <v>0</v>
      </c>
      <c r="CF21">
        <f>'Inventory Baseline'!CF21*0.5</f>
        <v>0</v>
      </c>
      <c r="CG21">
        <f>'Inventory Baseline'!CG21*0.5</f>
        <v>0</v>
      </c>
      <c r="CI21">
        <f>'Inventory Baseline'!CI21*0.5</f>
        <v>0</v>
      </c>
      <c r="CJ21">
        <f>'Inventory Baseline'!CJ21*0.5</f>
        <v>0</v>
      </c>
      <c r="CK21">
        <f>'Inventory Baseline'!CK21*0.5</f>
        <v>0</v>
      </c>
      <c r="CL21">
        <f>'Inventory Baseline'!CL21*0.5</f>
        <v>0</v>
      </c>
      <c r="CN21">
        <f>'Inventory Baseline'!CN21*0.5</f>
        <v>0</v>
      </c>
      <c r="CO21">
        <f>'Inventory Baseline'!CO21*0.5</f>
        <v>0</v>
      </c>
      <c r="CP21">
        <f>'Inventory Baseline'!CP21*0.5</f>
        <v>0</v>
      </c>
      <c r="CQ21">
        <f>'Inventory Baseline'!CQ21*0.5</f>
        <v>0</v>
      </c>
      <c r="CS21">
        <f>'Inventory Baseline'!CS21*0.5</f>
        <v>0</v>
      </c>
      <c r="CT21">
        <f>'Inventory Baseline'!CT21*0.5</f>
        <v>0</v>
      </c>
      <c r="CU21">
        <f>'Inventory Baseline'!CU21*0.5</f>
        <v>0</v>
      </c>
      <c r="CV21">
        <f>'Inventory Baseline'!CV21*0.5</f>
        <v>0</v>
      </c>
      <c r="CX21">
        <f>'Inventory Baseline'!CX21*0.5</f>
        <v>0</v>
      </c>
      <c r="CY21">
        <f>'Inventory Baseline'!CY21*0.5</f>
        <v>0</v>
      </c>
      <c r="CZ21">
        <f>'Inventory Baseline'!CZ21*0.5</f>
        <v>0</v>
      </c>
      <c r="DA21">
        <f>'Inventory Baseline'!DA21*0.5</f>
        <v>0</v>
      </c>
      <c r="DC21">
        <f>'Inventory Baseline'!DC21*0.5</f>
        <v>0</v>
      </c>
      <c r="DD21">
        <f>'Inventory Baseline'!DD21*0.5</f>
        <v>0</v>
      </c>
      <c r="DE21">
        <f>'Inventory Baseline'!DE21*0.5</f>
        <v>0</v>
      </c>
      <c r="DF21">
        <f>'Inventory Baseline'!DF21*0.5</f>
        <v>0</v>
      </c>
      <c r="DH21">
        <f>'Inventory Baseline'!DH21*0.5</f>
        <v>0</v>
      </c>
      <c r="DI21">
        <f>'Inventory Baseline'!DI21*0.5</f>
        <v>0</v>
      </c>
      <c r="DJ21">
        <f>'Inventory Baseline'!DJ21*0.5</f>
        <v>0</v>
      </c>
      <c r="DK21">
        <f>'Inventory Baseline'!DK21*0.5</f>
        <v>0</v>
      </c>
      <c r="DM21">
        <f>'Inventory Baseline'!DM21*0.5</f>
        <v>0</v>
      </c>
      <c r="DN21">
        <f>'Inventory Baseline'!DN21*0.5</f>
        <v>0</v>
      </c>
      <c r="DO21">
        <f>'Inventory Baseline'!DO21*0.5</f>
        <v>0</v>
      </c>
      <c r="DP21">
        <f>'Inventory Baseline'!DP21*0.5</f>
        <v>0</v>
      </c>
      <c r="DR21">
        <f>'Inventory Baseline'!DR21*0.5</f>
        <v>0</v>
      </c>
      <c r="DS21">
        <f>'Inventory Baseline'!DS21*0.5</f>
        <v>0</v>
      </c>
      <c r="DT21">
        <f>'Inventory Baseline'!DT21*0.5</f>
        <v>0</v>
      </c>
      <c r="DU21">
        <f>'Inventory Baseline'!DU21*0.5</f>
        <v>0</v>
      </c>
      <c r="DW21">
        <f>'Inventory Baseline'!DW21*0.5</f>
        <v>0</v>
      </c>
      <c r="DX21">
        <f>'Inventory Baseline'!DX21*0.5</f>
        <v>0</v>
      </c>
      <c r="DY21">
        <f>'Inventory Baseline'!DY21*0.5</f>
        <v>0</v>
      </c>
      <c r="DZ21">
        <f>'Inventory Baseline'!DZ21*0.5</f>
        <v>0</v>
      </c>
      <c r="EB21">
        <f>'Inventory Baseline'!EB21*0.5</f>
        <v>0</v>
      </c>
      <c r="EC21">
        <f>'Inventory Baseline'!EC21*0.5</f>
        <v>0</v>
      </c>
      <c r="ED21">
        <f>'Inventory Baseline'!ED21*0.5</f>
        <v>0</v>
      </c>
      <c r="EE21">
        <f>'Inventory Baseline'!EE21*0.5</f>
        <v>0</v>
      </c>
      <c r="EG21">
        <f>'Inventory Baseline'!EG21*0.5</f>
        <v>0</v>
      </c>
      <c r="EH21">
        <f>'Inventory Baseline'!EH21*0.5</f>
        <v>0</v>
      </c>
      <c r="EI21">
        <f>'Inventory Baseline'!EI21*0.5</f>
        <v>0</v>
      </c>
      <c r="EJ21">
        <f>'Inventory Baseline'!EJ21*0.5</f>
        <v>0</v>
      </c>
      <c r="EL21">
        <f>'Inventory Baseline'!EL21*0.5</f>
        <v>0</v>
      </c>
      <c r="EM21">
        <f>'Inventory Baseline'!EM21*0.5</f>
        <v>0</v>
      </c>
      <c r="EN21">
        <f>'Inventory Baseline'!EN21*0.5</f>
        <v>0</v>
      </c>
      <c r="EO21">
        <f>'Inventory Baseline'!EO21*0.5</f>
        <v>0</v>
      </c>
      <c r="EQ21">
        <f>'Inventory Baseline'!EQ21*0.5</f>
        <v>0</v>
      </c>
      <c r="ER21">
        <f>'Inventory Baseline'!ER21*0.5</f>
        <v>0</v>
      </c>
      <c r="ES21">
        <f>'Inventory Baseline'!ES21*0.5</f>
        <v>0</v>
      </c>
      <c r="ET21">
        <f>'Inventory Baseline'!ET21*0.5</f>
        <v>0</v>
      </c>
      <c r="EV21">
        <f t="shared" si="0"/>
        <v>0</v>
      </c>
      <c r="EW21">
        <f t="shared" si="1"/>
        <v>0</v>
      </c>
      <c r="EX21">
        <f t="shared" si="2"/>
        <v>0</v>
      </c>
      <c r="EY21">
        <f t="shared" si="3"/>
        <v>0</v>
      </c>
    </row>
    <row r="22" spans="1:155" x14ac:dyDescent="0.35">
      <c r="A22">
        <v>20</v>
      </c>
      <c r="B22">
        <f>'Inventory Baseline'!B22*0.5</f>
        <v>0</v>
      </c>
      <c r="C22">
        <f>'Inventory Baseline'!C22*0.5</f>
        <v>8</v>
      </c>
      <c r="D22">
        <f>'Inventory Baseline'!D22*0.5</f>
        <v>0</v>
      </c>
      <c r="E22">
        <f>'Inventory Baseline'!E22*0.5</f>
        <v>0</v>
      </c>
      <c r="G22">
        <f>'Inventory Baseline'!G22*0.5</f>
        <v>0</v>
      </c>
      <c r="H22">
        <f>'Inventory Baseline'!H22*0.5</f>
        <v>8</v>
      </c>
      <c r="I22">
        <f>'Inventory Baseline'!I22*0.5</f>
        <v>0</v>
      </c>
      <c r="J22">
        <f>'Inventory Baseline'!J22*0.5</f>
        <v>0</v>
      </c>
      <c r="L22">
        <f>'Inventory Baseline'!L22*0.5</f>
        <v>0</v>
      </c>
      <c r="M22">
        <f>'Inventory Baseline'!M22*0.5</f>
        <v>8</v>
      </c>
      <c r="N22">
        <f>'Inventory Baseline'!N22*0.5</f>
        <v>0</v>
      </c>
      <c r="O22">
        <f>'Inventory Baseline'!O22*0.5</f>
        <v>0</v>
      </c>
      <c r="Q22">
        <f>'Inventory Baseline'!Q22*0.5</f>
        <v>0</v>
      </c>
      <c r="R22">
        <f>'Inventory Baseline'!R22*0.5</f>
        <v>8</v>
      </c>
      <c r="S22">
        <f>'Inventory Baseline'!S22*0.5</f>
        <v>0</v>
      </c>
      <c r="T22">
        <f>'Inventory Baseline'!T22*0.5</f>
        <v>0</v>
      </c>
      <c r="V22">
        <f>'Inventory Baseline'!V22*0.5</f>
        <v>0</v>
      </c>
      <c r="W22">
        <f>'Inventory Baseline'!W22*0.5</f>
        <v>8</v>
      </c>
      <c r="X22">
        <f>'Inventory Baseline'!X22*0.5</f>
        <v>0</v>
      </c>
      <c r="Y22">
        <f>'Inventory Baseline'!Y22*0.5</f>
        <v>0</v>
      </c>
      <c r="AA22">
        <f>'Inventory Baseline'!AA22*0.5</f>
        <v>0</v>
      </c>
      <c r="AB22">
        <f>'Inventory Baseline'!AB22*0.5</f>
        <v>8</v>
      </c>
      <c r="AC22">
        <f>'Inventory Baseline'!AC22*0.5</f>
        <v>0</v>
      </c>
      <c r="AD22">
        <f>'Inventory Baseline'!AD22*0.5</f>
        <v>0</v>
      </c>
      <c r="AF22">
        <f>'Inventory Baseline'!AF22*0.5</f>
        <v>0</v>
      </c>
      <c r="AG22">
        <f>'Inventory Baseline'!AG22*0.5</f>
        <v>8</v>
      </c>
      <c r="AH22">
        <f>'Inventory Baseline'!AH22*0.5</f>
        <v>0</v>
      </c>
      <c r="AI22">
        <f>'Inventory Baseline'!AI22*0.5</f>
        <v>0</v>
      </c>
      <c r="AK22">
        <f>'Inventory Baseline'!AK22*0.5</f>
        <v>0</v>
      </c>
      <c r="AL22">
        <f>'Inventory Baseline'!AL22*0.5</f>
        <v>8</v>
      </c>
      <c r="AM22">
        <f>'Inventory Baseline'!AM22*0.5</f>
        <v>0</v>
      </c>
      <c r="AN22">
        <f>'Inventory Baseline'!AN22*0.5</f>
        <v>0</v>
      </c>
      <c r="AP22">
        <f>'Inventory Baseline'!AP22*0.5</f>
        <v>0</v>
      </c>
      <c r="AQ22">
        <f>'Inventory Baseline'!AQ22*0.5</f>
        <v>8</v>
      </c>
      <c r="AR22">
        <f>'Inventory Baseline'!AR22*0.5</f>
        <v>0</v>
      </c>
      <c r="AS22">
        <f>'Inventory Baseline'!AS22*0.5</f>
        <v>0</v>
      </c>
      <c r="AU22">
        <f>'Inventory Baseline'!AU22*0.5</f>
        <v>0</v>
      </c>
      <c r="AV22">
        <f>'Inventory Baseline'!AV22*0.5</f>
        <v>8</v>
      </c>
      <c r="AW22">
        <f>'Inventory Baseline'!AW22*0.5</f>
        <v>0</v>
      </c>
      <c r="AX22">
        <f>'Inventory Baseline'!AX22*0.5</f>
        <v>0</v>
      </c>
      <c r="AZ22">
        <f>'Inventory Baseline'!AZ22*0.5</f>
        <v>0</v>
      </c>
      <c r="BA22">
        <f>'Inventory Baseline'!BA22*0.5</f>
        <v>8</v>
      </c>
      <c r="BB22">
        <f>'Inventory Baseline'!BB22*0.5</f>
        <v>0</v>
      </c>
      <c r="BC22">
        <f>'Inventory Baseline'!BC22*0.5</f>
        <v>0</v>
      </c>
      <c r="BE22">
        <f>'Inventory Baseline'!BE22*0.5</f>
        <v>0</v>
      </c>
      <c r="BF22">
        <f>'Inventory Baseline'!BF22*0.5</f>
        <v>8</v>
      </c>
      <c r="BG22">
        <f>'Inventory Baseline'!BG22*0.5</f>
        <v>0</v>
      </c>
      <c r="BH22">
        <f>'Inventory Baseline'!BH22*0.5</f>
        <v>0</v>
      </c>
      <c r="BJ22">
        <f>'Inventory Baseline'!BJ22*0.5</f>
        <v>0</v>
      </c>
      <c r="BK22">
        <f>'Inventory Baseline'!BK22*0.5</f>
        <v>8</v>
      </c>
      <c r="BL22">
        <f>'Inventory Baseline'!BL22*0.5</f>
        <v>0</v>
      </c>
      <c r="BM22">
        <f>'Inventory Baseline'!BM22*0.5</f>
        <v>0</v>
      </c>
      <c r="BO22">
        <f>'Inventory Baseline'!BO22*0.5</f>
        <v>0</v>
      </c>
      <c r="BP22">
        <f>'Inventory Baseline'!BP22*0.5</f>
        <v>8</v>
      </c>
      <c r="BQ22">
        <f>'Inventory Baseline'!BQ22*0.5</f>
        <v>0</v>
      </c>
      <c r="BR22">
        <f>'Inventory Baseline'!BR22*0.5</f>
        <v>0</v>
      </c>
      <c r="BT22">
        <f>'Inventory Baseline'!BT22*0.5</f>
        <v>0</v>
      </c>
      <c r="BU22">
        <f>'Inventory Baseline'!BU22*0.5</f>
        <v>8</v>
      </c>
      <c r="BV22">
        <f>'Inventory Baseline'!BV22*0.5</f>
        <v>0</v>
      </c>
      <c r="BW22">
        <f>'Inventory Baseline'!BW22*0.5</f>
        <v>0</v>
      </c>
      <c r="BY22">
        <f>'Inventory Baseline'!BY22*0.5</f>
        <v>0</v>
      </c>
      <c r="BZ22">
        <f>'Inventory Baseline'!BZ22*0.5</f>
        <v>8</v>
      </c>
      <c r="CA22">
        <f>'Inventory Baseline'!CA22*0.5</f>
        <v>0</v>
      </c>
      <c r="CB22">
        <f>'Inventory Baseline'!CB22*0.5</f>
        <v>0</v>
      </c>
      <c r="CD22">
        <f>'Inventory Baseline'!CD22*0.5</f>
        <v>0</v>
      </c>
      <c r="CE22">
        <f>'Inventory Baseline'!CE22*0.5</f>
        <v>8</v>
      </c>
      <c r="CF22">
        <f>'Inventory Baseline'!CF22*0.5</f>
        <v>0</v>
      </c>
      <c r="CG22">
        <f>'Inventory Baseline'!CG22*0.5</f>
        <v>0</v>
      </c>
      <c r="CI22">
        <f>'Inventory Baseline'!CI22*0.5</f>
        <v>0</v>
      </c>
      <c r="CJ22">
        <f>'Inventory Baseline'!CJ22*0.5</f>
        <v>8</v>
      </c>
      <c r="CK22">
        <f>'Inventory Baseline'!CK22*0.5</f>
        <v>0</v>
      </c>
      <c r="CL22">
        <f>'Inventory Baseline'!CL22*0.5</f>
        <v>0</v>
      </c>
      <c r="CN22">
        <f>'Inventory Baseline'!CN22*0.5</f>
        <v>0</v>
      </c>
      <c r="CO22">
        <f>'Inventory Baseline'!CO22*0.5</f>
        <v>8</v>
      </c>
      <c r="CP22">
        <f>'Inventory Baseline'!CP22*0.5</f>
        <v>0</v>
      </c>
      <c r="CQ22">
        <f>'Inventory Baseline'!CQ22*0.5</f>
        <v>0</v>
      </c>
      <c r="CS22">
        <f>'Inventory Baseline'!CS22*0.5</f>
        <v>0</v>
      </c>
      <c r="CT22">
        <f>'Inventory Baseline'!CT22*0.5</f>
        <v>8</v>
      </c>
      <c r="CU22">
        <f>'Inventory Baseline'!CU22*0.5</f>
        <v>0</v>
      </c>
      <c r="CV22">
        <f>'Inventory Baseline'!CV22*0.5</f>
        <v>0</v>
      </c>
      <c r="CX22">
        <f>'Inventory Baseline'!CX22*0.5</f>
        <v>0</v>
      </c>
      <c r="CY22">
        <f>'Inventory Baseline'!CY22*0.5</f>
        <v>8</v>
      </c>
      <c r="CZ22">
        <f>'Inventory Baseline'!CZ22*0.5</f>
        <v>0</v>
      </c>
      <c r="DA22">
        <f>'Inventory Baseline'!DA22*0.5</f>
        <v>0</v>
      </c>
      <c r="DC22">
        <f>'Inventory Baseline'!DC22*0.5</f>
        <v>0</v>
      </c>
      <c r="DD22">
        <f>'Inventory Baseline'!DD22*0.5</f>
        <v>8</v>
      </c>
      <c r="DE22">
        <f>'Inventory Baseline'!DE22*0.5</f>
        <v>0</v>
      </c>
      <c r="DF22">
        <f>'Inventory Baseline'!DF22*0.5</f>
        <v>0</v>
      </c>
      <c r="DH22">
        <f>'Inventory Baseline'!DH22*0.5</f>
        <v>0</v>
      </c>
      <c r="DI22">
        <f>'Inventory Baseline'!DI22*0.5</f>
        <v>8</v>
      </c>
      <c r="DJ22">
        <f>'Inventory Baseline'!DJ22*0.5</f>
        <v>0</v>
      </c>
      <c r="DK22">
        <f>'Inventory Baseline'!DK22*0.5</f>
        <v>0</v>
      </c>
      <c r="DM22">
        <f>'Inventory Baseline'!DM22*0.5</f>
        <v>0</v>
      </c>
      <c r="DN22">
        <f>'Inventory Baseline'!DN22*0.5</f>
        <v>8</v>
      </c>
      <c r="DO22">
        <f>'Inventory Baseline'!DO22*0.5</f>
        <v>0</v>
      </c>
      <c r="DP22">
        <f>'Inventory Baseline'!DP22*0.5</f>
        <v>0</v>
      </c>
      <c r="DR22">
        <f>'Inventory Baseline'!DR22*0.5</f>
        <v>0</v>
      </c>
      <c r="DS22">
        <f>'Inventory Baseline'!DS22*0.5</f>
        <v>8</v>
      </c>
      <c r="DT22">
        <f>'Inventory Baseline'!DT22*0.5</f>
        <v>0</v>
      </c>
      <c r="DU22">
        <f>'Inventory Baseline'!DU22*0.5</f>
        <v>0</v>
      </c>
      <c r="DW22">
        <f>'Inventory Baseline'!DW22*0.5</f>
        <v>0</v>
      </c>
      <c r="DX22">
        <f>'Inventory Baseline'!DX22*0.5</f>
        <v>8</v>
      </c>
      <c r="DY22">
        <f>'Inventory Baseline'!DY22*0.5</f>
        <v>0</v>
      </c>
      <c r="DZ22">
        <f>'Inventory Baseline'!DZ22*0.5</f>
        <v>0</v>
      </c>
      <c r="EB22">
        <f>'Inventory Baseline'!EB22*0.5</f>
        <v>0</v>
      </c>
      <c r="EC22">
        <f>'Inventory Baseline'!EC22*0.5</f>
        <v>8</v>
      </c>
      <c r="ED22">
        <f>'Inventory Baseline'!ED22*0.5</f>
        <v>0</v>
      </c>
      <c r="EE22">
        <f>'Inventory Baseline'!EE22*0.5</f>
        <v>0</v>
      </c>
      <c r="EG22">
        <f>'Inventory Baseline'!EG22*0.5</f>
        <v>0</v>
      </c>
      <c r="EH22">
        <f>'Inventory Baseline'!EH22*0.5</f>
        <v>8</v>
      </c>
      <c r="EI22">
        <f>'Inventory Baseline'!EI22*0.5</f>
        <v>0</v>
      </c>
      <c r="EJ22">
        <f>'Inventory Baseline'!EJ22*0.5</f>
        <v>0</v>
      </c>
      <c r="EL22">
        <f>'Inventory Baseline'!EL22*0.5</f>
        <v>0</v>
      </c>
      <c r="EM22">
        <f>'Inventory Baseline'!EM22*0.5</f>
        <v>8</v>
      </c>
      <c r="EN22">
        <f>'Inventory Baseline'!EN22*0.5</f>
        <v>0</v>
      </c>
      <c r="EO22">
        <f>'Inventory Baseline'!EO22*0.5</f>
        <v>0</v>
      </c>
      <c r="EQ22">
        <f>'Inventory Baseline'!EQ22*0.5</f>
        <v>0</v>
      </c>
      <c r="ER22">
        <f>'Inventory Baseline'!ER22*0.5</f>
        <v>8</v>
      </c>
      <c r="ES22">
        <f>'Inventory Baseline'!ES22*0.5</f>
        <v>0</v>
      </c>
      <c r="ET22">
        <f>'Inventory Baseline'!ET22*0.5</f>
        <v>0</v>
      </c>
      <c r="EV22">
        <f t="shared" si="0"/>
        <v>0</v>
      </c>
      <c r="EW22">
        <f t="shared" si="1"/>
        <v>8</v>
      </c>
      <c r="EX22">
        <f t="shared" si="2"/>
        <v>0</v>
      </c>
      <c r="EY22">
        <f t="shared" si="3"/>
        <v>0</v>
      </c>
    </row>
    <row r="23" spans="1:155" x14ac:dyDescent="0.35">
      <c r="A23">
        <v>21</v>
      </c>
      <c r="B23">
        <f>'Inventory Baseline'!B23*0.5</f>
        <v>9.5</v>
      </c>
      <c r="C23">
        <f>'Inventory Baseline'!C23*0.5</f>
        <v>14</v>
      </c>
      <c r="D23">
        <f>'Inventory Baseline'!D23*0.5</f>
        <v>0</v>
      </c>
      <c r="E23">
        <f>'Inventory Baseline'!E23*0.5</f>
        <v>0</v>
      </c>
      <c r="G23">
        <f>'Inventory Baseline'!G23*0.5</f>
        <v>9.5</v>
      </c>
      <c r="H23">
        <f>'Inventory Baseline'!H23*0.5</f>
        <v>14</v>
      </c>
      <c r="I23">
        <f>'Inventory Baseline'!I23*0.5</f>
        <v>0</v>
      </c>
      <c r="J23">
        <f>'Inventory Baseline'!J23*0.5</f>
        <v>0</v>
      </c>
      <c r="L23">
        <f>'Inventory Baseline'!L23*0.5</f>
        <v>9.5</v>
      </c>
      <c r="M23">
        <f>'Inventory Baseline'!M23*0.5</f>
        <v>14</v>
      </c>
      <c r="N23">
        <f>'Inventory Baseline'!N23*0.5</f>
        <v>0</v>
      </c>
      <c r="O23">
        <f>'Inventory Baseline'!O23*0.5</f>
        <v>0</v>
      </c>
      <c r="Q23">
        <f>'Inventory Baseline'!Q23*0.5</f>
        <v>9.5</v>
      </c>
      <c r="R23">
        <f>'Inventory Baseline'!R23*0.5</f>
        <v>14</v>
      </c>
      <c r="S23">
        <f>'Inventory Baseline'!S23*0.5</f>
        <v>0</v>
      </c>
      <c r="T23">
        <f>'Inventory Baseline'!T23*0.5</f>
        <v>0</v>
      </c>
      <c r="V23">
        <f>'Inventory Baseline'!V23*0.5</f>
        <v>9.5</v>
      </c>
      <c r="W23">
        <f>'Inventory Baseline'!W23*0.5</f>
        <v>14</v>
      </c>
      <c r="X23">
        <f>'Inventory Baseline'!X23*0.5</f>
        <v>0</v>
      </c>
      <c r="Y23">
        <f>'Inventory Baseline'!Y23*0.5</f>
        <v>0</v>
      </c>
      <c r="AA23">
        <f>'Inventory Baseline'!AA23*0.5</f>
        <v>9.5</v>
      </c>
      <c r="AB23">
        <f>'Inventory Baseline'!AB23*0.5</f>
        <v>14</v>
      </c>
      <c r="AC23">
        <f>'Inventory Baseline'!AC23*0.5</f>
        <v>0</v>
      </c>
      <c r="AD23">
        <f>'Inventory Baseline'!AD23*0.5</f>
        <v>0</v>
      </c>
      <c r="AF23">
        <f>'Inventory Baseline'!AF23*0.5</f>
        <v>9.5</v>
      </c>
      <c r="AG23">
        <f>'Inventory Baseline'!AG23*0.5</f>
        <v>14</v>
      </c>
      <c r="AH23">
        <f>'Inventory Baseline'!AH23*0.5</f>
        <v>0</v>
      </c>
      <c r="AI23">
        <f>'Inventory Baseline'!AI23*0.5</f>
        <v>0</v>
      </c>
      <c r="AK23">
        <f>'Inventory Baseline'!AK23*0.5</f>
        <v>9.5</v>
      </c>
      <c r="AL23">
        <f>'Inventory Baseline'!AL23*0.5</f>
        <v>14</v>
      </c>
      <c r="AM23">
        <f>'Inventory Baseline'!AM23*0.5</f>
        <v>0</v>
      </c>
      <c r="AN23">
        <f>'Inventory Baseline'!AN23*0.5</f>
        <v>0</v>
      </c>
      <c r="AP23">
        <f>'Inventory Baseline'!AP23*0.5</f>
        <v>9.5</v>
      </c>
      <c r="AQ23">
        <f>'Inventory Baseline'!AQ23*0.5</f>
        <v>14</v>
      </c>
      <c r="AR23">
        <f>'Inventory Baseline'!AR23*0.5</f>
        <v>0</v>
      </c>
      <c r="AS23">
        <f>'Inventory Baseline'!AS23*0.5</f>
        <v>0</v>
      </c>
      <c r="AU23">
        <f>'Inventory Baseline'!AU23*0.5</f>
        <v>9.5</v>
      </c>
      <c r="AV23">
        <f>'Inventory Baseline'!AV23*0.5</f>
        <v>14</v>
      </c>
      <c r="AW23">
        <f>'Inventory Baseline'!AW23*0.5</f>
        <v>0</v>
      </c>
      <c r="AX23">
        <f>'Inventory Baseline'!AX23*0.5</f>
        <v>0</v>
      </c>
      <c r="AZ23">
        <f>'Inventory Baseline'!AZ23*0.5</f>
        <v>9.5</v>
      </c>
      <c r="BA23">
        <f>'Inventory Baseline'!BA23*0.5</f>
        <v>14</v>
      </c>
      <c r="BB23">
        <f>'Inventory Baseline'!BB23*0.5</f>
        <v>0</v>
      </c>
      <c r="BC23">
        <f>'Inventory Baseline'!BC23*0.5</f>
        <v>0</v>
      </c>
      <c r="BE23">
        <f>'Inventory Baseline'!BE23*0.5</f>
        <v>9.5</v>
      </c>
      <c r="BF23">
        <f>'Inventory Baseline'!BF23*0.5</f>
        <v>14</v>
      </c>
      <c r="BG23">
        <f>'Inventory Baseline'!BG23*0.5</f>
        <v>0</v>
      </c>
      <c r="BH23">
        <f>'Inventory Baseline'!BH23*0.5</f>
        <v>0</v>
      </c>
      <c r="BJ23">
        <f>'Inventory Baseline'!BJ23*0.5</f>
        <v>9.5</v>
      </c>
      <c r="BK23">
        <f>'Inventory Baseline'!BK23*0.5</f>
        <v>14</v>
      </c>
      <c r="BL23">
        <f>'Inventory Baseline'!BL23*0.5</f>
        <v>0</v>
      </c>
      <c r="BM23">
        <f>'Inventory Baseline'!BM23*0.5</f>
        <v>0</v>
      </c>
      <c r="BO23">
        <f>'Inventory Baseline'!BO23*0.5</f>
        <v>9.5</v>
      </c>
      <c r="BP23">
        <f>'Inventory Baseline'!BP23*0.5</f>
        <v>14</v>
      </c>
      <c r="BQ23">
        <f>'Inventory Baseline'!BQ23*0.5</f>
        <v>0</v>
      </c>
      <c r="BR23">
        <f>'Inventory Baseline'!BR23*0.5</f>
        <v>0</v>
      </c>
      <c r="BT23">
        <f>'Inventory Baseline'!BT23*0.5</f>
        <v>9.5</v>
      </c>
      <c r="BU23">
        <f>'Inventory Baseline'!BU23*0.5</f>
        <v>14</v>
      </c>
      <c r="BV23">
        <f>'Inventory Baseline'!BV23*0.5</f>
        <v>0</v>
      </c>
      <c r="BW23">
        <f>'Inventory Baseline'!BW23*0.5</f>
        <v>0</v>
      </c>
      <c r="BY23">
        <f>'Inventory Baseline'!BY23*0.5</f>
        <v>9.5</v>
      </c>
      <c r="BZ23">
        <f>'Inventory Baseline'!BZ23*0.5</f>
        <v>14</v>
      </c>
      <c r="CA23">
        <f>'Inventory Baseline'!CA23*0.5</f>
        <v>0</v>
      </c>
      <c r="CB23">
        <f>'Inventory Baseline'!CB23*0.5</f>
        <v>0</v>
      </c>
      <c r="CD23">
        <f>'Inventory Baseline'!CD23*0.5</f>
        <v>9.5</v>
      </c>
      <c r="CE23">
        <f>'Inventory Baseline'!CE23*0.5</f>
        <v>14</v>
      </c>
      <c r="CF23">
        <f>'Inventory Baseline'!CF23*0.5</f>
        <v>0</v>
      </c>
      <c r="CG23">
        <f>'Inventory Baseline'!CG23*0.5</f>
        <v>0</v>
      </c>
      <c r="CI23">
        <f>'Inventory Baseline'!CI23*0.5</f>
        <v>9.5</v>
      </c>
      <c r="CJ23">
        <f>'Inventory Baseline'!CJ23*0.5</f>
        <v>14</v>
      </c>
      <c r="CK23">
        <f>'Inventory Baseline'!CK23*0.5</f>
        <v>0</v>
      </c>
      <c r="CL23">
        <f>'Inventory Baseline'!CL23*0.5</f>
        <v>0</v>
      </c>
      <c r="CN23">
        <f>'Inventory Baseline'!CN23*0.5</f>
        <v>9.5</v>
      </c>
      <c r="CO23">
        <f>'Inventory Baseline'!CO23*0.5</f>
        <v>14</v>
      </c>
      <c r="CP23">
        <f>'Inventory Baseline'!CP23*0.5</f>
        <v>0</v>
      </c>
      <c r="CQ23">
        <f>'Inventory Baseline'!CQ23*0.5</f>
        <v>0</v>
      </c>
      <c r="CS23">
        <f>'Inventory Baseline'!CS23*0.5</f>
        <v>9.5</v>
      </c>
      <c r="CT23">
        <f>'Inventory Baseline'!CT23*0.5</f>
        <v>14</v>
      </c>
      <c r="CU23">
        <f>'Inventory Baseline'!CU23*0.5</f>
        <v>0</v>
      </c>
      <c r="CV23">
        <f>'Inventory Baseline'!CV23*0.5</f>
        <v>0</v>
      </c>
      <c r="CX23">
        <f>'Inventory Baseline'!CX23*0.5</f>
        <v>9.5</v>
      </c>
      <c r="CY23">
        <f>'Inventory Baseline'!CY23*0.5</f>
        <v>14</v>
      </c>
      <c r="CZ23">
        <f>'Inventory Baseline'!CZ23*0.5</f>
        <v>0</v>
      </c>
      <c r="DA23">
        <f>'Inventory Baseline'!DA23*0.5</f>
        <v>0</v>
      </c>
      <c r="DC23">
        <f>'Inventory Baseline'!DC23*0.5</f>
        <v>9.5</v>
      </c>
      <c r="DD23">
        <f>'Inventory Baseline'!DD23*0.5</f>
        <v>14</v>
      </c>
      <c r="DE23">
        <f>'Inventory Baseline'!DE23*0.5</f>
        <v>0</v>
      </c>
      <c r="DF23">
        <f>'Inventory Baseline'!DF23*0.5</f>
        <v>0</v>
      </c>
      <c r="DH23">
        <f>'Inventory Baseline'!DH23*0.5</f>
        <v>9.5</v>
      </c>
      <c r="DI23">
        <f>'Inventory Baseline'!DI23*0.5</f>
        <v>14</v>
      </c>
      <c r="DJ23">
        <f>'Inventory Baseline'!DJ23*0.5</f>
        <v>0</v>
      </c>
      <c r="DK23">
        <f>'Inventory Baseline'!DK23*0.5</f>
        <v>0</v>
      </c>
      <c r="DM23">
        <f>'Inventory Baseline'!DM23*0.5</f>
        <v>9.5</v>
      </c>
      <c r="DN23">
        <f>'Inventory Baseline'!DN23*0.5</f>
        <v>14</v>
      </c>
      <c r="DO23">
        <f>'Inventory Baseline'!DO23*0.5</f>
        <v>0</v>
      </c>
      <c r="DP23">
        <f>'Inventory Baseline'!DP23*0.5</f>
        <v>0</v>
      </c>
      <c r="DR23">
        <f>'Inventory Baseline'!DR23*0.5</f>
        <v>9.5</v>
      </c>
      <c r="DS23">
        <f>'Inventory Baseline'!DS23*0.5</f>
        <v>14</v>
      </c>
      <c r="DT23">
        <f>'Inventory Baseline'!DT23*0.5</f>
        <v>0</v>
      </c>
      <c r="DU23">
        <f>'Inventory Baseline'!DU23*0.5</f>
        <v>0</v>
      </c>
      <c r="DW23">
        <f>'Inventory Baseline'!DW23*0.5</f>
        <v>9.5</v>
      </c>
      <c r="DX23">
        <f>'Inventory Baseline'!DX23*0.5</f>
        <v>14</v>
      </c>
      <c r="DY23">
        <f>'Inventory Baseline'!DY23*0.5</f>
        <v>0</v>
      </c>
      <c r="DZ23">
        <f>'Inventory Baseline'!DZ23*0.5</f>
        <v>0</v>
      </c>
      <c r="EB23">
        <f>'Inventory Baseline'!EB23*0.5</f>
        <v>9.5</v>
      </c>
      <c r="EC23">
        <f>'Inventory Baseline'!EC23*0.5</f>
        <v>14</v>
      </c>
      <c r="ED23">
        <f>'Inventory Baseline'!ED23*0.5</f>
        <v>0</v>
      </c>
      <c r="EE23">
        <f>'Inventory Baseline'!EE23*0.5</f>
        <v>0</v>
      </c>
      <c r="EG23">
        <f>'Inventory Baseline'!EG23*0.5</f>
        <v>9.5</v>
      </c>
      <c r="EH23">
        <f>'Inventory Baseline'!EH23*0.5</f>
        <v>14</v>
      </c>
      <c r="EI23">
        <f>'Inventory Baseline'!EI23*0.5</f>
        <v>0</v>
      </c>
      <c r="EJ23">
        <f>'Inventory Baseline'!EJ23*0.5</f>
        <v>0</v>
      </c>
      <c r="EL23">
        <f>'Inventory Baseline'!EL23*0.5</f>
        <v>9.5</v>
      </c>
      <c r="EM23">
        <f>'Inventory Baseline'!EM23*0.5</f>
        <v>14</v>
      </c>
      <c r="EN23">
        <f>'Inventory Baseline'!EN23*0.5</f>
        <v>0</v>
      </c>
      <c r="EO23">
        <f>'Inventory Baseline'!EO23*0.5</f>
        <v>0</v>
      </c>
      <c r="EQ23">
        <f>'Inventory Baseline'!EQ23*0.5</f>
        <v>9.5</v>
      </c>
      <c r="ER23">
        <f>'Inventory Baseline'!ER23*0.5</f>
        <v>14</v>
      </c>
      <c r="ES23">
        <f>'Inventory Baseline'!ES23*0.5</f>
        <v>0</v>
      </c>
      <c r="ET23">
        <f>'Inventory Baseline'!ET23*0.5</f>
        <v>0</v>
      </c>
      <c r="EV23">
        <f t="shared" si="0"/>
        <v>9.5</v>
      </c>
      <c r="EW23">
        <f t="shared" si="1"/>
        <v>14</v>
      </c>
      <c r="EX23">
        <f t="shared" si="2"/>
        <v>0</v>
      </c>
      <c r="EY23">
        <f t="shared" si="3"/>
        <v>0</v>
      </c>
    </row>
    <row r="24" spans="1:155" x14ac:dyDescent="0.35">
      <c r="A24">
        <v>22</v>
      </c>
      <c r="B24">
        <f>'Inventory Baseline'!B24*0.5</f>
        <v>11</v>
      </c>
      <c r="C24">
        <f>'Inventory Baseline'!C24*0.5</f>
        <v>18.5</v>
      </c>
      <c r="D24">
        <f>'Inventory Baseline'!D24*0.5</f>
        <v>0</v>
      </c>
      <c r="E24">
        <f>'Inventory Baseline'!E24*0.5</f>
        <v>0.5</v>
      </c>
      <c r="G24">
        <f>'Inventory Baseline'!G24*0.5</f>
        <v>11</v>
      </c>
      <c r="H24">
        <f>'Inventory Baseline'!H24*0.5</f>
        <v>18.5</v>
      </c>
      <c r="I24">
        <f>'Inventory Baseline'!I24*0.5</f>
        <v>0</v>
      </c>
      <c r="J24">
        <f>'Inventory Baseline'!J24*0.5</f>
        <v>0.5</v>
      </c>
      <c r="L24">
        <f>'Inventory Baseline'!L24*0.5</f>
        <v>11</v>
      </c>
      <c r="M24">
        <f>'Inventory Baseline'!M24*0.5</f>
        <v>18.5</v>
      </c>
      <c r="N24">
        <f>'Inventory Baseline'!N24*0.5</f>
        <v>0</v>
      </c>
      <c r="O24">
        <f>'Inventory Baseline'!O24*0.5</f>
        <v>0.5</v>
      </c>
      <c r="Q24">
        <f>'Inventory Baseline'!Q24*0.5</f>
        <v>11</v>
      </c>
      <c r="R24">
        <f>'Inventory Baseline'!R24*0.5</f>
        <v>18.5</v>
      </c>
      <c r="S24">
        <f>'Inventory Baseline'!S24*0.5</f>
        <v>0</v>
      </c>
      <c r="T24">
        <f>'Inventory Baseline'!T24*0.5</f>
        <v>0.5</v>
      </c>
      <c r="V24">
        <f>'Inventory Baseline'!V24*0.5</f>
        <v>11</v>
      </c>
      <c r="W24">
        <f>'Inventory Baseline'!W24*0.5</f>
        <v>18.5</v>
      </c>
      <c r="X24">
        <f>'Inventory Baseline'!X24*0.5</f>
        <v>0</v>
      </c>
      <c r="Y24">
        <f>'Inventory Baseline'!Y24*0.5</f>
        <v>0.5</v>
      </c>
      <c r="AA24">
        <f>'Inventory Baseline'!AA24*0.5</f>
        <v>11</v>
      </c>
      <c r="AB24">
        <f>'Inventory Baseline'!AB24*0.5</f>
        <v>18.5</v>
      </c>
      <c r="AC24">
        <f>'Inventory Baseline'!AC24*0.5</f>
        <v>0</v>
      </c>
      <c r="AD24">
        <f>'Inventory Baseline'!AD24*0.5</f>
        <v>0.5</v>
      </c>
      <c r="AF24">
        <f>'Inventory Baseline'!AF24*0.5</f>
        <v>11</v>
      </c>
      <c r="AG24">
        <f>'Inventory Baseline'!AG24*0.5</f>
        <v>18.5</v>
      </c>
      <c r="AH24">
        <f>'Inventory Baseline'!AH24*0.5</f>
        <v>0</v>
      </c>
      <c r="AI24">
        <f>'Inventory Baseline'!AI24*0.5</f>
        <v>0.5</v>
      </c>
      <c r="AK24">
        <f>'Inventory Baseline'!AK24*0.5</f>
        <v>11</v>
      </c>
      <c r="AL24">
        <f>'Inventory Baseline'!AL24*0.5</f>
        <v>18.5</v>
      </c>
      <c r="AM24">
        <f>'Inventory Baseline'!AM24*0.5</f>
        <v>0</v>
      </c>
      <c r="AN24">
        <f>'Inventory Baseline'!AN24*0.5</f>
        <v>0.5</v>
      </c>
      <c r="AP24">
        <f>'Inventory Baseline'!AP24*0.5</f>
        <v>11</v>
      </c>
      <c r="AQ24">
        <f>'Inventory Baseline'!AQ24*0.5</f>
        <v>18.5</v>
      </c>
      <c r="AR24">
        <f>'Inventory Baseline'!AR24*0.5</f>
        <v>0</v>
      </c>
      <c r="AS24">
        <f>'Inventory Baseline'!AS24*0.5</f>
        <v>0.5</v>
      </c>
      <c r="AU24">
        <f>'Inventory Baseline'!AU24*0.5</f>
        <v>11</v>
      </c>
      <c r="AV24">
        <f>'Inventory Baseline'!AV24*0.5</f>
        <v>18.5</v>
      </c>
      <c r="AW24">
        <f>'Inventory Baseline'!AW24*0.5</f>
        <v>0</v>
      </c>
      <c r="AX24">
        <f>'Inventory Baseline'!AX24*0.5</f>
        <v>0.5</v>
      </c>
      <c r="AZ24">
        <f>'Inventory Baseline'!AZ24*0.5</f>
        <v>11</v>
      </c>
      <c r="BA24">
        <f>'Inventory Baseline'!BA24*0.5</f>
        <v>18.5</v>
      </c>
      <c r="BB24">
        <f>'Inventory Baseline'!BB24*0.5</f>
        <v>0</v>
      </c>
      <c r="BC24">
        <f>'Inventory Baseline'!BC24*0.5</f>
        <v>0.5</v>
      </c>
      <c r="BE24">
        <f>'Inventory Baseline'!BE24*0.5</f>
        <v>11</v>
      </c>
      <c r="BF24">
        <f>'Inventory Baseline'!BF24*0.5</f>
        <v>18.5</v>
      </c>
      <c r="BG24">
        <f>'Inventory Baseline'!BG24*0.5</f>
        <v>0</v>
      </c>
      <c r="BH24">
        <f>'Inventory Baseline'!BH24*0.5</f>
        <v>0.5</v>
      </c>
      <c r="BJ24">
        <f>'Inventory Baseline'!BJ24*0.5</f>
        <v>11</v>
      </c>
      <c r="BK24">
        <f>'Inventory Baseline'!BK24*0.5</f>
        <v>18.5</v>
      </c>
      <c r="BL24">
        <f>'Inventory Baseline'!BL24*0.5</f>
        <v>0</v>
      </c>
      <c r="BM24">
        <f>'Inventory Baseline'!BM24*0.5</f>
        <v>0.5</v>
      </c>
      <c r="BO24">
        <f>'Inventory Baseline'!BO24*0.5</f>
        <v>11</v>
      </c>
      <c r="BP24">
        <f>'Inventory Baseline'!BP24*0.5</f>
        <v>18.5</v>
      </c>
      <c r="BQ24">
        <f>'Inventory Baseline'!BQ24*0.5</f>
        <v>0</v>
      </c>
      <c r="BR24">
        <f>'Inventory Baseline'!BR24*0.5</f>
        <v>0.5</v>
      </c>
      <c r="BT24">
        <f>'Inventory Baseline'!BT24*0.5</f>
        <v>11</v>
      </c>
      <c r="BU24">
        <f>'Inventory Baseline'!BU24*0.5</f>
        <v>18.5</v>
      </c>
      <c r="BV24">
        <f>'Inventory Baseline'!BV24*0.5</f>
        <v>0</v>
      </c>
      <c r="BW24">
        <f>'Inventory Baseline'!BW24*0.5</f>
        <v>0.5</v>
      </c>
      <c r="BY24">
        <f>'Inventory Baseline'!BY24*0.5</f>
        <v>11</v>
      </c>
      <c r="BZ24">
        <f>'Inventory Baseline'!BZ24*0.5</f>
        <v>18.5</v>
      </c>
      <c r="CA24">
        <f>'Inventory Baseline'!CA24*0.5</f>
        <v>0</v>
      </c>
      <c r="CB24">
        <f>'Inventory Baseline'!CB24*0.5</f>
        <v>0.5</v>
      </c>
      <c r="CD24">
        <f>'Inventory Baseline'!CD24*0.5</f>
        <v>11</v>
      </c>
      <c r="CE24">
        <f>'Inventory Baseline'!CE24*0.5</f>
        <v>18.5</v>
      </c>
      <c r="CF24">
        <f>'Inventory Baseline'!CF24*0.5</f>
        <v>0</v>
      </c>
      <c r="CG24">
        <f>'Inventory Baseline'!CG24*0.5</f>
        <v>0.5</v>
      </c>
      <c r="CI24">
        <f>'Inventory Baseline'!CI24*0.5</f>
        <v>11</v>
      </c>
      <c r="CJ24">
        <f>'Inventory Baseline'!CJ24*0.5</f>
        <v>18.5</v>
      </c>
      <c r="CK24">
        <f>'Inventory Baseline'!CK24*0.5</f>
        <v>0</v>
      </c>
      <c r="CL24">
        <f>'Inventory Baseline'!CL24*0.5</f>
        <v>0.5</v>
      </c>
      <c r="CN24">
        <f>'Inventory Baseline'!CN24*0.5</f>
        <v>11</v>
      </c>
      <c r="CO24">
        <f>'Inventory Baseline'!CO24*0.5</f>
        <v>18.5</v>
      </c>
      <c r="CP24">
        <f>'Inventory Baseline'!CP24*0.5</f>
        <v>0</v>
      </c>
      <c r="CQ24">
        <f>'Inventory Baseline'!CQ24*0.5</f>
        <v>0.5</v>
      </c>
      <c r="CS24">
        <f>'Inventory Baseline'!CS24*0.5</f>
        <v>11</v>
      </c>
      <c r="CT24">
        <f>'Inventory Baseline'!CT24*0.5</f>
        <v>18.5</v>
      </c>
      <c r="CU24">
        <f>'Inventory Baseline'!CU24*0.5</f>
        <v>0</v>
      </c>
      <c r="CV24">
        <f>'Inventory Baseline'!CV24*0.5</f>
        <v>0.5</v>
      </c>
      <c r="CX24">
        <f>'Inventory Baseline'!CX24*0.5</f>
        <v>11</v>
      </c>
      <c r="CY24">
        <f>'Inventory Baseline'!CY24*0.5</f>
        <v>18.5</v>
      </c>
      <c r="CZ24">
        <f>'Inventory Baseline'!CZ24*0.5</f>
        <v>0</v>
      </c>
      <c r="DA24">
        <f>'Inventory Baseline'!DA24*0.5</f>
        <v>0.5</v>
      </c>
      <c r="DC24">
        <f>'Inventory Baseline'!DC24*0.5</f>
        <v>11</v>
      </c>
      <c r="DD24">
        <f>'Inventory Baseline'!DD24*0.5</f>
        <v>18.5</v>
      </c>
      <c r="DE24">
        <f>'Inventory Baseline'!DE24*0.5</f>
        <v>0</v>
      </c>
      <c r="DF24">
        <f>'Inventory Baseline'!DF24*0.5</f>
        <v>0.5</v>
      </c>
      <c r="DH24">
        <f>'Inventory Baseline'!DH24*0.5</f>
        <v>11</v>
      </c>
      <c r="DI24">
        <f>'Inventory Baseline'!DI24*0.5</f>
        <v>18.5</v>
      </c>
      <c r="DJ24">
        <f>'Inventory Baseline'!DJ24*0.5</f>
        <v>0</v>
      </c>
      <c r="DK24">
        <f>'Inventory Baseline'!DK24*0.5</f>
        <v>0.5</v>
      </c>
      <c r="DM24">
        <f>'Inventory Baseline'!DM24*0.5</f>
        <v>11</v>
      </c>
      <c r="DN24">
        <f>'Inventory Baseline'!DN24*0.5</f>
        <v>18.5</v>
      </c>
      <c r="DO24">
        <f>'Inventory Baseline'!DO24*0.5</f>
        <v>0</v>
      </c>
      <c r="DP24">
        <f>'Inventory Baseline'!DP24*0.5</f>
        <v>0.5</v>
      </c>
      <c r="DR24">
        <f>'Inventory Baseline'!DR24*0.5</f>
        <v>11</v>
      </c>
      <c r="DS24">
        <f>'Inventory Baseline'!DS24*0.5</f>
        <v>18.5</v>
      </c>
      <c r="DT24">
        <f>'Inventory Baseline'!DT24*0.5</f>
        <v>0</v>
      </c>
      <c r="DU24">
        <f>'Inventory Baseline'!DU24*0.5</f>
        <v>0.5</v>
      </c>
      <c r="DW24">
        <f>'Inventory Baseline'!DW24*0.5</f>
        <v>11</v>
      </c>
      <c r="DX24">
        <f>'Inventory Baseline'!DX24*0.5</f>
        <v>18.5</v>
      </c>
      <c r="DY24">
        <f>'Inventory Baseline'!DY24*0.5</f>
        <v>0</v>
      </c>
      <c r="DZ24">
        <f>'Inventory Baseline'!DZ24*0.5</f>
        <v>0.5</v>
      </c>
      <c r="EB24">
        <f>'Inventory Baseline'!EB24*0.5</f>
        <v>11</v>
      </c>
      <c r="EC24">
        <f>'Inventory Baseline'!EC24*0.5</f>
        <v>18.5</v>
      </c>
      <c r="ED24">
        <f>'Inventory Baseline'!ED24*0.5</f>
        <v>0</v>
      </c>
      <c r="EE24">
        <f>'Inventory Baseline'!EE24*0.5</f>
        <v>0.5</v>
      </c>
      <c r="EG24">
        <f>'Inventory Baseline'!EG24*0.5</f>
        <v>11</v>
      </c>
      <c r="EH24">
        <f>'Inventory Baseline'!EH24*0.5</f>
        <v>18.5</v>
      </c>
      <c r="EI24">
        <f>'Inventory Baseline'!EI24*0.5</f>
        <v>0</v>
      </c>
      <c r="EJ24">
        <f>'Inventory Baseline'!EJ24*0.5</f>
        <v>0.5</v>
      </c>
      <c r="EL24">
        <f>'Inventory Baseline'!EL24*0.5</f>
        <v>11</v>
      </c>
      <c r="EM24">
        <f>'Inventory Baseline'!EM24*0.5</f>
        <v>18.5</v>
      </c>
      <c r="EN24">
        <f>'Inventory Baseline'!EN24*0.5</f>
        <v>0</v>
      </c>
      <c r="EO24">
        <f>'Inventory Baseline'!EO24*0.5</f>
        <v>0.5</v>
      </c>
      <c r="EQ24">
        <f>'Inventory Baseline'!EQ24*0.5</f>
        <v>11</v>
      </c>
      <c r="ER24">
        <f>'Inventory Baseline'!ER24*0.5</f>
        <v>18.5</v>
      </c>
      <c r="ES24">
        <f>'Inventory Baseline'!ES24*0.5</f>
        <v>0</v>
      </c>
      <c r="ET24">
        <f>'Inventory Baseline'!ET24*0.5</f>
        <v>0.5</v>
      </c>
      <c r="EV24">
        <f t="shared" si="0"/>
        <v>11</v>
      </c>
      <c r="EW24">
        <f t="shared" si="1"/>
        <v>18.5</v>
      </c>
      <c r="EX24">
        <f t="shared" si="2"/>
        <v>0</v>
      </c>
      <c r="EY24">
        <f t="shared" si="3"/>
        <v>0.5</v>
      </c>
    </row>
    <row r="25" spans="1:155" x14ac:dyDescent="0.35">
      <c r="A25">
        <v>23</v>
      </c>
      <c r="B25">
        <f>'Inventory Baseline'!B25*0.5</f>
        <v>10.5</v>
      </c>
      <c r="C25">
        <f>'Inventory Baseline'!C25*0.5</f>
        <v>19.5</v>
      </c>
      <c r="D25">
        <f>'Inventory Baseline'!D25*0.5</f>
        <v>0</v>
      </c>
      <c r="E25">
        <f>'Inventory Baseline'!E25*0.5</f>
        <v>6</v>
      </c>
      <c r="G25">
        <f>'Inventory Baseline'!G25*0.5</f>
        <v>10.5</v>
      </c>
      <c r="H25">
        <f>'Inventory Baseline'!H25*0.5</f>
        <v>19.5</v>
      </c>
      <c r="I25">
        <f>'Inventory Baseline'!I25*0.5</f>
        <v>0</v>
      </c>
      <c r="J25">
        <f>'Inventory Baseline'!J25*0.5</f>
        <v>6</v>
      </c>
      <c r="L25">
        <f>'Inventory Baseline'!L25*0.5</f>
        <v>10.5</v>
      </c>
      <c r="M25">
        <f>'Inventory Baseline'!M25*0.5</f>
        <v>19.5</v>
      </c>
      <c r="N25">
        <f>'Inventory Baseline'!N25*0.5</f>
        <v>0</v>
      </c>
      <c r="O25">
        <f>'Inventory Baseline'!O25*0.5</f>
        <v>6</v>
      </c>
      <c r="Q25">
        <f>'Inventory Baseline'!Q25*0.5</f>
        <v>10.5</v>
      </c>
      <c r="R25">
        <f>'Inventory Baseline'!R25*0.5</f>
        <v>19.5</v>
      </c>
      <c r="S25">
        <f>'Inventory Baseline'!S25*0.5</f>
        <v>0</v>
      </c>
      <c r="T25">
        <f>'Inventory Baseline'!T25*0.5</f>
        <v>6</v>
      </c>
      <c r="V25">
        <f>'Inventory Baseline'!V25*0.5</f>
        <v>10.5</v>
      </c>
      <c r="W25">
        <f>'Inventory Baseline'!W25*0.5</f>
        <v>19.5</v>
      </c>
      <c r="X25">
        <f>'Inventory Baseline'!X25*0.5</f>
        <v>0</v>
      </c>
      <c r="Y25">
        <f>'Inventory Baseline'!Y25*0.5</f>
        <v>6</v>
      </c>
      <c r="AA25">
        <f>'Inventory Baseline'!AA25*0.5</f>
        <v>10.5</v>
      </c>
      <c r="AB25">
        <f>'Inventory Baseline'!AB25*0.5</f>
        <v>19.5</v>
      </c>
      <c r="AC25">
        <f>'Inventory Baseline'!AC25*0.5</f>
        <v>0</v>
      </c>
      <c r="AD25">
        <f>'Inventory Baseline'!AD25*0.5</f>
        <v>6</v>
      </c>
      <c r="AF25">
        <f>'Inventory Baseline'!AF25*0.5</f>
        <v>10.5</v>
      </c>
      <c r="AG25">
        <f>'Inventory Baseline'!AG25*0.5</f>
        <v>19.5</v>
      </c>
      <c r="AH25">
        <f>'Inventory Baseline'!AH25*0.5</f>
        <v>0</v>
      </c>
      <c r="AI25">
        <f>'Inventory Baseline'!AI25*0.5</f>
        <v>6</v>
      </c>
      <c r="AK25">
        <f>'Inventory Baseline'!AK25*0.5</f>
        <v>10.5</v>
      </c>
      <c r="AL25">
        <f>'Inventory Baseline'!AL25*0.5</f>
        <v>19.5</v>
      </c>
      <c r="AM25">
        <f>'Inventory Baseline'!AM25*0.5</f>
        <v>0</v>
      </c>
      <c r="AN25">
        <f>'Inventory Baseline'!AN25*0.5</f>
        <v>6</v>
      </c>
      <c r="AP25">
        <f>'Inventory Baseline'!AP25*0.5</f>
        <v>10.5</v>
      </c>
      <c r="AQ25">
        <f>'Inventory Baseline'!AQ25*0.5</f>
        <v>19.5</v>
      </c>
      <c r="AR25">
        <f>'Inventory Baseline'!AR25*0.5</f>
        <v>0</v>
      </c>
      <c r="AS25">
        <f>'Inventory Baseline'!AS25*0.5</f>
        <v>6</v>
      </c>
      <c r="AU25">
        <f>'Inventory Baseline'!AU25*0.5</f>
        <v>10.5</v>
      </c>
      <c r="AV25">
        <f>'Inventory Baseline'!AV25*0.5</f>
        <v>19.5</v>
      </c>
      <c r="AW25">
        <f>'Inventory Baseline'!AW25*0.5</f>
        <v>0</v>
      </c>
      <c r="AX25">
        <f>'Inventory Baseline'!AX25*0.5</f>
        <v>6</v>
      </c>
      <c r="AZ25">
        <f>'Inventory Baseline'!AZ25*0.5</f>
        <v>10.5</v>
      </c>
      <c r="BA25">
        <f>'Inventory Baseline'!BA25*0.5</f>
        <v>19.5</v>
      </c>
      <c r="BB25">
        <f>'Inventory Baseline'!BB25*0.5</f>
        <v>0</v>
      </c>
      <c r="BC25">
        <f>'Inventory Baseline'!BC25*0.5</f>
        <v>6</v>
      </c>
      <c r="BE25">
        <f>'Inventory Baseline'!BE25*0.5</f>
        <v>10.5</v>
      </c>
      <c r="BF25">
        <f>'Inventory Baseline'!BF25*0.5</f>
        <v>19.5</v>
      </c>
      <c r="BG25">
        <f>'Inventory Baseline'!BG25*0.5</f>
        <v>0</v>
      </c>
      <c r="BH25">
        <f>'Inventory Baseline'!BH25*0.5</f>
        <v>6</v>
      </c>
      <c r="BJ25">
        <f>'Inventory Baseline'!BJ25*0.5</f>
        <v>10.5</v>
      </c>
      <c r="BK25">
        <f>'Inventory Baseline'!BK25*0.5</f>
        <v>19.5</v>
      </c>
      <c r="BL25">
        <f>'Inventory Baseline'!BL25*0.5</f>
        <v>0</v>
      </c>
      <c r="BM25">
        <f>'Inventory Baseline'!BM25*0.5</f>
        <v>6</v>
      </c>
      <c r="BO25">
        <f>'Inventory Baseline'!BO25*0.5</f>
        <v>10.5</v>
      </c>
      <c r="BP25">
        <f>'Inventory Baseline'!BP25*0.5</f>
        <v>19.5</v>
      </c>
      <c r="BQ25">
        <f>'Inventory Baseline'!BQ25*0.5</f>
        <v>0</v>
      </c>
      <c r="BR25">
        <f>'Inventory Baseline'!BR25*0.5</f>
        <v>6</v>
      </c>
      <c r="BT25">
        <f>'Inventory Baseline'!BT25*0.5</f>
        <v>10.5</v>
      </c>
      <c r="BU25">
        <f>'Inventory Baseline'!BU25*0.5</f>
        <v>19.5</v>
      </c>
      <c r="BV25">
        <f>'Inventory Baseline'!BV25*0.5</f>
        <v>0</v>
      </c>
      <c r="BW25">
        <f>'Inventory Baseline'!BW25*0.5</f>
        <v>6</v>
      </c>
      <c r="BY25">
        <f>'Inventory Baseline'!BY25*0.5</f>
        <v>10.5</v>
      </c>
      <c r="BZ25">
        <f>'Inventory Baseline'!BZ25*0.5</f>
        <v>19.5</v>
      </c>
      <c r="CA25">
        <f>'Inventory Baseline'!CA25*0.5</f>
        <v>0</v>
      </c>
      <c r="CB25">
        <f>'Inventory Baseline'!CB25*0.5</f>
        <v>6</v>
      </c>
      <c r="CD25">
        <f>'Inventory Baseline'!CD25*0.5</f>
        <v>10.5</v>
      </c>
      <c r="CE25">
        <f>'Inventory Baseline'!CE25*0.5</f>
        <v>19.5</v>
      </c>
      <c r="CF25">
        <f>'Inventory Baseline'!CF25*0.5</f>
        <v>0</v>
      </c>
      <c r="CG25">
        <f>'Inventory Baseline'!CG25*0.5</f>
        <v>6</v>
      </c>
      <c r="CI25">
        <f>'Inventory Baseline'!CI25*0.5</f>
        <v>10.5</v>
      </c>
      <c r="CJ25">
        <f>'Inventory Baseline'!CJ25*0.5</f>
        <v>19.5</v>
      </c>
      <c r="CK25">
        <f>'Inventory Baseline'!CK25*0.5</f>
        <v>0</v>
      </c>
      <c r="CL25">
        <f>'Inventory Baseline'!CL25*0.5</f>
        <v>6</v>
      </c>
      <c r="CN25">
        <f>'Inventory Baseline'!CN25*0.5</f>
        <v>10.5</v>
      </c>
      <c r="CO25">
        <f>'Inventory Baseline'!CO25*0.5</f>
        <v>19.5</v>
      </c>
      <c r="CP25">
        <f>'Inventory Baseline'!CP25*0.5</f>
        <v>0</v>
      </c>
      <c r="CQ25">
        <f>'Inventory Baseline'!CQ25*0.5</f>
        <v>6</v>
      </c>
      <c r="CS25">
        <f>'Inventory Baseline'!CS25*0.5</f>
        <v>10.5</v>
      </c>
      <c r="CT25">
        <f>'Inventory Baseline'!CT25*0.5</f>
        <v>19.5</v>
      </c>
      <c r="CU25">
        <f>'Inventory Baseline'!CU25*0.5</f>
        <v>0</v>
      </c>
      <c r="CV25">
        <f>'Inventory Baseline'!CV25*0.5</f>
        <v>6</v>
      </c>
      <c r="CX25">
        <f>'Inventory Baseline'!CX25*0.5</f>
        <v>10.5</v>
      </c>
      <c r="CY25">
        <f>'Inventory Baseline'!CY25*0.5</f>
        <v>19.5</v>
      </c>
      <c r="CZ25">
        <f>'Inventory Baseline'!CZ25*0.5</f>
        <v>0</v>
      </c>
      <c r="DA25">
        <f>'Inventory Baseline'!DA25*0.5</f>
        <v>6</v>
      </c>
      <c r="DC25">
        <f>'Inventory Baseline'!DC25*0.5</f>
        <v>10.5</v>
      </c>
      <c r="DD25">
        <f>'Inventory Baseline'!DD25*0.5</f>
        <v>19.5</v>
      </c>
      <c r="DE25">
        <f>'Inventory Baseline'!DE25*0.5</f>
        <v>0</v>
      </c>
      <c r="DF25">
        <f>'Inventory Baseline'!DF25*0.5</f>
        <v>6</v>
      </c>
      <c r="DH25">
        <f>'Inventory Baseline'!DH25*0.5</f>
        <v>10.5</v>
      </c>
      <c r="DI25">
        <f>'Inventory Baseline'!DI25*0.5</f>
        <v>19.5</v>
      </c>
      <c r="DJ25">
        <f>'Inventory Baseline'!DJ25*0.5</f>
        <v>0</v>
      </c>
      <c r="DK25">
        <f>'Inventory Baseline'!DK25*0.5</f>
        <v>6</v>
      </c>
      <c r="DM25">
        <f>'Inventory Baseline'!DM25*0.5</f>
        <v>10.5</v>
      </c>
      <c r="DN25">
        <f>'Inventory Baseline'!DN25*0.5</f>
        <v>19.5</v>
      </c>
      <c r="DO25">
        <f>'Inventory Baseline'!DO25*0.5</f>
        <v>0</v>
      </c>
      <c r="DP25">
        <f>'Inventory Baseline'!DP25*0.5</f>
        <v>6</v>
      </c>
      <c r="DR25">
        <f>'Inventory Baseline'!DR25*0.5</f>
        <v>10.5</v>
      </c>
      <c r="DS25">
        <f>'Inventory Baseline'!DS25*0.5</f>
        <v>19.5</v>
      </c>
      <c r="DT25">
        <f>'Inventory Baseline'!DT25*0.5</f>
        <v>0</v>
      </c>
      <c r="DU25">
        <f>'Inventory Baseline'!DU25*0.5</f>
        <v>6</v>
      </c>
      <c r="DW25">
        <f>'Inventory Baseline'!DW25*0.5</f>
        <v>10.5</v>
      </c>
      <c r="DX25">
        <f>'Inventory Baseline'!DX25*0.5</f>
        <v>19.5</v>
      </c>
      <c r="DY25">
        <f>'Inventory Baseline'!DY25*0.5</f>
        <v>0</v>
      </c>
      <c r="DZ25">
        <f>'Inventory Baseline'!DZ25*0.5</f>
        <v>6</v>
      </c>
      <c r="EB25">
        <f>'Inventory Baseline'!EB25*0.5</f>
        <v>10.5</v>
      </c>
      <c r="EC25">
        <f>'Inventory Baseline'!EC25*0.5</f>
        <v>19.5</v>
      </c>
      <c r="ED25">
        <f>'Inventory Baseline'!ED25*0.5</f>
        <v>0</v>
      </c>
      <c r="EE25">
        <f>'Inventory Baseline'!EE25*0.5</f>
        <v>6</v>
      </c>
      <c r="EG25">
        <f>'Inventory Baseline'!EG25*0.5</f>
        <v>10.5</v>
      </c>
      <c r="EH25">
        <f>'Inventory Baseline'!EH25*0.5</f>
        <v>19.5</v>
      </c>
      <c r="EI25">
        <f>'Inventory Baseline'!EI25*0.5</f>
        <v>0</v>
      </c>
      <c r="EJ25">
        <f>'Inventory Baseline'!EJ25*0.5</f>
        <v>6</v>
      </c>
      <c r="EL25">
        <f>'Inventory Baseline'!EL25*0.5</f>
        <v>10.5</v>
      </c>
      <c r="EM25">
        <f>'Inventory Baseline'!EM25*0.5</f>
        <v>19.5</v>
      </c>
      <c r="EN25">
        <f>'Inventory Baseline'!EN25*0.5</f>
        <v>0</v>
      </c>
      <c r="EO25">
        <f>'Inventory Baseline'!EO25*0.5</f>
        <v>6</v>
      </c>
      <c r="EQ25">
        <f>'Inventory Baseline'!EQ25*0.5</f>
        <v>10.5</v>
      </c>
      <c r="ER25">
        <f>'Inventory Baseline'!ER25*0.5</f>
        <v>19.5</v>
      </c>
      <c r="ES25">
        <f>'Inventory Baseline'!ES25*0.5</f>
        <v>0</v>
      </c>
      <c r="ET25">
        <f>'Inventory Baseline'!ET25*0.5</f>
        <v>6</v>
      </c>
      <c r="EV25">
        <f t="shared" si="0"/>
        <v>10.5</v>
      </c>
      <c r="EW25">
        <f t="shared" si="1"/>
        <v>19.5</v>
      </c>
      <c r="EX25">
        <f t="shared" si="2"/>
        <v>0</v>
      </c>
      <c r="EY25">
        <f t="shared" si="3"/>
        <v>6</v>
      </c>
    </row>
    <row r="26" spans="1:155" x14ac:dyDescent="0.35">
      <c r="A26">
        <v>24</v>
      </c>
      <c r="B26">
        <f>'Inventory Baseline'!B26*0.5</f>
        <v>10.5</v>
      </c>
      <c r="C26">
        <f>'Inventory Baseline'!C26*0.5</f>
        <v>16.5</v>
      </c>
      <c r="D26">
        <f>'Inventory Baseline'!D26*0.5</f>
        <v>4.5</v>
      </c>
      <c r="E26">
        <f>'Inventory Baseline'!E26*0.5</f>
        <v>7</v>
      </c>
      <c r="G26">
        <f>'Inventory Baseline'!G26*0.5</f>
        <v>10.5</v>
      </c>
      <c r="H26">
        <f>'Inventory Baseline'!H26*0.5</f>
        <v>16.5</v>
      </c>
      <c r="I26">
        <f>'Inventory Baseline'!I26*0.5</f>
        <v>4.5</v>
      </c>
      <c r="J26">
        <f>'Inventory Baseline'!J26*0.5</f>
        <v>7</v>
      </c>
      <c r="L26">
        <f>'Inventory Baseline'!L26*0.5</f>
        <v>10.5</v>
      </c>
      <c r="M26">
        <f>'Inventory Baseline'!M26*0.5</f>
        <v>16.5</v>
      </c>
      <c r="N26">
        <f>'Inventory Baseline'!N26*0.5</f>
        <v>4.5</v>
      </c>
      <c r="O26">
        <f>'Inventory Baseline'!O26*0.5</f>
        <v>7</v>
      </c>
      <c r="Q26">
        <f>'Inventory Baseline'!Q26*0.5</f>
        <v>10.5</v>
      </c>
      <c r="R26">
        <f>'Inventory Baseline'!R26*0.5</f>
        <v>16.5</v>
      </c>
      <c r="S26">
        <f>'Inventory Baseline'!S26*0.5</f>
        <v>4.5</v>
      </c>
      <c r="T26">
        <f>'Inventory Baseline'!T26*0.5</f>
        <v>7</v>
      </c>
      <c r="V26">
        <f>'Inventory Baseline'!V26*0.5</f>
        <v>10.5</v>
      </c>
      <c r="W26">
        <f>'Inventory Baseline'!W26*0.5</f>
        <v>16.5</v>
      </c>
      <c r="X26">
        <f>'Inventory Baseline'!X26*0.5</f>
        <v>4.5</v>
      </c>
      <c r="Y26">
        <f>'Inventory Baseline'!Y26*0.5</f>
        <v>7</v>
      </c>
      <c r="AA26">
        <f>'Inventory Baseline'!AA26*0.5</f>
        <v>10.5</v>
      </c>
      <c r="AB26">
        <f>'Inventory Baseline'!AB26*0.5</f>
        <v>16.5</v>
      </c>
      <c r="AC26">
        <f>'Inventory Baseline'!AC26*0.5</f>
        <v>4.5</v>
      </c>
      <c r="AD26">
        <f>'Inventory Baseline'!AD26*0.5</f>
        <v>7</v>
      </c>
      <c r="AF26">
        <f>'Inventory Baseline'!AF26*0.5</f>
        <v>10.5</v>
      </c>
      <c r="AG26">
        <f>'Inventory Baseline'!AG26*0.5</f>
        <v>16.5</v>
      </c>
      <c r="AH26">
        <f>'Inventory Baseline'!AH26*0.5</f>
        <v>4.5</v>
      </c>
      <c r="AI26">
        <f>'Inventory Baseline'!AI26*0.5</f>
        <v>7</v>
      </c>
      <c r="AK26">
        <f>'Inventory Baseline'!AK26*0.5</f>
        <v>10.5</v>
      </c>
      <c r="AL26">
        <f>'Inventory Baseline'!AL26*0.5</f>
        <v>16.5</v>
      </c>
      <c r="AM26">
        <f>'Inventory Baseline'!AM26*0.5</f>
        <v>4.5</v>
      </c>
      <c r="AN26">
        <f>'Inventory Baseline'!AN26*0.5</f>
        <v>7</v>
      </c>
      <c r="AP26">
        <f>'Inventory Baseline'!AP26*0.5</f>
        <v>10.5</v>
      </c>
      <c r="AQ26">
        <f>'Inventory Baseline'!AQ26*0.5</f>
        <v>16.5</v>
      </c>
      <c r="AR26">
        <f>'Inventory Baseline'!AR26*0.5</f>
        <v>4.5</v>
      </c>
      <c r="AS26">
        <f>'Inventory Baseline'!AS26*0.5</f>
        <v>7</v>
      </c>
      <c r="AU26">
        <f>'Inventory Baseline'!AU26*0.5</f>
        <v>10.5</v>
      </c>
      <c r="AV26">
        <f>'Inventory Baseline'!AV26*0.5</f>
        <v>16.5</v>
      </c>
      <c r="AW26">
        <f>'Inventory Baseline'!AW26*0.5</f>
        <v>4.5</v>
      </c>
      <c r="AX26">
        <f>'Inventory Baseline'!AX26*0.5</f>
        <v>7</v>
      </c>
      <c r="AZ26">
        <f>'Inventory Baseline'!AZ26*0.5</f>
        <v>10.5</v>
      </c>
      <c r="BA26">
        <f>'Inventory Baseline'!BA26*0.5</f>
        <v>16.5</v>
      </c>
      <c r="BB26">
        <f>'Inventory Baseline'!BB26*0.5</f>
        <v>4.5</v>
      </c>
      <c r="BC26">
        <f>'Inventory Baseline'!BC26*0.5</f>
        <v>7</v>
      </c>
      <c r="BE26">
        <f>'Inventory Baseline'!BE26*0.5</f>
        <v>10.5</v>
      </c>
      <c r="BF26">
        <f>'Inventory Baseline'!BF26*0.5</f>
        <v>16.5</v>
      </c>
      <c r="BG26">
        <f>'Inventory Baseline'!BG26*0.5</f>
        <v>4.5</v>
      </c>
      <c r="BH26">
        <f>'Inventory Baseline'!BH26*0.5</f>
        <v>7</v>
      </c>
      <c r="BJ26">
        <f>'Inventory Baseline'!BJ26*0.5</f>
        <v>10.5</v>
      </c>
      <c r="BK26">
        <f>'Inventory Baseline'!BK26*0.5</f>
        <v>16.5</v>
      </c>
      <c r="BL26">
        <f>'Inventory Baseline'!BL26*0.5</f>
        <v>4.5</v>
      </c>
      <c r="BM26">
        <f>'Inventory Baseline'!BM26*0.5</f>
        <v>7</v>
      </c>
      <c r="BO26">
        <f>'Inventory Baseline'!BO26*0.5</f>
        <v>10.5</v>
      </c>
      <c r="BP26">
        <f>'Inventory Baseline'!BP26*0.5</f>
        <v>16.5</v>
      </c>
      <c r="BQ26">
        <f>'Inventory Baseline'!BQ26*0.5</f>
        <v>4.5</v>
      </c>
      <c r="BR26">
        <f>'Inventory Baseline'!BR26*0.5</f>
        <v>7</v>
      </c>
      <c r="BT26">
        <f>'Inventory Baseline'!BT26*0.5</f>
        <v>10.5</v>
      </c>
      <c r="BU26">
        <f>'Inventory Baseline'!BU26*0.5</f>
        <v>16.5</v>
      </c>
      <c r="BV26">
        <f>'Inventory Baseline'!BV26*0.5</f>
        <v>4.5</v>
      </c>
      <c r="BW26">
        <f>'Inventory Baseline'!BW26*0.5</f>
        <v>7</v>
      </c>
      <c r="BY26">
        <f>'Inventory Baseline'!BY26*0.5</f>
        <v>10.5</v>
      </c>
      <c r="BZ26">
        <f>'Inventory Baseline'!BZ26*0.5</f>
        <v>16.5</v>
      </c>
      <c r="CA26">
        <f>'Inventory Baseline'!CA26*0.5</f>
        <v>4.5</v>
      </c>
      <c r="CB26">
        <f>'Inventory Baseline'!CB26*0.5</f>
        <v>7</v>
      </c>
      <c r="CD26">
        <f>'Inventory Baseline'!CD26*0.5</f>
        <v>10.5</v>
      </c>
      <c r="CE26">
        <f>'Inventory Baseline'!CE26*0.5</f>
        <v>16.5</v>
      </c>
      <c r="CF26">
        <f>'Inventory Baseline'!CF26*0.5</f>
        <v>4.5</v>
      </c>
      <c r="CG26">
        <f>'Inventory Baseline'!CG26*0.5</f>
        <v>7</v>
      </c>
      <c r="CI26">
        <f>'Inventory Baseline'!CI26*0.5</f>
        <v>10.5</v>
      </c>
      <c r="CJ26">
        <f>'Inventory Baseline'!CJ26*0.5</f>
        <v>16.5</v>
      </c>
      <c r="CK26">
        <f>'Inventory Baseline'!CK26*0.5</f>
        <v>4.5</v>
      </c>
      <c r="CL26">
        <f>'Inventory Baseline'!CL26*0.5</f>
        <v>7</v>
      </c>
      <c r="CN26">
        <f>'Inventory Baseline'!CN26*0.5</f>
        <v>10.5</v>
      </c>
      <c r="CO26">
        <f>'Inventory Baseline'!CO26*0.5</f>
        <v>16.5</v>
      </c>
      <c r="CP26">
        <f>'Inventory Baseline'!CP26*0.5</f>
        <v>4.5</v>
      </c>
      <c r="CQ26">
        <f>'Inventory Baseline'!CQ26*0.5</f>
        <v>7</v>
      </c>
      <c r="CS26">
        <f>'Inventory Baseline'!CS26*0.5</f>
        <v>10.5</v>
      </c>
      <c r="CT26">
        <f>'Inventory Baseline'!CT26*0.5</f>
        <v>16.5</v>
      </c>
      <c r="CU26">
        <f>'Inventory Baseline'!CU26*0.5</f>
        <v>4.5</v>
      </c>
      <c r="CV26">
        <f>'Inventory Baseline'!CV26*0.5</f>
        <v>7</v>
      </c>
      <c r="CX26">
        <f>'Inventory Baseline'!CX26*0.5</f>
        <v>10.5</v>
      </c>
      <c r="CY26">
        <f>'Inventory Baseline'!CY26*0.5</f>
        <v>16.5</v>
      </c>
      <c r="CZ26">
        <f>'Inventory Baseline'!CZ26*0.5</f>
        <v>4.5</v>
      </c>
      <c r="DA26">
        <f>'Inventory Baseline'!DA26*0.5</f>
        <v>7</v>
      </c>
      <c r="DC26">
        <f>'Inventory Baseline'!DC26*0.5</f>
        <v>10.5</v>
      </c>
      <c r="DD26">
        <f>'Inventory Baseline'!DD26*0.5</f>
        <v>16.5</v>
      </c>
      <c r="DE26">
        <f>'Inventory Baseline'!DE26*0.5</f>
        <v>4.5</v>
      </c>
      <c r="DF26">
        <f>'Inventory Baseline'!DF26*0.5</f>
        <v>7</v>
      </c>
      <c r="DH26">
        <f>'Inventory Baseline'!DH26*0.5</f>
        <v>10.5</v>
      </c>
      <c r="DI26">
        <f>'Inventory Baseline'!DI26*0.5</f>
        <v>16.5</v>
      </c>
      <c r="DJ26">
        <f>'Inventory Baseline'!DJ26*0.5</f>
        <v>4.5</v>
      </c>
      <c r="DK26">
        <f>'Inventory Baseline'!DK26*0.5</f>
        <v>7</v>
      </c>
      <c r="DM26">
        <f>'Inventory Baseline'!DM26*0.5</f>
        <v>10.5</v>
      </c>
      <c r="DN26">
        <f>'Inventory Baseline'!DN26*0.5</f>
        <v>16.5</v>
      </c>
      <c r="DO26">
        <f>'Inventory Baseline'!DO26*0.5</f>
        <v>4.5</v>
      </c>
      <c r="DP26">
        <f>'Inventory Baseline'!DP26*0.5</f>
        <v>7</v>
      </c>
      <c r="DR26">
        <f>'Inventory Baseline'!DR26*0.5</f>
        <v>10.5</v>
      </c>
      <c r="DS26">
        <f>'Inventory Baseline'!DS26*0.5</f>
        <v>16.5</v>
      </c>
      <c r="DT26">
        <f>'Inventory Baseline'!DT26*0.5</f>
        <v>4.5</v>
      </c>
      <c r="DU26">
        <f>'Inventory Baseline'!DU26*0.5</f>
        <v>7</v>
      </c>
      <c r="DW26">
        <f>'Inventory Baseline'!DW26*0.5</f>
        <v>10.5</v>
      </c>
      <c r="DX26">
        <f>'Inventory Baseline'!DX26*0.5</f>
        <v>16.5</v>
      </c>
      <c r="DY26">
        <f>'Inventory Baseline'!DY26*0.5</f>
        <v>4.5</v>
      </c>
      <c r="DZ26">
        <f>'Inventory Baseline'!DZ26*0.5</f>
        <v>7</v>
      </c>
      <c r="EB26">
        <f>'Inventory Baseline'!EB26*0.5</f>
        <v>10.5</v>
      </c>
      <c r="EC26">
        <f>'Inventory Baseline'!EC26*0.5</f>
        <v>16.5</v>
      </c>
      <c r="ED26">
        <f>'Inventory Baseline'!ED26*0.5</f>
        <v>4.5</v>
      </c>
      <c r="EE26">
        <f>'Inventory Baseline'!EE26*0.5</f>
        <v>7</v>
      </c>
      <c r="EG26">
        <f>'Inventory Baseline'!EG26*0.5</f>
        <v>10.5</v>
      </c>
      <c r="EH26">
        <f>'Inventory Baseline'!EH26*0.5</f>
        <v>16.5</v>
      </c>
      <c r="EI26">
        <f>'Inventory Baseline'!EI26*0.5</f>
        <v>4.5</v>
      </c>
      <c r="EJ26">
        <f>'Inventory Baseline'!EJ26*0.5</f>
        <v>7</v>
      </c>
      <c r="EL26">
        <f>'Inventory Baseline'!EL26*0.5</f>
        <v>10.5</v>
      </c>
      <c r="EM26">
        <f>'Inventory Baseline'!EM26*0.5</f>
        <v>16.5</v>
      </c>
      <c r="EN26">
        <f>'Inventory Baseline'!EN26*0.5</f>
        <v>4.5</v>
      </c>
      <c r="EO26">
        <f>'Inventory Baseline'!EO26*0.5</f>
        <v>7</v>
      </c>
      <c r="EQ26">
        <f>'Inventory Baseline'!EQ26*0.5</f>
        <v>10.5</v>
      </c>
      <c r="ER26">
        <f>'Inventory Baseline'!ER26*0.5</f>
        <v>16.5</v>
      </c>
      <c r="ES26">
        <f>'Inventory Baseline'!ES26*0.5</f>
        <v>4.5</v>
      </c>
      <c r="ET26">
        <f>'Inventory Baseline'!ET26*0.5</f>
        <v>7</v>
      </c>
      <c r="EV26">
        <f t="shared" si="0"/>
        <v>10.5</v>
      </c>
      <c r="EW26">
        <f t="shared" si="1"/>
        <v>16.5</v>
      </c>
      <c r="EX26">
        <f t="shared" si="2"/>
        <v>4.5</v>
      </c>
      <c r="EY26">
        <f t="shared" si="3"/>
        <v>7</v>
      </c>
    </row>
    <row r="27" spans="1:155" x14ac:dyDescent="0.35">
      <c r="A27">
        <v>25</v>
      </c>
      <c r="B27">
        <f>'Inventory Baseline'!B27*0.5</f>
        <v>10.5</v>
      </c>
      <c r="C27">
        <f>'Inventory Baseline'!C27*0.5</f>
        <v>15.5</v>
      </c>
      <c r="D27">
        <f>'Inventory Baseline'!D27*0.5</f>
        <v>5.5</v>
      </c>
      <c r="E27">
        <f>'Inventory Baseline'!E27*0.5</f>
        <v>7</v>
      </c>
      <c r="G27">
        <f>'Inventory Baseline'!G27*0.5</f>
        <v>10.5</v>
      </c>
      <c r="H27">
        <f>'Inventory Baseline'!H27*0.5</f>
        <v>15.5</v>
      </c>
      <c r="I27">
        <f>'Inventory Baseline'!I27*0.5</f>
        <v>5.5</v>
      </c>
      <c r="J27">
        <f>'Inventory Baseline'!J27*0.5</f>
        <v>7</v>
      </c>
      <c r="L27">
        <f>'Inventory Baseline'!L27*0.5</f>
        <v>10.5</v>
      </c>
      <c r="M27">
        <f>'Inventory Baseline'!M27*0.5</f>
        <v>15.5</v>
      </c>
      <c r="N27">
        <f>'Inventory Baseline'!N27*0.5</f>
        <v>5.5</v>
      </c>
      <c r="O27">
        <f>'Inventory Baseline'!O27*0.5</f>
        <v>7</v>
      </c>
      <c r="Q27">
        <f>'Inventory Baseline'!Q27*0.5</f>
        <v>10.5</v>
      </c>
      <c r="R27">
        <f>'Inventory Baseline'!R27*0.5</f>
        <v>15.5</v>
      </c>
      <c r="S27">
        <f>'Inventory Baseline'!S27*0.5</f>
        <v>5.5</v>
      </c>
      <c r="T27">
        <f>'Inventory Baseline'!T27*0.5</f>
        <v>7</v>
      </c>
      <c r="V27">
        <f>'Inventory Baseline'!V27*0.5</f>
        <v>10.5</v>
      </c>
      <c r="W27">
        <f>'Inventory Baseline'!W27*0.5</f>
        <v>15.5</v>
      </c>
      <c r="X27">
        <f>'Inventory Baseline'!X27*0.5</f>
        <v>5.5</v>
      </c>
      <c r="Y27">
        <f>'Inventory Baseline'!Y27*0.5</f>
        <v>7</v>
      </c>
      <c r="AA27">
        <f>'Inventory Baseline'!AA27*0.5</f>
        <v>10.5</v>
      </c>
      <c r="AB27">
        <f>'Inventory Baseline'!AB27*0.5</f>
        <v>15.5</v>
      </c>
      <c r="AC27">
        <f>'Inventory Baseline'!AC27*0.5</f>
        <v>5.5</v>
      </c>
      <c r="AD27">
        <f>'Inventory Baseline'!AD27*0.5</f>
        <v>7</v>
      </c>
      <c r="AF27">
        <f>'Inventory Baseline'!AF27*0.5</f>
        <v>10.5</v>
      </c>
      <c r="AG27">
        <f>'Inventory Baseline'!AG27*0.5</f>
        <v>15.5</v>
      </c>
      <c r="AH27">
        <f>'Inventory Baseline'!AH27*0.5</f>
        <v>5.5</v>
      </c>
      <c r="AI27">
        <f>'Inventory Baseline'!AI27*0.5</f>
        <v>7</v>
      </c>
      <c r="AK27">
        <f>'Inventory Baseline'!AK27*0.5</f>
        <v>10.5</v>
      </c>
      <c r="AL27">
        <f>'Inventory Baseline'!AL27*0.5</f>
        <v>15.5</v>
      </c>
      <c r="AM27">
        <f>'Inventory Baseline'!AM27*0.5</f>
        <v>5.5</v>
      </c>
      <c r="AN27">
        <f>'Inventory Baseline'!AN27*0.5</f>
        <v>7</v>
      </c>
      <c r="AP27">
        <f>'Inventory Baseline'!AP27*0.5</f>
        <v>10.5</v>
      </c>
      <c r="AQ27">
        <f>'Inventory Baseline'!AQ27*0.5</f>
        <v>15.5</v>
      </c>
      <c r="AR27">
        <f>'Inventory Baseline'!AR27*0.5</f>
        <v>5.5</v>
      </c>
      <c r="AS27">
        <f>'Inventory Baseline'!AS27*0.5</f>
        <v>7</v>
      </c>
      <c r="AU27">
        <f>'Inventory Baseline'!AU27*0.5</f>
        <v>10.5</v>
      </c>
      <c r="AV27">
        <f>'Inventory Baseline'!AV27*0.5</f>
        <v>15.5</v>
      </c>
      <c r="AW27">
        <f>'Inventory Baseline'!AW27*0.5</f>
        <v>5.5</v>
      </c>
      <c r="AX27">
        <f>'Inventory Baseline'!AX27*0.5</f>
        <v>7</v>
      </c>
      <c r="AZ27">
        <f>'Inventory Baseline'!AZ27*0.5</f>
        <v>10.5</v>
      </c>
      <c r="BA27">
        <f>'Inventory Baseline'!BA27*0.5</f>
        <v>15.5</v>
      </c>
      <c r="BB27">
        <f>'Inventory Baseline'!BB27*0.5</f>
        <v>5.5</v>
      </c>
      <c r="BC27">
        <f>'Inventory Baseline'!BC27*0.5</f>
        <v>7</v>
      </c>
      <c r="BE27">
        <f>'Inventory Baseline'!BE27*0.5</f>
        <v>10.5</v>
      </c>
      <c r="BF27">
        <f>'Inventory Baseline'!BF27*0.5</f>
        <v>15.5</v>
      </c>
      <c r="BG27">
        <f>'Inventory Baseline'!BG27*0.5</f>
        <v>5.5</v>
      </c>
      <c r="BH27">
        <f>'Inventory Baseline'!BH27*0.5</f>
        <v>7</v>
      </c>
      <c r="BJ27">
        <f>'Inventory Baseline'!BJ27*0.5</f>
        <v>10.5</v>
      </c>
      <c r="BK27">
        <f>'Inventory Baseline'!BK27*0.5</f>
        <v>15.5</v>
      </c>
      <c r="BL27">
        <f>'Inventory Baseline'!BL27*0.5</f>
        <v>5.5</v>
      </c>
      <c r="BM27">
        <f>'Inventory Baseline'!BM27*0.5</f>
        <v>7</v>
      </c>
      <c r="BO27">
        <f>'Inventory Baseline'!BO27*0.5</f>
        <v>10.5</v>
      </c>
      <c r="BP27">
        <f>'Inventory Baseline'!BP27*0.5</f>
        <v>15.5</v>
      </c>
      <c r="BQ27">
        <f>'Inventory Baseline'!BQ27*0.5</f>
        <v>5.5</v>
      </c>
      <c r="BR27">
        <f>'Inventory Baseline'!BR27*0.5</f>
        <v>7</v>
      </c>
      <c r="BT27">
        <f>'Inventory Baseline'!BT27*0.5</f>
        <v>10.5</v>
      </c>
      <c r="BU27">
        <f>'Inventory Baseline'!BU27*0.5</f>
        <v>15.5</v>
      </c>
      <c r="BV27">
        <f>'Inventory Baseline'!BV27*0.5</f>
        <v>5.5</v>
      </c>
      <c r="BW27">
        <f>'Inventory Baseline'!BW27*0.5</f>
        <v>7</v>
      </c>
      <c r="BY27">
        <f>'Inventory Baseline'!BY27*0.5</f>
        <v>10.5</v>
      </c>
      <c r="BZ27">
        <f>'Inventory Baseline'!BZ27*0.5</f>
        <v>15.5</v>
      </c>
      <c r="CA27">
        <f>'Inventory Baseline'!CA27*0.5</f>
        <v>5.5</v>
      </c>
      <c r="CB27">
        <f>'Inventory Baseline'!CB27*0.5</f>
        <v>7</v>
      </c>
      <c r="CD27">
        <f>'Inventory Baseline'!CD27*0.5</f>
        <v>10.5</v>
      </c>
      <c r="CE27">
        <f>'Inventory Baseline'!CE27*0.5</f>
        <v>15.5</v>
      </c>
      <c r="CF27">
        <f>'Inventory Baseline'!CF27*0.5</f>
        <v>5.5</v>
      </c>
      <c r="CG27">
        <f>'Inventory Baseline'!CG27*0.5</f>
        <v>7</v>
      </c>
      <c r="CI27">
        <f>'Inventory Baseline'!CI27*0.5</f>
        <v>10.5</v>
      </c>
      <c r="CJ27">
        <f>'Inventory Baseline'!CJ27*0.5</f>
        <v>15.5</v>
      </c>
      <c r="CK27">
        <f>'Inventory Baseline'!CK27*0.5</f>
        <v>5.5</v>
      </c>
      <c r="CL27">
        <f>'Inventory Baseline'!CL27*0.5</f>
        <v>7</v>
      </c>
      <c r="CN27">
        <f>'Inventory Baseline'!CN27*0.5</f>
        <v>10.5</v>
      </c>
      <c r="CO27">
        <f>'Inventory Baseline'!CO27*0.5</f>
        <v>15.5</v>
      </c>
      <c r="CP27">
        <f>'Inventory Baseline'!CP27*0.5</f>
        <v>5.5</v>
      </c>
      <c r="CQ27">
        <f>'Inventory Baseline'!CQ27*0.5</f>
        <v>7</v>
      </c>
      <c r="CS27">
        <f>'Inventory Baseline'!CS27*0.5</f>
        <v>10.5</v>
      </c>
      <c r="CT27">
        <f>'Inventory Baseline'!CT27*0.5</f>
        <v>15.5</v>
      </c>
      <c r="CU27">
        <f>'Inventory Baseline'!CU27*0.5</f>
        <v>5.5</v>
      </c>
      <c r="CV27">
        <f>'Inventory Baseline'!CV27*0.5</f>
        <v>7</v>
      </c>
      <c r="CX27">
        <f>'Inventory Baseline'!CX27*0.5</f>
        <v>10.5</v>
      </c>
      <c r="CY27">
        <f>'Inventory Baseline'!CY27*0.5</f>
        <v>15.5</v>
      </c>
      <c r="CZ27">
        <f>'Inventory Baseline'!CZ27*0.5</f>
        <v>5.5</v>
      </c>
      <c r="DA27">
        <f>'Inventory Baseline'!DA27*0.5</f>
        <v>7</v>
      </c>
      <c r="DC27">
        <f>'Inventory Baseline'!DC27*0.5</f>
        <v>10.5</v>
      </c>
      <c r="DD27">
        <f>'Inventory Baseline'!DD27*0.5</f>
        <v>15.5</v>
      </c>
      <c r="DE27">
        <f>'Inventory Baseline'!DE27*0.5</f>
        <v>5.5</v>
      </c>
      <c r="DF27">
        <f>'Inventory Baseline'!DF27*0.5</f>
        <v>7</v>
      </c>
      <c r="DH27">
        <f>'Inventory Baseline'!DH27*0.5</f>
        <v>10.5</v>
      </c>
      <c r="DI27">
        <f>'Inventory Baseline'!DI27*0.5</f>
        <v>15.5</v>
      </c>
      <c r="DJ27">
        <f>'Inventory Baseline'!DJ27*0.5</f>
        <v>5.5</v>
      </c>
      <c r="DK27">
        <f>'Inventory Baseline'!DK27*0.5</f>
        <v>7</v>
      </c>
      <c r="DM27">
        <f>'Inventory Baseline'!DM27*0.5</f>
        <v>10.5</v>
      </c>
      <c r="DN27">
        <f>'Inventory Baseline'!DN27*0.5</f>
        <v>15.5</v>
      </c>
      <c r="DO27">
        <f>'Inventory Baseline'!DO27*0.5</f>
        <v>5.5</v>
      </c>
      <c r="DP27">
        <f>'Inventory Baseline'!DP27*0.5</f>
        <v>7</v>
      </c>
      <c r="DR27">
        <f>'Inventory Baseline'!DR27*0.5</f>
        <v>10.5</v>
      </c>
      <c r="DS27">
        <f>'Inventory Baseline'!DS27*0.5</f>
        <v>15.5</v>
      </c>
      <c r="DT27">
        <f>'Inventory Baseline'!DT27*0.5</f>
        <v>5.5</v>
      </c>
      <c r="DU27">
        <f>'Inventory Baseline'!DU27*0.5</f>
        <v>7</v>
      </c>
      <c r="DW27">
        <f>'Inventory Baseline'!DW27*0.5</f>
        <v>10.5</v>
      </c>
      <c r="DX27">
        <f>'Inventory Baseline'!DX27*0.5</f>
        <v>15.5</v>
      </c>
      <c r="DY27">
        <f>'Inventory Baseline'!DY27*0.5</f>
        <v>5.5</v>
      </c>
      <c r="DZ27">
        <f>'Inventory Baseline'!DZ27*0.5</f>
        <v>7</v>
      </c>
      <c r="EB27">
        <f>'Inventory Baseline'!EB27*0.5</f>
        <v>10.5</v>
      </c>
      <c r="EC27">
        <f>'Inventory Baseline'!EC27*0.5</f>
        <v>15.5</v>
      </c>
      <c r="ED27">
        <f>'Inventory Baseline'!ED27*0.5</f>
        <v>5.5</v>
      </c>
      <c r="EE27">
        <f>'Inventory Baseline'!EE27*0.5</f>
        <v>7</v>
      </c>
      <c r="EG27">
        <f>'Inventory Baseline'!EG27*0.5</f>
        <v>10.5</v>
      </c>
      <c r="EH27">
        <f>'Inventory Baseline'!EH27*0.5</f>
        <v>15.5</v>
      </c>
      <c r="EI27">
        <f>'Inventory Baseline'!EI27*0.5</f>
        <v>5.5</v>
      </c>
      <c r="EJ27">
        <f>'Inventory Baseline'!EJ27*0.5</f>
        <v>7</v>
      </c>
      <c r="EL27">
        <f>'Inventory Baseline'!EL27*0.5</f>
        <v>10.5</v>
      </c>
      <c r="EM27">
        <f>'Inventory Baseline'!EM27*0.5</f>
        <v>15.5</v>
      </c>
      <c r="EN27">
        <f>'Inventory Baseline'!EN27*0.5</f>
        <v>5.5</v>
      </c>
      <c r="EO27">
        <f>'Inventory Baseline'!EO27*0.5</f>
        <v>7</v>
      </c>
      <c r="EQ27">
        <f>'Inventory Baseline'!EQ27*0.5</f>
        <v>10.5</v>
      </c>
      <c r="ER27">
        <f>'Inventory Baseline'!ER27*0.5</f>
        <v>15.5</v>
      </c>
      <c r="ES27">
        <f>'Inventory Baseline'!ES27*0.5</f>
        <v>5.5</v>
      </c>
      <c r="ET27">
        <f>'Inventory Baseline'!ET27*0.5</f>
        <v>7</v>
      </c>
      <c r="EV27">
        <f t="shared" si="0"/>
        <v>10.5</v>
      </c>
      <c r="EW27">
        <f t="shared" si="1"/>
        <v>15.5</v>
      </c>
      <c r="EX27">
        <f t="shared" si="2"/>
        <v>5.5</v>
      </c>
      <c r="EY27">
        <f t="shared" si="3"/>
        <v>7</v>
      </c>
    </row>
    <row r="28" spans="1:155" x14ac:dyDescent="0.35">
      <c r="A28">
        <v>26</v>
      </c>
      <c r="B28">
        <f>'Inventory Baseline'!B28*0.5</f>
        <v>10.5</v>
      </c>
      <c r="C28">
        <f>'Inventory Baseline'!C28*0.5</f>
        <v>15.5</v>
      </c>
      <c r="D28">
        <f>'Inventory Baseline'!D28*0.5</f>
        <v>5.5</v>
      </c>
      <c r="E28">
        <f>'Inventory Baseline'!E28*0.5</f>
        <v>7.5</v>
      </c>
      <c r="G28">
        <f>'Inventory Baseline'!G28*0.5</f>
        <v>10.5</v>
      </c>
      <c r="H28">
        <f>'Inventory Baseline'!H28*0.5</f>
        <v>15.5</v>
      </c>
      <c r="I28">
        <f>'Inventory Baseline'!I28*0.5</f>
        <v>5.5</v>
      </c>
      <c r="J28">
        <f>'Inventory Baseline'!J28*0.5</f>
        <v>7.5</v>
      </c>
      <c r="L28">
        <f>'Inventory Baseline'!L28*0.5</f>
        <v>10.5</v>
      </c>
      <c r="M28">
        <f>'Inventory Baseline'!M28*0.5</f>
        <v>15.5</v>
      </c>
      <c r="N28">
        <f>'Inventory Baseline'!N28*0.5</f>
        <v>5.5</v>
      </c>
      <c r="O28">
        <f>'Inventory Baseline'!O28*0.5</f>
        <v>7.5</v>
      </c>
      <c r="Q28">
        <f>'Inventory Baseline'!Q28*0.5</f>
        <v>10.5</v>
      </c>
      <c r="R28">
        <f>'Inventory Baseline'!R28*0.5</f>
        <v>15.5</v>
      </c>
      <c r="S28">
        <f>'Inventory Baseline'!S28*0.5</f>
        <v>5.5</v>
      </c>
      <c r="T28">
        <f>'Inventory Baseline'!T28*0.5</f>
        <v>7.5</v>
      </c>
      <c r="V28">
        <f>'Inventory Baseline'!V28*0.5</f>
        <v>10.5</v>
      </c>
      <c r="W28">
        <f>'Inventory Baseline'!W28*0.5</f>
        <v>15.5</v>
      </c>
      <c r="X28">
        <f>'Inventory Baseline'!X28*0.5</f>
        <v>5.5</v>
      </c>
      <c r="Y28">
        <f>'Inventory Baseline'!Y28*0.5</f>
        <v>7.5</v>
      </c>
      <c r="AA28">
        <f>'Inventory Baseline'!AA28*0.5</f>
        <v>10.5</v>
      </c>
      <c r="AB28">
        <f>'Inventory Baseline'!AB28*0.5</f>
        <v>15.5</v>
      </c>
      <c r="AC28">
        <f>'Inventory Baseline'!AC28*0.5</f>
        <v>5.5</v>
      </c>
      <c r="AD28">
        <f>'Inventory Baseline'!AD28*0.5</f>
        <v>7.5</v>
      </c>
      <c r="AF28">
        <f>'Inventory Baseline'!AF28*0.5</f>
        <v>10.5</v>
      </c>
      <c r="AG28">
        <f>'Inventory Baseline'!AG28*0.5</f>
        <v>15.5</v>
      </c>
      <c r="AH28">
        <f>'Inventory Baseline'!AH28*0.5</f>
        <v>5.5</v>
      </c>
      <c r="AI28">
        <f>'Inventory Baseline'!AI28*0.5</f>
        <v>7.5</v>
      </c>
      <c r="AK28">
        <f>'Inventory Baseline'!AK28*0.5</f>
        <v>10.5</v>
      </c>
      <c r="AL28">
        <f>'Inventory Baseline'!AL28*0.5</f>
        <v>15.5</v>
      </c>
      <c r="AM28">
        <f>'Inventory Baseline'!AM28*0.5</f>
        <v>5.5</v>
      </c>
      <c r="AN28">
        <f>'Inventory Baseline'!AN28*0.5</f>
        <v>7.5</v>
      </c>
      <c r="AP28">
        <f>'Inventory Baseline'!AP28*0.5</f>
        <v>10.5</v>
      </c>
      <c r="AQ28">
        <f>'Inventory Baseline'!AQ28*0.5</f>
        <v>15.5</v>
      </c>
      <c r="AR28">
        <f>'Inventory Baseline'!AR28*0.5</f>
        <v>5.5</v>
      </c>
      <c r="AS28">
        <f>'Inventory Baseline'!AS28*0.5</f>
        <v>7.5</v>
      </c>
      <c r="AU28">
        <f>'Inventory Baseline'!AU28*0.5</f>
        <v>10.5</v>
      </c>
      <c r="AV28">
        <f>'Inventory Baseline'!AV28*0.5</f>
        <v>15.5</v>
      </c>
      <c r="AW28">
        <f>'Inventory Baseline'!AW28*0.5</f>
        <v>5.5</v>
      </c>
      <c r="AX28">
        <f>'Inventory Baseline'!AX28*0.5</f>
        <v>7.5</v>
      </c>
      <c r="AZ28">
        <f>'Inventory Baseline'!AZ28*0.5</f>
        <v>10.5</v>
      </c>
      <c r="BA28">
        <f>'Inventory Baseline'!BA28*0.5</f>
        <v>15.5</v>
      </c>
      <c r="BB28">
        <f>'Inventory Baseline'!BB28*0.5</f>
        <v>5.5</v>
      </c>
      <c r="BC28">
        <f>'Inventory Baseline'!BC28*0.5</f>
        <v>7.5</v>
      </c>
      <c r="BE28">
        <f>'Inventory Baseline'!BE28*0.5</f>
        <v>10.5</v>
      </c>
      <c r="BF28">
        <f>'Inventory Baseline'!BF28*0.5</f>
        <v>15.5</v>
      </c>
      <c r="BG28">
        <f>'Inventory Baseline'!BG28*0.5</f>
        <v>5.5</v>
      </c>
      <c r="BH28">
        <f>'Inventory Baseline'!BH28*0.5</f>
        <v>7.5</v>
      </c>
      <c r="BJ28">
        <f>'Inventory Baseline'!BJ28*0.5</f>
        <v>10.5</v>
      </c>
      <c r="BK28">
        <f>'Inventory Baseline'!BK28*0.5</f>
        <v>15.5</v>
      </c>
      <c r="BL28">
        <f>'Inventory Baseline'!BL28*0.5</f>
        <v>5.5</v>
      </c>
      <c r="BM28">
        <f>'Inventory Baseline'!BM28*0.5</f>
        <v>7.5</v>
      </c>
      <c r="BO28">
        <f>'Inventory Baseline'!BO28*0.5</f>
        <v>10.5</v>
      </c>
      <c r="BP28">
        <f>'Inventory Baseline'!BP28*0.5</f>
        <v>15.5</v>
      </c>
      <c r="BQ28">
        <f>'Inventory Baseline'!BQ28*0.5</f>
        <v>5.5</v>
      </c>
      <c r="BR28">
        <f>'Inventory Baseline'!BR28*0.5</f>
        <v>7.5</v>
      </c>
      <c r="BT28">
        <f>'Inventory Baseline'!BT28*0.5</f>
        <v>10.5</v>
      </c>
      <c r="BU28">
        <f>'Inventory Baseline'!BU28*0.5</f>
        <v>15.5</v>
      </c>
      <c r="BV28">
        <f>'Inventory Baseline'!BV28*0.5</f>
        <v>5.5</v>
      </c>
      <c r="BW28">
        <f>'Inventory Baseline'!BW28*0.5</f>
        <v>7.5</v>
      </c>
      <c r="BY28">
        <f>'Inventory Baseline'!BY28*0.5</f>
        <v>10.5</v>
      </c>
      <c r="BZ28">
        <f>'Inventory Baseline'!BZ28*0.5</f>
        <v>15.5</v>
      </c>
      <c r="CA28">
        <f>'Inventory Baseline'!CA28*0.5</f>
        <v>5.5</v>
      </c>
      <c r="CB28">
        <f>'Inventory Baseline'!CB28*0.5</f>
        <v>7.5</v>
      </c>
      <c r="CD28">
        <f>'Inventory Baseline'!CD28*0.5</f>
        <v>10.5</v>
      </c>
      <c r="CE28">
        <f>'Inventory Baseline'!CE28*0.5</f>
        <v>15.5</v>
      </c>
      <c r="CF28">
        <f>'Inventory Baseline'!CF28*0.5</f>
        <v>5.5</v>
      </c>
      <c r="CG28">
        <f>'Inventory Baseline'!CG28*0.5</f>
        <v>7.5</v>
      </c>
      <c r="CI28">
        <f>'Inventory Baseline'!CI28*0.5</f>
        <v>10.5</v>
      </c>
      <c r="CJ28">
        <f>'Inventory Baseline'!CJ28*0.5</f>
        <v>15.5</v>
      </c>
      <c r="CK28">
        <f>'Inventory Baseline'!CK28*0.5</f>
        <v>5.5</v>
      </c>
      <c r="CL28">
        <f>'Inventory Baseline'!CL28*0.5</f>
        <v>7.5</v>
      </c>
      <c r="CN28">
        <f>'Inventory Baseline'!CN28*0.5</f>
        <v>10.5</v>
      </c>
      <c r="CO28">
        <f>'Inventory Baseline'!CO28*0.5</f>
        <v>15.5</v>
      </c>
      <c r="CP28">
        <f>'Inventory Baseline'!CP28*0.5</f>
        <v>5.5</v>
      </c>
      <c r="CQ28">
        <f>'Inventory Baseline'!CQ28*0.5</f>
        <v>7.5</v>
      </c>
      <c r="CS28">
        <f>'Inventory Baseline'!CS28*0.5</f>
        <v>10.5</v>
      </c>
      <c r="CT28">
        <f>'Inventory Baseline'!CT28*0.5</f>
        <v>15.5</v>
      </c>
      <c r="CU28">
        <f>'Inventory Baseline'!CU28*0.5</f>
        <v>5.5</v>
      </c>
      <c r="CV28">
        <f>'Inventory Baseline'!CV28*0.5</f>
        <v>7.5</v>
      </c>
      <c r="CX28">
        <f>'Inventory Baseline'!CX28*0.5</f>
        <v>10.5</v>
      </c>
      <c r="CY28">
        <f>'Inventory Baseline'!CY28*0.5</f>
        <v>15.5</v>
      </c>
      <c r="CZ28">
        <f>'Inventory Baseline'!CZ28*0.5</f>
        <v>5.5</v>
      </c>
      <c r="DA28">
        <f>'Inventory Baseline'!DA28*0.5</f>
        <v>7.5</v>
      </c>
      <c r="DC28">
        <f>'Inventory Baseline'!DC28*0.5</f>
        <v>10.5</v>
      </c>
      <c r="DD28">
        <f>'Inventory Baseline'!DD28*0.5</f>
        <v>15.5</v>
      </c>
      <c r="DE28">
        <f>'Inventory Baseline'!DE28*0.5</f>
        <v>5.5</v>
      </c>
      <c r="DF28">
        <f>'Inventory Baseline'!DF28*0.5</f>
        <v>7.5</v>
      </c>
      <c r="DH28">
        <f>'Inventory Baseline'!DH28*0.5</f>
        <v>10.5</v>
      </c>
      <c r="DI28">
        <f>'Inventory Baseline'!DI28*0.5</f>
        <v>15.5</v>
      </c>
      <c r="DJ28">
        <f>'Inventory Baseline'!DJ28*0.5</f>
        <v>5.5</v>
      </c>
      <c r="DK28">
        <f>'Inventory Baseline'!DK28*0.5</f>
        <v>7.5</v>
      </c>
      <c r="DM28">
        <f>'Inventory Baseline'!DM28*0.5</f>
        <v>10.5</v>
      </c>
      <c r="DN28">
        <f>'Inventory Baseline'!DN28*0.5</f>
        <v>15.5</v>
      </c>
      <c r="DO28">
        <f>'Inventory Baseline'!DO28*0.5</f>
        <v>5.5</v>
      </c>
      <c r="DP28">
        <f>'Inventory Baseline'!DP28*0.5</f>
        <v>7.5</v>
      </c>
      <c r="DR28">
        <f>'Inventory Baseline'!DR28*0.5</f>
        <v>10.5</v>
      </c>
      <c r="DS28">
        <f>'Inventory Baseline'!DS28*0.5</f>
        <v>15.5</v>
      </c>
      <c r="DT28">
        <f>'Inventory Baseline'!DT28*0.5</f>
        <v>5.5</v>
      </c>
      <c r="DU28">
        <f>'Inventory Baseline'!DU28*0.5</f>
        <v>7.5</v>
      </c>
      <c r="DW28">
        <f>'Inventory Baseline'!DW28*0.5</f>
        <v>10.5</v>
      </c>
      <c r="DX28">
        <f>'Inventory Baseline'!DX28*0.5</f>
        <v>15.5</v>
      </c>
      <c r="DY28">
        <f>'Inventory Baseline'!DY28*0.5</f>
        <v>5.5</v>
      </c>
      <c r="DZ28">
        <f>'Inventory Baseline'!DZ28*0.5</f>
        <v>7.5</v>
      </c>
      <c r="EB28">
        <f>'Inventory Baseline'!EB28*0.5</f>
        <v>10.5</v>
      </c>
      <c r="EC28">
        <f>'Inventory Baseline'!EC28*0.5</f>
        <v>15.5</v>
      </c>
      <c r="ED28">
        <f>'Inventory Baseline'!ED28*0.5</f>
        <v>5.5</v>
      </c>
      <c r="EE28">
        <f>'Inventory Baseline'!EE28*0.5</f>
        <v>7.5</v>
      </c>
      <c r="EG28">
        <f>'Inventory Baseline'!EG28*0.5</f>
        <v>10.5</v>
      </c>
      <c r="EH28">
        <f>'Inventory Baseline'!EH28*0.5</f>
        <v>15.5</v>
      </c>
      <c r="EI28">
        <f>'Inventory Baseline'!EI28*0.5</f>
        <v>5.5</v>
      </c>
      <c r="EJ28">
        <f>'Inventory Baseline'!EJ28*0.5</f>
        <v>7.5</v>
      </c>
      <c r="EL28">
        <f>'Inventory Baseline'!EL28*0.5</f>
        <v>10.5</v>
      </c>
      <c r="EM28">
        <f>'Inventory Baseline'!EM28*0.5</f>
        <v>15.5</v>
      </c>
      <c r="EN28">
        <f>'Inventory Baseline'!EN28*0.5</f>
        <v>5.5</v>
      </c>
      <c r="EO28">
        <f>'Inventory Baseline'!EO28*0.5</f>
        <v>7.5</v>
      </c>
      <c r="EQ28">
        <f>'Inventory Baseline'!EQ28*0.5</f>
        <v>10.5</v>
      </c>
      <c r="ER28">
        <f>'Inventory Baseline'!ER28*0.5</f>
        <v>15.5</v>
      </c>
      <c r="ES28">
        <f>'Inventory Baseline'!ES28*0.5</f>
        <v>5.5</v>
      </c>
      <c r="ET28">
        <f>'Inventory Baseline'!ET28*0.5</f>
        <v>7.5</v>
      </c>
      <c r="EV28">
        <f t="shared" si="0"/>
        <v>10.5</v>
      </c>
      <c r="EW28">
        <f t="shared" si="1"/>
        <v>15.5</v>
      </c>
      <c r="EX28">
        <f t="shared" si="2"/>
        <v>5.5</v>
      </c>
      <c r="EY28">
        <f t="shared" si="3"/>
        <v>7.5</v>
      </c>
    </row>
    <row r="29" spans="1:155" x14ac:dyDescent="0.35">
      <c r="A29">
        <v>27</v>
      </c>
      <c r="B29">
        <f>'Inventory Baseline'!B29*0.5</f>
        <v>10</v>
      </c>
      <c r="C29">
        <f>'Inventory Baseline'!C29*0.5</f>
        <v>15</v>
      </c>
      <c r="D29">
        <f>'Inventory Baseline'!D29*0.5</f>
        <v>4.5</v>
      </c>
      <c r="E29">
        <f>'Inventory Baseline'!E29*0.5</f>
        <v>8</v>
      </c>
      <c r="G29">
        <f>'Inventory Baseline'!G29*0.5</f>
        <v>10</v>
      </c>
      <c r="H29">
        <f>'Inventory Baseline'!H29*0.5</f>
        <v>15</v>
      </c>
      <c r="I29">
        <f>'Inventory Baseline'!I29*0.5</f>
        <v>4.5</v>
      </c>
      <c r="J29">
        <f>'Inventory Baseline'!J29*0.5</f>
        <v>8</v>
      </c>
      <c r="L29">
        <f>'Inventory Baseline'!L29*0.5</f>
        <v>10</v>
      </c>
      <c r="M29">
        <f>'Inventory Baseline'!M29*0.5</f>
        <v>15</v>
      </c>
      <c r="N29">
        <f>'Inventory Baseline'!N29*0.5</f>
        <v>4.5</v>
      </c>
      <c r="O29">
        <f>'Inventory Baseline'!O29*0.5</f>
        <v>8</v>
      </c>
      <c r="Q29">
        <f>'Inventory Baseline'!Q29*0.5</f>
        <v>10</v>
      </c>
      <c r="R29">
        <f>'Inventory Baseline'!R29*0.5</f>
        <v>15</v>
      </c>
      <c r="S29">
        <f>'Inventory Baseline'!S29*0.5</f>
        <v>4.5</v>
      </c>
      <c r="T29">
        <f>'Inventory Baseline'!T29*0.5</f>
        <v>8</v>
      </c>
      <c r="V29">
        <f>'Inventory Baseline'!V29*0.5</f>
        <v>10</v>
      </c>
      <c r="W29">
        <f>'Inventory Baseline'!W29*0.5</f>
        <v>15</v>
      </c>
      <c r="X29">
        <f>'Inventory Baseline'!X29*0.5</f>
        <v>4.5</v>
      </c>
      <c r="Y29">
        <f>'Inventory Baseline'!Y29*0.5</f>
        <v>8</v>
      </c>
      <c r="AA29">
        <f>'Inventory Baseline'!AA29*0.5</f>
        <v>10</v>
      </c>
      <c r="AB29">
        <f>'Inventory Baseline'!AB29*0.5</f>
        <v>15</v>
      </c>
      <c r="AC29">
        <f>'Inventory Baseline'!AC29*0.5</f>
        <v>4.5</v>
      </c>
      <c r="AD29">
        <f>'Inventory Baseline'!AD29*0.5</f>
        <v>8</v>
      </c>
      <c r="AF29">
        <f>'Inventory Baseline'!AF29*0.5</f>
        <v>10</v>
      </c>
      <c r="AG29">
        <f>'Inventory Baseline'!AG29*0.5</f>
        <v>15</v>
      </c>
      <c r="AH29">
        <f>'Inventory Baseline'!AH29*0.5</f>
        <v>4.5</v>
      </c>
      <c r="AI29">
        <f>'Inventory Baseline'!AI29*0.5</f>
        <v>8</v>
      </c>
      <c r="AK29">
        <f>'Inventory Baseline'!AK29*0.5</f>
        <v>10</v>
      </c>
      <c r="AL29">
        <f>'Inventory Baseline'!AL29*0.5</f>
        <v>15</v>
      </c>
      <c r="AM29">
        <f>'Inventory Baseline'!AM29*0.5</f>
        <v>4.5</v>
      </c>
      <c r="AN29">
        <f>'Inventory Baseline'!AN29*0.5</f>
        <v>8</v>
      </c>
      <c r="AP29">
        <f>'Inventory Baseline'!AP29*0.5</f>
        <v>10</v>
      </c>
      <c r="AQ29">
        <f>'Inventory Baseline'!AQ29*0.5</f>
        <v>15</v>
      </c>
      <c r="AR29">
        <f>'Inventory Baseline'!AR29*0.5</f>
        <v>4.5</v>
      </c>
      <c r="AS29">
        <f>'Inventory Baseline'!AS29*0.5</f>
        <v>8</v>
      </c>
      <c r="AU29">
        <f>'Inventory Baseline'!AU29*0.5</f>
        <v>10</v>
      </c>
      <c r="AV29">
        <f>'Inventory Baseline'!AV29*0.5</f>
        <v>15</v>
      </c>
      <c r="AW29">
        <f>'Inventory Baseline'!AW29*0.5</f>
        <v>4.5</v>
      </c>
      <c r="AX29">
        <f>'Inventory Baseline'!AX29*0.5</f>
        <v>8</v>
      </c>
      <c r="AZ29">
        <f>'Inventory Baseline'!AZ29*0.5</f>
        <v>10</v>
      </c>
      <c r="BA29">
        <f>'Inventory Baseline'!BA29*0.5</f>
        <v>15</v>
      </c>
      <c r="BB29">
        <f>'Inventory Baseline'!BB29*0.5</f>
        <v>4.5</v>
      </c>
      <c r="BC29">
        <f>'Inventory Baseline'!BC29*0.5</f>
        <v>8</v>
      </c>
      <c r="BE29">
        <f>'Inventory Baseline'!BE29*0.5</f>
        <v>10</v>
      </c>
      <c r="BF29">
        <f>'Inventory Baseline'!BF29*0.5</f>
        <v>15</v>
      </c>
      <c r="BG29">
        <f>'Inventory Baseline'!BG29*0.5</f>
        <v>4.5</v>
      </c>
      <c r="BH29">
        <f>'Inventory Baseline'!BH29*0.5</f>
        <v>8</v>
      </c>
      <c r="BJ29">
        <f>'Inventory Baseline'!BJ29*0.5</f>
        <v>10</v>
      </c>
      <c r="BK29">
        <f>'Inventory Baseline'!BK29*0.5</f>
        <v>15</v>
      </c>
      <c r="BL29">
        <f>'Inventory Baseline'!BL29*0.5</f>
        <v>4.5</v>
      </c>
      <c r="BM29">
        <f>'Inventory Baseline'!BM29*0.5</f>
        <v>8</v>
      </c>
      <c r="BO29">
        <f>'Inventory Baseline'!BO29*0.5</f>
        <v>10</v>
      </c>
      <c r="BP29">
        <f>'Inventory Baseline'!BP29*0.5</f>
        <v>15</v>
      </c>
      <c r="BQ29">
        <f>'Inventory Baseline'!BQ29*0.5</f>
        <v>4.5</v>
      </c>
      <c r="BR29">
        <f>'Inventory Baseline'!BR29*0.5</f>
        <v>8</v>
      </c>
      <c r="BT29">
        <f>'Inventory Baseline'!BT29*0.5</f>
        <v>10</v>
      </c>
      <c r="BU29">
        <f>'Inventory Baseline'!BU29*0.5</f>
        <v>15</v>
      </c>
      <c r="BV29">
        <f>'Inventory Baseline'!BV29*0.5</f>
        <v>4.5</v>
      </c>
      <c r="BW29">
        <f>'Inventory Baseline'!BW29*0.5</f>
        <v>8</v>
      </c>
      <c r="BY29">
        <f>'Inventory Baseline'!BY29*0.5</f>
        <v>10</v>
      </c>
      <c r="BZ29">
        <f>'Inventory Baseline'!BZ29*0.5</f>
        <v>15</v>
      </c>
      <c r="CA29">
        <f>'Inventory Baseline'!CA29*0.5</f>
        <v>4.5</v>
      </c>
      <c r="CB29">
        <f>'Inventory Baseline'!CB29*0.5</f>
        <v>8</v>
      </c>
      <c r="CD29">
        <f>'Inventory Baseline'!CD29*0.5</f>
        <v>10</v>
      </c>
      <c r="CE29">
        <f>'Inventory Baseline'!CE29*0.5</f>
        <v>15</v>
      </c>
      <c r="CF29">
        <f>'Inventory Baseline'!CF29*0.5</f>
        <v>4.5</v>
      </c>
      <c r="CG29">
        <f>'Inventory Baseline'!CG29*0.5</f>
        <v>8</v>
      </c>
      <c r="CI29">
        <f>'Inventory Baseline'!CI29*0.5</f>
        <v>10</v>
      </c>
      <c r="CJ29">
        <f>'Inventory Baseline'!CJ29*0.5</f>
        <v>15</v>
      </c>
      <c r="CK29">
        <f>'Inventory Baseline'!CK29*0.5</f>
        <v>4.5</v>
      </c>
      <c r="CL29">
        <f>'Inventory Baseline'!CL29*0.5</f>
        <v>8</v>
      </c>
      <c r="CN29">
        <f>'Inventory Baseline'!CN29*0.5</f>
        <v>10</v>
      </c>
      <c r="CO29">
        <f>'Inventory Baseline'!CO29*0.5</f>
        <v>15</v>
      </c>
      <c r="CP29">
        <f>'Inventory Baseline'!CP29*0.5</f>
        <v>4.5</v>
      </c>
      <c r="CQ29">
        <f>'Inventory Baseline'!CQ29*0.5</f>
        <v>8</v>
      </c>
      <c r="CS29">
        <f>'Inventory Baseline'!CS29*0.5</f>
        <v>10</v>
      </c>
      <c r="CT29">
        <f>'Inventory Baseline'!CT29*0.5</f>
        <v>15</v>
      </c>
      <c r="CU29">
        <f>'Inventory Baseline'!CU29*0.5</f>
        <v>4.5</v>
      </c>
      <c r="CV29">
        <f>'Inventory Baseline'!CV29*0.5</f>
        <v>8</v>
      </c>
      <c r="CX29">
        <f>'Inventory Baseline'!CX29*0.5</f>
        <v>10</v>
      </c>
      <c r="CY29">
        <f>'Inventory Baseline'!CY29*0.5</f>
        <v>15</v>
      </c>
      <c r="CZ29">
        <f>'Inventory Baseline'!CZ29*0.5</f>
        <v>4.5</v>
      </c>
      <c r="DA29">
        <f>'Inventory Baseline'!DA29*0.5</f>
        <v>8</v>
      </c>
      <c r="DC29">
        <f>'Inventory Baseline'!DC29*0.5</f>
        <v>10</v>
      </c>
      <c r="DD29">
        <f>'Inventory Baseline'!DD29*0.5</f>
        <v>15</v>
      </c>
      <c r="DE29">
        <f>'Inventory Baseline'!DE29*0.5</f>
        <v>4.5</v>
      </c>
      <c r="DF29">
        <f>'Inventory Baseline'!DF29*0.5</f>
        <v>8</v>
      </c>
      <c r="DH29">
        <f>'Inventory Baseline'!DH29*0.5</f>
        <v>10</v>
      </c>
      <c r="DI29">
        <f>'Inventory Baseline'!DI29*0.5</f>
        <v>15</v>
      </c>
      <c r="DJ29">
        <f>'Inventory Baseline'!DJ29*0.5</f>
        <v>4.5</v>
      </c>
      <c r="DK29">
        <f>'Inventory Baseline'!DK29*0.5</f>
        <v>8</v>
      </c>
      <c r="DM29">
        <f>'Inventory Baseline'!DM29*0.5</f>
        <v>10</v>
      </c>
      <c r="DN29">
        <f>'Inventory Baseline'!DN29*0.5</f>
        <v>15</v>
      </c>
      <c r="DO29">
        <f>'Inventory Baseline'!DO29*0.5</f>
        <v>4.5</v>
      </c>
      <c r="DP29">
        <f>'Inventory Baseline'!DP29*0.5</f>
        <v>8</v>
      </c>
      <c r="DR29">
        <f>'Inventory Baseline'!DR29*0.5</f>
        <v>10</v>
      </c>
      <c r="DS29">
        <f>'Inventory Baseline'!DS29*0.5</f>
        <v>15</v>
      </c>
      <c r="DT29">
        <f>'Inventory Baseline'!DT29*0.5</f>
        <v>4.5</v>
      </c>
      <c r="DU29">
        <f>'Inventory Baseline'!DU29*0.5</f>
        <v>8</v>
      </c>
      <c r="DW29">
        <f>'Inventory Baseline'!DW29*0.5</f>
        <v>10</v>
      </c>
      <c r="DX29">
        <f>'Inventory Baseline'!DX29*0.5</f>
        <v>15</v>
      </c>
      <c r="DY29">
        <f>'Inventory Baseline'!DY29*0.5</f>
        <v>4.5</v>
      </c>
      <c r="DZ29">
        <f>'Inventory Baseline'!DZ29*0.5</f>
        <v>8</v>
      </c>
      <c r="EB29">
        <f>'Inventory Baseline'!EB29*0.5</f>
        <v>10</v>
      </c>
      <c r="EC29">
        <f>'Inventory Baseline'!EC29*0.5</f>
        <v>15</v>
      </c>
      <c r="ED29">
        <f>'Inventory Baseline'!ED29*0.5</f>
        <v>4.5</v>
      </c>
      <c r="EE29">
        <f>'Inventory Baseline'!EE29*0.5</f>
        <v>8</v>
      </c>
      <c r="EG29">
        <f>'Inventory Baseline'!EG29*0.5</f>
        <v>10</v>
      </c>
      <c r="EH29">
        <f>'Inventory Baseline'!EH29*0.5</f>
        <v>15</v>
      </c>
      <c r="EI29">
        <f>'Inventory Baseline'!EI29*0.5</f>
        <v>4.5</v>
      </c>
      <c r="EJ29">
        <f>'Inventory Baseline'!EJ29*0.5</f>
        <v>8</v>
      </c>
      <c r="EL29">
        <f>'Inventory Baseline'!EL29*0.5</f>
        <v>10</v>
      </c>
      <c r="EM29">
        <f>'Inventory Baseline'!EM29*0.5</f>
        <v>15</v>
      </c>
      <c r="EN29">
        <f>'Inventory Baseline'!EN29*0.5</f>
        <v>4.5</v>
      </c>
      <c r="EO29">
        <f>'Inventory Baseline'!EO29*0.5</f>
        <v>8</v>
      </c>
      <c r="EQ29">
        <f>'Inventory Baseline'!EQ29*0.5</f>
        <v>10</v>
      </c>
      <c r="ER29">
        <f>'Inventory Baseline'!ER29*0.5</f>
        <v>15</v>
      </c>
      <c r="ES29">
        <f>'Inventory Baseline'!ES29*0.5</f>
        <v>4.5</v>
      </c>
      <c r="ET29">
        <f>'Inventory Baseline'!ET29*0.5</f>
        <v>8</v>
      </c>
      <c r="EV29">
        <f t="shared" si="0"/>
        <v>10</v>
      </c>
      <c r="EW29">
        <f t="shared" si="1"/>
        <v>15</v>
      </c>
      <c r="EX29">
        <f t="shared" si="2"/>
        <v>4.5</v>
      </c>
      <c r="EY29">
        <f t="shared" si="3"/>
        <v>8</v>
      </c>
    </row>
    <row r="30" spans="1:155" x14ac:dyDescent="0.35">
      <c r="A30">
        <v>28</v>
      </c>
      <c r="B30">
        <f>'Inventory Baseline'!B30*0.5</f>
        <v>10</v>
      </c>
      <c r="C30">
        <f>'Inventory Baseline'!C30*0.5</f>
        <v>14</v>
      </c>
      <c r="D30">
        <f>'Inventory Baseline'!D30*0.5</f>
        <v>2</v>
      </c>
      <c r="E30">
        <f>'Inventory Baseline'!E30*0.5</f>
        <v>8</v>
      </c>
      <c r="G30">
        <f>'Inventory Baseline'!G30*0.5</f>
        <v>10</v>
      </c>
      <c r="H30">
        <f>'Inventory Baseline'!H30*0.5</f>
        <v>14</v>
      </c>
      <c r="I30">
        <f>'Inventory Baseline'!I30*0.5</f>
        <v>2</v>
      </c>
      <c r="J30">
        <f>'Inventory Baseline'!J30*0.5</f>
        <v>8</v>
      </c>
      <c r="L30">
        <f>'Inventory Baseline'!L30*0.5</f>
        <v>10</v>
      </c>
      <c r="M30">
        <f>'Inventory Baseline'!M30*0.5</f>
        <v>14</v>
      </c>
      <c r="N30">
        <f>'Inventory Baseline'!N30*0.5</f>
        <v>2</v>
      </c>
      <c r="O30">
        <f>'Inventory Baseline'!O30*0.5</f>
        <v>8</v>
      </c>
      <c r="Q30">
        <f>'Inventory Baseline'!Q30*0.5</f>
        <v>10</v>
      </c>
      <c r="R30">
        <f>'Inventory Baseline'!R30*0.5</f>
        <v>14</v>
      </c>
      <c r="S30">
        <f>'Inventory Baseline'!S30*0.5</f>
        <v>2</v>
      </c>
      <c r="T30">
        <f>'Inventory Baseline'!T30*0.5</f>
        <v>8</v>
      </c>
      <c r="V30">
        <f>'Inventory Baseline'!V30*0.5</f>
        <v>10</v>
      </c>
      <c r="W30">
        <f>'Inventory Baseline'!W30*0.5</f>
        <v>14</v>
      </c>
      <c r="X30">
        <f>'Inventory Baseline'!X30*0.5</f>
        <v>2</v>
      </c>
      <c r="Y30">
        <f>'Inventory Baseline'!Y30*0.5</f>
        <v>8</v>
      </c>
      <c r="AA30">
        <f>'Inventory Baseline'!AA30*0.5</f>
        <v>10</v>
      </c>
      <c r="AB30">
        <f>'Inventory Baseline'!AB30*0.5</f>
        <v>14</v>
      </c>
      <c r="AC30">
        <f>'Inventory Baseline'!AC30*0.5</f>
        <v>2</v>
      </c>
      <c r="AD30">
        <f>'Inventory Baseline'!AD30*0.5</f>
        <v>8</v>
      </c>
      <c r="AF30">
        <f>'Inventory Baseline'!AF30*0.5</f>
        <v>10</v>
      </c>
      <c r="AG30">
        <f>'Inventory Baseline'!AG30*0.5</f>
        <v>14</v>
      </c>
      <c r="AH30">
        <f>'Inventory Baseline'!AH30*0.5</f>
        <v>2</v>
      </c>
      <c r="AI30">
        <f>'Inventory Baseline'!AI30*0.5</f>
        <v>8</v>
      </c>
      <c r="AK30">
        <f>'Inventory Baseline'!AK30*0.5</f>
        <v>10</v>
      </c>
      <c r="AL30">
        <f>'Inventory Baseline'!AL30*0.5</f>
        <v>14</v>
      </c>
      <c r="AM30">
        <f>'Inventory Baseline'!AM30*0.5</f>
        <v>2</v>
      </c>
      <c r="AN30">
        <f>'Inventory Baseline'!AN30*0.5</f>
        <v>8</v>
      </c>
      <c r="AP30">
        <f>'Inventory Baseline'!AP30*0.5</f>
        <v>10</v>
      </c>
      <c r="AQ30">
        <f>'Inventory Baseline'!AQ30*0.5</f>
        <v>14</v>
      </c>
      <c r="AR30">
        <f>'Inventory Baseline'!AR30*0.5</f>
        <v>2</v>
      </c>
      <c r="AS30">
        <f>'Inventory Baseline'!AS30*0.5</f>
        <v>8</v>
      </c>
      <c r="AU30">
        <f>'Inventory Baseline'!AU30*0.5</f>
        <v>10</v>
      </c>
      <c r="AV30">
        <f>'Inventory Baseline'!AV30*0.5</f>
        <v>14</v>
      </c>
      <c r="AW30">
        <f>'Inventory Baseline'!AW30*0.5</f>
        <v>2</v>
      </c>
      <c r="AX30">
        <f>'Inventory Baseline'!AX30*0.5</f>
        <v>8</v>
      </c>
      <c r="AZ30">
        <f>'Inventory Baseline'!AZ30*0.5</f>
        <v>10</v>
      </c>
      <c r="BA30">
        <f>'Inventory Baseline'!BA30*0.5</f>
        <v>14</v>
      </c>
      <c r="BB30">
        <f>'Inventory Baseline'!BB30*0.5</f>
        <v>2</v>
      </c>
      <c r="BC30">
        <f>'Inventory Baseline'!BC30*0.5</f>
        <v>8</v>
      </c>
      <c r="BE30">
        <f>'Inventory Baseline'!BE30*0.5</f>
        <v>10</v>
      </c>
      <c r="BF30">
        <f>'Inventory Baseline'!BF30*0.5</f>
        <v>14</v>
      </c>
      <c r="BG30">
        <f>'Inventory Baseline'!BG30*0.5</f>
        <v>2</v>
      </c>
      <c r="BH30">
        <f>'Inventory Baseline'!BH30*0.5</f>
        <v>8</v>
      </c>
      <c r="BJ30">
        <f>'Inventory Baseline'!BJ30*0.5</f>
        <v>10</v>
      </c>
      <c r="BK30">
        <f>'Inventory Baseline'!BK30*0.5</f>
        <v>14</v>
      </c>
      <c r="BL30">
        <f>'Inventory Baseline'!BL30*0.5</f>
        <v>2</v>
      </c>
      <c r="BM30">
        <f>'Inventory Baseline'!BM30*0.5</f>
        <v>8</v>
      </c>
      <c r="BO30">
        <f>'Inventory Baseline'!BO30*0.5</f>
        <v>10</v>
      </c>
      <c r="BP30">
        <f>'Inventory Baseline'!BP30*0.5</f>
        <v>14</v>
      </c>
      <c r="BQ30">
        <f>'Inventory Baseline'!BQ30*0.5</f>
        <v>2</v>
      </c>
      <c r="BR30">
        <f>'Inventory Baseline'!BR30*0.5</f>
        <v>8</v>
      </c>
      <c r="BT30">
        <f>'Inventory Baseline'!BT30*0.5</f>
        <v>10</v>
      </c>
      <c r="BU30">
        <f>'Inventory Baseline'!BU30*0.5</f>
        <v>14</v>
      </c>
      <c r="BV30">
        <f>'Inventory Baseline'!BV30*0.5</f>
        <v>2</v>
      </c>
      <c r="BW30">
        <f>'Inventory Baseline'!BW30*0.5</f>
        <v>8</v>
      </c>
      <c r="BY30">
        <f>'Inventory Baseline'!BY30*0.5</f>
        <v>10</v>
      </c>
      <c r="BZ30">
        <f>'Inventory Baseline'!BZ30*0.5</f>
        <v>14</v>
      </c>
      <c r="CA30">
        <f>'Inventory Baseline'!CA30*0.5</f>
        <v>2</v>
      </c>
      <c r="CB30">
        <f>'Inventory Baseline'!CB30*0.5</f>
        <v>8</v>
      </c>
      <c r="CD30">
        <f>'Inventory Baseline'!CD30*0.5</f>
        <v>10</v>
      </c>
      <c r="CE30">
        <f>'Inventory Baseline'!CE30*0.5</f>
        <v>14</v>
      </c>
      <c r="CF30">
        <f>'Inventory Baseline'!CF30*0.5</f>
        <v>2</v>
      </c>
      <c r="CG30">
        <f>'Inventory Baseline'!CG30*0.5</f>
        <v>8</v>
      </c>
      <c r="CI30">
        <f>'Inventory Baseline'!CI30*0.5</f>
        <v>10</v>
      </c>
      <c r="CJ30">
        <f>'Inventory Baseline'!CJ30*0.5</f>
        <v>14</v>
      </c>
      <c r="CK30">
        <f>'Inventory Baseline'!CK30*0.5</f>
        <v>2</v>
      </c>
      <c r="CL30">
        <f>'Inventory Baseline'!CL30*0.5</f>
        <v>8</v>
      </c>
      <c r="CN30">
        <f>'Inventory Baseline'!CN30*0.5</f>
        <v>10</v>
      </c>
      <c r="CO30">
        <f>'Inventory Baseline'!CO30*0.5</f>
        <v>14</v>
      </c>
      <c r="CP30">
        <f>'Inventory Baseline'!CP30*0.5</f>
        <v>2</v>
      </c>
      <c r="CQ30">
        <f>'Inventory Baseline'!CQ30*0.5</f>
        <v>8</v>
      </c>
      <c r="CS30">
        <f>'Inventory Baseline'!CS30*0.5</f>
        <v>10</v>
      </c>
      <c r="CT30">
        <f>'Inventory Baseline'!CT30*0.5</f>
        <v>14</v>
      </c>
      <c r="CU30">
        <f>'Inventory Baseline'!CU30*0.5</f>
        <v>2</v>
      </c>
      <c r="CV30">
        <f>'Inventory Baseline'!CV30*0.5</f>
        <v>8</v>
      </c>
      <c r="CX30">
        <f>'Inventory Baseline'!CX30*0.5</f>
        <v>10</v>
      </c>
      <c r="CY30">
        <f>'Inventory Baseline'!CY30*0.5</f>
        <v>14</v>
      </c>
      <c r="CZ30">
        <f>'Inventory Baseline'!CZ30*0.5</f>
        <v>2</v>
      </c>
      <c r="DA30">
        <f>'Inventory Baseline'!DA30*0.5</f>
        <v>8</v>
      </c>
      <c r="DC30">
        <f>'Inventory Baseline'!DC30*0.5</f>
        <v>10</v>
      </c>
      <c r="DD30">
        <f>'Inventory Baseline'!DD30*0.5</f>
        <v>14</v>
      </c>
      <c r="DE30">
        <f>'Inventory Baseline'!DE30*0.5</f>
        <v>2</v>
      </c>
      <c r="DF30">
        <f>'Inventory Baseline'!DF30*0.5</f>
        <v>8</v>
      </c>
      <c r="DH30">
        <f>'Inventory Baseline'!DH30*0.5</f>
        <v>10</v>
      </c>
      <c r="DI30">
        <f>'Inventory Baseline'!DI30*0.5</f>
        <v>14</v>
      </c>
      <c r="DJ30">
        <f>'Inventory Baseline'!DJ30*0.5</f>
        <v>2</v>
      </c>
      <c r="DK30">
        <f>'Inventory Baseline'!DK30*0.5</f>
        <v>8</v>
      </c>
      <c r="DM30">
        <f>'Inventory Baseline'!DM30*0.5</f>
        <v>10</v>
      </c>
      <c r="DN30">
        <f>'Inventory Baseline'!DN30*0.5</f>
        <v>14</v>
      </c>
      <c r="DO30">
        <f>'Inventory Baseline'!DO30*0.5</f>
        <v>2</v>
      </c>
      <c r="DP30">
        <f>'Inventory Baseline'!DP30*0.5</f>
        <v>8</v>
      </c>
      <c r="DR30">
        <f>'Inventory Baseline'!DR30*0.5</f>
        <v>10</v>
      </c>
      <c r="DS30">
        <f>'Inventory Baseline'!DS30*0.5</f>
        <v>14</v>
      </c>
      <c r="DT30">
        <f>'Inventory Baseline'!DT30*0.5</f>
        <v>2</v>
      </c>
      <c r="DU30">
        <f>'Inventory Baseline'!DU30*0.5</f>
        <v>8</v>
      </c>
      <c r="DW30">
        <f>'Inventory Baseline'!DW30*0.5</f>
        <v>10</v>
      </c>
      <c r="DX30">
        <f>'Inventory Baseline'!DX30*0.5</f>
        <v>14</v>
      </c>
      <c r="DY30">
        <f>'Inventory Baseline'!DY30*0.5</f>
        <v>2</v>
      </c>
      <c r="DZ30">
        <f>'Inventory Baseline'!DZ30*0.5</f>
        <v>8</v>
      </c>
      <c r="EB30">
        <f>'Inventory Baseline'!EB30*0.5</f>
        <v>10</v>
      </c>
      <c r="EC30">
        <f>'Inventory Baseline'!EC30*0.5</f>
        <v>14</v>
      </c>
      <c r="ED30">
        <f>'Inventory Baseline'!ED30*0.5</f>
        <v>2</v>
      </c>
      <c r="EE30">
        <f>'Inventory Baseline'!EE30*0.5</f>
        <v>8</v>
      </c>
      <c r="EG30">
        <f>'Inventory Baseline'!EG30*0.5</f>
        <v>10</v>
      </c>
      <c r="EH30">
        <f>'Inventory Baseline'!EH30*0.5</f>
        <v>14</v>
      </c>
      <c r="EI30">
        <f>'Inventory Baseline'!EI30*0.5</f>
        <v>2</v>
      </c>
      <c r="EJ30">
        <f>'Inventory Baseline'!EJ30*0.5</f>
        <v>8</v>
      </c>
      <c r="EL30">
        <f>'Inventory Baseline'!EL30*0.5</f>
        <v>10</v>
      </c>
      <c r="EM30">
        <f>'Inventory Baseline'!EM30*0.5</f>
        <v>14</v>
      </c>
      <c r="EN30">
        <f>'Inventory Baseline'!EN30*0.5</f>
        <v>2</v>
      </c>
      <c r="EO30">
        <f>'Inventory Baseline'!EO30*0.5</f>
        <v>8</v>
      </c>
      <c r="EQ30">
        <f>'Inventory Baseline'!EQ30*0.5</f>
        <v>10</v>
      </c>
      <c r="ER30">
        <f>'Inventory Baseline'!ER30*0.5</f>
        <v>14</v>
      </c>
      <c r="ES30">
        <f>'Inventory Baseline'!ES30*0.5</f>
        <v>2</v>
      </c>
      <c r="ET30">
        <f>'Inventory Baseline'!ET30*0.5</f>
        <v>8</v>
      </c>
      <c r="EV30">
        <f t="shared" si="0"/>
        <v>10</v>
      </c>
      <c r="EW30">
        <f t="shared" si="1"/>
        <v>14</v>
      </c>
      <c r="EX30">
        <f t="shared" si="2"/>
        <v>2</v>
      </c>
      <c r="EY30">
        <f t="shared" si="3"/>
        <v>8</v>
      </c>
    </row>
    <row r="31" spans="1:155" x14ac:dyDescent="0.35">
      <c r="A31">
        <v>29</v>
      </c>
      <c r="B31">
        <f>'Inventory Baseline'!B31*0.5</f>
        <v>10.5</v>
      </c>
      <c r="C31">
        <f>'Inventory Baseline'!C31*0.5</f>
        <v>14</v>
      </c>
      <c r="D31">
        <f>'Inventory Baseline'!D31*0.5</f>
        <v>0.5</v>
      </c>
      <c r="E31">
        <f>'Inventory Baseline'!E31*0.5</f>
        <v>6</v>
      </c>
      <c r="G31">
        <f>'Inventory Baseline'!G31*0.5</f>
        <v>10.5</v>
      </c>
      <c r="H31">
        <f>'Inventory Baseline'!H31*0.5</f>
        <v>14</v>
      </c>
      <c r="I31">
        <f>'Inventory Baseline'!I31*0.5</f>
        <v>0.5</v>
      </c>
      <c r="J31">
        <f>'Inventory Baseline'!J31*0.5</f>
        <v>6</v>
      </c>
      <c r="L31">
        <f>'Inventory Baseline'!L31*0.5</f>
        <v>10.5</v>
      </c>
      <c r="M31">
        <f>'Inventory Baseline'!M31*0.5</f>
        <v>14</v>
      </c>
      <c r="N31">
        <f>'Inventory Baseline'!N31*0.5</f>
        <v>0.5</v>
      </c>
      <c r="O31">
        <f>'Inventory Baseline'!O31*0.5</f>
        <v>6</v>
      </c>
      <c r="Q31">
        <f>'Inventory Baseline'!Q31*0.5</f>
        <v>10.5</v>
      </c>
      <c r="R31">
        <f>'Inventory Baseline'!R31*0.5</f>
        <v>14</v>
      </c>
      <c r="S31">
        <f>'Inventory Baseline'!S31*0.5</f>
        <v>0.5</v>
      </c>
      <c r="T31">
        <f>'Inventory Baseline'!T31*0.5</f>
        <v>6</v>
      </c>
      <c r="V31">
        <f>'Inventory Baseline'!V31*0.5</f>
        <v>10.5</v>
      </c>
      <c r="W31">
        <f>'Inventory Baseline'!W31*0.5</f>
        <v>14</v>
      </c>
      <c r="X31">
        <f>'Inventory Baseline'!X31*0.5</f>
        <v>0.5</v>
      </c>
      <c r="Y31">
        <f>'Inventory Baseline'!Y31*0.5</f>
        <v>6</v>
      </c>
      <c r="AA31">
        <f>'Inventory Baseline'!AA31*0.5</f>
        <v>10.5</v>
      </c>
      <c r="AB31">
        <f>'Inventory Baseline'!AB31*0.5</f>
        <v>14</v>
      </c>
      <c r="AC31">
        <f>'Inventory Baseline'!AC31*0.5</f>
        <v>0.5</v>
      </c>
      <c r="AD31">
        <f>'Inventory Baseline'!AD31*0.5</f>
        <v>6</v>
      </c>
      <c r="AF31">
        <f>'Inventory Baseline'!AF31*0.5</f>
        <v>10.5</v>
      </c>
      <c r="AG31">
        <f>'Inventory Baseline'!AG31*0.5</f>
        <v>14</v>
      </c>
      <c r="AH31">
        <f>'Inventory Baseline'!AH31*0.5</f>
        <v>0.5</v>
      </c>
      <c r="AI31">
        <f>'Inventory Baseline'!AI31*0.5</f>
        <v>6</v>
      </c>
      <c r="AK31">
        <f>'Inventory Baseline'!AK31*0.5</f>
        <v>10.5</v>
      </c>
      <c r="AL31">
        <f>'Inventory Baseline'!AL31*0.5</f>
        <v>14</v>
      </c>
      <c r="AM31">
        <f>'Inventory Baseline'!AM31*0.5</f>
        <v>0.5</v>
      </c>
      <c r="AN31">
        <f>'Inventory Baseline'!AN31*0.5</f>
        <v>6</v>
      </c>
      <c r="AP31">
        <f>'Inventory Baseline'!AP31*0.5</f>
        <v>10.5</v>
      </c>
      <c r="AQ31">
        <f>'Inventory Baseline'!AQ31*0.5</f>
        <v>14</v>
      </c>
      <c r="AR31">
        <f>'Inventory Baseline'!AR31*0.5</f>
        <v>0.5</v>
      </c>
      <c r="AS31">
        <f>'Inventory Baseline'!AS31*0.5</f>
        <v>6</v>
      </c>
      <c r="AU31">
        <f>'Inventory Baseline'!AU31*0.5</f>
        <v>10.5</v>
      </c>
      <c r="AV31">
        <f>'Inventory Baseline'!AV31*0.5</f>
        <v>14</v>
      </c>
      <c r="AW31">
        <f>'Inventory Baseline'!AW31*0.5</f>
        <v>0.5</v>
      </c>
      <c r="AX31">
        <f>'Inventory Baseline'!AX31*0.5</f>
        <v>6</v>
      </c>
      <c r="AZ31">
        <f>'Inventory Baseline'!AZ31*0.5</f>
        <v>10.5</v>
      </c>
      <c r="BA31">
        <f>'Inventory Baseline'!BA31*0.5</f>
        <v>14</v>
      </c>
      <c r="BB31">
        <f>'Inventory Baseline'!BB31*0.5</f>
        <v>0.5</v>
      </c>
      <c r="BC31">
        <f>'Inventory Baseline'!BC31*0.5</f>
        <v>6</v>
      </c>
      <c r="BE31">
        <f>'Inventory Baseline'!BE31*0.5</f>
        <v>10.5</v>
      </c>
      <c r="BF31">
        <f>'Inventory Baseline'!BF31*0.5</f>
        <v>14</v>
      </c>
      <c r="BG31">
        <f>'Inventory Baseline'!BG31*0.5</f>
        <v>0.5</v>
      </c>
      <c r="BH31">
        <f>'Inventory Baseline'!BH31*0.5</f>
        <v>6</v>
      </c>
      <c r="BJ31">
        <f>'Inventory Baseline'!BJ31*0.5</f>
        <v>10.5</v>
      </c>
      <c r="BK31">
        <f>'Inventory Baseline'!BK31*0.5</f>
        <v>14</v>
      </c>
      <c r="BL31">
        <f>'Inventory Baseline'!BL31*0.5</f>
        <v>0.5</v>
      </c>
      <c r="BM31">
        <f>'Inventory Baseline'!BM31*0.5</f>
        <v>6</v>
      </c>
      <c r="BO31">
        <f>'Inventory Baseline'!BO31*0.5</f>
        <v>10.5</v>
      </c>
      <c r="BP31">
        <f>'Inventory Baseline'!BP31*0.5</f>
        <v>14</v>
      </c>
      <c r="BQ31">
        <f>'Inventory Baseline'!BQ31*0.5</f>
        <v>0.5</v>
      </c>
      <c r="BR31">
        <f>'Inventory Baseline'!BR31*0.5</f>
        <v>6</v>
      </c>
      <c r="BT31">
        <f>'Inventory Baseline'!BT31*0.5</f>
        <v>10.5</v>
      </c>
      <c r="BU31">
        <f>'Inventory Baseline'!BU31*0.5</f>
        <v>14</v>
      </c>
      <c r="BV31">
        <f>'Inventory Baseline'!BV31*0.5</f>
        <v>0.5</v>
      </c>
      <c r="BW31">
        <f>'Inventory Baseline'!BW31*0.5</f>
        <v>6</v>
      </c>
      <c r="BY31">
        <f>'Inventory Baseline'!BY31*0.5</f>
        <v>10.5</v>
      </c>
      <c r="BZ31">
        <f>'Inventory Baseline'!BZ31*0.5</f>
        <v>14</v>
      </c>
      <c r="CA31">
        <f>'Inventory Baseline'!CA31*0.5</f>
        <v>0.5</v>
      </c>
      <c r="CB31">
        <f>'Inventory Baseline'!CB31*0.5</f>
        <v>6</v>
      </c>
      <c r="CD31">
        <f>'Inventory Baseline'!CD31*0.5</f>
        <v>10.5</v>
      </c>
      <c r="CE31">
        <f>'Inventory Baseline'!CE31*0.5</f>
        <v>14</v>
      </c>
      <c r="CF31">
        <f>'Inventory Baseline'!CF31*0.5</f>
        <v>0.5</v>
      </c>
      <c r="CG31">
        <f>'Inventory Baseline'!CG31*0.5</f>
        <v>6</v>
      </c>
      <c r="CI31">
        <f>'Inventory Baseline'!CI31*0.5</f>
        <v>10.5</v>
      </c>
      <c r="CJ31">
        <f>'Inventory Baseline'!CJ31*0.5</f>
        <v>14</v>
      </c>
      <c r="CK31">
        <f>'Inventory Baseline'!CK31*0.5</f>
        <v>0.5</v>
      </c>
      <c r="CL31">
        <f>'Inventory Baseline'!CL31*0.5</f>
        <v>6</v>
      </c>
      <c r="CN31">
        <f>'Inventory Baseline'!CN31*0.5</f>
        <v>10.5</v>
      </c>
      <c r="CO31">
        <f>'Inventory Baseline'!CO31*0.5</f>
        <v>14</v>
      </c>
      <c r="CP31">
        <f>'Inventory Baseline'!CP31*0.5</f>
        <v>0.5</v>
      </c>
      <c r="CQ31">
        <f>'Inventory Baseline'!CQ31*0.5</f>
        <v>6</v>
      </c>
      <c r="CS31">
        <f>'Inventory Baseline'!CS31*0.5</f>
        <v>10.5</v>
      </c>
      <c r="CT31">
        <f>'Inventory Baseline'!CT31*0.5</f>
        <v>14</v>
      </c>
      <c r="CU31">
        <f>'Inventory Baseline'!CU31*0.5</f>
        <v>0.5</v>
      </c>
      <c r="CV31">
        <f>'Inventory Baseline'!CV31*0.5</f>
        <v>6</v>
      </c>
      <c r="CX31">
        <f>'Inventory Baseline'!CX31*0.5</f>
        <v>10.5</v>
      </c>
      <c r="CY31">
        <f>'Inventory Baseline'!CY31*0.5</f>
        <v>14</v>
      </c>
      <c r="CZ31">
        <f>'Inventory Baseline'!CZ31*0.5</f>
        <v>0.5</v>
      </c>
      <c r="DA31">
        <f>'Inventory Baseline'!DA31*0.5</f>
        <v>6</v>
      </c>
      <c r="DC31">
        <f>'Inventory Baseline'!DC31*0.5</f>
        <v>10.5</v>
      </c>
      <c r="DD31">
        <f>'Inventory Baseline'!DD31*0.5</f>
        <v>14</v>
      </c>
      <c r="DE31">
        <f>'Inventory Baseline'!DE31*0.5</f>
        <v>0.5</v>
      </c>
      <c r="DF31">
        <f>'Inventory Baseline'!DF31*0.5</f>
        <v>6</v>
      </c>
      <c r="DH31">
        <f>'Inventory Baseline'!DH31*0.5</f>
        <v>10.5</v>
      </c>
      <c r="DI31">
        <f>'Inventory Baseline'!DI31*0.5</f>
        <v>14</v>
      </c>
      <c r="DJ31">
        <f>'Inventory Baseline'!DJ31*0.5</f>
        <v>0.5</v>
      </c>
      <c r="DK31">
        <f>'Inventory Baseline'!DK31*0.5</f>
        <v>6</v>
      </c>
      <c r="DM31">
        <f>'Inventory Baseline'!DM31*0.5</f>
        <v>10.5</v>
      </c>
      <c r="DN31">
        <f>'Inventory Baseline'!DN31*0.5</f>
        <v>14</v>
      </c>
      <c r="DO31">
        <f>'Inventory Baseline'!DO31*0.5</f>
        <v>0.5</v>
      </c>
      <c r="DP31">
        <f>'Inventory Baseline'!DP31*0.5</f>
        <v>6</v>
      </c>
      <c r="DR31">
        <f>'Inventory Baseline'!DR31*0.5</f>
        <v>10.5</v>
      </c>
      <c r="DS31">
        <f>'Inventory Baseline'!DS31*0.5</f>
        <v>14</v>
      </c>
      <c r="DT31">
        <f>'Inventory Baseline'!DT31*0.5</f>
        <v>0.5</v>
      </c>
      <c r="DU31">
        <f>'Inventory Baseline'!DU31*0.5</f>
        <v>6</v>
      </c>
      <c r="DW31">
        <f>'Inventory Baseline'!DW31*0.5</f>
        <v>10.5</v>
      </c>
      <c r="DX31">
        <f>'Inventory Baseline'!DX31*0.5</f>
        <v>14</v>
      </c>
      <c r="DY31">
        <f>'Inventory Baseline'!DY31*0.5</f>
        <v>0.5</v>
      </c>
      <c r="DZ31">
        <f>'Inventory Baseline'!DZ31*0.5</f>
        <v>6</v>
      </c>
      <c r="EB31">
        <f>'Inventory Baseline'!EB31*0.5</f>
        <v>10.5</v>
      </c>
      <c r="EC31">
        <f>'Inventory Baseline'!EC31*0.5</f>
        <v>14</v>
      </c>
      <c r="ED31">
        <f>'Inventory Baseline'!ED31*0.5</f>
        <v>0.5</v>
      </c>
      <c r="EE31">
        <f>'Inventory Baseline'!EE31*0.5</f>
        <v>6</v>
      </c>
      <c r="EG31">
        <f>'Inventory Baseline'!EG31*0.5</f>
        <v>10.5</v>
      </c>
      <c r="EH31">
        <f>'Inventory Baseline'!EH31*0.5</f>
        <v>14</v>
      </c>
      <c r="EI31">
        <f>'Inventory Baseline'!EI31*0.5</f>
        <v>0.5</v>
      </c>
      <c r="EJ31">
        <f>'Inventory Baseline'!EJ31*0.5</f>
        <v>6</v>
      </c>
      <c r="EL31">
        <f>'Inventory Baseline'!EL31*0.5</f>
        <v>10.5</v>
      </c>
      <c r="EM31">
        <f>'Inventory Baseline'!EM31*0.5</f>
        <v>14</v>
      </c>
      <c r="EN31">
        <f>'Inventory Baseline'!EN31*0.5</f>
        <v>0.5</v>
      </c>
      <c r="EO31">
        <f>'Inventory Baseline'!EO31*0.5</f>
        <v>6</v>
      </c>
      <c r="EQ31">
        <f>'Inventory Baseline'!EQ31*0.5</f>
        <v>10.5</v>
      </c>
      <c r="ER31">
        <f>'Inventory Baseline'!ER31*0.5</f>
        <v>14</v>
      </c>
      <c r="ES31">
        <f>'Inventory Baseline'!ES31*0.5</f>
        <v>0.5</v>
      </c>
      <c r="ET31">
        <f>'Inventory Baseline'!ET31*0.5</f>
        <v>6</v>
      </c>
      <c r="EV31">
        <f t="shared" si="0"/>
        <v>10.5</v>
      </c>
      <c r="EW31">
        <f t="shared" si="1"/>
        <v>14</v>
      </c>
      <c r="EX31">
        <f t="shared" si="2"/>
        <v>0.5</v>
      </c>
      <c r="EY31">
        <f t="shared" si="3"/>
        <v>6</v>
      </c>
    </row>
    <row r="32" spans="1:155" x14ac:dyDescent="0.35">
      <c r="A32">
        <v>30</v>
      </c>
      <c r="B32">
        <f>'Inventory Baseline'!B32*0.5</f>
        <v>10</v>
      </c>
      <c r="C32">
        <f>'Inventory Baseline'!C32*0.5</f>
        <v>14</v>
      </c>
      <c r="D32">
        <f>'Inventory Baseline'!D32*0.5</f>
        <v>0</v>
      </c>
      <c r="E32">
        <f>'Inventory Baseline'!E32*0.5</f>
        <v>2</v>
      </c>
      <c r="G32">
        <f>'Inventory Baseline'!G32*0.5</f>
        <v>10</v>
      </c>
      <c r="H32">
        <f>'Inventory Baseline'!H32*0.5</f>
        <v>14</v>
      </c>
      <c r="I32">
        <f>'Inventory Baseline'!I32*0.5</f>
        <v>0</v>
      </c>
      <c r="J32">
        <f>'Inventory Baseline'!J32*0.5</f>
        <v>2</v>
      </c>
      <c r="L32">
        <f>'Inventory Baseline'!L32*0.5</f>
        <v>10</v>
      </c>
      <c r="M32">
        <f>'Inventory Baseline'!M32*0.5</f>
        <v>14</v>
      </c>
      <c r="N32">
        <f>'Inventory Baseline'!N32*0.5</f>
        <v>0</v>
      </c>
      <c r="O32">
        <f>'Inventory Baseline'!O32*0.5</f>
        <v>2</v>
      </c>
      <c r="Q32">
        <f>'Inventory Baseline'!Q32*0.5</f>
        <v>10</v>
      </c>
      <c r="R32">
        <f>'Inventory Baseline'!R32*0.5</f>
        <v>14</v>
      </c>
      <c r="S32">
        <f>'Inventory Baseline'!S32*0.5</f>
        <v>0</v>
      </c>
      <c r="T32">
        <f>'Inventory Baseline'!T32*0.5</f>
        <v>2</v>
      </c>
      <c r="V32">
        <f>'Inventory Baseline'!V32*0.5</f>
        <v>10</v>
      </c>
      <c r="W32">
        <f>'Inventory Baseline'!W32*0.5</f>
        <v>14</v>
      </c>
      <c r="X32">
        <f>'Inventory Baseline'!X32*0.5</f>
        <v>0</v>
      </c>
      <c r="Y32">
        <f>'Inventory Baseline'!Y32*0.5</f>
        <v>2</v>
      </c>
      <c r="AA32">
        <f>'Inventory Baseline'!AA32*0.5</f>
        <v>10</v>
      </c>
      <c r="AB32">
        <f>'Inventory Baseline'!AB32*0.5</f>
        <v>14</v>
      </c>
      <c r="AC32">
        <f>'Inventory Baseline'!AC32*0.5</f>
        <v>0</v>
      </c>
      <c r="AD32">
        <f>'Inventory Baseline'!AD32*0.5</f>
        <v>2</v>
      </c>
      <c r="AF32">
        <f>'Inventory Baseline'!AF32*0.5</f>
        <v>10</v>
      </c>
      <c r="AG32">
        <f>'Inventory Baseline'!AG32*0.5</f>
        <v>14</v>
      </c>
      <c r="AH32">
        <f>'Inventory Baseline'!AH32*0.5</f>
        <v>0</v>
      </c>
      <c r="AI32">
        <f>'Inventory Baseline'!AI32*0.5</f>
        <v>2</v>
      </c>
      <c r="AK32">
        <f>'Inventory Baseline'!AK32*0.5</f>
        <v>10</v>
      </c>
      <c r="AL32">
        <f>'Inventory Baseline'!AL32*0.5</f>
        <v>14</v>
      </c>
      <c r="AM32">
        <f>'Inventory Baseline'!AM32*0.5</f>
        <v>0</v>
      </c>
      <c r="AN32">
        <f>'Inventory Baseline'!AN32*0.5</f>
        <v>2</v>
      </c>
      <c r="AP32">
        <f>'Inventory Baseline'!AP32*0.5</f>
        <v>10</v>
      </c>
      <c r="AQ32">
        <f>'Inventory Baseline'!AQ32*0.5</f>
        <v>14</v>
      </c>
      <c r="AR32">
        <f>'Inventory Baseline'!AR32*0.5</f>
        <v>0</v>
      </c>
      <c r="AS32">
        <f>'Inventory Baseline'!AS32*0.5</f>
        <v>2</v>
      </c>
      <c r="AU32">
        <f>'Inventory Baseline'!AU32*0.5</f>
        <v>10</v>
      </c>
      <c r="AV32">
        <f>'Inventory Baseline'!AV32*0.5</f>
        <v>14</v>
      </c>
      <c r="AW32">
        <f>'Inventory Baseline'!AW32*0.5</f>
        <v>0</v>
      </c>
      <c r="AX32">
        <f>'Inventory Baseline'!AX32*0.5</f>
        <v>2</v>
      </c>
      <c r="AZ32">
        <f>'Inventory Baseline'!AZ32*0.5</f>
        <v>10</v>
      </c>
      <c r="BA32">
        <f>'Inventory Baseline'!BA32*0.5</f>
        <v>14</v>
      </c>
      <c r="BB32">
        <f>'Inventory Baseline'!BB32*0.5</f>
        <v>0</v>
      </c>
      <c r="BC32">
        <f>'Inventory Baseline'!BC32*0.5</f>
        <v>2</v>
      </c>
      <c r="BE32">
        <f>'Inventory Baseline'!BE32*0.5</f>
        <v>10</v>
      </c>
      <c r="BF32">
        <f>'Inventory Baseline'!BF32*0.5</f>
        <v>14</v>
      </c>
      <c r="BG32">
        <f>'Inventory Baseline'!BG32*0.5</f>
        <v>0</v>
      </c>
      <c r="BH32">
        <f>'Inventory Baseline'!BH32*0.5</f>
        <v>2</v>
      </c>
      <c r="BJ32">
        <f>'Inventory Baseline'!BJ32*0.5</f>
        <v>10</v>
      </c>
      <c r="BK32">
        <f>'Inventory Baseline'!BK32*0.5</f>
        <v>14</v>
      </c>
      <c r="BL32">
        <f>'Inventory Baseline'!BL32*0.5</f>
        <v>0</v>
      </c>
      <c r="BM32">
        <f>'Inventory Baseline'!BM32*0.5</f>
        <v>2</v>
      </c>
      <c r="BO32">
        <f>'Inventory Baseline'!BO32*0.5</f>
        <v>10</v>
      </c>
      <c r="BP32">
        <f>'Inventory Baseline'!BP32*0.5</f>
        <v>14</v>
      </c>
      <c r="BQ32">
        <f>'Inventory Baseline'!BQ32*0.5</f>
        <v>0</v>
      </c>
      <c r="BR32">
        <f>'Inventory Baseline'!BR32*0.5</f>
        <v>2</v>
      </c>
      <c r="BT32">
        <f>'Inventory Baseline'!BT32*0.5</f>
        <v>10</v>
      </c>
      <c r="BU32">
        <f>'Inventory Baseline'!BU32*0.5</f>
        <v>14</v>
      </c>
      <c r="BV32">
        <f>'Inventory Baseline'!BV32*0.5</f>
        <v>0</v>
      </c>
      <c r="BW32">
        <f>'Inventory Baseline'!BW32*0.5</f>
        <v>2</v>
      </c>
      <c r="BY32">
        <f>'Inventory Baseline'!BY32*0.5</f>
        <v>10</v>
      </c>
      <c r="BZ32">
        <f>'Inventory Baseline'!BZ32*0.5</f>
        <v>14</v>
      </c>
      <c r="CA32">
        <f>'Inventory Baseline'!CA32*0.5</f>
        <v>0</v>
      </c>
      <c r="CB32">
        <f>'Inventory Baseline'!CB32*0.5</f>
        <v>2</v>
      </c>
      <c r="CD32">
        <f>'Inventory Baseline'!CD32*0.5</f>
        <v>10</v>
      </c>
      <c r="CE32">
        <f>'Inventory Baseline'!CE32*0.5</f>
        <v>14</v>
      </c>
      <c r="CF32">
        <f>'Inventory Baseline'!CF32*0.5</f>
        <v>0</v>
      </c>
      <c r="CG32">
        <f>'Inventory Baseline'!CG32*0.5</f>
        <v>2</v>
      </c>
      <c r="CI32">
        <f>'Inventory Baseline'!CI32*0.5</f>
        <v>10</v>
      </c>
      <c r="CJ32">
        <f>'Inventory Baseline'!CJ32*0.5</f>
        <v>14</v>
      </c>
      <c r="CK32">
        <f>'Inventory Baseline'!CK32*0.5</f>
        <v>0</v>
      </c>
      <c r="CL32">
        <f>'Inventory Baseline'!CL32*0.5</f>
        <v>2</v>
      </c>
      <c r="CN32">
        <f>'Inventory Baseline'!CN32*0.5</f>
        <v>10</v>
      </c>
      <c r="CO32">
        <f>'Inventory Baseline'!CO32*0.5</f>
        <v>14</v>
      </c>
      <c r="CP32">
        <f>'Inventory Baseline'!CP32*0.5</f>
        <v>0</v>
      </c>
      <c r="CQ32">
        <f>'Inventory Baseline'!CQ32*0.5</f>
        <v>2</v>
      </c>
      <c r="CS32">
        <f>'Inventory Baseline'!CS32*0.5</f>
        <v>10</v>
      </c>
      <c r="CT32">
        <f>'Inventory Baseline'!CT32*0.5</f>
        <v>14</v>
      </c>
      <c r="CU32">
        <f>'Inventory Baseline'!CU32*0.5</f>
        <v>0</v>
      </c>
      <c r="CV32">
        <f>'Inventory Baseline'!CV32*0.5</f>
        <v>2</v>
      </c>
      <c r="CX32">
        <f>'Inventory Baseline'!CX32*0.5</f>
        <v>10</v>
      </c>
      <c r="CY32">
        <f>'Inventory Baseline'!CY32*0.5</f>
        <v>14</v>
      </c>
      <c r="CZ32">
        <f>'Inventory Baseline'!CZ32*0.5</f>
        <v>0</v>
      </c>
      <c r="DA32">
        <f>'Inventory Baseline'!DA32*0.5</f>
        <v>2</v>
      </c>
      <c r="DC32">
        <f>'Inventory Baseline'!DC32*0.5</f>
        <v>10</v>
      </c>
      <c r="DD32">
        <f>'Inventory Baseline'!DD32*0.5</f>
        <v>14</v>
      </c>
      <c r="DE32">
        <f>'Inventory Baseline'!DE32*0.5</f>
        <v>0</v>
      </c>
      <c r="DF32">
        <f>'Inventory Baseline'!DF32*0.5</f>
        <v>2</v>
      </c>
      <c r="DH32">
        <f>'Inventory Baseline'!DH32*0.5</f>
        <v>10</v>
      </c>
      <c r="DI32">
        <f>'Inventory Baseline'!DI32*0.5</f>
        <v>14</v>
      </c>
      <c r="DJ32">
        <f>'Inventory Baseline'!DJ32*0.5</f>
        <v>0</v>
      </c>
      <c r="DK32">
        <f>'Inventory Baseline'!DK32*0.5</f>
        <v>2</v>
      </c>
      <c r="DM32">
        <f>'Inventory Baseline'!DM32*0.5</f>
        <v>10</v>
      </c>
      <c r="DN32">
        <f>'Inventory Baseline'!DN32*0.5</f>
        <v>14</v>
      </c>
      <c r="DO32">
        <f>'Inventory Baseline'!DO32*0.5</f>
        <v>0</v>
      </c>
      <c r="DP32">
        <f>'Inventory Baseline'!DP32*0.5</f>
        <v>2</v>
      </c>
      <c r="DR32">
        <f>'Inventory Baseline'!DR32*0.5</f>
        <v>10</v>
      </c>
      <c r="DS32">
        <f>'Inventory Baseline'!DS32*0.5</f>
        <v>14</v>
      </c>
      <c r="DT32">
        <f>'Inventory Baseline'!DT32*0.5</f>
        <v>0</v>
      </c>
      <c r="DU32">
        <f>'Inventory Baseline'!DU32*0.5</f>
        <v>2</v>
      </c>
      <c r="DW32">
        <f>'Inventory Baseline'!DW32*0.5</f>
        <v>10</v>
      </c>
      <c r="DX32">
        <f>'Inventory Baseline'!DX32*0.5</f>
        <v>14</v>
      </c>
      <c r="DY32">
        <f>'Inventory Baseline'!DY32*0.5</f>
        <v>0</v>
      </c>
      <c r="DZ32">
        <f>'Inventory Baseline'!DZ32*0.5</f>
        <v>2</v>
      </c>
      <c r="EB32">
        <f>'Inventory Baseline'!EB32*0.5</f>
        <v>10</v>
      </c>
      <c r="EC32">
        <f>'Inventory Baseline'!EC32*0.5</f>
        <v>14</v>
      </c>
      <c r="ED32">
        <f>'Inventory Baseline'!ED32*0.5</f>
        <v>0</v>
      </c>
      <c r="EE32">
        <f>'Inventory Baseline'!EE32*0.5</f>
        <v>2</v>
      </c>
      <c r="EG32">
        <f>'Inventory Baseline'!EG32*0.5</f>
        <v>10</v>
      </c>
      <c r="EH32">
        <f>'Inventory Baseline'!EH32*0.5</f>
        <v>14</v>
      </c>
      <c r="EI32">
        <f>'Inventory Baseline'!EI32*0.5</f>
        <v>0</v>
      </c>
      <c r="EJ32">
        <f>'Inventory Baseline'!EJ32*0.5</f>
        <v>2</v>
      </c>
      <c r="EL32">
        <f>'Inventory Baseline'!EL32*0.5</f>
        <v>10</v>
      </c>
      <c r="EM32">
        <f>'Inventory Baseline'!EM32*0.5</f>
        <v>14</v>
      </c>
      <c r="EN32">
        <f>'Inventory Baseline'!EN32*0.5</f>
        <v>0</v>
      </c>
      <c r="EO32">
        <f>'Inventory Baseline'!EO32*0.5</f>
        <v>2</v>
      </c>
      <c r="EQ32">
        <f>'Inventory Baseline'!EQ32*0.5</f>
        <v>10</v>
      </c>
      <c r="ER32">
        <f>'Inventory Baseline'!ER32*0.5</f>
        <v>14</v>
      </c>
      <c r="ES32">
        <f>'Inventory Baseline'!ES32*0.5</f>
        <v>0</v>
      </c>
      <c r="ET32">
        <f>'Inventory Baseline'!ET32*0.5</f>
        <v>2</v>
      </c>
      <c r="EV32">
        <f t="shared" si="0"/>
        <v>10</v>
      </c>
      <c r="EW32">
        <f t="shared" si="1"/>
        <v>14</v>
      </c>
      <c r="EX32">
        <f t="shared" si="2"/>
        <v>0</v>
      </c>
      <c r="EY32">
        <f t="shared" si="3"/>
        <v>2</v>
      </c>
    </row>
    <row r="33" spans="1:157" x14ac:dyDescent="0.35">
      <c r="A33">
        <v>31</v>
      </c>
      <c r="B33">
        <f>'Inventory Baseline'!B33*0.5</f>
        <v>7</v>
      </c>
      <c r="C33">
        <f>'Inventory Baseline'!C33*0.5</f>
        <v>14</v>
      </c>
      <c r="D33">
        <f>'Inventory Baseline'!D33*0.5</f>
        <v>0</v>
      </c>
      <c r="E33">
        <f>'Inventory Baseline'!E33*0.5</f>
        <v>0</v>
      </c>
      <c r="G33">
        <f>'Inventory Baseline'!G33*0.5</f>
        <v>7</v>
      </c>
      <c r="H33">
        <f>'Inventory Baseline'!H33*0.5</f>
        <v>14</v>
      </c>
      <c r="I33">
        <f>'Inventory Baseline'!I33*0.5</f>
        <v>0</v>
      </c>
      <c r="J33">
        <f>'Inventory Baseline'!J33*0.5</f>
        <v>0</v>
      </c>
      <c r="L33">
        <f>'Inventory Baseline'!L33*0.5</f>
        <v>7</v>
      </c>
      <c r="M33">
        <f>'Inventory Baseline'!M33*0.5</f>
        <v>14</v>
      </c>
      <c r="N33">
        <f>'Inventory Baseline'!N33*0.5</f>
        <v>0</v>
      </c>
      <c r="O33">
        <f>'Inventory Baseline'!O33*0.5</f>
        <v>0</v>
      </c>
      <c r="Q33">
        <f>'Inventory Baseline'!Q33*0.5</f>
        <v>7</v>
      </c>
      <c r="R33">
        <f>'Inventory Baseline'!R33*0.5</f>
        <v>14</v>
      </c>
      <c r="S33">
        <f>'Inventory Baseline'!S33*0.5</f>
        <v>0</v>
      </c>
      <c r="T33">
        <f>'Inventory Baseline'!T33*0.5</f>
        <v>0</v>
      </c>
      <c r="V33">
        <f>'Inventory Baseline'!V33*0.5</f>
        <v>7</v>
      </c>
      <c r="W33">
        <f>'Inventory Baseline'!W33*0.5</f>
        <v>14</v>
      </c>
      <c r="X33">
        <f>'Inventory Baseline'!X33*0.5</f>
        <v>0</v>
      </c>
      <c r="Y33">
        <f>'Inventory Baseline'!Y33*0.5</f>
        <v>0</v>
      </c>
      <c r="AA33">
        <f>'Inventory Baseline'!AA33*0.5</f>
        <v>7</v>
      </c>
      <c r="AB33">
        <f>'Inventory Baseline'!AB33*0.5</f>
        <v>14</v>
      </c>
      <c r="AC33">
        <f>'Inventory Baseline'!AC33*0.5</f>
        <v>0</v>
      </c>
      <c r="AD33">
        <f>'Inventory Baseline'!AD33*0.5</f>
        <v>0</v>
      </c>
      <c r="AF33">
        <f>'Inventory Baseline'!AF33*0.5</f>
        <v>7</v>
      </c>
      <c r="AG33">
        <f>'Inventory Baseline'!AG33*0.5</f>
        <v>14</v>
      </c>
      <c r="AH33">
        <f>'Inventory Baseline'!AH33*0.5</f>
        <v>0</v>
      </c>
      <c r="AI33">
        <f>'Inventory Baseline'!AI33*0.5</f>
        <v>0</v>
      </c>
      <c r="AK33">
        <f>'Inventory Baseline'!AK33*0.5</f>
        <v>7</v>
      </c>
      <c r="AL33">
        <f>'Inventory Baseline'!AL33*0.5</f>
        <v>14</v>
      </c>
      <c r="AM33">
        <f>'Inventory Baseline'!AM33*0.5</f>
        <v>0</v>
      </c>
      <c r="AN33">
        <f>'Inventory Baseline'!AN33*0.5</f>
        <v>0</v>
      </c>
      <c r="AP33">
        <f>'Inventory Baseline'!AP33*0.5</f>
        <v>7</v>
      </c>
      <c r="AQ33">
        <f>'Inventory Baseline'!AQ33*0.5</f>
        <v>14</v>
      </c>
      <c r="AR33">
        <f>'Inventory Baseline'!AR33*0.5</f>
        <v>0</v>
      </c>
      <c r="AS33">
        <f>'Inventory Baseline'!AS33*0.5</f>
        <v>0</v>
      </c>
      <c r="AU33">
        <f>'Inventory Baseline'!AU33*0.5</f>
        <v>7</v>
      </c>
      <c r="AV33">
        <f>'Inventory Baseline'!AV33*0.5</f>
        <v>14</v>
      </c>
      <c r="AW33">
        <f>'Inventory Baseline'!AW33*0.5</f>
        <v>0</v>
      </c>
      <c r="AX33">
        <f>'Inventory Baseline'!AX33*0.5</f>
        <v>0</v>
      </c>
      <c r="AZ33">
        <f>'Inventory Baseline'!AZ33*0.5</f>
        <v>7</v>
      </c>
      <c r="BA33">
        <f>'Inventory Baseline'!BA33*0.5</f>
        <v>14</v>
      </c>
      <c r="BB33">
        <f>'Inventory Baseline'!BB33*0.5</f>
        <v>0</v>
      </c>
      <c r="BC33">
        <f>'Inventory Baseline'!BC33*0.5</f>
        <v>0</v>
      </c>
      <c r="BE33">
        <f>'Inventory Baseline'!BE33*0.5</f>
        <v>7</v>
      </c>
      <c r="BF33">
        <f>'Inventory Baseline'!BF33*0.5</f>
        <v>14</v>
      </c>
      <c r="BG33">
        <f>'Inventory Baseline'!BG33*0.5</f>
        <v>0</v>
      </c>
      <c r="BH33">
        <f>'Inventory Baseline'!BH33*0.5</f>
        <v>0</v>
      </c>
      <c r="BJ33">
        <f>'Inventory Baseline'!BJ33*0.5</f>
        <v>7</v>
      </c>
      <c r="BK33">
        <f>'Inventory Baseline'!BK33*0.5</f>
        <v>14</v>
      </c>
      <c r="BL33">
        <f>'Inventory Baseline'!BL33*0.5</f>
        <v>0</v>
      </c>
      <c r="BM33">
        <f>'Inventory Baseline'!BM33*0.5</f>
        <v>0</v>
      </c>
      <c r="BO33">
        <f>'Inventory Baseline'!BO33*0.5</f>
        <v>7</v>
      </c>
      <c r="BP33">
        <f>'Inventory Baseline'!BP33*0.5</f>
        <v>14</v>
      </c>
      <c r="BQ33">
        <f>'Inventory Baseline'!BQ33*0.5</f>
        <v>0</v>
      </c>
      <c r="BR33">
        <f>'Inventory Baseline'!BR33*0.5</f>
        <v>0</v>
      </c>
      <c r="BT33">
        <f>'Inventory Baseline'!BT33*0.5</f>
        <v>7</v>
      </c>
      <c r="BU33">
        <f>'Inventory Baseline'!BU33*0.5</f>
        <v>14</v>
      </c>
      <c r="BV33">
        <f>'Inventory Baseline'!BV33*0.5</f>
        <v>0</v>
      </c>
      <c r="BW33">
        <f>'Inventory Baseline'!BW33*0.5</f>
        <v>0</v>
      </c>
      <c r="BY33">
        <f>'Inventory Baseline'!BY33*0.5</f>
        <v>7</v>
      </c>
      <c r="BZ33">
        <f>'Inventory Baseline'!BZ33*0.5</f>
        <v>14</v>
      </c>
      <c r="CA33">
        <f>'Inventory Baseline'!CA33*0.5</f>
        <v>0</v>
      </c>
      <c r="CB33">
        <f>'Inventory Baseline'!CB33*0.5</f>
        <v>0</v>
      </c>
      <c r="CD33">
        <f>'Inventory Baseline'!CD33*0.5</f>
        <v>7</v>
      </c>
      <c r="CE33">
        <f>'Inventory Baseline'!CE33*0.5</f>
        <v>14</v>
      </c>
      <c r="CF33">
        <f>'Inventory Baseline'!CF33*0.5</f>
        <v>0</v>
      </c>
      <c r="CG33">
        <f>'Inventory Baseline'!CG33*0.5</f>
        <v>0</v>
      </c>
      <c r="CI33">
        <f>'Inventory Baseline'!CI33*0.5</f>
        <v>7</v>
      </c>
      <c r="CJ33">
        <f>'Inventory Baseline'!CJ33*0.5</f>
        <v>14</v>
      </c>
      <c r="CK33">
        <f>'Inventory Baseline'!CK33*0.5</f>
        <v>0</v>
      </c>
      <c r="CL33">
        <f>'Inventory Baseline'!CL33*0.5</f>
        <v>0</v>
      </c>
      <c r="CN33">
        <f>'Inventory Baseline'!CN33*0.5</f>
        <v>7</v>
      </c>
      <c r="CO33">
        <f>'Inventory Baseline'!CO33*0.5</f>
        <v>14</v>
      </c>
      <c r="CP33">
        <f>'Inventory Baseline'!CP33*0.5</f>
        <v>0</v>
      </c>
      <c r="CQ33">
        <f>'Inventory Baseline'!CQ33*0.5</f>
        <v>0</v>
      </c>
      <c r="CS33">
        <f>'Inventory Baseline'!CS33*0.5</f>
        <v>7</v>
      </c>
      <c r="CT33">
        <f>'Inventory Baseline'!CT33*0.5</f>
        <v>14</v>
      </c>
      <c r="CU33">
        <f>'Inventory Baseline'!CU33*0.5</f>
        <v>0</v>
      </c>
      <c r="CV33">
        <f>'Inventory Baseline'!CV33*0.5</f>
        <v>0</v>
      </c>
      <c r="CX33">
        <f>'Inventory Baseline'!CX33*0.5</f>
        <v>7</v>
      </c>
      <c r="CY33">
        <f>'Inventory Baseline'!CY33*0.5</f>
        <v>14</v>
      </c>
      <c r="CZ33">
        <f>'Inventory Baseline'!CZ33*0.5</f>
        <v>0</v>
      </c>
      <c r="DA33">
        <f>'Inventory Baseline'!DA33*0.5</f>
        <v>0</v>
      </c>
      <c r="DC33">
        <f>'Inventory Baseline'!DC33*0.5</f>
        <v>7</v>
      </c>
      <c r="DD33">
        <f>'Inventory Baseline'!DD33*0.5</f>
        <v>14</v>
      </c>
      <c r="DE33">
        <f>'Inventory Baseline'!DE33*0.5</f>
        <v>0</v>
      </c>
      <c r="DF33">
        <f>'Inventory Baseline'!DF33*0.5</f>
        <v>0</v>
      </c>
      <c r="DH33">
        <f>'Inventory Baseline'!DH33*0.5</f>
        <v>7</v>
      </c>
      <c r="DI33">
        <f>'Inventory Baseline'!DI33*0.5</f>
        <v>14</v>
      </c>
      <c r="DJ33">
        <f>'Inventory Baseline'!DJ33*0.5</f>
        <v>0</v>
      </c>
      <c r="DK33">
        <f>'Inventory Baseline'!DK33*0.5</f>
        <v>0</v>
      </c>
      <c r="DM33">
        <f>'Inventory Baseline'!DM33*0.5</f>
        <v>7</v>
      </c>
      <c r="DN33">
        <f>'Inventory Baseline'!DN33*0.5</f>
        <v>14</v>
      </c>
      <c r="DO33">
        <f>'Inventory Baseline'!DO33*0.5</f>
        <v>0</v>
      </c>
      <c r="DP33">
        <f>'Inventory Baseline'!DP33*0.5</f>
        <v>0</v>
      </c>
      <c r="DR33">
        <f>'Inventory Baseline'!DR33*0.5</f>
        <v>7</v>
      </c>
      <c r="DS33">
        <f>'Inventory Baseline'!DS33*0.5</f>
        <v>14</v>
      </c>
      <c r="DT33">
        <f>'Inventory Baseline'!DT33*0.5</f>
        <v>0</v>
      </c>
      <c r="DU33">
        <f>'Inventory Baseline'!DU33*0.5</f>
        <v>0</v>
      </c>
      <c r="DW33">
        <f>'Inventory Baseline'!DW33*0.5</f>
        <v>7</v>
      </c>
      <c r="DX33">
        <f>'Inventory Baseline'!DX33*0.5</f>
        <v>14</v>
      </c>
      <c r="DY33">
        <f>'Inventory Baseline'!DY33*0.5</f>
        <v>0</v>
      </c>
      <c r="DZ33">
        <f>'Inventory Baseline'!DZ33*0.5</f>
        <v>0</v>
      </c>
      <c r="EB33">
        <f>'Inventory Baseline'!EB33*0.5</f>
        <v>7</v>
      </c>
      <c r="EC33">
        <f>'Inventory Baseline'!EC33*0.5</f>
        <v>14</v>
      </c>
      <c r="ED33">
        <f>'Inventory Baseline'!ED33*0.5</f>
        <v>0</v>
      </c>
      <c r="EE33">
        <f>'Inventory Baseline'!EE33*0.5</f>
        <v>0</v>
      </c>
      <c r="EG33">
        <f>'Inventory Baseline'!EG33*0.5</f>
        <v>7</v>
      </c>
      <c r="EH33">
        <f>'Inventory Baseline'!EH33*0.5</f>
        <v>14</v>
      </c>
      <c r="EI33">
        <f>'Inventory Baseline'!EI33*0.5</f>
        <v>0</v>
      </c>
      <c r="EJ33">
        <f>'Inventory Baseline'!EJ33*0.5</f>
        <v>0</v>
      </c>
      <c r="EL33">
        <f>'Inventory Baseline'!EL33*0.5</f>
        <v>7</v>
      </c>
      <c r="EM33">
        <f>'Inventory Baseline'!EM33*0.5</f>
        <v>14</v>
      </c>
      <c r="EN33">
        <f>'Inventory Baseline'!EN33*0.5</f>
        <v>0</v>
      </c>
      <c r="EO33">
        <f>'Inventory Baseline'!EO33*0.5</f>
        <v>0</v>
      </c>
      <c r="EQ33">
        <f>'Inventory Baseline'!EQ33*0.5</f>
        <v>7</v>
      </c>
      <c r="ER33">
        <f>'Inventory Baseline'!ER33*0.5</f>
        <v>14</v>
      </c>
      <c r="ES33">
        <f>'Inventory Baseline'!ES33*0.5</f>
        <v>0</v>
      </c>
      <c r="ET33">
        <f>'Inventory Baseline'!ET33*0.5</f>
        <v>0</v>
      </c>
      <c r="EV33">
        <f t="shared" si="0"/>
        <v>7</v>
      </c>
      <c r="EW33">
        <f t="shared" si="1"/>
        <v>14</v>
      </c>
      <c r="EX33">
        <f t="shared" si="2"/>
        <v>0</v>
      </c>
      <c r="EY33">
        <f t="shared" si="3"/>
        <v>0</v>
      </c>
    </row>
    <row r="34" spans="1:157" x14ac:dyDescent="0.35">
      <c r="A34">
        <v>32</v>
      </c>
      <c r="B34">
        <f>'Inventory Baseline'!B34*0.5</f>
        <v>2</v>
      </c>
      <c r="C34">
        <f>'Inventory Baseline'!C34*0.5</f>
        <v>14</v>
      </c>
      <c r="D34">
        <f>'Inventory Baseline'!D34*0.5</f>
        <v>0</v>
      </c>
      <c r="E34">
        <f>'Inventory Baseline'!E34*0.5</f>
        <v>0</v>
      </c>
      <c r="G34">
        <f>'Inventory Baseline'!G34*0.5</f>
        <v>2</v>
      </c>
      <c r="H34">
        <f>'Inventory Baseline'!H34*0.5</f>
        <v>14</v>
      </c>
      <c r="I34">
        <f>'Inventory Baseline'!I34*0.5</f>
        <v>0</v>
      </c>
      <c r="J34">
        <f>'Inventory Baseline'!J34*0.5</f>
        <v>0</v>
      </c>
      <c r="L34">
        <f>'Inventory Baseline'!L34*0.5</f>
        <v>2</v>
      </c>
      <c r="M34">
        <f>'Inventory Baseline'!M34*0.5</f>
        <v>14</v>
      </c>
      <c r="N34">
        <f>'Inventory Baseline'!N34*0.5</f>
        <v>0</v>
      </c>
      <c r="O34">
        <f>'Inventory Baseline'!O34*0.5</f>
        <v>0</v>
      </c>
      <c r="Q34">
        <f>'Inventory Baseline'!Q34*0.5</f>
        <v>2</v>
      </c>
      <c r="R34">
        <f>'Inventory Baseline'!R34*0.5</f>
        <v>14</v>
      </c>
      <c r="S34">
        <f>'Inventory Baseline'!S34*0.5</f>
        <v>0</v>
      </c>
      <c r="T34">
        <f>'Inventory Baseline'!T34*0.5</f>
        <v>0</v>
      </c>
      <c r="V34">
        <f>'Inventory Baseline'!V34*0.5</f>
        <v>2</v>
      </c>
      <c r="W34">
        <f>'Inventory Baseline'!W34*0.5</f>
        <v>14</v>
      </c>
      <c r="X34">
        <f>'Inventory Baseline'!X34*0.5</f>
        <v>0</v>
      </c>
      <c r="Y34">
        <f>'Inventory Baseline'!Y34*0.5</f>
        <v>0</v>
      </c>
      <c r="AA34">
        <f>'Inventory Baseline'!AA34*0.5</f>
        <v>2</v>
      </c>
      <c r="AB34">
        <f>'Inventory Baseline'!AB34*0.5</f>
        <v>14</v>
      </c>
      <c r="AC34">
        <f>'Inventory Baseline'!AC34*0.5</f>
        <v>0</v>
      </c>
      <c r="AD34">
        <f>'Inventory Baseline'!AD34*0.5</f>
        <v>0</v>
      </c>
      <c r="AF34">
        <f>'Inventory Baseline'!AF34*0.5</f>
        <v>2</v>
      </c>
      <c r="AG34">
        <f>'Inventory Baseline'!AG34*0.5</f>
        <v>14</v>
      </c>
      <c r="AH34">
        <f>'Inventory Baseline'!AH34*0.5</f>
        <v>0</v>
      </c>
      <c r="AI34">
        <f>'Inventory Baseline'!AI34*0.5</f>
        <v>0</v>
      </c>
      <c r="AK34">
        <f>'Inventory Baseline'!AK34*0.5</f>
        <v>2</v>
      </c>
      <c r="AL34">
        <f>'Inventory Baseline'!AL34*0.5</f>
        <v>14</v>
      </c>
      <c r="AM34">
        <f>'Inventory Baseline'!AM34*0.5</f>
        <v>0</v>
      </c>
      <c r="AN34">
        <f>'Inventory Baseline'!AN34*0.5</f>
        <v>0</v>
      </c>
      <c r="AP34">
        <f>'Inventory Baseline'!AP34*0.5</f>
        <v>2</v>
      </c>
      <c r="AQ34">
        <f>'Inventory Baseline'!AQ34*0.5</f>
        <v>14</v>
      </c>
      <c r="AR34">
        <f>'Inventory Baseline'!AR34*0.5</f>
        <v>0</v>
      </c>
      <c r="AS34">
        <f>'Inventory Baseline'!AS34*0.5</f>
        <v>0</v>
      </c>
      <c r="AU34">
        <f>'Inventory Baseline'!AU34*0.5</f>
        <v>2</v>
      </c>
      <c r="AV34">
        <f>'Inventory Baseline'!AV34*0.5</f>
        <v>14</v>
      </c>
      <c r="AW34">
        <f>'Inventory Baseline'!AW34*0.5</f>
        <v>0</v>
      </c>
      <c r="AX34">
        <f>'Inventory Baseline'!AX34*0.5</f>
        <v>0</v>
      </c>
      <c r="AZ34">
        <f>'Inventory Baseline'!AZ34*0.5</f>
        <v>2</v>
      </c>
      <c r="BA34">
        <f>'Inventory Baseline'!BA34*0.5</f>
        <v>14</v>
      </c>
      <c r="BB34">
        <f>'Inventory Baseline'!BB34*0.5</f>
        <v>0</v>
      </c>
      <c r="BC34">
        <f>'Inventory Baseline'!BC34*0.5</f>
        <v>0</v>
      </c>
      <c r="BE34">
        <f>'Inventory Baseline'!BE34*0.5</f>
        <v>2</v>
      </c>
      <c r="BF34">
        <f>'Inventory Baseline'!BF34*0.5</f>
        <v>14</v>
      </c>
      <c r="BG34">
        <f>'Inventory Baseline'!BG34*0.5</f>
        <v>0</v>
      </c>
      <c r="BH34">
        <f>'Inventory Baseline'!BH34*0.5</f>
        <v>0</v>
      </c>
      <c r="BJ34">
        <f>'Inventory Baseline'!BJ34*0.5</f>
        <v>2</v>
      </c>
      <c r="BK34">
        <f>'Inventory Baseline'!BK34*0.5</f>
        <v>14</v>
      </c>
      <c r="BL34">
        <f>'Inventory Baseline'!BL34*0.5</f>
        <v>0</v>
      </c>
      <c r="BM34">
        <f>'Inventory Baseline'!BM34*0.5</f>
        <v>0</v>
      </c>
      <c r="BO34">
        <f>'Inventory Baseline'!BO34*0.5</f>
        <v>2</v>
      </c>
      <c r="BP34">
        <f>'Inventory Baseline'!BP34*0.5</f>
        <v>14</v>
      </c>
      <c r="BQ34">
        <f>'Inventory Baseline'!BQ34*0.5</f>
        <v>0</v>
      </c>
      <c r="BR34">
        <f>'Inventory Baseline'!BR34*0.5</f>
        <v>0</v>
      </c>
      <c r="BT34">
        <f>'Inventory Baseline'!BT34*0.5</f>
        <v>2</v>
      </c>
      <c r="BU34">
        <f>'Inventory Baseline'!BU34*0.5</f>
        <v>14</v>
      </c>
      <c r="BV34">
        <f>'Inventory Baseline'!BV34*0.5</f>
        <v>0</v>
      </c>
      <c r="BW34">
        <f>'Inventory Baseline'!BW34*0.5</f>
        <v>0</v>
      </c>
      <c r="BY34">
        <f>'Inventory Baseline'!BY34*0.5</f>
        <v>2</v>
      </c>
      <c r="BZ34">
        <f>'Inventory Baseline'!BZ34*0.5</f>
        <v>14</v>
      </c>
      <c r="CA34">
        <f>'Inventory Baseline'!CA34*0.5</f>
        <v>0</v>
      </c>
      <c r="CB34">
        <f>'Inventory Baseline'!CB34*0.5</f>
        <v>0</v>
      </c>
      <c r="CD34">
        <f>'Inventory Baseline'!CD34*0.5</f>
        <v>2</v>
      </c>
      <c r="CE34">
        <f>'Inventory Baseline'!CE34*0.5</f>
        <v>14</v>
      </c>
      <c r="CF34">
        <f>'Inventory Baseline'!CF34*0.5</f>
        <v>0</v>
      </c>
      <c r="CG34">
        <f>'Inventory Baseline'!CG34*0.5</f>
        <v>0</v>
      </c>
      <c r="CI34">
        <f>'Inventory Baseline'!CI34*0.5</f>
        <v>2</v>
      </c>
      <c r="CJ34">
        <f>'Inventory Baseline'!CJ34*0.5</f>
        <v>14</v>
      </c>
      <c r="CK34">
        <f>'Inventory Baseline'!CK34*0.5</f>
        <v>0</v>
      </c>
      <c r="CL34">
        <f>'Inventory Baseline'!CL34*0.5</f>
        <v>0</v>
      </c>
      <c r="CN34">
        <f>'Inventory Baseline'!CN34*0.5</f>
        <v>2</v>
      </c>
      <c r="CO34">
        <f>'Inventory Baseline'!CO34*0.5</f>
        <v>14</v>
      </c>
      <c r="CP34">
        <f>'Inventory Baseline'!CP34*0.5</f>
        <v>0</v>
      </c>
      <c r="CQ34">
        <f>'Inventory Baseline'!CQ34*0.5</f>
        <v>0</v>
      </c>
      <c r="CS34">
        <f>'Inventory Baseline'!CS34*0.5</f>
        <v>2</v>
      </c>
      <c r="CT34">
        <f>'Inventory Baseline'!CT34*0.5</f>
        <v>14</v>
      </c>
      <c r="CU34">
        <f>'Inventory Baseline'!CU34*0.5</f>
        <v>0</v>
      </c>
      <c r="CV34">
        <f>'Inventory Baseline'!CV34*0.5</f>
        <v>0</v>
      </c>
      <c r="CX34">
        <f>'Inventory Baseline'!CX34*0.5</f>
        <v>2</v>
      </c>
      <c r="CY34">
        <f>'Inventory Baseline'!CY34*0.5</f>
        <v>14</v>
      </c>
      <c r="CZ34">
        <f>'Inventory Baseline'!CZ34*0.5</f>
        <v>0</v>
      </c>
      <c r="DA34">
        <f>'Inventory Baseline'!DA34*0.5</f>
        <v>0</v>
      </c>
      <c r="DC34">
        <f>'Inventory Baseline'!DC34*0.5</f>
        <v>2</v>
      </c>
      <c r="DD34">
        <f>'Inventory Baseline'!DD34*0.5</f>
        <v>14</v>
      </c>
      <c r="DE34">
        <f>'Inventory Baseline'!DE34*0.5</f>
        <v>0</v>
      </c>
      <c r="DF34">
        <f>'Inventory Baseline'!DF34*0.5</f>
        <v>0</v>
      </c>
      <c r="DH34">
        <f>'Inventory Baseline'!DH34*0.5</f>
        <v>2</v>
      </c>
      <c r="DI34">
        <f>'Inventory Baseline'!DI34*0.5</f>
        <v>14</v>
      </c>
      <c r="DJ34">
        <f>'Inventory Baseline'!DJ34*0.5</f>
        <v>0</v>
      </c>
      <c r="DK34">
        <f>'Inventory Baseline'!DK34*0.5</f>
        <v>0</v>
      </c>
      <c r="DM34">
        <f>'Inventory Baseline'!DM34*0.5</f>
        <v>2</v>
      </c>
      <c r="DN34">
        <f>'Inventory Baseline'!DN34*0.5</f>
        <v>14</v>
      </c>
      <c r="DO34">
        <f>'Inventory Baseline'!DO34*0.5</f>
        <v>0</v>
      </c>
      <c r="DP34">
        <f>'Inventory Baseline'!DP34*0.5</f>
        <v>0</v>
      </c>
      <c r="DR34">
        <f>'Inventory Baseline'!DR34*0.5</f>
        <v>2</v>
      </c>
      <c r="DS34">
        <f>'Inventory Baseline'!DS34*0.5</f>
        <v>14</v>
      </c>
      <c r="DT34">
        <f>'Inventory Baseline'!DT34*0.5</f>
        <v>0</v>
      </c>
      <c r="DU34">
        <f>'Inventory Baseline'!DU34*0.5</f>
        <v>0</v>
      </c>
      <c r="DW34">
        <f>'Inventory Baseline'!DW34*0.5</f>
        <v>2</v>
      </c>
      <c r="DX34">
        <f>'Inventory Baseline'!DX34*0.5</f>
        <v>14</v>
      </c>
      <c r="DY34">
        <f>'Inventory Baseline'!DY34*0.5</f>
        <v>0</v>
      </c>
      <c r="DZ34">
        <f>'Inventory Baseline'!DZ34*0.5</f>
        <v>0</v>
      </c>
      <c r="EB34">
        <f>'Inventory Baseline'!EB34*0.5</f>
        <v>2</v>
      </c>
      <c r="EC34">
        <f>'Inventory Baseline'!EC34*0.5</f>
        <v>14</v>
      </c>
      <c r="ED34">
        <f>'Inventory Baseline'!ED34*0.5</f>
        <v>0</v>
      </c>
      <c r="EE34">
        <f>'Inventory Baseline'!EE34*0.5</f>
        <v>0</v>
      </c>
      <c r="EG34">
        <f>'Inventory Baseline'!EG34*0.5</f>
        <v>2</v>
      </c>
      <c r="EH34">
        <f>'Inventory Baseline'!EH34*0.5</f>
        <v>14</v>
      </c>
      <c r="EI34">
        <f>'Inventory Baseline'!EI34*0.5</f>
        <v>0</v>
      </c>
      <c r="EJ34">
        <f>'Inventory Baseline'!EJ34*0.5</f>
        <v>0</v>
      </c>
      <c r="EL34">
        <f>'Inventory Baseline'!EL34*0.5</f>
        <v>2</v>
      </c>
      <c r="EM34">
        <f>'Inventory Baseline'!EM34*0.5</f>
        <v>14</v>
      </c>
      <c r="EN34">
        <f>'Inventory Baseline'!EN34*0.5</f>
        <v>0</v>
      </c>
      <c r="EO34">
        <f>'Inventory Baseline'!EO34*0.5</f>
        <v>0</v>
      </c>
      <c r="EQ34">
        <f>'Inventory Baseline'!EQ34*0.5</f>
        <v>2</v>
      </c>
      <c r="ER34">
        <f>'Inventory Baseline'!ER34*0.5</f>
        <v>14</v>
      </c>
      <c r="ES34">
        <f>'Inventory Baseline'!ES34*0.5</f>
        <v>0</v>
      </c>
      <c r="ET34">
        <f>'Inventory Baseline'!ET34*0.5</f>
        <v>0</v>
      </c>
      <c r="EV34">
        <f t="shared" si="0"/>
        <v>2</v>
      </c>
      <c r="EW34">
        <f t="shared" si="1"/>
        <v>14</v>
      </c>
      <c r="EX34">
        <f t="shared" si="2"/>
        <v>0</v>
      </c>
      <c r="EY34">
        <f t="shared" si="3"/>
        <v>0</v>
      </c>
    </row>
    <row r="35" spans="1:157" x14ac:dyDescent="0.35">
      <c r="A35">
        <v>33</v>
      </c>
      <c r="B35">
        <f>'Inventory Baseline'!B35*0.5</f>
        <v>0</v>
      </c>
      <c r="C35">
        <f>'Inventory Baseline'!C35*0.5</f>
        <v>13.5</v>
      </c>
      <c r="D35">
        <f>'Inventory Baseline'!D35*0.5</f>
        <v>0</v>
      </c>
      <c r="E35">
        <f>'Inventory Baseline'!E35*0.5</f>
        <v>0</v>
      </c>
      <c r="G35">
        <f>'Inventory Baseline'!G35*0.5</f>
        <v>0</v>
      </c>
      <c r="H35">
        <f>'Inventory Baseline'!H35*0.5</f>
        <v>13.5</v>
      </c>
      <c r="I35">
        <f>'Inventory Baseline'!I35*0.5</f>
        <v>0</v>
      </c>
      <c r="J35">
        <f>'Inventory Baseline'!J35*0.5</f>
        <v>0</v>
      </c>
      <c r="L35">
        <f>'Inventory Baseline'!L35*0.5</f>
        <v>0</v>
      </c>
      <c r="M35">
        <f>'Inventory Baseline'!M35*0.5</f>
        <v>13.5</v>
      </c>
      <c r="N35">
        <f>'Inventory Baseline'!N35*0.5</f>
        <v>0</v>
      </c>
      <c r="O35">
        <f>'Inventory Baseline'!O35*0.5</f>
        <v>0</v>
      </c>
      <c r="Q35">
        <f>'Inventory Baseline'!Q35*0.5</f>
        <v>0</v>
      </c>
      <c r="R35">
        <f>'Inventory Baseline'!R35*0.5</f>
        <v>13.5</v>
      </c>
      <c r="S35">
        <f>'Inventory Baseline'!S35*0.5</f>
        <v>0</v>
      </c>
      <c r="T35">
        <f>'Inventory Baseline'!T35*0.5</f>
        <v>0</v>
      </c>
      <c r="V35">
        <f>'Inventory Baseline'!V35*0.5</f>
        <v>0</v>
      </c>
      <c r="W35">
        <f>'Inventory Baseline'!W35*0.5</f>
        <v>13.5</v>
      </c>
      <c r="X35">
        <f>'Inventory Baseline'!X35*0.5</f>
        <v>0</v>
      </c>
      <c r="Y35">
        <f>'Inventory Baseline'!Y35*0.5</f>
        <v>0</v>
      </c>
      <c r="AA35">
        <f>'Inventory Baseline'!AA35*0.5</f>
        <v>0</v>
      </c>
      <c r="AB35">
        <f>'Inventory Baseline'!AB35*0.5</f>
        <v>13.5</v>
      </c>
      <c r="AC35">
        <f>'Inventory Baseline'!AC35*0.5</f>
        <v>0</v>
      </c>
      <c r="AD35">
        <f>'Inventory Baseline'!AD35*0.5</f>
        <v>0</v>
      </c>
      <c r="AF35">
        <f>'Inventory Baseline'!AF35*0.5</f>
        <v>0</v>
      </c>
      <c r="AG35">
        <f>'Inventory Baseline'!AG35*0.5</f>
        <v>13.5</v>
      </c>
      <c r="AH35">
        <f>'Inventory Baseline'!AH35*0.5</f>
        <v>0</v>
      </c>
      <c r="AI35">
        <f>'Inventory Baseline'!AI35*0.5</f>
        <v>0</v>
      </c>
      <c r="AK35">
        <f>'Inventory Baseline'!AK35*0.5</f>
        <v>0</v>
      </c>
      <c r="AL35">
        <f>'Inventory Baseline'!AL35*0.5</f>
        <v>13.5</v>
      </c>
      <c r="AM35">
        <f>'Inventory Baseline'!AM35*0.5</f>
        <v>0</v>
      </c>
      <c r="AN35">
        <f>'Inventory Baseline'!AN35*0.5</f>
        <v>0</v>
      </c>
      <c r="AP35">
        <f>'Inventory Baseline'!AP35*0.5</f>
        <v>0</v>
      </c>
      <c r="AQ35">
        <f>'Inventory Baseline'!AQ35*0.5</f>
        <v>13.5</v>
      </c>
      <c r="AR35">
        <f>'Inventory Baseline'!AR35*0.5</f>
        <v>0</v>
      </c>
      <c r="AS35">
        <f>'Inventory Baseline'!AS35*0.5</f>
        <v>0</v>
      </c>
      <c r="AU35">
        <f>'Inventory Baseline'!AU35*0.5</f>
        <v>0</v>
      </c>
      <c r="AV35">
        <f>'Inventory Baseline'!AV35*0.5</f>
        <v>13.5</v>
      </c>
      <c r="AW35">
        <f>'Inventory Baseline'!AW35*0.5</f>
        <v>0</v>
      </c>
      <c r="AX35">
        <f>'Inventory Baseline'!AX35*0.5</f>
        <v>0</v>
      </c>
      <c r="AZ35">
        <f>'Inventory Baseline'!AZ35*0.5</f>
        <v>0</v>
      </c>
      <c r="BA35">
        <f>'Inventory Baseline'!BA35*0.5</f>
        <v>13.5</v>
      </c>
      <c r="BB35">
        <f>'Inventory Baseline'!BB35*0.5</f>
        <v>0</v>
      </c>
      <c r="BC35">
        <f>'Inventory Baseline'!BC35*0.5</f>
        <v>0</v>
      </c>
      <c r="BE35">
        <f>'Inventory Baseline'!BE35*0.5</f>
        <v>0</v>
      </c>
      <c r="BF35">
        <f>'Inventory Baseline'!BF35*0.5</f>
        <v>13.5</v>
      </c>
      <c r="BG35">
        <f>'Inventory Baseline'!BG35*0.5</f>
        <v>0</v>
      </c>
      <c r="BH35">
        <f>'Inventory Baseline'!BH35*0.5</f>
        <v>0</v>
      </c>
      <c r="BJ35">
        <f>'Inventory Baseline'!BJ35*0.5</f>
        <v>0</v>
      </c>
      <c r="BK35">
        <f>'Inventory Baseline'!BK35*0.5</f>
        <v>13.5</v>
      </c>
      <c r="BL35">
        <f>'Inventory Baseline'!BL35*0.5</f>
        <v>0</v>
      </c>
      <c r="BM35">
        <f>'Inventory Baseline'!BM35*0.5</f>
        <v>0</v>
      </c>
      <c r="BO35">
        <f>'Inventory Baseline'!BO35*0.5</f>
        <v>0</v>
      </c>
      <c r="BP35">
        <f>'Inventory Baseline'!BP35*0.5</f>
        <v>13.5</v>
      </c>
      <c r="BQ35">
        <f>'Inventory Baseline'!BQ35*0.5</f>
        <v>0</v>
      </c>
      <c r="BR35">
        <f>'Inventory Baseline'!BR35*0.5</f>
        <v>0</v>
      </c>
      <c r="BT35">
        <f>'Inventory Baseline'!BT35*0.5</f>
        <v>0</v>
      </c>
      <c r="BU35">
        <f>'Inventory Baseline'!BU35*0.5</f>
        <v>13.5</v>
      </c>
      <c r="BV35">
        <f>'Inventory Baseline'!BV35*0.5</f>
        <v>0</v>
      </c>
      <c r="BW35">
        <f>'Inventory Baseline'!BW35*0.5</f>
        <v>0</v>
      </c>
      <c r="BY35">
        <f>'Inventory Baseline'!BY35*0.5</f>
        <v>0</v>
      </c>
      <c r="BZ35">
        <f>'Inventory Baseline'!BZ35*0.5</f>
        <v>13.5</v>
      </c>
      <c r="CA35">
        <f>'Inventory Baseline'!CA35*0.5</f>
        <v>0</v>
      </c>
      <c r="CB35">
        <f>'Inventory Baseline'!CB35*0.5</f>
        <v>0</v>
      </c>
      <c r="CD35">
        <f>'Inventory Baseline'!CD35*0.5</f>
        <v>0</v>
      </c>
      <c r="CE35">
        <f>'Inventory Baseline'!CE35*0.5</f>
        <v>13.5</v>
      </c>
      <c r="CF35">
        <f>'Inventory Baseline'!CF35*0.5</f>
        <v>0</v>
      </c>
      <c r="CG35">
        <f>'Inventory Baseline'!CG35*0.5</f>
        <v>0</v>
      </c>
      <c r="CI35">
        <f>'Inventory Baseline'!CI35*0.5</f>
        <v>0</v>
      </c>
      <c r="CJ35">
        <f>'Inventory Baseline'!CJ35*0.5</f>
        <v>13.5</v>
      </c>
      <c r="CK35">
        <f>'Inventory Baseline'!CK35*0.5</f>
        <v>0</v>
      </c>
      <c r="CL35">
        <f>'Inventory Baseline'!CL35*0.5</f>
        <v>0</v>
      </c>
      <c r="CN35">
        <f>'Inventory Baseline'!CN35*0.5</f>
        <v>0</v>
      </c>
      <c r="CO35">
        <f>'Inventory Baseline'!CO35*0.5</f>
        <v>13.5</v>
      </c>
      <c r="CP35">
        <f>'Inventory Baseline'!CP35*0.5</f>
        <v>0</v>
      </c>
      <c r="CQ35">
        <f>'Inventory Baseline'!CQ35*0.5</f>
        <v>0</v>
      </c>
      <c r="CS35">
        <f>'Inventory Baseline'!CS35*0.5</f>
        <v>0</v>
      </c>
      <c r="CT35">
        <f>'Inventory Baseline'!CT35*0.5</f>
        <v>13.5</v>
      </c>
      <c r="CU35">
        <f>'Inventory Baseline'!CU35*0.5</f>
        <v>0</v>
      </c>
      <c r="CV35">
        <f>'Inventory Baseline'!CV35*0.5</f>
        <v>0</v>
      </c>
      <c r="CX35">
        <f>'Inventory Baseline'!CX35*0.5</f>
        <v>0</v>
      </c>
      <c r="CY35">
        <f>'Inventory Baseline'!CY35*0.5</f>
        <v>13.5</v>
      </c>
      <c r="CZ35">
        <f>'Inventory Baseline'!CZ35*0.5</f>
        <v>0</v>
      </c>
      <c r="DA35">
        <f>'Inventory Baseline'!DA35*0.5</f>
        <v>0</v>
      </c>
      <c r="DC35">
        <f>'Inventory Baseline'!DC35*0.5</f>
        <v>0</v>
      </c>
      <c r="DD35">
        <f>'Inventory Baseline'!DD35*0.5</f>
        <v>13.5</v>
      </c>
      <c r="DE35">
        <f>'Inventory Baseline'!DE35*0.5</f>
        <v>0</v>
      </c>
      <c r="DF35">
        <f>'Inventory Baseline'!DF35*0.5</f>
        <v>0</v>
      </c>
      <c r="DH35">
        <f>'Inventory Baseline'!DH35*0.5</f>
        <v>0</v>
      </c>
      <c r="DI35">
        <f>'Inventory Baseline'!DI35*0.5</f>
        <v>13.5</v>
      </c>
      <c r="DJ35">
        <f>'Inventory Baseline'!DJ35*0.5</f>
        <v>0</v>
      </c>
      <c r="DK35">
        <f>'Inventory Baseline'!DK35*0.5</f>
        <v>0</v>
      </c>
      <c r="DM35">
        <f>'Inventory Baseline'!DM35*0.5</f>
        <v>0</v>
      </c>
      <c r="DN35">
        <f>'Inventory Baseline'!DN35*0.5</f>
        <v>13.5</v>
      </c>
      <c r="DO35">
        <f>'Inventory Baseline'!DO35*0.5</f>
        <v>0</v>
      </c>
      <c r="DP35">
        <f>'Inventory Baseline'!DP35*0.5</f>
        <v>0</v>
      </c>
      <c r="DR35">
        <f>'Inventory Baseline'!DR35*0.5</f>
        <v>0</v>
      </c>
      <c r="DS35">
        <f>'Inventory Baseline'!DS35*0.5</f>
        <v>13.5</v>
      </c>
      <c r="DT35">
        <f>'Inventory Baseline'!DT35*0.5</f>
        <v>0</v>
      </c>
      <c r="DU35">
        <f>'Inventory Baseline'!DU35*0.5</f>
        <v>0</v>
      </c>
      <c r="DW35">
        <f>'Inventory Baseline'!DW35*0.5</f>
        <v>0</v>
      </c>
      <c r="DX35">
        <f>'Inventory Baseline'!DX35*0.5</f>
        <v>13.5</v>
      </c>
      <c r="DY35">
        <f>'Inventory Baseline'!DY35*0.5</f>
        <v>0</v>
      </c>
      <c r="DZ35">
        <f>'Inventory Baseline'!DZ35*0.5</f>
        <v>0</v>
      </c>
      <c r="EB35">
        <f>'Inventory Baseline'!EB35*0.5</f>
        <v>0</v>
      </c>
      <c r="EC35">
        <f>'Inventory Baseline'!EC35*0.5</f>
        <v>13.5</v>
      </c>
      <c r="ED35">
        <f>'Inventory Baseline'!ED35*0.5</f>
        <v>0</v>
      </c>
      <c r="EE35">
        <f>'Inventory Baseline'!EE35*0.5</f>
        <v>0</v>
      </c>
      <c r="EG35">
        <f>'Inventory Baseline'!EG35*0.5</f>
        <v>0</v>
      </c>
      <c r="EH35">
        <f>'Inventory Baseline'!EH35*0.5</f>
        <v>13.5</v>
      </c>
      <c r="EI35">
        <f>'Inventory Baseline'!EI35*0.5</f>
        <v>0</v>
      </c>
      <c r="EJ35">
        <f>'Inventory Baseline'!EJ35*0.5</f>
        <v>0</v>
      </c>
      <c r="EL35">
        <f>'Inventory Baseline'!EL35*0.5</f>
        <v>0</v>
      </c>
      <c r="EM35">
        <f>'Inventory Baseline'!EM35*0.5</f>
        <v>13.5</v>
      </c>
      <c r="EN35">
        <f>'Inventory Baseline'!EN35*0.5</f>
        <v>0</v>
      </c>
      <c r="EO35">
        <f>'Inventory Baseline'!EO35*0.5</f>
        <v>0</v>
      </c>
      <c r="EQ35">
        <f>'Inventory Baseline'!EQ35*0.5</f>
        <v>0</v>
      </c>
      <c r="ER35">
        <f>'Inventory Baseline'!ER35*0.5</f>
        <v>13.5</v>
      </c>
      <c r="ES35">
        <f>'Inventory Baseline'!ES35*0.5</f>
        <v>0</v>
      </c>
      <c r="ET35">
        <f>'Inventory Baseline'!ET35*0.5</f>
        <v>0</v>
      </c>
      <c r="EV35">
        <f t="shared" si="0"/>
        <v>0</v>
      </c>
      <c r="EW35">
        <f t="shared" si="1"/>
        <v>13.5</v>
      </c>
      <c r="EX35">
        <f t="shared" si="2"/>
        <v>0</v>
      </c>
      <c r="EY35">
        <f t="shared" si="3"/>
        <v>0</v>
      </c>
    </row>
    <row r="36" spans="1:157" x14ac:dyDescent="0.35">
      <c r="A36">
        <v>34</v>
      </c>
      <c r="B36">
        <f>'Inventory Baseline'!B36*0.5</f>
        <v>0</v>
      </c>
      <c r="C36">
        <f>'Inventory Baseline'!C36*0.5</f>
        <v>8</v>
      </c>
      <c r="D36">
        <f>'Inventory Baseline'!D36*0.5</f>
        <v>0</v>
      </c>
      <c r="E36">
        <f>'Inventory Baseline'!E36*0.5</f>
        <v>0</v>
      </c>
      <c r="G36">
        <f>'Inventory Baseline'!G36*0.5</f>
        <v>0</v>
      </c>
      <c r="H36">
        <f>'Inventory Baseline'!H36*0.5</f>
        <v>8</v>
      </c>
      <c r="I36">
        <f>'Inventory Baseline'!I36*0.5</f>
        <v>0</v>
      </c>
      <c r="J36">
        <f>'Inventory Baseline'!J36*0.5</f>
        <v>0</v>
      </c>
      <c r="L36">
        <f>'Inventory Baseline'!L36*0.5</f>
        <v>0</v>
      </c>
      <c r="M36">
        <f>'Inventory Baseline'!M36*0.5</f>
        <v>8</v>
      </c>
      <c r="N36">
        <f>'Inventory Baseline'!N36*0.5</f>
        <v>0</v>
      </c>
      <c r="O36">
        <f>'Inventory Baseline'!O36*0.5</f>
        <v>0</v>
      </c>
      <c r="Q36">
        <f>'Inventory Baseline'!Q36*0.5</f>
        <v>0</v>
      </c>
      <c r="R36">
        <f>'Inventory Baseline'!R36*0.5</f>
        <v>8</v>
      </c>
      <c r="S36">
        <f>'Inventory Baseline'!S36*0.5</f>
        <v>0</v>
      </c>
      <c r="T36">
        <f>'Inventory Baseline'!T36*0.5</f>
        <v>0</v>
      </c>
      <c r="V36">
        <f>'Inventory Baseline'!V36*0.5</f>
        <v>0</v>
      </c>
      <c r="W36">
        <f>'Inventory Baseline'!W36*0.5</f>
        <v>8</v>
      </c>
      <c r="X36">
        <f>'Inventory Baseline'!X36*0.5</f>
        <v>0</v>
      </c>
      <c r="Y36">
        <f>'Inventory Baseline'!Y36*0.5</f>
        <v>0</v>
      </c>
      <c r="AA36">
        <f>'Inventory Baseline'!AA36*0.5</f>
        <v>0</v>
      </c>
      <c r="AB36">
        <f>'Inventory Baseline'!AB36*0.5</f>
        <v>8</v>
      </c>
      <c r="AC36">
        <f>'Inventory Baseline'!AC36*0.5</f>
        <v>0</v>
      </c>
      <c r="AD36">
        <f>'Inventory Baseline'!AD36*0.5</f>
        <v>0</v>
      </c>
      <c r="AF36">
        <f>'Inventory Baseline'!AF36*0.5</f>
        <v>0</v>
      </c>
      <c r="AG36">
        <f>'Inventory Baseline'!AG36*0.5</f>
        <v>8</v>
      </c>
      <c r="AH36">
        <f>'Inventory Baseline'!AH36*0.5</f>
        <v>0</v>
      </c>
      <c r="AI36">
        <f>'Inventory Baseline'!AI36*0.5</f>
        <v>0</v>
      </c>
      <c r="AK36">
        <f>'Inventory Baseline'!AK36*0.5</f>
        <v>0</v>
      </c>
      <c r="AL36">
        <f>'Inventory Baseline'!AL36*0.5</f>
        <v>8</v>
      </c>
      <c r="AM36">
        <f>'Inventory Baseline'!AM36*0.5</f>
        <v>0</v>
      </c>
      <c r="AN36">
        <f>'Inventory Baseline'!AN36*0.5</f>
        <v>0</v>
      </c>
      <c r="AP36">
        <f>'Inventory Baseline'!AP36*0.5</f>
        <v>0</v>
      </c>
      <c r="AQ36">
        <f>'Inventory Baseline'!AQ36*0.5</f>
        <v>8</v>
      </c>
      <c r="AR36">
        <f>'Inventory Baseline'!AR36*0.5</f>
        <v>0</v>
      </c>
      <c r="AS36">
        <f>'Inventory Baseline'!AS36*0.5</f>
        <v>0</v>
      </c>
      <c r="AU36">
        <f>'Inventory Baseline'!AU36*0.5</f>
        <v>0</v>
      </c>
      <c r="AV36">
        <f>'Inventory Baseline'!AV36*0.5</f>
        <v>8</v>
      </c>
      <c r="AW36">
        <f>'Inventory Baseline'!AW36*0.5</f>
        <v>0</v>
      </c>
      <c r="AX36">
        <f>'Inventory Baseline'!AX36*0.5</f>
        <v>0</v>
      </c>
      <c r="AZ36">
        <f>'Inventory Baseline'!AZ36*0.5</f>
        <v>0</v>
      </c>
      <c r="BA36">
        <f>'Inventory Baseline'!BA36*0.5</f>
        <v>8</v>
      </c>
      <c r="BB36">
        <f>'Inventory Baseline'!BB36*0.5</f>
        <v>0</v>
      </c>
      <c r="BC36">
        <f>'Inventory Baseline'!BC36*0.5</f>
        <v>0</v>
      </c>
      <c r="BE36">
        <f>'Inventory Baseline'!BE36*0.5</f>
        <v>0</v>
      </c>
      <c r="BF36">
        <f>'Inventory Baseline'!BF36*0.5</f>
        <v>8</v>
      </c>
      <c r="BG36">
        <f>'Inventory Baseline'!BG36*0.5</f>
        <v>0</v>
      </c>
      <c r="BH36">
        <f>'Inventory Baseline'!BH36*0.5</f>
        <v>0</v>
      </c>
      <c r="BJ36">
        <f>'Inventory Baseline'!BJ36*0.5</f>
        <v>0</v>
      </c>
      <c r="BK36">
        <f>'Inventory Baseline'!BK36*0.5</f>
        <v>8</v>
      </c>
      <c r="BL36">
        <f>'Inventory Baseline'!BL36*0.5</f>
        <v>0</v>
      </c>
      <c r="BM36">
        <f>'Inventory Baseline'!BM36*0.5</f>
        <v>0</v>
      </c>
      <c r="BO36">
        <f>'Inventory Baseline'!BO36*0.5</f>
        <v>0</v>
      </c>
      <c r="BP36">
        <f>'Inventory Baseline'!BP36*0.5</f>
        <v>8</v>
      </c>
      <c r="BQ36">
        <f>'Inventory Baseline'!BQ36*0.5</f>
        <v>0</v>
      </c>
      <c r="BR36">
        <f>'Inventory Baseline'!BR36*0.5</f>
        <v>0</v>
      </c>
      <c r="BT36">
        <f>'Inventory Baseline'!BT36*0.5</f>
        <v>0</v>
      </c>
      <c r="BU36">
        <f>'Inventory Baseline'!BU36*0.5</f>
        <v>8</v>
      </c>
      <c r="BV36">
        <f>'Inventory Baseline'!BV36*0.5</f>
        <v>0</v>
      </c>
      <c r="BW36">
        <f>'Inventory Baseline'!BW36*0.5</f>
        <v>0</v>
      </c>
      <c r="BY36">
        <f>'Inventory Baseline'!BY36*0.5</f>
        <v>0</v>
      </c>
      <c r="BZ36">
        <f>'Inventory Baseline'!BZ36*0.5</f>
        <v>8</v>
      </c>
      <c r="CA36">
        <f>'Inventory Baseline'!CA36*0.5</f>
        <v>0</v>
      </c>
      <c r="CB36">
        <f>'Inventory Baseline'!CB36*0.5</f>
        <v>0</v>
      </c>
      <c r="CD36">
        <f>'Inventory Baseline'!CD36*0.5</f>
        <v>0</v>
      </c>
      <c r="CE36">
        <f>'Inventory Baseline'!CE36*0.5</f>
        <v>8</v>
      </c>
      <c r="CF36">
        <f>'Inventory Baseline'!CF36*0.5</f>
        <v>0</v>
      </c>
      <c r="CG36">
        <f>'Inventory Baseline'!CG36*0.5</f>
        <v>0</v>
      </c>
      <c r="CI36">
        <f>'Inventory Baseline'!CI36*0.5</f>
        <v>0</v>
      </c>
      <c r="CJ36">
        <f>'Inventory Baseline'!CJ36*0.5</f>
        <v>8</v>
      </c>
      <c r="CK36">
        <f>'Inventory Baseline'!CK36*0.5</f>
        <v>0</v>
      </c>
      <c r="CL36">
        <f>'Inventory Baseline'!CL36*0.5</f>
        <v>0</v>
      </c>
      <c r="CN36">
        <f>'Inventory Baseline'!CN36*0.5</f>
        <v>0</v>
      </c>
      <c r="CO36">
        <f>'Inventory Baseline'!CO36*0.5</f>
        <v>8</v>
      </c>
      <c r="CP36">
        <f>'Inventory Baseline'!CP36*0.5</f>
        <v>0</v>
      </c>
      <c r="CQ36">
        <f>'Inventory Baseline'!CQ36*0.5</f>
        <v>0</v>
      </c>
      <c r="CS36">
        <f>'Inventory Baseline'!CS36*0.5</f>
        <v>0</v>
      </c>
      <c r="CT36">
        <f>'Inventory Baseline'!CT36*0.5</f>
        <v>8</v>
      </c>
      <c r="CU36">
        <f>'Inventory Baseline'!CU36*0.5</f>
        <v>0</v>
      </c>
      <c r="CV36">
        <f>'Inventory Baseline'!CV36*0.5</f>
        <v>0</v>
      </c>
      <c r="CX36">
        <f>'Inventory Baseline'!CX36*0.5</f>
        <v>0</v>
      </c>
      <c r="CY36">
        <f>'Inventory Baseline'!CY36*0.5</f>
        <v>8</v>
      </c>
      <c r="CZ36">
        <f>'Inventory Baseline'!CZ36*0.5</f>
        <v>0</v>
      </c>
      <c r="DA36">
        <f>'Inventory Baseline'!DA36*0.5</f>
        <v>0</v>
      </c>
      <c r="DC36">
        <f>'Inventory Baseline'!DC36*0.5</f>
        <v>0</v>
      </c>
      <c r="DD36">
        <f>'Inventory Baseline'!DD36*0.5</f>
        <v>8</v>
      </c>
      <c r="DE36">
        <f>'Inventory Baseline'!DE36*0.5</f>
        <v>0</v>
      </c>
      <c r="DF36">
        <f>'Inventory Baseline'!DF36*0.5</f>
        <v>0</v>
      </c>
      <c r="DH36">
        <f>'Inventory Baseline'!DH36*0.5</f>
        <v>0</v>
      </c>
      <c r="DI36">
        <f>'Inventory Baseline'!DI36*0.5</f>
        <v>8</v>
      </c>
      <c r="DJ36">
        <f>'Inventory Baseline'!DJ36*0.5</f>
        <v>0</v>
      </c>
      <c r="DK36">
        <f>'Inventory Baseline'!DK36*0.5</f>
        <v>0</v>
      </c>
      <c r="DM36">
        <f>'Inventory Baseline'!DM36*0.5</f>
        <v>0</v>
      </c>
      <c r="DN36">
        <f>'Inventory Baseline'!DN36*0.5</f>
        <v>8</v>
      </c>
      <c r="DO36">
        <f>'Inventory Baseline'!DO36*0.5</f>
        <v>0</v>
      </c>
      <c r="DP36">
        <f>'Inventory Baseline'!DP36*0.5</f>
        <v>0</v>
      </c>
      <c r="DR36">
        <f>'Inventory Baseline'!DR36*0.5</f>
        <v>0</v>
      </c>
      <c r="DS36">
        <f>'Inventory Baseline'!DS36*0.5</f>
        <v>8</v>
      </c>
      <c r="DT36">
        <f>'Inventory Baseline'!DT36*0.5</f>
        <v>0</v>
      </c>
      <c r="DU36">
        <f>'Inventory Baseline'!DU36*0.5</f>
        <v>0</v>
      </c>
      <c r="DW36">
        <f>'Inventory Baseline'!DW36*0.5</f>
        <v>0</v>
      </c>
      <c r="DX36">
        <f>'Inventory Baseline'!DX36*0.5</f>
        <v>8</v>
      </c>
      <c r="DY36">
        <f>'Inventory Baseline'!DY36*0.5</f>
        <v>0</v>
      </c>
      <c r="DZ36">
        <f>'Inventory Baseline'!DZ36*0.5</f>
        <v>0</v>
      </c>
      <c r="EB36">
        <f>'Inventory Baseline'!EB36*0.5</f>
        <v>0</v>
      </c>
      <c r="EC36">
        <f>'Inventory Baseline'!EC36*0.5</f>
        <v>8</v>
      </c>
      <c r="ED36">
        <f>'Inventory Baseline'!ED36*0.5</f>
        <v>0</v>
      </c>
      <c r="EE36">
        <f>'Inventory Baseline'!EE36*0.5</f>
        <v>0</v>
      </c>
      <c r="EG36">
        <f>'Inventory Baseline'!EG36*0.5</f>
        <v>0</v>
      </c>
      <c r="EH36">
        <f>'Inventory Baseline'!EH36*0.5</f>
        <v>8</v>
      </c>
      <c r="EI36">
        <f>'Inventory Baseline'!EI36*0.5</f>
        <v>0</v>
      </c>
      <c r="EJ36">
        <f>'Inventory Baseline'!EJ36*0.5</f>
        <v>0</v>
      </c>
      <c r="EL36">
        <f>'Inventory Baseline'!EL36*0.5</f>
        <v>0</v>
      </c>
      <c r="EM36">
        <f>'Inventory Baseline'!EM36*0.5</f>
        <v>8</v>
      </c>
      <c r="EN36">
        <f>'Inventory Baseline'!EN36*0.5</f>
        <v>0</v>
      </c>
      <c r="EO36">
        <f>'Inventory Baseline'!EO36*0.5</f>
        <v>0</v>
      </c>
      <c r="EQ36">
        <f>'Inventory Baseline'!EQ36*0.5</f>
        <v>0</v>
      </c>
      <c r="ER36">
        <f>'Inventory Baseline'!ER36*0.5</f>
        <v>8</v>
      </c>
      <c r="ES36">
        <f>'Inventory Baseline'!ES36*0.5</f>
        <v>0</v>
      </c>
      <c r="ET36">
        <f>'Inventory Baseline'!ET36*0.5</f>
        <v>0</v>
      </c>
      <c r="EV36">
        <f t="shared" si="0"/>
        <v>0</v>
      </c>
      <c r="EW36">
        <f t="shared" si="1"/>
        <v>8</v>
      </c>
      <c r="EX36">
        <f t="shared" si="2"/>
        <v>0</v>
      </c>
      <c r="EY36">
        <f t="shared" si="3"/>
        <v>0</v>
      </c>
    </row>
    <row r="37" spans="1:157" x14ac:dyDescent="0.35">
      <c r="A37">
        <v>35</v>
      </c>
      <c r="B37">
        <f>'Inventory Baseline'!B37*0.5</f>
        <v>0</v>
      </c>
      <c r="C37">
        <f>'Inventory Baseline'!C37*0.5</f>
        <v>0</v>
      </c>
      <c r="D37">
        <f>'Inventory Baseline'!D37*0.5</f>
        <v>0</v>
      </c>
      <c r="E37">
        <f>'Inventory Baseline'!E37*0.5</f>
        <v>0</v>
      </c>
      <c r="G37">
        <f>'Inventory Baseline'!G37*0.5</f>
        <v>0</v>
      </c>
      <c r="H37">
        <f>'Inventory Baseline'!H37*0.5</f>
        <v>0</v>
      </c>
      <c r="I37">
        <f>'Inventory Baseline'!I37*0.5</f>
        <v>0</v>
      </c>
      <c r="J37">
        <f>'Inventory Baseline'!J37*0.5</f>
        <v>0</v>
      </c>
      <c r="L37">
        <f>'Inventory Baseline'!L37*0.5</f>
        <v>0</v>
      </c>
      <c r="M37">
        <f>'Inventory Baseline'!M37*0.5</f>
        <v>0</v>
      </c>
      <c r="N37">
        <f>'Inventory Baseline'!N37*0.5</f>
        <v>0</v>
      </c>
      <c r="O37">
        <f>'Inventory Baseline'!O37*0.5</f>
        <v>0</v>
      </c>
      <c r="Q37">
        <f>'Inventory Baseline'!Q37*0.5</f>
        <v>0</v>
      </c>
      <c r="R37">
        <f>'Inventory Baseline'!R37*0.5</f>
        <v>0</v>
      </c>
      <c r="S37">
        <f>'Inventory Baseline'!S37*0.5</f>
        <v>0</v>
      </c>
      <c r="T37">
        <f>'Inventory Baseline'!T37*0.5</f>
        <v>0</v>
      </c>
      <c r="V37">
        <f>'Inventory Baseline'!V37*0.5</f>
        <v>0</v>
      </c>
      <c r="W37">
        <f>'Inventory Baseline'!W37*0.5</f>
        <v>0</v>
      </c>
      <c r="X37">
        <f>'Inventory Baseline'!X37*0.5</f>
        <v>0</v>
      </c>
      <c r="Y37">
        <f>'Inventory Baseline'!Y37*0.5</f>
        <v>0</v>
      </c>
      <c r="AA37">
        <f>'Inventory Baseline'!AA37*0.5</f>
        <v>0</v>
      </c>
      <c r="AB37">
        <f>'Inventory Baseline'!AB37*0.5</f>
        <v>0</v>
      </c>
      <c r="AC37">
        <f>'Inventory Baseline'!AC37*0.5</f>
        <v>0</v>
      </c>
      <c r="AD37">
        <f>'Inventory Baseline'!AD37*0.5</f>
        <v>0</v>
      </c>
      <c r="AF37">
        <f>'Inventory Baseline'!AF37*0.5</f>
        <v>0</v>
      </c>
      <c r="AG37">
        <f>'Inventory Baseline'!AG37*0.5</f>
        <v>0</v>
      </c>
      <c r="AH37">
        <f>'Inventory Baseline'!AH37*0.5</f>
        <v>0</v>
      </c>
      <c r="AI37">
        <f>'Inventory Baseline'!AI37*0.5</f>
        <v>0</v>
      </c>
      <c r="AK37">
        <f>'Inventory Baseline'!AK37*0.5</f>
        <v>0</v>
      </c>
      <c r="AL37">
        <f>'Inventory Baseline'!AL37*0.5</f>
        <v>0</v>
      </c>
      <c r="AM37">
        <f>'Inventory Baseline'!AM37*0.5</f>
        <v>0</v>
      </c>
      <c r="AN37">
        <f>'Inventory Baseline'!AN37*0.5</f>
        <v>0</v>
      </c>
      <c r="AP37">
        <f>'Inventory Baseline'!AP37*0.5</f>
        <v>0</v>
      </c>
      <c r="AQ37">
        <f>'Inventory Baseline'!AQ37*0.5</f>
        <v>0</v>
      </c>
      <c r="AR37">
        <f>'Inventory Baseline'!AR37*0.5</f>
        <v>0</v>
      </c>
      <c r="AS37">
        <f>'Inventory Baseline'!AS37*0.5</f>
        <v>0</v>
      </c>
      <c r="AU37">
        <f>'Inventory Baseline'!AU37*0.5</f>
        <v>0</v>
      </c>
      <c r="AV37">
        <f>'Inventory Baseline'!AV37*0.5</f>
        <v>0</v>
      </c>
      <c r="AW37">
        <f>'Inventory Baseline'!AW37*0.5</f>
        <v>0</v>
      </c>
      <c r="AX37">
        <f>'Inventory Baseline'!AX37*0.5</f>
        <v>0</v>
      </c>
      <c r="AZ37">
        <f>'Inventory Baseline'!AZ37*0.5</f>
        <v>0</v>
      </c>
      <c r="BA37">
        <f>'Inventory Baseline'!BA37*0.5</f>
        <v>0</v>
      </c>
      <c r="BB37">
        <f>'Inventory Baseline'!BB37*0.5</f>
        <v>0</v>
      </c>
      <c r="BC37">
        <f>'Inventory Baseline'!BC37*0.5</f>
        <v>0</v>
      </c>
      <c r="BE37">
        <f>'Inventory Baseline'!BE37*0.5</f>
        <v>0</v>
      </c>
      <c r="BF37">
        <f>'Inventory Baseline'!BF37*0.5</f>
        <v>0</v>
      </c>
      <c r="BG37">
        <f>'Inventory Baseline'!BG37*0.5</f>
        <v>0</v>
      </c>
      <c r="BH37">
        <f>'Inventory Baseline'!BH37*0.5</f>
        <v>0</v>
      </c>
      <c r="BJ37">
        <f>'Inventory Baseline'!BJ37*0.5</f>
        <v>0</v>
      </c>
      <c r="BK37">
        <f>'Inventory Baseline'!BK37*0.5</f>
        <v>0</v>
      </c>
      <c r="BL37">
        <f>'Inventory Baseline'!BL37*0.5</f>
        <v>0</v>
      </c>
      <c r="BM37">
        <f>'Inventory Baseline'!BM37*0.5</f>
        <v>0</v>
      </c>
      <c r="BO37">
        <f>'Inventory Baseline'!BO37*0.5</f>
        <v>0</v>
      </c>
      <c r="BP37">
        <f>'Inventory Baseline'!BP37*0.5</f>
        <v>0</v>
      </c>
      <c r="BQ37">
        <f>'Inventory Baseline'!BQ37*0.5</f>
        <v>0</v>
      </c>
      <c r="BR37">
        <f>'Inventory Baseline'!BR37*0.5</f>
        <v>0</v>
      </c>
      <c r="BT37">
        <f>'Inventory Baseline'!BT37*0.5</f>
        <v>0</v>
      </c>
      <c r="BU37">
        <f>'Inventory Baseline'!BU37*0.5</f>
        <v>0</v>
      </c>
      <c r="BV37">
        <f>'Inventory Baseline'!BV37*0.5</f>
        <v>0</v>
      </c>
      <c r="BW37">
        <f>'Inventory Baseline'!BW37*0.5</f>
        <v>0</v>
      </c>
      <c r="BY37">
        <f>'Inventory Baseline'!BY37*0.5</f>
        <v>0</v>
      </c>
      <c r="BZ37">
        <f>'Inventory Baseline'!BZ37*0.5</f>
        <v>0</v>
      </c>
      <c r="CA37">
        <f>'Inventory Baseline'!CA37*0.5</f>
        <v>0</v>
      </c>
      <c r="CB37">
        <f>'Inventory Baseline'!CB37*0.5</f>
        <v>0</v>
      </c>
      <c r="CD37">
        <f>'Inventory Baseline'!CD37*0.5</f>
        <v>0</v>
      </c>
      <c r="CE37">
        <f>'Inventory Baseline'!CE37*0.5</f>
        <v>0</v>
      </c>
      <c r="CF37">
        <f>'Inventory Baseline'!CF37*0.5</f>
        <v>0</v>
      </c>
      <c r="CG37">
        <f>'Inventory Baseline'!CG37*0.5</f>
        <v>0</v>
      </c>
      <c r="CI37">
        <f>'Inventory Baseline'!CI37*0.5</f>
        <v>0</v>
      </c>
      <c r="CJ37">
        <f>'Inventory Baseline'!CJ37*0.5</f>
        <v>0</v>
      </c>
      <c r="CK37">
        <f>'Inventory Baseline'!CK37*0.5</f>
        <v>0</v>
      </c>
      <c r="CL37">
        <f>'Inventory Baseline'!CL37*0.5</f>
        <v>0</v>
      </c>
      <c r="CN37">
        <f>'Inventory Baseline'!CN37*0.5</f>
        <v>0</v>
      </c>
      <c r="CO37">
        <f>'Inventory Baseline'!CO37*0.5</f>
        <v>0</v>
      </c>
      <c r="CP37">
        <f>'Inventory Baseline'!CP37*0.5</f>
        <v>0</v>
      </c>
      <c r="CQ37">
        <f>'Inventory Baseline'!CQ37*0.5</f>
        <v>0</v>
      </c>
      <c r="CS37">
        <f>'Inventory Baseline'!CS37*0.5</f>
        <v>0</v>
      </c>
      <c r="CT37">
        <f>'Inventory Baseline'!CT37*0.5</f>
        <v>0</v>
      </c>
      <c r="CU37">
        <f>'Inventory Baseline'!CU37*0.5</f>
        <v>0</v>
      </c>
      <c r="CV37">
        <f>'Inventory Baseline'!CV37*0.5</f>
        <v>0</v>
      </c>
      <c r="CX37">
        <f>'Inventory Baseline'!CX37*0.5</f>
        <v>0</v>
      </c>
      <c r="CY37">
        <f>'Inventory Baseline'!CY37*0.5</f>
        <v>0</v>
      </c>
      <c r="CZ37">
        <f>'Inventory Baseline'!CZ37*0.5</f>
        <v>0</v>
      </c>
      <c r="DA37">
        <f>'Inventory Baseline'!DA37*0.5</f>
        <v>0</v>
      </c>
      <c r="DC37">
        <f>'Inventory Baseline'!DC37*0.5</f>
        <v>0</v>
      </c>
      <c r="DD37">
        <f>'Inventory Baseline'!DD37*0.5</f>
        <v>0</v>
      </c>
      <c r="DE37">
        <f>'Inventory Baseline'!DE37*0.5</f>
        <v>0</v>
      </c>
      <c r="DF37">
        <f>'Inventory Baseline'!DF37*0.5</f>
        <v>0</v>
      </c>
      <c r="DH37">
        <f>'Inventory Baseline'!DH37*0.5</f>
        <v>0</v>
      </c>
      <c r="DI37">
        <f>'Inventory Baseline'!DI37*0.5</f>
        <v>0</v>
      </c>
      <c r="DJ37">
        <f>'Inventory Baseline'!DJ37*0.5</f>
        <v>0</v>
      </c>
      <c r="DK37">
        <f>'Inventory Baseline'!DK37*0.5</f>
        <v>0</v>
      </c>
      <c r="DM37">
        <f>'Inventory Baseline'!DM37*0.5</f>
        <v>0</v>
      </c>
      <c r="DN37">
        <f>'Inventory Baseline'!DN37*0.5</f>
        <v>0</v>
      </c>
      <c r="DO37">
        <f>'Inventory Baseline'!DO37*0.5</f>
        <v>0</v>
      </c>
      <c r="DP37">
        <f>'Inventory Baseline'!DP37*0.5</f>
        <v>0</v>
      </c>
      <c r="DR37">
        <f>'Inventory Baseline'!DR37*0.5</f>
        <v>0</v>
      </c>
      <c r="DS37">
        <f>'Inventory Baseline'!DS37*0.5</f>
        <v>0</v>
      </c>
      <c r="DT37">
        <f>'Inventory Baseline'!DT37*0.5</f>
        <v>0</v>
      </c>
      <c r="DU37">
        <f>'Inventory Baseline'!DU37*0.5</f>
        <v>0</v>
      </c>
      <c r="DW37">
        <f>'Inventory Baseline'!DW37*0.5</f>
        <v>0</v>
      </c>
      <c r="DX37">
        <f>'Inventory Baseline'!DX37*0.5</f>
        <v>0</v>
      </c>
      <c r="DY37">
        <f>'Inventory Baseline'!DY37*0.5</f>
        <v>0</v>
      </c>
      <c r="DZ37">
        <f>'Inventory Baseline'!DZ37*0.5</f>
        <v>0</v>
      </c>
      <c r="EB37">
        <f>'Inventory Baseline'!EB37*0.5</f>
        <v>0</v>
      </c>
      <c r="EC37">
        <f>'Inventory Baseline'!EC37*0.5</f>
        <v>0</v>
      </c>
      <c r="ED37">
        <f>'Inventory Baseline'!ED37*0.5</f>
        <v>0</v>
      </c>
      <c r="EE37">
        <f>'Inventory Baseline'!EE37*0.5</f>
        <v>0</v>
      </c>
      <c r="EG37">
        <f>'Inventory Baseline'!EG37*0.5</f>
        <v>0</v>
      </c>
      <c r="EH37">
        <f>'Inventory Baseline'!EH37*0.5</f>
        <v>0</v>
      </c>
      <c r="EI37">
        <f>'Inventory Baseline'!EI37*0.5</f>
        <v>0</v>
      </c>
      <c r="EJ37">
        <f>'Inventory Baseline'!EJ37*0.5</f>
        <v>0</v>
      </c>
      <c r="EL37">
        <f>'Inventory Baseline'!EL37*0.5</f>
        <v>0</v>
      </c>
      <c r="EM37">
        <f>'Inventory Baseline'!EM37*0.5</f>
        <v>0</v>
      </c>
      <c r="EN37">
        <f>'Inventory Baseline'!EN37*0.5</f>
        <v>0</v>
      </c>
      <c r="EO37">
        <f>'Inventory Baseline'!EO37*0.5</f>
        <v>0</v>
      </c>
      <c r="EQ37">
        <f>'Inventory Baseline'!EQ37*0.5</f>
        <v>0</v>
      </c>
      <c r="ER37">
        <f>'Inventory Baseline'!ER37*0.5</f>
        <v>0</v>
      </c>
      <c r="ES37">
        <f>'Inventory Baseline'!ES37*0.5</f>
        <v>0</v>
      </c>
      <c r="ET37">
        <f>'Inventory Baseline'!ET37*0.5</f>
        <v>0</v>
      </c>
      <c r="EV37">
        <f t="shared" si="0"/>
        <v>0</v>
      </c>
      <c r="EW37">
        <f t="shared" si="1"/>
        <v>0</v>
      </c>
      <c r="EX37">
        <f t="shared" si="2"/>
        <v>0</v>
      </c>
      <c r="EY37">
        <f t="shared" si="3"/>
        <v>0</v>
      </c>
    </row>
    <row r="38" spans="1:157" x14ac:dyDescent="0.35">
      <c r="A38">
        <v>36</v>
      </c>
      <c r="B38">
        <f>'Inventory Baseline'!B38*0.5</f>
        <v>0</v>
      </c>
      <c r="C38">
        <f>'Inventory Baseline'!C38*0.5</f>
        <v>0</v>
      </c>
      <c r="D38">
        <f>'Inventory Baseline'!D38*0.5</f>
        <v>0</v>
      </c>
      <c r="E38">
        <f>'Inventory Baseline'!E38*0.5</f>
        <v>0</v>
      </c>
      <c r="G38">
        <f>'Inventory Baseline'!G38*0.5</f>
        <v>0</v>
      </c>
      <c r="H38">
        <f>'Inventory Baseline'!H38*0.5</f>
        <v>0</v>
      </c>
      <c r="I38">
        <f>'Inventory Baseline'!I38*0.5</f>
        <v>0</v>
      </c>
      <c r="J38">
        <f>'Inventory Baseline'!J38*0.5</f>
        <v>0</v>
      </c>
      <c r="L38">
        <f>'Inventory Baseline'!L38*0.5</f>
        <v>0</v>
      </c>
      <c r="M38">
        <f>'Inventory Baseline'!M38*0.5</f>
        <v>0</v>
      </c>
      <c r="N38">
        <f>'Inventory Baseline'!N38*0.5</f>
        <v>0</v>
      </c>
      <c r="O38">
        <f>'Inventory Baseline'!O38*0.5</f>
        <v>0</v>
      </c>
      <c r="Q38">
        <f>'Inventory Baseline'!Q38*0.5</f>
        <v>0</v>
      </c>
      <c r="R38">
        <f>'Inventory Baseline'!R38*0.5</f>
        <v>0</v>
      </c>
      <c r="S38">
        <f>'Inventory Baseline'!S38*0.5</f>
        <v>0</v>
      </c>
      <c r="T38">
        <f>'Inventory Baseline'!T38*0.5</f>
        <v>0</v>
      </c>
      <c r="V38">
        <f>'Inventory Baseline'!V38*0.5</f>
        <v>0</v>
      </c>
      <c r="W38">
        <f>'Inventory Baseline'!W38*0.5</f>
        <v>0</v>
      </c>
      <c r="X38">
        <f>'Inventory Baseline'!X38*0.5</f>
        <v>0</v>
      </c>
      <c r="Y38">
        <f>'Inventory Baseline'!Y38*0.5</f>
        <v>0</v>
      </c>
      <c r="AA38">
        <f>'Inventory Baseline'!AA38*0.5</f>
        <v>0</v>
      </c>
      <c r="AB38">
        <f>'Inventory Baseline'!AB38*0.5</f>
        <v>0</v>
      </c>
      <c r="AC38">
        <f>'Inventory Baseline'!AC38*0.5</f>
        <v>0</v>
      </c>
      <c r="AD38">
        <f>'Inventory Baseline'!AD38*0.5</f>
        <v>0</v>
      </c>
      <c r="AF38">
        <f>'Inventory Baseline'!AF38*0.5</f>
        <v>0</v>
      </c>
      <c r="AG38">
        <f>'Inventory Baseline'!AG38*0.5</f>
        <v>0</v>
      </c>
      <c r="AH38">
        <f>'Inventory Baseline'!AH38*0.5</f>
        <v>0</v>
      </c>
      <c r="AI38">
        <f>'Inventory Baseline'!AI38*0.5</f>
        <v>0</v>
      </c>
      <c r="AK38">
        <f>'Inventory Baseline'!AK38*0.5</f>
        <v>0</v>
      </c>
      <c r="AL38">
        <f>'Inventory Baseline'!AL38*0.5</f>
        <v>0</v>
      </c>
      <c r="AM38">
        <f>'Inventory Baseline'!AM38*0.5</f>
        <v>0</v>
      </c>
      <c r="AN38">
        <f>'Inventory Baseline'!AN38*0.5</f>
        <v>0</v>
      </c>
      <c r="AP38">
        <f>'Inventory Baseline'!AP38*0.5</f>
        <v>0</v>
      </c>
      <c r="AQ38">
        <f>'Inventory Baseline'!AQ38*0.5</f>
        <v>0</v>
      </c>
      <c r="AR38">
        <f>'Inventory Baseline'!AR38*0.5</f>
        <v>0</v>
      </c>
      <c r="AS38">
        <f>'Inventory Baseline'!AS38*0.5</f>
        <v>0</v>
      </c>
      <c r="AU38">
        <f>'Inventory Baseline'!AU38*0.5</f>
        <v>0</v>
      </c>
      <c r="AV38">
        <f>'Inventory Baseline'!AV38*0.5</f>
        <v>0</v>
      </c>
      <c r="AW38">
        <f>'Inventory Baseline'!AW38*0.5</f>
        <v>0</v>
      </c>
      <c r="AX38">
        <f>'Inventory Baseline'!AX38*0.5</f>
        <v>0</v>
      </c>
      <c r="AZ38">
        <f>'Inventory Baseline'!AZ38*0.5</f>
        <v>0</v>
      </c>
      <c r="BA38">
        <f>'Inventory Baseline'!BA38*0.5</f>
        <v>0</v>
      </c>
      <c r="BB38">
        <f>'Inventory Baseline'!BB38*0.5</f>
        <v>0</v>
      </c>
      <c r="BC38">
        <f>'Inventory Baseline'!BC38*0.5</f>
        <v>0</v>
      </c>
      <c r="BE38">
        <f>'Inventory Baseline'!BE38*0.5</f>
        <v>0</v>
      </c>
      <c r="BF38">
        <f>'Inventory Baseline'!BF38*0.5</f>
        <v>0</v>
      </c>
      <c r="BG38">
        <f>'Inventory Baseline'!BG38*0.5</f>
        <v>0</v>
      </c>
      <c r="BH38">
        <f>'Inventory Baseline'!BH38*0.5</f>
        <v>0</v>
      </c>
      <c r="BJ38">
        <f>'Inventory Baseline'!BJ38*0.5</f>
        <v>0</v>
      </c>
      <c r="BK38">
        <f>'Inventory Baseline'!BK38*0.5</f>
        <v>0</v>
      </c>
      <c r="BL38">
        <f>'Inventory Baseline'!BL38*0.5</f>
        <v>0</v>
      </c>
      <c r="BM38">
        <f>'Inventory Baseline'!BM38*0.5</f>
        <v>0</v>
      </c>
      <c r="BO38">
        <f>'Inventory Baseline'!BO38*0.5</f>
        <v>0</v>
      </c>
      <c r="BP38">
        <f>'Inventory Baseline'!BP38*0.5</f>
        <v>0</v>
      </c>
      <c r="BQ38">
        <f>'Inventory Baseline'!BQ38*0.5</f>
        <v>0</v>
      </c>
      <c r="BR38">
        <f>'Inventory Baseline'!BR38*0.5</f>
        <v>0</v>
      </c>
      <c r="BT38">
        <f>'Inventory Baseline'!BT38*0.5</f>
        <v>0</v>
      </c>
      <c r="BU38">
        <f>'Inventory Baseline'!BU38*0.5</f>
        <v>0</v>
      </c>
      <c r="BV38">
        <f>'Inventory Baseline'!BV38*0.5</f>
        <v>0</v>
      </c>
      <c r="BW38">
        <f>'Inventory Baseline'!BW38*0.5</f>
        <v>0</v>
      </c>
      <c r="BY38">
        <f>'Inventory Baseline'!BY38*0.5</f>
        <v>0</v>
      </c>
      <c r="BZ38">
        <f>'Inventory Baseline'!BZ38*0.5</f>
        <v>0</v>
      </c>
      <c r="CA38">
        <f>'Inventory Baseline'!CA38*0.5</f>
        <v>0</v>
      </c>
      <c r="CB38">
        <f>'Inventory Baseline'!CB38*0.5</f>
        <v>0</v>
      </c>
      <c r="CD38">
        <f>'Inventory Baseline'!CD38*0.5</f>
        <v>0</v>
      </c>
      <c r="CE38">
        <f>'Inventory Baseline'!CE38*0.5</f>
        <v>0</v>
      </c>
      <c r="CF38">
        <f>'Inventory Baseline'!CF38*0.5</f>
        <v>0</v>
      </c>
      <c r="CG38">
        <f>'Inventory Baseline'!CG38*0.5</f>
        <v>0</v>
      </c>
      <c r="CI38">
        <f>'Inventory Baseline'!CI38*0.5</f>
        <v>0</v>
      </c>
      <c r="CJ38">
        <f>'Inventory Baseline'!CJ38*0.5</f>
        <v>0</v>
      </c>
      <c r="CK38">
        <f>'Inventory Baseline'!CK38*0.5</f>
        <v>0</v>
      </c>
      <c r="CL38">
        <f>'Inventory Baseline'!CL38*0.5</f>
        <v>0</v>
      </c>
      <c r="CN38">
        <f>'Inventory Baseline'!CN38*0.5</f>
        <v>0</v>
      </c>
      <c r="CO38">
        <f>'Inventory Baseline'!CO38*0.5</f>
        <v>0</v>
      </c>
      <c r="CP38">
        <f>'Inventory Baseline'!CP38*0.5</f>
        <v>0</v>
      </c>
      <c r="CQ38">
        <f>'Inventory Baseline'!CQ38*0.5</f>
        <v>0</v>
      </c>
      <c r="CS38">
        <f>'Inventory Baseline'!CS38*0.5</f>
        <v>0</v>
      </c>
      <c r="CT38">
        <f>'Inventory Baseline'!CT38*0.5</f>
        <v>0</v>
      </c>
      <c r="CU38">
        <f>'Inventory Baseline'!CU38*0.5</f>
        <v>0</v>
      </c>
      <c r="CV38">
        <f>'Inventory Baseline'!CV38*0.5</f>
        <v>0</v>
      </c>
      <c r="CX38">
        <f>'Inventory Baseline'!CX38*0.5</f>
        <v>0</v>
      </c>
      <c r="CY38">
        <f>'Inventory Baseline'!CY38*0.5</f>
        <v>0</v>
      </c>
      <c r="CZ38">
        <f>'Inventory Baseline'!CZ38*0.5</f>
        <v>0</v>
      </c>
      <c r="DA38">
        <f>'Inventory Baseline'!DA38*0.5</f>
        <v>0</v>
      </c>
      <c r="DC38">
        <f>'Inventory Baseline'!DC38*0.5</f>
        <v>0</v>
      </c>
      <c r="DD38">
        <f>'Inventory Baseline'!DD38*0.5</f>
        <v>0</v>
      </c>
      <c r="DE38">
        <f>'Inventory Baseline'!DE38*0.5</f>
        <v>0</v>
      </c>
      <c r="DF38">
        <f>'Inventory Baseline'!DF38*0.5</f>
        <v>0</v>
      </c>
      <c r="DH38">
        <f>'Inventory Baseline'!DH38*0.5</f>
        <v>0</v>
      </c>
      <c r="DI38">
        <f>'Inventory Baseline'!DI38*0.5</f>
        <v>0</v>
      </c>
      <c r="DJ38">
        <f>'Inventory Baseline'!DJ38*0.5</f>
        <v>0</v>
      </c>
      <c r="DK38">
        <f>'Inventory Baseline'!DK38*0.5</f>
        <v>0</v>
      </c>
      <c r="DM38">
        <f>'Inventory Baseline'!DM38*0.5</f>
        <v>0</v>
      </c>
      <c r="DN38">
        <f>'Inventory Baseline'!DN38*0.5</f>
        <v>0</v>
      </c>
      <c r="DO38">
        <f>'Inventory Baseline'!DO38*0.5</f>
        <v>0</v>
      </c>
      <c r="DP38">
        <f>'Inventory Baseline'!DP38*0.5</f>
        <v>0</v>
      </c>
      <c r="DR38">
        <f>'Inventory Baseline'!DR38*0.5</f>
        <v>0</v>
      </c>
      <c r="DS38">
        <f>'Inventory Baseline'!DS38*0.5</f>
        <v>0</v>
      </c>
      <c r="DT38">
        <f>'Inventory Baseline'!DT38*0.5</f>
        <v>0</v>
      </c>
      <c r="DU38">
        <f>'Inventory Baseline'!DU38*0.5</f>
        <v>0</v>
      </c>
      <c r="DW38">
        <f>'Inventory Baseline'!DW38*0.5</f>
        <v>0</v>
      </c>
      <c r="DX38">
        <f>'Inventory Baseline'!DX38*0.5</f>
        <v>0</v>
      </c>
      <c r="DY38">
        <f>'Inventory Baseline'!DY38*0.5</f>
        <v>0</v>
      </c>
      <c r="DZ38">
        <f>'Inventory Baseline'!DZ38*0.5</f>
        <v>0</v>
      </c>
      <c r="EB38">
        <f>'Inventory Baseline'!EB38*0.5</f>
        <v>0</v>
      </c>
      <c r="EC38">
        <f>'Inventory Baseline'!EC38*0.5</f>
        <v>0</v>
      </c>
      <c r="ED38">
        <f>'Inventory Baseline'!ED38*0.5</f>
        <v>0</v>
      </c>
      <c r="EE38">
        <f>'Inventory Baseline'!EE38*0.5</f>
        <v>0</v>
      </c>
      <c r="EG38">
        <f>'Inventory Baseline'!EG38*0.5</f>
        <v>0</v>
      </c>
      <c r="EH38">
        <f>'Inventory Baseline'!EH38*0.5</f>
        <v>0</v>
      </c>
      <c r="EI38">
        <f>'Inventory Baseline'!EI38*0.5</f>
        <v>0</v>
      </c>
      <c r="EJ38">
        <f>'Inventory Baseline'!EJ38*0.5</f>
        <v>0</v>
      </c>
      <c r="EL38">
        <f>'Inventory Baseline'!EL38*0.5</f>
        <v>0</v>
      </c>
      <c r="EM38">
        <f>'Inventory Baseline'!EM38*0.5</f>
        <v>0</v>
      </c>
      <c r="EN38">
        <f>'Inventory Baseline'!EN38*0.5</f>
        <v>0</v>
      </c>
      <c r="EO38">
        <f>'Inventory Baseline'!EO38*0.5</f>
        <v>0</v>
      </c>
      <c r="EQ38">
        <f>'Inventory Baseline'!EQ38*0.5</f>
        <v>0</v>
      </c>
      <c r="ER38">
        <f>'Inventory Baseline'!ER38*0.5</f>
        <v>0</v>
      </c>
      <c r="ES38">
        <f>'Inventory Baseline'!ES38*0.5</f>
        <v>0</v>
      </c>
      <c r="ET38">
        <f>'Inventory Baseline'!ET38*0.5</f>
        <v>0</v>
      </c>
      <c r="EV38">
        <f t="shared" si="0"/>
        <v>0</v>
      </c>
      <c r="EW38">
        <f t="shared" si="1"/>
        <v>0</v>
      </c>
      <c r="EX38">
        <f t="shared" si="2"/>
        <v>0</v>
      </c>
      <c r="EY38">
        <f t="shared" si="3"/>
        <v>0</v>
      </c>
    </row>
    <row r="40" spans="1:157" x14ac:dyDescent="0.35">
      <c r="A40" t="s">
        <v>9</v>
      </c>
      <c r="B40">
        <f>SUM(B2:B38)</f>
        <v>181</v>
      </c>
      <c r="C40">
        <f t="shared" ref="C40:E40" si="4">SUM(C2:C38)</f>
        <v>296.5</v>
      </c>
      <c r="D40">
        <f t="shared" si="4"/>
        <v>52.5</v>
      </c>
      <c r="E40">
        <f t="shared" si="4"/>
        <v>98</v>
      </c>
      <c r="G40">
        <f>SUM(G2:G38)</f>
        <v>181</v>
      </c>
      <c r="H40">
        <f t="shared" ref="H40:J40" si="5">SUM(H2:H38)</f>
        <v>296.5</v>
      </c>
      <c r="I40">
        <f t="shared" si="5"/>
        <v>52.5</v>
      </c>
      <c r="J40">
        <f t="shared" si="5"/>
        <v>98</v>
      </c>
      <c r="L40">
        <f>SUM(L2:L38)</f>
        <v>181</v>
      </c>
      <c r="M40">
        <f t="shared" ref="M40:O40" si="6">SUM(M2:M38)</f>
        <v>296.5</v>
      </c>
      <c r="N40">
        <f t="shared" si="6"/>
        <v>52.5</v>
      </c>
      <c r="O40">
        <f t="shared" si="6"/>
        <v>98</v>
      </c>
      <c r="Q40">
        <f>SUM(Q2:Q38)</f>
        <v>181</v>
      </c>
      <c r="R40">
        <f t="shared" ref="R40:T40" si="7">SUM(R2:R38)</f>
        <v>296.5</v>
      </c>
      <c r="S40">
        <f t="shared" si="7"/>
        <v>52.5</v>
      </c>
      <c r="T40">
        <f t="shared" si="7"/>
        <v>98</v>
      </c>
      <c r="V40">
        <f>SUM(V2:V38)</f>
        <v>181</v>
      </c>
      <c r="W40">
        <f t="shared" ref="W40:Y40" si="8">SUM(W2:W38)</f>
        <v>296.5</v>
      </c>
      <c r="X40">
        <f t="shared" si="8"/>
        <v>52.5</v>
      </c>
      <c r="Y40">
        <f t="shared" si="8"/>
        <v>98</v>
      </c>
      <c r="AA40">
        <f>SUM(AA2:AA38)</f>
        <v>181</v>
      </c>
      <c r="AB40">
        <f t="shared" ref="AB40:AD40" si="9">SUM(AB2:AB38)</f>
        <v>296.5</v>
      </c>
      <c r="AC40">
        <f t="shared" si="9"/>
        <v>52.5</v>
      </c>
      <c r="AD40">
        <f t="shared" si="9"/>
        <v>98</v>
      </c>
      <c r="AF40">
        <f>SUM(AF2:AF38)</f>
        <v>181</v>
      </c>
      <c r="AG40">
        <f t="shared" ref="AG40:AI40" si="10">SUM(AG2:AG38)</f>
        <v>296.5</v>
      </c>
      <c r="AH40">
        <f t="shared" si="10"/>
        <v>52.5</v>
      </c>
      <c r="AI40">
        <f t="shared" si="10"/>
        <v>98</v>
      </c>
      <c r="AK40">
        <f>SUM(AK2:AK38)</f>
        <v>181</v>
      </c>
      <c r="AL40">
        <f t="shared" ref="AL40:AN40" si="11">SUM(AL2:AL38)</f>
        <v>296.5</v>
      </c>
      <c r="AM40">
        <f t="shared" si="11"/>
        <v>52.5</v>
      </c>
      <c r="AN40">
        <f t="shared" si="11"/>
        <v>98</v>
      </c>
      <c r="AP40">
        <f>SUM(AP2:AP38)</f>
        <v>181</v>
      </c>
      <c r="AQ40">
        <f t="shared" ref="AQ40:AS40" si="12">SUM(AQ2:AQ38)</f>
        <v>296.5</v>
      </c>
      <c r="AR40">
        <f t="shared" si="12"/>
        <v>52.5</v>
      </c>
      <c r="AS40">
        <f t="shared" si="12"/>
        <v>98</v>
      </c>
      <c r="AU40">
        <f>SUM(AU2:AU38)</f>
        <v>181</v>
      </c>
      <c r="AV40">
        <f t="shared" ref="AV40:AX40" si="13">SUM(AV2:AV38)</f>
        <v>296.5</v>
      </c>
      <c r="AW40">
        <f t="shared" si="13"/>
        <v>52.5</v>
      </c>
      <c r="AX40">
        <f t="shared" si="13"/>
        <v>98</v>
      </c>
      <c r="AZ40">
        <f>SUM(AZ2:AZ38)</f>
        <v>181</v>
      </c>
      <c r="BA40">
        <f t="shared" ref="BA40:BC40" si="14">SUM(BA2:BA38)</f>
        <v>296.5</v>
      </c>
      <c r="BB40">
        <f t="shared" si="14"/>
        <v>52.5</v>
      </c>
      <c r="BC40">
        <f t="shared" si="14"/>
        <v>98</v>
      </c>
      <c r="BE40">
        <f>SUM(BE2:BE38)</f>
        <v>181</v>
      </c>
      <c r="BF40">
        <f t="shared" ref="BF40:BH40" si="15">SUM(BF2:BF38)</f>
        <v>296.5</v>
      </c>
      <c r="BG40">
        <f t="shared" si="15"/>
        <v>52.5</v>
      </c>
      <c r="BH40">
        <f t="shared" si="15"/>
        <v>98</v>
      </c>
      <c r="BJ40">
        <f>SUM(BJ2:BJ38)</f>
        <v>181</v>
      </c>
      <c r="BK40">
        <f t="shared" ref="BK40:BM40" si="16">SUM(BK2:BK38)</f>
        <v>296.5</v>
      </c>
      <c r="BL40">
        <f t="shared" si="16"/>
        <v>52.5</v>
      </c>
      <c r="BM40">
        <f t="shared" si="16"/>
        <v>98</v>
      </c>
      <c r="BO40">
        <f>SUM(BO2:BO38)</f>
        <v>181</v>
      </c>
      <c r="BP40">
        <f t="shared" ref="BP40:BR40" si="17">SUM(BP2:BP38)</f>
        <v>296.5</v>
      </c>
      <c r="BQ40">
        <f t="shared" si="17"/>
        <v>52.5</v>
      </c>
      <c r="BR40">
        <f t="shared" si="17"/>
        <v>98</v>
      </c>
      <c r="BT40">
        <f>SUM(BT2:BT38)</f>
        <v>181</v>
      </c>
      <c r="BU40">
        <f t="shared" ref="BU40:BW40" si="18">SUM(BU2:BU38)</f>
        <v>296.5</v>
      </c>
      <c r="BV40">
        <f t="shared" si="18"/>
        <v>52.5</v>
      </c>
      <c r="BW40">
        <f t="shared" si="18"/>
        <v>98</v>
      </c>
      <c r="BY40">
        <f>SUM(BY2:BY38)</f>
        <v>181</v>
      </c>
      <c r="BZ40">
        <f t="shared" ref="BZ40:CB40" si="19">SUM(BZ2:BZ38)</f>
        <v>296.5</v>
      </c>
      <c r="CA40">
        <f t="shared" si="19"/>
        <v>52.5</v>
      </c>
      <c r="CB40">
        <f t="shared" si="19"/>
        <v>98</v>
      </c>
      <c r="CD40">
        <f>SUM(CD2:CD38)</f>
        <v>181</v>
      </c>
      <c r="CE40">
        <f t="shared" ref="CE40:CG40" si="20">SUM(CE2:CE38)</f>
        <v>296.5</v>
      </c>
      <c r="CF40">
        <f t="shared" si="20"/>
        <v>52.5</v>
      </c>
      <c r="CG40">
        <f t="shared" si="20"/>
        <v>98</v>
      </c>
      <c r="CI40">
        <f>SUM(CI2:CI38)</f>
        <v>181</v>
      </c>
      <c r="CJ40">
        <f t="shared" ref="CJ40:CL40" si="21">SUM(CJ2:CJ38)</f>
        <v>296.5</v>
      </c>
      <c r="CK40">
        <f t="shared" si="21"/>
        <v>52.5</v>
      </c>
      <c r="CL40">
        <f t="shared" si="21"/>
        <v>98</v>
      </c>
      <c r="CN40">
        <f>SUM(CN2:CN38)</f>
        <v>181</v>
      </c>
      <c r="CO40">
        <f t="shared" ref="CO40:CQ40" si="22">SUM(CO2:CO38)</f>
        <v>296.5</v>
      </c>
      <c r="CP40">
        <f t="shared" si="22"/>
        <v>52.5</v>
      </c>
      <c r="CQ40">
        <f t="shared" si="22"/>
        <v>98</v>
      </c>
      <c r="CS40">
        <f>SUM(CS2:CS38)</f>
        <v>181</v>
      </c>
      <c r="CT40">
        <f t="shared" ref="CT40:CV40" si="23">SUM(CT2:CT38)</f>
        <v>296.5</v>
      </c>
      <c r="CU40">
        <f t="shared" si="23"/>
        <v>52.5</v>
      </c>
      <c r="CV40">
        <f t="shared" si="23"/>
        <v>98</v>
      </c>
      <c r="CX40">
        <f>SUM(CX2:CX38)</f>
        <v>181</v>
      </c>
      <c r="CY40">
        <f>SUM(CY2:CY38)</f>
        <v>296.5</v>
      </c>
      <c r="CZ40">
        <f>SUM(CZ2:CZ38)</f>
        <v>52.5</v>
      </c>
      <c r="DA40">
        <f>SUM(DA2:DA38)</f>
        <v>98</v>
      </c>
      <c r="DC40">
        <f>SUM(DC2:DC38)</f>
        <v>181</v>
      </c>
      <c r="DD40">
        <f>SUM(DD2:DD38)</f>
        <v>296.5</v>
      </c>
      <c r="DE40">
        <f>SUM(DE2:DE38)</f>
        <v>52.5</v>
      </c>
      <c r="DF40">
        <f>SUM(DF2:DF38)</f>
        <v>98</v>
      </c>
      <c r="DH40">
        <f>SUM(DH2:DH38)</f>
        <v>181</v>
      </c>
      <c r="DI40">
        <f>SUM(DI2:DI38)</f>
        <v>296.5</v>
      </c>
      <c r="DJ40">
        <f>SUM(DJ2:DJ38)</f>
        <v>52.5</v>
      </c>
      <c r="DK40">
        <f>SUM(DK2:DK38)</f>
        <v>98</v>
      </c>
      <c r="DM40">
        <f>SUM(DM2:DM38)</f>
        <v>181</v>
      </c>
      <c r="DN40">
        <f>SUM(DN2:DN38)</f>
        <v>296.5</v>
      </c>
      <c r="DO40">
        <f>SUM(DO2:DO38)</f>
        <v>52.5</v>
      </c>
      <c r="DP40">
        <f>SUM(DP2:DP38)</f>
        <v>98</v>
      </c>
      <c r="DR40">
        <f>SUM(DR2:DR38)</f>
        <v>181</v>
      </c>
      <c r="DS40">
        <f>SUM(DS2:DS38)</f>
        <v>296.5</v>
      </c>
      <c r="DT40">
        <f>SUM(DT2:DT38)</f>
        <v>52.5</v>
      </c>
      <c r="DU40">
        <f>SUM(DU2:DU38)</f>
        <v>98</v>
      </c>
      <c r="DW40">
        <f>SUM(DW2:DW38)</f>
        <v>181</v>
      </c>
      <c r="DX40">
        <f>SUM(DX2:DX38)</f>
        <v>296.5</v>
      </c>
      <c r="DY40">
        <f>SUM(DY2:DY38)</f>
        <v>52.5</v>
      </c>
      <c r="DZ40">
        <f>SUM(DZ2:DZ38)</f>
        <v>98</v>
      </c>
      <c r="EB40">
        <f>SUM(EB2:EB38)</f>
        <v>181</v>
      </c>
      <c r="EC40">
        <f>SUM(EC2:EC38)</f>
        <v>296.5</v>
      </c>
      <c r="ED40">
        <f>SUM(ED2:ED38)</f>
        <v>52.5</v>
      </c>
      <c r="EE40">
        <f>SUM(EE2:EE38)</f>
        <v>98</v>
      </c>
      <c r="EG40">
        <f>SUM(EG2:EG38)</f>
        <v>181</v>
      </c>
      <c r="EH40">
        <f>SUM(EH2:EH38)</f>
        <v>296.5</v>
      </c>
      <c r="EI40">
        <f>SUM(EI2:EI38)</f>
        <v>52.5</v>
      </c>
      <c r="EJ40">
        <f>SUM(EJ2:EJ38)</f>
        <v>98</v>
      </c>
      <c r="EL40">
        <f>SUM(EL2:EL38)</f>
        <v>181</v>
      </c>
      <c r="EM40">
        <f>SUM(EM2:EM38)</f>
        <v>296.5</v>
      </c>
      <c r="EN40">
        <f>SUM(EN2:EN38)</f>
        <v>52.5</v>
      </c>
      <c r="EO40">
        <f>SUM(EO2:EO38)</f>
        <v>98</v>
      </c>
      <c r="EQ40">
        <f>SUM(EQ2:EQ38)</f>
        <v>181</v>
      </c>
      <c r="ER40">
        <f>SUM(ER2:ER38)</f>
        <v>296.5</v>
      </c>
      <c r="ES40">
        <f>SUM(ES2:ES38)</f>
        <v>52.5</v>
      </c>
      <c r="ET40">
        <f>SUM(ET2:ET38)</f>
        <v>98</v>
      </c>
      <c r="EV40" s="5"/>
      <c r="EW40" s="5"/>
      <c r="EX40">
        <f>SUM(EX2:EX38)</f>
        <v>52.5</v>
      </c>
      <c r="EY40">
        <f t="shared" ref="EY40:FA40" si="24">SUM(EY2:EY38)</f>
        <v>98</v>
      </c>
      <c r="EZ40">
        <f t="shared" si="24"/>
        <v>0</v>
      </c>
      <c r="FA40">
        <f t="shared" si="24"/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3D6220-1C1F-44AE-BAFF-30FA4E2EC278}">
  <dimension ref="A1:EZ40"/>
  <sheetViews>
    <sheetView topLeftCell="CG1" workbookViewId="0">
      <selection activeCell="EV2" sqref="EV2:EY38"/>
    </sheetView>
  </sheetViews>
  <sheetFormatPr defaultRowHeight="14.5" x14ac:dyDescent="0.35"/>
  <cols>
    <col min="6" max="6" width="8.7265625" style="5"/>
    <col min="11" max="11" width="8.7265625" style="5"/>
    <col min="16" max="16" width="8.7265625" style="5"/>
    <col min="21" max="21" width="8.7265625" style="5"/>
    <col min="26" max="26" width="8.7265625" style="5"/>
    <col min="31" max="31" width="8.7265625" style="5"/>
    <col min="36" max="36" width="8.7265625" style="5"/>
    <col min="41" max="41" width="8.7265625" style="5"/>
    <col min="46" max="46" width="8.7265625" style="5"/>
    <col min="50" max="51" width="8.7265625" style="5"/>
    <col min="55" max="56" width="8.7265625" style="5"/>
    <col min="60" max="61" width="8.7265625" style="5"/>
    <col min="65" max="66" width="8.7265625" style="5"/>
    <col min="70" max="71" width="8.7265625" style="5"/>
    <col min="75" max="76" width="8.7265625" style="5"/>
    <col min="80" max="81" width="8.7265625" style="5"/>
    <col min="85" max="86" width="8.7265625" style="5"/>
    <col min="90" max="91" width="8.7265625" style="5"/>
    <col min="95" max="96" width="8.7265625" style="5"/>
    <col min="100" max="101" width="8.7265625" style="5"/>
    <col min="105" max="106" width="8.7265625" style="5"/>
    <col min="110" max="111" width="8.7265625" style="5"/>
    <col min="115" max="116" width="8.7265625" style="5"/>
    <col min="120" max="121" width="8.7265625" style="5"/>
    <col min="125" max="126" width="8.7265625" style="5"/>
    <col min="130" max="131" width="8.7265625" style="5"/>
    <col min="135" max="136" width="8.7265625" style="5"/>
    <col min="140" max="141" width="8.7265625" style="5"/>
    <col min="145" max="146" width="8.7265625" style="5"/>
    <col min="150" max="151" width="8.7265625" style="5"/>
  </cols>
  <sheetData>
    <row r="1" spans="1:155" x14ac:dyDescent="0.35">
      <c r="A1" t="s">
        <v>19</v>
      </c>
      <c r="B1" t="s">
        <v>47</v>
      </c>
      <c r="C1" t="s">
        <v>48</v>
      </c>
      <c r="D1" t="s">
        <v>49</v>
      </c>
      <c r="E1" t="s">
        <v>50</v>
      </c>
      <c r="F1" s="5">
        <v>1</v>
      </c>
      <c r="G1" t="s">
        <v>47</v>
      </c>
      <c r="H1" t="s">
        <v>48</v>
      </c>
      <c r="I1" t="s">
        <v>49</v>
      </c>
      <c r="J1" t="s">
        <v>50</v>
      </c>
      <c r="K1" s="5">
        <v>2</v>
      </c>
      <c r="L1" t="s">
        <v>47</v>
      </c>
      <c r="M1" t="s">
        <v>48</v>
      </c>
      <c r="N1" t="s">
        <v>49</v>
      </c>
      <c r="O1" t="s">
        <v>50</v>
      </c>
      <c r="P1" s="5">
        <v>3</v>
      </c>
      <c r="Q1" t="s">
        <v>47</v>
      </c>
      <c r="R1" t="s">
        <v>48</v>
      </c>
      <c r="S1" t="s">
        <v>49</v>
      </c>
      <c r="T1" t="s">
        <v>50</v>
      </c>
      <c r="U1" s="5">
        <v>4</v>
      </c>
      <c r="V1" t="s">
        <v>47</v>
      </c>
      <c r="W1" t="s">
        <v>48</v>
      </c>
      <c r="X1" t="s">
        <v>49</v>
      </c>
      <c r="Y1" t="s">
        <v>50</v>
      </c>
      <c r="Z1" s="5">
        <v>5</v>
      </c>
      <c r="AA1" t="s">
        <v>47</v>
      </c>
      <c r="AB1" t="s">
        <v>48</v>
      </c>
      <c r="AC1" t="s">
        <v>49</v>
      </c>
      <c r="AD1" t="s">
        <v>50</v>
      </c>
      <c r="AE1" s="5">
        <v>6</v>
      </c>
      <c r="AF1" t="s">
        <v>47</v>
      </c>
      <c r="AG1" t="s">
        <v>48</v>
      </c>
      <c r="AH1" t="s">
        <v>49</v>
      </c>
      <c r="AI1" t="s">
        <v>50</v>
      </c>
      <c r="AJ1" s="5">
        <v>7</v>
      </c>
      <c r="AK1" t="s">
        <v>47</v>
      </c>
      <c r="AL1" t="s">
        <v>48</v>
      </c>
      <c r="AM1" t="s">
        <v>49</v>
      </c>
      <c r="AN1" t="s">
        <v>50</v>
      </c>
      <c r="AO1" s="5">
        <v>8</v>
      </c>
      <c r="AP1" t="s">
        <v>47</v>
      </c>
      <c r="AQ1" t="s">
        <v>48</v>
      </c>
      <c r="AR1" t="s">
        <v>49</v>
      </c>
      <c r="AS1" t="s">
        <v>50</v>
      </c>
      <c r="AT1" s="5">
        <v>9</v>
      </c>
      <c r="AU1" t="s">
        <v>47</v>
      </c>
      <c r="AV1" t="s">
        <v>48</v>
      </c>
      <c r="AW1" t="s">
        <v>49</v>
      </c>
      <c r="AX1" t="s">
        <v>50</v>
      </c>
      <c r="AY1" s="5">
        <v>10</v>
      </c>
      <c r="AZ1" t="s">
        <v>47</v>
      </c>
      <c r="BA1" t="s">
        <v>48</v>
      </c>
      <c r="BB1" t="s">
        <v>49</v>
      </c>
      <c r="BC1" t="s">
        <v>50</v>
      </c>
      <c r="BD1" s="5">
        <v>11</v>
      </c>
      <c r="BE1" t="s">
        <v>47</v>
      </c>
      <c r="BF1" t="s">
        <v>48</v>
      </c>
      <c r="BG1" t="s">
        <v>49</v>
      </c>
      <c r="BH1" t="s">
        <v>50</v>
      </c>
      <c r="BI1" s="5">
        <v>12</v>
      </c>
      <c r="BJ1" t="s">
        <v>47</v>
      </c>
      <c r="BK1" t="s">
        <v>48</v>
      </c>
      <c r="BL1" t="s">
        <v>49</v>
      </c>
      <c r="BM1" t="s">
        <v>50</v>
      </c>
      <c r="BN1" s="5">
        <v>13</v>
      </c>
      <c r="BO1" t="s">
        <v>47</v>
      </c>
      <c r="BP1" t="s">
        <v>48</v>
      </c>
      <c r="BQ1" t="s">
        <v>49</v>
      </c>
      <c r="BR1" t="s">
        <v>50</v>
      </c>
      <c r="BS1" s="5">
        <v>14</v>
      </c>
      <c r="BT1" t="s">
        <v>47</v>
      </c>
      <c r="BU1" t="s">
        <v>48</v>
      </c>
      <c r="BV1" t="s">
        <v>49</v>
      </c>
      <c r="BW1" t="s">
        <v>50</v>
      </c>
      <c r="BX1" s="5">
        <v>15</v>
      </c>
      <c r="BY1" t="s">
        <v>47</v>
      </c>
      <c r="BZ1" t="s">
        <v>48</v>
      </c>
      <c r="CA1" t="s">
        <v>49</v>
      </c>
      <c r="CB1" t="s">
        <v>50</v>
      </c>
      <c r="CC1" s="5">
        <v>16</v>
      </c>
      <c r="CD1" t="s">
        <v>47</v>
      </c>
      <c r="CE1" t="s">
        <v>48</v>
      </c>
      <c r="CF1" t="s">
        <v>49</v>
      </c>
      <c r="CG1" t="s">
        <v>50</v>
      </c>
      <c r="CH1" s="5">
        <v>17</v>
      </c>
      <c r="CI1" t="s">
        <v>47</v>
      </c>
      <c r="CJ1" t="s">
        <v>48</v>
      </c>
      <c r="CK1" t="s">
        <v>49</v>
      </c>
      <c r="CL1" t="s">
        <v>50</v>
      </c>
      <c r="CM1" s="5">
        <v>18</v>
      </c>
      <c r="CN1" t="s">
        <v>47</v>
      </c>
      <c r="CO1" t="s">
        <v>48</v>
      </c>
      <c r="CP1" t="s">
        <v>49</v>
      </c>
      <c r="CQ1" t="s">
        <v>50</v>
      </c>
      <c r="CR1" s="5">
        <v>19</v>
      </c>
      <c r="CS1" t="s">
        <v>47</v>
      </c>
      <c r="CT1" t="s">
        <v>48</v>
      </c>
      <c r="CU1" t="s">
        <v>49</v>
      </c>
      <c r="CV1" t="s">
        <v>50</v>
      </c>
      <c r="CW1" s="5">
        <v>20</v>
      </c>
      <c r="CX1" t="s">
        <v>47</v>
      </c>
      <c r="CY1" t="s">
        <v>48</v>
      </c>
      <c r="CZ1" t="s">
        <v>49</v>
      </c>
      <c r="DA1" t="s">
        <v>50</v>
      </c>
      <c r="DB1" s="5">
        <v>21</v>
      </c>
      <c r="DC1" t="s">
        <v>47</v>
      </c>
      <c r="DD1" t="s">
        <v>48</v>
      </c>
      <c r="DE1" t="s">
        <v>49</v>
      </c>
      <c r="DF1" t="s">
        <v>50</v>
      </c>
      <c r="DG1" s="5">
        <v>22</v>
      </c>
      <c r="DH1" t="s">
        <v>47</v>
      </c>
      <c r="DI1" t="s">
        <v>48</v>
      </c>
      <c r="DJ1" t="s">
        <v>49</v>
      </c>
      <c r="DK1" t="s">
        <v>50</v>
      </c>
      <c r="DL1" s="5">
        <v>23</v>
      </c>
      <c r="DM1" t="s">
        <v>47</v>
      </c>
      <c r="DN1" t="s">
        <v>48</v>
      </c>
      <c r="DO1" t="s">
        <v>49</v>
      </c>
      <c r="DP1" t="s">
        <v>50</v>
      </c>
      <c r="DQ1" s="5">
        <v>24</v>
      </c>
      <c r="DR1" t="s">
        <v>47</v>
      </c>
      <c r="DS1" t="s">
        <v>48</v>
      </c>
      <c r="DT1" t="s">
        <v>49</v>
      </c>
      <c r="DU1" t="s">
        <v>50</v>
      </c>
      <c r="DV1" s="5">
        <v>25</v>
      </c>
      <c r="DW1" t="s">
        <v>47</v>
      </c>
      <c r="DX1" t="s">
        <v>48</v>
      </c>
      <c r="DY1" t="s">
        <v>49</v>
      </c>
      <c r="DZ1" t="s">
        <v>50</v>
      </c>
      <c r="EA1" s="5">
        <v>26</v>
      </c>
      <c r="EB1" t="s">
        <v>47</v>
      </c>
      <c r="EC1" t="s">
        <v>48</v>
      </c>
      <c r="ED1" t="s">
        <v>49</v>
      </c>
      <c r="EE1" t="s">
        <v>50</v>
      </c>
      <c r="EF1" s="5">
        <v>27</v>
      </c>
      <c r="EG1" t="s">
        <v>47</v>
      </c>
      <c r="EH1" t="s">
        <v>48</v>
      </c>
      <c r="EI1" t="s">
        <v>49</v>
      </c>
      <c r="EJ1" t="s">
        <v>50</v>
      </c>
      <c r="EK1" s="5">
        <v>28</v>
      </c>
      <c r="EL1" t="s">
        <v>47</v>
      </c>
      <c r="EM1" t="s">
        <v>48</v>
      </c>
      <c r="EN1" t="s">
        <v>49</v>
      </c>
      <c r="EO1" t="s">
        <v>50</v>
      </c>
      <c r="EP1" s="5">
        <v>29</v>
      </c>
      <c r="EQ1" t="s">
        <v>47</v>
      </c>
      <c r="ER1" t="s">
        <v>48</v>
      </c>
      <c r="ES1" t="s">
        <v>49</v>
      </c>
      <c r="ET1" t="s">
        <v>50</v>
      </c>
      <c r="EU1" s="5">
        <v>30</v>
      </c>
      <c r="EV1" t="s">
        <v>109</v>
      </c>
      <c r="EW1" t="s">
        <v>110</v>
      </c>
      <c r="EX1" t="s">
        <v>111</v>
      </c>
      <c r="EY1" t="s">
        <v>112</v>
      </c>
    </row>
    <row r="2" spans="1:155" x14ac:dyDescent="0.35">
      <c r="A2">
        <v>0</v>
      </c>
      <c r="B2">
        <v>0</v>
      </c>
      <c r="C2">
        <v>0</v>
      </c>
      <c r="D2">
        <v>0</v>
      </c>
      <c r="E2">
        <v>0</v>
      </c>
      <c r="G2">
        <v>0</v>
      </c>
      <c r="H2">
        <v>0</v>
      </c>
      <c r="I2">
        <v>0</v>
      </c>
      <c r="J2">
        <v>0</v>
      </c>
      <c r="L2">
        <v>0</v>
      </c>
      <c r="M2">
        <v>0</v>
      </c>
      <c r="N2">
        <v>0</v>
      </c>
      <c r="O2">
        <v>0</v>
      </c>
      <c r="Q2">
        <v>0</v>
      </c>
      <c r="R2">
        <v>0</v>
      </c>
      <c r="S2">
        <v>0</v>
      </c>
      <c r="T2">
        <v>0</v>
      </c>
      <c r="V2">
        <v>0</v>
      </c>
      <c r="W2">
        <v>0</v>
      </c>
      <c r="X2">
        <v>0</v>
      </c>
      <c r="Y2">
        <v>0</v>
      </c>
      <c r="AA2">
        <v>0</v>
      </c>
      <c r="AB2">
        <v>0</v>
      </c>
      <c r="AC2">
        <v>0</v>
      </c>
      <c r="AD2">
        <v>0</v>
      </c>
      <c r="AF2">
        <v>0</v>
      </c>
      <c r="AG2">
        <v>0</v>
      </c>
      <c r="AH2">
        <v>0</v>
      </c>
      <c r="AI2">
        <v>0</v>
      </c>
      <c r="AK2">
        <v>0</v>
      </c>
      <c r="AL2">
        <v>0</v>
      </c>
      <c r="AM2">
        <v>0</v>
      </c>
      <c r="AN2">
        <v>0</v>
      </c>
      <c r="AP2">
        <v>0</v>
      </c>
      <c r="AQ2">
        <v>0</v>
      </c>
      <c r="AR2">
        <v>0</v>
      </c>
      <c r="AS2">
        <v>0</v>
      </c>
      <c r="AU2">
        <v>0</v>
      </c>
      <c r="AV2">
        <v>0</v>
      </c>
      <c r="AW2">
        <v>0</v>
      </c>
      <c r="AX2">
        <v>0</v>
      </c>
      <c r="AZ2">
        <v>0</v>
      </c>
      <c r="BA2">
        <v>0</v>
      </c>
      <c r="BB2">
        <v>0</v>
      </c>
      <c r="BC2">
        <v>0</v>
      </c>
      <c r="BE2">
        <v>0</v>
      </c>
      <c r="BF2">
        <v>0</v>
      </c>
      <c r="BG2">
        <v>0</v>
      </c>
      <c r="BH2">
        <v>0</v>
      </c>
      <c r="BJ2">
        <v>0</v>
      </c>
      <c r="BK2">
        <v>0</v>
      </c>
      <c r="BL2">
        <v>0</v>
      </c>
      <c r="BM2">
        <v>0</v>
      </c>
      <c r="BO2">
        <v>0</v>
      </c>
      <c r="BP2">
        <v>0</v>
      </c>
      <c r="BQ2">
        <v>0</v>
      </c>
      <c r="BR2">
        <v>0</v>
      </c>
      <c r="BT2">
        <v>0</v>
      </c>
      <c r="BU2">
        <v>0</v>
      </c>
      <c r="BV2">
        <v>0</v>
      </c>
      <c r="BW2">
        <v>0</v>
      </c>
      <c r="BY2">
        <v>0</v>
      </c>
      <c r="BZ2">
        <v>0</v>
      </c>
      <c r="CA2">
        <v>0</v>
      </c>
      <c r="CB2">
        <v>0</v>
      </c>
      <c r="CD2">
        <v>0</v>
      </c>
      <c r="CE2">
        <v>0</v>
      </c>
      <c r="CF2">
        <v>0</v>
      </c>
      <c r="CG2">
        <v>0</v>
      </c>
      <c r="CI2">
        <v>0</v>
      </c>
      <c r="CJ2">
        <v>0</v>
      </c>
      <c r="CK2">
        <v>0</v>
      </c>
      <c r="CL2">
        <v>0</v>
      </c>
      <c r="CN2">
        <v>0</v>
      </c>
      <c r="CO2">
        <v>0</v>
      </c>
      <c r="CP2">
        <v>0</v>
      </c>
      <c r="CQ2">
        <v>0</v>
      </c>
      <c r="CS2">
        <v>0</v>
      </c>
      <c r="CT2">
        <v>0</v>
      </c>
      <c r="CU2">
        <v>0</v>
      </c>
      <c r="CV2">
        <v>0</v>
      </c>
      <c r="CX2">
        <v>0</v>
      </c>
      <c r="CY2">
        <v>0</v>
      </c>
      <c r="CZ2">
        <v>0</v>
      </c>
      <c r="DA2">
        <v>0</v>
      </c>
      <c r="DC2">
        <v>0</v>
      </c>
      <c r="DD2">
        <v>0</v>
      </c>
      <c r="DE2">
        <v>0</v>
      </c>
      <c r="DF2">
        <v>0</v>
      </c>
      <c r="DH2">
        <v>0</v>
      </c>
      <c r="DI2">
        <v>0</v>
      </c>
      <c r="DJ2">
        <v>0</v>
      </c>
      <c r="DK2">
        <v>0</v>
      </c>
      <c r="DM2">
        <v>0</v>
      </c>
      <c r="DN2">
        <v>0</v>
      </c>
      <c r="DO2">
        <v>0</v>
      </c>
      <c r="DP2">
        <v>0</v>
      </c>
      <c r="DR2">
        <v>0</v>
      </c>
      <c r="DS2">
        <v>0</v>
      </c>
      <c r="DT2">
        <v>0</v>
      </c>
      <c r="DU2">
        <v>0</v>
      </c>
      <c r="DW2">
        <v>0</v>
      </c>
      <c r="DX2">
        <v>0</v>
      </c>
      <c r="DY2">
        <v>0</v>
      </c>
      <c r="DZ2">
        <v>0</v>
      </c>
      <c r="EB2">
        <v>0</v>
      </c>
      <c r="EC2">
        <v>0</v>
      </c>
      <c r="ED2">
        <v>0</v>
      </c>
      <c r="EE2">
        <v>0</v>
      </c>
      <c r="EG2">
        <v>0</v>
      </c>
      <c r="EH2">
        <v>0</v>
      </c>
      <c r="EI2">
        <v>0</v>
      </c>
      <c r="EJ2">
        <v>0</v>
      </c>
      <c r="EL2">
        <v>0</v>
      </c>
      <c r="EM2">
        <v>0</v>
      </c>
      <c r="EN2">
        <v>0</v>
      </c>
      <c r="EO2">
        <v>0</v>
      </c>
      <c r="EQ2">
        <v>0</v>
      </c>
      <c r="ER2">
        <v>0</v>
      </c>
      <c r="ES2">
        <v>0</v>
      </c>
      <c r="ET2">
        <v>0</v>
      </c>
      <c r="EV2">
        <f t="shared" ref="EV2:EV38" si="0">AVERAGE(B2,G2,L2,Q2,V2,AA2,AF2,AK2,AP2,AU2,AZ2,BE2,BJ2,BO2,BT2,BY2,CD2,CI2,CN2,CS2,CX2,DC2,DH2,DM2,DR2,DW2,EB2,EG2,EL2,EQ2)</f>
        <v>0</v>
      </c>
      <c r="EW2">
        <f t="shared" ref="EW2:EW38" si="1">AVERAGE(C2,H2,M2,R2,W2,AB2,AG2,AL2,AQ2,AV2,BA2,BF2,BK2,BP2,BU2,BZ2,CE2,CJ2,CO2,CT2,CY2,DD2,DI2,DN2,DS2,DX2,EC2,EH2,EM2,ER2)</f>
        <v>0</v>
      </c>
      <c r="EX2">
        <f t="shared" ref="EX2:EX38" si="2">AVERAGE(D2,I2,N2,S2,X2,AC2,AH2,AM2,AR2,AW2,BB2,BG2,BL2,BQ2,BV2,CA2,CF2,CK2,CP2,CU2,CZ2,DE2,DJ2,DO2,DT2,DY2,ED2,EI2,EN2,ES2)</f>
        <v>0</v>
      </c>
      <c r="EY2">
        <f t="shared" ref="EY2:EY38" si="3">AVERAGE(E2,J2,O2,T2,Y2,AD2,AI2,AN2,AS2,AX2,BC2,BH2,BM2,BR2,BW2,CB2,CG2,CL2,CQ2,CV2,DA2,DF2,DK2,DP2,DU2,DZ2,EE2,EJ2,EO2,ET2)</f>
        <v>0</v>
      </c>
    </row>
    <row r="3" spans="1:155" x14ac:dyDescent="0.35">
      <c r="A3">
        <v>1</v>
      </c>
      <c r="B3">
        <f>'Backlog Baseline'!B3*1</f>
        <v>0</v>
      </c>
      <c r="C3">
        <f>'Backlog Baseline'!C3*1</f>
        <v>0</v>
      </c>
      <c r="D3">
        <f>'Backlog Baseline'!D3*1</f>
        <v>0</v>
      </c>
      <c r="E3">
        <f>'Backlog Baseline'!E3*1</f>
        <v>0</v>
      </c>
      <c r="G3">
        <f>'Backlog Baseline'!G3*1</f>
        <v>0</v>
      </c>
      <c r="H3">
        <f>'Backlog Baseline'!H3*1</f>
        <v>0</v>
      </c>
      <c r="I3">
        <f>'Backlog Baseline'!I3*1</f>
        <v>0</v>
      </c>
      <c r="J3">
        <f>'Backlog Baseline'!J3*1</f>
        <v>0</v>
      </c>
      <c r="L3">
        <f>'Backlog Baseline'!L3*1</f>
        <v>0</v>
      </c>
      <c r="M3">
        <f>'Backlog Baseline'!M3*1</f>
        <v>0</v>
      </c>
      <c r="N3">
        <f>'Backlog Baseline'!N3*1</f>
        <v>0</v>
      </c>
      <c r="O3">
        <f>'Backlog Baseline'!O3*1</f>
        <v>0</v>
      </c>
      <c r="Q3">
        <f>'Backlog Baseline'!Q3*1</f>
        <v>0</v>
      </c>
      <c r="R3">
        <f>'Backlog Baseline'!R3*1</f>
        <v>0</v>
      </c>
      <c r="S3">
        <f>'Backlog Baseline'!S3*1</f>
        <v>0</v>
      </c>
      <c r="T3">
        <f>'Backlog Baseline'!T3*1</f>
        <v>0</v>
      </c>
      <c r="V3">
        <f>'Backlog Baseline'!V3*1</f>
        <v>0</v>
      </c>
      <c r="W3">
        <f>'Backlog Baseline'!W3*1</f>
        <v>0</v>
      </c>
      <c r="X3">
        <f>'Backlog Baseline'!X3*1</f>
        <v>0</v>
      </c>
      <c r="Y3">
        <f>'Backlog Baseline'!Y3*1</f>
        <v>0</v>
      </c>
      <c r="AA3">
        <f>'Backlog Baseline'!AA3*1</f>
        <v>0</v>
      </c>
      <c r="AB3">
        <f>'Backlog Baseline'!AB3*1</f>
        <v>0</v>
      </c>
      <c r="AC3">
        <f>'Backlog Baseline'!AC3*1</f>
        <v>0</v>
      </c>
      <c r="AD3">
        <f>'Backlog Baseline'!AD3*1</f>
        <v>0</v>
      </c>
      <c r="AF3">
        <f>'Backlog Baseline'!AF3*1</f>
        <v>0</v>
      </c>
      <c r="AG3">
        <f>'Backlog Baseline'!AG3*1</f>
        <v>0</v>
      </c>
      <c r="AH3">
        <f>'Backlog Baseline'!AH3*1</f>
        <v>0</v>
      </c>
      <c r="AI3">
        <f>'Backlog Baseline'!AI3*1</f>
        <v>0</v>
      </c>
      <c r="AK3">
        <f>'Backlog Baseline'!AK3*1</f>
        <v>0</v>
      </c>
      <c r="AL3">
        <f>'Backlog Baseline'!AL3*1</f>
        <v>0</v>
      </c>
      <c r="AM3">
        <f>'Backlog Baseline'!AM3*1</f>
        <v>0</v>
      </c>
      <c r="AN3">
        <f>'Backlog Baseline'!AN3*1</f>
        <v>0</v>
      </c>
      <c r="AP3">
        <f>'Backlog Baseline'!AP3*1</f>
        <v>0</v>
      </c>
      <c r="AQ3">
        <f>'Backlog Baseline'!AQ3*1</f>
        <v>0</v>
      </c>
      <c r="AR3">
        <f>'Backlog Baseline'!AR3*1</f>
        <v>0</v>
      </c>
      <c r="AS3">
        <f>'Backlog Baseline'!AS3*1</f>
        <v>0</v>
      </c>
      <c r="AU3">
        <f>'Backlog Baseline'!AU3*1</f>
        <v>0</v>
      </c>
      <c r="AV3">
        <f>'Backlog Baseline'!AV3*1</f>
        <v>0</v>
      </c>
      <c r="AW3">
        <f>'Backlog Baseline'!AW3*1</f>
        <v>0</v>
      </c>
      <c r="AX3">
        <f>'Backlog Baseline'!AX3*1</f>
        <v>0</v>
      </c>
      <c r="AZ3">
        <f>'Backlog Baseline'!AZ3*1</f>
        <v>0</v>
      </c>
      <c r="BA3">
        <f>'Backlog Baseline'!BA3*1</f>
        <v>0</v>
      </c>
      <c r="BB3">
        <f>'Backlog Baseline'!BB3*1</f>
        <v>0</v>
      </c>
      <c r="BC3">
        <f>'Backlog Baseline'!BC3*1</f>
        <v>0</v>
      </c>
      <c r="BE3">
        <f>'Backlog Baseline'!BE3*1</f>
        <v>0</v>
      </c>
      <c r="BF3">
        <f>'Backlog Baseline'!BF3*1</f>
        <v>0</v>
      </c>
      <c r="BG3">
        <f>'Backlog Baseline'!BG3*1</f>
        <v>0</v>
      </c>
      <c r="BH3">
        <f>'Backlog Baseline'!BH3*1</f>
        <v>0</v>
      </c>
      <c r="BJ3">
        <f>'Backlog Baseline'!BJ3*1</f>
        <v>0</v>
      </c>
      <c r="BK3">
        <f>'Backlog Baseline'!BK3*1</f>
        <v>0</v>
      </c>
      <c r="BL3">
        <f>'Backlog Baseline'!BL3*1</f>
        <v>0</v>
      </c>
      <c r="BM3">
        <f>'Backlog Baseline'!BM3*1</f>
        <v>0</v>
      </c>
      <c r="BO3">
        <f>'Backlog Baseline'!BO3*1</f>
        <v>0</v>
      </c>
      <c r="BP3">
        <f>'Backlog Baseline'!BP3*1</f>
        <v>0</v>
      </c>
      <c r="BQ3">
        <f>'Backlog Baseline'!BQ3*1</f>
        <v>0</v>
      </c>
      <c r="BR3">
        <f>'Backlog Baseline'!BR3*1</f>
        <v>0</v>
      </c>
      <c r="BT3">
        <f>'Backlog Baseline'!BT3*1</f>
        <v>0</v>
      </c>
      <c r="BU3">
        <f>'Backlog Baseline'!BU3*1</f>
        <v>0</v>
      </c>
      <c r="BV3">
        <f>'Backlog Baseline'!BV3*1</f>
        <v>0</v>
      </c>
      <c r="BW3">
        <f>'Backlog Baseline'!BW3*1</f>
        <v>0</v>
      </c>
      <c r="BY3">
        <f>'Backlog Baseline'!BY3*1</f>
        <v>0</v>
      </c>
      <c r="BZ3">
        <f>'Backlog Baseline'!BZ3*1</f>
        <v>0</v>
      </c>
      <c r="CA3">
        <f>'Backlog Baseline'!CA3*1</f>
        <v>0</v>
      </c>
      <c r="CB3">
        <f>'Backlog Baseline'!CB3*1</f>
        <v>0</v>
      </c>
      <c r="CD3">
        <f>'Backlog Baseline'!CD3*1</f>
        <v>0</v>
      </c>
      <c r="CE3">
        <f>'Backlog Baseline'!CE3*1</f>
        <v>0</v>
      </c>
      <c r="CF3">
        <f>'Backlog Baseline'!CF3*1</f>
        <v>0</v>
      </c>
      <c r="CG3">
        <f>'Backlog Baseline'!CG3*1</f>
        <v>0</v>
      </c>
      <c r="CI3">
        <f>'Backlog Baseline'!CI3*1</f>
        <v>0</v>
      </c>
      <c r="CJ3">
        <f>'Backlog Baseline'!CJ3*1</f>
        <v>0</v>
      </c>
      <c r="CK3">
        <f>'Backlog Baseline'!CK3*1</f>
        <v>0</v>
      </c>
      <c r="CL3">
        <f>'Backlog Baseline'!CL3*1</f>
        <v>0</v>
      </c>
      <c r="CN3">
        <f>'Backlog Baseline'!CN3*1</f>
        <v>0</v>
      </c>
      <c r="CO3">
        <f>'Backlog Baseline'!CO3*1</f>
        <v>0</v>
      </c>
      <c r="CP3">
        <f>'Backlog Baseline'!CP3*1</f>
        <v>0</v>
      </c>
      <c r="CQ3">
        <f>'Backlog Baseline'!CQ3*1</f>
        <v>0</v>
      </c>
      <c r="CS3">
        <f>'Backlog Baseline'!CS3*1</f>
        <v>0</v>
      </c>
      <c r="CT3">
        <f>'Backlog Baseline'!CT3*1</f>
        <v>0</v>
      </c>
      <c r="CU3">
        <f>'Backlog Baseline'!CU3*1</f>
        <v>0</v>
      </c>
      <c r="CV3">
        <f>'Backlog Baseline'!CV3*1</f>
        <v>0</v>
      </c>
      <c r="CX3">
        <f>'Backlog Baseline'!CX3*1</f>
        <v>0</v>
      </c>
      <c r="CY3">
        <f>'Backlog Baseline'!CY3*1</f>
        <v>0</v>
      </c>
      <c r="CZ3">
        <f>'Backlog Baseline'!CZ3*1</f>
        <v>0</v>
      </c>
      <c r="DA3">
        <f>'Backlog Baseline'!DA3*1</f>
        <v>0</v>
      </c>
      <c r="DC3">
        <f>'Backlog Baseline'!DC3*1</f>
        <v>0</v>
      </c>
      <c r="DD3">
        <f>'Backlog Baseline'!DD3*1</f>
        <v>0</v>
      </c>
      <c r="DE3">
        <f>'Backlog Baseline'!DE3*1</f>
        <v>0</v>
      </c>
      <c r="DF3">
        <f>'Backlog Baseline'!DF3*1</f>
        <v>0</v>
      </c>
      <c r="DH3">
        <f>'Backlog Baseline'!DH3*1</f>
        <v>0</v>
      </c>
      <c r="DI3">
        <f>'Backlog Baseline'!DI3*1</f>
        <v>0</v>
      </c>
      <c r="DJ3">
        <f>'Backlog Baseline'!DJ3*1</f>
        <v>0</v>
      </c>
      <c r="DK3">
        <f>'Backlog Baseline'!DK3*1</f>
        <v>0</v>
      </c>
      <c r="DM3">
        <f>'Backlog Baseline'!DM3*1</f>
        <v>0</v>
      </c>
      <c r="DN3">
        <f>'Backlog Baseline'!DN3*1</f>
        <v>0</v>
      </c>
      <c r="DO3">
        <f>'Backlog Baseline'!DO3*1</f>
        <v>0</v>
      </c>
      <c r="DP3">
        <f>'Backlog Baseline'!DP3*1</f>
        <v>0</v>
      </c>
      <c r="DR3">
        <f>'Backlog Baseline'!DR3*1</f>
        <v>0</v>
      </c>
      <c r="DS3">
        <f>'Backlog Baseline'!DS3*1</f>
        <v>0</v>
      </c>
      <c r="DT3">
        <f>'Backlog Baseline'!DT3*1</f>
        <v>0</v>
      </c>
      <c r="DU3">
        <f>'Backlog Baseline'!DU3*1</f>
        <v>0</v>
      </c>
      <c r="DW3">
        <f>'Backlog Baseline'!DW3*1</f>
        <v>0</v>
      </c>
      <c r="DX3">
        <f>'Backlog Baseline'!DX3*1</f>
        <v>0</v>
      </c>
      <c r="DY3">
        <f>'Backlog Baseline'!DY3*1</f>
        <v>0</v>
      </c>
      <c r="DZ3">
        <f>'Backlog Baseline'!DZ3*1</f>
        <v>0</v>
      </c>
      <c r="EB3">
        <f>'Backlog Baseline'!EB3*1</f>
        <v>0</v>
      </c>
      <c r="EC3">
        <f>'Backlog Baseline'!EC3*1</f>
        <v>0</v>
      </c>
      <c r="ED3">
        <f>'Backlog Baseline'!ED3*1</f>
        <v>0</v>
      </c>
      <c r="EE3">
        <f>'Backlog Baseline'!EE3*1</f>
        <v>0</v>
      </c>
      <c r="EG3">
        <f>'Backlog Baseline'!EG3*1</f>
        <v>0</v>
      </c>
      <c r="EH3">
        <f>'Backlog Baseline'!EH3*1</f>
        <v>0</v>
      </c>
      <c r="EI3">
        <f>'Backlog Baseline'!EI3*1</f>
        <v>0</v>
      </c>
      <c r="EJ3">
        <f>'Backlog Baseline'!EJ3*1</f>
        <v>0</v>
      </c>
      <c r="EL3">
        <f>'Backlog Baseline'!EL3*1</f>
        <v>0</v>
      </c>
      <c r="EM3">
        <f>'Backlog Baseline'!EM3*1</f>
        <v>0</v>
      </c>
      <c r="EN3">
        <f>'Backlog Baseline'!EN3*1</f>
        <v>0</v>
      </c>
      <c r="EO3">
        <f>'Backlog Baseline'!EO3*1</f>
        <v>0</v>
      </c>
      <c r="EQ3">
        <f>'Backlog Baseline'!EQ3*1</f>
        <v>0</v>
      </c>
      <c r="ER3">
        <f>'Backlog Baseline'!ER3*1</f>
        <v>0</v>
      </c>
      <c r="ES3">
        <f>'Backlog Baseline'!ES3*1</f>
        <v>0</v>
      </c>
      <c r="ET3">
        <f>'Backlog Baseline'!ET3*1</f>
        <v>0</v>
      </c>
      <c r="EV3">
        <f t="shared" si="0"/>
        <v>0</v>
      </c>
      <c r="EW3">
        <f t="shared" si="1"/>
        <v>0</v>
      </c>
      <c r="EX3">
        <f t="shared" si="2"/>
        <v>0</v>
      </c>
      <c r="EY3">
        <f t="shared" si="3"/>
        <v>0</v>
      </c>
    </row>
    <row r="4" spans="1:155" x14ac:dyDescent="0.35">
      <c r="A4">
        <v>2</v>
      </c>
      <c r="B4">
        <f>'Backlog Baseline'!B4*1</f>
        <v>0</v>
      </c>
      <c r="C4">
        <f>'Backlog Baseline'!C4*1</f>
        <v>0</v>
      </c>
      <c r="D4">
        <f>'Backlog Baseline'!D4*1</f>
        <v>0</v>
      </c>
      <c r="E4">
        <f>'Backlog Baseline'!E4*1</f>
        <v>0</v>
      </c>
      <c r="G4">
        <f>'Backlog Baseline'!G4*1</f>
        <v>0</v>
      </c>
      <c r="H4">
        <f>'Backlog Baseline'!H4*1</f>
        <v>0</v>
      </c>
      <c r="I4">
        <f>'Backlog Baseline'!I4*1</f>
        <v>0</v>
      </c>
      <c r="J4">
        <f>'Backlog Baseline'!J4*1</f>
        <v>0</v>
      </c>
      <c r="L4">
        <f>'Backlog Baseline'!L4*1</f>
        <v>0</v>
      </c>
      <c r="M4">
        <f>'Backlog Baseline'!M4*1</f>
        <v>0</v>
      </c>
      <c r="N4">
        <f>'Backlog Baseline'!N4*1</f>
        <v>0</v>
      </c>
      <c r="O4">
        <f>'Backlog Baseline'!O4*1</f>
        <v>0</v>
      </c>
      <c r="Q4">
        <f>'Backlog Baseline'!Q4*1</f>
        <v>0</v>
      </c>
      <c r="R4">
        <f>'Backlog Baseline'!R4*1</f>
        <v>0</v>
      </c>
      <c r="S4">
        <f>'Backlog Baseline'!S4*1</f>
        <v>0</v>
      </c>
      <c r="T4">
        <f>'Backlog Baseline'!T4*1</f>
        <v>0</v>
      </c>
      <c r="V4">
        <f>'Backlog Baseline'!V4*1</f>
        <v>0</v>
      </c>
      <c r="W4">
        <f>'Backlog Baseline'!W4*1</f>
        <v>0</v>
      </c>
      <c r="X4">
        <f>'Backlog Baseline'!X4*1</f>
        <v>0</v>
      </c>
      <c r="Y4">
        <f>'Backlog Baseline'!Y4*1</f>
        <v>0</v>
      </c>
      <c r="AA4">
        <f>'Backlog Baseline'!AA4*1</f>
        <v>0</v>
      </c>
      <c r="AB4">
        <f>'Backlog Baseline'!AB4*1</f>
        <v>0</v>
      </c>
      <c r="AC4">
        <f>'Backlog Baseline'!AC4*1</f>
        <v>0</v>
      </c>
      <c r="AD4">
        <f>'Backlog Baseline'!AD4*1</f>
        <v>0</v>
      </c>
      <c r="AF4">
        <f>'Backlog Baseline'!AF4*1</f>
        <v>0</v>
      </c>
      <c r="AG4">
        <f>'Backlog Baseline'!AG4*1</f>
        <v>0</v>
      </c>
      <c r="AH4">
        <f>'Backlog Baseline'!AH4*1</f>
        <v>0</v>
      </c>
      <c r="AI4">
        <f>'Backlog Baseline'!AI4*1</f>
        <v>0</v>
      </c>
      <c r="AK4">
        <f>'Backlog Baseline'!AK4*1</f>
        <v>0</v>
      </c>
      <c r="AL4">
        <f>'Backlog Baseline'!AL4*1</f>
        <v>0</v>
      </c>
      <c r="AM4">
        <f>'Backlog Baseline'!AM4*1</f>
        <v>0</v>
      </c>
      <c r="AN4">
        <f>'Backlog Baseline'!AN4*1</f>
        <v>0</v>
      </c>
      <c r="AP4">
        <f>'Backlog Baseline'!AP4*1</f>
        <v>0</v>
      </c>
      <c r="AQ4">
        <f>'Backlog Baseline'!AQ4*1</f>
        <v>0</v>
      </c>
      <c r="AR4">
        <f>'Backlog Baseline'!AR4*1</f>
        <v>0</v>
      </c>
      <c r="AS4">
        <f>'Backlog Baseline'!AS4*1</f>
        <v>0</v>
      </c>
      <c r="AU4">
        <f>'Backlog Baseline'!AU4*1</f>
        <v>0</v>
      </c>
      <c r="AV4">
        <f>'Backlog Baseline'!AV4*1</f>
        <v>0</v>
      </c>
      <c r="AW4">
        <f>'Backlog Baseline'!AW4*1</f>
        <v>0</v>
      </c>
      <c r="AX4">
        <f>'Backlog Baseline'!AX4*1</f>
        <v>0</v>
      </c>
      <c r="AZ4">
        <f>'Backlog Baseline'!AZ4*1</f>
        <v>0</v>
      </c>
      <c r="BA4">
        <f>'Backlog Baseline'!BA4*1</f>
        <v>0</v>
      </c>
      <c r="BB4">
        <f>'Backlog Baseline'!BB4*1</f>
        <v>0</v>
      </c>
      <c r="BC4">
        <f>'Backlog Baseline'!BC4*1</f>
        <v>0</v>
      </c>
      <c r="BE4">
        <f>'Backlog Baseline'!BE4*1</f>
        <v>0</v>
      </c>
      <c r="BF4">
        <f>'Backlog Baseline'!BF4*1</f>
        <v>0</v>
      </c>
      <c r="BG4">
        <f>'Backlog Baseline'!BG4*1</f>
        <v>0</v>
      </c>
      <c r="BH4">
        <f>'Backlog Baseline'!BH4*1</f>
        <v>0</v>
      </c>
      <c r="BJ4">
        <f>'Backlog Baseline'!BJ4*1</f>
        <v>0</v>
      </c>
      <c r="BK4">
        <f>'Backlog Baseline'!BK4*1</f>
        <v>0</v>
      </c>
      <c r="BL4">
        <f>'Backlog Baseline'!BL4*1</f>
        <v>0</v>
      </c>
      <c r="BM4">
        <f>'Backlog Baseline'!BM4*1</f>
        <v>0</v>
      </c>
      <c r="BO4">
        <f>'Backlog Baseline'!BO4*1</f>
        <v>0</v>
      </c>
      <c r="BP4">
        <f>'Backlog Baseline'!BP4*1</f>
        <v>0</v>
      </c>
      <c r="BQ4">
        <f>'Backlog Baseline'!BQ4*1</f>
        <v>0</v>
      </c>
      <c r="BR4">
        <f>'Backlog Baseline'!BR4*1</f>
        <v>0</v>
      </c>
      <c r="BT4">
        <f>'Backlog Baseline'!BT4*1</f>
        <v>0</v>
      </c>
      <c r="BU4">
        <f>'Backlog Baseline'!BU4*1</f>
        <v>0</v>
      </c>
      <c r="BV4">
        <f>'Backlog Baseline'!BV4*1</f>
        <v>0</v>
      </c>
      <c r="BW4">
        <f>'Backlog Baseline'!BW4*1</f>
        <v>0</v>
      </c>
      <c r="BY4">
        <f>'Backlog Baseline'!BY4*1</f>
        <v>0</v>
      </c>
      <c r="BZ4">
        <f>'Backlog Baseline'!BZ4*1</f>
        <v>0</v>
      </c>
      <c r="CA4">
        <f>'Backlog Baseline'!CA4*1</f>
        <v>0</v>
      </c>
      <c r="CB4">
        <f>'Backlog Baseline'!CB4*1</f>
        <v>0</v>
      </c>
      <c r="CD4">
        <f>'Backlog Baseline'!CD4*1</f>
        <v>0</v>
      </c>
      <c r="CE4">
        <f>'Backlog Baseline'!CE4*1</f>
        <v>0</v>
      </c>
      <c r="CF4">
        <f>'Backlog Baseline'!CF4*1</f>
        <v>0</v>
      </c>
      <c r="CG4">
        <f>'Backlog Baseline'!CG4*1</f>
        <v>0</v>
      </c>
      <c r="CI4">
        <f>'Backlog Baseline'!CI4*1</f>
        <v>0</v>
      </c>
      <c r="CJ4">
        <f>'Backlog Baseline'!CJ4*1</f>
        <v>0</v>
      </c>
      <c r="CK4">
        <f>'Backlog Baseline'!CK4*1</f>
        <v>0</v>
      </c>
      <c r="CL4">
        <f>'Backlog Baseline'!CL4*1</f>
        <v>0</v>
      </c>
      <c r="CN4">
        <f>'Backlog Baseline'!CN4*1</f>
        <v>0</v>
      </c>
      <c r="CO4">
        <f>'Backlog Baseline'!CO4*1</f>
        <v>0</v>
      </c>
      <c r="CP4">
        <f>'Backlog Baseline'!CP4*1</f>
        <v>0</v>
      </c>
      <c r="CQ4">
        <f>'Backlog Baseline'!CQ4*1</f>
        <v>0</v>
      </c>
      <c r="CS4">
        <f>'Backlog Baseline'!CS4*1</f>
        <v>0</v>
      </c>
      <c r="CT4">
        <f>'Backlog Baseline'!CT4*1</f>
        <v>0</v>
      </c>
      <c r="CU4">
        <f>'Backlog Baseline'!CU4*1</f>
        <v>0</v>
      </c>
      <c r="CV4">
        <f>'Backlog Baseline'!CV4*1</f>
        <v>0</v>
      </c>
      <c r="CX4">
        <f>'Backlog Baseline'!CX4*1</f>
        <v>0</v>
      </c>
      <c r="CY4">
        <f>'Backlog Baseline'!CY4*1</f>
        <v>0</v>
      </c>
      <c r="CZ4">
        <f>'Backlog Baseline'!CZ4*1</f>
        <v>0</v>
      </c>
      <c r="DA4">
        <f>'Backlog Baseline'!DA4*1</f>
        <v>0</v>
      </c>
      <c r="DC4">
        <f>'Backlog Baseline'!DC4*1</f>
        <v>0</v>
      </c>
      <c r="DD4">
        <f>'Backlog Baseline'!DD4*1</f>
        <v>0</v>
      </c>
      <c r="DE4">
        <f>'Backlog Baseline'!DE4*1</f>
        <v>0</v>
      </c>
      <c r="DF4">
        <f>'Backlog Baseline'!DF4*1</f>
        <v>0</v>
      </c>
      <c r="DH4">
        <f>'Backlog Baseline'!DH4*1</f>
        <v>0</v>
      </c>
      <c r="DI4">
        <f>'Backlog Baseline'!DI4*1</f>
        <v>0</v>
      </c>
      <c r="DJ4">
        <f>'Backlog Baseline'!DJ4*1</f>
        <v>0</v>
      </c>
      <c r="DK4">
        <f>'Backlog Baseline'!DK4*1</f>
        <v>0</v>
      </c>
      <c r="DM4">
        <f>'Backlog Baseline'!DM4*1</f>
        <v>0</v>
      </c>
      <c r="DN4">
        <f>'Backlog Baseline'!DN4*1</f>
        <v>0</v>
      </c>
      <c r="DO4">
        <f>'Backlog Baseline'!DO4*1</f>
        <v>0</v>
      </c>
      <c r="DP4">
        <f>'Backlog Baseline'!DP4*1</f>
        <v>0</v>
      </c>
      <c r="DR4">
        <f>'Backlog Baseline'!DR4*1</f>
        <v>0</v>
      </c>
      <c r="DS4">
        <f>'Backlog Baseline'!DS4*1</f>
        <v>0</v>
      </c>
      <c r="DT4">
        <f>'Backlog Baseline'!DT4*1</f>
        <v>0</v>
      </c>
      <c r="DU4">
        <f>'Backlog Baseline'!DU4*1</f>
        <v>0</v>
      </c>
      <c r="DW4">
        <f>'Backlog Baseline'!DW4*1</f>
        <v>0</v>
      </c>
      <c r="DX4">
        <f>'Backlog Baseline'!DX4*1</f>
        <v>0</v>
      </c>
      <c r="DY4">
        <f>'Backlog Baseline'!DY4*1</f>
        <v>0</v>
      </c>
      <c r="DZ4">
        <f>'Backlog Baseline'!DZ4*1</f>
        <v>0</v>
      </c>
      <c r="EB4">
        <f>'Backlog Baseline'!EB4*1</f>
        <v>0</v>
      </c>
      <c r="EC4">
        <f>'Backlog Baseline'!EC4*1</f>
        <v>0</v>
      </c>
      <c r="ED4">
        <f>'Backlog Baseline'!ED4*1</f>
        <v>0</v>
      </c>
      <c r="EE4">
        <f>'Backlog Baseline'!EE4*1</f>
        <v>0</v>
      </c>
      <c r="EG4">
        <f>'Backlog Baseline'!EG4*1</f>
        <v>0</v>
      </c>
      <c r="EH4">
        <f>'Backlog Baseline'!EH4*1</f>
        <v>0</v>
      </c>
      <c r="EI4">
        <f>'Backlog Baseline'!EI4*1</f>
        <v>0</v>
      </c>
      <c r="EJ4">
        <f>'Backlog Baseline'!EJ4*1</f>
        <v>0</v>
      </c>
      <c r="EL4">
        <f>'Backlog Baseline'!EL4*1</f>
        <v>0</v>
      </c>
      <c r="EM4">
        <f>'Backlog Baseline'!EM4*1</f>
        <v>0</v>
      </c>
      <c r="EN4">
        <f>'Backlog Baseline'!EN4*1</f>
        <v>0</v>
      </c>
      <c r="EO4">
        <f>'Backlog Baseline'!EO4*1</f>
        <v>0</v>
      </c>
      <c r="EQ4">
        <f>'Backlog Baseline'!EQ4*1</f>
        <v>0</v>
      </c>
      <c r="ER4">
        <f>'Backlog Baseline'!ER4*1</f>
        <v>0</v>
      </c>
      <c r="ES4">
        <f>'Backlog Baseline'!ES4*1</f>
        <v>0</v>
      </c>
      <c r="ET4">
        <f>'Backlog Baseline'!ET4*1</f>
        <v>0</v>
      </c>
      <c r="EV4">
        <f t="shared" si="0"/>
        <v>0</v>
      </c>
      <c r="EW4">
        <f t="shared" si="1"/>
        <v>0</v>
      </c>
      <c r="EX4">
        <f t="shared" si="2"/>
        <v>0</v>
      </c>
      <c r="EY4">
        <f t="shared" si="3"/>
        <v>0</v>
      </c>
    </row>
    <row r="5" spans="1:155" x14ac:dyDescent="0.35">
      <c r="A5">
        <v>3</v>
      </c>
      <c r="B5">
        <f>'Backlog Baseline'!B5*1</f>
        <v>0</v>
      </c>
      <c r="C5">
        <f>'Backlog Baseline'!C5*1</f>
        <v>0</v>
      </c>
      <c r="D5">
        <f>'Backlog Baseline'!D5*1</f>
        <v>0</v>
      </c>
      <c r="E5">
        <f>'Backlog Baseline'!E5*1</f>
        <v>0</v>
      </c>
      <c r="G5">
        <f>'Backlog Baseline'!G5*1</f>
        <v>0</v>
      </c>
      <c r="H5">
        <f>'Backlog Baseline'!H5*1</f>
        <v>0</v>
      </c>
      <c r="I5">
        <f>'Backlog Baseline'!I5*1</f>
        <v>0</v>
      </c>
      <c r="J5">
        <f>'Backlog Baseline'!J5*1</f>
        <v>0</v>
      </c>
      <c r="L5">
        <f>'Backlog Baseline'!L5*1</f>
        <v>0</v>
      </c>
      <c r="M5">
        <f>'Backlog Baseline'!M5*1</f>
        <v>0</v>
      </c>
      <c r="N5">
        <f>'Backlog Baseline'!N5*1</f>
        <v>0</v>
      </c>
      <c r="O5">
        <f>'Backlog Baseline'!O5*1</f>
        <v>0</v>
      </c>
      <c r="Q5">
        <f>'Backlog Baseline'!Q5*1</f>
        <v>0</v>
      </c>
      <c r="R5">
        <f>'Backlog Baseline'!R5*1</f>
        <v>0</v>
      </c>
      <c r="S5">
        <f>'Backlog Baseline'!S5*1</f>
        <v>0</v>
      </c>
      <c r="T5">
        <f>'Backlog Baseline'!T5*1</f>
        <v>0</v>
      </c>
      <c r="V5">
        <f>'Backlog Baseline'!V5*1</f>
        <v>0</v>
      </c>
      <c r="W5">
        <f>'Backlog Baseline'!W5*1</f>
        <v>0</v>
      </c>
      <c r="X5">
        <f>'Backlog Baseline'!X5*1</f>
        <v>0</v>
      </c>
      <c r="Y5">
        <f>'Backlog Baseline'!Y5*1</f>
        <v>0</v>
      </c>
      <c r="AA5">
        <f>'Backlog Baseline'!AA5*1</f>
        <v>0</v>
      </c>
      <c r="AB5">
        <f>'Backlog Baseline'!AB5*1</f>
        <v>0</v>
      </c>
      <c r="AC5">
        <f>'Backlog Baseline'!AC5*1</f>
        <v>0</v>
      </c>
      <c r="AD5">
        <f>'Backlog Baseline'!AD5*1</f>
        <v>0</v>
      </c>
      <c r="AF5">
        <f>'Backlog Baseline'!AF5*1</f>
        <v>0</v>
      </c>
      <c r="AG5">
        <f>'Backlog Baseline'!AG5*1</f>
        <v>0</v>
      </c>
      <c r="AH5">
        <f>'Backlog Baseline'!AH5*1</f>
        <v>0</v>
      </c>
      <c r="AI5">
        <f>'Backlog Baseline'!AI5*1</f>
        <v>0</v>
      </c>
      <c r="AK5">
        <f>'Backlog Baseline'!AK5*1</f>
        <v>0</v>
      </c>
      <c r="AL5">
        <f>'Backlog Baseline'!AL5*1</f>
        <v>0</v>
      </c>
      <c r="AM5">
        <f>'Backlog Baseline'!AM5*1</f>
        <v>0</v>
      </c>
      <c r="AN5">
        <f>'Backlog Baseline'!AN5*1</f>
        <v>0</v>
      </c>
      <c r="AP5">
        <f>'Backlog Baseline'!AP5*1</f>
        <v>0</v>
      </c>
      <c r="AQ5">
        <f>'Backlog Baseline'!AQ5*1</f>
        <v>0</v>
      </c>
      <c r="AR5">
        <f>'Backlog Baseline'!AR5*1</f>
        <v>0</v>
      </c>
      <c r="AS5">
        <f>'Backlog Baseline'!AS5*1</f>
        <v>0</v>
      </c>
      <c r="AU5">
        <f>'Backlog Baseline'!AU5*1</f>
        <v>0</v>
      </c>
      <c r="AV5">
        <f>'Backlog Baseline'!AV5*1</f>
        <v>0</v>
      </c>
      <c r="AW5">
        <f>'Backlog Baseline'!AW5*1</f>
        <v>0</v>
      </c>
      <c r="AX5">
        <f>'Backlog Baseline'!AX5*1</f>
        <v>0</v>
      </c>
      <c r="AZ5">
        <f>'Backlog Baseline'!AZ5*1</f>
        <v>0</v>
      </c>
      <c r="BA5">
        <f>'Backlog Baseline'!BA5*1</f>
        <v>0</v>
      </c>
      <c r="BB5">
        <f>'Backlog Baseline'!BB5*1</f>
        <v>0</v>
      </c>
      <c r="BC5">
        <f>'Backlog Baseline'!BC5*1</f>
        <v>0</v>
      </c>
      <c r="BE5">
        <f>'Backlog Baseline'!BE5*1</f>
        <v>0</v>
      </c>
      <c r="BF5">
        <f>'Backlog Baseline'!BF5*1</f>
        <v>0</v>
      </c>
      <c r="BG5">
        <f>'Backlog Baseline'!BG5*1</f>
        <v>0</v>
      </c>
      <c r="BH5">
        <f>'Backlog Baseline'!BH5*1</f>
        <v>0</v>
      </c>
      <c r="BJ5">
        <f>'Backlog Baseline'!BJ5*1</f>
        <v>0</v>
      </c>
      <c r="BK5">
        <f>'Backlog Baseline'!BK5*1</f>
        <v>0</v>
      </c>
      <c r="BL5">
        <f>'Backlog Baseline'!BL5*1</f>
        <v>0</v>
      </c>
      <c r="BM5">
        <f>'Backlog Baseline'!BM5*1</f>
        <v>0</v>
      </c>
      <c r="BO5">
        <f>'Backlog Baseline'!BO5*1</f>
        <v>0</v>
      </c>
      <c r="BP5">
        <f>'Backlog Baseline'!BP5*1</f>
        <v>0</v>
      </c>
      <c r="BQ5">
        <f>'Backlog Baseline'!BQ5*1</f>
        <v>0</v>
      </c>
      <c r="BR5">
        <f>'Backlog Baseline'!BR5*1</f>
        <v>0</v>
      </c>
      <c r="BT5">
        <f>'Backlog Baseline'!BT5*1</f>
        <v>0</v>
      </c>
      <c r="BU5">
        <f>'Backlog Baseline'!BU5*1</f>
        <v>0</v>
      </c>
      <c r="BV5">
        <f>'Backlog Baseline'!BV5*1</f>
        <v>0</v>
      </c>
      <c r="BW5">
        <f>'Backlog Baseline'!BW5*1</f>
        <v>0</v>
      </c>
      <c r="BY5">
        <f>'Backlog Baseline'!BY5*1</f>
        <v>0</v>
      </c>
      <c r="BZ5">
        <f>'Backlog Baseline'!BZ5*1</f>
        <v>0</v>
      </c>
      <c r="CA5">
        <f>'Backlog Baseline'!CA5*1</f>
        <v>0</v>
      </c>
      <c r="CB5">
        <f>'Backlog Baseline'!CB5*1</f>
        <v>0</v>
      </c>
      <c r="CD5">
        <f>'Backlog Baseline'!CD5*1</f>
        <v>0</v>
      </c>
      <c r="CE5">
        <f>'Backlog Baseline'!CE5*1</f>
        <v>0</v>
      </c>
      <c r="CF5">
        <f>'Backlog Baseline'!CF5*1</f>
        <v>0</v>
      </c>
      <c r="CG5">
        <f>'Backlog Baseline'!CG5*1</f>
        <v>0</v>
      </c>
      <c r="CI5">
        <f>'Backlog Baseline'!CI5*1</f>
        <v>0</v>
      </c>
      <c r="CJ5">
        <f>'Backlog Baseline'!CJ5*1</f>
        <v>0</v>
      </c>
      <c r="CK5">
        <f>'Backlog Baseline'!CK5*1</f>
        <v>0</v>
      </c>
      <c r="CL5">
        <f>'Backlog Baseline'!CL5*1</f>
        <v>0</v>
      </c>
      <c r="CN5">
        <f>'Backlog Baseline'!CN5*1</f>
        <v>0</v>
      </c>
      <c r="CO5">
        <f>'Backlog Baseline'!CO5*1</f>
        <v>0</v>
      </c>
      <c r="CP5">
        <f>'Backlog Baseline'!CP5*1</f>
        <v>0</v>
      </c>
      <c r="CQ5">
        <f>'Backlog Baseline'!CQ5*1</f>
        <v>0</v>
      </c>
      <c r="CS5">
        <f>'Backlog Baseline'!CS5*1</f>
        <v>0</v>
      </c>
      <c r="CT5">
        <f>'Backlog Baseline'!CT5*1</f>
        <v>0</v>
      </c>
      <c r="CU5">
        <f>'Backlog Baseline'!CU5*1</f>
        <v>0</v>
      </c>
      <c r="CV5">
        <f>'Backlog Baseline'!CV5*1</f>
        <v>0</v>
      </c>
      <c r="CX5">
        <f>'Backlog Baseline'!CX5*1</f>
        <v>0</v>
      </c>
      <c r="CY5">
        <f>'Backlog Baseline'!CY5*1</f>
        <v>0</v>
      </c>
      <c r="CZ5">
        <f>'Backlog Baseline'!CZ5*1</f>
        <v>0</v>
      </c>
      <c r="DA5">
        <f>'Backlog Baseline'!DA5*1</f>
        <v>0</v>
      </c>
      <c r="DC5">
        <f>'Backlog Baseline'!DC5*1</f>
        <v>0</v>
      </c>
      <c r="DD5">
        <f>'Backlog Baseline'!DD5*1</f>
        <v>0</v>
      </c>
      <c r="DE5">
        <f>'Backlog Baseline'!DE5*1</f>
        <v>0</v>
      </c>
      <c r="DF5">
        <f>'Backlog Baseline'!DF5*1</f>
        <v>0</v>
      </c>
      <c r="DH5">
        <f>'Backlog Baseline'!DH5*1</f>
        <v>0</v>
      </c>
      <c r="DI5">
        <f>'Backlog Baseline'!DI5*1</f>
        <v>0</v>
      </c>
      <c r="DJ5">
        <f>'Backlog Baseline'!DJ5*1</f>
        <v>0</v>
      </c>
      <c r="DK5">
        <f>'Backlog Baseline'!DK5*1</f>
        <v>0</v>
      </c>
      <c r="DM5">
        <f>'Backlog Baseline'!DM5*1</f>
        <v>0</v>
      </c>
      <c r="DN5">
        <f>'Backlog Baseline'!DN5*1</f>
        <v>0</v>
      </c>
      <c r="DO5">
        <f>'Backlog Baseline'!DO5*1</f>
        <v>0</v>
      </c>
      <c r="DP5">
        <f>'Backlog Baseline'!DP5*1</f>
        <v>0</v>
      </c>
      <c r="DR5">
        <f>'Backlog Baseline'!DR5*1</f>
        <v>0</v>
      </c>
      <c r="DS5">
        <f>'Backlog Baseline'!DS5*1</f>
        <v>0</v>
      </c>
      <c r="DT5">
        <f>'Backlog Baseline'!DT5*1</f>
        <v>0</v>
      </c>
      <c r="DU5">
        <f>'Backlog Baseline'!DU5*1</f>
        <v>0</v>
      </c>
      <c r="DW5">
        <f>'Backlog Baseline'!DW5*1</f>
        <v>0</v>
      </c>
      <c r="DX5">
        <f>'Backlog Baseline'!DX5*1</f>
        <v>0</v>
      </c>
      <c r="DY5">
        <f>'Backlog Baseline'!DY5*1</f>
        <v>0</v>
      </c>
      <c r="DZ5">
        <f>'Backlog Baseline'!DZ5*1</f>
        <v>0</v>
      </c>
      <c r="EB5">
        <f>'Backlog Baseline'!EB5*1</f>
        <v>0</v>
      </c>
      <c r="EC5">
        <f>'Backlog Baseline'!EC5*1</f>
        <v>0</v>
      </c>
      <c r="ED5">
        <f>'Backlog Baseline'!ED5*1</f>
        <v>0</v>
      </c>
      <c r="EE5">
        <f>'Backlog Baseline'!EE5*1</f>
        <v>0</v>
      </c>
      <c r="EG5">
        <f>'Backlog Baseline'!EG5*1</f>
        <v>0</v>
      </c>
      <c r="EH5">
        <f>'Backlog Baseline'!EH5*1</f>
        <v>0</v>
      </c>
      <c r="EI5">
        <f>'Backlog Baseline'!EI5*1</f>
        <v>0</v>
      </c>
      <c r="EJ5">
        <f>'Backlog Baseline'!EJ5*1</f>
        <v>0</v>
      </c>
      <c r="EL5">
        <f>'Backlog Baseline'!EL5*1</f>
        <v>0</v>
      </c>
      <c r="EM5">
        <f>'Backlog Baseline'!EM5*1</f>
        <v>0</v>
      </c>
      <c r="EN5">
        <f>'Backlog Baseline'!EN5*1</f>
        <v>0</v>
      </c>
      <c r="EO5">
        <f>'Backlog Baseline'!EO5*1</f>
        <v>0</v>
      </c>
      <c r="EQ5">
        <f>'Backlog Baseline'!EQ5*1</f>
        <v>0</v>
      </c>
      <c r="ER5">
        <f>'Backlog Baseline'!ER5*1</f>
        <v>0</v>
      </c>
      <c r="ES5">
        <f>'Backlog Baseline'!ES5*1</f>
        <v>0</v>
      </c>
      <c r="ET5">
        <f>'Backlog Baseline'!ET5*1</f>
        <v>0</v>
      </c>
      <c r="EV5">
        <f t="shared" si="0"/>
        <v>0</v>
      </c>
      <c r="EW5">
        <f t="shared" si="1"/>
        <v>0</v>
      </c>
      <c r="EX5">
        <f t="shared" si="2"/>
        <v>0</v>
      </c>
      <c r="EY5">
        <f t="shared" si="3"/>
        <v>0</v>
      </c>
    </row>
    <row r="6" spans="1:155" x14ac:dyDescent="0.35">
      <c r="A6">
        <v>4</v>
      </c>
      <c r="B6">
        <f>'Backlog Baseline'!B6*1</f>
        <v>0</v>
      </c>
      <c r="C6">
        <f>'Backlog Baseline'!C6*1</f>
        <v>0</v>
      </c>
      <c r="D6">
        <f>'Backlog Baseline'!D6*1</f>
        <v>0</v>
      </c>
      <c r="E6">
        <f>'Backlog Baseline'!E6*1</f>
        <v>0</v>
      </c>
      <c r="G6">
        <f>'Backlog Baseline'!G6*1</f>
        <v>0</v>
      </c>
      <c r="H6">
        <f>'Backlog Baseline'!H6*1</f>
        <v>0</v>
      </c>
      <c r="I6">
        <f>'Backlog Baseline'!I6*1</f>
        <v>0</v>
      </c>
      <c r="J6">
        <f>'Backlog Baseline'!J6*1</f>
        <v>0</v>
      </c>
      <c r="L6">
        <f>'Backlog Baseline'!L6*1</f>
        <v>0</v>
      </c>
      <c r="M6">
        <f>'Backlog Baseline'!M6*1</f>
        <v>0</v>
      </c>
      <c r="N6">
        <f>'Backlog Baseline'!N6*1</f>
        <v>0</v>
      </c>
      <c r="O6">
        <f>'Backlog Baseline'!O6*1</f>
        <v>0</v>
      </c>
      <c r="Q6">
        <f>'Backlog Baseline'!Q6*1</f>
        <v>0</v>
      </c>
      <c r="R6">
        <f>'Backlog Baseline'!R6*1</f>
        <v>0</v>
      </c>
      <c r="S6">
        <f>'Backlog Baseline'!S6*1</f>
        <v>0</v>
      </c>
      <c r="T6">
        <f>'Backlog Baseline'!T6*1</f>
        <v>0</v>
      </c>
      <c r="V6">
        <f>'Backlog Baseline'!V6*1</f>
        <v>0</v>
      </c>
      <c r="W6">
        <f>'Backlog Baseline'!W6*1</f>
        <v>0</v>
      </c>
      <c r="X6">
        <f>'Backlog Baseline'!X6*1</f>
        <v>0</v>
      </c>
      <c r="Y6">
        <f>'Backlog Baseline'!Y6*1</f>
        <v>0</v>
      </c>
      <c r="AA6">
        <f>'Backlog Baseline'!AA6*1</f>
        <v>0</v>
      </c>
      <c r="AB6">
        <f>'Backlog Baseline'!AB6*1</f>
        <v>0</v>
      </c>
      <c r="AC6">
        <f>'Backlog Baseline'!AC6*1</f>
        <v>0</v>
      </c>
      <c r="AD6">
        <f>'Backlog Baseline'!AD6*1</f>
        <v>0</v>
      </c>
      <c r="AF6">
        <f>'Backlog Baseline'!AF6*1</f>
        <v>0</v>
      </c>
      <c r="AG6">
        <f>'Backlog Baseline'!AG6*1</f>
        <v>0</v>
      </c>
      <c r="AH6">
        <f>'Backlog Baseline'!AH6*1</f>
        <v>0</v>
      </c>
      <c r="AI6">
        <f>'Backlog Baseline'!AI6*1</f>
        <v>0</v>
      </c>
      <c r="AK6">
        <f>'Backlog Baseline'!AK6*1</f>
        <v>0</v>
      </c>
      <c r="AL6">
        <f>'Backlog Baseline'!AL6*1</f>
        <v>0</v>
      </c>
      <c r="AM6">
        <f>'Backlog Baseline'!AM6*1</f>
        <v>0</v>
      </c>
      <c r="AN6">
        <f>'Backlog Baseline'!AN6*1</f>
        <v>0</v>
      </c>
      <c r="AP6">
        <f>'Backlog Baseline'!AP6*1</f>
        <v>0</v>
      </c>
      <c r="AQ6">
        <f>'Backlog Baseline'!AQ6*1</f>
        <v>0</v>
      </c>
      <c r="AR6">
        <f>'Backlog Baseline'!AR6*1</f>
        <v>0</v>
      </c>
      <c r="AS6">
        <f>'Backlog Baseline'!AS6*1</f>
        <v>0</v>
      </c>
      <c r="AU6">
        <f>'Backlog Baseline'!AU6*1</f>
        <v>0</v>
      </c>
      <c r="AV6">
        <f>'Backlog Baseline'!AV6*1</f>
        <v>0</v>
      </c>
      <c r="AW6">
        <f>'Backlog Baseline'!AW6*1</f>
        <v>0</v>
      </c>
      <c r="AX6">
        <f>'Backlog Baseline'!AX6*1</f>
        <v>0</v>
      </c>
      <c r="AZ6">
        <f>'Backlog Baseline'!AZ6*1</f>
        <v>0</v>
      </c>
      <c r="BA6">
        <f>'Backlog Baseline'!BA6*1</f>
        <v>0</v>
      </c>
      <c r="BB6">
        <f>'Backlog Baseline'!BB6*1</f>
        <v>0</v>
      </c>
      <c r="BC6">
        <f>'Backlog Baseline'!BC6*1</f>
        <v>0</v>
      </c>
      <c r="BE6">
        <f>'Backlog Baseline'!BE6*1</f>
        <v>0</v>
      </c>
      <c r="BF6">
        <f>'Backlog Baseline'!BF6*1</f>
        <v>0</v>
      </c>
      <c r="BG6">
        <f>'Backlog Baseline'!BG6*1</f>
        <v>0</v>
      </c>
      <c r="BH6">
        <f>'Backlog Baseline'!BH6*1</f>
        <v>0</v>
      </c>
      <c r="BJ6">
        <f>'Backlog Baseline'!BJ6*1</f>
        <v>0</v>
      </c>
      <c r="BK6">
        <f>'Backlog Baseline'!BK6*1</f>
        <v>0</v>
      </c>
      <c r="BL6">
        <f>'Backlog Baseline'!BL6*1</f>
        <v>0</v>
      </c>
      <c r="BM6">
        <f>'Backlog Baseline'!BM6*1</f>
        <v>0</v>
      </c>
      <c r="BO6">
        <f>'Backlog Baseline'!BO6*1</f>
        <v>0</v>
      </c>
      <c r="BP6">
        <f>'Backlog Baseline'!BP6*1</f>
        <v>0</v>
      </c>
      <c r="BQ6">
        <f>'Backlog Baseline'!BQ6*1</f>
        <v>0</v>
      </c>
      <c r="BR6">
        <f>'Backlog Baseline'!BR6*1</f>
        <v>0</v>
      </c>
      <c r="BT6">
        <f>'Backlog Baseline'!BT6*1</f>
        <v>0</v>
      </c>
      <c r="BU6">
        <f>'Backlog Baseline'!BU6*1</f>
        <v>0</v>
      </c>
      <c r="BV6">
        <f>'Backlog Baseline'!BV6*1</f>
        <v>0</v>
      </c>
      <c r="BW6">
        <f>'Backlog Baseline'!BW6*1</f>
        <v>0</v>
      </c>
      <c r="BY6">
        <f>'Backlog Baseline'!BY6*1</f>
        <v>0</v>
      </c>
      <c r="BZ6">
        <f>'Backlog Baseline'!BZ6*1</f>
        <v>0</v>
      </c>
      <c r="CA6">
        <f>'Backlog Baseline'!CA6*1</f>
        <v>0</v>
      </c>
      <c r="CB6">
        <f>'Backlog Baseline'!CB6*1</f>
        <v>0</v>
      </c>
      <c r="CD6">
        <f>'Backlog Baseline'!CD6*1</f>
        <v>0</v>
      </c>
      <c r="CE6">
        <f>'Backlog Baseline'!CE6*1</f>
        <v>0</v>
      </c>
      <c r="CF6">
        <f>'Backlog Baseline'!CF6*1</f>
        <v>0</v>
      </c>
      <c r="CG6">
        <f>'Backlog Baseline'!CG6*1</f>
        <v>0</v>
      </c>
      <c r="CI6">
        <f>'Backlog Baseline'!CI6*1</f>
        <v>0</v>
      </c>
      <c r="CJ6">
        <f>'Backlog Baseline'!CJ6*1</f>
        <v>0</v>
      </c>
      <c r="CK6">
        <f>'Backlog Baseline'!CK6*1</f>
        <v>0</v>
      </c>
      <c r="CL6">
        <f>'Backlog Baseline'!CL6*1</f>
        <v>0</v>
      </c>
      <c r="CN6">
        <f>'Backlog Baseline'!CN6*1</f>
        <v>0</v>
      </c>
      <c r="CO6">
        <f>'Backlog Baseline'!CO6*1</f>
        <v>0</v>
      </c>
      <c r="CP6">
        <f>'Backlog Baseline'!CP6*1</f>
        <v>0</v>
      </c>
      <c r="CQ6">
        <f>'Backlog Baseline'!CQ6*1</f>
        <v>0</v>
      </c>
      <c r="CS6">
        <f>'Backlog Baseline'!CS6*1</f>
        <v>0</v>
      </c>
      <c r="CT6">
        <f>'Backlog Baseline'!CT6*1</f>
        <v>0</v>
      </c>
      <c r="CU6">
        <f>'Backlog Baseline'!CU6*1</f>
        <v>0</v>
      </c>
      <c r="CV6">
        <f>'Backlog Baseline'!CV6*1</f>
        <v>0</v>
      </c>
      <c r="CX6">
        <f>'Backlog Baseline'!CX6*1</f>
        <v>0</v>
      </c>
      <c r="CY6">
        <f>'Backlog Baseline'!CY6*1</f>
        <v>0</v>
      </c>
      <c r="CZ6">
        <f>'Backlog Baseline'!CZ6*1</f>
        <v>0</v>
      </c>
      <c r="DA6">
        <f>'Backlog Baseline'!DA6*1</f>
        <v>0</v>
      </c>
      <c r="DC6">
        <f>'Backlog Baseline'!DC6*1</f>
        <v>0</v>
      </c>
      <c r="DD6">
        <f>'Backlog Baseline'!DD6*1</f>
        <v>0</v>
      </c>
      <c r="DE6">
        <f>'Backlog Baseline'!DE6*1</f>
        <v>0</v>
      </c>
      <c r="DF6">
        <f>'Backlog Baseline'!DF6*1</f>
        <v>0</v>
      </c>
      <c r="DH6">
        <f>'Backlog Baseline'!DH6*1</f>
        <v>0</v>
      </c>
      <c r="DI6">
        <f>'Backlog Baseline'!DI6*1</f>
        <v>0</v>
      </c>
      <c r="DJ6">
        <f>'Backlog Baseline'!DJ6*1</f>
        <v>0</v>
      </c>
      <c r="DK6">
        <f>'Backlog Baseline'!DK6*1</f>
        <v>0</v>
      </c>
      <c r="DM6">
        <f>'Backlog Baseline'!DM6*1</f>
        <v>0</v>
      </c>
      <c r="DN6">
        <f>'Backlog Baseline'!DN6*1</f>
        <v>0</v>
      </c>
      <c r="DO6">
        <f>'Backlog Baseline'!DO6*1</f>
        <v>0</v>
      </c>
      <c r="DP6">
        <f>'Backlog Baseline'!DP6*1</f>
        <v>0</v>
      </c>
      <c r="DR6">
        <f>'Backlog Baseline'!DR6*1</f>
        <v>0</v>
      </c>
      <c r="DS6">
        <f>'Backlog Baseline'!DS6*1</f>
        <v>0</v>
      </c>
      <c r="DT6">
        <f>'Backlog Baseline'!DT6*1</f>
        <v>0</v>
      </c>
      <c r="DU6">
        <f>'Backlog Baseline'!DU6*1</f>
        <v>0</v>
      </c>
      <c r="DW6">
        <f>'Backlog Baseline'!DW6*1</f>
        <v>0</v>
      </c>
      <c r="DX6">
        <f>'Backlog Baseline'!DX6*1</f>
        <v>0</v>
      </c>
      <c r="DY6">
        <f>'Backlog Baseline'!DY6*1</f>
        <v>0</v>
      </c>
      <c r="DZ6">
        <f>'Backlog Baseline'!DZ6*1</f>
        <v>0</v>
      </c>
      <c r="EB6">
        <f>'Backlog Baseline'!EB6*1</f>
        <v>0</v>
      </c>
      <c r="EC6">
        <f>'Backlog Baseline'!EC6*1</f>
        <v>0</v>
      </c>
      <c r="ED6">
        <f>'Backlog Baseline'!ED6*1</f>
        <v>0</v>
      </c>
      <c r="EE6">
        <f>'Backlog Baseline'!EE6*1</f>
        <v>0</v>
      </c>
      <c r="EG6">
        <f>'Backlog Baseline'!EG6*1</f>
        <v>0</v>
      </c>
      <c r="EH6">
        <f>'Backlog Baseline'!EH6*1</f>
        <v>0</v>
      </c>
      <c r="EI6">
        <f>'Backlog Baseline'!EI6*1</f>
        <v>0</v>
      </c>
      <c r="EJ6">
        <f>'Backlog Baseline'!EJ6*1</f>
        <v>0</v>
      </c>
      <c r="EL6">
        <f>'Backlog Baseline'!EL6*1</f>
        <v>0</v>
      </c>
      <c r="EM6">
        <f>'Backlog Baseline'!EM6*1</f>
        <v>0</v>
      </c>
      <c r="EN6">
        <f>'Backlog Baseline'!EN6*1</f>
        <v>0</v>
      </c>
      <c r="EO6">
        <f>'Backlog Baseline'!EO6*1</f>
        <v>0</v>
      </c>
      <c r="EQ6">
        <f>'Backlog Baseline'!EQ6*1</f>
        <v>0</v>
      </c>
      <c r="ER6">
        <f>'Backlog Baseline'!ER6*1</f>
        <v>0</v>
      </c>
      <c r="ES6">
        <f>'Backlog Baseline'!ES6*1</f>
        <v>0</v>
      </c>
      <c r="ET6">
        <f>'Backlog Baseline'!ET6*1</f>
        <v>0</v>
      </c>
      <c r="EV6">
        <f t="shared" si="0"/>
        <v>0</v>
      </c>
      <c r="EW6">
        <f t="shared" si="1"/>
        <v>0</v>
      </c>
      <c r="EX6">
        <f t="shared" si="2"/>
        <v>0</v>
      </c>
      <c r="EY6">
        <f t="shared" si="3"/>
        <v>0</v>
      </c>
    </row>
    <row r="7" spans="1:155" x14ac:dyDescent="0.35">
      <c r="A7">
        <v>5</v>
      </c>
      <c r="B7">
        <f>'Backlog Baseline'!B7*1</f>
        <v>0</v>
      </c>
      <c r="C7">
        <f>'Backlog Baseline'!C7*1</f>
        <v>0</v>
      </c>
      <c r="D7">
        <f>'Backlog Baseline'!D7*1</f>
        <v>0</v>
      </c>
      <c r="E7">
        <f>'Backlog Baseline'!E7*1</f>
        <v>0</v>
      </c>
      <c r="G7">
        <f>'Backlog Baseline'!G7*1</f>
        <v>0</v>
      </c>
      <c r="H7">
        <f>'Backlog Baseline'!H7*1</f>
        <v>0</v>
      </c>
      <c r="I7">
        <f>'Backlog Baseline'!I7*1</f>
        <v>0</v>
      </c>
      <c r="J7">
        <f>'Backlog Baseline'!J7*1</f>
        <v>0</v>
      </c>
      <c r="L7">
        <f>'Backlog Baseline'!L7*1</f>
        <v>0</v>
      </c>
      <c r="M7">
        <f>'Backlog Baseline'!M7*1</f>
        <v>0</v>
      </c>
      <c r="N7">
        <f>'Backlog Baseline'!N7*1</f>
        <v>0</v>
      </c>
      <c r="O7">
        <f>'Backlog Baseline'!O7*1</f>
        <v>0</v>
      </c>
      <c r="Q7">
        <f>'Backlog Baseline'!Q7*1</f>
        <v>0</v>
      </c>
      <c r="R7">
        <f>'Backlog Baseline'!R7*1</f>
        <v>0</v>
      </c>
      <c r="S7">
        <f>'Backlog Baseline'!S7*1</f>
        <v>0</v>
      </c>
      <c r="T7">
        <f>'Backlog Baseline'!T7*1</f>
        <v>0</v>
      </c>
      <c r="V7">
        <f>'Backlog Baseline'!V7*1</f>
        <v>0</v>
      </c>
      <c r="W7">
        <f>'Backlog Baseline'!W7*1</f>
        <v>0</v>
      </c>
      <c r="X7">
        <f>'Backlog Baseline'!X7*1</f>
        <v>0</v>
      </c>
      <c r="Y7">
        <f>'Backlog Baseline'!Y7*1</f>
        <v>0</v>
      </c>
      <c r="AA7">
        <f>'Backlog Baseline'!AA7*1</f>
        <v>0</v>
      </c>
      <c r="AB7">
        <f>'Backlog Baseline'!AB7*1</f>
        <v>0</v>
      </c>
      <c r="AC7">
        <f>'Backlog Baseline'!AC7*1</f>
        <v>0</v>
      </c>
      <c r="AD7">
        <f>'Backlog Baseline'!AD7*1</f>
        <v>0</v>
      </c>
      <c r="AF7">
        <f>'Backlog Baseline'!AF7*1</f>
        <v>0</v>
      </c>
      <c r="AG7">
        <f>'Backlog Baseline'!AG7*1</f>
        <v>0</v>
      </c>
      <c r="AH7">
        <f>'Backlog Baseline'!AH7*1</f>
        <v>0</v>
      </c>
      <c r="AI7">
        <f>'Backlog Baseline'!AI7*1</f>
        <v>0</v>
      </c>
      <c r="AK7">
        <f>'Backlog Baseline'!AK7*1</f>
        <v>0</v>
      </c>
      <c r="AL7">
        <f>'Backlog Baseline'!AL7*1</f>
        <v>0</v>
      </c>
      <c r="AM7">
        <f>'Backlog Baseline'!AM7*1</f>
        <v>0</v>
      </c>
      <c r="AN7">
        <f>'Backlog Baseline'!AN7*1</f>
        <v>0</v>
      </c>
      <c r="AP7">
        <f>'Backlog Baseline'!AP7*1</f>
        <v>0</v>
      </c>
      <c r="AQ7">
        <f>'Backlog Baseline'!AQ7*1</f>
        <v>0</v>
      </c>
      <c r="AR7">
        <f>'Backlog Baseline'!AR7*1</f>
        <v>0</v>
      </c>
      <c r="AS7">
        <f>'Backlog Baseline'!AS7*1</f>
        <v>0</v>
      </c>
      <c r="AU7">
        <f>'Backlog Baseline'!AU7*1</f>
        <v>0</v>
      </c>
      <c r="AV7">
        <f>'Backlog Baseline'!AV7*1</f>
        <v>0</v>
      </c>
      <c r="AW7">
        <f>'Backlog Baseline'!AW7*1</f>
        <v>0</v>
      </c>
      <c r="AX7">
        <f>'Backlog Baseline'!AX7*1</f>
        <v>0</v>
      </c>
      <c r="AZ7">
        <f>'Backlog Baseline'!AZ7*1</f>
        <v>0</v>
      </c>
      <c r="BA7">
        <f>'Backlog Baseline'!BA7*1</f>
        <v>0</v>
      </c>
      <c r="BB7">
        <f>'Backlog Baseline'!BB7*1</f>
        <v>0</v>
      </c>
      <c r="BC7">
        <f>'Backlog Baseline'!BC7*1</f>
        <v>0</v>
      </c>
      <c r="BE7">
        <f>'Backlog Baseline'!BE7*1</f>
        <v>0</v>
      </c>
      <c r="BF7">
        <f>'Backlog Baseline'!BF7*1</f>
        <v>0</v>
      </c>
      <c r="BG7">
        <f>'Backlog Baseline'!BG7*1</f>
        <v>0</v>
      </c>
      <c r="BH7">
        <f>'Backlog Baseline'!BH7*1</f>
        <v>0</v>
      </c>
      <c r="BJ7">
        <f>'Backlog Baseline'!BJ7*1</f>
        <v>0</v>
      </c>
      <c r="BK7">
        <f>'Backlog Baseline'!BK7*1</f>
        <v>0</v>
      </c>
      <c r="BL7">
        <f>'Backlog Baseline'!BL7*1</f>
        <v>0</v>
      </c>
      <c r="BM7">
        <f>'Backlog Baseline'!BM7*1</f>
        <v>0</v>
      </c>
      <c r="BO7">
        <f>'Backlog Baseline'!BO7*1</f>
        <v>0</v>
      </c>
      <c r="BP7">
        <f>'Backlog Baseline'!BP7*1</f>
        <v>0</v>
      </c>
      <c r="BQ7">
        <f>'Backlog Baseline'!BQ7*1</f>
        <v>0</v>
      </c>
      <c r="BR7">
        <f>'Backlog Baseline'!BR7*1</f>
        <v>0</v>
      </c>
      <c r="BT7">
        <f>'Backlog Baseline'!BT7*1</f>
        <v>0</v>
      </c>
      <c r="BU7">
        <f>'Backlog Baseline'!BU7*1</f>
        <v>0</v>
      </c>
      <c r="BV7">
        <f>'Backlog Baseline'!BV7*1</f>
        <v>0</v>
      </c>
      <c r="BW7">
        <f>'Backlog Baseline'!BW7*1</f>
        <v>0</v>
      </c>
      <c r="BY7">
        <f>'Backlog Baseline'!BY7*1</f>
        <v>0</v>
      </c>
      <c r="BZ7">
        <f>'Backlog Baseline'!BZ7*1</f>
        <v>0</v>
      </c>
      <c r="CA7">
        <f>'Backlog Baseline'!CA7*1</f>
        <v>0</v>
      </c>
      <c r="CB7">
        <f>'Backlog Baseline'!CB7*1</f>
        <v>0</v>
      </c>
      <c r="CD7">
        <f>'Backlog Baseline'!CD7*1</f>
        <v>0</v>
      </c>
      <c r="CE7">
        <f>'Backlog Baseline'!CE7*1</f>
        <v>0</v>
      </c>
      <c r="CF7">
        <f>'Backlog Baseline'!CF7*1</f>
        <v>0</v>
      </c>
      <c r="CG7">
        <f>'Backlog Baseline'!CG7*1</f>
        <v>0</v>
      </c>
      <c r="CI7">
        <f>'Backlog Baseline'!CI7*1</f>
        <v>0</v>
      </c>
      <c r="CJ7">
        <f>'Backlog Baseline'!CJ7*1</f>
        <v>0</v>
      </c>
      <c r="CK7">
        <f>'Backlog Baseline'!CK7*1</f>
        <v>0</v>
      </c>
      <c r="CL7">
        <f>'Backlog Baseline'!CL7*1</f>
        <v>0</v>
      </c>
      <c r="CN7">
        <f>'Backlog Baseline'!CN7*1</f>
        <v>0</v>
      </c>
      <c r="CO7">
        <f>'Backlog Baseline'!CO7*1</f>
        <v>0</v>
      </c>
      <c r="CP7">
        <f>'Backlog Baseline'!CP7*1</f>
        <v>0</v>
      </c>
      <c r="CQ7">
        <f>'Backlog Baseline'!CQ7*1</f>
        <v>0</v>
      </c>
      <c r="CS7">
        <f>'Backlog Baseline'!CS7*1</f>
        <v>0</v>
      </c>
      <c r="CT7">
        <f>'Backlog Baseline'!CT7*1</f>
        <v>0</v>
      </c>
      <c r="CU7">
        <f>'Backlog Baseline'!CU7*1</f>
        <v>0</v>
      </c>
      <c r="CV7">
        <f>'Backlog Baseline'!CV7*1</f>
        <v>0</v>
      </c>
      <c r="CX7">
        <f>'Backlog Baseline'!CX7*1</f>
        <v>0</v>
      </c>
      <c r="CY7">
        <f>'Backlog Baseline'!CY7*1</f>
        <v>0</v>
      </c>
      <c r="CZ7">
        <f>'Backlog Baseline'!CZ7*1</f>
        <v>0</v>
      </c>
      <c r="DA7">
        <f>'Backlog Baseline'!DA7*1</f>
        <v>0</v>
      </c>
      <c r="DC7">
        <f>'Backlog Baseline'!DC7*1</f>
        <v>0</v>
      </c>
      <c r="DD7">
        <f>'Backlog Baseline'!DD7*1</f>
        <v>0</v>
      </c>
      <c r="DE7">
        <f>'Backlog Baseline'!DE7*1</f>
        <v>0</v>
      </c>
      <c r="DF7">
        <f>'Backlog Baseline'!DF7*1</f>
        <v>0</v>
      </c>
      <c r="DH7">
        <f>'Backlog Baseline'!DH7*1</f>
        <v>0</v>
      </c>
      <c r="DI7">
        <f>'Backlog Baseline'!DI7*1</f>
        <v>0</v>
      </c>
      <c r="DJ7">
        <f>'Backlog Baseline'!DJ7*1</f>
        <v>0</v>
      </c>
      <c r="DK7">
        <f>'Backlog Baseline'!DK7*1</f>
        <v>0</v>
      </c>
      <c r="DM7">
        <f>'Backlog Baseline'!DM7*1</f>
        <v>0</v>
      </c>
      <c r="DN7">
        <f>'Backlog Baseline'!DN7*1</f>
        <v>0</v>
      </c>
      <c r="DO7">
        <f>'Backlog Baseline'!DO7*1</f>
        <v>0</v>
      </c>
      <c r="DP7">
        <f>'Backlog Baseline'!DP7*1</f>
        <v>0</v>
      </c>
      <c r="DR7">
        <f>'Backlog Baseline'!DR7*1</f>
        <v>0</v>
      </c>
      <c r="DS7">
        <f>'Backlog Baseline'!DS7*1</f>
        <v>0</v>
      </c>
      <c r="DT7">
        <f>'Backlog Baseline'!DT7*1</f>
        <v>0</v>
      </c>
      <c r="DU7">
        <f>'Backlog Baseline'!DU7*1</f>
        <v>0</v>
      </c>
      <c r="DW7">
        <f>'Backlog Baseline'!DW7*1</f>
        <v>0</v>
      </c>
      <c r="DX7">
        <f>'Backlog Baseline'!DX7*1</f>
        <v>0</v>
      </c>
      <c r="DY7">
        <f>'Backlog Baseline'!DY7*1</f>
        <v>0</v>
      </c>
      <c r="DZ7">
        <f>'Backlog Baseline'!DZ7*1</f>
        <v>0</v>
      </c>
      <c r="EB7">
        <f>'Backlog Baseline'!EB7*1</f>
        <v>0</v>
      </c>
      <c r="EC7">
        <f>'Backlog Baseline'!EC7*1</f>
        <v>0</v>
      </c>
      <c r="ED7">
        <f>'Backlog Baseline'!ED7*1</f>
        <v>0</v>
      </c>
      <c r="EE7">
        <f>'Backlog Baseline'!EE7*1</f>
        <v>0</v>
      </c>
      <c r="EG7">
        <f>'Backlog Baseline'!EG7*1</f>
        <v>0</v>
      </c>
      <c r="EH7">
        <f>'Backlog Baseline'!EH7*1</f>
        <v>0</v>
      </c>
      <c r="EI7">
        <f>'Backlog Baseline'!EI7*1</f>
        <v>0</v>
      </c>
      <c r="EJ7">
        <f>'Backlog Baseline'!EJ7*1</f>
        <v>0</v>
      </c>
      <c r="EL7">
        <f>'Backlog Baseline'!EL7*1</f>
        <v>0</v>
      </c>
      <c r="EM7">
        <f>'Backlog Baseline'!EM7*1</f>
        <v>0</v>
      </c>
      <c r="EN7">
        <f>'Backlog Baseline'!EN7*1</f>
        <v>0</v>
      </c>
      <c r="EO7">
        <f>'Backlog Baseline'!EO7*1</f>
        <v>0</v>
      </c>
      <c r="EQ7">
        <f>'Backlog Baseline'!EQ7*1</f>
        <v>0</v>
      </c>
      <c r="ER7">
        <f>'Backlog Baseline'!ER7*1</f>
        <v>0</v>
      </c>
      <c r="ES7">
        <f>'Backlog Baseline'!ES7*1</f>
        <v>0</v>
      </c>
      <c r="ET7">
        <f>'Backlog Baseline'!ET7*1</f>
        <v>0</v>
      </c>
      <c r="EV7">
        <f t="shared" si="0"/>
        <v>0</v>
      </c>
      <c r="EW7">
        <f t="shared" si="1"/>
        <v>0</v>
      </c>
      <c r="EX7">
        <f t="shared" si="2"/>
        <v>0</v>
      </c>
      <c r="EY7">
        <f t="shared" si="3"/>
        <v>0</v>
      </c>
    </row>
    <row r="8" spans="1:155" x14ac:dyDescent="0.35">
      <c r="A8">
        <v>6</v>
      </c>
      <c r="B8">
        <f>'Backlog Baseline'!B8*1</f>
        <v>0</v>
      </c>
      <c r="C8">
        <f>'Backlog Baseline'!C8*1</f>
        <v>0</v>
      </c>
      <c r="D8">
        <f>'Backlog Baseline'!D8*1</f>
        <v>0</v>
      </c>
      <c r="E8">
        <f>'Backlog Baseline'!E8*1</f>
        <v>0</v>
      </c>
      <c r="G8">
        <f>'Backlog Baseline'!G8*1</f>
        <v>0</v>
      </c>
      <c r="H8">
        <f>'Backlog Baseline'!H8*1</f>
        <v>0</v>
      </c>
      <c r="I8">
        <f>'Backlog Baseline'!I8*1</f>
        <v>0</v>
      </c>
      <c r="J8">
        <f>'Backlog Baseline'!J8*1</f>
        <v>0</v>
      </c>
      <c r="L8">
        <f>'Backlog Baseline'!L8*1</f>
        <v>0</v>
      </c>
      <c r="M8">
        <f>'Backlog Baseline'!M8*1</f>
        <v>0</v>
      </c>
      <c r="N8">
        <f>'Backlog Baseline'!N8*1</f>
        <v>0</v>
      </c>
      <c r="O8">
        <f>'Backlog Baseline'!O8*1</f>
        <v>0</v>
      </c>
      <c r="Q8">
        <f>'Backlog Baseline'!Q8*1</f>
        <v>0</v>
      </c>
      <c r="R8">
        <f>'Backlog Baseline'!R8*1</f>
        <v>0</v>
      </c>
      <c r="S8">
        <f>'Backlog Baseline'!S8*1</f>
        <v>0</v>
      </c>
      <c r="T8">
        <f>'Backlog Baseline'!T8*1</f>
        <v>0</v>
      </c>
      <c r="V8">
        <f>'Backlog Baseline'!V8*1</f>
        <v>0</v>
      </c>
      <c r="W8">
        <f>'Backlog Baseline'!W8*1</f>
        <v>0</v>
      </c>
      <c r="X8">
        <f>'Backlog Baseline'!X8*1</f>
        <v>0</v>
      </c>
      <c r="Y8">
        <f>'Backlog Baseline'!Y8*1</f>
        <v>0</v>
      </c>
      <c r="AA8">
        <f>'Backlog Baseline'!AA8*1</f>
        <v>0</v>
      </c>
      <c r="AB8">
        <f>'Backlog Baseline'!AB8*1</f>
        <v>0</v>
      </c>
      <c r="AC8">
        <f>'Backlog Baseline'!AC8*1</f>
        <v>0</v>
      </c>
      <c r="AD8">
        <f>'Backlog Baseline'!AD8*1</f>
        <v>0</v>
      </c>
      <c r="AF8">
        <f>'Backlog Baseline'!AF8*1</f>
        <v>0</v>
      </c>
      <c r="AG8">
        <f>'Backlog Baseline'!AG8*1</f>
        <v>0</v>
      </c>
      <c r="AH8">
        <f>'Backlog Baseline'!AH8*1</f>
        <v>0</v>
      </c>
      <c r="AI8">
        <f>'Backlog Baseline'!AI8*1</f>
        <v>0</v>
      </c>
      <c r="AK8">
        <f>'Backlog Baseline'!AK8*1</f>
        <v>0</v>
      </c>
      <c r="AL8">
        <f>'Backlog Baseline'!AL8*1</f>
        <v>0</v>
      </c>
      <c r="AM8">
        <f>'Backlog Baseline'!AM8*1</f>
        <v>0</v>
      </c>
      <c r="AN8">
        <f>'Backlog Baseline'!AN8*1</f>
        <v>0</v>
      </c>
      <c r="AP8">
        <f>'Backlog Baseline'!AP8*1</f>
        <v>0</v>
      </c>
      <c r="AQ8">
        <f>'Backlog Baseline'!AQ8*1</f>
        <v>0</v>
      </c>
      <c r="AR8">
        <f>'Backlog Baseline'!AR8*1</f>
        <v>0</v>
      </c>
      <c r="AS8">
        <f>'Backlog Baseline'!AS8*1</f>
        <v>0</v>
      </c>
      <c r="AU8">
        <f>'Backlog Baseline'!AU8*1</f>
        <v>0</v>
      </c>
      <c r="AV8">
        <f>'Backlog Baseline'!AV8*1</f>
        <v>0</v>
      </c>
      <c r="AW8">
        <f>'Backlog Baseline'!AW8*1</f>
        <v>0</v>
      </c>
      <c r="AX8">
        <f>'Backlog Baseline'!AX8*1</f>
        <v>0</v>
      </c>
      <c r="AZ8">
        <f>'Backlog Baseline'!AZ8*1</f>
        <v>0</v>
      </c>
      <c r="BA8">
        <f>'Backlog Baseline'!BA8*1</f>
        <v>0</v>
      </c>
      <c r="BB8">
        <f>'Backlog Baseline'!BB8*1</f>
        <v>0</v>
      </c>
      <c r="BC8">
        <f>'Backlog Baseline'!BC8*1</f>
        <v>0</v>
      </c>
      <c r="BE8">
        <f>'Backlog Baseline'!BE8*1</f>
        <v>0</v>
      </c>
      <c r="BF8">
        <f>'Backlog Baseline'!BF8*1</f>
        <v>0</v>
      </c>
      <c r="BG8">
        <f>'Backlog Baseline'!BG8*1</f>
        <v>0</v>
      </c>
      <c r="BH8">
        <f>'Backlog Baseline'!BH8*1</f>
        <v>0</v>
      </c>
      <c r="BJ8">
        <f>'Backlog Baseline'!BJ8*1</f>
        <v>0</v>
      </c>
      <c r="BK8">
        <f>'Backlog Baseline'!BK8*1</f>
        <v>0</v>
      </c>
      <c r="BL8">
        <f>'Backlog Baseline'!BL8*1</f>
        <v>0</v>
      </c>
      <c r="BM8">
        <f>'Backlog Baseline'!BM8*1</f>
        <v>0</v>
      </c>
      <c r="BO8">
        <f>'Backlog Baseline'!BO8*1</f>
        <v>0</v>
      </c>
      <c r="BP8">
        <f>'Backlog Baseline'!BP8*1</f>
        <v>0</v>
      </c>
      <c r="BQ8">
        <f>'Backlog Baseline'!BQ8*1</f>
        <v>0</v>
      </c>
      <c r="BR8">
        <f>'Backlog Baseline'!BR8*1</f>
        <v>0</v>
      </c>
      <c r="BT8">
        <f>'Backlog Baseline'!BT8*1</f>
        <v>0</v>
      </c>
      <c r="BU8">
        <f>'Backlog Baseline'!BU8*1</f>
        <v>0</v>
      </c>
      <c r="BV8">
        <f>'Backlog Baseline'!BV8*1</f>
        <v>0</v>
      </c>
      <c r="BW8">
        <f>'Backlog Baseline'!BW8*1</f>
        <v>0</v>
      </c>
      <c r="BY8">
        <f>'Backlog Baseline'!BY8*1</f>
        <v>0</v>
      </c>
      <c r="BZ8">
        <f>'Backlog Baseline'!BZ8*1</f>
        <v>0</v>
      </c>
      <c r="CA8">
        <f>'Backlog Baseline'!CA8*1</f>
        <v>0</v>
      </c>
      <c r="CB8">
        <f>'Backlog Baseline'!CB8*1</f>
        <v>0</v>
      </c>
      <c r="CD8">
        <f>'Backlog Baseline'!CD8*1</f>
        <v>0</v>
      </c>
      <c r="CE8">
        <f>'Backlog Baseline'!CE8*1</f>
        <v>0</v>
      </c>
      <c r="CF8">
        <f>'Backlog Baseline'!CF8*1</f>
        <v>0</v>
      </c>
      <c r="CG8">
        <f>'Backlog Baseline'!CG8*1</f>
        <v>0</v>
      </c>
      <c r="CI8">
        <f>'Backlog Baseline'!CI8*1</f>
        <v>0</v>
      </c>
      <c r="CJ8">
        <f>'Backlog Baseline'!CJ8*1</f>
        <v>0</v>
      </c>
      <c r="CK8">
        <f>'Backlog Baseline'!CK8*1</f>
        <v>0</v>
      </c>
      <c r="CL8">
        <f>'Backlog Baseline'!CL8*1</f>
        <v>0</v>
      </c>
      <c r="CN8">
        <f>'Backlog Baseline'!CN8*1</f>
        <v>0</v>
      </c>
      <c r="CO8">
        <f>'Backlog Baseline'!CO8*1</f>
        <v>0</v>
      </c>
      <c r="CP8">
        <f>'Backlog Baseline'!CP8*1</f>
        <v>0</v>
      </c>
      <c r="CQ8">
        <f>'Backlog Baseline'!CQ8*1</f>
        <v>0</v>
      </c>
      <c r="CS8">
        <f>'Backlog Baseline'!CS8*1</f>
        <v>0</v>
      </c>
      <c r="CT8">
        <f>'Backlog Baseline'!CT8*1</f>
        <v>0</v>
      </c>
      <c r="CU8">
        <f>'Backlog Baseline'!CU8*1</f>
        <v>0</v>
      </c>
      <c r="CV8">
        <f>'Backlog Baseline'!CV8*1</f>
        <v>0</v>
      </c>
      <c r="CX8">
        <f>'Backlog Baseline'!CX8*1</f>
        <v>0</v>
      </c>
      <c r="CY8">
        <f>'Backlog Baseline'!CY8*1</f>
        <v>0</v>
      </c>
      <c r="CZ8">
        <f>'Backlog Baseline'!CZ8*1</f>
        <v>0</v>
      </c>
      <c r="DA8">
        <f>'Backlog Baseline'!DA8*1</f>
        <v>0</v>
      </c>
      <c r="DC8">
        <f>'Backlog Baseline'!DC8*1</f>
        <v>0</v>
      </c>
      <c r="DD8">
        <f>'Backlog Baseline'!DD8*1</f>
        <v>0</v>
      </c>
      <c r="DE8">
        <f>'Backlog Baseline'!DE8*1</f>
        <v>0</v>
      </c>
      <c r="DF8">
        <f>'Backlog Baseline'!DF8*1</f>
        <v>0</v>
      </c>
      <c r="DH8">
        <f>'Backlog Baseline'!DH8*1</f>
        <v>0</v>
      </c>
      <c r="DI8">
        <f>'Backlog Baseline'!DI8*1</f>
        <v>0</v>
      </c>
      <c r="DJ8">
        <f>'Backlog Baseline'!DJ8*1</f>
        <v>0</v>
      </c>
      <c r="DK8">
        <f>'Backlog Baseline'!DK8*1</f>
        <v>0</v>
      </c>
      <c r="DM8">
        <f>'Backlog Baseline'!DM8*1</f>
        <v>0</v>
      </c>
      <c r="DN8">
        <f>'Backlog Baseline'!DN8*1</f>
        <v>0</v>
      </c>
      <c r="DO8">
        <f>'Backlog Baseline'!DO8*1</f>
        <v>0</v>
      </c>
      <c r="DP8">
        <f>'Backlog Baseline'!DP8*1</f>
        <v>0</v>
      </c>
      <c r="DR8">
        <f>'Backlog Baseline'!DR8*1</f>
        <v>0</v>
      </c>
      <c r="DS8">
        <f>'Backlog Baseline'!DS8*1</f>
        <v>0</v>
      </c>
      <c r="DT8">
        <f>'Backlog Baseline'!DT8*1</f>
        <v>0</v>
      </c>
      <c r="DU8">
        <f>'Backlog Baseline'!DU8*1</f>
        <v>0</v>
      </c>
      <c r="DW8">
        <f>'Backlog Baseline'!DW8*1</f>
        <v>0</v>
      </c>
      <c r="DX8">
        <f>'Backlog Baseline'!DX8*1</f>
        <v>0</v>
      </c>
      <c r="DY8">
        <f>'Backlog Baseline'!DY8*1</f>
        <v>0</v>
      </c>
      <c r="DZ8">
        <f>'Backlog Baseline'!DZ8*1</f>
        <v>0</v>
      </c>
      <c r="EB8">
        <f>'Backlog Baseline'!EB8*1</f>
        <v>0</v>
      </c>
      <c r="EC8">
        <f>'Backlog Baseline'!EC8*1</f>
        <v>0</v>
      </c>
      <c r="ED8">
        <f>'Backlog Baseline'!ED8*1</f>
        <v>0</v>
      </c>
      <c r="EE8">
        <f>'Backlog Baseline'!EE8*1</f>
        <v>0</v>
      </c>
      <c r="EG8">
        <f>'Backlog Baseline'!EG8*1</f>
        <v>0</v>
      </c>
      <c r="EH8">
        <f>'Backlog Baseline'!EH8*1</f>
        <v>0</v>
      </c>
      <c r="EI8">
        <f>'Backlog Baseline'!EI8*1</f>
        <v>0</v>
      </c>
      <c r="EJ8">
        <f>'Backlog Baseline'!EJ8*1</f>
        <v>0</v>
      </c>
      <c r="EL8">
        <f>'Backlog Baseline'!EL8*1</f>
        <v>0</v>
      </c>
      <c r="EM8">
        <f>'Backlog Baseline'!EM8*1</f>
        <v>0</v>
      </c>
      <c r="EN8">
        <f>'Backlog Baseline'!EN8*1</f>
        <v>0</v>
      </c>
      <c r="EO8">
        <f>'Backlog Baseline'!EO8*1</f>
        <v>0</v>
      </c>
      <c r="EQ8">
        <f>'Backlog Baseline'!EQ8*1</f>
        <v>0</v>
      </c>
      <c r="ER8">
        <f>'Backlog Baseline'!ER8*1</f>
        <v>0</v>
      </c>
      <c r="ES8">
        <f>'Backlog Baseline'!ES8*1</f>
        <v>0</v>
      </c>
      <c r="ET8">
        <f>'Backlog Baseline'!ET8*1</f>
        <v>0</v>
      </c>
      <c r="EV8">
        <f t="shared" si="0"/>
        <v>0</v>
      </c>
      <c r="EW8">
        <f t="shared" si="1"/>
        <v>0</v>
      </c>
      <c r="EX8">
        <f t="shared" si="2"/>
        <v>0</v>
      </c>
      <c r="EY8">
        <f t="shared" si="3"/>
        <v>0</v>
      </c>
    </row>
    <row r="9" spans="1:155" x14ac:dyDescent="0.35">
      <c r="A9">
        <v>7</v>
      </c>
      <c r="B9">
        <f>'Backlog Baseline'!B9*1</f>
        <v>0</v>
      </c>
      <c r="C9">
        <f>'Backlog Baseline'!C9*1</f>
        <v>0</v>
      </c>
      <c r="D9">
        <f>'Backlog Baseline'!D9*1</f>
        <v>0</v>
      </c>
      <c r="E9">
        <f>'Backlog Baseline'!E9*1</f>
        <v>0</v>
      </c>
      <c r="G9">
        <f>'Backlog Baseline'!G9*1</f>
        <v>0</v>
      </c>
      <c r="H9">
        <f>'Backlog Baseline'!H9*1</f>
        <v>0</v>
      </c>
      <c r="I9">
        <f>'Backlog Baseline'!I9*1</f>
        <v>0</v>
      </c>
      <c r="J9">
        <f>'Backlog Baseline'!J9*1</f>
        <v>0</v>
      </c>
      <c r="L9">
        <f>'Backlog Baseline'!L9*1</f>
        <v>0</v>
      </c>
      <c r="M9">
        <f>'Backlog Baseline'!M9*1</f>
        <v>0</v>
      </c>
      <c r="N9">
        <f>'Backlog Baseline'!N9*1</f>
        <v>0</v>
      </c>
      <c r="O9">
        <f>'Backlog Baseline'!O9*1</f>
        <v>0</v>
      </c>
      <c r="Q9">
        <f>'Backlog Baseline'!Q9*1</f>
        <v>0</v>
      </c>
      <c r="R9">
        <f>'Backlog Baseline'!R9*1</f>
        <v>0</v>
      </c>
      <c r="S9">
        <f>'Backlog Baseline'!S9*1</f>
        <v>0</v>
      </c>
      <c r="T9">
        <f>'Backlog Baseline'!T9*1</f>
        <v>0</v>
      </c>
      <c r="V9">
        <f>'Backlog Baseline'!V9*1</f>
        <v>0</v>
      </c>
      <c r="W9">
        <f>'Backlog Baseline'!W9*1</f>
        <v>0</v>
      </c>
      <c r="X9">
        <f>'Backlog Baseline'!X9*1</f>
        <v>0</v>
      </c>
      <c r="Y9">
        <f>'Backlog Baseline'!Y9*1</f>
        <v>0</v>
      </c>
      <c r="AA9">
        <f>'Backlog Baseline'!AA9*1</f>
        <v>0</v>
      </c>
      <c r="AB9">
        <f>'Backlog Baseline'!AB9*1</f>
        <v>0</v>
      </c>
      <c r="AC9">
        <f>'Backlog Baseline'!AC9*1</f>
        <v>0</v>
      </c>
      <c r="AD9">
        <f>'Backlog Baseline'!AD9*1</f>
        <v>0</v>
      </c>
      <c r="AF9">
        <f>'Backlog Baseline'!AF9*1</f>
        <v>0</v>
      </c>
      <c r="AG9">
        <f>'Backlog Baseline'!AG9*1</f>
        <v>0</v>
      </c>
      <c r="AH9">
        <f>'Backlog Baseline'!AH9*1</f>
        <v>0</v>
      </c>
      <c r="AI9">
        <f>'Backlog Baseline'!AI9*1</f>
        <v>0</v>
      </c>
      <c r="AK9">
        <f>'Backlog Baseline'!AK9*1</f>
        <v>0</v>
      </c>
      <c r="AL9">
        <f>'Backlog Baseline'!AL9*1</f>
        <v>0</v>
      </c>
      <c r="AM9">
        <f>'Backlog Baseline'!AM9*1</f>
        <v>0</v>
      </c>
      <c r="AN9">
        <f>'Backlog Baseline'!AN9*1</f>
        <v>0</v>
      </c>
      <c r="AP9">
        <f>'Backlog Baseline'!AP9*1</f>
        <v>0</v>
      </c>
      <c r="AQ9">
        <f>'Backlog Baseline'!AQ9*1</f>
        <v>0</v>
      </c>
      <c r="AR9">
        <f>'Backlog Baseline'!AR9*1</f>
        <v>0</v>
      </c>
      <c r="AS9">
        <f>'Backlog Baseline'!AS9*1</f>
        <v>0</v>
      </c>
      <c r="AU9">
        <f>'Backlog Baseline'!AU9*1</f>
        <v>0</v>
      </c>
      <c r="AV9">
        <f>'Backlog Baseline'!AV9*1</f>
        <v>0</v>
      </c>
      <c r="AW9">
        <f>'Backlog Baseline'!AW9*1</f>
        <v>0</v>
      </c>
      <c r="AX9">
        <f>'Backlog Baseline'!AX9*1</f>
        <v>0</v>
      </c>
      <c r="AZ9">
        <f>'Backlog Baseline'!AZ9*1</f>
        <v>0</v>
      </c>
      <c r="BA9">
        <f>'Backlog Baseline'!BA9*1</f>
        <v>0</v>
      </c>
      <c r="BB9">
        <f>'Backlog Baseline'!BB9*1</f>
        <v>0</v>
      </c>
      <c r="BC9">
        <f>'Backlog Baseline'!BC9*1</f>
        <v>0</v>
      </c>
      <c r="BE9">
        <f>'Backlog Baseline'!BE9*1</f>
        <v>0</v>
      </c>
      <c r="BF9">
        <f>'Backlog Baseline'!BF9*1</f>
        <v>0</v>
      </c>
      <c r="BG9">
        <f>'Backlog Baseline'!BG9*1</f>
        <v>0</v>
      </c>
      <c r="BH9">
        <f>'Backlog Baseline'!BH9*1</f>
        <v>0</v>
      </c>
      <c r="BJ9">
        <f>'Backlog Baseline'!BJ9*1</f>
        <v>0</v>
      </c>
      <c r="BK9">
        <f>'Backlog Baseline'!BK9*1</f>
        <v>0</v>
      </c>
      <c r="BL9">
        <f>'Backlog Baseline'!BL9*1</f>
        <v>0</v>
      </c>
      <c r="BM9">
        <f>'Backlog Baseline'!BM9*1</f>
        <v>0</v>
      </c>
      <c r="BO9">
        <f>'Backlog Baseline'!BO9*1</f>
        <v>0</v>
      </c>
      <c r="BP9">
        <f>'Backlog Baseline'!BP9*1</f>
        <v>0</v>
      </c>
      <c r="BQ9">
        <f>'Backlog Baseline'!BQ9*1</f>
        <v>0</v>
      </c>
      <c r="BR9">
        <f>'Backlog Baseline'!BR9*1</f>
        <v>0</v>
      </c>
      <c r="BT9">
        <f>'Backlog Baseline'!BT9*1</f>
        <v>0</v>
      </c>
      <c r="BU9">
        <f>'Backlog Baseline'!BU9*1</f>
        <v>0</v>
      </c>
      <c r="BV9">
        <f>'Backlog Baseline'!BV9*1</f>
        <v>0</v>
      </c>
      <c r="BW9">
        <f>'Backlog Baseline'!BW9*1</f>
        <v>0</v>
      </c>
      <c r="BY9">
        <f>'Backlog Baseline'!BY9*1</f>
        <v>0</v>
      </c>
      <c r="BZ9">
        <f>'Backlog Baseline'!BZ9*1</f>
        <v>0</v>
      </c>
      <c r="CA9">
        <f>'Backlog Baseline'!CA9*1</f>
        <v>0</v>
      </c>
      <c r="CB9">
        <f>'Backlog Baseline'!CB9*1</f>
        <v>0</v>
      </c>
      <c r="CD9">
        <f>'Backlog Baseline'!CD9*1</f>
        <v>0</v>
      </c>
      <c r="CE9">
        <f>'Backlog Baseline'!CE9*1</f>
        <v>0</v>
      </c>
      <c r="CF9">
        <f>'Backlog Baseline'!CF9*1</f>
        <v>0</v>
      </c>
      <c r="CG9">
        <f>'Backlog Baseline'!CG9*1</f>
        <v>0</v>
      </c>
      <c r="CI9">
        <f>'Backlog Baseline'!CI9*1</f>
        <v>0</v>
      </c>
      <c r="CJ9">
        <f>'Backlog Baseline'!CJ9*1</f>
        <v>0</v>
      </c>
      <c r="CK9">
        <f>'Backlog Baseline'!CK9*1</f>
        <v>0</v>
      </c>
      <c r="CL9">
        <f>'Backlog Baseline'!CL9*1</f>
        <v>0</v>
      </c>
      <c r="CN9">
        <f>'Backlog Baseline'!CN9*1</f>
        <v>0</v>
      </c>
      <c r="CO9">
        <f>'Backlog Baseline'!CO9*1</f>
        <v>0</v>
      </c>
      <c r="CP9">
        <f>'Backlog Baseline'!CP9*1</f>
        <v>0</v>
      </c>
      <c r="CQ9">
        <f>'Backlog Baseline'!CQ9*1</f>
        <v>0</v>
      </c>
      <c r="CS9">
        <f>'Backlog Baseline'!CS9*1</f>
        <v>0</v>
      </c>
      <c r="CT9">
        <f>'Backlog Baseline'!CT9*1</f>
        <v>0</v>
      </c>
      <c r="CU9">
        <f>'Backlog Baseline'!CU9*1</f>
        <v>0</v>
      </c>
      <c r="CV9">
        <f>'Backlog Baseline'!CV9*1</f>
        <v>0</v>
      </c>
      <c r="CX9">
        <f>'Backlog Baseline'!CX9*1</f>
        <v>0</v>
      </c>
      <c r="CY9">
        <f>'Backlog Baseline'!CY9*1</f>
        <v>0</v>
      </c>
      <c r="CZ9">
        <f>'Backlog Baseline'!CZ9*1</f>
        <v>0</v>
      </c>
      <c r="DA9">
        <f>'Backlog Baseline'!DA9*1</f>
        <v>0</v>
      </c>
      <c r="DC9">
        <f>'Backlog Baseline'!DC9*1</f>
        <v>0</v>
      </c>
      <c r="DD9">
        <f>'Backlog Baseline'!DD9*1</f>
        <v>0</v>
      </c>
      <c r="DE9">
        <f>'Backlog Baseline'!DE9*1</f>
        <v>0</v>
      </c>
      <c r="DF9">
        <f>'Backlog Baseline'!DF9*1</f>
        <v>0</v>
      </c>
      <c r="DH9">
        <f>'Backlog Baseline'!DH9*1</f>
        <v>0</v>
      </c>
      <c r="DI9">
        <f>'Backlog Baseline'!DI9*1</f>
        <v>0</v>
      </c>
      <c r="DJ9">
        <f>'Backlog Baseline'!DJ9*1</f>
        <v>0</v>
      </c>
      <c r="DK9">
        <f>'Backlog Baseline'!DK9*1</f>
        <v>0</v>
      </c>
      <c r="DM9">
        <f>'Backlog Baseline'!DM9*1</f>
        <v>0</v>
      </c>
      <c r="DN9">
        <f>'Backlog Baseline'!DN9*1</f>
        <v>0</v>
      </c>
      <c r="DO9">
        <f>'Backlog Baseline'!DO9*1</f>
        <v>0</v>
      </c>
      <c r="DP9">
        <f>'Backlog Baseline'!DP9*1</f>
        <v>0</v>
      </c>
      <c r="DR9">
        <f>'Backlog Baseline'!DR9*1</f>
        <v>0</v>
      </c>
      <c r="DS9">
        <f>'Backlog Baseline'!DS9*1</f>
        <v>0</v>
      </c>
      <c r="DT9">
        <f>'Backlog Baseline'!DT9*1</f>
        <v>0</v>
      </c>
      <c r="DU9">
        <f>'Backlog Baseline'!DU9*1</f>
        <v>0</v>
      </c>
      <c r="DW9">
        <f>'Backlog Baseline'!DW9*1</f>
        <v>0</v>
      </c>
      <c r="DX9">
        <f>'Backlog Baseline'!DX9*1</f>
        <v>0</v>
      </c>
      <c r="DY9">
        <f>'Backlog Baseline'!DY9*1</f>
        <v>0</v>
      </c>
      <c r="DZ9">
        <f>'Backlog Baseline'!DZ9*1</f>
        <v>0</v>
      </c>
      <c r="EB9">
        <f>'Backlog Baseline'!EB9*1</f>
        <v>0</v>
      </c>
      <c r="EC9">
        <f>'Backlog Baseline'!EC9*1</f>
        <v>0</v>
      </c>
      <c r="ED9">
        <f>'Backlog Baseline'!ED9*1</f>
        <v>0</v>
      </c>
      <c r="EE9">
        <f>'Backlog Baseline'!EE9*1</f>
        <v>0</v>
      </c>
      <c r="EG9">
        <f>'Backlog Baseline'!EG9*1</f>
        <v>0</v>
      </c>
      <c r="EH9">
        <f>'Backlog Baseline'!EH9*1</f>
        <v>0</v>
      </c>
      <c r="EI9">
        <f>'Backlog Baseline'!EI9*1</f>
        <v>0</v>
      </c>
      <c r="EJ9">
        <f>'Backlog Baseline'!EJ9*1</f>
        <v>0</v>
      </c>
      <c r="EL9">
        <f>'Backlog Baseline'!EL9*1</f>
        <v>0</v>
      </c>
      <c r="EM9">
        <f>'Backlog Baseline'!EM9*1</f>
        <v>0</v>
      </c>
      <c r="EN9">
        <f>'Backlog Baseline'!EN9*1</f>
        <v>0</v>
      </c>
      <c r="EO9">
        <f>'Backlog Baseline'!EO9*1</f>
        <v>0</v>
      </c>
      <c r="EQ9">
        <f>'Backlog Baseline'!EQ9*1</f>
        <v>0</v>
      </c>
      <c r="ER9">
        <f>'Backlog Baseline'!ER9*1</f>
        <v>0</v>
      </c>
      <c r="ES9">
        <f>'Backlog Baseline'!ES9*1</f>
        <v>0</v>
      </c>
      <c r="ET9">
        <f>'Backlog Baseline'!ET9*1</f>
        <v>0</v>
      </c>
      <c r="EV9">
        <f t="shared" si="0"/>
        <v>0</v>
      </c>
      <c r="EW9">
        <f t="shared" si="1"/>
        <v>0</v>
      </c>
      <c r="EX9">
        <f t="shared" si="2"/>
        <v>0</v>
      </c>
      <c r="EY9">
        <f t="shared" si="3"/>
        <v>0</v>
      </c>
    </row>
    <row r="10" spans="1:155" x14ac:dyDescent="0.35">
      <c r="A10">
        <v>8</v>
      </c>
      <c r="B10">
        <f>'Backlog Baseline'!B10*1</f>
        <v>0</v>
      </c>
      <c r="C10">
        <f>'Backlog Baseline'!C10*1</f>
        <v>0</v>
      </c>
      <c r="D10">
        <f>'Backlog Baseline'!D10*1</f>
        <v>4</v>
      </c>
      <c r="E10">
        <f>'Backlog Baseline'!E10*1</f>
        <v>0</v>
      </c>
      <c r="G10">
        <f>'Backlog Baseline'!G10*1</f>
        <v>0</v>
      </c>
      <c r="H10">
        <f>'Backlog Baseline'!H10*1</f>
        <v>0</v>
      </c>
      <c r="I10">
        <f>'Backlog Baseline'!I10*1</f>
        <v>4</v>
      </c>
      <c r="J10">
        <f>'Backlog Baseline'!J10*1</f>
        <v>0</v>
      </c>
      <c r="L10">
        <f>'Backlog Baseline'!L10*1</f>
        <v>0</v>
      </c>
      <c r="M10">
        <f>'Backlog Baseline'!M10*1</f>
        <v>0</v>
      </c>
      <c r="N10">
        <f>'Backlog Baseline'!N10*1</f>
        <v>4</v>
      </c>
      <c r="O10">
        <f>'Backlog Baseline'!O10*1</f>
        <v>0</v>
      </c>
      <c r="Q10">
        <f>'Backlog Baseline'!Q10*1</f>
        <v>0</v>
      </c>
      <c r="R10">
        <f>'Backlog Baseline'!R10*1</f>
        <v>0</v>
      </c>
      <c r="S10">
        <f>'Backlog Baseline'!S10*1</f>
        <v>4</v>
      </c>
      <c r="T10">
        <f>'Backlog Baseline'!T10*1</f>
        <v>0</v>
      </c>
      <c r="V10">
        <f>'Backlog Baseline'!V10*1</f>
        <v>0</v>
      </c>
      <c r="W10">
        <f>'Backlog Baseline'!W10*1</f>
        <v>0</v>
      </c>
      <c r="X10">
        <f>'Backlog Baseline'!X10*1</f>
        <v>4</v>
      </c>
      <c r="Y10">
        <f>'Backlog Baseline'!Y10*1</f>
        <v>0</v>
      </c>
      <c r="AA10">
        <f>'Backlog Baseline'!AA10*1</f>
        <v>0</v>
      </c>
      <c r="AB10">
        <f>'Backlog Baseline'!AB10*1</f>
        <v>0</v>
      </c>
      <c r="AC10">
        <f>'Backlog Baseline'!AC10*1</f>
        <v>4</v>
      </c>
      <c r="AD10">
        <f>'Backlog Baseline'!AD10*1</f>
        <v>0</v>
      </c>
      <c r="AF10">
        <f>'Backlog Baseline'!AF10*1</f>
        <v>0</v>
      </c>
      <c r="AG10">
        <f>'Backlog Baseline'!AG10*1</f>
        <v>0</v>
      </c>
      <c r="AH10">
        <f>'Backlog Baseline'!AH10*1</f>
        <v>4</v>
      </c>
      <c r="AI10">
        <f>'Backlog Baseline'!AI10*1</f>
        <v>0</v>
      </c>
      <c r="AK10">
        <f>'Backlog Baseline'!AK10*1</f>
        <v>0</v>
      </c>
      <c r="AL10">
        <f>'Backlog Baseline'!AL10*1</f>
        <v>0</v>
      </c>
      <c r="AM10">
        <f>'Backlog Baseline'!AM10*1</f>
        <v>4</v>
      </c>
      <c r="AN10">
        <f>'Backlog Baseline'!AN10*1</f>
        <v>0</v>
      </c>
      <c r="AP10">
        <f>'Backlog Baseline'!AP10*1</f>
        <v>0</v>
      </c>
      <c r="AQ10">
        <f>'Backlog Baseline'!AQ10*1</f>
        <v>0</v>
      </c>
      <c r="AR10">
        <f>'Backlog Baseline'!AR10*1</f>
        <v>4</v>
      </c>
      <c r="AS10">
        <f>'Backlog Baseline'!AS10*1</f>
        <v>0</v>
      </c>
      <c r="AU10">
        <f>'Backlog Baseline'!AU10*1</f>
        <v>0</v>
      </c>
      <c r="AV10">
        <f>'Backlog Baseline'!AV10*1</f>
        <v>0</v>
      </c>
      <c r="AW10">
        <f>'Backlog Baseline'!AW10*1</f>
        <v>4</v>
      </c>
      <c r="AX10">
        <f>'Backlog Baseline'!AX10*1</f>
        <v>0</v>
      </c>
      <c r="AZ10">
        <f>'Backlog Baseline'!AZ10*1</f>
        <v>0</v>
      </c>
      <c r="BA10">
        <f>'Backlog Baseline'!BA10*1</f>
        <v>0</v>
      </c>
      <c r="BB10">
        <f>'Backlog Baseline'!BB10*1</f>
        <v>4</v>
      </c>
      <c r="BC10">
        <f>'Backlog Baseline'!BC10*1</f>
        <v>0</v>
      </c>
      <c r="BE10">
        <f>'Backlog Baseline'!BE10*1</f>
        <v>0</v>
      </c>
      <c r="BF10">
        <f>'Backlog Baseline'!BF10*1</f>
        <v>0</v>
      </c>
      <c r="BG10">
        <f>'Backlog Baseline'!BG10*1</f>
        <v>4</v>
      </c>
      <c r="BH10">
        <f>'Backlog Baseline'!BH10*1</f>
        <v>0</v>
      </c>
      <c r="BJ10">
        <f>'Backlog Baseline'!BJ10*1</f>
        <v>0</v>
      </c>
      <c r="BK10">
        <f>'Backlog Baseline'!BK10*1</f>
        <v>0</v>
      </c>
      <c r="BL10">
        <f>'Backlog Baseline'!BL10*1</f>
        <v>4</v>
      </c>
      <c r="BM10">
        <f>'Backlog Baseline'!BM10*1</f>
        <v>0</v>
      </c>
      <c r="BO10">
        <f>'Backlog Baseline'!BO10*1</f>
        <v>0</v>
      </c>
      <c r="BP10">
        <f>'Backlog Baseline'!BP10*1</f>
        <v>0</v>
      </c>
      <c r="BQ10">
        <f>'Backlog Baseline'!BQ10*1</f>
        <v>4</v>
      </c>
      <c r="BR10">
        <f>'Backlog Baseline'!BR10*1</f>
        <v>0</v>
      </c>
      <c r="BT10">
        <f>'Backlog Baseline'!BT10*1</f>
        <v>0</v>
      </c>
      <c r="BU10">
        <f>'Backlog Baseline'!BU10*1</f>
        <v>0</v>
      </c>
      <c r="BV10">
        <f>'Backlog Baseline'!BV10*1</f>
        <v>4</v>
      </c>
      <c r="BW10">
        <f>'Backlog Baseline'!BW10*1</f>
        <v>0</v>
      </c>
      <c r="BY10">
        <f>'Backlog Baseline'!BY10*1</f>
        <v>0</v>
      </c>
      <c r="BZ10">
        <f>'Backlog Baseline'!BZ10*1</f>
        <v>0</v>
      </c>
      <c r="CA10">
        <f>'Backlog Baseline'!CA10*1</f>
        <v>4</v>
      </c>
      <c r="CB10">
        <f>'Backlog Baseline'!CB10*1</f>
        <v>0</v>
      </c>
      <c r="CD10">
        <f>'Backlog Baseline'!CD10*1</f>
        <v>0</v>
      </c>
      <c r="CE10">
        <f>'Backlog Baseline'!CE10*1</f>
        <v>0</v>
      </c>
      <c r="CF10">
        <f>'Backlog Baseline'!CF10*1</f>
        <v>4</v>
      </c>
      <c r="CG10">
        <f>'Backlog Baseline'!CG10*1</f>
        <v>0</v>
      </c>
      <c r="CI10">
        <f>'Backlog Baseline'!CI10*1</f>
        <v>0</v>
      </c>
      <c r="CJ10">
        <f>'Backlog Baseline'!CJ10*1</f>
        <v>0</v>
      </c>
      <c r="CK10">
        <f>'Backlog Baseline'!CK10*1</f>
        <v>4</v>
      </c>
      <c r="CL10">
        <f>'Backlog Baseline'!CL10*1</f>
        <v>0</v>
      </c>
      <c r="CN10">
        <f>'Backlog Baseline'!CN10*1</f>
        <v>0</v>
      </c>
      <c r="CO10">
        <f>'Backlog Baseline'!CO10*1</f>
        <v>0</v>
      </c>
      <c r="CP10">
        <f>'Backlog Baseline'!CP10*1</f>
        <v>4</v>
      </c>
      <c r="CQ10">
        <f>'Backlog Baseline'!CQ10*1</f>
        <v>0</v>
      </c>
      <c r="CS10">
        <f>'Backlog Baseline'!CS10*1</f>
        <v>0</v>
      </c>
      <c r="CT10">
        <f>'Backlog Baseline'!CT10*1</f>
        <v>0</v>
      </c>
      <c r="CU10">
        <f>'Backlog Baseline'!CU10*1</f>
        <v>4</v>
      </c>
      <c r="CV10">
        <f>'Backlog Baseline'!CV10*1</f>
        <v>0</v>
      </c>
      <c r="CX10">
        <f>'Backlog Baseline'!CX10*1</f>
        <v>0</v>
      </c>
      <c r="CY10">
        <f>'Backlog Baseline'!CY10*1</f>
        <v>0</v>
      </c>
      <c r="CZ10">
        <f>'Backlog Baseline'!CZ10*1</f>
        <v>4</v>
      </c>
      <c r="DA10">
        <f>'Backlog Baseline'!DA10*1</f>
        <v>0</v>
      </c>
      <c r="DC10">
        <f>'Backlog Baseline'!DC10*1</f>
        <v>0</v>
      </c>
      <c r="DD10">
        <f>'Backlog Baseline'!DD10*1</f>
        <v>0</v>
      </c>
      <c r="DE10">
        <f>'Backlog Baseline'!DE10*1</f>
        <v>4</v>
      </c>
      <c r="DF10">
        <f>'Backlog Baseline'!DF10*1</f>
        <v>0</v>
      </c>
      <c r="DH10">
        <f>'Backlog Baseline'!DH10*1</f>
        <v>0</v>
      </c>
      <c r="DI10">
        <f>'Backlog Baseline'!DI10*1</f>
        <v>0</v>
      </c>
      <c r="DJ10">
        <f>'Backlog Baseline'!DJ10*1</f>
        <v>4</v>
      </c>
      <c r="DK10">
        <f>'Backlog Baseline'!DK10*1</f>
        <v>0</v>
      </c>
      <c r="DM10">
        <f>'Backlog Baseline'!DM10*1</f>
        <v>0</v>
      </c>
      <c r="DN10">
        <f>'Backlog Baseline'!DN10*1</f>
        <v>0</v>
      </c>
      <c r="DO10">
        <f>'Backlog Baseline'!DO10*1</f>
        <v>4</v>
      </c>
      <c r="DP10">
        <f>'Backlog Baseline'!DP10*1</f>
        <v>0</v>
      </c>
      <c r="DR10">
        <f>'Backlog Baseline'!DR10*1</f>
        <v>0</v>
      </c>
      <c r="DS10">
        <f>'Backlog Baseline'!DS10*1</f>
        <v>0</v>
      </c>
      <c r="DT10">
        <f>'Backlog Baseline'!DT10*1</f>
        <v>4</v>
      </c>
      <c r="DU10">
        <f>'Backlog Baseline'!DU10*1</f>
        <v>0</v>
      </c>
      <c r="DW10">
        <f>'Backlog Baseline'!DW10*1</f>
        <v>0</v>
      </c>
      <c r="DX10">
        <f>'Backlog Baseline'!DX10*1</f>
        <v>0</v>
      </c>
      <c r="DY10">
        <f>'Backlog Baseline'!DY10*1</f>
        <v>4</v>
      </c>
      <c r="DZ10">
        <f>'Backlog Baseline'!DZ10*1</f>
        <v>0</v>
      </c>
      <c r="EB10">
        <f>'Backlog Baseline'!EB10*1</f>
        <v>0</v>
      </c>
      <c r="EC10">
        <f>'Backlog Baseline'!EC10*1</f>
        <v>0</v>
      </c>
      <c r="ED10">
        <f>'Backlog Baseline'!ED10*1</f>
        <v>4</v>
      </c>
      <c r="EE10">
        <f>'Backlog Baseline'!EE10*1</f>
        <v>0</v>
      </c>
      <c r="EG10">
        <f>'Backlog Baseline'!EG10*1</f>
        <v>0</v>
      </c>
      <c r="EH10">
        <f>'Backlog Baseline'!EH10*1</f>
        <v>0</v>
      </c>
      <c r="EI10">
        <f>'Backlog Baseline'!EI10*1</f>
        <v>4</v>
      </c>
      <c r="EJ10">
        <f>'Backlog Baseline'!EJ10*1</f>
        <v>0</v>
      </c>
      <c r="EL10">
        <f>'Backlog Baseline'!EL10*1</f>
        <v>0</v>
      </c>
      <c r="EM10">
        <f>'Backlog Baseline'!EM10*1</f>
        <v>0</v>
      </c>
      <c r="EN10">
        <f>'Backlog Baseline'!EN10*1</f>
        <v>4</v>
      </c>
      <c r="EO10">
        <f>'Backlog Baseline'!EO10*1</f>
        <v>0</v>
      </c>
      <c r="EQ10">
        <f>'Backlog Baseline'!EQ10*1</f>
        <v>0</v>
      </c>
      <c r="ER10">
        <f>'Backlog Baseline'!ER10*1</f>
        <v>0</v>
      </c>
      <c r="ES10">
        <f>'Backlog Baseline'!ES10*1</f>
        <v>4</v>
      </c>
      <c r="ET10">
        <f>'Backlog Baseline'!ET10*1</f>
        <v>0</v>
      </c>
      <c r="EV10">
        <f t="shared" si="0"/>
        <v>0</v>
      </c>
      <c r="EW10">
        <f t="shared" si="1"/>
        <v>0</v>
      </c>
      <c r="EX10">
        <f t="shared" si="2"/>
        <v>4</v>
      </c>
      <c r="EY10">
        <f t="shared" si="3"/>
        <v>0</v>
      </c>
    </row>
    <row r="11" spans="1:155" x14ac:dyDescent="0.35">
      <c r="A11">
        <v>9</v>
      </c>
      <c r="B11">
        <f>'Backlog Baseline'!B11*1</f>
        <v>0</v>
      </c>
      <c r="C11">
        <f>'Backlog Baseline'!C11*1</f>
        <v>0</v>
      </c>
      <c r="D11">
        <f>'Backlog Baseline'!D11*1</f>
        <v>8</v>
      </c>
      <c r="E11">
        <f>'Backlog Baseline'!E11*1</f>
        <v>1</v>
      </c>
      <c r="G11">
        <f>'Backlog Baseline'!G11*1</f>
        <v>0</v>
      </c>
      <c r="H11">
        <f>'Backlog Baseline'!H11*1</f>
        <v>0</v>
      </c>
      <c r="I11">
        <f>'Backlog Baseline'!I11*1</f>
        <v>8</v>
      </c>
      <c r="J11">
        <f>'Backlog Baseline'!J11*1</f>
        <v>1</v>
      </c>
      <c r="L11">
        <f>'Backlog Baseline'!L11*1</f>
        <v>0</v>
      </c>
      <c r="M11">
        <f>'Backlog Baseline'!M11*1</f>
        <v>0</v>
      </c>
      <c r="N11">
        <f>'Backlog Baseline'!N11*1</f>
        <v>8</v>
      </c>
      <c r="O11">
        <f>'Backlog Baseline'!O11*1</f>
        <v>1</v>
      </c>
      <c r="Q11">
        <f>'Backlog Baseline'!Q11*1</f>
        <v>0</v>
      </c>
      <c r="R11">
        <f>'Backlog Baseline'!R11*1</f>
        <v>0</v>
      </c>
      <c r="S11">
        <f>'Backlog Baseline'!S11*1</f>
        <v>8</v>
      </c>
      <c r="T11">
        <f>'Backlog Baseline'!T11*1</f>
        <v>1</v>
      </c>
      <c r="V11">
        <f>'Backlog Baseline'!V11*1</f>
        <v>0</v>
      </c>
      <c r="W11">
        <f>'Backlog Baseline'!W11*1</f>
        <v>0</v>
      </c>
      <c r="X11">
        <f>'Backlog Baseline'!X11*1</f>
        <v>8</v>
      </c>
      <c r="Y11">
        <f>'Backlog Baseline'!Y11*1</f>
        <v>1</v>
      </c>
      <c r="AA11">
        <f>'Backlog Baseline'!AA11*1</f>
        <v>0</v>
      </c>
      <c r="AB11">
        <f>'Backlog Baseline'!AB11*1</f>
        <v>0</v>
      </c>
      <c r="AC11">
        <f>'Backlog Baseline'!AC11*1</f>
        <v>8</v>
      </c>
      <c r="AD11">
        <f>'Backlog Baseline'!AD11*1</f>
        <v>1</v>
      </c>
      <c r="AF11">
        <f>'Backlog Baseline'!AF11*1</f>
        <v>0</v>
      </c>
      <c r="AG11">
        <f>'Backlog Baseline'!AG11*1</f>
        <v>0</v>
      </c>
      <c r="AH11">
        <f>'Backlog Baseline'!AH11*1</f>
        <v>8</v>
      </c>
      <c r="AI11">
        <f>'Backlog Baseline'!AI11*1</f>
        <v>1</v>
      </c>
      <c r="AK11">
        <f>'Backlog Baseline'!AK11*1</f>
        <v>0</v>
      </c>
      <c r="AL11">
        <f>'Backlog Baseline'!AL11*1</f>
        <v>0</v>
      </c>
      <c r="AM11">
        <f>'Backlog Baseline'!AM11*1</f>
        <v>8</v>
      </c>
      <c r="AN11">
        <f>'Backlog Baseline'!AN11*1</f>
        <v>1</v>
      </c>
      <c r="AP11">
        <f>'Backlog Baseline'!AP11*1</f>
        <v>0</v>
      </c>
      <c r="AQ11">
        <f>'Backlog Baseline'!AQ11*1</f>
        <v>0</v>
      </c>
      <c r="AR11">
        <f>'Backlog Baseline'!AR11*1</f>
        <v>8</v>
      </c>
      <c r="AS11">
        <f>'Backlog Baseline'!AS11*1</f>
        <v>1</v>
      </c>
      <c r="AU11">
        <f>'Backlog Baseline'!AU11*1</f>
        <v>0</v>
      </c>
      <c r="AV11">
        <f>'Backlog Baseline'!AV11*1</f>
        <v>0</v>
      </c>
      <c r="AW11">
        <f>'Backlog Baseline'!AW11*1</f>
        <v>8</v>
      </c>
      <c r="AX11">
        <f>'Backlog Baseline'!AX11*1</f>
        <v>1</v>
      </c>
      <c r="AZ11">
        <f>'Backlog Baseline'!AZ11*1</f>
        <v>0</v>
      </c>
      <c r="BA11">
        <f>'Backlog Baseline'!BA11*1</f>
        <v>0</v>
      </c>
      <c r="BB11">
        <f>'Backlog Baseline'!BB11*1</f>
        <v>8</v>
      </c>
      <c r="BC11">
        <f>'Backlog Baseline'!BC11*1</f>
        <v>1</v>
      </c>
      <c r="BE11">
        <f>'Backlog Baseline'!BE11*1</f>
        <v>0</v>
      </c>
      <c r="BF11">
        <f>'Backlog Baseline'!BF11*1</f>
        <v>0</v>
      </c>
      <c r="BG11">
        <f>'Backlog Baseline'!BG11*1</f>
        <v>8</v>
      </c>
      <c r="BH11">
        <f>'Backlog Baseline'!BH11*1</f>
        <v>1</v>
      </c>
      <c r="BJ11">
        <f>'Backlog Baseline'!BJ11*1</f>
        <v>0</v>
      </c>
      <c r="BK11">
        <f>'Backlog Baseline'!BK11*1</f>
        <v>0</v>
      </c>
      <c r="BL11">
        <f>'Backlog Baseline'!BL11*1</f>
        <v>8</v>
      </c>
      <c r="BM11">
        <f>'Backlog Baseline'!BM11*1</f>
        <v>1</v>
      </c>
      <c r="BO11">
        <f>'Backlog Baseline'!BO11*1</f>
        <v>0</v>
      </c>
      <c r="BP11">
        <f>'Backlog Baseline'!BP11*1</f>
        <v>0</v>
      </c>
      <c r="BQ11">
        <f>'Backlog Baseline'!BQ11*1</f>
        <v>8</v>
      </c>
      <c r="BR11">
        <f>'Backlog Baseline'!BR11*1</f>
        <v>1</v>
      </c>
      <c r="BT11">
        <f>'Backlog Baseline'!BT11*1</f>
        <v>0</v>
      </c>
      <c r="BU11">
        <f>'Backlog Baseline'!BU11*1</f>
        <v>0</v>
      </c>
      <c r="BV11">
        <f>'Backlog Baseline'!BV11*1</f>
        <v>8</v>
      </c>
      <c r="BW11">
        <f>'Backlog Baseline'!BW11*1</f>
        <v>1</v>
      </c>
      <c r="BY11">
        <f>'Backlog Baseline'!BY11*1</f>
        <v>0</v>
      </c>
      <c r="BZ11">
        <f>'Backlog Baseline'!BZ11*1</f>
        <v>0</v>
      </c>
      <c r="CA11">
        <f>'Backlog Baseline'!CA11*1</f>
        <v>8</v>
      </c>
      <c r="CB11">
        <f>'Backlog Baseline'!CB11*1</f>
        <v>1</v>
      </c>
      <c r="CD11">
        <f>'Backlog Baseline'!CD11*1</f>
        <v>0</v>
      </c>
      <c r="CE11">
        <f>'Backlog Baseline'!CE11*1</f>
        <v>0</v>
      </c>
      <c r="CF11">
        <f>'Backlog Baseline'!CF11*1</f>
        <v>8</v>
      </c>
      <c r="CG11">
        <f>'Backlog Baseline'!CG11*1</f>
        <v>1</v>
      </c>
      <c r="CI11">
        <f>'Backlog Baseline'!CI11*1</f>
        <v>0</v>
      </c>
      <c r="CJ11">
        <f>'Backlog Baseline'!CJ11*1</f>
        <v>0</v>
      </c>
      <c r="CK11">
        <f>'Backlog Baseline'!CK11*1</f>
        <v>8</v>
      </c>
      <c r="CL11">
        <f>'Backlog Baseline'!CL11*1</f>
        <v>1</v>
      </c>
      <c r="CN11">
        <f>'Backlog Baseline'!CN11*1</f>
        <v>0</v>
      </c>
      <c r="CO11">
        <f>'Backlog Baseline'!CO11*1</f>
        <v>0</v>
      </c>
      <c r="CP11">
        <f>'Backlog Baseline'!CP11*1</f>
        <v>8</v>
      </c>
      <c r="CQ11">
        <f>'Backlog Baseline'!CQ11*1</f>
        <v>1</v>
      </c>
      <c r="CS11">
        <f>'Backlog Baseline'!CS11*1</f>
        <v>0</v>
      </c>
      <c r="CT11">
        <f>'Backlog Baseline'!CT11*1</f>
        <v>0</v>
      </c>
      <c r="CU11">
        <f>'Backlog Baseline'!CU11*1</f>
        <v>8</v>
      </c>
      <c r="CV11">
        <f>'Backlog Baseline'!CV11*1</f>
        <v>1</v>
      </c>
      <c r="CX11">
        <f>'Backlog Baseline'!CX11*1</f>
        <v>0</v>
      </c>
      <c r="CY11">
        <f>'Backlog Baseline'!CY11*1</f>
        <v>0</v>
      </c>
      <c r="CZ11">
        <f>'Backlog Baseline'!CZ11*1</f>
        <v>8</v>
      </c>
      <c r="DA11">
        <f>'Backlog Baseline'!DA11*1</f>
        <v>1</v>
      </c>
      <c r="DC11">
        <f>'Backlog Baseline'!DC11*1</f>
        <v>0</v>
      </c>
      <c r="DD11">
        <f>'Backlog Baseline'!DD11*1</f>
        <v>0</v>
      </c>
      <c r="DE11">
        <f>'Backlog Baseline'!DE11*1</f>
        <v>8</v>
      </c>
      <c r="DF11">
        <f>'Backlog Baseline'!DF11*1</f>
        <v>1</v>
      </c>
      <c r="DH11">
        <f>'Backlog Baseline'!DH11*1</f>
        <v>0</v>
      </c>
      <c r="DI11">
        <f>'Backlog Baseline'!DI11*1</f>
        <v>0</v>
      </c>
      <c r="DJ11">
        <f>'Backlog Baseline'!DJ11*1</f>
        <v>8</v>
      </c>
      <c r="DK11">
        <f>'Backlog Baseline'!DK11*1</f>
        <v>1</v>
      </c>
      <c r="DM11">
        <f>'Backlog Baseline'!DM11*1</f>
        <v>0</v>
      </c>
      <c r="DN11">
        <f>'Backlog Baseline'!DN11*1</f>
        <v>0</v>
      </c>
      <c r="DO11">
        <f>'Backlog Baseline'!DO11*1</f>
        <v>8</v>
      </c>
      <c r="DP11">
        <f>'Backlog Baseline'!DP11*1</f>
        <v>1</v>
      </c>
      <c r="DR11">
        <f>'Backlog Baseline'!DR11*1</f>
        <v>0</v>
      </c>
      <c r="DS11">
        <f>'Backlog Baseline'!DS11*1</f>
        <v>0</v>
      </c>
      <c r="DT11">
        <f>'Backlog Baseline'!DT11*1</f>
        <v>8</v>
      </c>
      <c r="DU11">
        <f>'Backlog Baseline'!DU11*1</f>
        <v>1</v>
      </c>
      <c r="DW11">
        <f>'Backlog Baseline'!DW11*1</f>
        <v>0</v>
      </c>
      <c r="DX11">
        <f>'Backlog Baseline'!DX11*1</f>
        <v>0</v>
      </c>
      <c r="DY11">
        <f>'Backlog Baseline'!DY11*1</f>
        <v>8</v>
      </c>
      <c r="DZ11">
        <f>'Backlog Baseline'!DZ11*1</f>
        <v>1</v>
      </c>
      <c r="EB11">
        <f>'Backlog Baseline'!EB11*1</f>
        <v>0</v>
      </c>
      <c r="EC11">
        <f>'Backlog Baseline'!EC11*1</f>
        <v>0</v>
      </c>
      <c r="ED11">
        <f>'Backlog Baseline'!ED11*1</f>
        <v>8</v>
      </c>
      <c r="EE11">
        <f>'Backlog Baseline'!EE11*1</f>
        <v>1</v>
      </c>
      <c r="EG11">
        <f>'Backlog Baseline'!EG11*1</f>
        <v>0</v>
      </c>
      <c r="EH11">
        <f>'Backlog Baseline'!EH11*1</f>
        <v>0</v>
      </c>
      <c r="EI11">
        <f>'Backlog Baseline'!EI11*1</f>
        <v>8</v>
      </c>
      <c r="EJ11">
        <f>'Backlog Baseline'!EJ11*1</f>
        <v>1</v>
      </c>
      <c r="EL11">
        <f>'Backlog Baseline'!EL11*1</f>
        <v>0</v>
      </c>
      <c r="EM11">
        <f>'Backlog Baseline'!EM11*1</f>
        <v>0</v>
      </c>
      <c r="EN11">
        <f>'Backlog Baseline'!EN11*1</f>
        <v>8</v>
      </c>
      <c r="EO11">
        <f>'Backlog Baseline'!EO11*1</f>
        <v>1</v>
      </c>
      <c r="EQ11">
        <f>'Backlog Baseline'!EQ11*1</f>
        <v>0</v>
      </c>
      <c r="ER11">
        <f>'Backlog Baseline'!ER11*1</f>
        <v>0</v>
      </c>
      <c r="ES11">
        <f>'Backlog Baseline'!ES11*1</f>
        <v>8</v>
      </c>
      <c r="ET11">
        <f>'Backlog Baseline'!ET11*1</f>
        <v>1</v>
      </c>
      <c r="EV11">
        <f t="shared" si="0"/>
        <v>0</v>
      </c>
      <c r="EW11">
        <f t="shared" si="1"/>
        <v>0</v>
      </c>
      <c r="EX11">
        <f t="shared" si="2"/>
        <v>8</v>
      </c>
      <c r="EY11">
        <f t="shared" si="3"/>
        <v>1</v>
      </c>
    </row>
    <row r="12" spans="1:155" x14ac:dyDescent="0.35">
      <c r="A12">
        <v>10</v>
      </c>
      <c r="B12">
        <f>'Backlog Baseline'!B12*1</f>
        <v>0</v>
      </c>
      <c r="C12">
        <f>'Backlog Baseline'!C12*1</f>
        <v>0</v>
      </c>
      <c r="D12">
        <f>'Backlog Baseline'!D12*1</f>
        <v>8</v>
      </c>
      <c r="E12">
        <f>'Backlog Baseline'!E12*1</f>
        <v>11</v>
      </c>
      <c r="G12">
        <f>'Backlog Baseline'!G12*1</f>
        <v>0</v>
      </c>
      <c r="H12">
        <f>'Backlog Baseline'!H12*1</f>
        <v>0</v>
      </c>
      <c r="I12">
        <f>'Backlog Baseline'!I12*1</f>
        <v>8</v>
      </c>
      <c r="J12">
        <f>'Backlog Baseline'!J12*1</f>
        <v>11</v>
      </c>
      <c r="L12">
        <f>'Backlog Baseline'!L12*1</f>
        <v>0</v>
      </c>
      <c r="M12">
        <f>'Backlog Baseline'!M12*1</f>
        <v>0</v>
      </c>
      <c r="N12">
        <f>'Backlog Baseline'!N12*1</f>
        <v>8</v>
      </c>
      <c r="O12">
        <f>'Backlog Baseline'!O12*1</f>
        <v>11</v>
      </c>
      <c r="Q12">
        <f>'Backlog Baseline'!Q12*1</f>
        <v>0</v>
      </c>
      <c r="R12">
        <f>'Backlog Baseline'!R12*1</f>
        <v>0</v>
      </c>
      <c r="S12">
        <f>'Backlog Baseline'!S12*1</f>
        <v>8</v>
      </c>
      <c r="T12">
        <f>'Backlog Baseline'!T12*1</f>
        <v>11</v>
      </c>
      <c r="V12">
        <f>'Backlog Baseline'!V12*1</f>
        <v>0</v>
      </c>
      <c r="W12">
        <f>'Backlog Baseline'!W12*1</f>
        <v>0</v>
      </c>
      <c r="X12">
        <f>'Backlog Baseline'!X12*1</f>
        <v>8</v>
      </c>
      <c r="Y12">
        <f>'Backlog Baseline'!Y12*1</f>
        <v>11</v>
      </c>
      <c r="AA12">
        <f>'Backlog Baseline'!AA12*1</f>
        <v>0</v>
      </c>
      <c r="AB12">
        <f>'Backlog Baseline'!AB12*1</f>
        <v>0</v>
      </c>
      <c r="AC12">
        <f>'Backlog Baseline'!AC12*1</f>
        <v>8</v>
      </c>
      <c r="AD12">
        <f>'Backlog Baseline'!AD12*1</f>
        <v>11</v>
      </c>
      <c r="AF12">
        <f>'Backlog Baseline'!AF12*1</f>
        <v>0</v>
      </c>
      <c r="AG12">
        <f>'Backlog Baseline'!AG12*1</f>
        <v>0</v>
      </c>
      <c r="AH12">
        <f>'Backlog Baseline'!AH12*1</f>
        <v>8</v>
      </c>
      <c r="AI12">
        <f>'Backlog Baseline'!AI12*1</f>
        <v>11</v>
      </c>
      <c r="AK12">
        <f>'Backlog Baseline'!AK12*1</f>
        <v>0</v>
      </c>
      <c r="AL12">
        <f>'Backlog Baseline'!AL12*1</f>
        <v>0</v>
      </c>
      <c r="AM12">
        <f>'Backlog Baseline'!AM12*1</f>
        <v>8</v>
      </c>
      <c r="AN12">
        <f>'Backlog Baseline'!AN12*1</f>
        <v>11</v>
      </c>
      <c r="AP12">
        <f>'Backlog Baseline'!AP12*1</f>
        <v>0</v>
      </c>
      <c r="AQ12">
        <f>'Backlog Baseline'!AQ12*1</f>
        <v>0</v>
      </c>
      <c r="AR12">
        <f>'Backlog Baseline'!AR12*1</f>
        <v>8</v>
      </c>
      <c r="AS12">
        <f>'Backlog Baseline'!AS12*1</f>
        <v>11</v>
      </c>
      <c r="AU12">
        <f>'Backlog Baseline'!AU12*1</f>
        <v>0</v>
      </c>
      <c r="AV12">
        <f>'Backlog Baseline'!AV12*1</f>
        <v>0</v>
      </c>
      <c r="AW12">
        <f>'Backlog Baseline'!AW12*1</f>
        <v>8</v>
      </c>
      <c r="AX12">
        <f>'Backlog Baseline'!AX12*1</f>
        <v>11</v>
      </c>
      <c r="AZ12">
        <f>'Backlog Baseline'!AZ12*1</f>
        <v>0</v>
      </c>
      <c r="BA12">
        <f>'Backlog Baseline'!BA12*1</f>
        <v>0</v>
      </c>
      <c r="BB12">
        <f>'Backlog Baseline'!BB12*1</f>
        <v>8</v>
      </c>
      <c r="BC12">
        <f>'Backlog Baseline'!BC12*1</f>
        <v>11</v>
      </c>
      <c r="BE12">
        <f>'Backlog Baseline'!BE12*1</f>
        <v>0</v>
      </c>
      <c r="BF12">
        <f>'Backlog Baseline'!BF12*1</f>
        <v>0</v>
      </c>
      <c r="BG12">
        <f>'Backlog Baseline'!BG12*1</f>
        <v>8</v>
      </c>
      <c r="BH12">
        <f>'Backlog Baseline'!BH12*1</f>
        <v>11</v>
      </c>
      <c r="BJ12">
        <f>'Backlog Baseline'!BJ12*1</f>
        <v>0</v>
      </c>
      <c r="BK12">
        <f>'Backlog Baseline'!BK12*1</f>
        <v>0</v>
      </c>
      <c r="BL12">
        <f>'Backlog Baseline'!BL12*1</f>
        <v>8</v>
      </c>
      <c r="BM12">
        <f>'Backlog Baseline'!BM12*1</f>
        <v>11</v>
      </c>
      <c r="BO12">
        <f>'Backlog Baseline'!BO12*1</f>
        <v>0</v>
      </c>
      <c r="BP12">
        <f>'Backlog Baseline'!BP12*1</f>
        <v>0</v>
      </c>
      <c r="BQ12">
        <f>'Backlog Baseline'!BQ12*1</f>
        <v>8</v>
      </c>
      <c r="BR12">
        <f>'Backlog Baseline'!BR12*1</f>
        <v>11</v>
      </c>
      <c r="BT12">
        <f>'Backlog Baseline'!BT12*1</f>
        <v>0</v>
      </c>
      <c r="BU12">
        <f>'Backlog Baseline'!BU12*1</f>
        <v>0</v>
      </c>
      <c r="BV12">
        <f>'Backlog Baseline'!BV12*1</f>
        <v>8</v>
      </c>
      <c r="BW12">
        <f>'Backlog Baseline'!BW12*1</f>
        <v>11</v>
      </c>
      <c r="BY12">
        <f>'Backlog Baseline'!BY12*1</f>
        <v>0</v>
      </c>
      <c r="BZ12">
        <f>'Backlog Baseline'!BZ12*1</f>
        <v>0</v>
      </c>
      <c r="CA12">
        <f>'Backlog Baseline'!CA12*1</f>
        <v>8</v>
      </c>
      <c r="CB12">
        <f>'Backlog Baseline'!CB12*1</f>
        <v>11</v>
      </c>
      <c r="CD12">
        <f>'Backlog Baseline'!CD12*1</f>
        <v>0</v>
      </c>
      <c r="CE12">
        <f>'Backlog Baseline'!CE12*1</f>
        <v>0</v>
      </c>
      <c r="CF12">
        <f>'Backlog Baseline'!CF12*1</f>
        <v>8</v>
      </c>
      <c r="CG12">
        <f>'Backlog Baseline'!CG12*1</f>
        <v>11</v>
      </c>
      <c r="CI12">
        <f>'Backlog Baseline'!CI12*1</f>
        <v>0</v>
      </c>
      <c r="CJ12">
        <f>'Backlog Baseline'!CJ12*1</f>
        <v>0</v>
      </c>
      <c r="CK12">
        <f>'Backlog Baseline'!CK12*1</f>
        <v>8</v>
      </c>
      <c r="CL12">
        <f>'Backlog Baseline'!CL12*1</f>
        <v>11</v>
      </c>
      <c r="CN12">
        <f>'Backlog Baseline'!CN12*1</f>
        <v>0</v>
      </c>
      <c r="CO12">
        <f>'Backlog Baseline'!CO12*1</f>
        <v>0</v>
      </c>
      <c r="CP12">
        <f>'Backlog Baseline'!CP12*1</f>
        <v>8</v>
      </c>
      <c r="CQ12">
        <f>'Backlog Baseline'!CQ12*1</f>
        <v>11</v>
      </c>
      <c r="CS12">
        <f>'Backlog Baseline'!CS12*1</f>
        <v>0</v>
      </c>
      <c r="CT12">
        <f>'Backlog Baseline'!CT12*1</f>
        <v>0</v>
      </c>
      <c r="CU12">
        <f>'Backlog Baseline'!CU12*1</f>
        <v>8</v>
      </c>
      <c r="CV12">
        <f>'Backlog Baseline'!CV12*1</f>
        <v>11</v>
      </c>
      <c r="CX12">
        <f>'Backlog Baseline'!CX12*1</f>
        <v>0</v>
      </c>
      <c r="CY12">
        <f>'Backlog Baseline'!CY12*1</f>
        <v>0</v>
      </c>
      <c r="CZ12">
        <f>'Backlog Baseline'!CZ12*1</f>
        <v>8</v>
      </c>
      <c r="DA12">
        <f>'Backlog Baseline'!DA12*1</f>
        <v>11</v>
      </c>
      <c r="DC12">
        <f>'Backlog Baseline'!DC12*1</f>
        <v>0</v>
      </c>
      <c r="DD12">
        <f>'Backlog Baseline'!DD12*1</f>
        <v>0</v>
      </c>
      <c r="DE12">
        <f>'Backlog Baseline'!DE12*1</f>
        <v>8</v>
      </c>
      <c r="DF12">
        <f>'Backlog Baseline'!DF12*1</f>
        <v>11</v>
      </c>
      <c r="DH12">
        <f>'Backlog Baseline'!DH12*1</f>
        <v>0</v>
      </c>
      <c r="DI12">
        <f>'Backlog Baseline'!DI12*1</f>
        <v>0</v>
      </c>
      <c r="DJ12">
        <f>'Backlog Baseline'!DJ12*1</f>
        <v>8</v>
      </c>
      <c r="DK12">
        <f>'Backlog Baseline'!DK12*1</f>
        <v>11</v>
      </c>
      <c r="DM12">
        <f>'Backlog Baseline'!DM12*1</f>
        <v>0</v>
      </c>
      <c r="DN12">
        <f>'Backlog Baseline'!DN12*1</f>
        <v>0</v>
      </c>
      <c r="DO12">
        <f>'Backlog Baseline'!DO12*1</f>
        <v>8</v>
      </c>
      <c r="DP12">
        <f>'Backlog Baseline'!DP12*1</f>
        <v>11</v>
      </c>
      <c r="DR12">
        <f>'Backlog Baseline'!DR12*1</f>
        <v>0</v>
      </c>
      <c r="DS12">
        <f>'Backlog Baseline'!DS12*1</f>
        <v>0</v>
      </c>
      <c r="DT12">
        <f>'Backlog Baseline'!DT12*1</f>
        <v>8</v>
      </c>
      <c r="DU12">
        <f>'Backlog Baseline'!DU12*1</f>
        <v>11</v>
      </c>
      <c r="DW12">
        <f>'Backlog Baseline'!DW12*1</f>
        <v>0</v>
      </c>
      <c r="DX12">
        <f>'Backlog Baseline'!DX12*1</f>
        <v>0</v>
      </c>
      <c r="DY12">
        <f>'Backlog Baseline'!DY12*1</f>
        <v>8</v>
      </c>
      <c r="DZ12">
        <f>'Backlog Baseline'!DZ12*1</f>
        <v>11</v>
      </c>
      <c r="EB12">
        <f>'Backlog Baseline'!EB12*1</f>
        <v>0</v>
      </c>
      <c r="EC12">
        <f>'Backlog Baseline'!EC12*1</f>
        <v>0</v>
      </c>
      <c r="ED12">
        <f>'Backlog Baseline'!ED12*1</f>
        <v>8</v>
      </c>
      <c r="EE12">
        <f>'Backlog Baseline'!EE12*1</f>
        <v>11</v>
      </c>
      <c r="EG12">
        <f>'Backlog Baseline'!EG12*1</f>
        <v>0</v>
      </c>
      <c r="EH12">
        <f>'Backlog Baseline'!EH12*1</f>
        <v>0</v>
      </c>
      <c r="EI12">
        <f>'Backlog Baseline'!EI12*1</f>
        <v>8</v>
      </c>
      <c r="EJ12">
        <f>'Backlog Baseline'!EJ12*1</f>
        <v>11</v>
      </c>
      <c r="EL12">
        <f>'Backlog Baseline'!EL12*1</f>
        <v>0</v>
      </c>
      <c r="EM12">
        <f>'Backlog Baseline'!EM12*1</f>
        <v>0</v>
      </c>
      <c r="EN12">
        <f>'Backlog Baseline'!EN12*1</f>
        <v>8</v>
      </c>
      <c r="EO12">
        <f>'Backlog Baseline'!EO12*1</f>
        <v>11</v>
      </c>
      <c r="EQ12">
        <f>'Backlog Baseline'!EQ12*1</f>
        <v>0</v>
      </c>
      <c r="ER12">
        <f>'Backlog Baseline'!ER12*1</f>
        <v>0</v>
      </c>
      <c r="ES12">
        <f>'Backlog Baseline'!ES12*1</f>
        <v>8</v>
      </c>
      <c r="ET12">
        <f>'Backlog Baseline'!ET12*1</f>
        <v>11</v>
      </c>
      <c r="EV12">
        <f t="shared" si="0"/>
        <v>0</v>
      </c>
      <c r="EW12">
        <f t="shared" si="1"/>
        <v>0</v>
      </c>
      <c r="EX12">
        <f t="shared" si="2"/>
        <v>8</v>
      </c>
      <c r="EY12">
        <f t="shared" si="3"/>
        <v>11</v>
      </c>
    </row>
    <row r="13" spans="1:155" x14ac:dyDescent="0.35">
      <c r="A13">
        <v>11</v>
      </c>
      <c r="B13">
        <f>'Backlog Baseline'!B13*1</f>
        <v>1</v>
      </c>
      <c r="C13">
        <f>'Backlog Baseline'!C13*1</f>
        <v>0</v>
      </c>
      <c r="D13">
        <f>'Backlog Baseline'!D13*1</f>
        <v>8</v>
      </c>
      <c r="E13">
        <f>'Backlog Baseline'!E13*1</f>
        <v>20</v>
      </c>
      <c r="G13">
        <f>'Backlog Baseline'!G13*1</f>
        <v>1</v>
      </c>
      <c r="H13">
        <f>'Backlog Baseline'!H13*1</f>
        <v>0</v>
      </c>
      <c r="I13">
        <f>'Backlog Baseline'!I13*1</f>
        <v>8</v>
      </c>
      <c r="J13">
        <f>'Backlog Baseline'!J13*1</f>
        <v>20</v>
      </c>
      <c r="L13">
        <f>'Backlog Baseline'!L13*1</f>
        <v>1</v>
      </c>
      <c r="M13">
        <f>'Backlog Baseline'!M13*1</f>
        <v>0</v>
      </c>
      <c r="N13">
        <f>'Backlog Baseline'!N13*1</f>
        <v>8</v>
      </c>
      <c r="O13">
        <f>'Backlog Baseline'!O13*1</f>
        <v>20</v>
      </c>
      <c r="Q13">
        <f>'Backlog Baseline'!Q13*1</f>
        <v>1</v>
      </c>
      <c r="R13">
        <f>'Backlog Baseline'!R13*1</f>
        <v>0</v>
      </c>
      <c r="S13">
        <f>'Backlog Baseline'!S13*1</f>
        <v>8</v>
      </c>
      <c r="T13">
        <f>'Backlog Baseline'!T13*1</f>
        <v>20</v>
      </c>
      <c r="V13">
        <f>'Backlog Baseline'!V13*1</f>
        <v>1</v>
      </c>
      <c r="W13">
        <f>'Backlog Baseline'!W13*1</f>
        <v>0</v>
      </c>
      <c r="X13">
        <f>'Backlog Baseline'!X13*1</f>
        <v>8</v>
      </c>
      <c r="Y13">
        <f>'Backlog Baseline'!Y13*1</f>
        <v>20</v>
      </c>
      <c r="AA13">
        <f>'Backlog Baseline'!AA13*1</f>
        <v>1</v>
      </c>
      <c r="AB13">
        <f>'Backlog Baseline'!AB13*1</f>
        <v>0</v>
      </c>
      <c r="AC13">
        <f>'Backlog Baseline'!AC13*1</f>
        <v>8</v>
      </c>
      <c r="AD13">
        <f>'Backlog Baseline'!AD13*1</f>
        <v>20</v>
      </c>
      <c r="AF13">
        <f>'Backlog Baseline'!AF13*1</f>
        <v>1</v>
      </c>
      <c r="AG13">
        <f>'Backlog Baseline'!AG13*1</f>
        <v>0</v>
      </c>
      <c r="AH13">
        <f>'Backlog Baseline'!AH13*1</f>
        <v>8</v>
      </c>
      <c r="AI13">
        <f>'Backlog Baseline'!AI13*1</f>
        <v>20</v>
      </c>
      <c r="AK13">
        <f>'Backlog Baseline'!AK13*1</f>
        <v>1</v>
      </c>
      <c r="AL13">
        <f>'Backlog Baseline'!AL13*1</f>
        <v>0</v>
      </c>
      <c r="AM13">
        <f>'Backlog Baseline'!AM13*1</f>
        <v>8</v>
      </c>
      <c r="AN13">
        <f>'Backlog Baseline'!AN13*1</f>
        <v>20</v>
      </c>
      <c r="AP13">
        <f>'Backlog Baseline'!AP13*1</f>
        <v>1</v>
      </c>
      <c r="AQ13">
        <f>'Backlog Baseline'!AQ13*1</f>
        <v>0</v>
      </c>
      <c r="AR13">
        <f>'Backlog Baseline'!AR13*1</f>
        <v>8</v>
      </c>
      <c r="AS13">
        <f>'Backlog Baseline'!AS13*1</f>
        <v>20</v>
      </c>
      <c r="AU13">
        <f>'Backlog Baseline'!AU13*1</f>
        <v>1</v>
      </c>
      <c r="AV13">
        <f>'Backlog Baseline'!AV13*1</f>
        <v>0</v>
      </c>
      <c r="AW13">
        <f>'Backlog Baseline'!AW13*1</f>
        <v>8</v>
      </c>
      <c r="AX13">
        <f>'Backlog Baseline'!AX13*1</f>
        <v>20</v>
      </c>
      <c r="AZ13">
        <f>'Backlog Baseline'!AZ13*1</f>
        <v>1</v>
      </c>
      <c r="BA13">
        <f>'Backlog Baseline'!BA13*1</f>
        <v>0</v>
      </c>
      <c r="BB13">
        <f>'Backlog Baseline'!BB13*1</f>
        <v>8</v>
      </c>
      <c r="BC13">
        <f>'Backlog Baseline'!BC13*1</f>
        <v>20</v>
      </c>
      <c r="BE13">
        <f>'Backlog Baseline'!BE13*1</f>
        <v>1</v>
      </c>
      <c r="BF13">
        <f>'Backlog Baseline'!BF13*1</f>
        <v>0</v>
      </c>
      <c r="BG13">
        <f>'Backlog Baseline'!BG13*1</f>
        <v>8</v>
      </c>
      <c r="BH13">
        <f>'Backlog Baseline'!BH13*1</f>
        <v>20</v>
      </c>
      <c r="BJ13">
        <f>'Backlog Baseline'!BJ13*1</f>
        <v>1</v>
      </c>
      <c r="BK13">
        <f>'Backlog Baseline'!BK13*1</f>
        <v>0</v>
      </c>
      <c r="BL13">
        <f>'Backlog Baseline'!BL13*1</f>
        <v>8</v>
      </c>
      <c r="BM13">
        <f>'Backlog Baseline'!BM13*1</f>
        <v>20</v>
      </c>
      <c r="BO13">
        <f>'Backlog Baseline'!BO13*1</f>
        <v>1</v>
      </c>
      <c r="BP13">
        <f>'Backlog Baseline'!BP13*1</f>
        <v>0</v>
      </c>
      <c r="BQ13">
        <f>'Backlog Baseline'!BQ13*1</f>
        <v>8</v>
      </c>
      <c r="BR13">
        <f>'Backlog Baseline'!BR13*1</f>
        <v>20</v>
      </c>
      <c r="BT13">
        <f>'Backlog Baseline'!BT13*1</f>
        <v>1</v>
      </c>
      <c r="BU13">
        <f>'Backlog Baseline'!BU13*1</f>
        <v>0</v>
      </c>
      <c r="BV13">
        <f>'Backlog Baseline'!BV13*1</f>
        <v>8</v>
      </c>
      <c r="BW13">
        <f>'Backlog Baseline'!BW13*1</f>
        <v>20</v>
      </c>
      <c r="BY13">
        <f>'Backlog Baseline'!BY13*1</f>
        <v>1</v>
      </c>
      <c r="BZ13">
        <f>'Backlog Baseline'!BZ13*1</f>
        <v>0</v>
      </c>
      <c r="CA13">
        <f>'Backlog Baseline'!CA13*1</f>
        <v>8</v>
      </c>
      <c r="CB13">
        <f>'Backlog Baseline'!CB13*1</f>
        <v>20</v>
      </c>
      <c r="CD13">
        <f>'Backlog Baseline'!CD13*1</f>
        <v>1</v>
      </c>
      <c r="CE13">
        <f>'Backlog Baseline'!CE13*1</f>
        <v>0</v>
      </c>
      <c r="CF13">
        <f>'Backlog Baseline'!CF13*1</f>
        <v>8</v>
      </c>
      <c r="CG13">
        <f>'Backlog Baseline'!CG13*1</f>
        <v>20</v>
      </c>
      <c r="CI13">
        <f>'Backlog Baseline'!CI13*1</f>
        <v>1</v>
      </c>
      <c r="CJ13">
        <f>'Backlog Baseline'!CJ13*1</f>
        <v>0</v>
      </c>
      <c r="CK13">
        <f>'Backlog Baseline'!CK13*1</f>
        <v>8</v>
      </c>
      <c r="CL13">
        <f>'Backlog Baseline'!CL13*1</f>
        <v>20</v>
      </c>
      <c r="CN13">
        <f>'Backlog Baseline'!CN13*1</f>
        <v>1</v>
      </c>
      <c r="CO13">
        <f>'Backlog Baseline'!CO13*1</f>
        <v>0</v>
      </c>
      <c r="CP13">
        <f>'Backlog Baseline'!CP13*1</f>
        <v>8</v>
      </c>
      <c r="CQ13">
        <f>'Backlog Baseline'!CQ13*1</f>
        <v>20</v>
      </c>
      <c r="CS13">
        <f>'Backlog Baseline'!CS13*1</f>
        <v>1</v>
      </c>
      <c r="CT13">
        <f>'Backlog Baseline'!CT13*1</f>
        <v>0</v>
      </c>
      <c r="CU13">
        <f>'Backlog Baseline'!CU13*1</f>
        <v>8</v>
      </c>
      <c r="CV13">
        <f>'Backlog Baseline'!CV13*1</f>
        <v>20</v>
      </c>
      <c r="CX13">
        <f>'Backlog Baseline'!CX13*1</f>
        <v>1</v>
      </c>
      <c r="CY13">
        <f>'Backlog Baseline'!CY13*1</f>
        <v>0</v>
      </c>
      <c r="CZ13">
        <f>'Backlog Baseline'!CZ13*1</f>
        <v>8</v>
      </c>
      <c r="DA13">
        <f>'Backlog Baseline'!DA13*1</f>
        <v>20</v>
      </c>
      <c r="DC13">
        <f>'Backlog Baseline'!DC13*1</f>
        <v>1</v>
      </c>
      <c r="DD13">
        <f>'Backlog Baseline'!DD13*1</f>
        <v>0</v>
      </c>
      <c r="DE13">
        <f>'Backlog Baseline'!DE13*1</f>
        <v>8</v>
      </c>
      <c r="DF13">
        <f>'Backlog Baseline'!DF13*1</f>
        <v>20</v>
      </c>
      <c r="DH13">
        <f>'Backlog Baseline'!DH13*1</f>
        <v>1</v>
      </c>
      <c r="DI13">
        <f>'Backlog Baseline'!DI13*1</f>
        <v>0</v>
      </c>
      <c r="DJ13">
        <f>'Backlog Baseline'!DJ13*1</f>
        <v>8</v>
      </c>
      <c r="DK13">
        <f>'Backlog Baseline'!DK13*1</f>
        <v>20</v>
      </c>
      <c r="DM13">
        <f>'Backlog Baseline'!DM13*1</f>
        <v>1</v>
      </c>
      <c r="DN13">
        <f>'Backlog Baseline'!DN13*1</f>
        <v>0</v>
      </c>
      <c r="DO13">
        <f>'Backlog Baseline'!DO13*1</f>
        <v>8</v>
      </c>
      <c r="DP13">
        <f>'Backlog Baseline'!DP13*1</f>
        <v>20</v>
      </c>
      <c r="DR13">
        <f>'Backlog Baseline'!DR13*1</f>
        <v>1</v>
      </c>
      <c r="DS13">
        <f>'Backlog Baseline'!DS13*1</f>
        <v>0</v>
      </c>
      <c r="DT13">
        <f>'Backlog Baseline'!DT13*1</f>
        <v>8</v>
      </c>
      <c r="DU13">
        <f>'Backlog Baseline'!DU13*1</f>
        <v>20</v>
      </c>
      <c r="DW13">
        <f>'Backlog Baseline'!DW13*1</f>
        <v>1</v>
      </c>
      <c r="DX13">
        <f>'Backlog Baseline'!DX13*1</f>
        <v>0</v>
      </c>
      <c r="DY13">
        <f>'Backlog Baseline'!DY13*1</f>
        <v>8</v>
      </c>
      <c r="DZ13">
        <f>'Backlog Baseline'!DZ13*1</f>
        <v>20</v>
      </c>
      <c r="EB13">
        <f>'Backlog Baseline'!EB13*1</f>
        <v>1</v>
      </c>
      <c r="EC13">
        <f>'Backlog Baseline'!EC13*1</f>
        <v>0</v>
      </c>
      <c r="ED13">
        <f>'Backlog Baseline'!ED13*1</f>
        <v>8</v>
      </c>
      <c r="EE13">
        <f>'Backlog Baseline'!EE13*1</f>
        <v>20</v>
      </c>
      <c r="EG13">
        <f>'Backlog Baseline'!EG13*1</f>
        <v>1</v>
      </c>
      <c r="EH13">
        <f>'Backlog Baseline'!EH13*1</f>
        <v>0</v>
      </c>
      <c r="EI13">
        <f>'Backlog Baseline'!EI13*1</f>
        <v>8</v>
      </c>
      <c r="EJ13">
        <f>'Backlog Baseline'!EJ13*1</f>
        <v>20</v>
      </c>
      <c r="EL13">
        <f>'Backlog Baseline'!EL13*1</f>
        <v>1</v>
      </c>
      <c r="EM13">
        <f>'Backlog Baseline'!EM13*1</f>
        <v>0</v>
      </c>
      <c r="EN13">
        <f>'Backlog Baseline'!EN13*1</f>
        <v>8</v>
      </c>
      <c r="EO13">
        <f>'Backlog Baseline'!EO13*1</f>
        <v>20</v>
      </c>
      <c r="EQ13">
        <f>'Backlog Baseline'!EQ13*1</f>
        <v>1</v>
      </c>
      <c r="ER13">
        <f>'Backlog Baseline'!ER13*1</f>
        <v>0</v>
      </c>
      <c r="ES13">
        <f>'Backlog Baseline'!ES13*1</f>
        <v>8</v>
      </c>
      <c r="ET13">
        <f>'Backlog Baseline'!ET13*1</f>
        <v>20</v>
      </c>
      <c r="EV13">
        <f t="shared" si="0"/>
        <v>1</v>
      </c>
      <c r="EW13">
        <f t="shared" si="1"/>
        <v>0</v>
      </c>
      <c r="EX13">
        <f t="shared" si="2"/>
        <v>8</v>
      </c>
      <c r="EY13">
        <f t="shared" si="3"/>
        <v>20</v>
      </c>
    </row>
    <row r="14" spans="1:155" x14ac:dyDescent="0.35">
      <c r="A14">
        <v>12</v>
      </c>
      <c r="B14">
        <f>'Backlog Baseline'!B14*1</f>
        <v>16</v>
      </c>
      <c r="C14">
        <f>'Backlog Baseline'!C14*1</f>
        <v>0</v>
      </c>
      <c r="D14">
        <f>'Backlog Baseline'!D14*1</f>
        <v>16</v>
      </c>
      <c r="E14">
        <f>'Backlog Baseline'!E14*1</f>
        <v>22</v>
      </c>
      <c r="G14">
        <f>'Backlog Baseline'!G14*1</f>
        <v>16</v>
      </c>
      <c r="H14">
        <f>'Backlog Baseline'!H14*1</f>
        <v>0</v>
      </c>
      <c r="I14">
        <f>'Backlog Baseline'!I14*1</f>
        <v>16</v>
      </c>
      <c r="J14">
        <f>'Backlog Baseline'!J14*1</f>
        <v>22</v>
      </c>
      <c r="L14">
        <f>'Backlog Baseline'!L14*1</f>
        <v>16</v>
      </c>
      <c r="M14">
        <f>'Backlog Baseline'!M14*1</f>
        <v>0</v>
      </c>
      <c r="N14">
        <f>'Backlog Baseline'!N14*1</f>
        <v>16</v>
      </c>
      <c r="O14">
        <f>'Backlog Baseline'!O14*1</f>
        <v>22</v>
      </c>
      <c r="Q14">
        <f>'Backlog Baseline'!Q14*1</f>
        <v>16</v>
      </c>
      <c r="R14">
        <f>'Backlog Baseline'!R14*1</f>
        <v>0</v>
      </c>
      <c r="S14">
        <f>'Backlog Baseline'!S14*1</f>
        <v>16</v>
      </c>
      <c r="T14">
        <f>'Backlog Baseline'!T14*1</f>
        <v>22</v>
      </c>
      <c r="V14">
        <f>'Backlog Baseline'!V14*1</f>
        <v>16</v>
      </c>
      <c r="W14">
        <f>'Backlog Baseline'!W14*1</f>
        <v>0</v>
      </c>
      <c r="X14">
        <f>'Backlog Baseline'!X14*1</f>
        <v>16</v>
      </c>
      <c r="Y14">
        <f>'Backlog Baseline'!Y14*1</f>
        <v>22</v>
      </c>
      <c r="AA14">
        <f>'Backlog Baseline'!AA14*1</f>
        <v>16</v>
      </c>
      <c r="AB14">
        <f>'Backlog Baseline'!AB14*1</f>
        <v>0</v>
      </c>
      <c r="AC14">
        <f>'Backlog Baseline'!AC14*1</f>
        <v>16</v>
      </c>
      <c r="AD14">
        <f>'Backlog Baseline'!AD14*1</f>
        <v>22</v>
      </c>
      <c r="AF14">
        <f>'Backlog Baseline'!AF14*1</f>
        <v>16</v>
      </c>
      <c r="AG14">
        <f>'Backlog Baseline'!AG14*1</f>
        <v>0</v>
      </c>
      <c r="AH14">
        <f>'Backlog Baseline'!AH14*1</f>
        <v>16</v>
      </c>
      <c r="AI14">
        <f>'Backlog Baseline'!AI14*1</f>
        <v>22</v>
      </c>
      <c r="AK14">
        <f>'Backlog Baseline'!AK14*1</f>
        <v>16</v>
      </c>
      <c r="AL14">
        <f>'Backlog Baseline'!AL14*1</f>
        <v>0</v>
      </c>
      <c r="AM14">
        <f>'Backlog Baseline'!AM14*1</f>
        <v>16</v>
      </c>
      <c r="AN14">
        <f>'Backlog Baseline'!AN14*1</f>
        <v>22</v>
      </c>
      <c r="AP14">
        <f>'Backlog Baseline'!AP14*1</f>
        <v>16</v>
      </c>
      <c r="AQ14">
        <f>'Backlog Baseline'!AQ14*1</f>
        <v>0</v>
      </c>
      <c r="AR14">
        <f>'Backlog Baseline'!AR14*1</f>
        <v>16</v>
      </c>
      <c r="AS14">
        <f>'Backlog Baseline'!AS14*1</f>
        <v>22</v>
      </c>
      <c r="AU14">
        <f>'Backlog Baseline'!AU14*1</f>
        <v>16</v>
      </c>
      <c r="AV14">
        <f>'Backlog Baseline'!AV14*1</f>
        <v>0</v>
      </c>
      <c r="AW14">
        <f>'Backlog Baseline'!AW14*1</f>
        <v>16</v>
      </c>
      <c r="AX14">
        <f>'Backlog Baseline'!AX14*1</f>
        <v>22</v>
      </c>
      <c r="AZ14">
        <f>'Backlog Baseline'!AZ14*1</f>
        <v>16</v>
      </c>
      <c r="BA14">
        <f>'Backlog Baseline'!BA14*1</f>
        <v>0</v>
      </c>
      <c r="BB14">
        <f>'Backlog Baseline'!BB14*1</f>
        <v>16</v>
      </c>
      <c r="BC14">
        <f>'Backlog Baseline'!BC14*1</f>
        <v>22</v>
      </c>
      <c r="BE14">
        <f>'Backlog Baseline'!BE14*1</f>
        <v>16</v>
      </c>
      <c r="BF14">
        <f>'Backlog Baseline'!BF14*1</f>
        <v>0</v>
      </c>
      <c r="BG14">
        <f>'Backlog Baseline'!BG14*1</f>
        <v>16</v>
      </c>
      <c r="BH14">
        <f>'Backlog Baseline'!BH14*1</f>
        <v>22</v>
      </c>
      <c r="BJ14">
        <f>'Backlog Baseline'!BJ14*1</f>
        <v>16</v>
      </c>
      <c r="BK14">
        <f>'Backlog Baseline'!BK14*1</f>
        <v>0</v>
      </c>
      <c r="BL14">
        <f>'Backlog Baseline'!BL14*1</f>
        <v>16</v>
      </c>
      <c r="BM14">
        <f>'Backlog Baseline'!BM14*1</f>
        <v>22</v>
      </c>
      <c r="BO14">
        <f>'Backlog Baseline'!BO14*1</f>
        <v>16</v>
      </c>
      <c r="BP14">
        <f>'Backlog Baseline'!BP14*1</f>
        <v>0</v>
      </c>
      <c r="BQ14">
        <f>'Backlog Baseline'!BQ14*1</f>
        <v>16</v>
      </c>
      <c r="BR14">
        <f>'Backlog Baseline'!BR14*1</f>
        <v>22</v>
      </c>
      <c r="BT14">
        <f>'Backlog Baseline'!BT14*1</f>
        <v>16</v>
      </c>
      <c r="BU14">
        <f>'Backlog Baseline'!BU14*1</f>
        <v>0</v>
      </c>
      <c r="BV14">
        <f>'Backlog Baseline'!BV14*1</f>
        <v>16</v>
      </c>
      <c r="BW14">
        <f>'Backlog Baseline'!BW14*1</f>
        <v>22</v>
      </c>
      <c r="BY14">
        <f>'Backlog Baseline'!BY14*1</f>
        <v>16</v>
      </c>
      <c r="BZ14">
        <f>'Backlog Baseline'!BZ14*1</f>
        <v>0</v>
      </c>
      <c r="CA14">
        <f>'Backlog Baseline'!CA14*1</f>
        <v>16</v>
      </c>
      <c r="CB14">
        <f>'Backlog Baseline'!CB14*1</f>
        <v>22</v>
      </c>
      <c r="CD14">
        <f>'Backlog Baseline'!CD14*1</f>
        <v>16</v>
      </c>
      <c r="CE14">
        <f>'Backlog Baseline'!CE14*1</f>
        <v>0</v>
      </c>
      <c r="CF14">
        <f>'Backlog Baseline'!CF14*1</f>
        <v>16</v>
      </c>
      <c r="CG14">
        <f>'Backlog Baseline'!CG14*1</f>
        <v>22</v>
      </c>
      <c r="CI14">
        <f>'Backlog Baseline'!CI14*1</f>
        <v>16</v>
      </c>
      <c r="CJ14">
        <f>'Backlog Baseline'!CJ14*1</f>
        <v>0</v>
      </c>
      <c r="CK14">
        <f>'Backlog Baseline'!CK14*1</f>
        <v>16</v>
      </c>
      <c r="CL14">
        <f>'Backlog Baseline'!CL14*1</f>
        <v>22</v>
      </c>
      <c r="CN14">
        <f>'Backlog Baseline'!CN14*1</f>
        <v>16</v>
      </c>
      <c r="CO14">
        <f>'Backlog Baseline'!CO14*1</f>
        <v>0</v>
      </c>
      <c r="CP14">
        <f>'Backlog Baseline'!CP14*1</f>
        <v>16</v>
      </c>
      <c r="CQ14">
        <f>'Backlog Baseline'!CQ14*1</f>
        <v>22</v>
      </c>
      <c r="CS14">
        <f>'Backlog Baseline'!CS14*1</f>
        <v>16</v>
      </c>
      <c r="CT14">
        <f>'Backlog Baseline'!CT14*1</f>
        <v>0</v>
      </c>
      <c r="CU14">
        <f>'Backlog Baseline'!CU14*1</f>
        <v>16</v>
      </c>
      <c r="CV14">
        <f>'Backlog Baseline'!CV14*1</f>
        <v>22</v>
      </c>
      <c r="CX14">
        <f>'Backlog Baseline'!CX14*1</f>
        <v>16</v>
      </c>
      <c r="CY14">
        <f>'Backlog Baseline'!CY14*1</f>
        <v>0</v>
      </c>
      <c r="CZ14">
        <f>'Backlog Baseline'!CZ14*1</f>
        <v>16</v>
      </c>
      <c r="DA14">
        <f>'Backlog Baseline'!DA14*1</f>
        <v>22</v>
      </c>
      <c r="DC14">
        <f>'Backlog Baseline'!DC14*1</f>
        <v>16</v>
      </c>
      <c r="DD14">
        <f>'Backlog Baseline'!DD14*1</f>
        <v>0</v>
      </c>
      <c r="DE14">
        <f>'Backlog Baseline'!DE14*1</f>
        <v>16</v>
      </c>
      <c r="DF14">
        <f>'Backlog Baseline'!DF14*1</f>
        <v>22</v>
      </c>
      <c r="DH14">
        <f>'Backlog Baseline'!DH14*1</f>
        <v>16</v>
      </c>
      <c r="DI14">
        <f>'Backlog Baseline'!DI14*1</f>
        <v>0</v>
      </c>
      <c r="DJ14">
        <f>'Backlog Baseline'!DJ14*1</f>
        <v>16</v>
      </c>
      <c r="DK14">
        <f>'Backlog Baseline'!DK14*1</f>
        <v>22</v>
      </c>
      <c r="DM14">
        <f>'Backlog Baseline'!DM14*1</f>
        <v>16</v>
      </c>
      <c r="DN14">
        <f>'Backlog Baseline'!DN14*1</f>
        <v>0</v>
      </c>
      <c r="DO14">
        <f>'Backlog Baseline'!DO14*1</f>
        <v>16</v>
      </c>
      <c r="DP14">
        <f>'Backlog Baseline'!DP14*1</f>
        <v>22</v>
      </c>
      <c r="DR14">
        <f>'Backlog Baseline'!DR14*1</f>
        <v>16</v>
      </c>
      <c r="DS14">
        <f>'Backlog Baseline'!DS14*1</f>
        <v>0</v>
      </c>
      <c r="DT14">
        <f>'Backlog Baseline'!DT14*1</f>
        <v>16</v>
      </c>
      <c r="DU14">
        <f>'Backlog Baseline'!DU14*1</f>
        <v>22</v>
      </c>
      <c r="DW14">
        <f>'Backlog Baseline'!DW14*1</f>
        <v>16</v>
      </c>
      <c r="DX14">
        <f>'Backlog Baseline'!DX14*1</f>
        <v>0</v>
      </c>
      <c r="DY14">
        <f>'Backlog Baseline'!DY14*1</f>
        <v>16</v>
      </c>
      <c r="DZ14">
        <f>'Backlog Baseline'!DZ14*1</f>
        <v>22</v>
      </c>
      <c r="EB14">
        <f>'Backlog Baseline'!EB14*1</f>
        <v>16</v>
      </c>
      <c r="EC14">
        <f>'Backlog Baseline'!EC14*1</f>
        <v>0</v>
      </c>
      <c r="ED14">
        <f>'Backlog Baseline'!ED14*1</f>
        <v>16</v>
      </c>
      <c r="EE14">
        <f>'Backlog Baseline'!EE14*1</f>
        <v>22</v>
      </c>
      <c r="EG14">
        <f>'Backlog Baseline'!EG14*1</f>
        <v>16</v>
      </c>
      <c r="EH14">
        <f>'Backlog Baseline'!EH14*1</f>
        <v>0</v>
      </c>
      <c r="EI14">
        <f>'Backlog Baseline'!EI14*1</f>
        <v>16</v>
      </c>
      <c r="EJ14">
        <f>'Backlog Baseline'!EJ14*1</f>
        <v>22</v>
      </c>
      <c r="EL14">
        <f>'Backlog Baseline'!EL14*1</f>
        <v>16</v>
      </c>
      <c r="EM14">
        <f>'Backlog Baseline'!EM14*1</f>
        <v>0</v>
      </c>
      <c r="EN14">
        <f>'Backlog Baseline'!EN14*1</f>
        <v>16</v>
      </c>
      <c r="EO14">
        <f>'Backlog Baseline'!EO14*1</f>
        <v>22</v>
      </c>
      <c r="EQ14">
        <f>'Backlog Baseline'!EQ14*1</f>
        <v>16</v>
      </c>
      <c r="ER14">
        <f>'Backlog Baseline'!ER14*1</f>
        <v>0</v>
      </c>
      <c r="ES14">
        <f>'Backlog Baseline'!ES14*1</f>
        <v>16</v>
      </c>
      <c r="ET14">
        <f>'Backlog Baseline'!ET14*1</f>
        <v>22</v>
      </c>
      <c r="EV14">
        <f t="shared" si="0"/>
        <v>16</v>
      </c>
      <c r="EW14">
        <f t="shared" si="1"/>
        <v>0</v>
      </c>
      <c r="EX14">
        <f t="shared" si="2"/>
        <v>16</v>
      </c>
      <c r="EY14">
        <f t="shared" si="3"/>
        <v>22</v>
      </c>
    </row>
    <row r="15" spans="1:155" x14ac:dyDescent="0.35">
      <c r="A15">
        <v>13</v>
      </c>
      <c r="B15">
        <f>'Backlog Baseline'!B15*1</f>
        <v>32</v>
      </c>
      <c r="C15">
        <f>'Backlog Baseline'!C15*1</f>
        <v>2</v>
      </c>
      <c r="D15">
        <f>'Backlog Baseline'!D15*1</f>
        <v>23</v>
      </c>
      <c r="E15">
        <f>'Backlog Baseline'!E15*1</f>
        <v>20</v>
      </c>
      <c r="G15">
        <f>'Backlog Baseline'!G15*1</f>
        <v>32</v>
      </c>
      <c r="H15">
        <f>'Backlog Baseline'!H15*1</f>
        <v>2</v>
      </c>
      <c r="I15">
        <f>'Backlog Baseline'!I15*1</f>
        <v>23</v>
      </c>
      <c r="J15">
        <f>'Backlog Baseline'!J15*1</f>
        <v>20</v>
      </c>
      <c r="L15">
        <f>'Backlog Baseline'!L15*1</f>
        <v>32</v>
      </c>
      <c r="M15">
        <f>'Backlog Baseline'!M15*1</f>
        <v>2</v>
      </c>
      <c r="N15">
        <f>'Backlog Baseline'!N15*1</f>
        <v>23</v>
      </c>
      <c r="O15">
        <f>'Backlog Baseline'!O15*1</f>
        <v>20</v>
      </c>
      <c r="Q15">
        <f>'Backlog Baseline'!Q15*1</f>
        <v>32</v>
      </c>
      <c r="R15">
        <f>'Backlog Baseline'!R15*1</f>
        <v>2</v>
      </c>
      <c r="S15">
        <f>'Backlog Baseline'!S15*1</f>
        <v>23</v>
      </c>
      <c r="T15">
        <f>'Backlog Baseline'!T15*1</f>
        <v>20</v>
      </c>
      <c r="V15">
        <f>'Backlog Baseline'!V15*1</f>
        <v>32</v>
      </c>
      <c r="W15">
        <f>'Backlog Baseline'!W15*1</f>
        <v>2</v>
      </c>
      <c r="X15">
        <f>'Backlog Baseline'!X15*1</f>
        <v>23</v>
      </c>
      <c r="Y15">
        <f>'Backlog Baseline'!Y15*1</f>
        <v>20</v>
      </c>
      <c r="AA15">
        <f>'Backlog Baseline'!AA15*1</f>
        <v>32</v>
      </c>
      <c r="AB15">
        <f>'Backlog Baseline'!AB15*1</f>
        <v>2</v>
      </c>
      <c r="AC15">
        <f>'Backlog Baseline'!AC15*1</f>
        <v>23</v>
      </c>
      <c r="AD15">
        <f>'Backlog Baseline'!AD15*1</f>
        <v>20</v>
      </c>
      <c r="AF15">
        <f>'Backlog Baseline'!AF15*1</f>
        <v>32</v>
      </c>
      <c r="AG15">
        <f>'Backlog Baseline'!AG15*1</f>
        <v>2</v>
      </c>
      <c r="AH15">
        <f>'Backlog Baseline'!AH15*1</f>
        <v>23</v>
      </c>
      <c r="AI15">
        <f>'Backlog Baseline'!AI15*1</f>
        <v>20</v>
      </c>
      <c r="AK15">
        <f>'Backlog Baseline'!AK15*1</f>
        <v>32</v>
      </c>
      <c r="AL15">
        <f>'Backlog Baseline'!AL15*1</f>
        <v>2</v>
      </c>
      <c r="AM15">
        <f>'Backlog Baseline'!AM15*1</f>
        <v>23</v>
      </c>
      <c r="AN15">
        <f>'Backlog Baseline'!AN15*1</f>
        <v>20</v>
      </c>
      <c r="AP15">
        <f>'Backlog Baseline'!AP15*1</f>
        <v>32</v>
      </c>
      <c r="AQ15">
        <f>'Backlog Baseline'!AQ15*1</f>
        <v>2</v>
      </c>
      <c r="AR15">
        <f>'Backlog Baseline'!AR15*1</f>
        <v>23</v>
      </c>
      <c r="AS15">
        <f>'Backlog Baseline'!AS15*1</f>
        <v>20</v>
      </c>
      <c r="AU15">
        <f>'Backlog Baseline'!AU15*1</f>
        <v>32</v>
      </c>
      <c r="AV15">
        <f>'Backlog Baseline'!AV15*1</f>
        <v>2</v>
      </c>
      <c r="AW15">
        <f>'Backlog Baseline'!AW15*1</f>
        <v>23</v>
      </c>
      <c r="AX15">
        <f>'Backlog Baseline'!AX15*1</f>
        <v>20</v>
      </c>
      <c r="AZ15">
        <f>'Backlog Baseline'!AZ15*1</f>
        <v>32</v>
      </c>
      <c r="BA15">
        <f>'Backlog Baseline'!BA15*1</f>
        <v>2</v>
      </c>
      <c r="BB15">
        <f>'Backlog Baseline'!BB15*1</f>
        <v>23</v>
      </c>
      <c r="BC15">
        <f>'Backlog Baseline'!BC15*1</f>
        <v>20</v>
      </c>
      <c r="BE15">
        <f>'Backlog Baseline'!BE15*1</f>
        <v>32</v>
      </c>
      <c r="BF15">
        <f>'Backlog Baseline'!BF15*1</f>
        <v>2</v>
      </c>
      <c r="BG15">
        <f>'Backlog Baseline'!BG15*1</f>
        <v>23</v>
      </c>
      <c r="BH15">
        <f>'Backlog Baseline'!BH15*1</f>
        <v>20</v>
      </c>
      <c r="BJ15">
        <f>'Backlog Baseline'!BJ15*1</f>
        <v>32</v>
      </c>
      <c r="BK15">
        <f>'Backlog Baseline'!BK15*1</f>
        <v>2</v>
      </c>
      <c r="BL15">
        <f>'Backlog Baseline'!BL15*1</f>
        <v>23</v>
      </c>
      <c r="BM15">
        <f>'Backlog Baseline'!BM15*1</f>
        <v>20</v>
      </c>
      <c r="BO15">
        <f>'Backlog Baseline'!BO15*1</f>
        <v>32</v>
      </c>
      <c r="BP15">
        <f>'Backlog Baseline'!BP15*1</f>
        <v>2</v>
      </c>
      <c r="BQ15">
        <f>'Backlog Baseline'!BQ15*1</f>
        <v>23</v>
      </c>
      <c r="BR15">
        <f>'Backlog Baseline'!BR15*1</f>
        <v>20</v>
      </c>
      <c r="BT15">
        <f>'Backlog Baseline'!BT15*1</f>
        <v>32</v>
      </c>
      <c r="BU15">
        <f>'Backlog Baseline'!BU15*1</f>
        <v>2</v>
      </c>
      <c r="BV15">
        <f>'Backlog Baseline'!BV15*1</f>
        <v>23</v>
      </c>
      <c r="BW15">
        <f>'Backlog Baseline'!BW15*1</f>
        <v>20</v>
      </c>
      <c r="BY15">
        <f>'Backlog Baseline'!BY15*1</f>
        <v>32</v>
      </c>
      <c r="BZ15">
        <f>'Backlog Baseline'!BZ15*1</f>
        <v>2</v>
      </c>
      <c r="CA15">
        <f>'Backlog Baseline'!CA15*1</f>
        <v>23</v>
      </c>
      <c r="CB15">
        <f>'Backlog Baseline'!CB15*1</f>
        <v>20</v>
      </c>
      <c r="CD15">
        <f>'Backlog Baseline'!CD15*1</f>
        <v>32</v>
      </c>
      <c r="CE15">
        <f>'Backlog Baseline'!CE15*1</f>
        <v>2</v>
      </c>
      <c r="CF15">
        <f>'Backlog Baseline'!CF15*1</f>
        <v>23</v>
      </c>
      <c r="CG15">
        <f>'Backlog Baseline'!CG15*1</f>
        <v>20</v>
      </c>
      <c r="CI15">
        <f>'Backlog Baseline'!CI15*1</f>
        <v>32</v>
      </c>
      <c r="CJ15">
        <f>'Backlog Baseline'!CJ15*1</f>
        <v>2</v>
      </c>
      <c r="CK15">
        <f>'Backlog Baseline'!CK15*1</f>
        <v>23</v>
      </c>
      <c r="CL15">
        <f>'Backlog Baseline'!CL15*1</f>
        <v>20</v>
      </c>
      <c r="CN15">
        <f>'Backlog Baseline'!CN15*1</f>
        <v>32</v>
      </c>
      <c r="CO15">
        <f>'Backlog Baseline'!CO15*1</f>
        <v>2</v>
      </c>
      <c r="CP15">
        <f>'Backlog Baseline'!CP15*1</f>
        <v>23</v>
      </c>
      <c r="CQ15">
        <f>'Backlog Baseline'!CQ15*1</f>
        <v>20</v>
      </c>
      <c r="CS15">
        <f>'Backlog Baseline'!CS15*1</f>
        <v>32</v>
      </c>
      <c r="CT15">
        <f>'Backlog Baseline'!CT15*1</f>
        <v>2</v>
      </c>
      <c r="CU15">
        <f>'Backlog Baseline'!CU15*1</f>
        <v>23</v>
      </c>
      <c r="CV15">
        <f>'Backlog Baseline'!CV15*1</f>
        <v>20</v>
      </c>
      <c r="CX15">
        <f>'Backlog Baseline'!CX15*1</f>
        <v>32</v>
      </c>
      <c r="CY15">
        <f>'Backlog Baseline'!CY15*1</f>
        <v>2</v>
      </c>
      <c r="CZ15">
        <f>'Backlog Baseline'!CZ15*1</f>
        <v>23</v>
      </c>
      <c r="DA15">
        <f>'Backlog Baseline'!DA15*1</f>
        <v>20</v>
      </c>
      <c r="DC15">
        <f>'Backlog Baseline'!DC15*1</f>
        <v>32</v>
      </c>
      <c r="DD15">
        <f>'Backlog Baseline'!DD15*1</f>
        <v>2</v>
      </c>
      <c r="DE15">
        <f>'Backlog Baseline'!DE15*1</f>
        <v>23</v>
      </c>
      <c r="DF15">
        <f>'Backlog Baseline'!DF15*1</f>
        <v>20</v>
      </c>
      <c r="DH15">
        <f>'Backlog Baseline'!DH15*1</f>
        <v>32</v>
      </c>
      <c r="DI15">
        <f>'Backlog Baseline'!DI15*1</f>
        <v>2</v>
      </c>
      <c r="DJ15">
        <f>'Backlog Baseline'!DJ15*1</f>
        <v>23</v>
      </c>
      <c r="DK15">
        <f>'Backlog Baseline'!DK15*1</f>
        <v>20</v>
      </c>
      <c r="DM15">
        <f>'Backlog Baseline'!DM15*1</f>
        <v>32</v>
      </c>
      <c r="DN15">
        <f>'Backlog Baseline'!DN15*1</f>
        <v>2</v>
      </c>
      <c r="DO15">
        <f>'Backlog Baseline'!DO15*1</f>
        <v>23</v>
      </c>
      <c r="DP15">
        <f>'Backlog Baseline'!DP15*1</f>
        <v>20</v>
      </c>
      <c r="DR15">
        <f>'Backlog Baseline'!DR15*1</f>
        <v>32</v>
      </c>
      <c r="DS15">
        <f>'Backlog Baseline'!DS15*1</f>
        <v>2</v>
      </c>
      <c r="DT15">
        <f>'Backlog Baseline'!DT15*1</f>
        <v>23</v>
      </c>
      <c r="DU15">
        <f>'Backlog Baseline'!DU15*1</f>
        <v>20</v>
      </c>
      <c r="DW15">
        <f>'Backlog Baseline'!DW15*1</f>
        <v>32</v>
      </c>
      <c r="DX15">
        <f>'Backlog Baseline'!DX15*1</f>
        <v>2</v>
      </c>
      <c r="DY15">
        <f>'Backlog Baseline'!DY15*1</f>
        <v>23</v>
      </c>
      <c r="DZ15">
        <f>'Backlog Baseline'!DZ15*1</f>
        <v>20</v>
      </c>
      <c r="EB15">
        <f>'Backlog Baseline'!EB15*1</f>
        <v>32</v>
      </c>
      <c r="EC15">
        <f>'Backlog Baseline'!EC15*1</f>
        <v>2</v>
      </c>
      <c r="ED15">
        <f>'Backlog Baseline'!ED15*1</f>
        <v>23</v>
      </c>
      <c r="EE15">
        <f>'Backlog Baseline'!EE15*1</f>
        <v>20</v>
      </c>
      <c r="EG15">
        <f>'Backlog Baseline'!EG15*1</f>
        <v>32</v>
      </c>
      <c r="EH15">
        <f>'Backlog Baseline'!EH15*1</f>
        <v>2</v>
      </c>
      <c r="EI15">
        <f>'Backlog Baseline'!EI15*1</f>
        <v>23</v>
      </c>
      <c r="EJ15">
        <f>'Backlog Baseline'!EJ15*1</f>
        <v>20</v>
      </c>
      <c r="EL15">
        <f>'Backlog Baseline'!EL15*1</f>
        <v>32</v>
      </c>
      <c r="EM15">
        <f>'Backlog Baseline'!EM15*1</f>
        <v>2</v>
      </c>
      <c r="EN15">
        <f>'Backlog Baseline'!EN15*1</f>
        <v>23</v>
      </c>
      <c r="EO15">
        <f>'Backlog Baseline'!EO15*1</f>
        <v>20</v>
      </c>
      <c r="EQ15">
        <f>'Backlog Baseline'!EQ15*1</f>
        <v>32</v>
      </c>
      <c r="ER15">
        <f>'Backlog Baseline'!ER15*1</f>
        <v>2</v>
      </c>
      <c r="ES15">
        <f>'Backlog Baseline'!ES15*1</f>
        <v>23</v>
      </c>
      <c r="ET15">
        <f>'Backlog Baseline'!ET15*1</f>
        <v>20</v>
      </c>
      <c r="EV15">
        <f t="shared" si="0"/>
        <v>32</v>
      </c>
      <c r="EW15">
        <f t="shared" si="1"/>
        <v>2</v>
      </c>
      <c r="EX15">
        <f t="shared" si="2"/>
        <v>23</v>
      </c>
      <c r="EY15">
        <f t="shared" si="3"/>
        <v>20</v>
      </c>
    </row>
    <row r="16" spans="1:155" x14ac:dyDescent="0.35">
      <c r="A16">
        <v>14</v>
      </c>
      <c r="B16">
        <f>'Backlog Baseline'!B16*1</f>
        <v>43</v>
      </c>
      <c r="C16">
        <f>'Backlog Baseline'!C16*1</f>
        <v>25</v>
      </c>
      <c r="D16">
        <f>'Backlog Baseline'!D16*1</f>
        <v>23</v>
      </c>
      <c r="E16">
        <f>'Backlog Baseline'!E16*1</f>
        <v>29</v>
      </c>
      <c r="G16">
        <f>'Backlog Baseline'!G16*1</f>
        <v>43</v>
      </c>
      <c r="H16">
        <f>'Backlog Baseline'!H16*1</f>
        <v>25</v>
      </c>
      <c r="I16">
        <f>'Backlog Baseline'!I16*1</f>
        <v>23</v>
      </c>
      <c r="J16">
        <f>'Backlog Baseline'!J16*1</f>
        <v>29</v>
      </c>
      <c r="L16">
        <f>'Backlog Baseline'!L16*1</f>
        <v>43</v>
      </c>
      <c r="M16">
        <f>'Backlog Baseline'!M16*1</f>
        <v>25</v>
      </c>
      <c r="N16">
        <f>'Backlog Baseline'!N16*1</f>
        <v>23</v>
      </c>
      <c r="O16">
        <f>'Backlog Baseline'!O16*1</f>
        <v>29</v>
      </c>
      <c r="Q16">
        <f>'Backlog Baseline'!Q16*1</f>
        <v>43</v>
      </c>
      <c r="R16">
        <f>'Backlog Baseline'!R16*1</f>
        <v>25</v>
      </c>
      <c r="S16">
        <f>'Backlog Baseline'!S16*1</f>
        <v>23</v>
      </c>
      <c r="T16">
        <f>'Backlog Baseline'!T16*1</f>
        <v>29</v>
      </c>
      <c r="V16">
        <f>'Backlog Baseline'!V16*1</f>
        <v>43</v>
      </c>
      <c r="W16">
        <f>'Backlog Baseline'!W16*1</f>
        <v>25</v>
      </c>
      <c r="X16">
        <f>'Backlog Baseline'!X16*1</f>
        <v>23</v>
      </c>
      <c r="Y16">
        <f>'Backlog Baseline'!Y16*1</f>
        <v>29</v>
      </c>
      <c r="AA16">
        <f>'Backlog Baseline'!AA16*1</f>
        <v>43</v>
      </c>
      <c r="AB16">
        <f>'Backlog Baseline'!AB16*1</f>
        <v>25</v>
      </c>
      <c r="AC16">
        <f>'Backlog Baseline'!AC16*1</f>
        <v>23</v>
      </c>
      <c r="AD16">
        <f>'Backlog Baseline'!AD16*1</f>
        <v>29</v>
      </c>
      <c r="AF16">
        <f>'Backlog Baseline'!AF16*1</f>
        <v>43</v>
      </c>
      <c r="AG16">
        <f>'Backlog Baseline'!AG16*1</f>
        <v>25</v>
      </c>
      <c r="AH16">
        <f>'Backlog Baseline'!AH16*1</f>
        <v>23</v>
      </c>
      <c r="AI16">
        <f>'Backlog Baseline'!AI16*1</f>
        <v>29</v>
      </c>
      <c r="AK16">
        <f>'Backlog Baseline'!AK16*1</f>
        <v>43</v>
      </c>
      <c r="AL16">
        <f>'Backlog Baseline'!AL16*1</f>
        <v>25</v>
      </c>
      <c r="AM16">
        <f>'Backlog Baseline'!AM16*1</f>
        <v>23</v>
      </c>
      <c r="AN16">
        <f>'Backlog Baseline'!AN16*1</f>
        <v>29</v>
      </c>
      <c r="AP16">
        <f>'Backlog Baseline'!AP16*1</f>
        <v>43</v>
      </c>
      <c r="AQ16">
        <f>'Backlog Baseline'!AQ16*1</f>
        <v>25</v>
      </c>
      <c r="AR16">
        <f>'Backlog Baseline'!AR16*1</f>
        <v>23</v>
      </c>
      <c r="AS16">
        <f>'Backlog Baseline'!AS16*1</f>
        <v>29</v>
      </c>
      <c r="AU16">
        <f>'Backlog Baseline'!AU16*1</f>
        <v>43</v>
      </c>
      <c r="AV16">
        <f>'Backlog Baseline'!AV16*1</f>
        <v>25</v>
      </c>
      <c r="AW16">
        <f>'Backlog Baseline'!AW16*1</f>
        <v>23</v>
      </c>
      <c r="AX16">
        <f>'Backlog Baseline'!AX16*1</f>
        <v>29</v>
      </c>
      <c r="AZ16">
        <f>'Backlog Baseline'!AZ16*1</f>
        <v>43</v>
      </c>
      <c r="BA16">
        <f>'Backlog Baseline'!BA16*1</f>
        <v>25</v>
      </c>
      <c r="BB16">
        <f>'Backlog Baseline'!BB16*1</f>
        <v>23</v>
      </c>
      <c r="BC16">
        <f>'Backlog Baseline'!BC16*1</f>
        <v>29</v>
      </c>
      <c r="BE16">
        <f>'Backlog Baseline'!BE16*1</f>
        <v>43</v>
      </c>
      <c r="BF16">
        <f>'Backlog Baseline'!BF16*1</f>
        <v>25</v>
      </c>
      <c r="BG16">
        <f>'Backlog Baseline'!BG16*1</f>
        <v>23</v>
      </c>
      <c r="BH16">
        <f>'Backlog Baseline'!BH16*1</f>
        <v>29</v>
      </c>
      <c r="BJ16">
        <f>'Backlog Baseline'!BJ16*1</f>
        <v>43</v>
      </c>
      <c r="BK16">
        <f>'Backlog Baseline'!BK16*1</f>
        <v>25</v>
      </c>
      <c r="BL16">
        <f>'Backlog Baseline'!BL16*1</f>
        <v>23</v>
      </c>
      <c r="BM16">
        <f>'Backlog Baseline'!BM16*1</f>
        <v>29</v>
      </c>
      <c r="BO16">
        <f>'Backlog Baseline'!BO16*1</f>
        <v>43</v>
      </c>
      <c r="BP16">
        <f>'Backlog Baseline'!BP16*1</f>
        <v>25</v>
      </c>
      <c r="BQ16">
        <f>'Backlog Baseline'!BQ16*1</f>
        <v>23</v>
      </c>
      <c r="BR16">
        <f>'Backlog Baseline'!BR16*1</f>
        <v>29</v>
      </c>
      <c r="BT16">
        <f>'Backlog Baseline'!BT16*1</f>
        <v>43</v>
      </c>
      <c r="BU16">
        <f>'Backlog Baseline'!BU16*1</f>
        <v>25</v>
      </c>
      <c r="BV16">
        <f>'Backlog Baseline'!BV16*1</f>
        <v>23</v>
      </c>
      <c r="BW16">
        <f>'Backlog Baseline'!BW16*1</f>
        <v>29</v>
      </c>
      <c r="BY16">
        <f>'Backlog Baseline'!BY16*1</f>
        <v>43</v>
      </c>
      <c r="BZ16">
        <f>'Backlog Baseline'!BZ16*1</f>
        <v>25</v>
      </c>
      <c r="CA16">
        <f>'Backlog Baseline'!CA16*1</f>
        <v>23</v>
      </c>
      <c r="CB16">
        <f>'Backlog Baseline'!CB16*1</f>
        <v>29</v>
      </c>
      <c r="CD16">
        <f>'Backlog Baseline'!CD16*1</f>
        <v>43</v>
      </c>
      <c r="CE16">
        <f>'Backlog Baseline'!CE16*1</f>
        <v>25</v>
      </c>
      <c r="CF16">
        <f>'Backlog Baseline'!CF16*1</f>
        <v>23</v>
      </c>
      <c r="CG16">
        <f>'Backlog Baseline'!CG16*1</f>
        <v>29</v>
      </c>
      <c r="CI16">
        <f>'Backlog Baseline'!CI16*1</f>
        <v>43</v>
      </c>
      <c r="CJ16">
        <f>'Backlog Baseline'!CJ16*1</f>
        <v>25</v>
      </c>
      <c r="CK16">
        <f>'Backlog Baseline'!CK16*1</f>
        <v>23</v>
      </c>
      <c r="CL16">
        <f>'Backlog Baseline'!CL16*1</f>
        <v>29</v>
      </c>
      <c r="CN16">
        <f>'Backlog Baseline'!CN16*1</f>
        <v>43</v>
      </c>
      <c r="CO16">
        <f>'Backlog Baseline'!CO16*1</f>
        <v>25</v>
      </c>
      <c r="CP16">
        <f>'Backlog Baseline'!CP16*1</f>
        <v>23</v>
      </c>
      <c r="CQ16">
        <f>'Backlog Baseline'!CQ16*1</f>
        <v>29</v>
      </c>
      <c r="CS16">
        <f>'Backlog Baseline'!CS16*1</f>
        <v>43</v>
      </c>
      <c r="CT16">
        <f>'Backlog Baseline'!CT16*1</f>
        <v>25</v>
      </c>
      <c r="CU16">
        <f>'Backlog Baseline'!CU16*1</f>
        <v>23</v>
      </c>
      <c r="CV16">
        <f>'Backlog Baseline'!CV16*1</f>
        <v>29</v>
      </c>
      <c r="CX16">
        <f>'Backlog Baseline'!CX16*1</f>
        <v>43</v>
      </c>
      <c r="CY16">
        <f>'Backlog Baseline'!CY16*1</f>
        <v>25</v>
      </c>
      <c r="CZ16">
        <f>'Backlog Baseline'!CZ16*1</f>
        <v>23</v>
      </c>
      <c r="DA16">
        <f>'Backlog Baseline'!DA16*1</f>
        <v>29</v>
      </c>
      <c r="DC16">
        <f>'Backlog Baseline'!DC16*1</f>
        <v>43</v>
      </c>
      <c r="DD16">
        <f>'Backlog Baseline'!DD16*1</f>
        <v>25</v>
      </c>
      <c r="DE16">
        <f>'Backlog Baseline'!DE16*1</f>
        <v>23</v>
      </c>
      <c r="DF16">
        <f>'Backlog Baseline'!DF16*1</f>
        <v>29</v>
      </c>
      <c r="DH16">
        <f>'Backlog Baseline'!DH16*1</f>
        <v>43</v>
      </c>
      <c r="DI16">
        <f>'Backlog Baseline'!DI16*1</f>
        <v>25</v>
      </c>
      <c r="DJ16">
        <f>'Backlog Baseline'!DJ16*1</f>
        <v>23</v>
      </c>
      <c r="DK16">
        <f>'Backlog Baseline'!DK16*1</f>
        <v>29</v>
      </c>
      <c r="DM16">
        <f>'Backlog Baseline'!DM16*1</f>
        <v>43</v>
      </c>
      <c r="DN16">
        <f>'Backlog Baseline'!DN16*1</f>
        <v>25</v>
      </c>
      <c r="DO16">
        <f>'Backlog Baseline'!DO16*1</f>
        <v>23</v>
      </c>
      <c r="DP16">
        <f>'Backlog Baseline'!DP16*1</f>
        <v>29</v>
      </c>
      <c r="DR16">
        <f>'Backlog Baseline'!DR16*1</f>
        <v>43</v>
      </c>
      <c r="DS16">
        <f>'Backlog Baseline'!DS16*1</f>
        <v>25</v>
      </c>
      <c r="DT16">
        <f>'Backlog Baseline'!DT16*1</f>
        <v>23</v>
      </c>
      <c r="DU16">
        <f>'Backlog Baseline'!DU16*1</f>
        <v>29</v>
      </c>
      <c r="DW16">
        <f>'Backlog Baseline'!DW16*1</f>
        <v>43</v>
      </c>
      <c r="DX16">
        <f>'Backlog Baseline'!DX16*1</f>
        <v>25</v>
      </c>
      <c r="DY16">
        <f>'Backlog Baseline'!DY16*1</f>
        <v>23</v>
      </c>
      <c r="DZ16">
        <f>'Backlog Baseline'!DZ16*1</f>
        <v>29</v>
      </c>
      <c r="EB16">
        <f>'Backlog Baseline'!EB16*1</f>
        <v>43</v>
      </c>
      <c r="EC16">
        <f>'Backlog Baseline'!EC16*1</f>
        <v>25</v>
      </c>
      <c r="ED16">
        <f>'Backlog Baseline'!ED16*1</f>
        <v>23</v>
      </c>
      <c r="EE16">
        <f>'Backlog Baseline'!EE16*1</f>
        <v>29</v>
      </c>
      <c r="EG16">
        <f>'Backlog Baseline'!EG16*1</f>
        <v>43</v>
      </c>
      <c r="EH16">
        <f>'Backlog Baseline'!EH16*1</f>
        <v>25</v>
      </c>
      <c r="EI16">
        <f>'Backlog Baseline'!EI16*1</f>
        <v>23</v>
      </c>
      <c r="EJ16">
        <f>'Backlog Baseline'!EJ16*1</f>
        <v>29</v>
      </c>
      <c r="EL16">
        <f>'Backlog Baseline'!EL16*1</f>
        <v>43</v>
      </c>
      <c r="EM16">
        <f>'Backlog Baseline'!EM16*1</f>
        <v>25</v>
      </c>
      <c r="EN16">
        <f>'Backlog Baseline'!EN16*1</f>
        <v>23</v>
      </c>
      <c r="EO16">
        <f>'Backlog Baseline'!EO16*1</f>
        <v>29</v>
      </c>
      <c r="EQ16">
        <f>'Backlog Baseline'!EQ16*1</f>
        <v>43</v>
      </c>
      <c r="ER16">
        <f>'Backlog Baseline'!ER16*1</f>
        <v>25</v>
      </c>
      <c r="ES16">
        <f>'Backlog Baseline'!ES16*1</f>
        <v>23</v>
      </c>
      <c r="ET16">
        <f>'Backlog Baseline'!ET16*1</f>
        <v>29</v>
      </c>
      <c r="EV16">
        <f t="shared" si="0"/>
        <v>43</v>
      </c>
      <c r="EW16">
        <f t="shared" si="1"/>
        <v>25</v>
      </c>
      <c r="EX16">
        <f t="shared" si="2"/>
        <v>23</v>
      </c>
      <c r="EY16">
        <f t="shared" si="3"/>
        <v>29</v>
      </c>
    </row>
    <row r="17" spans="1:155" x14ac:dyDescent="0.35">
      <c r="A17">
        <v>15</v>
      </c>
      <c r="B17">
        <f>'Backlog Baseline'!B17*1</f>
        <v>42</v>
      </c>
      <c r="C17">
        <f>'Backlog Baseline'!C17*1</f>
        <v>52</v>
      </c>
      <c r="D17">
        <f>'Backlog Baseline'!D17*1</f>
        <v>20</v>
      </c>
      <c r="E17">
        <f>'Backlog Baseline'!E17*1</f>
        <v>39</v>
      </c>
      <c r="G17">
        <f>'Backlog Baseline'!G17*1</f>
        <v>42</v>
      </c>
      <c r="H17">
        <f>'Backlog Baseline'!H17*1</f>
        <v>52</v>
      </c>
      <c r="I17">
        <f>'Backlog Baseline'!I17*1</f>
        <v>20</v>
      </c>
      <c r="J17">
        <f>'Backlog Baseline'!J17*1</f>
        <v>39</v>
      </c>
      <c r="L17">
        <f>'Backlog Baseline'!L17*1</f>
        <v>42</v>
      </c>
      <c r="M17">
        <f>'Backlog Baseline'!M17*1</f>
        <v>52</v>
      </c>
      <c r="N17">
        <f>'Backlog Baseline'!N17*1</f>
        <v>20</v>
      </c>
      <c r="O17">
        <f>'Backlog Baseline'!O17*1</f>
        <v>39</v>
      </c>
      <c r="Q17">
        <f>'Backlog Baseline'!Q17*1</f>
        <v>42</v>
      </c>
      <c r="R17">
        <f>'Backlog Baseline'!R17*1</f>
        <v>52</v>
      </c>
      <c r="S17">
        <f>'Backlog Baseline'!S17*1</f>
        <v>20</v>
      </c>
      <c r="T17">
        <f>'Backlog Baseline'!T17*1</f>
        <v>39</v>
      </c>
      <c r="V17">
        <f>'Backlog Baseline'!V17*1</f>
        <v>42</v>
      </c>
      <c r="W17">
        <f>'Backlog Baseline'!W17*1</f>
        <v>52</v>
      </c>
      <c r="X17">
        <f>'Backlog Baseline'!X17*1</f>
        <v>20</v>
      </c>
      <c r="Y17">
        <f>'Backlog Baseline'!Y17*1</f>
        <v>39</v>
      </c>
      <c r="AA17">
        <f>'Backlog Baseline'!AA17*1</f>
        <v>42</v>
      </c>
      <c r="AB17">
        <f>'Backlog Baseline'!AB17*1</f>
        <v>52</v>
      </c>
      <c r="AC17">
        <f>'Backlog Baseline'!AC17*1</f>
        <v>20</v>
      </c>
      <c r="AD17">
        <f>'Backlog Baseline'!AD17*1</f>
        <v>39</v>
      </c>
      <c r="AF17">
        <f>'Backlog Baseline'!AF17*1</f>
        <v>42</v>
      </c>
      <c r="AG17">
        <f>'Backlog Baseline'!AG17*1</f>
        <v>52</v>
      </c>
      <c r="AH17">
        <f>'Backlog Baseline'!AH17*1</f>
        <v>20</v>
      </c>
      <c r="AI17">
        <f>'Backlog Baseline'!AI17*1</f>
        <v>39</v>
      </c>
      <c r="AK17">
        <f>'Backlog Baseline'!AK17*1</f>
        <v>42</v>
      </c>
      <c r="AL17">
        <f>'Backlog Baseline'!AL17*1</f>
        <v>52</v>
      </c>
      <c r="AM17">
        <f>'Backlog Baseline'!AM17*1</f>
        <v>20</v>
      </c>
      <c r="AN17">
        <f>'Backlog Baseline'!AN17*1</f>
        <v>39</v>
      </c>
      <c r="AP17">
        <f>'Backlog Baseline'!AP17*1</f>
        <v>42</v>
      </c>
      <c r="AQ17">
        <f>'Backlog Baseline'!AQ17*1</f>
        <v>52</v>
      </c>
      <c r="AR17">
        <f>'Backlog Baseline'!AR17*1</f>
        <v>20</v>
      </c>
      <c r="AS17">
        <f>'Backlog Baseline'!AS17*1</f>
        <v>39</v>
      </c>
      <c r="AU17">
        <f>'Backlog Baseline'!AU17*1</f>
        <v>42</v>
      </c>
      <c r="AV17">
        <f>'Backlog Baseline'!AV17*1</f>
        <v>52</v>
      </c>
      <c r="AW17">
        <f>'Backlog Baseline'!AW17*1</f>
        <v>20</v>
      </c>
      <c r="AX17">
        <f>'Backlog Baseline'!AX17*1</f>
        <v>39</v>
      </c>
      <c r="AZ17">
        <f>'Backlog Baseline'!AZ17*1</f>
        <v>42</v>
      </c>
      <c r="BA17">
        <f>'Backlog Baseline'!BA17*1</f>
        <v>52</v>
      </c>
      <c r="BB17">
        <f>'Backlog Baseline'!BB17*1</f>
        <v>20</v>
      </c>
      <c r="BC17">
        <f>'Backlog Baseline'!BC17*1</f>
        <v>39</v>
      </c>
      <c r="BE17">
        <f>'Backlog Baseline'!BE17*1</f>
        <v>42</v>
      </c>
      <c r="BF17">
        <f>'Backlog Baseline'!BF17*1</f>
        <v>52</v>
      </c>
      <c r="BG17">
        <f>'Backlog Baseline'!BG17*1</f>
        <v>20</v>
      </c>
      <c r="BH17">
        <f>'Backlog Baseline'!BH17*1</f>
        <v>39</v>
      </c>
      <c r="BJ17">
        <f>'Backlog Baseline'!BJ17*1</f>
        <v>42</v>
      </c>
      <c r="BK17">
        <f>'Backlog Baseline'!BK17*1</f>
        <v>52</v>
      </c>
      <c r="BL17">
        <f>'Backlog Baseline'!BL17*1</f>
        <v>20</v>
      </c>
      <c r="BM17">
        <f>'Backlog Baseline'!BM17*1</f>
        <v>39</v>
      </c>
      <c r="BO17">
        <f>'Backlog Baseline'!BO17*1</f>
        <v>42</v>
      </c>
      <c r="BP17">
        <f>'Backlog Baseline'!BP17*1</f>
        <v>52</v>
      </c>
      <c r="BQ17">
        <f>'Backlog Baseline'!BQ17*1</f>
        <v>20</v>
      </c>
      <c r="BR17">
        <f>'Backlog Baseline'!BR17*1</f>
        <v>39</v>
      </c>
      <c r="BT17">
        <f>'Backlog Baseline'!BT17*1</f>
        <v>42</v>
      </c>
      <c r="BU17">
        <f>'Backlog Baseline'!BU17*1</f>
        <v>52</v>
      </c>
      <c r="BV17">
        <f>'Backlog Baseline'!BV17*1</f>
        <v>20</v>
      </c>
      <c r="BW17">
        <f>'Backlog Baseline'!BW17*1</f>
        <v>39</v>
      </c>
      <c r="BY17">
        <f>'Backlog Baseline'!BY17*1</f>
        <v>42</v>
      </c>
      <c r="BZ17">
        <f>'Backlog Baseline'!BZ17*1</f>
        <v>52</v>
      </c>
      <c r="CA17">
        <f>'Backlog Baseline'!CA17*1</f>
        <v>20</v>
      </c>
      <c r="CB17">
        <f>'Backlog Baseline'!CB17*1</f>
        <v>39</v>
      </c>
      <c r="CD17">
        <f>'Backlog Baseline'!CD17*1</f>
        <v>42</v>
      </c>
      <c r="CE17">
        <f>'Backlog Baseline'!CE17*1</f>
        <v>52</v>
      </c>
      <c r="CF17">
        <f>'Backlog Baseline'!CF17*1</f>
        <v>20</v>
      </c>
      <c r="CG17">
        <f>'Backlog Baseline'!CG17*1</f>
        <v>39</v>
      </c>
      <c r="CI17">
        <f>'Backlog Baseline'!CI17*1</f>
        <v>42</v>
      </c>
      <c r="CJ17">
        <f>'Backlog Baseline'!CJ17*1</f>
        <v>52</v>
      </c>
      <c r="CK17">
        <f>'Backlog Baseline'!CK17*1</f>
        <v>20</v>
      </c>
      <c r="CL17">
        <f>'Backlog Baseline'!CL17*1</f>
        <v>39</v>
      </c>
      <c r="CN17">
        <f>'Backlog Baseline'!CN17*1</f>
        <v>42</v>
      </c>
      <c r="CO17">
        <f>'Backlog Baseline'!CO17*1</f>
        <v>52</v>
      </c>
      <c r="CP17">
        <f>'Backlog Baseline'!CP17*1</f>
        <v>20</v>
      </c>
      <c r="CQ17">
        <f>'Backlog Baseline'!CQ17*1</f>
        <v>39</v>
      </c>
      <c r="CS17">
        <f>'Backlog Baseline'!CS17*1</f>
        <v>42</v>
      </c>
      <c r="CT17">
        <f>'Backlog Baseline'!CT17*1</f>
        <v>52</v>
      </c>
      <c r="CU17">
        <f>'Backlog Baseline'!CU17*1</f>
        <v>20</v>
      </c>
      <c r="CV17">
        <f>'Backlog Baseline'!CV17*1</f>
        <v>39</v>
      </c>
      <c r="CX17">
        <f>'Backlog Baseline'!CX17*1</f>
        <v>42</v>
      </c>
      <c r="CY17">
        <f>'Backlog Baseline'!CY17*1</f>
        <v>52</v>
      </c>
      <c r="CZ17">
        <f>'Backlog Baseline'!CZ17*1</f>
        <v>20</v>
      </c>
      <c r="DA17">
        <f>'Backlog Baseline'!DA17*1</f>
        <v>39</v>
      </c>
      <c r="DC17">
        <f>'Backlog Baseline'!DC17*1</f>
        <v>42</v>
      </c>
      <c r="DD17">
        <f>'Backlog Baseline'!DD17*1</f>
        <v>52</v>
      </c>
      <c r="DE17">
        <f>'Backlog Baseline'!DE17*1</f>
        <v>20</v>
      </c>
      <c r="DF17">
        <f>'Backlog Baseline'!DF17*1</f>
        <v>39</v>
      </c>
      <c r="DH17">
        <f>'Backlog Baseline'!DH17*1</f>
        <v>42</v>
      </c>
      <c r="DI17">
        <f>'Backlog Baseline'!DI17*1</f>
        <v>52</v>
      </c>
      <c r="DJ17">
        <f>'Backlog Baseline'!DJ17*1</f>
        <v>20</v>
      </c>
      <c r="DK17">
        <f>'Backlog Baseline'!DK17*1</f>
        <v>39</v>
      </c>
      <c r="DM17">
        <f>'Backlog Baseline'!DM17*1</f>
        <v>42</v>
      </c>
      <c r="DN17">
        <f>'Backlog Baseline'!DN17*1</f>
        <v>52</v>
      </c>
      <c r="DO17">
        <f>'Backlog Baseline'!DO17*1</f>
        <v>20</v>
      </c>
      <c r="DP17">
        <f>'Backlog Baseline'!DP17*1</f>
        <v>39</v>
      </c>
      <c r="DR17">
        <f>'Backlog Baseline'!DR17*1</f>
        <v>42</v>
      </c>
      <c r="DS17">
        <f>'Backlog Baseline'!DS17*1</f>
        <v>52</v>
      </c>
      <c r="DT17">
        <f>'Backlog Baseline'!DT17*1</f>
        <v>20</v>
      </c>
      <c r="DU17">
        <f>'Backlog Baseline'!DU17*1</f>
        <v>39</v>
      </c>
      <c r="DW17">
        <f>'Backlog Baseline'!DW17*1</f>
        <v>42</v>
      </c>
      <c r="DX17">
        <f>'Backlog Baseline'!DX17*1</f>
        <v>52</v>
      </c>
      <c r="DY17">
        <f>'Backlog Baseline'!DY17*1</f>
        <v>20</v>
      </c>
      <c r="DZ17">
        <f>'Backlog Baseline'!DZ17*1</f>
        <v>39</v>
      </c>
      <c r="EB17">
        <f>'Backlog Baseline'!EB17*1</f>
        <v>42</v>
      </c>
      <c r="EC17">
        <f>'Backlog Baseline'!EC17*1</f>
        <v>52</v>
      </c>
      <c r="ED17">
        <f>'Backlog Baseline'!ED17*1</f>
        <v>20</v>
      </c>
      <c r="EE17">
        <f>'Backlog Baseline'!EE17*1</f>
        <v>39</v>
      </c>
      <c r="EG17">
        <f>'Backlog Baseline'!EG17*1</f>
        <v>42</v>
      </c>
      <c r="EH17">
        <f>'Backlog Baseline'!EH17*1</f>
        <v>52</v>
      </c>
      <c r="EI17">
        <f>'Backlog Baseline'!EI17*1</f>
        <v>20</v>
      </c>
      <c r="EJ17">
        <f>'Backlog Baseline'!EJ17*1</f>
        <v>39</v>
      </c>
      <c r="EL17">
        <f>'Backlog Baseline'!EL17*1</f>
        <v>42</v>
      </c>
      <c r="EM17">
        <f>'Backlog Baseline'!EM17*1</f>
        <v>52</v>
      </c>
      <c r="EN17">
        <f>'Backlog Baseline'!EN17*1</f>
        <v>20</v>
      </c>
      <c r="EO17">
        <f>'Backlog Baseline'!EO17*1</f>
        <v>39</v>
      </c>
      <c r="EQ17">
        <f>'Backlog Baseline'!EQ17*1</f>
        <v>42</v>
      </c>
      <c r="ER17">
        <f>'Backlog Baseline'!ER17*1</f>
        <v>52</v>
      </c>
      <c r="ES17">
        <f>'Backlog Baseline'!ES17*1</f>
        <v>20</v>
      </c>
      <c r="ET17">
        <f>'Backlog Baseline'!ET17*1</f>
        <v>39</v>
      </c>
      <c r="EV17">
        <f t="shared" si="0"/>
        <v>42</v>
      </c>
      <c r="EW17">
        <f t="shared" si="1"/>
        <v>52</v>
      </c>
      <c r="EX17">
        <f t="shared" si="2"/>
        <v>20</v>
      </c>
      <c r="EY17">
        <f t="shared" si="3"/>
        <v>39</v>
      </c>
    </row>
    <row r="18" spans="1:155" x14ac:dyDescent="0.35">
      <c r="A18">
        <v>16</v>
      </c>
      <c r="B18">
        <f>'Backlog Baseline'!B18*1</f>
        <v>53</v>
      </c>
      <c r="C18">
        <f>'Backlog Baseline'!C18*1</f>
        <v>63</v>
      </c>
      <c r="D18">
        <f>'Backlog Baseline'!D18*1</f>
        <v>28</v>
      </c>
      <c r="E18">
        <f>'Backlog Baseline'!E18*1</f>
        <v>45</v>
      </c>
      <c r="G18">
        <f>'Backlog Baseline'!G18*1</f>
        <v>53</v>
      </c>
      <c r="H18">
        <f>'Backlog Baseline'!H18*1</f>
        <v>63</v>
      </c>
      <c r="I18">
        <f>'Backlog Baseline'!I18*1</f>
        <v>28</v>
      </c>
      <c r="J18">
        <f>'Backlog Baseline'!J18*1</f>
        <v>45</v>
      </c>
      <c r="L18">
        <f>'Backlog Baseline'!L18*1</f>
        <v>53</v>
      </c>
      <c r="M18">
        <f>'Backlog Baseline'!M18*1</f>
        <v>63</v>
      </c>
      <c r="N18">
        <f>'Backlog Baseline'!N18*1</f>
        <v>28</v>
      </c>
      <c r="O18">
        <f>'Backlog Baseline'!O18*1</f>
        <v>45</v>
      </c>
      <c r="Q18">
        <f>'Backlog Baseline'!Q18*1</f>
        <v>53</v>
      </c>
      <c r="R18">
        <f>'Backlog Baseline'!R18*1</f>
        <v>63</v>
      </c>
      <c r="S18">
        <f>'Backlog Baseline'!S18*1</f>
        <v>28</v>
      </c>
      <c r="T18">
        <f>'Backlog Baseline'!T18*1</f>
        <v>45</v>
      </c>
      <c r="V18">
        <f>'Backlog Baseline'!V18*1</f>
        <v>53</v>
      </c>
      <c r="W18">
        <f>'Backlog Baseline'!W18*1</f>
        <v>63</v>
      </c>
      <c r="X18">
        <f>'Backlog Baseline'!X18*1</f>
        <v>28</v>
      </c>
      <c r="Y18">
        <f>'Backlog Baseline'!Y18*1</f>
        <v>45</v>
      </c>
      <c r="AA18">
        <f>'Backlog Baseline'!AA18*1</f>
        <v>53</v>
      </c>
      <c r="AB18">
        <f>'Backlog Baseline'!AB18*1</f>
        <v>63</v>
      </c>
      <c r="AC18">
        <f>'Backlog Baseline'!AC18*1</f>
        <v>28</v>
      </c>
      <c r="AD18">
        <f>'Backlog Baseline'!AD18*1</f>
        <v>45</v>
      </c>
      <c r="AF18">
        <f>'Backlog Baseline'!AF18*1</f>
        <v>53</v>
      </c>
      <c r="AG18">
        <f>'Backlog Baseline'!AG18*1</f>
        <v>63</v>
      </c>
      <c r="AH18">
        <f>'Backlog Baseline'!AH18*1</f>
        <v>28</v>
      </c>
      <c r="AI18">
        <f>'Backlog Baseline'!AI18*1</f>
        <v>45</v>
      </c>
      <c r="AK18">
        <f>'Backlog Baseline'!AK18*1</f>
        <v>53</v>
      </c>
      <c r="AL18">
        <f>'Backlog Baseline'!AL18*1</f>
        <v>63</v>
      </c>
      <c r="AM18">
        <f>'Backlog Baseline'!AM18*1</f>
        <v>28</v>
      </c>
      <c r="AN18">
        <f>'Backlog Baseline'!AN18*1</f>
        <v>45</v>
      </c>
      <c r="AP18">
        <f>'Backlog Baseline'!AP18*1</f>
        <v>53</v>
      </c>
      <c r="AQ18">
        <f>'Backlog Baseline'!AQ18*1</f>
        <v>63</v>
      </c>
      <c r="AR18">
        <f>'Backlog Baseline'!AR18*1</f>
        <v>28</v>
      </c>
      <c r="AS18">
        <f>'Backlog Baseline'!AS18*1</f>
        <v>45</v>
      </c>
      <c r="AU18">
        <f>'Backlog Baseline'!AU18*1</f>
        <v>53</v>
      </c>
      <c r="AV18">
        <f>'Backlog Baseline'!AV18*1</f>
        <v>63</v>
      </c>
      <c r="AW18">
        <f>'Backlog Baseline'!AW18*1</f>
        <v>28</v>
      </c>
      <c r="AX18">
        <f>'Backlog Baseline'!AX18*1</f>
        <v>45</v>
      </c>
      <c r="AZ18">
        <f>'Backlog Baseline'!AZ18*1</f>
        <v>53</v>
      </c>
      <c r="BA18">
        <f>'Backlog Baseline'!BA18*1</f>
        <v>63</v>
      </c>
      <c r="BB18">
        <f>'Backlog Baseline'!BB18*1</f>
        <v>28</v>
      </c>
      <c r="BC18">
        <f>'Backlog Baseline'!BC18*1</f>
        <v>45</v>
      </c>
      <c r="BE18">
        <f>'Backlog Baseline'!BE18*1</f>
        <v>53</v>
      </c>
      <c r="BF18">
        <f>'Backlog Baseline'!BF18*1</f>
        <v>63</v>
      </c>
      <c r="BG18">
        <f>'Backlog Baseline'!BG18*1</f>
        <v>28</v>
      </c>
      <c r="BH18">
        <f>'Backlog Baseline'!BH18*1</f>
        <v>45</v>
      </c>
      <c r="BJ18">
        <f>'Backlog Baseline'!BJ18*1</f>
        <v>53</v>
      </c>
      <c r="BK18">
        <f>'Backlog Baseline'!BK18*1</f>
        <v>63</v>
      </c>
      <c r="BL18">
        <f>'Backlog Baseline'!BL18*1</f>
        <v>28</v>
      </c>
      <c r="BM18">
        <f>'Backlog Baseline'!BM18*1</f>
        <v>45</v>
      </c>
      <c r="BO18">
        <f>'Backlog Baseline'!BO18*1</f>
        <v>53</v>
      </c>
      <c r="BP18">
        <f>'Backlog Baseline'!BP18*1</f>
        <v>63</v>
      </c>
      <c r="BQ18">
        <f>'Backlog Baseline'!BQ18*1</f>
        <v>28</v>
      </c>
      <c r="BR18">
        <f>'Backlog Baseline'!BR18*1</f>
        <v>45</v>
      </c>
      <c r="BT18">
        <f>'Backlog Baseline'!BT18*1</f>
        <v>53</v>
      </c>
      <c r="BU18">
        <f>'Backlog Baseline'!BU18*1</f>
        <v>63</v>
      </c>
      <c r="BV18">
        <f>'Backlog Baseline'!BV18*1</f>
        <v>28</v>
      </c>
      <c r="BW18">
        <f>'Backlog Baseline'!BW18*1</f>
        <v>45</v>
      </c>
      <c r="BY18">
        <f>'Backlog Baseline'!BY18*1</f>
        <v>53</v>
      </c>
      <c r="BZ18">
        <f>'Backlog Baseline'!BZ18*1</f>
        <v>63</v>
      </c>
      <c r="CA18">
        <f>'Backlog Baseline'!CA18*1</f>
        <v>28</v>
      </c>
      <c r="CB18">
        <f>'Backlog Baseline'!CB18*1</f>
        <v>45</v>
      </c>
      <c r="CD18">
        <f>'Backlog Baseline'!CD18*1</f>
        <v>53</v>
      </c>
      <c r="CE18">
        <f>'Backlog Baseline'!CE18*1</f>
        <v>63</v>
      </c>
      <c r="CF18">
        <f>'Backlog Baseline'!CF18*1</f>
        <v>28</v>
      </c>
      <c r="CG18">
        <f>'Backlog Baseline'!CG18*1</f>
        <v>45</v>
      </c>
      <c r="CI18">
        <f>'Backlog Baseline'!CI18*1</f>
        <v>53</v>
      </c>
      <c r="CJ18">
        <f>'Backlog Baseline'!CJ18*1</f>
        <v>63</v>
      </c>
      <c r="CK18">
        <f>'Backlog Baseline'!CK18*1</f>
        <v>28</v>
      </c>
      <c r="CL18">
        <f>'Backlog Baseline'!CL18*1</f>
        <v>45</v>
      </c>
      <c r="CN18">
        <f>'Backlog Baseline'!CN18*1</f>
        <v>53</v>
      </c>
      <c r="CO18">
        <f>'Backlog Baseline'!CO18*1</f>
        <v>63</v>
      </c>
      <c r="CP18">
        <f>'Backlog Baseline'!CP18*1</f>
        <v>28</v>
      </c>
      <c r="CQ18">
        <f>'Backlog Baseline'!CQ18*1</f>
        <v>45</v>
      </c>
      <c r="CS18">
        <f>'Backlog Baseline'!CS18*1</f>
        <v>53</v>
      </c>
      <c r="CT18">
        <f>'Backlog Baseline'!CT18*1</f>
        <v>63</v>
      </c>
      <c r="CU18">
        <f>'Backlog Baseline'!CU18*1</f>
        <v>28</v>
      </c>
      <c r="CV18">
        <f>'Backlog Baseline'!CV18*1</f>
        <v>45</v>
      </c>
      <c r="CX18">
        <f>'Backlog Baseline'!CX18*1</f>
        <v>53</v>
      </c>
      <c r="CY18">
        <f>'Backlog Baseline'!CY18*1</f>
        <v>63</v>
      </c>
      <c r="CZ18">
        <f>'Backlog Baseline'!CZ18*1</f>
        <v>28</v>
      </c>
      <c r="DA18">
        <f>'Backlog Baseline'!DA18*1</f>
        <v>45</v>
      </c>
      <c r="DC18">
        <f>'Backlog Baseline'!DC18*1</f>
        <v>53</v>
      </c>
      <c r="DD18">
        <f>'Backlog Baseline'!DD18*1</f>
        <v>63</v>
      </c>
      <c r="DE18">
        <f>'Backlog Baseline'!DE18*1</f>
        <v>28</v>
      </c>
      <c r="DF18">
        <f>'Backlog Baseline'!DF18*1</f>
        <v>45</v>
      </c>
      <c r="DH18">
        <f>'Backlog Baseline'!DH18*1</f>
        <v>53</v>
      </c>
      <c r="DI18">
        <f>'Backlog Baseline'!DI18*1</f>
        <v>63</v>
      </c>
      <c r="DJ18">
        <f>'Backlog Baseline'!DJ18*1</f>
        <v>28</v>
      </c>
      <c r="DK18">
        <f>'Backlog Baseline'!DK18*1</f>
        <v>45</v>
      </c>
      <c r="DM18">
        <f>'Backlog Baseline'!DM18*1</f>
        <v>53</v>
      </c>
      <c r="DN18">
        <f>'Backlog Baseline'!DN18*1</f>
        <v>63</v>
      </c>
      <c r="DO18">
        <f>'Backlog Baseline'!DO18*1</f>
        <v>28</v>
      </c>
      <c r="DP18">
        <f>'Backlog Baseline'!DP18*1</f>
        <v>45</v>
      </c>
      <c r="DR18">
        <f>'Backlog Baseline'!DR18*1</f>
        <v>53</v>
      </c>
      <c r="DS18">
        <f>'Backlog Baseline'!DS18*1</f>
        <v>63</v>
      </c>
      <c r="DT18">
        <f>'Backlog Baseline'!DT18*1</f>
        <v>28</v>
      </c>
      <c r="DU18">
        <f>'Backlog Baseline'!DU18*1</f>
        <v>45</v>
      </c>
      <c r="DW18">
        <f>'Backlog Baseline'!DW18*1</f>
        <v>53</v>
      </c>
      <c r="DX18">
        <f>'Backlog Baseline'!DX18*1</f>
        <v>63</v>
      </c>
      <c r="DY18">
        <f>'Backlog Baseline'!DY18*1</f>
        <v>28</v>
      </c>
      <c r="DZ18">
        <f>'Backlog Baseline'!DZ18*1</f>
        <v>45</v>
      </c>
      <c r="EB18">
        <f>'Backlog Baseline'!EB18*1</f>
        <v>53</v>
      </c>
      <c r="EC18">
        <f>'Backlog Baseline'!EC18*1</f>
        <v>63</v>
      </c>
      <c r="ED18">
        <f>'Backlog Baseline'!ED18*1</f>
        <v>28</v>
      </c>
      <c r="EE18">
        <f>'Backlog Baseline'!EE18*1</f>
        <v>45</v>
      </c>
      <c r="EG18">
        <f>'Backlog Baseline'!EG18*1</f>
        <v>53</v>
      </c>
      <c r="EH18">
        <f>'Backlog Baseline'!EH18*1</f>
        <v>63</v>
      </c>
      <c r="EI18">
        <f>'Backlog Baseline'!EI18*1</f>
        <v>28</v>
      </c>
      <c r="EJ18">
        <f>'Backlog Baseline'!EJ18*1</f>
        <v>45</v>
      </c>
      <c r="EL18">
        <f>'Backlog Baseline'!EL18*1</f>
        <v>53</v>
      </c>
      <c r="EM18">
        <f>'Backlog Baseline'!EM18*1</f>
        <v>63</v>
      </c>
      <c r="EN18">
        <f>'Backlog Baseline'!EN18*1</f>
        <v>28</v>
      </c>
      <c r="EO18">
        <f>'Backlog Baseline'!EO18*1</f>
        <v>45</v>
      </c>
      <c r="EQ18">
        <f>'Backlog Baseline'!EQ18*1</f>
        <v>53</v>
      </c>
      <c r="ER18">
        <f>'Backlog Baseline'!ER18*1</f>
        <v>63</v>
      </c>
      <c r="ES18">
        <f>'Backlog Baseline'!ES18*1</f>
        <v>28</v>
      </c>
      <c r="ET18">
        <f>'Backlog Baseline'!ET18*1</f>
        <v>45</v>
      </c>
      <c r="EV18">
        <f t="shared" si="0"/>
        <v>53</v>
      </c>
      <c r="EW18">
        <f t="shared" si="1"/>
        <v>63</v>
      </c>
      <c r="EX18">
        <f t="shared" si="2"/>
        <v>28</v>
      </c>
      <c r="EY18">
        <f t="shared" si="3"/>
        <v>45</v>
      </c>
    </row>
    <row r="19" spans="1:155" x14ac:dyDescent="0.35">
      <c r="A19">
        <v>17</v>
      </c>
      <c r="B19">
        <f>'Backlog Baseline'!B19*1</f>
        <v>66</v>
      </c>
      <c r="C19">
        <f>'Backlog Baseline'!C19*1</f>
        <v>51</v>
      </c>
      <c r="D19">
        <f>'Backlog Baseline'!D19*1</f>
        <v>36</v>
      </c>
      <c r="E19">
        <f>'Backlog Baseline'!E19*1</f>
        <v>40</v>
      </c>
      <c r="G19">
        <f>'Backlog Baseline'!G19*1</f>
        <v>66</v>
      </c>
      <c r="H19">
        <f>'Backlog Baseline'!H19*1</f>
        <v>51</v>
      </c>
      <c r="I19">
        <f>'Backlog Baseline'!I19*1</f>
        <v>36</v>
      </c>
      <c r="J19">
        <f>'Backlog Baseline'!J19*1</f>
        <v>40</v>
      </c>
      <c r="L19">
        <f>'Backlog Baseline'!L19*1</f>
        <v>66</v>
      </c>
      <c r="M19">
        <f>'Backlog Baseline'!M19*1</f>
        <v>51</v>
      </c>
      <c r="N19">
        <f>'Backlog Baseline'!N19*1</f>
        <v>36</v>
      </c>
      <c r="O19">
        <f>'Backlog Baseline'!O19*1</f>
        <v>40</v>
      </c>
      <c r="Q19">
        <f>'Backlog Baseline'!Q19*1</f>
        <v>66</v>
      </c>
      <c r="R19">
        <f>'Backlog Baseline'!R19*1</f>
        <v>51</v>
      </c>
      <c r="S19">
        <f>'Backlog Baseline'!S19*1</f>
        <v>36</v>
      </c>
      <c r="T19">
        <f>'Backlog Baseline'!T19*1</f>
        <v>40</v>
      </c>
      <c r="V19">
        <f>'Backlog Baseline'!V19*1</f>
        <v>66</v>
      </c>
      <c r="W19">
        <f>'Backlog Baseline'!W19*1</f>
        <v>51</v>
      </c>
      <c r="X19">
        <f>'Backlog Baseline'!X19*1</f>
        <v>36</v>
      </c>
      <c r="Y19">
        <f>'Backlog Baseline'!Y19*1</f>
        <v>40</v>
      </c>
      <c r="AA19">
        <f>'Backlog Baseline'!AA19*1</f>
        <v>66</v>
      </c>
      <c r="AB19">
        <f>'Backlog Baseline'!AB19*1</f>
        <v>51</v>
      </c>
      <c r="AC19">
        <f>'Backlog Baseline'!AC19*1</f>
        <v>36</v>
      </c>
      <c r="AD19">
        <f>'Backlog Baseline'!AD19*1</f>
        <v>40</v>
      </c>
      <c r="AF19">
        <f>'Backlog Baseline'!AF19*1</f>
        <v>66</v>
      </c>
      <c r="AG19">
        <f>'Backlog Baseline'!AG19*1</f>
        <v>51</v>
      </c>
      <c r="AH19">
        <f>'Backlog Baseline'!AH19*1</f>
        <v>36</v>
      </c>
      <c r="AI19">
        <f>'Backlog Baseline'!AI19*1</f>
        <v>40</v>
      </c>
      <c r="AK19">
        <f>'Backlog Baseline'!AK19*1</f>
        <v>66</v>
      </c>
      <c r="AL19">
        <f>'Backlog Baseline'!AL19*1</f>
        <v>51</v>
      </c>
      <c r="AM19">
        <f>'Backlog Baseline'!AM19*1</f>
        <v>36</v>
      </c>
      <c r="AN19">
        <f>'Backlog Baseline'!AN19*1</f>
        <v>40</v>
      </c>
      <c r="AP19">
        <f>'Backlog Baseline'!AP19*1</f>
        <v>66</v>
      </c>
      <c r="AQ19">
        <f>'Backlog Baseline'!AQ19*1</f>
        <v>51</v>
      </c>
      <c r="AR19">
        <f>'Backlog Baseline'!AR19*1</f>
        <v>36</v>
      </c>
      <c r="AS19">
        <f>'Backlog Baseline'!AS19*1</f>
        <v>40</v>
      </c>
      <c r="AU19">
        <f>'Backlog Baseline'!AU19*1</f>
        <v>66</v>
      </c>
      <c r="AV19">
        <f>'Backlog Baseline'!AV19*1</f>
        <v>51</v>
      </c>
      <c r="AW19">
        <f>'Backlog Baseline'!AW19*1</f>
        <v>36</v>
      </c>
      <c r="AX19">
        <f>'Backlog Baseline'!AX19*1</f>
        <v>40</v>
      </c>
      <c r="AZ19">
        <f>'Backlog Baseline'!AZ19*1</f>
        <v>66</v>
      </c>
      <c r="BA19">
        <f>'Backlog Baseline'!BA19*1</f>
        <v>51</v>
      </c>
      <c r="BB19">
        <f>'Backlog Baseline'!BB19*1</f>
        <v>36</v>
      </c>
      <c r="BC19">
        <f>'Backlog Baseline'!BC19*1</f>
        <v>40</v>
      </c>
      <c r="BE19">
        <f>'Backlog Baseline'!BE19*1</f>
        <v>66</v>
      </c>
      <c r="BF19">
        <f>'Backlog Baseline'!BF19*1</f>
        <v>51</v>
      </c>
      <c r="BG19">
        <f>'Backlog Baseline'!BG19*1</f>
        <v>36</v>
      </c>
      <c r="BH19">
        <f>'Backlog Baseline'!BH19*1</f>
        <v>40</v>
      </c>
      <c r="BJ19">
        <f>'Backlog Baseline'!BJ19*1</f>
        <v>66</v>
      </c>
      <c r="BK19">
        <f>'Backlog Baseline'!BK19*1</f>
        <v>51</v>
      </c>
      <c r="BL19">
        <f>'Backlog Baseline'!BL19*1</f>
        <v>36</v>
      </c>
      <c r="BM19">
        <f>'Backlog Baseline'!BM19*1</f>
        <v>40</v>
      </c>
      <c r="BO19">
        <f>'Backlog Baseline'!BO19*1</f>
        <v>66</v>
      </c>
      <c r="BP19">
        <f>'Backlog Baseline'!BP19*1</f>
        <v>51</v>
      </c>
      <c r="BQ19">
        <f>'Backlog Baseline'!BQ19*1</f>
        <v>36</v>
      </c>
      <c r="BR19">
        <f>'Backlog Baseline'!BR19*1</f>
        <v>40</v>
      </c>
      <c r="BT19">
        <f>'Backlog Baseline'!BT19*1</f>
        <v>66</v>
      </c>
      <c r="BU19">
        <f>'Backlog Baseline'!BU19*1</f>
        <v>51</v>
      </c>
      <c r="BV19">
        <f>'Backlog Baseline'!BV19*1</f>
        <v>36</v>
      </c>
      <c r="BW19">
        <f>'Backlog Baseline'!BW19*1</f>
        <v>40</v>
      </c>
      <c r="BY19">
        <f>'Backlog Baseline'!BY19*1</f>
        <v>66</v>
      </c>
      <c r="BZ19">
        <f>'Backlog Baseline'!BZ19*1</f>
        <v>51</v>
      </c>
      <c r="CA19">
        <f>'Backlog Baseline'!CA19*1</f>
        <v>36</v>
      </c>
      <c r="CB19">
        <f>'Backlog Baseline'!CB19*1</f>
        <v>40</v>
      </c>
      <c r="CD19">
        <f>'Backlog Baseline'!CD19*1</f>
        <v>66</v>
      </c>
      <c r="CE19">
        <f>'Backlog Baseline'!CE19*1</f>
        <v>51</v>
      </c>
      <c r="CF19">
        <f>'Backlog Baseline'!CF19*1</f>
        <v>36</v>
      </c>
      <c r="CG19">
        <f>'Backlog Baseline'!CG19*1</f>
        <v>40</v>
      </c>
      <c r="CI19">
        <f>'Backlog Baseline'!CI19*1</f>
        <v>66</v>
      </c>
      <c r="CJ19">
        <f>'Backlog Baseline'!CJ19*1</f>
        <v>51</v>
      </c>
      <c r="CK19">
        <f>'Backlog Baseline'!CK19*1</f>
        <v>36</v>
      </c>
      <c r="CL19">
        <f>'Backlog Baseline'!CL19*1</f>
        <v>40</v>
      </c>
      <c r="CN19">
        <f>'Backlog Baseline'!CN19*1</f>
        <v>66</v>
      </c>
      <c r="CO19">
        <f>'Backlog Baseline'!CO19*1</f>
        <v>51</v>
      </c>
      <c r="CP19">
        <f>'Backlog Baseline'!CP19*1</f>
        <v>36</v>
      </c>
      <c r="CQ19">
        <f>'Backlog Baseline'!CQ19*1</f>
        <v>40</v>
      </c>
      <c r="CS19">
        <f>'Backlog Baseline'!CS19*1</f>
        <v>66</v>
      </c>
      <c r="CT19">
        <f>'Backlog Baseline'!CT19*1</f>
        <v>51</v>
      </c>
      <c r="CU19">
        <f>'Backlog Baseline'!CU19*1</f>
        <v>36</v>
      </c>
      <c r="CV19">
        <f>'Backlog Baseline'!CV19*1</f>
        <v>40</v>
      </c>
      <c r="CX19">
        <f>'Backlog Baseline'!CX19*1</f>
        <v>66</v>
      </c>
      <c r="CY19">
        <f>'Backlog Baseline'!CY19*1</f>
        <v>51</v>
      </c>
      <c r="CZ19">
        <f>'Backlog Baseline'!CZ19*1</f>
        <v>36</v>
      </c>
      <c r="DA19">
        <f>'Backlog Baseline'!DA19*1</f>
        <v>40</v>
      </c>
      <c r="DC19">
        <f>'Backlog Baseline'!DC19*1</f>
        <v>66</v>
      </c>
      <c r="DD19">
        <f>'Backlog Baseline'!DD19*1</f>
        <v>51</v>
      </c>
      <c r="DE19">
        <f>'Backlog Baseline'!DE19*1</f>
        <v>36</v>
      </c>
      <c r="DF19">
        <f>'Backlog Baseline'!DF19*1</f>
        <v>40</v>
      </c>
      <c r="DH19">
        <f>'Backlog Baseline'!DH19*1</f>
        <v>66</v>
      </c>
      <c r="DI19">
        <f>'Backlog Baseline'!DI19*1</f>
        <v>51</v>
      </c>
      <c r="DJ19">
        <f>'Backlog Baseline'!DJ19*1</f>
        <v>36</v>
      </c>
      <c r="DK19">
        <f>'Backlog Baseline'!DK19*1</f>
        <v>40</v>
      </c>
      <c r="DM19">
        <f>'Backlog Baseline'!DM19*1</f>
        <v>66</v>
      </c>
      <c r="DN19">
        <f>'Backlog Baseline'!DN19*1</f>
        <v>51</v>
      </c>
      <c r="DO19">
        <f>'Backlog Baseline'!DO19*1</f>
        <v>36</v>
      </c>
      <c r="DP19">
        <f>'Backlog Baseline'!DP19*1</f>
        <v>40</v>
      </c>
      <c r="DR19">
        <f>'Backlog Baseline'!DR19*1</f>
        <v>66</v>
      </c>
      <c r="DS19">
        <f>'Backlog Baseline'!DS19*1</f>
        <v>51</v>
      </c>
      <c r="DT19">
        <f>'Backlog Baseline'!DT19*1</f>
        <v>36</v>
      </c>
      <c r="DU19">
        <f>'Backlog Baseline'!DU19*1</f>
        <v>40</v>
      </c>
      <c r="DW19">
        <f>'Backlog Baseline'!DW19*1</f>
        <v>66</v>
      </c>
      <c r="DX19">
        <f>'Backlog Baseline'!DX19*1</f>
        <v>51</v>
      </c>
      <c r="DY19">
        <f>'Backlog Baseline'!DY19*1</f>
        <v>36</v>
      </c>
      <c r="DZ19">
        <f>'Backlog Baseline'!DZ19*1</f>
        <v>40</v>
      </c>
      <c r="EB19">
        <f>'Backlog Baseline'!EB19*1</f>
        <v>66</v>
      </c>
      <c r="EC19">
        <f>'Backlog Baseline'!EC19*1</f>
        <v>51</v>
      </c>
      <c r="ED19">
        <f>'Backlog Baseline'!ED19*1</f>
        <v>36</v>
      </c>
      <c r="EE19">
        <f>'Backlog Baseline'!EE19*1</f>
        <v>40</v>
      </c>
      <c r="EG19">
        <f>'Backlog Baseline'!EG19*1</f>
        <v>66</v>
      </c>
      <c r="EH19">
        <f>'Backlog Baseline'!EH19*1</f>
        <v>51</v>
      </c>
      <c r="EI19">
        <f>'Backlog Baseline'!EI19*1</f>
        <v>36</v>
      </c>
      <c r="EJ19">
        <f>'Backlog Baseline'!EJ19*1</f>
        <v>40</v>
      </c>
      <c r="EL19">
        <f>'Backlog Baseline'!EL19*1</f>
        <v>66</v>
      </c>
      <c r="EM19">
        <f>'Backlog Baseline'!EM19*1</f>
        <v>51</v>
      </c>
      <c r="EN19">
        <f>'Backlog Baseline'!EN19*1</f>
        <v>36</v>
      </c>
      <c r="EO19">
        <f>'Backlog Baseline'!EO19*1</f>
        <v>40</v>
      </c>
      <c r="EQ19">
        <f>'Backlog Baseline'!EQ19*1</f>
        <v>66</v>
      </c>
      <c r="ER19">
        <f>'Backlog Baseline'!ER19*1</f>
        <v>51</v>
      </c>
      <c r="ES19">
        <f>'Backlog Baseline'!ES19*1</f>
        <v>36</v>
      </c>
      <c r="ET19">
        <f>'Backlog Baseline'!ET19*1</f>
        <v>40</v>
      </c>
      <c r="EV19">
        <f t="shared" si="0"/>
        <v>66</v>
      </c>
      <c r="EW19">
        <f t="shared" si="1"/>
        <v>51</v>
      </c>
      <c r="EX19">
        <f t="shared" si="2"/>
        <v>36</v>
      </c>
      <c r="EY19">
        <f t="shared" si="3"/>
        <v>40</v>
      </c>
    </row>
    <row r="20" spans="1:155" x14ac:dyDescent="0.35">
      <c r="A20">
        <v>18</v>
      </c>
      <c r="B20">
        <f>'Backlog Baseline'!B20*1</f>
        <v>64</v>
      </c>
      <c r="C20">
        <f>'Backlog Baseline'!C20*1</f>
        <v>24</v>
      </c>
      <c r="D20">
        <f>'Backlog Baseline'!D20*1</f>
        <v>41</v>
      </c>
      <c r="E20">
        <f>'Backlog Baseline'!E20*1</f>
        <v>49</v>
      </c>
      <c r="G20">
        <f>'Backlog Baseline'!G20*1</f>
        <v>64</v>
      </c>
      <c r="H20">
        <f>'Backlog Baseline'!H20*1</f>
        <v>24</v>
      </c>
      <c r="I20">
        <f>'Backlog Baseline'!I20*1</f>
        <v>41</v>
      </c>
      <c r="J20">
        <f>'Backlog Baseline'!J20*1</f>
        <v>49</v>
      </c>
      <c r="L20">
        <f>'Backlog Baseline'!L20*1</f>
        <v>64</v>
      </c>
      <c r="M20">
        <f>'Backlog Baseline'!M20*1</f>
        <v>24</v>
      </c>
      <c r="N20">
        <f>'Backlog Baseline'!N20*1</f>
        <v>41</v>
      </c>
      <c r="O20">
        <f>'Backlog Baseline'!O20*1</f>
        <v>49</v>
      </c>
      <c r="Q20">
        <f>'Backlog Baseline'!Q20*1</f>
        <v>64</v>
      </c>
      <c r="R20">
        <f>'Backlog Baseline'!R20*1</f>
        <v>24</v>
      </c>
      <c r="S20">
        <f>'Backlog Baseline'!S20*1</f>
        <v>41</v>
      </c>
      <c r="T20">
        <f>'Backlog Baseline'!T20*1</f>
        <v>49</v>
      </c>
      <c r="V20">
        <f>'Backlog Baseline'!V20*1</f>
        <v>64</v>
      </c>
      <c r="W20">
        <f>'Backlog Baseline'!W20*1</f>
        <v>24</v>
      </c>
      <c r="X20">
        <f>'Backlog Baseline'!X20*1</f>
        <v>41</v>
      </c>
      <c r="Y20">
        <f>'Backlog Baseline'!Y20*1</f>
        <v>49</v>
      </c>
      <c r="AA20">
        <f>'Backlog Baseline'!AA20*1</f>
        <v>64</v>
      </c>
      <c r="AB20">
        <f>'Backlog Baseline'!AB20*1</f>
        <v>24</v>
      </c>
      <c r="AC20">
        <f>'Backlog Baseline'!AC20*1</f>
        <v>41</v>
      </c>
      <c r="AD20">
        <f>'Backlog Baseline'!AD20*1</f>
        <v>49</v>
      </c>
      <c r="AF20">
        <f>'Backlog Baseline'!AF20*1</f>
        <v>64</v>
      </c>
      <c r="AG20">
        <f>'Backlog Baseline'!AG20*1</f>
        <v>24</v>
      </c>
      <c r="AH20">
        <f>'Backlog Baseline'!AH20*1</f>
        <v>41</v>
      </c>
      <c r="AI20">
        <f>'Backlog Baseline'!AI20*1</f>
        <v>49</v>
      </c>
      <c r="AK20">
        <f>'Backlog Baseline'!AK20*1</f>
        <v>64</v>
      </c>
      <c r="AL20">
        <f>'Backlog Baseline'!AL20*1</f>
        <v>24</v>
      </c>
      <c r="AM20">
        <f>'Backlog Baseline'!AM20*1</f>
        <v>41</v>
      </c>
      <c r="AN20">
        <f>'Backlog Baseline'!AN20*1</f>
        <v>49</v>
      </c>
      <c r="AP20">
        <f>'Backlog Baseline'!AP20*1</f>
        <v>64</v>
      </c>
      <c r="AQ20">
        <f>'Backlog Baseline'!AQ20*1</f>
        <v>24</v>
      </c>
      <c r="AR20">
        <f>'Backlog Baseline'!AR20*1</f>
        <v>41</v>
      </c>
      <c r="AS20">
        <f>'Backlog Baseline'!AS20*1</f>
        <v>49</v>
      </c>
      <c r="AU20">
        <f>'Backlog Baseline'!AU20*1</f>
        <v>64</v>
      </c>
      <c r="AV20">
        <f>'Backlog Baseline'!AV20*1</f>
        <v>24</v>
      </c>
      <c r="AW20">
        <f>'Backlog Baseline'!AW20*1</f>
        <v>41</v>
      </c>
      <c r="AX20">
        <f>'Backlog Baseline'!AX20*1</f>
        <v>49</v>
      </c>
      <c r="AZ20">
        <f>'Backlog Baseline'!AZ20*1</f>
        <v>64</v>
      </c>
      <c r="BA20">
        <f>'Backlog Baseline'!BA20*1</f>
        <v>24</v>
      </c>
      <c r="BB20">
        <f>'Backlog Baseline'!BB20*1</f>
        <v>41</v>
      </c>
      <c r="BC20">
        <f>'Backlog Baseline'!BC20*1</f>
        <v>49</v>
      </c>
      <c r="BE20">
        <f>'Backlog Baseline'!BE20*1</f>
        <v>64</v>
      </c>
      <c r="BF20">
        <f>'Backlog Baseline'!BF20*1</f>
        <v>24</v>
      </c>
      <c r="BG20">
        <f>'Backlog Baseline'!BG20*1</f>
        <v>41</v>
      </c>
      <c r="BH20">
        <f>'Backlog Baseline'!BH20*1</f>
        <v>49</v>
      </c>
      <c r="BJ20">
        <f>'Backlog Baseline'!BJ20*1</f>
        <v>64</v>
      </c>
      <c r="BK20">
        <f>'Backlog Baseline'!BK20*1</f>
        <v>24</v>
      </c>
      <c r="BL20">
        <f>'Backlog Baseline'!BL20*1</f>
        <v>41</v>
      </c>
      <c r="BM20">
        <f>'Backlog Baseline'!BM20*1</f>
        <v>49</v>
      </c>
      <c r="BO20">
        <f>'Backlog Baseline'!BO20*1</f>
        <v>64</v>
      </c>
      <c r="BP20">
        <f>'Backlog Baseline'!BP20*1</f>
        <v>24</v>
      </c>
      <c r="BQ20">
        <f>'Backlog Baseline'!BQ20*1</f>
        <v>41</v>
      </c>
      <c r="BR20">
        <f>'Backlog Baseline'!BR20*1</f>
        <v>49</v>
      </c>
      <c r="BT20">
        <f>'Backlog Baseline'!BT20*1</f>
        <v>64</v>
      </c>
      <c r="BU20">
        <f>'Backlog Baseline'!BU20*1</f>
        <v>24</v>
      </c>
      <c r="BV20">
        <f>'Backlog Baseline'!BV20*1</f>
        <v>41</v>
      </c>
      <c r="BW20">
        <f>'Backlog Baseline'!BW20*1</f>
        <v>49</v>
      </c>
      <c r="BY20">
        <f>'Backlog Baseline'!BY20*1</f>
        <v>64</v>
      </c>
      <c r="BZ20">
        <f>'Backlog Baseline'!BZ20*1</f>
        <v>24</v>
      </c>
      <c r="CA20">
        <f>'Backlog Baseline'!CA20*1</f>
        <v>41</v>
      </c>
      <c r="CB20">
        <f>'Backlog Baseline'!CB20*1</f>
        <v>49</v>
      </c>
      <c r="CD20">
        <f>'Backlog Baseline'!CD20*1</f>
        <v>64</v>
      </c>
      <c r="CE20">
        <f>'Backlog Baseline'!CE20*1</f>
        <v>24</v>
      </c>
      <c r="CF20">
        <f>'Backlog Baseline'!CF20*1</f>
        <v>41</v>
      </c>
      <c r="CG20">
        <f>'Backlog Baseline'!CG20*1</f>
        <v>49</v>
      </c>
      <c r="CI20">
        <f>'Backlog Baseline'!CI20*1</f>
        <v>64</v>
      </c>
      <c r="CJ20">
        <f>'Backlog Baseline'!CJ20*1</f>
        <v>24</v>
      </c>
      <c r="CK20">
        <f>'Backlog Baseline'!CK20*1</f>
        <v>41</v>
      </c>
      <c r="CL20">
        <f>'Backlog Baseline'!CL20*1</f>
        <v>49</v>
      </c>
      <c r="CN20">
        <f>'Backlog Baseline'!CN20*1</f>
        <v>64</v>
      </c>
      <c r="CO20">
        <f>'Backlog Baseline'!CO20*1</f>
        <v>24</v>
      </c>
      <c r="CP20">
        <f>'Backlog Baseline'!CP20*1</f>
        <v>41</v>
      </c>
      <c r="CQ20">
        <f>'Backlog Baseline'!CQ20*1</f>
        <v>49</v>
      </c>
      <c r="CS20">
        <f>'Backlog Baseline'!CS20*1</f>
        <v>64</v>
      </c>
      <c r="CT20">
        <f>'Backlog Baseline'!CT20*1</f>
        <v>24</v>
      </c>
      <c r="CU20">
        <f>'Backlog Baseline'!CU20*1</f>
        <v>41</v>
      </c>
      <c r="CV20">
        <f>'Backlog Baseline'!CV20*1</f>
        <v>49</v>
      </c>
      <c r="CX20">
        <f>'Backlog Baseline'!CX20*1</f>
        <v>64</v>
      </c>
      <c r="CY20">
        <f>'Backlog Baseline'!CY20*1</f>
        <v>24</v>
      </c>
      <c r="CZ20">
        <f>'Backlog Baseline'!CZ20*1</f>
        <v>41</v>
      </c>
      <c r="DA20">
        <f>'Backlog Baseline'!DA20*1</f>
        <v>49</v>
      </c>
      <c r="DC20">
        <f>'Backlog Baseline'!DC20*1</f>
        <v>64</v>
      </c>
      <c r="DD20">
        <f>'Backlog Baseline'!DD20*1</f>
        <v>24</v>
      </c>
      <c r="DE20">
        <f>'Backlog Baseline'!DE20*1</f>
        <v>41</v>
      </c>
      <c r="DF20">
        <f>'Backlog Baseline'!DF20*1</f>
        <v>49</v>
      </c>
      <c r="DH20">
        <f>'Backlog Baseline'!DH20*1</f>
        <v>64</v>
      </c>
      <c r="DI20">
        <f>'Backlog Baseline'!DI20*1</f>
        <v>24</v>
      </c>
      <c r="DJ20">
        <f>'Backlog Baseline'!DJ20*1</f>
        <v>41</v>
      </c>
      <c r="DK20">
        <f>'Backlog Baseline'!DK20*1</f>
        <v>49</v>
      </c>
      <c r="DM20">
        <f>'Backlog Baseline'!DM20*1</f>
        <v>64</v>
      </c>
      <c r="DN20">
        <f>'Backlog Baseline'!DN20*1</f>
        <v>24</v>
      </c>
      <c r="DO20">
        <f>'Backlog Baseline'!DO20*1</f>
        <v>41</v>
      </c>
      <c r="DP20">
        <f>'Backlog Baseline'!DP20*1</f>
        <v>49</v>
      </c>
      <c r="DR20">
        <f>'Backlog Baseline'!DR20*1</f>
        <v>64</v>
      </c>
      <c r="DS20">
        <f>'Backlog Baseline'!DS20*1</f>
        <v>24</v>
      </c>
      <c r="DT20">
        <f>'Backlog Baseline'!DT20*1</f>
        <v>41</v>
      </c>
      <c r="DU20">
        <f>'Backlog Baseline'!DU20*1</f>
        <v>49</v>
      </c>
      <c r="DW20">
        <f>'Backlog Baseline'!DW20*1</f>
        <v>64</v>
      </c>
      <c r="DX20">
        <f>'Backlog Baseline'!DX20*1</f>
        <v>24</v>
      </c>
      <c r="DY20">
        <f>'Backlog Baseline'!DY20*1</f>
        <v>41</v>
      </c>
      <c r="DZ20">
        <f>'Backlog Baseline'!DZ20*1</f>
        <v>49</v>
      </c>
      <c r="EB20">
        <f>'Backlog Baseline'!EB20*1</f>
        <v>64</v>
      </c>
      <c r="EC20">
        <f>'Backlog Baseline'!EC20*1</f>
        <v>24</v>
      </c>
      <c r="ED20">
        <f>'Backlog Baseline'!ED20*1</f>
        <v>41</v>
      </c>
      <c r="EE20">
        <f>'Backlog Baseline'!EE20*1</f>
        <v>49</v>
      </c>
      <c r="EG20">
        <f>'Backlog Baseline'!EG20*1</f>
        <v>64</v>
      </c>
      <c r="EH20">
        <f>'Backlog Baseline'!EH20*1</f>
        <v>24</v>
      </c>
      <c r="EI20">
        <f>'Backlog Baseline'!EI20*1</f>
        <v>41</v>
      </c>
      <c r="EJ20">
        <f>'Backlog Baseline'!EJ20*1</f>
        <v>49</v>
      </c>
      <c r="EL20">
        <f>'Backlog Baseline'!EL20*1</f>
        <v>64</v>
      </c>
      <c r="EM20">
        <f>'Backlog Baseline'!EM20*1</f>
        <v>24</v>
      </c>
      <c r="EN20">
        <f>'Backlog Baseline'!EN20*1</f>
        <v>41</v>
      </c>
      <c r="EO20">
        <f>'Backlog Baseline'!EO20*1</f>
        <v>49</v>
      </c>
      <c r="EQ20">
        <f>'Backlog Baseline'!EQ20*1</f>
        <v>64</v>
      </c>
      <c r="ER20">
        <f>'Backlog Baseline'!ER20*1</f>
        <v>24</v>
      </c>
      <c r="ES20">
        <f>'Backlog Baseline'!ES20*1</f>
        <v>41</v>
      </c>
      <c r="ET20">
        <f>'Backlog Baseline'!ET20*1</f>
        <v>49</v>
      </c>
      <c r="EV20">
        <f t="shared" si="0"/>
        <v>64</v>
      </c>
      <c r="EW20">
        <f t="shared" si="1"/>
        <v>24</v>
      </c>
      <c r="EX20">
        <f t="shared" si="2"/>
        <v>41</v>
      </c>
      <c r="EY20">
        <f t="shared" si="3"/>
        <v>49</v>
      </c>
    </row>
    <row r="21" spans="1:155" x14ac:dyDescent="0.35">
      <c r="A21">
        <v>19</v>
      </c>
      <c r="B21">
        <f>'Backlog Baseline'!B21*1</f>
        <v>41</v>
      </c>
      <c r="C21">
        <f>'Backlog Baseline'!C21*1</f>
        <v>0</v>
      </c>
      <c r="D21">
        <f>'Backlog Baseline'!D21*1</f>
        <v>36</v>
      </c>
      <c r="E21">
        <f>'Backlog Baseline'!E21*1</f>
        <v>59</v>
      </c>
      <c r="G21">
        <f>'Backlog Baseline'!G21*1</f>
        <v>41</v>
      </c>
      <c r="H21">
        <f>'Backlog Baseline'!H21*1</f>
        <v>0</v>
      </c>
      <c r="I21">
        <f>'Backlog Baseline'!I21*1</f>
        <v>36</v>
      </c>
      <c r="J21">
        <f>'Backlog Baseline'!J21*1</f>
        <v>59</v>
      </c>
      <c r="L21">
        <f>'Backlog Baseline'!L21*1</f>
        <v>41</v>
      </c>
      <c r="M21">
        <f>'Backlog Baseline'!M21*1</f>
        <v>0</v>
      </c>
      <c r="N21">
        <f>'Backlog Baseline'!N21*1</f>
        <v>36</v>
      </c>
      <c r="O21">
        <f>'Backlog Baseline'!O21*1</f>
        <v>59</v>
      </c>
      <c r="Q21">
        <f>'Backlog Baseline'!Q21*1</f>
        <v>41</v>
      </c>
      <c r="R21">
        <f>'Backlog Baseline'!R21*1</f>
        <v>0</v>
      </c>
      <c r="S21">
        <f>'Backlog Baseline'!S21*1</f>
        <v>36</v>
      </c>
      <c r="T21">
        <f>'Backlog Baseline'!T21*1</f>
        <v>59</v>
      </c>
      <c r="V21">
        <f>'Backlog Baseline'!V21*1</f>
        <v>41</v>
      </c>
      <c r="W21">
        <f>'Backlog Baseline'!W21*1</f>
        <v>0</v>
      </c>
      <c r="X21">
        <f>'Backlog Baseline'!X21*1</f>
        <v>36</v>
      </c>
      <c r="Y21">
        <f>'Backlog Baseline'!Y21*1</f>
        <v>59</v>
      </c>
      <c r="AA21">
        <f>'Backlog Baseline'!AA21*1</f>
        <v>41</v>
      </c>
      <c r="AB21">
        <f>'Backlog Baseline'!AB21*1</f>
        <v>0</v>
      </c>
      <c r="AC21">
        <f>'Backlog Baseline'!AC21*1</f>
        <v>36</v>
      </c>
      <c r="AD21">
        <f>'Backlog Baseline'!AD21*1</f>
        <v>59</v>
      </c>
      <c r="AF21">
        <f>'Backlog Baseline'!AF21*1</f>
        <v>41</v>
      </c>
      <c r="AG21">
        <f>'Backlog Baseline'!AG21*1</f>
        <v>0</v>
      </c>
      <c r="AH21">
        <f>'Backlog Baseline'!AH21*1</f>
        <v>36</v>
      </c>
      <c r="AI21">
        <f>'Backlog Baseline'!AI21*1</f>
        <v>59</v>
      </c>
      <c r="AK21">
        <f>'Backlog Baseline'!AK21*1</f>
        <v>41</v>
      </c>
      <c r="AL21">
        <f>'Backlog Baseline'!AL21*1</f>
        <v>0</v>
      </c>
      <c r="AM21">
        <f>'Backlog Baseline'!AM21*1</f>
        <v>36</v>
      </c>
      <c r="AN21">
        <f>'Backlog Baseline'!AN21*1</f>
        <v>59</v>
      </c>
      <c r="AP21">
        <f>'Backlog Baseline'!AP21*1</f>
        <v>41</v>
      </c>
      <c r="AQ21">
        <f>'Backlog Baseline'!AQ21*1</f>
        <v>0</v>
      </c>
      <c r="AR21">
        <f>'Backlog Baseline'!AR21*1</f>
        <v>36</v>
      </c>
      <c r="AS21">
        <f>'Backlog Baseline'!AS21*1</f>
        <v>59</v>
      </c>
      <c r="AU21">
        <f>'Backlog Baseline'!AU21*1</f>
        <v>41</v>
      </c>
      <c r="AV21">
        <f>'Backlog Baseline'!AV21*1</f>
        <v>0</v>
      </c>
      <c r="AW21">
        <f>'Backlog Baseline'!AW21*1</f>
        <v>36</v>
      </c>
      <c r="AX21">
        <f>'Backlog Baseline'!AX21*1</f>
        <v>59</v>
      </c>
      <c r="AZ21">
        <f>'Backlog Baseline'!AZ21*1</f>
        <v>41</v>
      </c>
      <c r="BA21">
        <f>'Backlog Baseline'!BA21*1</f>
        <v>0</v>
      </c>
      <c r="BB21">
        <f>'Backlog Baseline'!BB21*1</f>
        <v>36</v>
      </c>
      <c r="BC21">
        <f>'Backlog Baseline'!BC21*1</f>
        <v>59</v>
      </c>
      <c r="BE21">
        <f>'Backlog Baseline'!BE21*1</f>
        <v>41</v>
      </c>
      <c r="BF21">
        <f>'Backlog Baseline'!BF21*1</f>
        <v>0</v>
      </c>
      <c r="BG21">
        <f>'Backlog Baseline'!BG21*1</f>
        <v>36</v>
      </c>
      <c r="BH21">
        <f>'Backlog Baseline'!BH21*1</f>
        <v>59</v>
      </c>
      <c r="BJ21">
        <f>'Backlog Baseline'!BJ21*1</f>
        <v>41</v>
      </c>
      <c r="BK21">
        <f>'Backlog Baseline'!BK21*1</f>
        <v>0</v>
      </c>
      <c r="BL21">
        <f>'Backlog Baseline'!BL21*1</f>
        <v>36</v>
      </c>
      <c r="BM21">
        <f>'Backlog Baseline'!BM21*1</f>
        <v>59</v>
      </c>
      <c r="BO21">
        <f>'Backlog Baseline'!BO21*1</f>
        <v>41</v>
      </c>
      <c r="BP21">
        <f>'Backlog Baseline'!BP21*1</f>
        <v>0</v>
      </c>
      <c r="BQ21">
        <f>'Backlog Baseline'!BQ21*1</f>
        <v>36</v>
      </c>
      <c r="BR21">
        <f>'Backlog Baseline'!BR21*1</f>
        <v>59</v>
      </c>
      <c r="BT21">
        <f>'Backlog Baseline'!BT21*1</f>
        <v>41</v>
      </c>
      <c r="BU21">
        <f>'Backlog Baseline'!BU21*1</f>
        <v>0</v>
      </c>
      <c r="BV21">
        <f>'Backlog Baseline'!BV21*1</f>
        <v>36</v>
      </c>
      <c r="BW21">
        <f>'Backlog Baseline'!BW21*1</f>
        <v>59</v>
      </c>
      <c r="BY21">
        <f>'Backlog Baseline'!BY21*1</f>
        <v>41</v>
      </c>
      <c r="BZ21">
        <f>'Backlog Baseline'!BZ21*1</f>
        <v>0</v>
      </c>
      <c r="CA21">
        <f>'Backlog Baseline'!CA21*1</f>
        <v>36</v>
      </c>
      <c r="CB21">
        <f>'Backlog Baseline'!CB21*1</f>
        <v>59</v>
      </c>
      <c r="CD21">
        <f>'Backlog Baseline'!CD21*1</f>
        <v>41</v>
      </c>
      <c r="CE21">
        <f>'Backlog Baseline'!CE21*1</f>
        <v>0</v>
      </c>
      <c r="CF21">
        <f>'Backlog Baseline'!CF21*1</f>
        <v>36</v>
      </c>
      <c r="CG21">
        <f>'Backlog Baseline'!CG21*1</f>
        <v>59</v>
      </c>
      <c r="CI21">
        <f>'Backlog Baseline'!CI21*1</f>
        <v>41</v>
      </c>
      <c r="CJ21">
        <f>'Backlog Baseline'!CJ21*1</f>
        <v>0</v>
      </c>
      <c r="CK21">
        <f>'Backlog Baseline'!CK21*1</f>
        <v>36</v>
      </c>
      <c r="CL21">
        <f>'Backlog Baseline'!CL21*1</f>
        <v>59</v>
      </c>
      <c r="CN21">
        <f>'Backlog Baseline'!CN21*1</f>
        <v>41</v>
      </c>
      <c r="CO21">
        <f>'Backlog Baseline'!CO21*1</f>
        <v>0</v>
      </c>
      <c r="CP21">
        <f>'Backlog Baseline'!CP21*1</f>
        <v>36</v>
      </c>
      <c r="CQ21">
        <f>'Backlog Baseline'!CQ21*1</f>
        <v>59</v>
      </c>
      <c r="CS21">
        <f>'Backlog Baseline'!CS21*1</f>
        <v>41</v>
      </c>
      <c r="CT21">
        <f>'Backlog Baseline'!CT21*1</f>
        <v>0</v>
      </c>
      <c r="CU21">
        <f>'Backlog Baseline'!CU21*1</f>
        <v>36</v>
      </c>
      <c r="CV21">
        <f>'Backlog Baseline'!CV21*1</f>
        <v>59</v>
      </c>
      <c r="CX21">
        <f>'Backlog Baseline'!CX21*1</f>
        <v>41</v>
      </c>
      <c r="CY21">
        <f>'Backlog Baseline'!CY21*1</f>
        <v>0</v>
      </c>
      <c r="CZ21">
        <f>'Backlog Baseline'!CZ21*1</f>
        <v>36</v>
      </c>
      <c r="DA21">
        <f>'Backlog Baseline'!DA21*1</f>
        <v>59</v>
      </c>
      <c r="DC21">
        <f>'Backlog Baseline'!DC21*1</f>
        <v>41</v>
      </c>
      <c r="DD21">
        <f>'Backlog Baseline'!DD21*1</f>
        <v>0</v>
      </c>
      <c r="DE21">
        <f>'Backlog Baseline'!DE21*1</f>
        <v>36</v>
      </c>
      <c r="DF21">
        <f>'Backlog Baseline'!DF21*1</f>
        <v>59</v>
      </c>
      <c r="DH21">
        <f>'Backlog Baseline'!DH21*1</f>
        <v>41</v>
      </c>
      <c r="DI21">
        <f>'Backlog Baseline'!DI21*1</f>
        <v>0</v>
      </c>
      <c r="DJ21">
        <f>'Backlog Baseline'!DJ21*1</f>
        <v>36</v>
      </c>
      <c r="DK21">
        <f>'Backlog Baseline'!DK21*1</f>
        <v>59</v>
      </c>
      <c r="DM21">
        <f>'Backlog Baseline'!DM21*1</f>
        <v>41</v>
      </c>
      <c r="DN21">
        <f>'Backlog Baseline'!DN21*1</f>
        <v>0</v>
      </c>
      <c r="DO21">
        <f>'Backlog Baseline'!DO21*1</f>
        <v>36</v>
      </c>
      <c r="DP21">
        <f>'Backlog Baseline'!DP21*1</f>
        <v>59</v>
      </c>
      <c r="DR21">
        <f>'Backlog Baseline'!DR21*1</f>
        <v>41</v>
      </c>
      <c r="DS21">
        <f>'Backlog Baseline'!DS21*1</f>
        <v>0</v>
      </c>
      <c r="DT21">
        <f>'Backlog Baseline'!DT21*1</f>
        <v>36</v>
      </c>
      <c r="DU21">
        <f>'Backlog Baseline'!DU21*1</f>
        <v>59</v>
      </c>
      <c r="DW21">
        <f>'Backlog Baseline'!DW21*1</f>
        <v>41</v>
      </c>
      <c r="DX21">
        <f>'Backlog Baseline'!DX21*1</f>
        <v>0</v>
      </c>
      <c r="DY21">
        <f>'Backlog Baseline'!DY21*1</f>
        <v>36</v>
      </c>
      <c r="DZ21">
        <f>'Backlog Baseline'!DZ21*1</f>
        <v>59</v>
      </c>
      <c r="EB21">
        <f>'Backlog Baseline'!EB21*1</f>
        <v>41</v>
      </c>
      <c r="EC21">
        <f>'Backlog Baseline'!EC21*1</f>
        <v>0</v>
      </c>
      <c r="ED21">
        <f>'Backlog Baseline'!ED21*1</f>
        <v>36</v>
      </c>
      <c r="EE21">
        <f>'Backlog Baseline'!EE21*1</f>
        <v>59</v>
      </c>
      <c r="EG21">
        <f>'Backlog Baseline'!EG21*1</f>
        <v>41</v>
      </c>
      <c r="EH21">
        <f>'Backlog Baseline'!EH21*1</f>
        <v>0</v>
      </c>
      <c r="EI21">
        <f>'Backlog Baseline'!EI21*1</f>
        <v>36</v>
      </c>
      <c r="EJ21">
        <f>'Backlog Baseline'!EJ21*1</f>
        <v>59</v>
      </c>
      <c r="EL21">
        <f>'Backlog Baseline'!EL21*1</f>
        <v>41</v>
      </c>
      <c r="EM21">
        <f>'Backlog Baseline'!EM21*1</f>
        <v>0</v>
      </c>
      <c r="EN21">
        <f>'Backlog Baseline'!EN21*1</f>
        <v>36</v>
      </c>
      <c r="EO21">
        <f>'Backlog Baseline'!EO21*1</f>
        <v>59</v>
      </c>
      <c r="EQ21">
        <f>'Backlog Baseline'!EQ21*1</f>
        <v>41</v>
      </c>
      <c r="ER21">
        <f>'Backlog Baseline'!ER21*1</f>
        <v>0</v>
      </c>
      <c r="ES21">
        <f>'Backlog Baseline'!ES21*1</f>
        <v>36</v>
      </c>
      <c r="ET21">
        <f>'Backlog Baseline'!ET21*1</f>
        <v>59</v>
      </c>
      <c r="EV21">
        <f t="shared" si="0"/>
        <v>41</v>
      </c>
      <c r="EW21">
        <f t="shared" si="1"/>
        <v>0</v>
      </c>
      <c r="EX21">
        <f t="shared" si="2"/>
        <v>36</v>
      </c>
      <c r="EY21">
        <f t="shared" si="3"/>
        <v>59</v>
      </c>
    </row>
    <row r="22" spans="1:155" x14ac:dyDescent="0.35">
      <c r="A22">
        <v>20</v>
      </c>
      <c r="B22">
        <f>'Backlog Baseline'!B22*1</f>
        <v>9</v>
      </c>
      <c r="C22">
        <f>'Backlog Baseline'!C22*1</f>
        <v>0</v>
      </c>
      <c r="D22">
        <f>'Backlog Baseline'!D22*1</f>
        <v>44</v>
      </c>
      <c r="E22">
        <f>'Backlog Baseline'!E22*1</f>
        <v>55</v>
      </c>
      <c r="G22">
        <f>'Backlog Baseline'!G22*1</f>
        <v>9</v>
      </c>
      <c r="H22">
        <f>'Backlog Baseline'!H22*1</f>
        <v>0</v>
      </c>
      <c r="I22">
        <f>'Backlog Baseline'!I22*1</f>
        <v>44</v>
      </c>
      <c r="J22">
        <f>'Backlog Baseline'!J22*1</f>
        <v>55</v>
      </c>
      <c r="L22">
        <f>'Backlog Baseline'!L22*1</f>
        <v>9</v>
      </c>
      <c r="M22">
        <f>'Backlog Baseline'!M22*1</f>
        <v>0</v>
      </c>
      <c r="N22">
        <f>'Backlog Baseline'!N22*1</f>
        <v>44</v>
      </c>
      <c r="O22">
        <f>'Backlog Baseline'!O22*1</f>
        <v>55</v>
      </c>
      <c r="Q22">
        <f>'Backlog Baseline'!Q22*1</f>
        <v>9</v>
      </c>
      <c r="R22">
        <f>'Backlog Baseline'!R22*1</f>
        <v>0</v>
      </c>
      <c r="S22">
        <f>'Backlog Baseline'!S22*1</f>
        <v>44</v>
      </c>
      <c r="T22">
        <f>'Backlog Baseline'!T22*1</f>
        <v>55</v>
      </c>
      <c r="V22">
        <f>'Backlog Baseline'!V22*1</f>
        <v>9</v>
      </c>
      <c r="W22">
        <f>'Backlog Baseline'!W22*1</f>
        <v>0</v>
      </c>
      <c r="X22">
        <f>'Backlog Baseline'!X22*1</f>
        <v>44</v>
      </c>
      <c r="Y22">
        <f>'Backlog Baseline'!Y22*1</f>
        <v>55</v>
      </c>
      <c r="AA22">
        <f>'Backlog Baseline'!AA22*1</f>
        <v>9</v>
      </c>
      <c r="AB22">
        <f>'Backlog Baseline'!AB22*1</f>
        <v>0</v>
      </c>
      <c r="AC22">
        <f>'Backlog Baseline'!AC22*1</f>
        <v>44</v>
      </c>
      <c r="AD22">
        <f>'Backlog Baseline'!AD22*1</f>
        <v>55</v>
      </c>
      <c r="AF22">
        <f>'Backlog Baseline'!AF22*1</f>
        <v>9</v>
      </c>
      <c r="AG22">
        <f>'Backlog Baseline'!AG22*1</f>
        <v>0</v>
      </c>
      <c r="AH22">
        <f>'Backlog Baseline'!AH22*1</f>
        <v>44</v>
      </c>
      <c r="AI22">
        <f>'Backlog Baseline'!AI22*1</f>
        <v>55</v>
      </c>
      <c r="AK22">
        <f>'Backlog Baseline'!AK22*1</f>
        <v>9</v>
      </c>
      <c r="AL22">
        <f>'Backlog Baseline'!AL22*1</f>
        <v>0</v>
      </c>
      <c r="AM22">
        <f>'Backlog Baseline'!AM22*1</f>
        <v>44</v>
      </c>
      <c r="AN22">
        <f>'Backlog Baseline'!AN22*1</f>
        <v>55</v>
      </c>
      <c r="AP22">
        <f>'Backlog Baseline'!AP22*1</f>
        <v>9</v>
      </c>
      <c r="AQ22">
        <f>'Backlog Baseline'!AQ22*1</f>
        <v>0</v>
      </c>
      <c r="AR22">
        <f>'Backlog Baseline'!AR22*1</f>
        <v>44</v>
      </c>
      <c r="AS22">
        <f>'Backlog Baseline'!AS22*1</f>
        <v>55</v>
      </c>
      <c r="AU22">
        <f>'Backlog Baseline'!AU22*1</f>
        <v>9</v>
      </c>
      <c r="AV22">
        <f>'Backlog Baseline'!AV22*1</f>
        <v>0</v>
      </c>
      <c r="AW22">
        <f>'Backlog Baseline'!AW22*1</f>
        <v>44</v>
      </c>
      <c r="AX22">
        <f>'Backlog Baseline'!AX22*1</f>
        <v>55</v>
      </c>
      <c r="AZ22">
        <f>'Backlog Baseline'!AZ22*1</f>
        <v>9</v>
      </c>
      <c r="BA22">
        <f>'Backlog Baseline'!BA22*1</f>
        <v>0</v>
      </c>
      <c r="BB22">
        <f>'Backlog Baseline'!BB22*1</f>
        <v>44</v>
      </c>
      <c r="BC22">
        <f>'Backlog Baseline'!BC22*1</f>
        <v>55</v>
      </c>
      <c r="BE22">
        <f>'Backlog Baseline'!BE22*1</f>
        <v>9</v>
      </c>
      <c r="BF22">
        <f>'Backlog Baseline'!BF22*1</f>
        <v>0</v>
      </c>
      <c r="BG22">
        <f>'Backlog Baseline'!BG22*1</f>
        <v>44</v>
      </c>
      <c r="BH22">
        <f>'Backlog Baseline'!BH22*1</f>
        <v>55</v>
      </c>
      <c r="BJ22">
        <f>'Backlog Baseline'!BJ22*1</f>
        <v>9</v>
      </c>
      <c r="BK22">
        <f>'Backlog Baseline'!BK22*1</f>
        <v>0</v>
      </c>
      <c r="BL22">
        <f>'Backlog Baseline'!BL22*1</f>
        <v>44</v>
      </c>
      <c r="BM22">
        <f>'Backlog Baseline'!BM22*1</f>
        <v>55</v>
      </c>
      <c r="BO22">
        <f>'Backlog Baseline'!BO22*1</f>
        <v>9</v>
      </c>
      <c r="BP22">
        <f>'Backlog Baseline'!BP22*1</f>
        <v>0</v>
      </c>
      <c r="BQ22">
        <f>'Backlog Baseline'!BQ22*1</f>
        <v>44</v>
      </c>
      <c r="BR22">
        <f>'Backlog Baseline'!BR22*1</f>
        <v>55</v>
      </c>
      <c r="BT22">
        <f>'Backlog Baseline'!BT22*1</f>
        <v>9</v>
      </c>
      <c r="BU22">
        <f>'Backlog Baseline'!BU22*1</f>
        <v>0</v>
      </c>
      <c r="BV22">
        <f>'Backlog Baseline'!BV22*1</f>
        <v>44</v>
      </c>
      <c r="BW22">
        <f>'Backlog Baseline'!BW22*1</f>
        <v>55</v>
      </c>
      <c r="BY22">
        <f>'Backlog Baseline'!BY22*1</f>
        <v>9</v>
      </c>
      <c r="BZ22">
        <f>'Backlog Baseline'!BZ22*1</f>
        <v>0</v>
      </c>
      <c r="CA22">
        <f>'Backlog Baseline'!CA22*1</f>
        <v>44</v>
      </c>
      <c r="CB22">
        <f>'Backlog Baseline'!CB22*1</f>
        <v>55</v>
      </c>
      <c r="CD22">
        <f>'Backlog Baseline'!CD22*1</f>
        <v>9</v>
      </c>
      <c r="CE22">
        <f>'Backlog Baseline'!CE22*1</f>
        <v>0</v>
      </c>
      <c r="CF22">
        <f>'Backlog Baseline'!CF22*1</f>
        <v>44</v>
      </c>
      <c r="CG22">
        <f>'Backlog Baseline'!CG22*1</f>
        <v>55</v>
      </c>
      <c r="CI22">
        <f>'Backlog Baseline'!CI22*1</f>
        <v>9</v>
      </c>
      <c r="CJ22">
        <f>'Backlog Baseline'!CJ22*1</f>
        <v>0</v>
      </c>
      <c r="CK22">
        <f>'Backlog Baseline'!CK22*1</f>
        <v>44</v>
      </c>
      <c r="CL22">
        <f>'Backlog Baseline'!CL22*1</f>
        <v>55</v>
      </c>
      <c r="CN22">
        <f>'Backlog Baseline'!CN22*1</f>
        <v>9</v>
      </c>
      <c r="CO22">
        <f>'Backlog Baseline'!CO22*1</f>
        <v>0</v>
      </c>
      <c r="CP22">
        <f>'Backlog Baseline'!CP22*1</f>
        <v>44</v>
      </c>
      <c r="CQ22">
        <f>'Backlog Baseline'!CQ22*1</f>
        <v>55</v>
      </c>
      <c r="CS22">
        <f>'Backlog Baseline'!CS22*1</f>
        <v>9</v>
      </c>
      <c r="CT22">
        <f>'Backlog Baseline'!CT22*1</f>
        <v>0</v>
      </c>
      <c r="CU22">
        <f>'Backlog Baseline'!CU22*1</f>
        <v>44</v>
      </c>
      <c r="CV22">
        <f>'Backlog Baseline'!CV22*1</f>
        <v>55</v>
      </c>
      <c r="CX22">
        <f>'Backlog Baseline'!CX22*1</f>
        <v>9</v>
      </c>
      <c r="CY22">
        <f>'Backlog Baseline'!CY22*1</f>
        <v>0</v>
      </c>
      <c r="CZ22">
        <f>'Backlog Baseline'!CZ22*1</f>
        <v>44</v>
      </c>
      <c r="DA22">
        <f>'Backlog Baseline'!DA22*1</f>
        <v>55</v>
      </c>
      <c r="DC22">
        <f>'Backlog Baseline'!DC22*1</f>
        <v>9</v>
      </c>
      <c r="DD22">
        <f>'Backlog Baseline'!DD22*1</f>
        <v>0</v>
      </c>
      <c r="DE22">
        <f>'Backlog Baseline'!DE22*1</f>
        <v>44</v>
      </c>
      <c r="DF22">
        <f>'Backlog Baseline'!DF22*1</f>
        <v>55</v>
      </c>
      <c r="DH22">
        <f>'Backlog Baseline'!DH22*1</f>
        <v>9</v>
      </c>
      <c r="DI22">
        <f>'Backlog Baseline'!DI22*1</f>
        <v>0</v>
      </c>
      <c r="DJ22">
        <f>'Backlog Baseline'!DJ22*1</f>
        <v>44</v>
      </c>
      <c r="DK22">
        <f>'Backlog Baseline'!DK22*1</f>
        <v>55</v>
      </c>
      <c r="DM22">
        <f>'Backlog Baseline'!DM22*1</f>
        <v>9</v>
      </c>
      <c r="DN22">
        <f>'Backlog Baseline'!DN22*1</f>
        <v>0</v>
      </c>
      <c r="DO22">
        <f>'Backlog Baseline'!DO22*1</f>
        <v>44</v>
      </c>
      <c r="DP22">
        <f>'Backlog Baseline'!DP22*1</f>
        <v>55</v>
      </c>
      <c r="DR22">
        <f>'Backlog Baseline'!DR22*1</f>
        <v>9</v>
      </c>
      <c r="DS22">
        <f>'Backlog Baseline'!DS22*1</f>
        <v>0</v>
      </c>
      <c r="DT22">
        <f>'Backlog Baseline'!DT22*1</f>
        <v>44</v>
      </c>
      <c r="DU22">
        <f>'Backlog Baseline'!DU22*1</f>
        <v>55</v>
      </c>
      <c r="DW22">
        <f>'Backlog Baseline'!DW22*1</f>
        <v>9</v>
      </c>
      <c r="DX22">
        <f>'Backlog Baseline'!DX22*1</f>
        <v>0</v>
      </c>
      <c r="DY22">
        <f>'Backlog Baseline'!DY22*1</f>
        <v>44</v>
      </c>
      <c r="DZ22">
        <f>'Backlog Baseline'!DZ22*1</f>
        <v>55</v>
      </c>
      <c r="EB22">
        <f>'Backlog Baseline'!EB22*1</f>
        <v>9</v>
      </c>
      <c r="EC22">
        <f>'Backlog Baseline'!EC22*1</f>
        <v>0</v>
      </c>
      <c r="ED22">
        <f>'Backlog Baseline'!ED22*1</f>
        <v>44</v>
      </c>
      <c r="EE22">
        <f>'Backlog Baseline'!EE22*1</f>
        <v>55</v>
      </c>
      <c r="EG22">
        <f>'Backlog Baseline'!EG22*1</f>
        <v>9</v>
      </c>
      <c r="EH22">
        <f>'Backlog Baseline'!EH22*1</f>
        <v>0</v>
      </c>
      <c r="EI22">
        <f>'Backlog Baseline'!EI22*1</f>
        <v>44</v>
      </c>
      <c r="EJ22">
        <f>'Backlog Baseline'!EJ22*1</f>
        <v>55</v>
      </c>
      <c r="EL22">
        <f>'Backlog Baseline'!EL22*1</f>
        <v>9</v>
      </c>
      <c r="EM22">
        <f>'Backlog Baseline'!EM22*1</f>
        <v>0</v>
      </c>
      <c r="EN22">
        <f>'Backlog Baseline'!EN22*1</f>
        <v>44</v>
      </c>
      <c r="EO22">
        <f>'Backlog Baseline'!EO22*1</f>
        <v>55</v>
      </c>
      <c r="EQ22">
        <f>'Backlog Baseline'!EQ22*1</f>
        <v>9</v>
      </c>
      <c r="ER22">
        <f>'Backlog Baseline'!ER22*1</f>
        <v>0</v>
      </c>
      <c r="ES22">
        <f>'Backlog Baseline'!ES22*1</f>
        <v>44</v>
      </c>
      <c r="ET22">
        <f>'Backlog Baseline'!ET22*1</f>
        <v>55</v>
      </c>
      <c r="EV22">
        <f t="shared" si="0"/>
        <v>9</v>
      </c>
      <c r="EW22">
        <f t="shared" si="1"/>
        <v>0</v>
      </c>
      <c r="EX22">
        <f t="shared" si="2"/>
        <v>44</v>
      </c>
      <c r="EY22">
        <f t="shared" si="3"/>
        <v>55</v>
      </c>
    </row>
    <row r="23" spans="1:155" x14ac:dyDescent="0.35">
      <c r="A23">
        <v>21</v>
      </c>
      <c r="B23">
        <f>'Backlog Baseline'!B23*1</f>
        <v>0</v>
      </c>
      <c r="C23">
        <f>'Backlog Baseline'!C23*1</f>
        <v>0</v>
      </c>
      <c r="D23">
        <f>'Backlog Baseline'!D23*1</f>
        <v>52</v>
      </c>
      <c r="E23">
        <f>'Backlog Baseline'!E23*1</f>
        <v>32</v>
      </c>
      <c r="G23">
        <f>'Backlog Baseline'!G23*1</f>
        <v>0</v>
      </c>
      <c r="H23">
        <f>'Backlog Baseline'!H23*1</f>
        <v>0</v>
      </c>
      <c r="I23">
        <f>'Backlog Baseline'!I23*1</f>
        <v>52</v>
      </c>
      <c r="J23">
        <f>'Backlog Baseline'!J23*1</f>
        <v>32</v>
      </c>
      <c r="L23">
        <f>'Backlog Baseline'!L23*1</f>
        <v>0</v>
      </c>
      <c r="M23">
        <f>'Backlog Baseline'!M23*1</f>
        <v>0</v>
      </c>
      <c r="N23">
        <f>'Backlog Baseline'!N23*1</f>
        <v>52</v>
      </c>
      <c r="O23">
        <f>'Backlog Baseline'!O23*1</f>
        <v>32</v>
      </c>
      <c r="Q23">
        <f>'Backlog Baseline'!Q23*1</f>
        <v>0</v>
      </c>
      <c r="R23">
        <f>'Backlog Baseline'!R23*1</f>
        <v>0</v>
      </c>
      <c r="S23">
        <f>'Backlog Baseline'!S23*1</f>
        <v>52</v>
      </c>
      <c r="T23">
        <f>'Backlog Baseline'!T23*1</f>
        <v>32</v>
      </c>
      <c r="V23">
        <f>'Backlog Baseline'!V23*1</f>
        <v>0</v>
      </c>
      <c r="W23">
        <f>'Backlog Baseline'!W23*1</f>
        <v>0</v>
      </c>
      <c r="X23">
        <f>'Backlog Baseline'!X23*1</f>
        <v>52</v>
      </c>
      <c r="Y23">
        <f>'Backlog Baseline'!Y23*1</f>
        <v>32</v>
      </c>
      <c r="AA23">
        <f>'Backlog Baseline'!AA23*1</f>
        <v>0</v>
      </c>
      <c r="AB23">
        <f>'Backlog Baseline'!AB23*1</f>
        <v>0</v>
      </c>
      <c r="AC23">
        <f>'Backlog Baseline'!AC23*1</f>
        <v>52</v>
      </c>
      <c r="AD23">
        <f>'Backlog Baseline'!AD23*1</f>
        <v>32</v>
      </c>
      <c r="AF23">
        <f>'Backlog Baseline'!AF23*1</f>
        <v>0</v>
      </c>
      <c r="AG23">
        <f>'Backlog Baseline'!AG23*1</f>
        <v>0</v>
      </c>
      <c r="AH23">
        <f>'Backlog Baseline'!AH23*1</f>
        <v>52</v>
      </c>
      <c r="AI23">
        <f>'Backlog Baseline'!AI23*1</f>
        <v>32</v>
      </c>
      <c r="AK23">
        <f>'Backlog Baseline'!AK23*1</f>
        <v>0</v>
      </c>
      <c r="AL23">
        <f>'Backlog Baseline'!AL23*1</f>
        <v>0</v>
      </c>
      <c r="AM23">
        <f>'Backlog Baseline'!AM23*1</f>
        <v>52</v>
      </c>
      <c r="AN23">
        <f>'Backlog Baseline'!AN23*1</f>
        <v>32</v>
      </c>
      <c r="AP23">
        <f>'Backlog Baseline'!AP23*1</f>
        <v>0</v>
      </c>
      <c r="AQ23">
        <f>'Backlog Baseline'!AQ23*1</f>
        <v>0</v>
      </c>
      <c r="AR23">
        <f>'Backlog Baseline'!AR23*1</f>
        <v>52</v>
      </c>
      <c r="AS23">
        <f>'Backlog Baseline'!AS23*1</f>
        <v>32</v>
      </c>
      <c r="AU23">
        <f>'Backlog Baseline'!AU23*1</f>
        <v>0</v>
      </c>
      <c r="AV23">
        <f>'Backlog Baseline'!AV23*1</f>
        <v>0</v>
      </c>
      <c r="AW23">
        <f>'Backlog Baseline'!AW23*1</f>
        <v>52</v>
      </c>
      <c r="AX23">
        <f>'Backlog Baseline'!AX23*1</f>
        <v>32</v>
      </c>
      <c r="AZ23">
        <f>'Backlog Baseline'!AZ23*1</f>
        <v>0</v>
      </c>
      <c r="BA23">
        <f>'Backlog Baseline'!BA23*1</f>
        <v>0</v>
      </c>
      <c r="BB23">
        <f>'Backlog Baseline'!BB23*1</f>
        <v>52</v>
      </c>
      <c r="BC23">
        <f>'Backlog Baseline'!BC23*1</f>
        <v>32</v>
      </c>
      <c r="BE23">
        <f>'Backlog Baseline'!BE23*1</f>
        <v>0</v>
      </c>
      <c r="BF23">
        <f>'Backlog Baseline'!BF23*1</f>
        <v>0</v>
      </c>
      <c r="BG23">
        <f>'Backlog Baseline'!BG23*1</f>
        <v>52</v>
      </c>
      <c r="BH23">
        <f>'Backlog Baseline'!BH23*1</f>
        <v>32</v>
      </c>
      <c r="BJ23">
        <f>'Backlog Baseline'!BJ23*1</f>
        <v>0</v>
      </c>
      <c r="BK23">
        <f>'Backlog Baseline'!BK23*1</f>
        <v>0</v>
      </c>
      <c r="BL23">
        <f>'Backlog Baseline'!BL23*1</f>
        <v>52</v>
      </c>
      <c r="BM23">
        <f>'Backlog Baseline'!BM23*1</f>
        <v>32</v>
      </c>
      <c r="BO23">
        <f>'Backlog Baseline'!BO23*1</f>
        <v>0</v>
      </c>
      <c r="BP23">
        <f>'Backlog Baseline'!BP23*1</f>
        <v>0</v>
      </c>
      <c r="BQ23">
        <f>'Backlog Baseline'!BQ23*1</f>
        <v>52</v>
      </c>
      <c r="BR23">
        <f>'Backlog Baseline'!BR23*1</f>
        <v>32</v>
      </c>
      <c r="BT23">
        <f>'Backlog Baseline'!BT23*1</f>
        <v>0</v>
      </c>
      <c r="BU23">
        <f>'Backlog Baseline'!BU23*1</f>
        <v>0</v>
      </c>
      <c r="BV23">
        <f>'Backlog Baseline'!BV23*1</f>
        <v>52</v>
      </c>
      <c r="BW23">
        <f>'Backlog Baseline'!BW23*1</f>
        <v>32</v>
      </c>
      <c r="BY23">
        <f>'Backlog Baseline'!BY23*1</f>
        <v>0</v>
      </c>
      <c r="BZ23">
        <f>'Backlog Baseline'!BZ23*1</f>
        <v>0</v>
      </c>
      <c r="CA23">
        <f>'Backlog Baseline'!CA23*1</f>
        <v>52</v>
      </c>
      <c r="CB23">
        <f>'Backlog Baseline'!CB23*1</f>
        <v>32</v>
      </c>
      <c r="CD23">
        <f>'Backlog Baseline'!CD23*1</f>
        <v>0</v>
      </c>
      <c r="CE23">
        <f>'Backlog Baseline'!CE23*1</f>
        <v>0</v>
      </c>
      <c r="CF23">
        <f>'Backlog Baseline'!CF23*1</f>
        <v>52</v>
      </c>
      <c r="CG23">
        <f>'Backlog Baseline'!CG23*1</f>
        <v>32</v>
      </c>
      <c r="CI23">
        <f>'Backlog Baseline'!CI23*1</f>
        <v>0</v>
      </c>
      <c r="CJ23">
        <f>'Backlog Baseline'!CJ23*1</f>
        <v>0</v>
      </c>
      <c r="CK23">
        <f>'Backlog Baseline'!CK23*1</f>
        <v>52</v>
      </c>
      <c r="CL23">
        <f>'Backlog Baseline'!CL23*1</f>
        <v>32</v>
      </c>
      <c r="CN23">
        <f>'Backlog Baseline'!CN23*1</f>
        <v>0</v>
      </c>
      <c r="CO23">
        <f>'Backlog Baseline'!CO23*1</f>
        <v>0</v>
      </c>
      <c r="CP23">
        <f>'Backlog Baseline'!CP23*1</f>
        <v>52</v>
      </c>
      <c r="CQ23">
        <f>'Backlog Baseline'!CQ23*1</f>
        <v>32</v>
      </c>
      <c r="CS23">
        <f>'Backlog Baseline'!CS23*1</f>
        <v>0</v>
      </c>
      <c r="CT23">
        <f>'Backlog Baseline'!CT23*1</f>
        <v>0</v>
      </c>
      <c r="CU23">
        <f>'Backlog Baseline'!CU23*1</f>
        <v>52</v>
      </c>
      <c r="CV23">
        <f>'Backlog Baseline'!CV23*1</f>
        <v>32</v>
      </c>
      <c r="CX23">
        <f>'Backlog Baseline'!CX23*1</f>
        <v>0</v>
      </c>
      <c r="CY23">
        <f>'Backlog Baseline'!CY23*1</f>
        <v>0</v>
      </c>
      <c r="CZ23">
        <f>'Backlog Baseline'!CZ23*1</f>
        <v>52</v>
      </c>
      <c r="DA23">
        <f>'Backlog Baseline'!DA23*1</f>
        <v>32</v>
      </c>
      <c r="DC23">
        <f>'Backlog Baseline'!DC23*1</f>
        <v>0</v>
      </c>
      <c r="DD23">
        <f>'Backlog Baseline'!DD23*1</f>
        <v>0</v>
      </c>
      <c r="DE23">
        <f>'Backlog Baseline'!DE23*1</f>
        <v>52</v>
      </c>
      <c r="DF23">
        <f>'Backlog Baseline'!DF23*1</f>
        <v>32</v>
      </c>
      <c r="DH23">
        <f>'Backlog Baseline'!DH23*1</f>
        <v>0</v>
      </c>
      <c r="DI23">
        <f>'Backlog Baseline'!DI23*1</f>
        <v>0</v>
      </c>
      <c r="DJ23">
        <f>'Backlog Baseline'!DJ23*1</f>
        <v>52</v>
      </c>
      <c r="DK23">
        <f>'Backlog Baseline'!DK23*1</f>
        <v>32</v>
      </c>
      <c r="DM23">
        <f>'Backlog Baseline'!DM23*1</f>
        <v>0</v>
      </c>
      <c r="DN23">
        <f>'Backlog Baseline'!DN23*1</f>
        <v>0</v>
      </c>
      <c r="DO23">
        <f>'Backlog Baseline'!DO23*1</f>
        <v>52</v>
      </c>
      <c r="DP23">
        <f>'Backlog Baseline'!DP23*1</f>
        <v>32</v>
      </c>
      <c r="DR23">
        <f>'Backlog Baseline'!DR23*1</f>
        <v>0</v>
      </c>
      <c r="DS23">
        <f>'Backlog Baseline'!DS23*1</f>
        <v>0</v>
      </c>
      <c r="DT23">
        <f>'Backlog Baseline'!DT23*1</f>
        <v>52</v>
      </c>
      <c r="DU23">
        <f>'Backlog Baseline'!DU23*1</f>
        <v>32</v>
      </c>
      <c r="DW23">
        <f>'Backlog Baseline'!DW23*1</f>
        <v>0</v>
      </c>
      <c r="DX23">
        <f>'Backlog Baseline'!DX23*1</f>
        <v>0</v>
      </c>
      <c r="DY23">
        <f>'Backlog Baseline'!DY23*1</f>
        <v>52</v>
      </c>
      <c r="DZ23">
        <f>'Backlog Baseline'!DZ23*1</f>
        <v>32</v>
      </c>
      <c r="EB23">
        <f>'Backlog Baseline'!EB23*1</f>
        <v>0</v>
      </c>
      <c r="EC23">
        <f>'Backlog Baseline'!EC23*1</f>
        <v>0</v>
      </c>
      <c r="ED23">
        <f>'Backlog Baseline'!ED23*1</f>
        <v>52</v>
      </c>
      <c r="EE23">
        <f>'Backlog Baseline'!EE23*1</f>
        <v>32</v>
      </c>
      <c r="EG23">
        <f>'Backlog Baseline'!EG23*1</f>
        <v>0</v>
      </c>
      <c r="EH23">
        <f>'Backlog Baseline'!EH23*1</f>
        <v>0</v>
      </c>
      <c r="EI23">
        <f>'Backlog Baseline'!EI23*1</f>
        <v>52</v>
      </c>
      <c r="EJ23">
        <f>'Backlog Baseline'!EJ23*1</f>
        <v>32</v>
      </c>
      <c r="EL23">
        <f>'Backlog Baseline'!EL23*1</f>
        <v>0</v>
      </c>
      <c r="EM23">
        <f>'Backlog Baseline'!EM23*1</f>
        <v>0</v>
      </c>
      <c r="EN23">
        <f>'Backlog Baseline'!EN23*1</f>
        <v>52</v>
      </c>
      <c r="EO23">
        <f>'Backlog Baseline'!EO23*1</f>
        <v>32</v>
      </c>
      <c r="EQ23">
        <f>'Backlog Baseline'!EQ23*1</f>
        <v>0</v>
      </c>
      <c r="ER23">
        <f>'Backlog Baseline'!ER23*1</f>
        <v>0</v>
      </c>
      <c r="ES23">
        <f>'Backlog Baseline'!ES23*1</f>
        <v>52</v>
      </c>
      <c r="ET23">
        <f>'Backlog Baseline'!ET23*1</f>
        <v>32</v>
      </c>
      <c r="EV23">
        <f t="shared" si="0"/>
        <v>0</v>
      </c>
      <c r="EW23">
        <f t="shared" si="1"/>
        <v>0</v>
      </c>
      <c r="EX23">
        <f t="shared" si="2"/>
        <v>52</v>
      </c>
      <c r="EY23">
        <f t="shared" si="3"/>
        <v>32</v>
      </c>
    </row>
    <row r="24" spans="1:155" x14ac:dyDescent="0.35">
      <c r="A24">
        <v>22</v>
      </c>
      <c r="B24">
        <f>'Backlog Baseline'!B24*1</f>
        <v>0</v>
      </c>
      <c r="C24">
        <f>'Backlog Baseline'!C24*1</f>
        <v>0</v>
      </c>
      <c r="D24">
        <f>'Backlog Baseline'!D24*1</f>
        <v>47</v>
      </c>
      <c r="E24">
        <f>'Backlog Baseline'!E24*1</f>
        <v>0</v>
      </c>
      <c r="G24">
        <f>'Backlog Baseline'!G24*1</f>
        <v>0</v>
      </c>
      <c r="H24">
        <f>'Backlog Baseline'!H24*1</f>
        <v>0</v>
      </c>
      <c r="I24">
        <f>'Backlog Baseline'!I24*1</f>
        <v>47</v>
      </c>
      <c r="J24">
        <f>'Backlog Baseline'!J24*1</f>
        <v>0</v>
      </c>
      <c r="L24">
        <f>'Backlog Baseline'!L24*1</f>
        <v>0</v>
      </c>
      <c r="M24">
        <f>'Backlog Baseline'!M24*1</f>
        <v>0</v>
      </c>
      <c r="N24">
        <f>'Backlog Baseline'!N24*1</f>
        <v>47</v>
      </c>
      <c r="O24">
        <f>'Backlog Baseline'!O24*1</f>
        <v>0</v>
      </c>
      <c r="Q24">
        <f>'Backlog Baseline'!Q24*1</f>
        <v>0</v>
      </c>
      <c r="R24">
        <f>'Backlog Baseline'!R24*1</f>
        <v>0</v>
      </c>
      <c r="S24">
        <f>'Backlog Baseline'!S24*1</f>
        <v>47</v>
      </c>
      <c r="T24">
        <f>'Backlog Baseline'!T24*1</f>
        <v>0</v>
      </c>
      <c r="V24">
        <f>'Backlog Baseline'!V24*1</f>
        <v>0</v>
      </c>
      <c r="W24">
        <f>'Backlog Baseline'!W24*1</f>
        <v>0</v>
      </c>
      <c r="X24">
        <f>'Backlog Baseline'!X24*1</f>
        <v>47</v>
      </c>
      <c r="Y24">
        <f>'Backlog Baseline'!Y24*1</f>
        <v>0</v>
      </c>
      <c r="AA24">
        <f>'Backlog Baseline'!AA24*1</f>
        <v>0</v>
      </c>
      <c r="AB24">
        <f>'Backlog Baseline'!AB24*1</f>
        <v>0</v>
      </c>
      <c r="AC24">
        <f>'Backlog Baseline'!AC24*1</f>
        <v>47</v>
      </c>
      <c r="AD24">
        <f>'Backlog Baseline'!AD24*1</f>
        <v>0</v>
      </c>
      <c r="AF24">
        <f>'Backlog Baseline'!AF24*1</f>
        <v>0</v>
      </c>
      <c r="AG24">
        <f>'Backlog Baseline'!AG24*1</f>
        <v>0</v>
      </c>
      <c r="AH24">
        <f>'Backlog Baseline'!AH24*1</f>
        <v>47</v>
      </c>
      <c r="AI24">
        <f>'Backlog Baseline'!AI24*1</f>
        <v>0</v>
      </c>
      <c r="AK24">
        <f>'Backlog Baseline'!AK24*1</f>
        <v>0</v>
      </c>
      <c r="AL24">
        <f>'Backlog Baseline'!AL24*1</f>
        <v>0</v>
      </c>
      <c r="AM24">
        <f>'Backlog Baseline'!AM24*1</f>
        <v>47</v>
      </c>
      <c r="AN24">
        <f>'Backlog Baseline'!AN24*1</f>
        <v>0</v>
      </c>
      <c r="AP24">
        <f>'Backlog Baseline'!AP24*1</f>
        <v>0</v>
      </c>
      <c r="AQ24">
        <f>'Backlog Baseline'!AQ24*1</f>
        <v>0</v>
      </c>
      <c r="AR24">
        <f>'Backlog Baseline'!AR24*1</f>
        <v>47</v>
      </c>
      <c r="AS24">
        <f>'Backlog Baseline'!AS24*1</f>
        <v>0</v>
      </c>
      <c r="AU24">
        <f>'Backlog Baseline'!AU24*1</f>
        <v>0</v>
      </c>
      <c r="AV24">
        <f>'Backlog Baseline'!AV24*1</f>
        <v>0</v>
      </c>
      <c r="AW24">
        <f>'Backlog Baseline'!AW24*1</f>
        <v>47</v>
      </c>
      <c r="AX24">
        <f>'Backlog Baseline'!AX24*1</f>
        <v>0</v>
      </c>
      <c r="AZ24">
        <f>'Backlog Baseline'!AZ24*1</f>
        <v>0</v>
      </c>
      <c r="BA24">
        <f>'Backlog Baseline'!BA24*1</f>
        <v>0</v>
      </c>
      <c r="BB24">
        <f>'Backlog Baseline'!BB24*1</f>
        <v>47</v>
      </c>
      <c r="BC24">
        <f>'Backlog Baseline'!BC24*1</f>
        <v>0</v>
      </c>
      <c r="BE24">
        <f>'Backlog Baseline'!BE24*1</f>
        <v>0</v>
      </c>
      <c r="BF24">
        <f>'Backlog Baseline'!BF24*1</f>
        <v>0</v>
      </c>
      <c r="BG24">
        <f>'Backlog Baseline'!BG24*1</f>
        <v>47</v>
      </c>
      <c r="BH24">
        <f>'Backlog Baseline'!BH24*1</f>
        <v>0</v>
      </c>
      <c r="BJ24">
        <f>'Backlog Baseline'!BJ24*1</f>
        <v>0</v>
      </c>
      <c r="BK24">
        <f>'Backlog Baseline'!BK24*1</f>
        <v>0</v>
      </c>
      <c r="BL24">
        <f>'Backlog Baseline'!BL24*1</f>
        <v>47</v>
      </c>
      <c r="BM24">
        <f>'Backlog Baseline'!BM24*1</f>
        <v>0</v>
      </c>
      <c r="BO24">
        <f>'Backlog Baseline'!BO24*1</f>
        <v>0</v>
      </c>
      <c r="BP24">
        <f>'Backlog Baseline'!BP24*1</f>
        <v>0</v>
      </c>
      <c r="BQ24">
        <f>'Backlog Baseline'!BQ24*1</f>
        <v>47</v>
      </c>
      <c r="BR24">
        <f>'Backlog Baseline'!BR24*1</f>
        <v>0</v>
      </c>
      <c r="BT24">
        <f>'Backlog Baseline'!BT24*1</f>
        <v>0</v>
      </c>
      <c r="BU24">
        <f>'Backlog Baseline'!BU24*1</f>
        <v>0</v>
      </c>
      <c r="BV24">
        <f>'Backlog Baseline'!BV24*1</f>
        <v>47</v>
      </c>
      <c r="BW24">
        <f>'Backlog Baseline'!BW24*1</f>
        <v>0</v>
      </c>
      <c r="BY24">
        <f>'Backlog Baseline'!BY24*1</f>
        <v>0</v>
      </c>
      <c r="BZ24">
        <f>'Backlog Baseline'!BZ24*1</f>
        <v>0</v>
      </c>
      <c r="CA24">
        <f>'Backlog Baseline'!CA24*1</f>
        <v>47</v>
      </c>
      <c r="CB24">
        <f>'Backlog Baseline'!CB24*1</f>
        <v>0</v>
      </c>
      <c r="CD24">
        <f>'Backlog Baseline'!CD24*1</f>
        <v>0</v>
      </c>
      <c r="CE24">
        <f>'Backlog Baseline'!CE24*1</f>
        <v>0</v>
      </c>
      <c r="CF24">
        <f>'Backlog Baseline'!CF24*1</f>
        <v>47</v>
      </c>
      <c r="CG24">
        <f>'Backlog Baseline'!CG24*1</f>
        <v>0</v>
      </c>
      <c r="CI24">
        <f>'Backlog Baseline'!CI24*1</f>
        <v>0</v>
      </c>
      <c r="CJ24">
        <f>'Backlog Baseline'!CJ24*1</f>
        <v>0</v>
      </c>
      <c r="CK24">
        <f>'Backlog Baseline'!CK24*1</f>
        <v>47</v>
      </c>
      <c r="CL24">
        <f>'Backlog Baseline'!CL24*1</f>
        <v>0</v>
      </c>
      <c r="CN24">
        <f>'Backlog Baseline'!CN24*1</f>
        <v>0</v>
      </c>
      <c r="CO24">
        <f>'Backlog Baseline'!CO24*1</f>
        <v>0</v>
      </c>
      <c r="CP24">
        <f>'Backlog Baseline'!CP24*1</f>
        <v>47</v>
      </c>
      <c r="CQ24">
        <f>'Backlog Baseline'!CQ24*1</f>
        <v>0</v>
      </c>
      <c r="CS24">
        <f>'Backlog Baseline'!CS24*1</f>
        <v>0</v>
      </c>
      <c r="CT24">
        <f>'Backlog Baseline'!CT24*1</f>
        <v>0</v>
      </c>
      <c r="CU24">
        <f>'Backlog Baseline'!CU24*1</f>
        <v>47</v>
      </c>
      <c r="CV24">
        <f>'Backlog Baseline'!CV24*1</f>
        <v>0</v>
      </c>
      <c r="CX24">
        <f>'Backlog Baseline'!CX24*1</f>
        <v>0</v>
      </c>
      <c r="CY24">
        <f>'Backlog Baseline'!CY24*1</f>
        <v>0</v>
      </c>
      <c r="CZ24">
        <f>'Backlog Baseline'!CZ24*1</f>
        <v>47</v>
      </c>
      <c r="DA24">
        <f>'Backlog Baseline'!DA24*1</f>
        <v>0</v>
      </c>
      <c r="DC24">
        <f>'Backlog Baseline'!DC24*1</f>
        <v>0</v>
      </c>
      <c r="DD24">
        <f>'Backlog Baseline'!DD24*1</f>
        <v>0</v>
      </c>
      <c r="DE24">
        <f>'Backlog Baseline'!DE24*1</f>
        <v>47</v>
      </c>
      <c r="DF24">
        <f>'Backlog Baseline'!DF24*1</f>
        <v>0</v>
      </c>
      <c r="DH24">
        <f>'Backlog Baseline'!DH24*1</f>
        <v>0</v>
      </c>
      <c r="DI24">
        <f>'Backlog Baseline'!DI24*1</f>
        <v>0</v>
      </c>
      <c r="DJ24">
        <f>'Backlog Baseline'!DJ24*1</f>
        <v>47</v>
      </c>
      <c r="DK24">
        <f>'Backlog Baseline'!DK24*1</f>
        <v>0</v>
      </c>
      <c r="DM24">
        <f>'Backlog Baseline'!DM24*1</f>
        <v>0</v>
      </c>
      <c r="DN24">
        <f>'Backlog Baseline'!DN24*1</f>
        <v>0</v>
      </c>
      <c r="DO24">
        <f>'Backlog Baseline'!DO24*1</f>
        <v>47</v>
      </c>
      <c r="DP24">
        <f>'Backlog Baseline'!DP24*1</f>
        <v>0</v>
      </c>
      <c r="DR24">
        <f>'Backlog Baseline'!DR24*1</f>
        <v>0</v>
      </c>
      <c r="DS24">
        <f>'Backlog Baseline'!DS24*1</f>
        <v>0</v>
      </c>
      <c r="DT24">
        <f>'Backlog Baseline'!DT24*1</f>
        <v>47</v>
      </c>
      <c r="DU24">
        <f>'Backlog Baseline'!DU24*1</f>
        <v>0</v>
      </c>
      <c r="DW24">
        <f>'Backlog Baseline'!DW24*1</f>
        <v>0</v>
      </c>
      <c r="DX24">
        <f>'Backlog Baseline'!DX24*1</f>
        <v>0</v>
      </c>
      <c r="DY24">
        <f>'Backlog Baseline'!DY24*1</f>
        <v>47</v>
      </c>
      <c r="DZ24">
        <f>'Backlog Baseline'!DZ24*1</f>
        <v>0</v>
      </c>
      <c r="EB24">
        <f>'Backlog Baseline'!EB24*1</f>
        <v>0</v>
      </c>
      <c r="EC24">
        <f>'Backlog Baseline'!EC24*1</f>
        <v>0</v>
      </c>
      <c r="ED24">
        <f>'Backlog Baseline'!ED24*1</f>
        <v>47</v>
      </c>
      <c r="EE24">
        <f>'Backlog Baseline'!EE24*1</f>
        <v>0</v>
      </c>
      <c r="EG24">
        <f>'Backlog Baseline'!EG24*1</f>
        <v>0</v>
      </c>
      <c r="EH24">
        <f>'Backlog Baseline'!EH24*1</f>
        <v>0</v>
      </c>
      <c r="EI24">
        <f>'Backlog Baseline'!EI24*1</f>
        <v>47</v>
      </c>
      <c r="EJ24">
        <f>'Backlog Baseline'!EJ24*1</f>
        <v>0</v>
      </c>
      <c r="EL24">
        <f>'Backlog Baseline'!EL24*1</f>
        <v>0</v>
      </c>
      <c r="EM24">
        <f>'Backlog Baseline'!EM24*1</f>
        <v>0</v>
      </c>
      <c r="EN24">
        <f>'Backlog Baseline'!EN24*1</f>
        <v>47</v>
      </c>
      <c r="EO24">
        <f>'Backlog Baseline'!EO24*1</f>
        <v>0</v>
      </c>
      <c r="EQ24">
        <f>'Backlog Baseline'!EQ24*1</f>
        <v>0</v>
      </c>
      <c r="ER24">
        <f>'Backlog Baseline'!ER24*1</f>
        <v>0</v>
      </c>
      <c r="ES24">
        <f>'Backlog Baseline'!ES24*1</f>
        <v>47</v>
      </c>
      <c r="ET24">
        <f>'Backlog Baseline'!ET24*1</f>
        <v>0</v>
      </c>
      <c r="EV24">
        <f t="shared" si="0"/>
        <v>0</v>
      </c>
      <c r="EW24">
        <f t="shared" si="1"/>
        <v>0</v>
      </c>
      <c r="EX24">
        <f t="shared" si="2"/>
        <v>47</v>
      </c>
      <c r="EY24">
        <f t="shared" si="3"/>
        <v>0</v>
      </c>
    </row>
    <row r="25" spans="1:155" x14ac:dyDescent="0.35">
      <c r="A25">
        <v>23</v>
      </c>
      <c r="B25">
        <f>'Backlog Baseline'!B25*1</f>
        <v>0</v>
      </c>
      <c r="C25">
        <f>'Backlog Baseline'!C25*1</f>
        <v>0</v>
      </c>
      <c r="D25">
        <f>'Backlog Baseline'!D25*1</f>
        <v>24</v>
      </c>
      <c r="E25">
        <f>'Backlog Baseline'!E25*1</f>
        <v>0</v>
      </c>
      <c r="G25">
        <f>'Backlog Baseline'!G25*1</f>
        <v>0</v>
      </c>
      <c r="H25">
        <f>'Backlog Baseline'!H25*1</f>
        <v>0</v>
      </c>
      <c r="I25">
        <f>'Backlog Baseline'!I25*1</f>
        <v>24</v>
      </c>
      <c r="J25">
        <f>'Backlog Baseline'!J25*1</f>
        <v>0</v>
      </c>
      <c r="L25">
        <f>'Backlog Baseline'!L25*1</f>
        <v>0</v>
      </c>
      <c r="M25">
        <f>'Backlog Baseline'!M25*1</f>
        <v>0</v>
      </c>
      <c r="N25">
        <f>'Backlog Baseline'!N25*1</f>
        <v>24</v>
      </c>
      <c r="O25">
        <f>'Backlog Baseline'!O25*1</f>
        <v>0</v>
      </c>
      <c r="Q25">
        <f>'Backlog Baseline'!Q25*1</f>
        <v>0</v>
      </c>
      <c r="R25">
        <f>'Backlog Baseline'!R25*1</f>
        <v>0</v>
      </c>
      <c r="S25">
        <f>'Backlog Baseline'!S25*1</f>
        <v>24</v>
      </c>
      <c r="T25">
        <f>'Backlog Baseline'!T25*1</f>
        <v>0</v>
      </c>
      <c r="V25">
        <f>'Backlog Baseline'!V25*1</f>
        <v>0</v>
      </c>
      <c r="W25">
        <f>'Backlog Baseline'!W25*1</f>
        <v>0</v>
      </c>
      <c r="X25">
        <f>'Backlog Baseline'!X25*1</f>
        <v>24</v>
      </c>
      <c r="Y25">
        <f>'Backlog Baseline'!Y25*1</f>
        <v>0</v>
      </c>
      <c r="AA25">
        <f>'Backlog Baseline'!AA25*1</f>
        <v>0</v>
      </c>
      <c r="AB25">
        <f>'Backlog Baseline'!AB25*1</f>
        <v>0</v>
      </c>
      <c r="AC25">
        <f>'Backlog Baseline'!AC25*1</f>
        <v>24</v>
      </c>
      <c r="AD25">
        <f>'Backlog Baseline'!AD25*1</f>
        <v>0</v>
      </c>
      <c r="AF25">
        <f>'Backlog Baseline'!AF25*1</f>
        <v>0</v>
      </c>
      <c r="AG25">
        <f>'Backlog Baseline'!AG25*1</f>
        <v>0</v>
      </c>
      <c r="AH25">
        <f>'Backlog Baseline'!AH25*1</f>
        <v>24</v>
      </c>
      <c r="AI25">
        <f>'Backlog Baseline'!AI25*1</f>
        <v>0</v>
      </c>
      <c r="AK25">
        <f>'Backlog Baseline'!AK25*1</f>
        <v>0</v>
      </c>
      <c r="AL25">
        <f>'Backlog Baseline'!AL25*1</f>
        <v>0</v>
      </c>
      <c r="AM25">
        <f>'Backlog Baseline'!AM25*1</f>
        <v>24</v>
      </c>
      <c r="AN25">
        <f>'Backlog Baseline'!AN25*1</f>
        <v>0</v>
      </c>
      <c r="AP25">
        <f>'Backlog Baseline'!AP25*1</f>
        <v>0</v>
      </c>
      <c r="AQ25">
        <f>'Backlog Baseline'!AQ25*1</f>
        <v>0</v>
      </c>
      <c r="AR25">
        <f>'Backlog Baseline'!AR25*1</f>
        <v>24</v>
      </c>
      <c r="AS25">
        <f>'Backlog Baseline'!AS25*1</f>
        <v>0</v>
      </c>
      <c r="AU25">
        <f>'Backlog Baseline'!AU25*1</f>
        <v>0</v>
      </c>
      <c r="AV25">
        <f>'Backlog Baseline'!AV25*1</f>
        <v>0</v>
      </c>
      <c r="AW25">
        <f>'Backlog Baseline'!AW25*1</f>
        <v>24</v>
      </c>
      <c r="AX25">
        <f>'Backlog Baseline'!AX25*1</f>
        <v>0</v>
      </c>
      <c r="AZ25">
        <f>'Backlog Baseline'!AZ25*1</f>
        <v>0</v>
      </c>
      <c r="BA25">
        <f>'Backlog Baseline'!BA25*1</f>
        <v>0</v>
      </c>
      <c r="BB25">
        <f>'Backlog Baseline'!BB25*1</f>
        <v>24</v>
      </c>
      <c r="BC25">
        <f>'Backlog Baseline'!BC25*1</f>
        <v>0</v>
      </c>
      <c r="BE25">
        <f>'Backlog Baseline'!BE25*1</f>
        <v>0</v>
      </c>
      <c r="BF25">
        <f>'Backlog Baseline'!BF25*1</f>
        <v>0</v>
      </c>
      <c r="BG25">
        <f>'Backlog Baseline'!BG25*1</f>
        <v>24</v>
      </c>
      <c r="BH25">
        <f>'Backlog Baseline'!BH25*1</f>
        <v>0</v>
      </c>
      <c r="BJ25">
        <f>'Backlog Baseline'!BJ25*1</f>
        <v>0</v>
      </c>
      <c r="BK25">
        <f>'Backlog Baseline'!BK25*1</f>
        <v>0</v>
      </c>
      <c r="BL25">
        <f>'Backlog Baseline'!BL25*1</f>
        <v>24</v>
      </c>
      <c r="BM25">
        <f>'Backlog Baseline'!BM25*1</f>
        <v>0</v>
      </c>
      <c r="BO25">
        <f>'Backlog Baseline'!BO25*1</f>
        <v>0</v>
      </c>
      <c r="BP25">
        <f>'Backlog Baseline'!BP25*1</f>
        <v>0</v>
      </c>
      <c r="BQ25">
        <f>'Backlog Baseline'!BQ25*1</f>
        <v>24</v>
      </c>
      <c r="BR25">
        <f>'Backlog Baseline'!BR25*1</f>
        <v>0</v>
      </c>
      <c r="BT25">
        <f>'Backlog Baseline'!BT25*1</f>
        <v>0</v>
      </c>
      <c r="BU25">
        <f>'Backlog Baseline'!BU25*1</f>
        <v>0</v>
      </c>
      <c r="BV25">
        <f>'Backlog Baseline'!BV25*1</f>
        <v>24</v>
      </c>
      <c r="BW25">
        <f>'Backlog Baseline'!BW25*1</f>
        <v>0</v>
      </c>
      <c r="BY25">
        <f>'Backlog Baseline'!BY25*1</f>
        <v>0</v>
      </c>
      <c r="BZ25">
        <f>'Backlog Baseline'!BZ25*1</f>
        <v>0</v>
      </c>
      <c r="CA25">
        <f>'Backlog Baseline'!CA25*1</f>
        <v>24</v>
      </c>
      <c r="CB25">
        <f>'Backlog Baseline'!CB25*1</f>
        <v>0</v>
      </c>
      <c r="CD25">
        <f>'Backlog Baseline'!CD25*1</f>
        <v>0</v>
      </c>
      <c r="CE25">
        <f>'Backlog Baseline'!CE25*1</f>
        <v>0</v>
      </c>
      <c r="CF25">
        <f>'Backlog Baseline'!CF25*1</f>
        <v>24</v>
      </c>
      <c r="CG25">
        <f>'Backlog Baseline'!CG25*1</f>
        <v>0</v>
      </c>
      <c r="CI25">
        <f>'Backlog Baseline'!CI25*1</f>
        <v>0</v>
      </c>
      <c r="CJ25">
        <f>'Backlog Baseline'!CJ25*1</f>
        <v>0</v>
      </c>
      <c r="CK25">
        <f>'Backlog Baseline'!CK25*1</f>
        <v>24</v>
      </c>
      <c r="CL25">
        <f>'Backlog Baseline'!CL25*1</f>
        <v>0</v>
      </c>
      <c r="CN25">
        <f>'Backlog Baseline'!CN25*1</f>
        <v>0</v>
      </c>
      <c r="CO25">
        <f>'Backlog Baseline'!CO25*1</f>
        <v>0</v>
      </c>
      <c r="CP25">
        <f>'Backlog Baseline'!CP25*1</f>
        <v>24</v>
      </c>
      <c r="CQ25">
        <f>'Backlog Baseline'!CQ25*1</f>
        <v>0</v>
      </c>
      <c r="CS25">
        <f>'Backlog Baseline'!CS25*1</f>
        <v>0</v>
      </c>
      <c r="CT25">
        <f>'Backlog Baseline'!CT25*1</f>
        <v>0</v>
      </c>
      <c r="CU25">
        <f>'Backlog Baseline'!CU25*1</f>
        <v>24</v>
      </c>
      <c r="CV25">
        <f>'Backlog Baseline'!CV25*1</f>
        <v>0</v>
      </c>
      <c r="CX25">
        <f>'Backlog Baseline'!CX25*1</f>
        <v>0</v>
      </c>
      <c r="CY25">
        <f>'Backlog Baseline'!CY25*1</f>
        <v>0</v>
      </c>
      <c r="CZ25">
        <f>'Backlog Baseline'!CZ25*1</f>
        <v>24</v>
      </c>
      <c r="DA25">
        <f>'Backlog Baseline'!DA25*1</f>
        <v>0</v>
      </c>
      <c r="DC25">
        <f>'Backlog Baseline'!DC25*1</f>
        <v>0</v>
      </c>
      <c r="DD25">
        <f>'Backlog Baseline'!DD25*1</f>
        <v>0</v>
      </c>
      <c r="DE25">
        <f>'Backlog Baseline'!DE25*1</f>
        <v>24</v>
      </c>
      <c r="DF25">
        <f>'Backlog Baseline'!DF25*1</f>
        <v>0</v>
      </c>
      <c r="DH25">
        <f>'Backlog Baseline'!DH25*1</f>
        <v>0</v>
      </c>
      <c r="DI25">
        <f>'Backlog Baseline'!DI25*1</f>
        <v>0</v>
      </c>
      <c r="DJ25">
        <f>'Backlog Baseline'!DJ25*1</f>
        <v>24</v>
      </c>
      <c r="DK25">
        <f>'Backlog Baseline'!DK25*1</f>
        <v>0</v>
      </c>
      <c r="DM25">
        <f>'Backlog Baseline'!DM25*1</f>
        <v>0</v>
      </c>
      <c r="DN25">
        <f>'Backlog Baseline'!DN25*1</f>
        <v>0</v>
      </c>
      <c r="DO25">
        <f>'Backlog Baseline'!DO25*1</f>
        <v>24</v>
      </c>
      <c r="DP25">
        <f>'Backlog Baseline'!DP25*1</f>
        <v>0</v>
      </c>
      <c r="DR25">
        <f>'Backlog Baseline'!DR25*1</f>
        <v>0</v>
      </c>
      <c r="DS25">
        <f>'Backlog Baseline'!DS25*1</f>
        <v>0</v>
      </c>
      <c r="DT25">
        <f>'Backlog Baseline'!DT25*1</f>
        <v>24</v>
      </c>
      <c r="DU25">
        <f>'Backlog Baseline'!DU25*1</f>
        <v>0</v>
      </c>
      <c r="DW25">
        <f>'Backlog Baseline'!DW25*1</f>
        <v>0</v>
      </c>
      <c r="DX25">
        <f>'Backlog Baseline'!DX25*1</f>
        <v>0</v>
      </c>
      <c r="DY25">
        <f>'Backlog Baseline'!DY25*1</f>
        <v>24</v>
      </c>
      <c r="DZ25">
        <f>'Backlog Baseline'!DZ25*1</f>
        <v>0</v>
      </c>
      <c r="EB25">
        <f>'Backlog Baseline'!EB25*1</f>
        <v>0</v>
      </c>
      <c r="EC25">
        <f>'Backlog Baseline'!EC25*1</f>
        <v>0</v>
      </c>
      <c r="ED25">
        <f>'Backlog Baseline'!ED25*1</f>
        <v>24</v>
      </c>
      <c r="EE25">
        <f>'Backlog Baseline'!EE25*1</f>
        <v>0</v>
      </c>
      <c r="EG25">
        <f>'Backlog Baseline'!EG25*1</f>
        <v>0</v>
      </c>
      <c r="EH25">
        <f>'Backlog Baseline'!EH25*1</f>
        <v>0</v>
      </c>
      <c r="EI25">
        <f>'Backlog Baseline'!EI25*1</f>
        <v>24</v>
      </c>
      <c r="EJ25">
        <f>'Backlog Baseline'!EJ25*1</f>
        <v>0</v>
      </c>
      <c r="EL25">
        <f>'Backlog Baseline'!EL25*1</f>
        <v>0</v>
      </c>
      <c r="EM25">
        <f>'Backlog Baseline'!EM25*1</f>
        <v>0</v>
      </c>
      <c r="EN25">
        <f>'Backlog Baseline'!EN25*1</f>
        <v>24</v>
      </c>
      <c r="EO25">
        <f>'Backlog Baseline'!EO25*1</f>
        <v>0</v>
      </c>
      <c r="EQ25">
        <f>'Backlog Baseline'!EQ25*1</f>
        <v>0</v>
      </c>
      <c r="ER25">
        <f>'Backlog Baseline'!ER25*1</f>
        <v>0</v>
      </c>
      <c r="ES25">
        <f>'Backlog Baseline'!ES25*1</f>
        <v>24</v>
      </c>
      <c r="ET25">
        <f>'Backlog Baseline'!ET25*1</f>
        <v>0</v>
      </c>
      <c r="EV25">
        <f t="shared" si="0"/>
        <v>0</v>
      </c>
      <c r="EW25">
        <f t="shared" si="1"/>
        <v>0</v>
      </c>
      <c r="EX25">
        <f t="shared" si="2"/>
        <v>24</v>
      </c>
      <c r="EY25">
        <f t="shared" si="3"/>
        <v>0</v>
      </c>
    </row>
    <row r="26" spans="1:155" x14ac:dyDescent="0.35">
      <c r="A26">
        <v>24</v>
      </c>
      <c r="B26">
        <f>'Backlog Baseline'!B26*1</f>
        <v>0</v>
      </c>
      <c r="C26">
        <f>'Backlog Baseline'!C26*1</f>
        <v>0</v>
      </c>
      <c r="D26">
        <f>'Backlog Baseline'!D26*1</f>
        <v>0</v>
      </c>
      <c r="E26">
        <f>'Backlog Baseline'!E26*1</f>
        <v>0</v>
      </c>
      <c r="G26">
        <f>'Backlog Baseline'!G26*1</f>
        <v>0</v>
      </c>
      <c r="H26">
        <f>'Backlog Baseline'!H26*1</f>
        <v>0</v>
      </c>
      <c r="I26">
        <f>'Backlog Baseline'!I26*1</f>
        <v>0</v>
      </c>
      <c r="J26">
        <f>'Backlog Baseline'!J26*1</f>
        <v>0</v>
      </c>
      <c r="L26">
        <f>'Backlog Baseline'!L26*1</f>
        <v>0</v>
      </c>
      <c r="M26">
        <f>'Backlog Baseline'!M26*1</f>
        <v>0</v>
      </c>
      <c r="N26">
        <f>'Backlog Baseline'!N26*1</f>
        <v>0</v>
      </c>
      <c r="O26">
        <f>'Backlog Baseline'!O26*1</f>
        <v>0</v>
      </c>
      <c r="Q26">
        <f>'Backlog Baseline'!Q26*1</f>
        <v>0</v>
      </c>
      <c r="R26">
        <f>'Backlog Baseline'!R26*1</f>
        <v>0</v>
      </c>
      <c r="S26">
        <f>'Backlog Baseline'!S26*1</f>
        <v>0</v>
      </c>
      <c r="T26">
        <f>'Backlog Baseline'!T26*1</f>
        <v>0</v>
      </c>
      <c r="V26">
        <f>'Backlog Baseline'!V26*1</f>
        <v>0</v>
      </c>
      <c r="W26">
        <f>'Backlog Baseline'!W26*1</f>
        <v>0</v>
      </c>
      <c r="X26">
        <f>'Backlog Baseline'!X26*1</f>
        <v>0</v>
      </c>
      <c r="Y26">
        <f>'Backlog Baseline'!Y26*1</f>
        <v>0</v>
      </c>
      <c r="AA26">
        <f>'Backlog Baseline'!AA26*1</f>
        <v>0</v>
      </c>
      <c r="AB26">
        <f>'Backlog Baseline'!AB26*1</f>
        <v>0</v>
      </c>
      <c r="AC26">
        <f>'Backlog Baseline'!AC26*1</f>
        <v>0</v>
      </c>
      <c r="AD26">
        <f>'Backlog Baseline'!AD26*1</f>
        <v>0</v>
      </c>
      <c r="AF26">
        <f>'Backlog Baseline'!AF26*1</f>
        <v>0</v>
      </c>
      <c r="AG26">
        <f>'Backlog Baseline'!AG26*1</f>
        <v>0</v>
      </c>
      <c r="AH26">
        <f>'Backlog Baseline'!AH26*1</f>
        <v>0</v>
      </c>
      <c r="AI26">
        <f>'Backlog Baseline'!AI26*1</f>
        <v>0</v>
      </c>
      <c r="AK26">
        <f>'Backlog Baseline'!AK26*1</f>
        <v>0</v>
      </c>
      <c r="AL26">
        <f>'Backlog Baseline'!AL26*1</f>
        <v>0</v>
      </c>
      <c r="AM26">
        <f>'Backlog Baseline'!AM26*1</f>
        <v>0</v>
      </c>
      <c r="AN26">
        <f>'Backlog Baseline'!AN26*1</f>
        <v>0</v>
      </c>
      <c r="AP26">
        <f>'Backlog Baseline'!AP26*1</f>
        <v>0</v>
      </c>
      <c r="AQ26">
        <f>'Backlog Baseline'!AQ26*1</f>
        <v>0</v>
      </c>
      <c r="AR26">
        <f>'Backlog Baseline'!AR26*1</f>
        <v>0</v>
      </c>
      <c r="AS26">
        <f>'Backlog Baseline'!AS26*1</f>
        <v>0</v>
      </c>
      <c r="AU26">
        <f>'Backlog Baseline'!AU26*1</f>
        <v>0</v>
      </c>
      <c r="AV26">
        <f>'Backlog Baseline'!AV26*1</f>
        <v>0</v>
      </c>
      <c r="AW26">
        <f>'Backlog Baseline'!AW26*1</f>
        <v>0</v>
      </c>
      <c r="AX26">
        <f>'Backlog Baseline'!AX26*1</f>
        <v>0</v>
      </c>
      <c r="AZ26">
        <f>'Backlog Baseline'!AZ26*1</f>
        <v>0</v>
      </c>
      <c r="BA26">
        <f>'Backlog Baseline'!BA26*1</f>
        <v>0</v>
      </c>
      <c r="BB26">
        <f>'Backlog Baseline'!BB26*1</f>
        <v>0</v>
      </c>
      <c r="BC26">
        <f>'Backlog Baseline'!BC26*1</f>
        <v>0</v>
      </c>
      <c r="BE26">
        <f>'Backlog Baseline'!BE26*1</f>
        <v>0</v>
      </c>
      <c r="BF26">
        <f>'Backlog Baseline'!BF26*1</f>
        <v>0</v>
      </c>
      <c r="BG26">
        <f>'Backlog Baseline'!BG26*1</f>
        <v>0</v>
      </c>
      <c r="BH26">
        <f>'Backlog Baseline'!BH26*1</f>
        <v>0</v>
      </c>
      <c r="BJ26">
        <f>'Backlog Baseline'!BJ26*1</f>
        <v>0</v>
      </c>
      <c r="BK26">
        <f>'Backlog Baseline'!BK26*1</f>
        <v>0</v>
      </c>
      <c r="BL26">
        <f>'Backlog Baseline'!BL26*1</f>
        <v>0</v>
      </c>
      <c r="BM26">
        <f>'Backlog Baseline'!BM26*1</f>
        <v>0</v>
      </c>
      <c r="BO26">
        <f>'Backlog Baseline'!BO26*1</f>
        <v>0</v>
      </c>
      <c r="BP26">
        <f>'Backlog Baseline'!BP26*1</f>
        <v>0</v>
      </c>
      <c r="BQ26">
        <f>'Backlog Baseline'!BQ26*1</f>
        <v>0</v>
      </c>
      <c r="BR26">
        <f>'Backlog Baseline'!BR26*1</f>
        <v>0</v>
      </c>
      <c r="BT26">
        <f>'Backlog Baseline'!BT26*1</f>
        <v>0</v>
      </c>
      <c r="BU26">
        <f>'Backlog Baseline'!BU26*1</f>
        <v>0</v>
      </c>
      <c r="BV26">
        <f>'Backlog Baseline'!BV26*1</f>
        <v>0</v>
      </c>
      <c r="BW26">
        <f>'Backlog Baseline'!BW26*1</f>
        <v>0</v>
      </c>
      <c r="BY26">
        <f>'Backlog Baseline'!BY26*1</f>
        <v>0</v>
      </c>
      <c r="BZ26">
        <f>'Backlog Baseline'!BZ26*1</f>
        <v>0</v>
      </c>
      <c r="CA26">
        <f>'Backlog Baseline'!CA26*1</f>
        <v>0</v>
      </c>
      <c r="CB26">
        <f>'Backlog Baseline'!CB26*1</f>
        <v>0</v>
      </c>
      <c r="CD26">
        <f>'Backlog Baseline'!CD26*1</f>
        <v>0</v>
      </c>
      <c r="CE26">
        <f>'Backlog Baseline'!CE26*1</f>
        <v>0</v>
      </c>
      <c r="CF26">
        <f>'Backlog Baseline'!CF26*1</f>
        <v>0</v>
      </c>
      <c r="CG26">
        <f>'Backlog Baseline'!CG26*1</f>
        <v>0</v>
      </c>
      <c r="CI26">
        <f>'Backlog Baseline'!CI26*1</f>
        <v>0</v>
      </c>
      <c r="CJ26">
        <f>'Backlog Baseline'!CJ26*1</f>
        <v>0</v>
      </c>
      <c r="CK26">
        <f>'Backlog Baseline'!CK26*1</f>
        <v>0</v>
      </c>
      <c r="CL26">
        <f>'Backlog Baseline'!CL26*1</f>
        <v>0</v>
      </c>
      <c r="CN26">
        <f>'Backlog Baseline'!CN26*1</f>
        <v>0</v>
      </c>
      <c r="CO26">
        <f>'Backlog Baseline'!CO26*1</f>
        <v>0</v>
      </c>
      <c r="CP26">
        <f>'Backlog Baseline'!CP26*1</f>
        <v>0</v>
      </c>
      <c r="CQ26">
        <f>'Backlog Baseline'!CQ26*1</f>
        <v>0</v>
      </c>
      <c r="CS26">
        <f>'Backlog Baseline'!CS26*1</f>
        <v>0</v>
      </c>
      <c r="CT26">
        <f>'Backlog Baseline'!CT26*1</f>
        <v>0</v>
      </c>
      <c r="CU26">
        <f>'Backlog Baseline'!CU26*1</f>
        <v>0</v>
      </c>
      <c r="CV26">
        <f>'Backlog Baseline'!CV26*1</f>
        <v>0</v>
      </c>
      <c r="CX26">
        <f>'Backlog Baseline'!CX26*1</f>
        <v>0</v>
      </c>
      <c r="CY26">
        <f>'Backlog Baseline'!CY26*1</f>
        <v>0</v>
      </c>
      <c r="CZ26">
        <f>'Backlog Baseline'!CZ26*1</f>
        <v>0</v>
      </c>
      <c r="DA26">
        <f>'Backlog Baseline'!DA26*1</f>
        <v>0</v>
      </c>
      <c r="DC26">
        <f>'Backlog Baseline'!DC26*1</f>
        <v>0</v>
      </c>
      <c r="DD26">
        <f>'Backlog Baseline'!DD26*1</f>
        <v>0</v>
      </c>
      <c r="DE26">
        <f>'Backlog Baseline'!DE26*1</f>
        <v>0</v>
      </c>
      <c r="DF26">
        <f>'Backlog Baseline'!DF26*1</f>
        <v>0</v>
      </c>
      <c r="DH26">
        <f>'Backlog Baseline'!DH26*1</f>
        <v>0</v>
      </c>
      <c r="DI26">
        <f>'Backlog Baseline'!DI26*1</f>
        <v>0</v>
      </c>
      <c r="DJ26">
        <f>'Backlog Baseline'!DJ26*1</f>
        <v>0</v>
      </c>
      <c r="DK26">
        <f>'Backlog Baseline'!DK26*1</f>
        <v>0</v>
      </c>
      <c r="DM26">
        <f>'Backlog Baseline'!DM26*1</f>
        <v>0</v>
      </c>
      <c r="DN26">
        <f>'Backlog Baseline'!DN26*1</f>
        <v>0</v>
      </c>
      <c r="DO26">
        <f>'Backlog Baseline'!DO26*1</f>
        <v>0</v>
      </c>
      <c r="DP26">
        <f>'Backlog Baseline'!DP26*1</f>
        <v>0</v>
      </c>
      <c r="DR26">
        <f>'Backlog Baseline'!DR26*1</f>
        <v>0</v>
      </c>
      <c r="DS26">
        <f>'Backlog Baseline'!DS26*1</f>
        <v>0</v>
      </c>
      <c r="DT26">
        <f>'Backlog Baseline'!DT26*1</f>
        <v>0</v>
      </c>
      <c r="DU26">
        <f>'Backlog Baseline'!DU26*1</f>
        <v>0</v>
      </c>
      <c r="DW26">
        <f>'Backlog Baseline'!DW26*1</f>
        <v>0</v>
      </c>
      <c r="DX26">
        <f>'Backlog Baseline'!DX26*1</f>
        <v>0</v>
      </c>
      <c r="DY26">
        <f>'Backlog Baseline'!DY26*1</f>
        <v>0</v>
      </c>
      <c r="DZ26">
        <f>'Backlog Baseline'!DZ26*1</f>
        <v>0</v>
      </c>
      <c r="EB26">
        <f>'Backlog Baseline'!EB26*1</f>
        <v>0</v>
      </c>
      <c r="EC26">
        <f>'Backlog Baseline'!EC26*1</f>
        <v>0</v>
      </c>
      <c r="ED26">
        <f>'Backlog Baseline'!ED26*1</f>
        <v>0</v>
      </c>
      <c r="EE26">
        <f>'Backlog Baseline'!EE26*1</f>
        <v>0</v>
      </c>
      <c r="EG26">
        <f>'Backlog Baseline'!EG26*1</f>
        <v>0</v>
      </c>
      <c r="EH26">
        <f>'Backlog Baseline'!EH26*1</f>
        <v>0</v>
      </c>
      <c r="EI26">
        <f>'Backlog Baseline'!EI26*1</f>
        <v>0</v>
      </c>
      <c r="EJ26">
        <f>'Backlog Baseline'!EJ26*1</f>
        <v>0</v>
      </c>
      <c r="EL26">
        <f>'Backlog Baseline'!EL26*1</f>
        <v>0</v>
      </c>
      <c r="EM26">
        <f>'Backlog Baseline'!EM26*1</f>
        <v>0</v>
      </c>
      <c r="EN26">
        <f>'Backlog Baseline'!EN26*1</f>
        <v>0</v>
      </c>
      <c r="EO26">
        <f>'Backlog Baseline'!EO26*1</f>
        <v>0</v>
      </c>
      <c r="EQ26">
        <f>'Backlog Baseline'!EQ26*1</f>
        <v>0</v>
      </c>
      <c r="ER26">
        <f>'Backlog Baseline'!ER26*1</f>
        <v>0</v>
      </c>
      <c r="ES26">
        <f>'Backlog Baseline'!ES26*1</f>
        <v>0</v>
      </c>
      <c r="ET26">
        <f>'Backlog Baseline'!ET26*1</f>
        <v>0</v>
      </c>
      <c r="EV26">
        <f t="shared" si="0"/>
        <v>0</v>
      </c>
      <c r="EW26">
        <f t="shared" si="1"/>
        <v>0</v>
      </c>
      <c r="EX26">
        <f t="shared" si="2"/>
        <v>0</v>
      </c>
      <c r="EY26">
        <f t="shared" si="3"/>
        <v>0</v>
      </c>
    </row>
    <row r="27" spans="1:155" x14ac:dyDescent="0.35">
      <c r="A27">
        <v>25</v>
      </c>
      <c r="B27">
        <f>'Backlog Baseline'!B27*1</f>
        <v>0</v>
      </c>
      <c r="C27">
        <f>'Backlog Baseline'!C27*1</f>
        <v>0</v>
      </c>
      <c r="D27">
        <f>'Backlog Baseline'!D27*1</f>
        <v>0</v>
      </c>
      <c r="E27">
        <f>'Backlog Baseline'!E27*1</f>
        <v>0</v>
      </c>
      <c r="G27">
        <f>'Backlog Baseline'!G27*1</f>
        <v>0</v>
      </c>
      <c r="H27">
        <f>'Backlog Baseline'!H27*1</f>
        <v>0</v>
      </c>
      <c r="I27">
        <f>'Backlog Baseline'!I27*1</f>
        <v>0</v>
      </c>
      <c r="J27">
        <f>'Backlog Baseline'!J27*1</f>
        <v>0</v>
      </c>
      <c r="L27">
        <f>'Backlog Baseline'!L27*1</f>
        <v>0</v>
      </c>
      <c r="M27">
        <f>'Backlog Baseline'!M27*1</f>
        <v>0</v>
      </c>
      <c r="N27">
        <f>'Backlog Baseline'!N27*1</f>
        <v>0</v>
      </c>
      <c r="O27">
        <f>'Backlog Baseline'!O27*1</f>
        <v>0</v>
      </c>
      <c r="Q27">
        <f>'Backlog Baseline'!Q27*1</f>
        <v>0</v>
      </c>
      <c r="R27">
        <f>'Backlog Baseline'!R27*1</f>
        <v>0</v>
      </c>
      <c r="S27">
        <f>'Backlog Baseline'!S27*1</f>
        <v>0</v>
      </c>
      <c r="T27">
        <f>'Backlog Baseline'!T27*1</f>
        <v>0</v>
      </c>
      <c r="V27">
        <f>'Backlog Baseline'!V27*1</f>
        <v>0</v>
      </c>
      <c r="W27">
        <f>'Backlog Baseline'!W27*1</f>
        <v>0</v>
      </c>
      <c r="X27">
        <f>'Backlog Baseline'!X27*1</f>
        <v>0</v>
      </c>
      <c r="Y27">
        <f>'Backlog Baseline'!Y27*1</f>
        <v>0</v>
      </c>
      <c r="AA27">
        <f>'Backlog Baseline'!AA27*1</f>
        <v>0</v>
      </c>
      <c r="AB27">
        <f>'Backlog Baseline'!AB27*1</f>
        <v>0</v>
      </c>
      <c r="AC27">
        <f>'Backlog Baseline'!AC27*1</f>
        <v>0</v>
      </c>
      <c r="AD27">
        <f>'Backlog Baseline'!AD27*1</f>
        <v>0</v>
      </c>
      <c r="AF27">
        <f>'Backlog Baseline'!AF27*1</f>
        <v>0</v>
      </c>
      <c r="AG27">
        <f>'Backlog Baseline'!AG27*1</f>
        <v>0</v>
      </c>
      <c r="AH27">
        <f>'Backlog Baseline'!AH27*1</f>
        <v>0</v>
      </c>
      <c r="AI27">
        <f>'Backlog Baseline'!AI27*1</f>
        <v>0</v>
      </c>
      <c r="AK27">
        <f>'Backlog Baseline'!AK27*1</f>
        <v>0</v>
      </c>
      <c r="AL27">
        <f>'Backlog Baseline'!AL27*1</f>
        <v>0</v>
      </c>
      <c r="AM27">
        <f>'Backlog Baseline'!AM27*1</f>
        <v>0</v>
      </c>
      <c r="AN27">
        <f>'Backlog Baseline'!AN27*1</f>
        <v>0</v>
      </c>
      <c r="AP27">
        <f>'Backlog Baseline'!AP27*1</f>
        <v>0</v>
      </c>
      <c r="AQ27">
        <f>'Backlog Baseline'!AQ27*1</f>
        <v>0</v>
      </c>
      <c r="AR27">
        <f>'Backlog Baseline'!AR27*1</f>
        <v>0</v>
      </c>
      <c r="AS27">
        <f>'Backlog Baseline'!AS27*1</f>
        <v>0</v>
      </c>
      <c r="AU27">
        <f>'Backlog Baseline'!AU27*1</f>
        <v>0</v>
      </c>
      <c r="AV27">
        <f>'Backlog Baseline'!AV27*1</f>
        <v>0</v>
      </c>
      <c r="AW27">
        <f>'Backlog Baseline'!AW27*1</f>
        <v>0</v>
      </c>
      <c r="AX27">
        <f>'Backlog Baseline'!AX27*1</f>
        <v>0</v>
      </c>
      <c r="AZ27">
        <f>'Backlog Baseline'!AZ27*1</f>
        <v>0</v>
      </c>
      <c r="BA27">
        <f>'Backlog Baseline'!BA27*1</f>
        <v>0</v>
      </c>
      <c r="BB27">
        <f>'Backlog Baseline'!BB27*1</f>
        <v>0</v>
      </c>
      <c r="BC27">
        <f>'Backlog Baseline'!BC27*1</f>
        <v>0</v>
      </c>
      <c r="BE27">
        <f>'Backlog Baseline'!BE27*1</f>
        <v>0</v>
      </c>
      <c r="BF27">
        <f>'Backlog Baseline'!BF27*1</f>
        <v>0</v>
      </c>
      <c r="BG27">
        <f>'Backlog Baseline'!BG27*1</f>
        <v>0</v>
      </c>
      <c r="BH27">
        <f>'Backlog Baseline'!BH27*1</f>
        <v>0</v>
      </c>
      <c r="BJ27">
        <f>'Backlog Baseline'!BJ27*1</f>
        <v>0</v>
      </c>
      <c r="BK27">
        <f>'Backlog Baseline'!BK27*1</f>
        <v>0</v>
      </c>
      <c r="BL27">
        <f>'Backlog Baseline'!BL27*1</f>
        <v>0</v>
      </c>
      <c r="BM27">
        <f>'Backlog Baseline'!BM27*1</f>
        <v>0</v>
      </c>
      <c r="BO27">
        <f>'Backlog Baseline'!BO27*1</f>
        <v>0</v>
      </c>
      <c r="BP27">
        <f>'Backlog Baseline'!BP27*1</f>
        <v>0</v>
      </c>
      <c r="BQ27">
        <f>'Backlog Baseline'!BQ27*1</f>
        <v>0</v>
      </c>
      <c r="BR27">
        <f>'Backlog Baseline'!BR27*1</f>
        <v>0</v>
      </c>
      <c r="BT27">
        <f>'Backlog Baseline'!BT27*1</f>
        <v>0</v>
      </c>
      <c r="BU27">
        <f>'Backlog Baseline'!BU27*1</f>
        <v>0</v>
      </c>
      <c r="BV27">
        <f>'Backlog Baseline'!BV27*1</f>
        <v>0</v>
      </c>
      <c r="BW27">
        <f>'Backlog Baseline'!BW27*1</f>
        <v>0</v>
      </c>
      <c r="BY27">
        <f>'Backlog Baseline'!BY27*1</f>
        <v>0</v>
      </c>
      <c r="BZ27">
        <f>'Backlog Baseline'!BZ27*1</f>
        <v>0</v>
      </c>
      <c r="CA27">
        <f>'Backlog Baseline'!CA27*1</f>
        <v>0</v>
      </c>
      <c r="CB27">
        <f>'Backlog Baseline'!CB27*1</f>
        <v>0</v>
      </c>
      <c r="CD27">
        <f>'Backlog Baseline'!CD27*1</f>
        <v>0</v>
      </c>
      <c r="CE27">
        <f>'Backlog Baseline'!CE27*1</f>
        <v>0</v>
      </c>
      <c r="CF27">
        <f>'Backlog Baseline'!CF27*1</f>
        <v>0</v>
      </c>
      <c r="CG27">
        <f>'Backlog Baseline'!CG27*1</f>
        <v>0</v>
      </c>
      <c r="CI27">
        <f>'Backlog Baseline'!CI27*1</f>
        <v>0</v>
      </c>
      <c r="CJ27">
        <f>'Backlog Baseline'!CJ27*1</f>
        <v>0</v>
      </c>
      <c r="CK27">
        <f>'Backlog Baseline'!CK27*1</f>
        <v>0</v>
      </c>
      <c r="CL27">
        <f>'Backlog Baseline'!CL27*1</f>
        <v>0</v>
      </c>
      <c r="CN27">
        <f>'Backlog Baseline'!CN27*1</f>
        <v>0</v>
      </c>
      <c r="CO27">
        <f>'Backlog Baseline'!CO27*1</f>
        <v>0</v>
      </c>
      <c r="CP27">
        <f>'Backlog Baseline'!CP27*1</f>
        <v>0</v>
      </c>
      <c r="CQ27">
        <f>'Backlog Baseline'!CQ27*1</f>
        <v>0</v>
      </c>
      <c r="CS27">
        <f>'Backlog Baseline'!CS27*1</f>
        <v>0</v>
      </c>
      <c r="CT27">
        <f>'Backlog Baseline'!CT27*1</f>
        <v>0</v>
      </c>
      <c r="CU27">
        <f>'Backlog Baseline'!CU27*1</f>
        <v>0</v>
      </c>
      <c r="CV27">
        <f>'Backlog Baseline'!CV27*1</f>
        <v>0</v>
      </c>
      <c r="CX27">
        <f>'Backlog Baseline'!CX27*1</f>
        <v>0</v>
      </c>
      <c r="CY27">
        <f>'Backlog Baseline'!CY27*1</f>
        <v>0</v>
      </c>
      <c r="CZ27">
        <f>'Backlog Baseline'!CZ27*1</f>
        <v>0</v>
      </c>
      <c r="DA27">
        <f>'Backlog Baseline'!DA27*1</f>
        <v>0</v>
      </c>
      <c r="DC27">
        <f>'Backlog Baseline'!DC27*1</f>
        <v>0</v>
      </c>
      <c r="DD27">
        <f>'Backlog Baseline'!DD27*1</f>
        <v>0</v>
      </c>
      <c r="DE27">
        <f>'Backlog Baseline'!DE27*1</f>
        <v>0</v>
      </c>
      <c r="DF27">
        <f>'Backlog Baseline'!DF27*1</f>
        <v>0</v>
      </c>
      <c r="DH27">
        <f>'Backlog Baseline'!DH27*1</f>
        <v>0</v>
      </c>
      <c r="DI27">
        <f>'Backlog Baseline'!DI27*1</f>
        <v>0</v>
      </c>
      <c r="DJ27">
        <f>'Backlog Baseline'!DJ27*1</f>
        <v>0</v>
      </c>
      <c r="DK27">
        <f>'Backlog Baseline'!DK27*1</f>
        <v>0</v>
      </c>
      <c r="DM27">
        <f>'Backlog Baseline'!DM27*1</f>
        <v>0</v>
      </c>
      <c r="DN27">
        <f>'Backlog Baseline'!DN27*1</f>
        <v>0</v>
      </c>
      <c r="DO27">
        <f>'Backlog Baseline'!DO27*1</f>
        <v>0</v>
      </c>
      <c r="DP27">
        <f>'Backlog Baseline'!DP27*1</f>
        <v>0</v>
      </c>
      <c r="DR27">
        <f>'Backlog Baseline'!DR27*1</f>
        <v>0</v>
      </c>
      <c r="DS27">
        <f>'Backlog Baseline'!DS27*1</f>
        <v>0</v>
      </c>
      <c r="DT27">
        <f>'Backlog Baseline'!DT27*1</f>
        <v>0</v>
      </c>
      <c r="DU27">
        <f>'Backlog Baseline'!DU27*1</f>
        <v>0</v>
      </c>
      <c r="DW27">
        <f>'Backlog Baseline'!DW27*1</f>
        <v>0</v>
      </c>
      <c r="DX27">
        <f>'Backlog Baseline'!DX27*1</f>
        <v>0</v>
      </c>
      <c r="DY27">
        <f>'Backlog Baseline'!DY27*1</f>
        <v>0</v>
      </c>
      <c r="DZ27">
        <f>'Backlog Baseline'!DZ27*1</f>
        <v>0</v>
      </c>
      <c r="EB27">
        <f>'Backlog Baseline'!EB27*1</f>
        <v>0</v>
      </c>
      <c r="EC27">
        <f>'Backlog Baseline'!EC27*1</f>
        <v>0</v>
      </c>
      <c r="ED27">
        <f>'Backlog Baseline'!ED27*1</f>
        <v>0</v>
      </c>
      <c r="EE27">
        <f>'Backlog Baseline'!EE27*1</f>
        <v>0</v>
      </c>
      <c r="EG27">
        <f>'Backlog Baseline'!EG27*1</f>
        <v>0</v>
      </c>
      <c r="EH27">
        <f>'Backlog Baseline'!EH27*1</f>
        <v>0</v>
      </c>
      <c r="EI27">
        <f>'Backlog Baseline'!EI27*1</f>
        <v>0</v>
      </c>
      <c r="EJ27">
        <f>'Backlog Baseline'!EJ27*1</f>
        <v>0</v>
      </c>
      <c r="EL27">
        <f>'Backlog Baseline'!EL27*1</f>
        <v>0</v>
      </c>
      <c r="EM27">
        <f>'Backlog Baseline'!EM27*1</f>
        <v>0</v>
      </c>
      <c r="EN27">
        <f>'Backlog Baseline'!EN27*1</f>
        <v>0</v>
      </c>
      <c r="EO27">
        <f>'Backlog Baseline'!EO27*1</f>
        <v>0</v>
      </c>
      <c r="EQ27">
        <f>'Backlog Baseline'!EQ27*1</f>
        <v>0</v>
      </c>
      <c r="ER27">
        <f>'Backlog Baseline'!ER27*1</f>
        <v>0</v>
      </c>
      <c r="ES27">
        <f>'Backlog Baseline'!ES27*1</f>
        <v>0</v>
      </c>
      <c r="ET27">
        <f>'Backlog Baseline'!ET27*1</f>
        <v>0</v>
      </c>
      <c r="EV27">
        <f t="shared" si="0"/>
        <v>0</v>
      </c>
      <c r="EW27">
        <f t="shared" si="1"/>
        <v>0</v>
      </c>
      <c r="EX27">
        <f t="shared" si="2"/>
        <v>0</v>
      </c>
      <c r="EY27">
        <f t="shared" si="3"/>
        <v>0</v>
      </c>
    </row>
    <row r="28" spans="1:155" x14ac:dyDescent="0.35">
      <c r="A28">
        <v>26</v>
      </c>
      <c r="B28">
        <f>'Backlog Baseline'!B28*1</f>
        <v>0</v>
      </c>
      <c r="C28">
        <f>'Backlog Baseline'!C28*1</f>
        <v>0</v>
      </c>
      <c r="D28">
        <f>'Backlog Baseline'!D28*1</f>
        <v>0</v>
      </c>
      <c r="E28">
        <f>'Backlog Baseline'!E28*1</f>
        <v>0</v>
      </c>
      <c r="G28">
        <f>'Backlog Baseline'!G28*1</f>
        <v>0</v>
      </c>
      <c r="H28">
        <f>'Backlog Baseline'!H28*1</f>
        <v>0</v>
      </c>
      <c r="I28">
        <f>'Backlog Baseline'!I28*1</f>
        <v>0</v>
      </c>
      <c r="J28">
        <f>'Backlog Baseline'!J28*1</f>
        <v>0</v>
      </c>
      <c r="L28">
        <f>'Backlog Baseline'!L28*1</f>
        <v>0</v>
      </c>
      <c r="M28">
        <f>'Backlog Baseline'!M28*1</f>
        <v>0</v>
      </c>
      <c r="N28">
        <f>'Backlog Baseline'!N28*1</f>
        <v>0</v>
      </c>
      <c r="O28">
        <f>'Backlog Baseline'!O28*1</f>
        <v>0</v>
      </c>
      <c r="Q28">
        <f>'Backlog Baseline'!Q28*1</f>
        <v>0</v>
      </c>
      <c r="R28">
        <f>'Backlog Baseline'!R28*1</f>
        <v>0</v>
      </c>
      <c r="S28">
        <f>'Backlog Baseline'!S28*1</f>
        <v>0</v>
      </c>
      <c r="T28">
        <f>'Backlog Baseline'!T28*1</f>
        <v>0</v>
      </c>
      <c r="V28">
        <f>'Backlog Baseline'!V28*1</f>
        <v>0</v>
      </c>
      <c r="W28">
        <f>'Backlog Baseline'!W28*1</f>
        <v>0</v>
      </c>
      <c r="X28">
        <f>'Backlog Baseline'!X28*1</f>
        <v>0</v>
      </c>
      <c r="Y28">
        <f>'Backlog Baseline'!Y28*1</f>
        <v>0</v>
      </c>
      <c r="AA28">
        <f>'Backlog Baseline'!AA28*1</f>
        <v>0</v>
      </c>
      <c r="AB28">
        <f>'Backlog Baseline'!AB28*1</f>
        <v>0</v>
      </c>
      <c r="AC28">
        <f>'Backlog Baseline'!AC28*1</f>
        <v>0</v>
      </c>
      <c r="AD28">
        <f>'Backlog Baseline'!AD28*1</f>
        <v>0</v>
      </c>
      <c r="AF28">
        <f>'Backlog Baseline'!AF28*1</f>
        <v>0</v>
      </c>
      <c r="AG28">
        <f>'Backlog Baseline'!AG28*1</f>
        <v>0</v>
      </c>
      <c r="AH28">
        <f>'Backlog Baseline'!AH28*1</f>
        <v>0</v>
      </c>
      <c r="AI28">
        <f>'Backlog Baseline'!AI28*1</f>
        <v>0</v>
      </c>
      <c r="AK28">
        <f>'Backlog Baseline'!AK28*1</f>
        <v>0</v>
      </c>
      <c r="AL28">
        <f>'Backlog Baseline'!AL28*1</f>
        <v>0</v>
      </c>
      <c r="AM28">
        <f>'Backlog Baseline'!AM28*1</f>
        <v>0</v>
      </c>
      <c r="AN28">
        <f>'Backlog Baseline'!AN28*1</f>
        <v>0</v>
      </c>
      <c r="AP28">
        <f>'Backlog Baseline'!AP28*1</f>
        <v>0</v>
      </c>
      <c r="AQ28">
        <f>'Backlog Baseline'!AQ28*1</f>
        <v>0</v>
      </c>
      <c r="AR28">
        <f>'Backlog Baseline'!AR28*1</f>
        <v>0</v>
      </c>
      <c r="AS28">
        <f>'Backlog Baseline'!AS28*1</f>
        <v>0</v>
      </c>
      <c r="AU28">
        <f>'Backlog Baseline'!AU28*1</f>
        <v>0</v>
      </c>
      <c r="AV28">
        <f>'Backlog Baseline'!AV28*1</f>
        <v>0</v>
      </c>
      <c r="AW28">
        <f>'Backlog Baseline'!AW28*1</f>
        <v>0</v>
      </c>
      <c r="AX28">
        <f>'Backlog Baseline'!AX28*1</f>
        <v>0</v>
      </c>
      <c r="AZ28">
        <f>'Backlog Baseline'!AZ28*1</f>
        <v>0</v>
      </c>
      <c r="BA28">
        <f>'Backlog Baseline'!BA28*1</f>
        <v>0</v>
      </c>
      <c r="BB28">
        <f>'Backlog Baseline'!BB28*1</f>
        <v>0</v>
      </c>
      <c r="BC28">
        <f>'Backlog Baseline'!BC28*1</f>
        <v>0</v>
      </c>
      <c r="BE28">
        <f>'Backlog Baseline'!BE28*1</f>
        <v>0</v>
      </c>
      <c r="BF28">
        <f>'Backlog Baseline'!BF28*1</f>
        <v>0</v>
      </c>
      <c r="BG28">
        <f>'Backlog Baseline'!BG28*1</f>
        <v>0</v>
      </c>
      <c r="BH28">
        <f>'Backlog Baseline'!BH28*1</f>
        <v>0</v>
      </c>
      <c r="BJ28">
        <f>'Backlog Baseline'!BJ28*1</f>
        <v>0</v>
      </c>
      <c r="BK28">
        <f>'Backlog Baseline'!BK28*1</f>
        <v>0</v>
      </c>
      <c r="BL28">
        <f>'Backlog Baseline'!BL28*1</f>
        <v>0</v>
      </c>
      <c r="BM28">
        <f>'Backlog Baseline'!BM28*1</f>
        <v>0</v>
      </c>
      <c r="BO28">
        <f>'Backlog Baseline'!BO28*1</f>
        <v>0</v>
      </c>
      <c r="BP28">
        <f>'Backlog Baseline'!BP28*1</f>
        <v>0</v>
      </c>
      <c r="BQ28">
        <f>'Backlog Baseline'!BQ28*1</f>
        <v>0</v>
      </c>
      <c r="BR28">
        <f>'Backlog Baseline'!BR28*1</f>
        <v>0</v>
      </c>
      <c r="BT28">
        <f>'Backlog Baseline'!BT28*1</f>
        <v>0</v>
      </c>
      <c r="BU28">
        <f>'Backlog Baseline'!BU28*1</f>
        <v>0</v>
      </c>
      <c r="BV28">
        <f>'Backlog Baseline'!BV28*1</f>
        <v>0</v>
      </c>
      <c r="BW28">
        <f>'Backlog Baseline'!BW28*1</f>
        <v>0</v>
      </c>
      <c r="BY28">
        <f>'Backlog Baseline'!BY28*1</f>
        <v>0</v>
      </c>
      <c r="BZ28">
        <f>'Backlog Baseline'!BZ28*1</f>
        <v>0</v>
      </c>
      <c r="CA28">
        <f>'Backlog Baseline'!CA28*1</f>
        <v>0</v>
      </c>
      <c r="CB28">
        <f>'Backlog Baseline'!CB28*1</f>
        <v>0</v>
      </c>
      <c r="CD28">
        <f>'Backlog Baseline'!CD28*1</f>
        <v>0</v>
      </c>
      <c r="CE28">
        <f>'Backlog Baseline'!CE28*1</f>
        <v>0</v>
      </c>
      <c r="CF28">
        <f>'Backlog Baseline'!CF28*1</f>
        <v>0</v>
      </c>
      <c r="CG28">
        <f>'Backlog Baseline'!CG28*1</f>
        <v>0</v>
      </c>
      <c r="CI28">
        <f>'Backlog Baseline'!CI28*1</f>
        <v>0</v>
      </c>
      <c r="CJ28">
        <f>'Backlog Baseline'!CJ28*1</f>
        <v>0</v>
      </c>
      <c r="CK28">
        <f>'Backlog Baseline'!CK28*1</f>
        <v>0</v>
      </c>
      <c r="CL28">
        <f>'Backlog Baseline'!CL28*1</f>
        <v>0</v>
      </c>
      <c r="CN28">
        <f>'Backlog Baseline'!CN28*1</f>
        <v>0</v>
      </c>
      <c r="CO28">
        <f>'Backlog Baseline'!CO28*1</f>
        <v>0</v>
      </c>
      <c r="CP28">
        <f>'Backlog Baseline'!CP28*1</f>
        <v>0</v>
      </c>
      <c r="CQ28">
        <f>'Backlog Baseline'!CQ28*1</f>
        <v>0</v>
      </c>
      <c r="CS28">
        <f>'Backlog Baseline'!CS28*1</f>
        <v>0</v>
      </c>
      <c r="CT28">
        <f>'Backlog Baseline'!CT28*1</f>
        <v>0</v>
      </c>
      <c r="CU28">
        <f>'Backlog Baseline'!CU28*1</f>
        <v>0</v>
      </c>
      <c r="CV28">
        <f>'Backlog Baseline'!CV28*1</f>
        <v>0</v>
      </c>
      <c r="CX28">
        <f>'Backlog Baseline'!CX28*1</f>
        <v>0</v>
      </c>
      <c r="CY28">
        <f>'Backlog Baseline'!CY28*1</f>
        <v>0</v>
      </c>
      <c r="CZ28">
        <f>'Backlog Baseline'!CZ28*1</f>
        <v>0</v>
      </c>
      <c r="DA28">
        <f>'Backlog Baseline'!DA28*1</f>
        <v>0</v>
      </c>
      <c r="DC28">
        <f>'Backlog Baseline'!DC28*1</f>
        <v>0</v>
      </c>
      <c r="DD28">
        <f>'Backlog Baseline'!DD28*1</f>
        <v>0</v>
      </c>
      <c r="DE28">
        <f>'Backlog Baseline'!DE28*1</f>
        <v>0</v>
      </c>
      <c r="DF28">
        <f>'Backlog Baseline'!DF28*1</f>
        <v>0</v>
      </c>
      <c r="DH28">
        <f>'Backlog Baseline'!DH28*1</f>
        <v>0</v>
      </c>
      <c r="DI28">
        <f>'Backlog Baseline'!DI28*1</f>
        <v>0</v>
      </c>
      <c r="DJ28">
        <f>'Backlog Baseline'!DJ28*1</f>
        <v>0</v>
      </c>
      <c r="DK28">
        <f>'Backlog Baseline'!DK28*1</f>
        <v>0</v>
      </c>
      <c r="DM28">
        <f>'Backlog Baseline'!DM28*1</f>
        <v>0</v>
      </c>
      <c r="DN28">
        <f>'Backlog Baseline'!DN28*1</f>
        <v>0</v>
      </c>
      <c r="DO28">
        <f>'Backlog Baseline'!DO28*1</f>
        <v>0</v>
      </c>
      <c r="DP28">
        <f>'Backlog Baseline'!DP28*1</f>
        <v>0</v>
      </c>
      <c r="DR28">
        <f>'Backlog Baseline'!DR28*1</f>
        <v>0</v>
      </c>
      <c r="DS28">
        <f>'Backlog Baseline'!DS28*1</f>
        <v>0</v>
      </c>
      <c r="DT28">
        <f>'Backlog Baseline'!DT28*1</f>
        <v>0</v>
      </c>
      <c r="DU28">
        <f>'Backlog Baseline'!DU28*1</f>
        <v>0</v>
      </c>
      <c r="DW28">
        <f>'Backlog Baseline'!DW28*1</f>
        <v>0</v>
      </c>
      <c r="DX28">
        <f>'Backlog Baseline'!DX28*1</f>
        <v>0</v>
      </c>
      <c r="DY28">
        <f>'Backlog Baseline'!DY28*1</f>
        <v>0</v>
      </c>
      <c r="DZ28">
        <f>'Backlog Baseline'!DZ28*1</f>
        <v>0</v>
      </c>
      <c r="EB28">
        <f>'Backlog Baseline'!EB28*1</f>
        <v>0</v>
      </c>
      <c r="EC28">
        <f>'Backlog Baseline'!EC28*1</f>
        <v>0</v>
      </c>
      <c r="ED28">
        <f>'Backlog Baseline'!ED28*1</f>
        <v>0</v>
      </c>
      <c r="EE28">
        <f>'Backlog Baseline'!EE28*1</f>
        <v>0</v>
      </c>
      <c r="EG28">
        <f>'Backlog Baseline'!EG28*1</f>
        <v>0</v>
      </c>
      <c r="EH28">
        <f>'Backlog Baseline'!EH28*1</f>
        <v>0</v>
      </c>
      <c r="EI28">
        <f>'Backlog Baseline'!EI28*1</f>
        <v>0</v>
      </c>
      <c r="EJ28">
        <f>'Backlog Baseline'!EJ28*1</f>
        <v>0</v>
      </c>
      <c r="EL28">
        <f>'Backlog Baseline'!EL28*1</f>
        <v>0</v>
      </c>
      <c r="EM28">
        <f>'Backlog Baseline'!EM28*1</f>
        <v>0</v>
      </c>
      <c r="EN28">
        <f>'Backlog Baseline'!EN28*1</f>
        <v>0</v>
      </c>
      <c r="EO28">
        <f>'Backlog Baseline'!EO28*1</f>
        <v>0</v>
      </c>
      <c r="EQ28">
        <f>'Backlog Baseline'!EQ28*1</f>
        <v>0</v>
      </c>
      <c r="ER28">
        <f>'Backlog Baseline'!ER28*1</f>
        <v>0</v>
      </c>
      <c r="ES28">
        <f>'Backlog Baseline'!ES28*1</f>
        <v>0</v>
      </c>
      <c r="ET28">
        <f>'Backlog Baseline'!ET28*1</f>
        <v>0</v>
      </c>
      <c r="EV28">
        <f t="shared" si="0"/>
        <v>0</v>
      </c>
      <c r="EW28">
        <f t="shared" si="1"/>
        <v>0</v>
      </c>
      <c r="EX28">
        <f t="shared" si="2"/>
        <v>0</v>
      </c>
      <c r="EY28">
        <f t="shared" si="3"/>
        <v>0</v>
      </c>
    </row>
    <row r="29" spans="1:155" x14ac:dyDescent="0.35">
      <c r="A29">
        <v>27</v>
      </c>
      <c r="B29">
        <f>'Backlog Baseline'!B29*1</f>
        <v>0</v>
      </c>
      <c r="C29">
        <f>'Backlog Baseline'!C29*1</f>
        <v>0</v>
      </c>
      <c r="D29">
        <f>'Backlog Baseline'!D29*1</f>
        <v>0</v>
      </c>
      <c r="E29">
        <f>'Backlog Baseline'!E29*1</f>
        <v>0</v>
      </c>
      <c r="G29">
        <f>'Backlog Baseline'!G29*1</f>
        <v>0</v>
      </c>
      <c r="H29">
        <f>'Backlog Baseline'!H29*1</f>
        <v>0</v>
      </c>
      <c r="I29">
        <f>'Backlog Baseline'!I29*1</f>
        <v>0</v>
      </c>
      <c r="J29">
        <f>'Backlog Baseline'!J29*1</f>
        <v>0</v>
      </c>
      <c r="L29">
        <f>'Backlog Baseline'!L29*1</f>
        <v>0</v>
      </c>
      <c r="M29">
        <f>'Backlog Baseline'!M29*1</f>
        <v>0</v>
      </c>
      <c r="N29">
        <f>'Backlog Baseline'!N29*1</f>
        <v>0</v>
      </c>
      <c r="O29">
        <f>'Backlog Baseline'!O29*1</f>
        <v>0</v>
      </c>
      <c r="Q29">
        <f>'Backlog Baseline'!Q29*1</f>
        <v>0</v>
      </c>
      <c r="R29">
        <f>'Backlog Baseline'!R29*1</f>
        <v>0</v>
      </c>
      <c r="S29">
        <f>'Backlog Baseline'!S29*1</f>
        <v>0</v>
      </c>
      <c r="T29">
        <f>'Backlog Baseline'!T29*1</f>
        <v>0</v>
      </c>
      <c r="V29">
        <f>'Backlog Baseline'!V29*1</f>
        <v>0</v>
      </c>
      <c r="W29">
        <f>'Backlog Baseline'!W29*1</f>
        <v>0</v>
      </c>
      <c r="X29">
        <f>'Backlog Baseline'!X29*1</f>
        <v>0</v>
      </c>
      <c r="Y29">
        <f>'Backlog Baseline'!Y29*1</f>
        <v>0</v>
      </c>
      <c r="AA29">
        <f>'Backlog Baseline'!AA29*1</f>
        <v>0</v>
      </c>
      <c r="AB29">
        <f>'Backlog Baseline'!AB29*1</f>
        <v>0</v>
      </c>
      <c r="AC29">
        <f>'Backlog Baseline'!AC29*1</f>
        <v>0</v>
      </c>
      <c r="AD29">
        <f>'Backlog Baseline'!AD29*1</f>
        <v>0</v>
      </c>
      <c r="AF29">
        <f>'Backlog Baseline'!AF29*1</f>
        <v>0</v>
      </c>
      <c r="AG29">
        <f>'Backlog Baseline'!AG29*1</f>
        <v>0</v>
      </c>
      <c r="AH29">
        <f>'Backlog Baseline'!AH29*1</f>
        <v>0</v>
      </c>
      <c r="AI29">
        <f>'Backlog Baseline'!AI29*1</f>
        <v>0</v>
      </c>
      <c r="AK29">
        <f>'Backlog Baseline'!AK29*1</f>
        <v>0</v>
      </c>
      <c r="AL29">
        <f>'Backlog Baseline'!AL29*1</f>
        <v>0</v>
      </c>
      <c r="AM29">
        <f>'Backlog Baseline'!AM29*1</f>
        <v>0</v>
      </c>
      <c r="AN29">
        <f>'Backlog Baseline'!AN29*1</f>
        <v>0</v>
      </c>
      <c r="AP29">
        <f>'Backlog Baseline'!AP29*1</f>
        <v>0</v>
      </c>
      <c r="AQ29">
        <f>'Backlog Baseline'!AQ29*1</f>
        <v>0</v>
      </c>
      <c r="AR29">
        <f>'Backlog Baseline'!AR29*1</f>
        <v>0</v>
      </c>
      <c r="AS29">
        <f>'Backlog Baseline'!AS29*1</f>
        <v>0</v>
      </c>
      <c r="AU29">
        <f>'Backlog Baseline'!AU29*1</f>
        <v>0</v>
      </c>
      <c r="AV29">
        <f>'Backlog Baseline'!AV29*1</f>
        <v>0</v>
      </c>
      <c r="AW29">
        <f>'Backlog Baseline'!AW29*1</f>
        <v>0</v>
      </c>
      <c r="AX29">
        <f>'Backlog Baseline'!AX29*1</f>
        <v>0</v>
      </c>
      <c r="AZ29">
        <f>'Backlog Baseline'!AZ29*1</f>
        <v>0</v>
      </c>
      <c r="BA29">
        <f>'Backlog Baseline'!BA29*1</f>
        <v>0</v>
      </c>
      <c r="BB29">
        <f>'Backlog Baseline'!BB29*1</f>
        <v>0</v>
      </c>
      <c r="BC29">
        <f>'Backlog Baseline'!BC29*1</f>
        <v>0</v>
      </c>
      <c r="BE29">
        <f>'Backlog Baseline'!BE29*1</f>
        <v>0</v>
      </c>
      <c r="BF29">
        <f>'Backlog Baseline'!BF29*1</f>
        <v>0</v>
      </c>
      <c r="BG29">
        <f>'Backlog Baseline'!BG29*1</f>
        <v>0</v>
      </c>
      <c r="BH29">
        <f>'Backlog Baseline'!BH29*1</f>
        <v>0</v>
      </c>
      <c r="BJ29">
        <f>'Backlog Baseline'!BJ29*1</f>
        <v>0</v>
      </c>
      <c r="BK29">
        <f>'Backlog Baseline'!BK29*1</f>
        <v>0</v>
      </c>
      <c r="BL29">
        <f>'Backlog Baseline'!BL29*1</f>
        <v>0</v>
      </c>
      <c r="BM29">
        <f>'Backlog Baseline'!BM29*1</f>
        <v>0</v>
      </c>
      <c r="BO29">
        <f>'Backlog Baseline'!BO29*1</f>
        <v>0</v>
      </c>
      <c r="BP29">
        <f>'Backlog Baseline'!BP29*1</f>
        <v>0</v>
      </c>
      <c r="BQ29">
        <f>'Backlog Baseline'!BQ29*1</f>
        <v>0</v>
      </c>
      <c r="BR29">
        <f>'Backlog Baseline'!BR29*1</f>
        <v>0</v>
      </c>
      <c r="BT29">
        <f>'Backlog Baseline'!BT29*1</f>
        <v>0</v>
      </c>
      <c r="BU29">
        <f>'Backlog Baseline'!BU29*1</f>
        <v>0</v>
      </c>
      <c r="BV29">
        <f>'Backlog Baseline'!BV29*1</f>
        <v>0</v>
      </c>
      <c r="BW29">
        <f>'Backlog Baseline'!BW29*1</f>
        <v>0</v>
      </c>
      <c r="BY29">
        <f>'Backlog Baseline'!BY29*1</f>
        <v>0</v>
      </c>
      <c r="BZ29">
        <f>'Backlog Baseline'!BZ29*1</f>
        <v>0</v>
      </c>
      <c r="CA29">
        <f>'Backlog Baseline'!CA29*1</f>
        <v>0</v>
      </c>
      <c r="CB29">
        <f>'Backlog Baseline'!CB29*1</f>
        <v>0</v>
      </c>
      <c r="CD29">
        <f>'Backlog Baseline'!CD29*1</f>
        <v>0</v>
      </c>
      <c r="CE29">
        <f>'Backlog Baseline'!CE29*1</f>
        <v>0</v>
      </c>
      <c r="CF29">
        <f>'Backlog Baseline'!CF29*1</f>
        <v>0</v>
      </c>
      <c r="CG29">
        <f>'Backlog Baseline'!CG29*1</f>
        <v>0</v>
      </c>
      <c r="CI29">
        <f>'Backlog Baseline'!CI29*1</f>
        <v>0</v>
      </c>
      <c r="CJ29">
        <f>'Backlog Baseline'!CJ29*1</f>
        <v>0</v>
      </c>
      <c r="CK29">
        <f>'Backlog Baseline'!CK29*1</f>
        <v>0</v>
      </c>
      <c r="CL29">
        <f>'Backlog Baseline'!CL29*1</f>
        <v>0</v>
      </c>
      <c r="CN29">
        <f>'Backlog Baseline'!CN29*1</f>
        <v>0</v>
      </c>
      <c r="CO29">
        <f>'Backlog Baseline'!CO29*1</f>
        <v>0</v>
      </c>
      <c r="CP29">
        <f>'Backlog Baseline'!CP29*1</f>
        <v>0</v>
      </c>
      <c r="CQ29">
        <f>'Backlog Baseline'!CQ29*1</f>
        <v>0</v>
      </c>
      <c r="CS29">
        <f>'Backlog Baseline'!CS29*1</f>
        <v>0</v>
      </c>
      <c r="CT29">
        <f>'Backlog Baseline'!CT29*1</f>
        <v>0</v>
      </c>
      <c r="CU29">
        <f>'Backlog Baseline'!CU29*1</f>
        <v>0</v>
      </c>
      <c r="CV29">
        <f>'Backlog Baseline'!CV29*1</f>
        <v>0</v>
      </c>
      <c r="CX29">
        <f>'Backlog Baseline'!CX29*1</f>
        <v>0</v>
      </c>
      <c r="CY29">
        <f>'Backlog Baseline'!CY29*1</f>
        <v>0</v>
      </c>
      <c r="CZ29">
        <f>'Backlog Baseline'!CZ29*1</f>
        <v>0</v>
      </c>
      <c r="DA29">
        <f>'Backlog Baseline'!DA29*1</f>
        <v>0</v>
      </c>
      <c r="DC29">
        <f>'Backlog Baseline'!DC29*1</f>
        <v>0</v>
      </c>
      <c r="DD29">
        <f>'Backlog Baseline'!DD29*1</f>
        <v>0</v>
      </c>
      <c r="DE29">
        <f>'Backlog Baseline'!DE29*1</f>
        <v>0</v>
      </c>
      <c r="DF29">
        <f>'Backlog Baseline'!DF29*1</f>
        <v>0</v>
      </c>
      <c r="DH29">
        <f>'Backlog Baseline'!DH29*1</f>
        <v>0</v>
      </c>
      <c r="DI29">
        <f>'Backlog Baseline'!DI29*1</f>
        <v>0</v>
      </c>
      <c r="DJ29">
        <f>'Backlog Baseline'!DJ29*1</f>
        <v>0</v>
      </c>
      <c r="DK29">
        <f>'Backlog Baseline'!DK29*1</f>
        <v>0</v>
      </c>
      <c r="DM29">
        <f>'Backlog Baseline'!DM29*1</f>
        <v>0</v>
      </c>
      <c r="DN29">
        <f>'Backlog Baseline'!DN29*1</f>
        <v>0</v>
      </c>
      <c r="DO29">
        <f>'Backlog Baseline'!DO29*1</f>
        <v>0</v>
      </c>
      <c r="DP29">
        <f>'Backlog Baseline'!DP29*1</f>
        <v>0</v>
      </c>
      <c r="DR29">
        <f>'Backlog Baseline'!DR29*1</f>
        <v>0</v>
      </c>
      <c r="DS29">
        <f>'Backlog Baseline'!DS29*1</f>
        <v>0</v>
      </c>
      <c r="DT29">
        <f>'Backlog Baseline'!DT29*1</f>
        <v>0</v>
      </c>
      <c r="DU29">
        <f>'Backlog Baseline'!DU29*1</f>
        <v>0</v>
      </c>
      <c r="DW29">
        <f>'Backlog Baseline'!DW29*1</f>
        <v>0</v>
      </c>
      <c r="DX29">
        <f>'Backlog Baseline'!DX29*1</f>
        <v>0</v>
      </c>
      <c r="DY29">
        <f>'Backlog Baseline'!DY29*1</f>
        <v>0</v>
      </c>
      <c r="DZ29">
        <f>'Backlog Baseline'!DZ29*1</f>
        <v>0</v>
      </c>
      <c r="EB29">
        <f>'Backlog Baseline'!EB29*1</f>
        <v>0</v>
      </c>
      <c r="EC29">
        <f>'Backlog Baseline'!EC29*1</f>
        <v>0</v>
      </c>
      <c r="ED29">
        <f>'Backlog Baseline'!ED29*1</f>
        <v>0</v>
      </c>
      <c r="EE29">
        <f>'Backlog Baseline'!EE29*1</f>
        <v>0</v>
      </c>
      <c r="EG29">
        <f>'Backlog Baseline'!EG29*1</f>
        <v>0</v>
      </c>
      <c r="EH29">
        <f>'Backlog Baseline'!EH29*1</f>
        <v>0</v>
      </c>
      <c r="EI29">
        <f>'Backlog Baseline'!EI29*1</f>
        <v>0</v>
      </c>
      <c r="EJ29">
        <f>'Backlog Baseline'!EJ29*1</f>
        <v>0</v>
      </c>
      <c r="EL29">
        <f>'Backlog Baseline'!EL29*1</f>
        <v>0</v>
      </c>
      <c r="EM29">
        <f>'Backlog Baseline'!EM29*1</f>
        <v>0</v>
      </c>
      <c r="EN29">
        <f>'Backlog Baseline'!EN29*1</f>
        <v>0</v>
      </c>
      <c r="EO29">
        <f>'Backlog Baseline'!EO29*1</f>
        <v>0</v>
      </c>
      <c r="EQ29">
        <f>'Backlog Baseline'!EQ29*1</f>
        <v>0</v>
      </c>
      <c r="ER29">
        <f>'Backlog Baseline'!ER29*1</f>
        <v>0</v>
      </c>
      <c r="ES29">
        <f>'Backlog Baseline'!ES29*1</f>
        <v>0</v>
      </c>
      <c r="ET29">
        <f>'Backlog Baseline'!ET29*1</f>
        <v>0</v>
      </c>
      <c r="EV29">
        <f t="shared" si="0"/>
        <v>0</v>
      </c>
      <c r="EW29">
        <f t="shared" si="1"/>
        <v>0</v>
      </c>
      <c r="EX29">
        <f t="shared" si="2"/>
        <v>0</v>
      </c>
      <c r="EY29">
        <f t="shared" si="3"/>
        <v>0</v>
      </c>
    </row>
    <row r="30" spans="1:155" x14ac:dyDescent="0.35">
      <c r="A30">
        <v>28</v>
      </c>
      <c r="B30">
        <f>'Backlog Baseline'!B30*1</f>
        <v>0</v>
      </c>
      <c r="C30">
        <f>'Backlog Baseline'!C30*1</f>
        <v>0</v>
      </c>
      <c r="D30">
        <f>'Backlog Baseline'!D30*1</f>
        <v>0</v>
      </c>
      <c r="E30">
        <f>'Backlog Baseline'!E30*1</f>
        <v>0</v>
      </c>
      <c r="G30">
        <f>'Backlog Baseline'!G30*1</f>
        <v>0</v>
      </c>
      <c r="H30">
        <f>'Backlog Baseline'!H30*1</f>
        <v>0</v>
      </c>
      <c r="I30">
        <f>'Backlog Baseline'!I30*1</f>
        <v>0</v>
      </c>
      <c r="J30">
        <f>'Backlog Baseline'!J30*1</f>
        <v>0</v>
      </c>
      <c r="L30">
        <f>'Backlog Baseline'!L30*1</f>
        <v>0</v>
      </c>
      <c r="M30">
        <f>'Backlog Baseline'!M30*1</f>
        <v>0</v>
      </c>
      <c r="N30">
        <f>'Backlog Baseline'!N30*1</f>
        <v>0</v>
      </c>
      <c r="O30">
        <f>'Backlog Baseline'!O30*1</f>
        <v>0</v>
      </c>
      <c r="Q30">
        <f>'Backlog Baseline'!Q30*1</f>
        <v>0</v>
      </c>
      <c r="R30">
        <f>'Backlog Baseline'!R30*1</f>
        <v>0</v>
      </c>
      <c r="S30">
        <f>'Backlog Baseline'!S30*1</f>
        <v>0</v>
      </c>
      <c r="T30">
        <f>'Backlog Baseline'!T30*1</f>
        <v>0</v>
      </c>
      <c r="V30">
        <f>'Backlog Baseline'!V30*1</f>
        <v>0</v>
      </c>
      <c r="W30">
        <f>'Backlog Baseline'!W30*1</f>
        <v>0</v>
      </c>
      <c r="X30">
        <f>'Backlog Baseline'!X30*1</f>
        <v>0</v>
      </c>
      <c r="Y30">
        <f>'Backlog Baseline'!Y30*1</f>
        <v>0</v>
      </c>
      <c r="AA30">
        <f>'Backlog Baseline'!AA30*1</f>
        <v>0</v>
      </c>
      <c r="AB30">
        <f>'Backlog Baseline'!AB30*1</f>
        <v>0</v>
      </c>
      <c r="AC30">
        <f>'Backlog Baseline'!AC30*1</f>
        <v>0</v>
      </c>
      <c r="AD30">
        <f>'Backlog Baseline'!AD30*1</f>
        <v>0</v>
      </c>
      <c r="AF30">
        <f>'Backlog Baseline'!AF30*1</f>
        <v>0</v>
      </c>
      <c r="AG30">
        <f>'Backlog Baseline'!AG30*1</f>
        <v>0</v>
      </c>
      <c r="AH30">
        <f>'Backlog Baseline'!AH30*1</f>
        <v>0</v>
      </c>
      <c r="AI30">
        <f>'Backlog Baseline'!AI30*1</f>
        <v>0</v>
      </c>
      <c r="AK30">
        <f>'Backlog Baseline'!AK30*1</f>
        <v>0</v>
      </c>
      <c r="AL30">
        <f>'Backlog Baseline'!AL30*1</f>
        <v>0</v>
      </c>
      <c r="AM30">
        <f>'Backlog Baseline'!AM30*1</f>
        <v>0</v>
      </c>
      <c r="AN30">
        <f>'Backlog Baseline'!AN30*1</f>
        <v>0</v>
      </c>
      <c r="AP30">
        <f>'Backlog Baseline'!AP30*1</f>
        <v>0</v>
      </c>
      <c r="AQ30">
        <f>'Backlog Baseline'!AQ30*1</f>
        <v>0</v>
      </c>
      <c r="AR30">
        <f>'Backlog Baseline'!AR30*1</f>
        <v>0</v>
      </c>
      <c r="AS30">
        <f>'Backlog Baseline'!AS30*1</f>
        <v>0</v>
      </c>
      <c r="AU30">
        <f>'Backlog Baseline'!AU30*1</f>
        <v>0</v>
      </c>
      <c r="AV30">
        <f>'Backlog Baseline'!AV30*1</f>
        <v>0</v>
      </c>
      <c r="AW30">
        <f>'Backlog Baseline'!AW30*1</f>
        <v>0</v>
      </c>
      <c r="AX30">
        <f>'Backlog Baseline'!AX30*1</f>
        <v>0</v>
      </c>
      <c r="AZ30">
        <f>'Backlog Baseline'!AZ30*1</f>
        <v>0</v>
      </c>
      <c r="BA30">
        <f>'Backlog Baseline'!BA30*1</f>
        <v>0</v>
      </c>
      <c r="BB30">
        <f>'Backlog Baseline'!BB30*1</f>
        <v>0</v>
      </c>
      <c r="BC30">
        <f>'Backlog Baseline'!BC30*1</f>
        <v>0</v>
      </c>
      <c r="BE30">
        <f>'Backlog Baseline'!BE30*1</f>
        <v>0</v>
      </c>
      <c r="BF30">
        <f>'Backlog Baseline'!BF30*1</f>
        <v>0</v>
      </c>
      <c r="BG30">
        <f>'Backlog Baseline'!BG30*1</f>
        <v>0</v>
      </c>
      <c r="BH30">
        <f>'Backlog Baseline'!BH30*1</f>
        <v>0</v>
      </c>
      <c r="BJ30">
        <f>'Backlog Baseline'!BJ30*1</f>
        <v>0</v>
      </c>
      <c r="BK30">
        <f>'Backlog Baseline'!BK30*1</f>
        <v>0</v>
      </c>
      <c r="BL30">
        <f>'Backlog Baseline'!BL30*1</f>
        <v>0</v>
      </c>
      <c r="BM30">
        <f>'Backlog Baseline'!BM30*1</f>
        <v>0</v>
      </c>
      <c r="BO30">
        <f>'Backlog Baseline'!BO30*1</f>
        <v>0</v>
      </c>
      <c r="BP30">
        <f>'Backlog Baseline'!BP30*1</f>
        <v>0</v>
      </c>
      <c r="BQ30">
        <f>'Backlog Baseline'!BQ30*1</f>
        <v>0</v>
      </c>
      <c r="BR30">
        <f>'Backlog Baseline'!BR30*1</f>
        <v>0</v>
      </c>
      <c r="BT30">
        <f>'Backlog Baseline'!BT30*1</f>
        <v>0</v>
      </c>
      <c r="BU30">
        <f>'Backlog Baseline'!BU30*1</f>
        <v>0</v>
      </c>
      <c r="BV30">
        <f>'Backlog Baseline'!BV30*1</f>
        <v>0</v>
      </c>
      <c r="BW30">
        <f>'Backlog Baseline'!BW30*1</f>
        <v>0</v>
      </c>
      <c r="BY30">
        <f>'Backlog Baseline'!BY30*1</f>
        <v>0</v>
      </c>
      <c r="BZ30">
        <f>'Backlog Baseline'!BZ30*1</f>
        <v>0</v>
      </c>
      <c r="CA30">
        <f>'Backlog Baseline'!CA30*1</f>
        <v>0</v>
      </c>
      <c r="CB30">
        <f>'Backlog Baseline'!CB30*1</f>
        <v>0</v>
      </c>
      <c r="CD30">
        <f>'Backlog Baseline'!CD30*1</f>
        <v>0</v>
      </c>
      <c r="CE30">
        <f>'Backlog Baseline'!CE30*1</f>
        <v>0</v>
      </c>
      <c r="CF30">
        <f>'Backlog Baseline'!CF30*1</f>
        <v>0</v>
      </c>
      <c r="CG30">
        <f>'Backlog Baseline'!CG30*1</f>
        <v>0</v>
      </c>
      <c r="CI30">
        <f>'Backlog Baseline'!CI30*1</f>
        <v>0</v>
      </c>
      <c r="CJ30">
        <f>'Backlog Baseline'!CJ30*1</f>
        <v>0</v>
      </c>
      <c r="CK30">
        <f>'Backlog Baseline'!CK30*1</f>
        <v>0</v>
      </c>
      <c r="CL30">
        <f>'Backlog Baseline'!CL30*1</f>
        <v>0</v>
      </c>
      <c r="CN30">
        <f>'Backlog Baseline'!CN30*1</f>
        <v>0</v>
      </c>
      <c r="CO30">
        <f>'Backlog Baseline'!CO30*1</f>
        <v>0</v>
      </c>
      <c r="CP30">
        <f>'Backlog Baseline'!CP30*1</f>
        <v>0</v>
      </c>
      <c r="CQ30">
        <f>'Backlog Baseline'!CQ30*1</f>
        <v>0</v>
      </c>
      <c r="CS30">
        <f>'Backlog Baseline'!CS30*1</f>
        <v>0</v>
      </c>
      <c r="CT30">
        <f>'Backlog Baseline'!CT30*1</f>
        <v>0</v>
      </c>
      <c r="CU30">
        <f>'Backlog Baseline'!CU30*1</f>
        <v>0</v>
      </c>
      <c r="CV30">
        <f>'Backlog Baseline'!CV30*1</f>
        <v>0</v>
      </c>
      <c r="CX30">
        <f>'Backlog Baseline'!CX30*1</f>
        <v>0</v>
      </c>
      <c r="CY30">
        <f>'Backlog Baseline'!CY30*1</f>
        <v>0</v>
      </c>
      <c r="CZ30">
        <f>'Backlog Baseline'!CZ30*1</f>
        <v>0</v>
      </c>
      <c r="DA30">
        <f>'Backlog Baseline'!DA30*1</f>
        <v>0</v>
      </c>
      <c r="DC30">
        <f>'Backlog Baseline'!DC30*1</f>
        <v>0</v>
      </c>
      <c r="DD30">
        <f>'Backlog Baseline'!DD30*1</f>
        <v>0</v>
      </c>
      <c r="DE30">
        <f>'Backlog Baseline'!DE30*1</f>
        <v>0</v>
      </c>
      <c r="DF30">
        <f>'Backlog Baseline'!DF30*1</f>
        <v>0</v>
      </c>
      <c r="DH30">
        <f>'Backlog Baseline'!DH30*1</f>
        <v>0</v>
      </c>
      <c r="DI30">
        <f>'Backlog Baseline'!DI30*1</f>
        <v>0</v>
      </c>
      <c r="DJ30">
        <f>'Backlog Baseline'!DJ30*1</f>
        <v>0</v>
      </c>
      <c r="DK30">
        <f>'Backlog Baseline'!DK30*1</f>
        <v>0</v>
      </c>
      <c r="DM30">
        <f>'Backlog Baseline'!DM30*1</f>
        <v>0</v>
      </c>
      <c r="DN30">
        <f>'Backlog Baseline'!DN30*1</f>
        <v>0</v>
      </c>
      <c r="DO30">
        <f>'Backlog Baseline'!DO30*1</f>
        <v>0</v>
      </c>
      <c r="DP30">
        <f>'Backlog Baseline'!DP30*1</f>
        <v>0</v>
      </c>
      <c r="DR30">
        <f>'Backlog Baseline'!DR30*1</f>
        <v>0</v>
      </c>
      <c r="DS30">
        <f>'Backlog Baseline'!DS30*1</f>
        <v>0</v>
      </c>
      <c r="DT30">
        <f>'Backlog Baseline'!DT30*1</f>
        <v>0</v>
      </c>
      <c r="DU30">
        <f>'Backlog Baseline'!DU30*1</f>
        <v>0</v>
      </c>
      <c r="DW30">
        <f>'Backlog Baseline'!DW30*1</f>
        <v>0</v>
      </c>
      <c r="DX30">
        <f>'Backlog Baseline'!DX30*1</f>
        <v>0</v>
      </c>
      <c r="DY30">
        <f>'Backlog Baseline'!DY30*1</f>
        <v>0</v>
      </c>
      <c r="DZ30">
        <f>'Backlog Baseline'!DZ30*1</f>
        <v>0</v>
      </c>
      <c r="EB30">
        <f>'Backlog Baseline'!EB30*1</f>
        <v>0</v>
      </c>
      <c r="EC30">
        <f>'Backlog Baseline'!EC30*1</f>
        <v>0</v>
      </c>
      <c r="ED30">
        <f>'Backlog Baseline'!ED30*1</f>
        <v>0</v>
      </c>
      <c r="EE30">
        <f>'Backlog Baseline'!EE30*1</f>
        <v>0</v>
      </c>
      <c r="EG30">
        <f>'Backlog Baseline'!EG30*1</f>
        <v>0</v>
      </c>
      <c r="EH30">
        <f>'Backlog Baseline'!EH30*1</f>
        <v>0</v>
      </c>
      <c r="EI30">
        <f>'Backlog Baseline'!EI30*1</f>
        <v>0</v>
      </c>
      <c r="EJ30">
        <f>'Backlog Baseline'!EJ30*1</f>
        <v>0</v>
      </c>
      <c r="EL30">
        <f>'Backlog Baseline'!EL30*1</f>
        <v>0</v>
      </c>
      <c r="EM30">
        <f>'Backlog Baseline'!EM30*1</f>
        <v>0</v>
      </c>
      <c r="EN30">
        <f>'Backlog Baseline'!EN30*1</f>
        <v>0</v>
      </c>
      <c r="EO30">
        <f>'Backlog Baseline'!EO30*1</f>
        <v>0</v>
      </c>
      <c r="EQ30">
        <f>'Backlog Baseline'!EQ30*1</f>
        <v>0</v>
      </c>
      <c r="ER30">
        <f>'Backlog Baseline'!ER30*1</f>
        <v>0</v>
      </c>
      <c r="ES30">
        <f>'Backlog Baseline'!ES30*1</f>
        <v>0</v>
      </c>
      <c r="ET30">
        <f>'Backlog Baseline'!ET30*1</f>
        <v>0</v>
      </c>
      <c r="EV30">
        <f t="shared" si="0"/>
        <v>0</v>
      </c>
      <c r="EW30">
        <f t="shared" si="1"/>
        <v>0</v>
      </c>
      <c r="EX30">
        <f t="shared" si="2"/>
        <v>0</v>
      </c>
      <c r="EY30">
        <f t="shared" si="3"/>
        <v>0</v>
      </c>
    </row>
    <row r="31" spans="1:155" x14ac:dyDescent="0.35">
      <c r="A31">
        <v>29</v>
      </c>
      <c r="B31">
        <f>'Backlog Baseline'!B31*1</f>
        <v>0</v>
      </c>
      <c r="C31">
        <f>'Backlog Baseline'!C31*1</f>
        <v>0</v>
      </c>
      <c r="D31">
        <f>'Backlog Baseline'!D31*1</f>
        <v>0</v>
      </c>
      <c r="E31">
        <f>'Backlog Baseline'!E31*1</f>
        <v>0</v>
      </c>
      <c r="G31">
        <f>'Backlog Baseline'!G31*1</f>
        <v>0</v>
      </c>
      <c r="H31">
        <f>'Backlog Baseline'!H31*1</f>
        <v>0</v>
      </c>
      <c r="I31">
        <f>'Backlog Baseline'!I31*1</f>
        <v>0</v>
      </c>
      <c r="J31">
        <f>'Backlog Baseline'!J31*1</f>
        <v>0</v>
      </c>
      <c r="L31">
        <f>'Backlog Baseline'!L31*1</f>
        <v>0</v>
      </c>
      <c r="M31">
        <f>'Backlog Baseline'!M31*1</f>
        <v>0</v>
      </c>
      <c r="N31">
        <f>'Backlog Baseline'!N31*1</f>
        <v>0</v>
      </c>
      <c r="O31">
        <f>'Backlog Baseline'!O31*1</f>
        <v>0</v>
      </c>
      <c r="Q31">
        <f>'Backlog Baseline'!Q31*1</f>
        <v>0</v>
      </c>
      <c r="R31">
        <f>'Backlog Baseline'!R31*1</f>
        <v>0</v>
      </c>
      <c r="S31">
        <f>'Backlog Baseline'!S31*1</f>
        <v>0</v>
      </c>
      <c r="T31">
        <f>'Backlog Baseline'!T31*1</f>
        <v>0</v>
      </c>
      <c r="V31">
        <f>'Backlog Baseline'!V31*1</f>
        <v>0</v>
      </c>
      <c r="W31">
        <f>'Backlog Baseline'!W31*1</f>
        <v>0</v>
      </c>
      <c r="X31">
        <f>'Backlog Baseline'!X31*1</f>
        <v>0</v>
      </c>
      <c r="Y31">
        <f>'Backlog Baseline'!Y31*1</f>
        <v>0</v>
      </c>
      <c r="AA31">
        <f>'Backlog Baseline'!AA31*1</f>
        <v>0</v>
      </c>
      <c r="AB31">
        <f>'Backlog Baseline'!AB31*1</f>
        <v>0</v>
      </c>
      <c r="AC31">
        <f>'Backlog Baseline'!AC31*1</f>
        <v>0</v>
      </c>
      <c r="AD31">
        <f>'Backlog Baseline'!AD31*1</f>
        <v>0</v>
      </c>
      <c r="AF31">
        <f>'Backlog Baseline'!AF31*1</f>
        <v>0</v>
      </c>
      <c r="AG31">
        <f>'Backlog Baseline'!AG31*1</f>
        <v>0</v>
      </c>
      <c r="AH31">
        <f>'Backlog Baseline'!AH31*1</f>
        <v>0</v>
      </c>
      <c r="AI31">
        <f>'Backlog Baseline'!AI31*1</f>
        <v>0</v>
      </c>
      <c r="AK31">
        <f>'Backlog Baseline'!AK31*1</f>
        <v>0</v>
      </c>
      <c r="AL31">
        <f>'Backlog Baseline'!AL31*1</f>
        <v>0</v>
      </c>
      <c r="AM31">
        <f>'Backlog Baseline'!AM31*1</f>
        <v>0</v>
      </c>
      <c r="AN31">
        <f>'Backlog Baseline'!AN31*1</f>
        <v>0</v>
      </c>
      <c r="AP31">
        <f>'Backlog Baseline'!AP31*1</f>
        <v>0</v>
      </c>
      <c r="AQ31">
        <f>'Backlog Baseline'!AQ31*1</f>
        <v>0</v>
      </c>
      <c r="AR31">
        <f>'Backlog Baseline'!AR31*1</f>
        <v>0</v>
      </c>
      <c r="AS31">
        <f>'Backlog Baseline'!AS31*1</f>
        <v>0</v>
      </c>
      <c r="AU31">
        <f>'Backlog Baseline'!AU31*1</f>
        <v>0</v>
      </c>
      <c r="AV31">
        <f>'Backlog Baseline'!AV31*1</f>
        <v>0</v>
      </c>
      <c r="AW31">
        <f>'Backlog Baseline'!AW31*1</f>
        <v>0</v>
      </c>
      <c r="AX31">
        <f>'Backlog Baseline'!AX31*1</f>
        <v>0</v>
      </c>
      <c r="AZ31">
        <f>'Backlog Baseline'!AZ31*1</f>
        <v>0</v>
      </c>
      <c r="BA31">
        <f>'Backlog Baseline'!BA31*1</f>
        <v>0</v>
      </c>
      <c r="BB31">
        <f>'Backlog Baseline'!BB31*1</f>
        <v>0</v>
      </c>
      <c r="BC31">
        <f>'Backlog Baseline'!BC31*1</f>
        <v>0</v>
      </c>
      <c r="BE31">
        <f>'Backlog Baseline'!BE31*1</f>
        <v>0</v>
      </c>
      <c r="BF31">
        <f>'Backlog Baseline'!BF31*1</f>
        <v>0</v>
      </c>
      <c r="BG31">
        <f>'Backlog Baseline'!BG31*1</f>
        <v>0</v>
      </c>
      <c r="BH31">
        <f>'Backlog Baseline'!BH31*1</f>
        <v>0</v>
      </c>
      <c r="BJ31">
        <f>'Backlog Baseline'!BJ31*1</f>
        <v>0</v>
      </c>
      <c r="BK31">
        <f>'Backlog Baseline'!BK31*1</f>
        <v>0</v>
      </c>
      <c r="BL31">
        <f>'Backlog Baseline'!BL31*1</f>
        <v>0</v>
      </c>
      <c r="BM31">
        <f>'Backlog Baseline'!BM31*1</f>
        <v>0</v>
      </c>
      <c r="BO31">
        <f>'Backlog Baseline'!BO31*1</f>
        <v>0</v>
      </c>
      <c r="BP31">
        <f>'Backlog Baseline'!BP31*1</f>
        <v>0</v>
      </c>
      <c r="BQ31">
        <f>'Backlog Baseline'!BQ31*1</f>
        <v>0</v>
      </c>
      <c r="BR31">
        <f>'Backlog Baseline'!BR31*1</f>
        <v>0</v>
      </c>
      <c r="BT31">
        <f>'Backlog Baseline'!BT31*1</f>
        <v>0</v>
      </c>
      <c r="BU31">
        <f>'Backlog Baseline'!BU31*1</f>
        <v>0</v>
      </c>
      <c r="BV31">
        <f>'Backlog Baseline'!BV31*1</f>
        <v>0</v>
      </c>
      <c r="BW31">
        <f>'Backlog Baseline'!BW31*1</f>
        <v>0</v>
      </c>
      <c r="BY31">
        <f>'Backlog Baseline'!BY31*1</f>
        <v>0</v>
      </c>
      <c r="BZ31">
        <f>'Backlog Baseline'!BZ31*1</f>
        <v>0</v>
      </c>
      <c r="CA31">
        <f>'Backlog Baseline'!CA31*1</f>
        <v>0</v>
      </c>
      <c r="CB31">
        <f>'Backlog Baseline'!CB31*1</f>
        <v>0</v>
      </c>
      <c r="CD31">
        <f>'Backlog Baseline'!CD31*1</f>
        <v>0</v>
      </c>
      <c r="CE31">
        <f>'Backlog Baseline'!CE31*1</f>
        <v>0</v>
      </c>
      <c r="CF31">
        <f>'Backlog Baseline'!CF31*1</f>
        <v>0</v>
      </c>
      <c r="CG31">
        <f>'Backlog Baseline'!CG31*1</f>
        <v>0</v>
      </c>
      <c r="CI31">
        <f>'Backlog Baseline'!CI31*1</f>
        <v>0</v>
      </c>
      <c r="CJ31">
        <f>'Backlog Baseline'!CJ31*1</f>
        <v>0</v>
      </c>
      <c r="CK31">
        <f>'Backlog Baseline'!CK31*1</f>
        <v>0</v>
      </c>
      <c r="CL31">
        <f>'Backlog Baseline'!CL31*1</f>
        <v>0</v>
      </c>
      <c r="CN31">
        <f>'Backlog Baseline'!CN31*1</f>
        <v>0</v>
      </c>
      <c r="CO31">
        <f>'Backlog Baseline'!CO31*1</f>
        <v>0</v>
      </c>
      <c r="CP31">
        <f>'Backlog Baseline'!CP31*1</f>
        <v>0</v>
      </c>
      <c r="CQ31">
        <f>'Backlog Baseline'!CQ31*1</f>
        <v>0</v>
      </c>
      <c r="CS31">
        <f>'Backlog Baseline'!CS31*1</f>
        <v>0</v>
      </c>
      <c r="CT31">
        <f>'Backlog Baseline'!CT31*1</f>
        <v>0</v>
      </c>
      <c r="CU31">
        <f>'Backlog Baseline'!CU31*1</f>
        <v>0</v>
      </c>
      <c r="CV31">
        <f>'Backlog Baseline'!CV31*1</f>
        <v>0</v>
      </c>
      <c r="CX31">
        <f>'Backlog Baseline'!CX31*1</f>
        <v>0</v>
      </c>
      <c r="CY31">
        <f>'Backlog Baseline'!CY31*1</f>
        <v>0</v>
      </c>
      <c r="CZ31">
        <f>'Backlog Baseline'!CZ31*1</f>
        <v>0</v>
      </c>
      <c r="DA31">
        <f>'Backlog Baseline'!DA31*1</f>
        <v>0</v>
      </c>
      <c r="DC31">
        <f>'Backlog Baseline'!DC31*1</f>
        <v>0</v>
      </c>
      <c r="DD31">
        <f>'Backlog Baseline'!DD31*1</f>
        <v>0</v>
      </c>
      <c r="DE31">
        <f>'Backlog Baseline'!DE31*1</f>
        <v>0</v>
      </c>
      <c r="DF31">
        <f>'Backlog Baseline'!DF31*1</f>
        <v>0</v>
      </c>
      <c r="DH31">
        <f>'Backlog Baseline'!DH31*1</f>
        <v>0</v>
      </c>
      <c r="DI31">
        <f>'Backlog Baseline'!DI31*1</f>
        <v>0</v>
      </c>
      <c r="DJ31">
        <f>'Backlog Baseline'!DJ31*1</f>
        <v>0</v>
      </c>
      <c r="DK31">
        <f>'Backlog Baseline'!DK31*1</f>
        <v>0</v>
      </c>
      <c r="DM31">
        <f>'Backlog Baseline'!DM31*1</f>
        <v>0</v>
      </c>
      <c r="DN31">
        <f>'Backlog Baseline'!DN31*1</f>
        <v>0</v>
      </c>
      <c r="DO31">
        <f>'Backlog Baseline'!DO31*1</f>
        <v>0</v>
      </c>
      <c r="DP31">
        <f>'Backlog Baseline'!DP31*1</f>
        <v>0</v>
      </c>
      <c r="DR31">
        <f>'Backlog Baseline'!DR31*1</f>
        <v>0</v>
      </c>
      <c r="DS31">
        <f>'Backlog Baseline'!DS31*1</f>
        <v>0</v>
      </c>
      <c r="DT31">
        <f>'Backlog Baseline'!DT31*1</f>
        <v>0</v>
      </c>
      <c r="DU31">
        <f>'Backlog Baseline'!DU31*1</f>
        <v>0</v>
      </c>
      <c r="DW31">
        <f>'Backlog Baseline'!DW31*1</f>
        <v>0</v>
      </c>
      <c r="DX31">
        <f>'Backlog Baseline'!DX31*1</f>
        <v>0</v>
      </c>
      <c r="DY31">
        <f>'Backlog Baseline'!DY31*1</f>
        <v>0</v>
      </c>
      <c r="DZ31">
        <f>'Backlog Baseline'!DZ31*1</f>
        <v>0</v>
      </c>
      <c r="EB31">
        <f>'Backlog Baseline'!EB31*1</f>
        <v>0</v>
      </c>
      <c r="EC31">
        <f>'Backlog Baseline'!EC31*1</f>
        <v>0</v>
      </c>
      <c r="ED31">
        <f>'Backlog Baseline'!ED31*1</f>
        <v>0</v>
      </c>
      <c r="EE31">
        <f>'Backlog Baseline'!EE31*1</f>
        <v>0</v>
      </c>
      <c r="EG31">
        <f>'Backlog Baseline'!EG31*1</f>
        <v>0</v>
      </c>
      <c r="EH31">
        <f>'Backlog Baseline'!EH31*1</f>
        <v>0</v>
      </c>
      <c r="EI31">
        <f>'Backlog Baseline'!EI31*1</f>
        <v>0</v>
      </c>
      <c r="EJ31">
        <f>'Backlog Baseline'!EJ31*1</f>
        <v>0</v>
      </c>
      <c r="EL31">
        <f>'Backlog Baseline'!EL31*1</f>
        <v>0</v>
      </c>
      <c r="EM31">
        <f>'Backlog Baseline'!EM31*1</f>
        <v>0</v>
      </c>
      <c r="EN31">
        <f>'Backlog Baseline'!EN31*1</f>
        <v>0</v>
      </c>
      <c r="EO31">
        <f>'Backlog Baseline'!EO31*1</f>
        <v>0</v>
      </c>
      <c r="EQ31">
        <f>'Backlog Baseline'!EQ31*1</f>
        <v>0</v>
      </c>
      <c r="ER31">
        <f>'Backlog Baseline'!ER31*1</f>
        <v>0</v>
      </c>
      <c r="ES31">
        <f>'Backlog Baseline'!ES31*1</f>
        <v>0</v>
      </c>
      <c r="ET31">
        <f>'Backlog Baseline'!ET31*1</f>
        <v>0</v>
      </c>
      <c r="EV31">
        <f t="shared" si="0"/>
        <v>0</v>
      </c>
      <c r="EW31">
        <f t="shared" si="1"/>
        <v>0</v>
      </c>
      <c r="EX31">
        <f t="shared" si="2"/>
        <v>0</v>
      </c>
      <c r="EY31">
        <f t="shared" si="3"/>
        <v>0</v>
      </c>
    </row>
    <row r="32" spans="1:155" x14ac:dyDescent="0.35">
      <c r="A32">
        <v>30</v>
      </c>
      <c r="B32">
        <f>'Backlog Baseline'!B32*1</f>
        <v>0</v>
      </c>
      <c r="C32">
        <f>'Backlog Baseline'!C32*1</f>
        <v>0</v>
      </c>
      <c r="D32">
        <f>'Backlog Baseline'!D32*1</f>
        <v>1</v>
      </c>
      <c r="E32">
        <f>'Backlog Baseline'!E32*1</f>
        <v>0</v>
      </c>
      <c r="G32">
        <f>'Backlog Baseline'!G32*1</f>
        <v>0</v>
      </c>
      <c r="H32">
        <f>'Backlog Baseline'!H32*1</f>
        <v>0</v>
      </c>
      <c r="I32">
        <f>'Backlog Baseline'!I32*1</f>
        <v>1</v>
      </c>
      <c r="J32">
        <f>'Backlog Baseline'!J32*1</f>
        <v>0</v>
      </c>
      <c r="L32">
        <f>'Backlog Baseline'!L32*1</f>
        <v>0</v>
      </c>
      <c r="M32">
        <f>'Backlog Baseline'!M32*1</f>
        <v>0</v>
      </c>
      <c r="N32">
        <f>'Backlog Baseline'!N32*1</f>
        <v>1</v>
      </c>
      <c r="O32">
        <f>'Backlog Baseline'!O32*1</f>
        <v>0</v>
      </c>
      <c r="Q32">
        <f>'Backlog Baseline'!Q32*1</f>
        <v>0</v>
      </c>
      <c r="R32">
        <f>'Backlog Baseline'!R32*1</f>
        <v>0</v>
      </c>
      <c r="S32">
        <f>'Backlog Baseline'!S32*1</f>
        <v>1</v>
      </c>
      <c r="T32">
        <f>'Backlog Baseline'!T32*1</f>
        <v>0</v>
      </c>
      <c r="V32">
        <f>'Backlog Baseline'!V32*1</f>
        <v>0</v>
      </c>
      <c r="W32">
        <f>'Backlog Baseline'!W32*1</f>
        <v>0</v>
      </c>
      <c r="X32">
        <f>'Backlog Baseline'!X32*1</f>
        <v>1</v>
      </c>
      <c r="Y32">
        <f>'Backlog Baseline'!Y32*1</f>
        <v>0</v>
      </c>
      <c r="AA32">
        <f>'Backlog Baseline'!AA32*1</f>
        <v>0</v>
      </c>
      <c r="AB32">
        <f>'Backlog Baseline'!AB32*1</f>
        <v>0</v>
      </c>
      <c r="AC32">
        <f>'Backlog Baseline'!AC32*1</f>
        <v>1</v>
      </c>
      <c r="AD32">
        <f>'Backlog Baseline'!AD32*1</f>
        <v>0</v>
      </c>
      <c r="AF32">
        <f>'Backlog Baseline'!AF32*1</f>
        <v>0</v>
      </c>
      <c r="AG32">
        <f>'Backlog Baseline'!AG32*1</f>
        <v>0</v>
      </c>
      <c r="AH32">
        <f>'Backlog Baseline'!AH32*1</f>
        <v>1</v>
      </c>
      <c r="AI32">
        <f>'Backlog Baseline'!AI32*1</f>
        <v>0</v>
      </c>
      <c r="AK32">
        <f>'Backlog Baseline'!AK32*1</f>
        <v>0</v>
      </c>
      <c r="AL32">
        <f>'Backlog Baseline'!AL32*1</f>
        <v>0</v>
      </c>
      <c r="AM32">
        <f>'Backlog Baseline'!AM32*1</f>
        <v>1</v>
      </c>
      <c r="AN32">
        <f>'Backlog Baseline'!AN32*1</f>
        <v>0</v>
      </c>
      <c r="AP32">
        <f>'Backlog Baseline'!AP32*1</f>
        <v>0</v>
      </c>
      <c r="AQ32">
        <f>'Backlog Baseline'!AQ32*1</f>
        <v>0</v>
      </c>
      <c r="AR32">
        <f>'Backlog Baseline'!AR32*1</f>
        <v>1</v>
      </c>
      <c r="AS32">
        <f>'Backlog Baseline'!AS32*1</f>
        <v>0</v>
      </c>
      <c r="AU32">
        <f>'Backlog Baseline'!AU32*1</f>
        <v>0</v>
      </c>
      <c r="AV32">
        <f>'Backlog Baseline'!AV32*1</f>
        <v>0</v>
      </c>
      <c r="AW32">
        <f>'Backlog Baseline'!AW32*1</f>
        <v>1</v>
      </c>
      <c r="AX32">
        <f>'Backlog Baseline'!AX32*1</f>
        <v>0</v>
      </c>
      <c r="AZ32">
        <f>'Backlog Baseline'!AZ32*1</f>
        <v>0</v>
      </c>
      <c r="BA32">
        <f>'Backlog Baseline'!BA32*1</f>
        <v>0</v>
      </c>
      <c r="BB32">
        <f>'Backlog Baseline'!BB32*1</f>
        <v>1</v>
      </c>
      <c r="BC32">
        <f>'Backlog Baseline'!BC32*1</f>
        <v>0</v>
      </c>
      <c r="BE32">
        <f>'Backlog Baseline'!BE32*1</f>
        <v>0</v>
      </c>
      <c r="BF32">
        <f>'Backlog Baseline'!BF32*1</f>
        <v>0</v>
      </c>
      <c r="BG32">
        <f>'Backlog Baseline'!BG32*1</f>
        <v>1</v>
      </c>
      <c r="BH32">
        <f>'Backlog Baseline'!BH32*1</f>
        <v>0</v>
      </c>
      <c r="BJ32">
        <f>'Backlog Baseline'!BJ32*1</f>
        <v>0</v>
      </c>
      <c r="BK32">
        <f>'Backlog Baseline'!BK32*1</f>
        <v>0</v>
      </c>
      <c r="BL32">
        <f>'Backlog Baseline'!BL32*1</f>
        <v>1</v>
      </c>
      <c r="BM32">
        <f>'Backlog Baseline'!BM32*1</f>
        <v>0</v>
      </c>
      <c r="BO32">
        <f>'Backlog Baseline'!BO32*1</f>
        <v>0</v>
      </c>
      <c r="BP32">
        <f>'Backlog Baseline'!BP32*1</f>
        <v>0</v>
      </c>
      <c r="BQ32">
        <f>'Backlog Baseline'!BQ32*1</f>
        <v>1</v>
      </c>
      <c r="BR32">
        <f>'Backlog Baseline'!BR32*1</f>
        <v>0</v>
      </c>
      <c r="BT32">
        <f>'Backlog Baseline'!BT32*1</f>
        <v>0</v>
      </c>
      <c r="BU32">
        <f>'Backlog Baseline'!BU32*1</f>
        <v>0</v>
      </c>
      <c r="BV32">
        <f>'Backlog Baseline'!BV32*1</f>
        <v>1</v>
      </c>
      <c r="BW32">
        <f>'Backlog Baseline'!BW32*1</f>
        <v>0</v>
      </c>
      <c r="BY32">
        <f>'Backlog Baseline'!BY32*1</f>
        <v>0</v>
      </c>
      <c r="BZ32">
        <f>'Backlog Baseline'!BZ32*1</f>
        <v>0</v>
      </c>
      <c r="CA32">
        <f>'Backlog Baseline'!CA32*1</f>
        <v>1</v>
      </c>
      <c r="CB32">
        <f>'Backlog Baseline'!CB32*1</f>
        <v>0</v>
      </c>
      <c r="CD32">
        <f>'Backlog Baseline'!CD32*1</f>
        <v>0</v>
      </c>
      <c r="CE32">
        <f>'Backlog Baseline'!CE32*1</f>
        <v>0</v>
      </c>
      <c r="CF32">
        <f>'Backlog Baseline'!CF32*1</f>
        <v>1</v>
      </c>
      <c r="CG32">
        <f>'Backlog Baseline'!CG32*1</f>
        <v>0</v>
      </c>
      <c r="CI32">
        <f>'Backlog Baseline'!CI32*1</f>
        <v>0</v>
      </c>
      <c r="CJ32">
        <f>'Backlog Baseline'!CJ32*1</f>
        <v>0</v>
      </c>
      <c r="CK32">
        <f>'Backlog Baseline'!CK32*1</f>
        <v>1</v>
      </c>
      <c r="CL32">
        <f>'Backlog Baseline'!CL32*1</f>
        <v>0</v>
      </c>
      <c r="CN32">
        <f>'Backlog Baseline'!CN32*1</f>
        <v>0</v>
      </c>
      <c r="CO32">
        <f>'Backlog Baseline'!CO32*1</f>
        <v>0</v>
      </c>
      <c r="CP32">
        <f>'Backlog Baseline'!CP32*1</f>
        <v>1</v>
      </c>
      <c r="CQ32">
        <f>'Backlog Baseline'!CQ32*1</f>
        <v>0</v>
      </c>
      <c r="CS32">
        <f>'Backlog Baseline'!CS32*1</f>
        <v>0</v>
      </c>
      <c r="CT32">
        <f>'Backlog Baseline'!CT32*1</f>
        <v>0</v>
      </c>
      <c r="CU32">
        <f>'Backlog Baseline'!CU32*1</f>
        <v>1</v>
      </c>
      <c r="CV32">
        <f>'Backlog Baseline'!CV32*1</f>
        <v>0</v>
      </c>
      <c r="CX32">
        <f>'Backlog Baseline'!CX32*1</f>
        <v>0</v>
      </c>
      <c r="CY32">
        <f>'Backlog Baseline'!CY32*1</f>
        <v>0</v>
      </c>
      <c r="CZ32">
        <f>'Backlog Baseline'!CZ32*1</f>
        <v>1</v>
      </c>
      <c r="DA32">
        <f>'Backlog Baseline'!DA32*1</f>
        <v>0</v>
      </c>
      <c r="DC32">
        <f>'Backlog Baseline'!DC32*1</f>
        <v>0</v>
      </c>
      <c r="DD32">
        <f>'Backlog Baseline'!DD32*1</f>
        <v>0</v>
      </c>
      <c r="DE32">
        <f>'Backlog Baseline'!DE32*1</f>
        <v>1</v>
      </c>
      <c r="DF32">
        <f>'Backlog Baseline'!DF32*1</f>
        <v>0</v>
      </c>
      <c r="DH32">
        <f>'Backlog Baseline'!DH32*1</f>
        <v>0</v>
      </c>
      <c r="DI32">
        <f>'Backlog Baseline'!DI32*1</f>
        <v>0</v>
      </c>
      <c r="DJ32">
        <f>'Backlog Baseline'!DJ32*1</f>
        <v>1</v>
      </c>
      <c r="DK32">
        <f>'Backlog Baseline'!DK32*1</f>
        <v>0</v>
      </c>
      <c r="DM32">
        <f>'Backlog Baseline'!DM32*1</f>
        <v>0</v>
      </c>
      <c r="DN32">
        <f>'Backlog Baseline'!DN32*1</f>
        <v>0</v>
      </c>
      <c r="DO32">
        <f>'Backlog Baseline'!DO32*1</f>
        <v>1</v>
      </c>
      <c r="DP32">
        <f>'Backlog Baseline'!DP32*1</f>
        <v>0</v>
      </c>
      <c r="DR32">
        <f>'Backlog Baseline'!DR32*1</f>
        <v>0</v>
      </c>
      <c r="DS32">
        <f>'Backlog Baseline'!DS32*1</f>
        <v>0</v>
      </c>
      <c r="DT32">
        <f>'Backlog Baseline'!DT32*1</f>
        <v>1</v>
      </c>
      <c r="DU32">
        <f>'Backlog Baseline'!DU32*1</f>
        <v>0</v>
      </c>
      <c r="DW32">
        <f>'Backlog Baseline'!DW32*1</f>
        <v>0</v>
      </c>
      <c r="DX32">
        <f>'Backlog Baseline'!DX32*1</f>
        <v>0</v>
      </c>
      <c r="DY32">
        <f>'Backlog Baseline'!DY32*1</f>
        <v>1</v>
      </c>
      <c r="DZ32">
        <f>'Backlog Baseline'!DZ32*1</f>
        <v>0</v>
      </c>
      <c r="EB32">
        <f>'Backlog Baseline'!EB32*1</f>
        <v>0</v>
      </c>
      <c r="EC32">
        <f>'Backlog Baseline'!EC32*1</f>
        <v>0</v>
      </c>
      <c r="ED32">
        <f>'Backlog Baseline'!ED32*1</f>
        <v>1</v>
      </c>
      <c r="EE32">
        <f>'Backlog Baseline'!EE32*1</f>
        <v>0</v>
      </c>
      <c r="EG32">
        <f>'Backlog Baseline'!EG32*1</f>
        <v>0</v>
      </c>
      <c r="EH32">
        <f>'Backlog Baseline'!EH32*1</f>
        <v>0</v>
      </c>
      <c r="EI32">
        <f>'Backlog Baseline'!EI32*1</f>
        <v>1</v>
      </c>
      <c r="EJ32">
        <f>'Backlog Baseline'!EJ32*1</f>
        <v>0</v>
      </c>
      <c r="EL32">
        <f>'Backlog Baseline'!EL32*1</f>
        <v>0</v>
      </c>
      <c r="EM32">
        <f>'Backlog Baseline'!EM32*1</f>
        <v>0</v>
      </c>
      <c r="EN32">
        <f>'Backlog Baseline'!EN32*1</f>
        <v>1</v>
      </c>
      <c r="EO32">
        <f>'Backlog Baseline'!EO32*1</f>
        <v>0</v>
      </c>
      <c r="EQ32">
        <f>'Backlog Baseline'!EQ32*1</f>
        <v>0</v>
      </c>
      <c r="ER32">
        <f>'Backlog Baseline'!ER32*1</f>
        <v>0</v>
      </c>
      <c r="ES32">
        <f>'Backlog Baseline'!ES32*1</f>
        <v>1</v>
      </c>
      <c r="ET32">
        <f>'Backlog Baseline'!ET32*1</f>
        <v>0</v>
      </c>
      <c r="EV32">
        <f t="shared" si="0"/>
        <v>0</v>
      </c>
      <c r="EW32">
        <f t="shared" si="1"/>
        <v>0</v>
      </c>
      <c r="EX32">
        <f t="shared" si="2"/>
        <v>1</v>
      </c>
      <c r="EY32">
        <f t="shared" si="3"/>
        <v>0</v>
      </c>
    </row>
    <row r="33" spans="1:156" x14ac:dyDescent="0.35">
      <c r="A33">
        <v>31</v>
      </c>
      <c r="B33">
        <f>'Backlog Baseline'!B33*1</f>
        <v>0</v>
      </c>
      <c r="C33">
        <f>'Backlog Baseline'!C33*1</f>
        <v>0</v>
      </c>
      <c r="D33">
        <f>'Backlog Baseline'!D33*1</f>
        <v>2</v>
      </c>
      <c r="E33">
        <f>'Backlog Baseline'!E33*1</f>
        <v>5</v>
      </c>
      <c r="G33">
        <f>'Backlog Baseline'!G33*1</f>
        <v>0</v>
      </c>
      <c r="H33">
        <f>'Backlog Baseline'!H33*1</f>
        <v>0</v>
      </c>
      <c r="I33">
        <f>'Backlog Baseline'!I33*1</f>
        <v>2</v>
      </c>
      <c r="J33">
        <f>'Backlog Baseline'!J33*1</f>
        <v>5</v>
      </c>
      <c r="L33">
        <f>'Backlog Baseline'!L33*1</f>
        <v>0</v>
      </c>
      <c r="M33">
        <f>'Backlog Baseline'!M33*1</f>
        <v>0</v>
      </c>
      <c r="N33">
        <f>'Backlog Baseline'!N33*1</f>
        <v>2</v>
      </c>
      <c r="O33">
        <f>'Backlog Baseline'!O33*1</f>
        <v>5</v>
      </c>
      <c r="Q33">
        <f>'Backlog Baseline'!Q33*1</f>
        <v>0</v>
      </c>
      <c r="R33">
        <f>'Backlog Baseline'!R33*1</f>
        <v>0</v>
      </c>
      <c r="S33">
        <f>'Backlog Baseline'!S33*1</f>
        <v>2</v>
      </c>
      <c r="T33">
        <f>'Backlog Baseline'!T33*1</f>
        <v>5</v>
      </c>
      <c r="V33">
        <f>'Backlog Baseline'!V33*1</f>
        <v>0</v>
      </c>
      <c r="W33">
        <f>'Backlog Baseline'!W33*1</f>
        <v>0</v>
      </c>
      <c r="X33">
        <f>'Backlog Baseline'!X33*1</f>
        <v>2</v>
      </c>
      <c r="Y33">
        <f>'Backlog Baseline'!Y33*1</f>
        <v>5</v>
      </c>
      <c r="AA33">
        <f>'Backlog Baseline'!AA33*1</f>
        <v>0</v>
      </c>
      <c r="AB33">
        <f>'Backlog Baseline'!AB33*1</f>
        <v>0</v>
      </c>
      <c r="AC33">
        <f>'Backlog Baseline'!AC33*1</f>
        <v>2</v>
      </c>
      <c r="AD33">
        <f>'Backlog Baseline'!AD33*1</f>
        <v>5</v>
      </c>
      <c r="AF33">
        <f>'Backlog Baseline'!AF33*1</f>
        <v>0</v>
      </c>
      <c r="AG33">
        <f>'Backlog Baseline'!AG33*1</f>
        <v>0</v>
      </c>
      <c r="AH33">
        <f>'Backlog Baseline'!AH33*1</f>
        <v>2</v>
      </c>
      <c r="AI33">
        <f>'Backlog Baseline'!AI33*1</f>
        <v>5</v>
      </c>
      <c r="AK33">
        <f>'Backlog Baseline'!AK33*1</f>
        <v>0</v>
      </c>
      <c r="AL33">
        <f>'Backlog Baseline'!AL33*1</f>
        <v>0</v>
      </c>
      <c r="AM33">
        <f>'Backlog Baseline'!AM33*1</f>
        <v>2</v>
      </c>
      <c r="AN33">
        <f>'Backlog Baseline'!AN33*1</f>
        <v>5</v>
      </c>
      <c r="AP33">
        <f>'Backlog Baseline'!AP33*1</f>
        <v>0</v>
      </c>
      <c r="AQ33">
        <f>'Backlog Baseline'!AQ33*1</f>
        <v>0</v>
      </c>
      <c r="AR33">
        <f>'Backlog Baseline'!AR33*1</f>
        <v>2</v>
      </c>
      <c r="AS33">
        <f>'Backlog Baseline'!AS33*1</f>
        <v>5</v>
      </c>
      <c r="AU33">
        <f>'Backlog Baseline'!AU33*1</f>
        <v>0</v>
      </c>
      <c r="AV33">
        <f>'Backlog Baseline'!AV33*1</f>
        <v>0</v>
      </c>
      <c r="AW33">
        <f>'Backlog Baseline'!AW33*1</f>
        <v>2</v>
      </c>
      <c r="AX33">
        <f>'Backlog Baseline'!AX33*1</f>
        <v>5</v>
      </c>
      <c r="AZ33">
        <f>'Backlog Baseline'!AZ33*1</f>
        <v>0</v>
      </c>
      <c r="BA33">
        <f>'Backlog Baseline'!BA33*1</f>
        <v>0</v>
      </c>
      <c r="BB33">
        <f>'Backlog Baseline'!BB33*1</f>
        <v>2</v>
      </c>
      <c r="BC33">
        <f>'Backlog Baseline'!BC33*1</f>
        <v>5</v>
      </c>
      <c r="BE33">
        <f>'Backlog Baseline'!BE33*1</f>
        <v>0</v>
      </c>
      <c r="BF33">
        <f>'Backlog Baseline'!BF33*1</f>
        <v>0</v>
      </c>
      <c r="BG33">
        <f>'Backlog Baseline'!BG33*1</f>
        <v>2</v>
      </c>
      <c r="BH33">
        <f>'Backlog Baseline'!BH33*1</f>
        <v>5</v>
      </c>
      <c r="BJ33">
        <f>'Backlog Baseline'!BJ33*1</f>
        <v>0</v>
      </c>
      <c r="BK33">
        <f>'Backlog Baseline'!BK33*1</f>
        <v>0</v>
      </c>
      <c r="BL33">
        <f>'Backlog Baseline'!BL33*1</f>
        <v>2</v>
      </c>
      <c r="BM33">
        <f>'Backlog Baseline'!BM33*1</f>
        <v>5</v>
      </c>
      <c r="BO33">
        <f>'Backlog Baseline'!BO33*1</f>
        <v>0</v>
      </c>
      <c r="BP33">
        <f>'Backlog Baseline'!BP33*1</f>
        <v>0</v>
      </c>
      <c r="BQ33">
        <f>'Backlog Baseline'!BQ33*1</f>
        <v>2</v>
      </c>
      <c r="BR33">
        <f>'Backlog Baseline'!BR33*1</f>
        <v>5</v>
      </c>
      <c r="BT33">
        <f>'Backlog Baseline'!BT33*1</f>
        <v>0</v>
      </c>
      <c r="BU33">
        <f>'Backlog Baseline'!BU33*1</f>
        <v>0</v>
      </c>
      <c r="BV33">
        <f>'Backlog Baseline'!BV33*1</f>
        <v>2</v>
      </c>
      <c r="BW33">
        <f>'Backlog Baseline'!BW33*1</f>
        <v>5</v>
      </c>
      <c r="BY33">
        <f>'Backlog Baseline'!BY33*1</f>
        <v>0</v>
      </c>
      <c r="BZ33">
        <f>'Backlog Baseline'!BZ33*1</f>
        <v>0</v>
      </c>
      <c r="CA33">
        <f>'Backlog Baseline'!CA33*1</f>
        <v>2</v>
      </c>
      <c r="CB33">
        <f>'Backlog Baseline'!CB33*1</f>
        <v>5</v>
      </c>
      <c r="CD33">
        <f>'Backlog Baseline'!CD33*1</f>
        <v>0</v>
      </c>
      <c r="CE33">
        <f>'Backlog Baseline'!CE33*1</f>
        <v>0</v>
      </c>
      <c r="CF33">
        <f>'Backlog Baseline'!CF33*1</f>
        <v>2</v>
      </c>
      <c r="CG33">
        <f>'Backlog Baseline'!CG33*1</f>
        <v>5</v>
      </c>
      <c r="CI33">
        <f>'Backlog Baseline'!CI33*1</f>
        <v>0</v>
      </c>
      <c r="CJ33">
        <f>'Backlog Baseline'!CJ33*1</f>
        <v>0</v>
      </c>
      <c r="CK33">
        <f>'Backlog Baseline'!CK33*1</f>
        <v>2</v>
      </c>
      <c r="CL33">
        <f>'Backlog Baseline'!CL33*1</f>
        <v>5</v>
      </c>
      <c r="CN33">
        <f>'Backlog Baseline'!CN33*1</f>
        <v>0</v>
      </c>
      <c r="CO33">
        <f>'Backlog Baseline'!CO33*1</f>
        <v>0</v>
      </c>
      <c r="CP33">
        <f>'Backlog Baseline'!CP33*1</f>
        <v>2</v>
      </c>
      <c r="CQ33">
        <f>'Backlog Baseline'!CQ33*1</f>
        <v>5</v>
      </c>
      <c r="CS33">
        <f>'Backlog Baseline'!CS33*1</f>
        <v>0</v>
      </c>
      <c r="CT33">
        <f>'Backlog Baseline'!CT33*1</f>
        <v>0</v>
      </c>
      <c r="CU33">
        <f>'Backlog Baseline'!CU33*1</f>
        <v>2</v>
      </c>
      <c r="CV33">
        <f>'Backlog Baseline'!CV33*1</f>
        <v>5</v>
      </c>
      <c r="CX33">
        <f>'Backlog Baseline'!CX33*1</f>
        <v>0</v>
      </c>
      <c r="CY33">
        <f>'Backlog Baseline'!CY33*1</f>
        <v>0</v>
      </c>
      <c r="CZ33">
        <f>'Backlog Baseline'!CZ33*1</f>
        <v>2</v>
      </c>
      <c r="DA33">
        <f>'Backlog Baseline'!DA33*1</f>
        <v>5</v>
      </c>
      <c r="DC33">
        <f>'Backlog Baseline'!DC33*1</f>
        <v>0</v>
      </c>
      <c r="DD33">
        <f>'Backlog Baseline'!DD33*1</f>
        <v>0</v>
      </c>
      <c r="DE33">
        <f>'Backlog Baseline'!DE33*1</f>
        <v>2</v>
      </c>
      <c r="DF33">
        <f>'Backlog Baseline'!DF33*1</f>
        <v>5</v>
      </c>
      <c r="DH33">
        <f>'Backlog Baseline'!DH33*1</f>
        <v>0</v>
      </c>
      <c r="DI33">
        <f>'Backlog Baseline'!DI33*1</f>
        <v>0</v>
      </c>
      <c r="DJ33">
        <f>'Backlog Baseline'!DJ33*1</f>
        <v>2</v>
      </c>
      <c r="DK33">
        <f>'Backlog Baseline'!DK33*1</f>
        <v>5</v>
      </c>
      <c r="DM33">
        <f>'Backlog Baseline'!DM33*1</f>
        <v>0</v>
      </c>
      <c r="DN33">
        <f>'Backlog Baseline'!DN33*1</f>
        <v>0</v>
      </c>
      <c r="DO33">
        <f>'Backlog Baseline'!DO33*1</f>
        <v>2</v>
      </c>
      <c r="DP33">
        <f>'Backlog Baseline'!DP33*1</f>
        <v>5</v>
      </c>
      <c r="DR33">
        <f>'Backlog Baseline'!DR33*1</f>
        <v>0</v>
      </c>
      <c r="DS33">
        <f>'Backlog Baseline'!DS33*1</f>
        <v>0</v>
      </c>
      <c r="DT33">
        <f>'Backlog Baseline'!DT33*1</f>
        <v>2</v>
      </c>
      <c r="DU33">
        <f>'Backlog Baseline'!DU33*1</f>
        <v>5</v>
      </c>
      <c r="DW33">
        <f>'Backlog Baseline'!DW33*1</f>
        <v>0</v>
      </c>
      <c r="DX33">
        <f>'Backlog Baseline'!DX33*1</f>
        <v>0</v>
      </c>
      <c r="DY33">
        <f>'Backlog Baseline'!DY33*1</f>
        <v>2</v>
      </c>
      <c r="DZ33">
        <f>'Backlog Baseline'!DZ33*1</f>
        <v>5</v>
      </c>
      <c r="EB33">
        <f>'Backlog Baseline'!EB33*1</f>
        <v>0</v>
      </c>
      <c r="EC33">
        <f>'Backlog Baseline'!EC33*1</f>
        <v>0</v>
      </c>
      <c r="ED33">
        <f>'Backlog Baseline'!ED33*1</f>
        <v>2</v>
      </c>
      <c r="EE33">
        <f>'Backlog Baseline'!EE33*1</f>
        <v>5</v>
      </c>
      <c r="EG33">
        <f>'Backlog Baseline'!EG33*1</f>
        <v>0</v>
      </c>
      <c r="EH33">
        <f>'Backlog Baseline'!EH33*1</f>
        <v>0</v>
      </c>
      <c r="EI33">
        <f>'Backlog Baseline'!EI33*1</f>
        <v>2</v>
      </c>
      <c r="EJ33">
        <f>'Backlog Baseline'!EJ33*1</f>
        <v>5</v>
      </c>
      <c r="EL33">
        <f>'Backlog Baseline'!EL33*1</f>
        <v>0</v>
      </c>
      <c r="EM33">
        <f>'Backlog Baseline'!EM33*1</f>
        <v>0</v>
      </c>
      <c r="EN33">
        <f>'Backlog Baseline'!EN33*1</f>
        <v>2</v>
      </c>
      <c r="EO33">
        <f>'Backlog Baseline'!EO33*1</f>
        <v>5</v>
      </c>
      <c r="EQ33">
        <f>'Backlog Baseline'!EQ33*1</f>
        <v>0</v>
      </c>
      <c r="ER33">
        <f>'Backlog Baseline'!ER33*1</f>
        <v>0</v>
      </c>
      <c r="ES33">
        <f>'Backlog Baseline'!ES33*1</f>
        <v>2</v>
      </c>
      <c r="ET33">
        <f>'Backlog Baseline'!ET33*1</f>
        <v>5</v>
      </c>
      <c r="EV33">
        <f t="shared" si="0"/>
        <v>0</v>
      </c>
      <c r="EW33">
        <f t="shared" si="1"/>
        <v>0</v>
      </c>
      <c r="EX33">
        <f t="shared" si="2"/>
        <v>2</v>
      </c>
      <c r="EY33">
        <f t="shared" si="3"/>
        <v>5</v>
      </c>
    </row>
    <row r="34" spans="1:156" x14ac:dyDescent="0.35">
      <c r="A34">
        <v>32</v>
      </c>
      <c r="B34">
        <f>'Backlog Baseline'!B34*1</f>
        <v>0</v>
      </c>
      <c r="C34">
        <f>'Backlog Baseline'!C34*1</f>
        <v>0</v>
      </c>
      <c r="D34">
        <f>'Backlog Baseline'!D34*1</f>
        <v>2</v>
      </c>
      <c r="E34">
        <f>'Backlog Baseline'!E34*1</f>
        <v>10</v>
      </c>
      <c r="G34">
        <f>'Backlog Baseline'!G34*1</f>
        <v>0</v>
      </c>
      <c r="H34">
        <f>'Backlog Baseline'!H34*1</f>
        <v>0</v>
      </c>
      <c r="I34">
        <f>'Backlog Baseline'!I34*1</f>
        <v>2</v>
      </c>
      <c r="J34">
        <f>'Backlog Baseline'!J34*1</f>
        <v>10</v>
      </c>
      <c r="L34">
        <f>'Backlog Baseline'!L34*1</f>
        <v>0</v>
      </c>
      <c r="M34">
        <f>'Backlog Baseline'!M34*1</f>
        <v>0</v>
      </c>
      <c r="N34">
        <f>'Backlog Baseline'!N34*1</f>
        <v>2</v>
      </c>
      <c r="O34">
        <f>'Backlog Baseline'!O34*1</f>
        <v>10</v>
      </c>
      <c r="Q34">
        <f>'Backlog Baseline'!Q34*1</f>
        <v>0</v>
      </c>
      <c r="R34">
        <f>'Backlog Baseline'!R34*1</f>
        <v>0</v>
      </c>
      <c r="S34">
        <f>'Backlog Baseline'!S34*1</f>
        <v>2</v>
      </c>
      <c r="T34">
        <f>'Backlog Baseline'!T34*1</f>
        <v>10</v>
      </c>
      <c r="V34">
        <f>'Backlog Baseline'!V34*1</f>
        <v>0</v>
      </c>
      <c r="W34">
        <f>'Backlog Baseline'!W34*1</f>
        <v>0</v>
      </c>
      <c r="X34">
        <f>'Backlog Baseline'!X34*1</f>
        <v>2</v>
      </c>
      <c r="Y34">
        <f>'Backlog Baseline'!Y34*1</f>
        <v>10</v>
      </c>
      <c r="AA34">
        <f>'Backlog Baseline'!AA34*1</f>
        <v>0</v>
      </c>
      <c r="AB34">
        <f>'Backlog Baseline'!AB34*1</f>
        <v>0</v>
      </c>
      <c r="AC34">
        <f>'Backlog Baseline'!AC34*1</f>
        <v>2</v>
      </c>
      <c r="AD34">
        <f>'Backlog Baseline'!AD34*1</f>
        <v>10</v>
      </c>
      <c r="AF34">
        <f>'Backlog Baseline'!AF34*1</f>
        <v>0</v>
      </c>
      <c r="AG34">
        <f>'Backlog Baseline'!AG34*1</f>
        <v>0</v>
      </c>
      <c r="AH34">
        <f>'Backlog Baseline'!AH34*1</f>
        <v>2</v>
      </c>
      <c r="AI34">
        <f>'Backlog Baseline'!AI34*1</f>
        <v>10</v>
      </c>
      <c r="AK34">
        <f>'Backlog Baseline'!AK34*1</f>
        <v>0</v>
      </c>
      <c r="AL34">
        <f>'Backlog Baseline'!AL34*1</f>
        <v>0</v>
      </c>
      <c r="AM34">
        <f>'Backlog Baseline'!AM34*1</f>
        <v>2</v>
      </c>
      <c r="AN34">
        <f>'Backlog Baseline'!AN34*1</f>
        <v>10</v>
      </c>
      <c r="AP34">
        <f>'Backlog Baseline'!AP34*1</f>
        <v>0</v>
      </c>
      <c r="AQ34">
        <f>'Backlog Baseline'!AQ34*1</f>
        <v>0</v>
      </c>
      <c r="AR34">
        <f>'Backlog Baseline'!AR34*1</f>
        <v>2</v>
      </c>
      <c r="AS34">
        <f>'Backlog Baseline'!AS34*1</f>
        <v>10</v>
      </c>
      <c r="AU34">
        <f>'Backlog Baseline'!AU34*1</f>
        <v>0</v>
      </c>
      <c r="AV34">
        <f>'Backlog Baseline'!AV34*1</f>
        <v>0</v>
      </c>
      <c r="AW34">
        <f>'Backlog Baseline'!AW34*1</f>
        <v>2</v>
      </c>
      <c r="AX34">
        <f>'Backlog Baseline'!AX34*1</f>
        <v>10</v>
      </c>
      <c r="AZ34">
        <f>'Backlog Baseline'!AZ34*1</f>
        <v>0</v>
      </c>
      <c r="BA34">
        <f>'Backlog Baseline'!BA34*1</f>
        <v>0</v>
      </c>
      <c r="BB34">
        <f>'Backlog Baseline'!BB34*1</f>
        <v>2</v>
      </c>
      <c r="BC34">
        <f>'Backlog Baseline'!BC34*1</f>
        <v>10</v>
      </c>
      <c r="BE34">
        <f>'Backlog Baseline'!BE34*1</f>
        <v>0</v>
      </c>
      <c r="BF34">
        <f>'Backlog Baseline'!BF34*1</f>
        <v>0</v>
      </c>
      <c r="BG34">
        <f>'Backlog Baseline'!BG34*1</f>
        <v>2</v>
      </c>
      <c r="BH34">
        <f>'Backlog Baseline'!BH34*1</f>
        <v>10</v>
      </c>
      <c r="BJ34">
        <f>'Backlog Baseline'!BJ34*1</f>
        <v>0</v>
      </c>
      <c r="BK34">
        <f>'Backlog Baseline'!BK34*1</f>
        <v>0</v>
      </c>
      <c r="BL34">
        <f>'Backlog Baseline'!BL34*1</f>
        <v>2</v>
      </c>
      <c r="BM34">
        <f>'Backlog Baseline'!BM34*1</f>
        <v>10</v>
      </c>
      <c r="BO34">
        <f>'Backlog Baseline'!BO34*1</f>
        <v>0</v>
      </c>
      <c r="BP34">
        <f>'Backlog Baseline'!BP34*1</f>
        <v>0</v>
      </c>
      <c r="BQ34">
        <f>'Backlog Baseline'!BQ34*1</f>
        <v>2</v>
      </c>
      <c r="BR34">
        <f>'Backlog Baseline'!BR34*1</f>
        <v>10</v>
      </c>
      <c r="BT34">
        <f>'Backlog Baseline'!BT34*1</f>
        <v>0</v>
      </c>
      <c r="BU34">
        <f>'Backlog Baseline'!BU34*1</f>
        <v>0</v>
      </c>
      <c r="BV34">
        <f>'Backlog Baseline'!BV34*1</f>
        <v>2</v>
      </c>
      <c r="BW34">
        <f>'Backlog Baseline'!BW34*1</f>
        <v>10</v>
      </c>
      <c r="BY34">
        <f>'Backlog Baseline'!BY34*1</f>
        <v>0</v>
      </c>
      <c r="BZ34">
        <f>'Backlog Baseline'!BZ34*1</f>
        <v>0</v>
      </c>
      <c r="CA34">
        <f>'Backlog Baseline'!CA34*1</f>
        <v>2</v>
      </c>
      <c r="CB34">
        <f>'Backlog Baseline'!CB34*1</f>
        <v>10</v>
      </c>
      <c r="CD34">
        <f>'Backlog Baseline'!CD34*1</f>
        <v>0</v>
      </c>
      <c r="CE34">
        <f>'Backlog Baseline'!CE34*1</f>
        <v>0</v>
      </c>
      <c r="CF34">
        <f>'Backlog Baseline'!CF34*1</f>
        <v>2</v>
      </c>
      <c r="CG34">
        <f>'Backlog Baseline'!CG34*1</f>
        <v>10</v>
      </c>
      <c r="CI34">
        <f>'Backlog Baseline'!CI34*1</f>
        <v>0</v>
      </c>
      <c r="CJ34">
        <f>'Backlog Baseline'!CJ34*1</f>
        <v>0</v>
      </c>
      <c r="CK34">
        <f>'Backlog Baseline'!CK34*1</f>
        <v>2</v>
      </c>
      <c r="CL34">
        <f>'Backlog Baseline'!CL34*1</f>
        <v>10</v>
      </c>
      <c r="CN34">
        <f>'Backlog Baseline'!CN34*1</f>
        <v>0</v>
      </c>
      <c r="CO34">
        <f>'Backlog Baseline'!CO34*1</f>
        <v>0</v>
      </c>
      <c r="CP34">
        <f>'Backlog Baseline'!CP34*1</f>
        <v>2</v>
      </c>
      <c r="CQ34">
        <f>'Backlog Baseline'!CQ34*1</f>
        <v>10</v>
      </c>
      <c r="CS34">
        <f>'Backlog Baseline'!CS34*1</f>
        <v>0</v>
      </c>
      <c r="CT34">
        <f>'Backlog Baseline'!CT34*1</f>
        <v>0</v>
      </c>
      <c r="CU34">
        <f>'Backlog Baseline'!CU34*1</f>
        <v>2</v>
      </c>
      <c r="CV34">
        <f>'Backlog Baseline'!CV34*1</f>
        <v>10</v>
      </c>
      <c r="CX34">
        <f>'Backlog Baseline'!CX34*1</f>
        <v>0</v>
      </c>
      <c r="CY34">
        <f>'Backlog Baseline'!CY34*1</f>
        <v>0</v>
      </c>
      <c r="CZ34">
        <f>'Backlog Baseline'!CZ34*1</f>
        <v>2</v>
      </c>
      <c r="DA34">
        <f>'Backlog Baseline'!DA34*1</f>
        <v>10</v>
      </c>
      <c r="DC34">
        <f>'Backlog Baseline'!DC34*1</f>
        <v>0</v>
      </c>
      <c r="DD34">
        <f>'Backlog Baseline'!DD34*1</f>
        <v>0</v>
      </c>
      <c r="DE34">
        <f>'Backlog Baseline'!DE34*1</f>
        <v>2</v>
      </c>
      <c r="DF34">
        <f>'Backlog Baseline'!DF34*1</f>
        <v>10</v>
      </c>
      <c r="DH34">
        <f>'Backlog Baseline'!DH34*1</f>
        <v>0</v>
      </c>
      <c r="DI34">
        <f>'Backlog Baseline'!DI34*1</f>
        <v>0</v>
      </c>
      <c r="DJ34">
        <f>'Backlog Baseline'!DJ34*1</f>
        <v>2</v>
      </c>
      <c r="DK34">
        <f>'Backlog Baseline'!DK34*1</f>
        <v>10</v>
      </c>
      <c r="DM34">
        <f>'Backlog Baseline'!DM34*1</f>
        <v>0</v>
      </c>
      <c r="DN34">
        <f>'Backlog Baseline'!DN34*1</f>
        <v>0</v>
      </c>
      <c r="DO34">
        <f>'Backlog Baseline'!DO34*1</f>
        <v>2</v>
      </c>
      <c r="DP34">
        <f>'Backlog Baseline'!DP34*1</f>
        <v>10</v>
      </c>
      <c r="DR34">
        <f>'Backlog Baseline'!DR34*1</f>
        <v>0</v>
      </c>
      <c r="DS34">
        <f>'Backlog Baseline'!DS34*1</f>
        <v>0</v>
      </c>
      <c r="DT34">
        <f>'Backlog Baseline'!DT34*1</f>
        <v>2</v>
      </c>
      <c r="DU34">
        <f>'Backlog Baseline'!DU34*1</f>
        <v>10</v>
      </c>
      <c r="DW34">
        <f>'Backlog Baseline'!DW34*1</f>
        <v>0</v>
      </c>
      <c r="DX34">
        <f>'Backlog Baseline'!DX34*1</f>
        <v>0</v>
      </c>
      <c r="DY34">
        <f>'Backlog Baseline'!DY34*1</f>
        <v>2</v>
      </c>
      <c r="DZ34">
        <f>'Backlog Baseline'!DZ34*1</f>
        <v>10</v>
      </c>
      <c r="EB34">
        <f>'Backlog Baseline'!EB34*1</f>
        <v>0</v>
      </c>
      <c r="EC34">
        <f>'Backlog Baseline'!EC34*1</f>
        <v>0</v>
      </c>
      <c r="ED34">
        <f>'Backlog Baseline'!ED34*1</f>
        <v>2</v>
      </c>
      <c r="EE34">
        <f>'Backlog Baseline'!EE34*1</f>
        <v>10</v>
      </c>
      <c r="EG34">
        <f>'Backlog Baseline'!EG34*1</f>
        <v>0</v>
      </c>
      <c r="EH34">
        <f>'Backlog Baseline'!EH34*1</f>
        <v>0</v>
      </c>
      <c r="EI34">
        <f>'Backlog Baseline'!EI34*1</f>
        <v>2</v>
      </c>
      <c r="EJ34">
        <f>'Backlog Baseline'!EJ34*1</f>
        <v>10</v>
      </c>
      <c r="EL34">
        <f>'Backlog Baseline'!EL34*1</f>
        <v>0</v>
      </c>
      <c r="EM34">
        <f>'Backlog Baseline'!EM34*1</f>
        <v>0</v>
      </c>
      <c r="EN34">
        <f>'Backlog Baseline'!EN34*1</f>
        <v>2</v>
      </c>
      <c r="EO34">
        <f>'Backlog Baseline'!EO34*1</f>
        <v>10</v>
      </c>
      <c r="EQ34">
        <f>'Backlog Baseline'!EQ34*1</f>
        <v>0</v>
      </c>
      <c r="ER34">
        <f>'Backlog Baseline'!ER34*1</f>
        <v>0</v>
      </c>
      <c r="ES34">
        <f>'Backlog Baseline'!ES34*1</f>
        <v>2</v>
      </c>
      <c r="ET34">
        <f>'Backlog Baseline'!ET34*1</f>
        <v>10</v>
      </c>
      <c r="EV34">
        <f t="shared" si="0"/>
        <v>0</v>
      </c>
      <c r="EW34">
        <f t="shared" si="1"/>
        <v>0</v>
      </c>
      <c r="EX34">
        <f t="shared" si="2"/>
        <v>2</v>
      </c>
      <c r="EY34">
        <f t="shared" si="3"/>
        <v>10</v>
      </c>
    </row>
    <row r="35" spans="1:156" x14ac:dyDescent="0.35">
      <c r="A35">
        <v>33</v>
      </c>
      <c r="B35">
        <f>'Backlog Baseline'!B35*1</f>
        <v>8</v>
      </c>
      <c r="C35">
        <f>'Backlog Baseline'!C35*1</f>
        <v>0</v>
      </c>
      <c r="D35">
        <f>'Backlog Baseline'!D35*1</f>
        <v>6</v>
      </c>
      <c r="E35">
        <f>'Backlog Baseline'!E35*1</f>
        <v>13</v>
      </c>
      <c r="G35">
        <f>'Backlog Baseline'!G35*1</f>
        <v>8</v>
      </c>
      <c r="H35">
        <f>'Backlog Baseline'!H35*1</f>
        <v>0</v>
      </c>
      <c r="I35">
        <f>'Backlog Baseline'!I35*1</f>
        <v>6</v>
      </c>
      <c r="J35">
        <f>'Backlog Baseline'!J35*1</f>
        <v>13</v>
      </c>
      <c r="L35">
        <f>'Backlog Baseline'!L35*1</f>
        <v>8</v>
      </c>
      <c r="M35">
        <f>'Backlog Baseline'!M35*1</f>
        <v>0</v>
      </c>
      <c r="N35">
        <f>'Backlog Baseline'!N35*1</f>
        <v>6</v>
      </c>
      <c r="O35">
        <f>'Backlog Baseline'!O35*1</f>
        <v>13</v>
      </c>
      <c r="Q35">
        <f>'Backlog Baseline'!Q35*1</f>
        <v>8</v>
      </c>
      <c r="R35">
        <f>'Backlog Baseline'!R35*1</f>
        <v>0</v>
      </c>
      <c r="S35">
        <f>'Backlog Baseline'!S35*1</f>
        <v>6</v>
      </c>
      <c r="T35">
        <f>'Backlog Baseline'!T35*1</f>
        <v>13</v>
      </c>
      <c r="V35">
        <f>'Backlog Baseline'!V35*1</f>
        <v>8</v>
      </c>
      <c r="W35">
        <f>'Backlog Baseline'!W35*1</f>
        <v>0</v>
      </c>
      <c r="X35">
        <f>'Backlog Baseline'!X35*1</f>
        <v>6</v>
      </c>
      <c r="Y35">
        <f>'Backlog Baseline'!Y35*1</f>
        <v>13</v>
      </c>
      <c r="AA35">
        <f>'Backlog Baseline'!AA35*1</f>
        <v>8</v>
      </c>
      <c r="AB35">
        <f>'Backlog Baseline'!AB35*1</f>
        <v>0</v>
      </c>
      <c r="AC35">
        <f>'Backlog Baseline'!AC35*1</f>
        <v>6</v>
      </c>
      <c r="AD35">
        <f>'Backlog Baseline'!AD35*1</f>
        <v>13</v>
      </c>
      <c r="AF35">
        <f>'Backlog Baseline'!AF35*1</f>
        <v>8</v>
      </c>
      <c r="AG35">
        <f>'Backlog Baseline'!AG35*1</f>
        <v>0</v>
      </c>
      <c r="AH35">
        <f>'Backlog Baseline'!AH35*1</f>
        <v>6</v>
      </c>
      <c r="AI35">
        <f>'Backlog Baseline'!AI35*1</f>
        <v>13</v>
      </c>
      <c r="AK35">
        <f>'Backlog Baseline'!AK35*1</f>
        <v>8</v>
      </c>
      <c r="AL35">
        <f>'Backlog Baseline'!AL35*1</f>
        <v>0</v>
      </c>
      <c r="AM35">
        <f>'Backlog Baseline'!AM35*1</f>
        <v>6</v>
      </c>
      <c r="AN35">
        <f>'Backlog Baseline'!AN35*1</f>
        <v>13</v>
      </c>
      <c r="AP35">
        <f>'Backlog Baseline'!AP35*1</f>
        <v>8</v>
      </c>
      <c r="AQ35">
        <f>'Backlog Baseline'!AQ35*1</f>
        <v>0</v>
      </c>
      <c r="AR35">
        <f>'Backlog Baseline'!AR35*1</f>
        <v>6</v>
      </c>
      <c r="AS35">
        <f>'Backlog Baseline'!AS35*1</f>
        <v>13</v>
      </c>
      <c r="AU35">
        <f>'Backlog Baseline'!AU35*1</f>
        <v>8</v>
      </c>
      <c r="AV35">
        <f>'Backlog Baseline'!AV35*1</f>
        <v>0</v>
      </c>
      <c r="AW35">
        <f>'Backlog Baseline'!AW35*1</f>
        <v>6</v>
      </c>
      <c r="AX35">
        <f>'Backlog Baseline'!AX35*1</f>
        <v>13</v>
      </c>
      <c r="AZ35">
        <f>'Backlog Baseline'!AZ35*1</f>
        <v>8</v>
      </c>
      <c r="BA35">
        <f>'Backlog Baseline'!BA35*1</f>
        <v>0</v>
      </c>
      <c r="BB35">
        <f>'Backlog Baseline'!BB35*1</f>
        <v>6</v>
      </c>
      <c r="BC35">
        <f>'Backlog Baseline'!BC35*1</f>
        <v>13</v>
      </c>
      <c r="BE35">
        <f>'Backlog Baseline'!BE35*1</f>
        <v>8</v>
      </c>
      <c r="BF35">
        <f>'Backlog Baseline'!BF35*1</f>
        <v>0</v>
      </c>
      <c r="BG35">
        <f>'Backlog Baseline'!BG35*1</f>
        <v>6</v>
      </c>
      <c r="BH35">
        <f>'Backlog Baseline'!BH35*1</f>
        <v>13</v>
      </c>
      <c r="BJ35">
        <f>'Backlog Baseline'!BJ35*1</f>
        <v>8</v>
      </c>
      <c r="BK35">
        <f>'Backlog Baseline'!BK35*1</f>
        <v>0</v>
      </c>
      <c r="BL35">
        <f>'Backlog Baseline'!BL35*1</f>
        <v>6</v>
      </c>
      <c r="BM35">
        <f>'Backlog Baseline'!BM35*1</f>
        <v>13</v>
      </c>
      <c r="BO35">
        <f>'Backlog Baseline'!BO35*1</f>
        <v>8</v>
      </c>
      <c r="BP35">
        <f>'Backlog Baseline'!BP35*1</f>
        <v>0</v>
      </c>
      <c r="BQ35">
        <f>'Backlog Baseline'!BQ35*1</f>
        <v>6</v>
      </c>
      <c r="BR35">
        <f>'Backlog Baseline'!BR35*1</f>
        <v>13</v>
      </c>
      <c r="BT35">
        <f>'Backlog Baseline'!BT35*1</f>
        <v>8</v>
      </c>
      <c r="BU35">
        <f>'Backlog Baseline'!BU35*1</f>
        <v>0</v>
      </c>
      <c r="BV35">
        <f>'Backlog Baseline'!BV35*1</f>
        <v>6</v>
      </c>
      <c r="BW35">
        <f>'Backlog Baseline'!BW35*1</f>
        <v>13</v>
      </c>
      <c r="BY35">
        <f>'Backlog Baseline'!BY35*1</f>
        <v>8</v>
      </c>
      <c r="BZ35">
        <f>'Backlog Baseline'!BZ35*1</f>
        <v>0</v>
      </c>
      <c r="CA35">
        <f>'Backlog Baseline'!CA35*1</f>
        <v>6</v>
      </c>
      <c r="CB35">
        <f>'Backlog Baseline'!CB35*1</f>
        <v>13</v>
      </c>
      <c r="CD35">
        <f>'Backlog Baseline'!CD35*1</f>
        <v>8</v>
      </c>
      <c r="CE35">
        <f>'Backlog Baseline'!CE35*1</f>
        <v>0</v>
      </c>
      <c r="CF35">
        <f>'Backlog Baseline'!CF35*1</f>
        <v>6</v>
      </c>
      <c r="CG35">
        <f>'Backlog Baseline'!CG35*1</f>
        <v>13</v>
      </c>
      <c r="CI35">
        <f>'Backlog Baseline'!CI35*1</f>
        <v>8</v>
      </c>
      <c r="CJ35">
        <f>'Backlog Baseline'!CJ35*1</f>
        <v>0</v>
      </c>
      <c r="CK35">
        <f>'Backlog Baseline'!CK35*1</f>
        <v>6</v>
      </c>
      <c r="CL35">
        <f>'Backlog Baseline'!CL35*1</f>
        <v>13</v>
      </c>
      <c r="CN35">
        <f>'Backlog Baseline'!CN35*1</f>
        <v>8</v>
      </c>
      <c r="CO35">
        <f>'Backlog Baseline'!CO35*1</f>
        <v>0</v>
      </c>
      <c r="CP35">
        <f>'Backlog Baseline'!CP35*1</f>
        <v>6</v>
      </c>
      <c r="CQ35">
        <f>'Backlog Baseline'!CQ35*1</f>
        <v>13</v>
      </c>
      <c r="CS35">
        <f>'Backlog Baseline'!CS35*1</f>
        <v>8</v>
      </c>
      <c r="CT35">
        <f>'Backlog Baseline'!CT35*1</f>
        <v>0</v>
      </c>
      <c r="CU35">
        <f>'Backlog Baseline'!CU35*1</f>
        <v>6</v>
      </c>
      <c r="CV35">
        <f>'Backlog Baseline'!CV35*1</f>
        <v>13</v>
      </c>
      <c r="CX35">
        <f>'Backlog Baseline'!CX35*1</f>
        <v>8</v>
      </c>
      <c r="CY35">
        <f>'Backlog Baseline'!CY35*1</f>
        <v>0</v>
      </c>
      <c r="CZ35">
        <f>'Backlog Baseline'!CZ35*1</f>
        <v>6</v>
      </c>
      <c r="DA35">
        <f>'Backlog Baseline'!DA35*1</f>
        <v>13</v>
      </c>
      <c r="DC35">
        <f>'Backlog Baseline'!DC35*1</f>
        <v>8</v>
      </c>
      <c r="DD35">
        <f>'Backlog Baseline'!DD35*1</f>
        <v>0</v>
      </c>
      <c r="DE35">
        <f>'Backlog Baseline'!DE35*1</f>
        <v>6</v>
      </c>
      <c r="DF35">
        <f>'Backlog Baseline'!DF35*1</f>
        <v>13</v>
      </c>
      <c r="DH35">
        <f>'Backlog Baseline'!DH35*1</f>
        <v>8</v>
      </c>
      <c r="DI35">
        <f>'Backlog Baseline'!DI35*1</f>
        <v>0</v>
      </c>
      <c r="DJ35">
        <f>'Backlog Baseline'!DJ35*1</f>
        <v>6</v>
      </c>
      <c r="DK35">
        <f>'Backlog Baseline'!DK35*1</f>
        <v>13</v>
      </c>
      <c r="DM35">
        <f>'Backlog Baseline'!DM35*1</f>
        <v>8</v>
      </c>
      <c r="DN35">
        <f>'Backlog Baseline'!DN35*1</f>
        <v>0</v>
      </c>
      <c r="DO35">
        <f>'Backlog Baseline'!DO35*1</f>
        <v>6</v>
      </c>
      <c r="DP35">
        <f>'Backlog Baseline'!DP35*1</f>
        <v>13</v>
      </c>
      <c r="DR35">
        <f>'Backlog Baseline'!DR35*1</f>
        <v>8</v>
      </c>
      <c r="DS35">
        <f>'Backlog Baseline'!DS35*1</f>
        <v>0</v>
      </c>
      <c r="DT35">
        <f>'Backlog Baseline'!DT35*1</f>
        <v>6</v>
      </c>
      <c r="DU35">
        <f>'Backlog Baseline'!DU35*1</f>
        <v>13</v>
      </c>
      <c r="DW35">
        <f>'Backlog Baseline'!DW35*1</f>
        <v>8</v>
      </c>
      <c r="DX35">
        <f>'Backlog Baseline'!DX35*1</f>
        <v>0</v>
      </c>
      <c r="DY35">
        <f>'Backlog Baseline'!DY35*1</f>
        <v>6</v>
      </c>
      <c r="DZ35">
        <f>'Backlog Baseline'!DZ35*1</f>
        <v>13</v>
      </c>
      <c r="EB35">
        <f>'Backlog Baseline'!EB35*1</f>
        <v>8</v>
      </c>
      <c r="EC35">
        <f>'Backlog Baseline'!EC35*1</f>
        <v>0</v>
      </c>
      <c r="ED35">
        <f>'Backlog Baseline'!ED35*1</f>
        <v>6</v>
      </c>
      <c r="EE35">
        <f>'Backlog Baseline'!EE35*1</f>
        <v>13</v>
      </c>
      <c r="EG35">
        <f>'Backlog Baseline'!EG35*1</f>
        <v>8</v>
      </c>
      <c r="EH35">
        <f>'Backlog Baseline'!EH35*1</f>
        <v>0</v>
      </c>
      <c r="EI35">
        <f>'Backlog Baseline'!EI35*1</f>
        <v>6</v>
      </c>
      <c r="EJ35">
        <f>'Backlog Baseline'!EJ35*1</f>
        <v>13</v>
      </c>
      <c r="EL35">
        <f>'Backlog Baseline'!EL35*1</f>
        <v>8</v>
      </c>
      <c r="EM35">
        <f>'Backlog Baseline'!EM35*1</f>
        <v>0</v>
      </c>
      <c r="EN35">
        <f>'Backlog Baseline'!EN35*1</f>
        <v>6</v>
      </c>
      <c r="EO35">
        <f>'Backlog Baseline'!EO35*1</f>
        <v>13</v>
      </c>
      <c r="EQ35">
        <f>'Backlog Baseline'!EQ35*1</f>
        <v>8</v>
      </c>
      <c r="ER35">
        <f>'Backlog Baseline'!ER35*1</f>
        <v>0</v>
      </c>
      <c r="ES35">
        <f>'Backlog Baseline'!ES35*1</f>
        <v>6</v>
      </c>
      <c r="ET35">
        <f>'Backlog Baseline'!ET35*1</f>
        <v>13</v>
      </c>
      <c r="EV35">
        <f t="shared" si="0"/>
        <v>8</v>
      </c>
      <c r="EW35">
        <f t="shared" si="1"/>
        <v>0</v>
      </c>
      <c r="EX35">
        <f t="shared" si="2"/>
        <v>6</v>
      </c>
      <c r="EY35">
        <f t="shared" si="3"/>
        <v>13</v>
      </c>
    </row>
    <row r="36" spans="1:156" x14ac:dyDescent="0.35">
      <c r="A36">
        <v>34</v>
      </c>
      <c r="B36">
        <f>'Backlog Baseline'!B36*1</f>
        <v>19</v>
      </c>
      <c r="C36">
        <f>'Backlog Baseline'!C36*1</f>
        <v>0</v>
      </c>
      <c r="D36">
        <f>'Backlog Baseline'!D36*1</f>
        <v>11</v>
      </c>
      <c r="E36">
        <f>'Backlog Baseline'!E36*1</f>
        <v>11</v>
      </c>
      <c r="G36">
        <f>'Backlog Baseline'!G36*1</f>
        <v>19</v>
      </c>
      <c r="H36">
        <f>'Backlog Baseline'!H36*1</f>
        <v>0</v>
      </c>
      <c r="I36">
        <f>'Backlog Baseline'!I36*1</f>
        <v>11</v>
      </c>
      <c r="J36">
        <f>'Backlog Baseline'!J36*1</f>
        <v>11</v>
      </c>
      <c r="L36">
        <f>'Backlog Baseline'!L36*1</f>
        <v>19</v>
      </c>
      <c r="M36">
        <f>'Backlog Baseline'!M36*1</f>
        <v>0</v>
      </c>
      <c r="N36">
        <f>'Backlog Baseline'!N36*1</f>
        <v>11</v>
      </c>
      <c r="O36">
        <f>'Backlog Baseline'!O36*1</f>
        <v>11</v>
      </c>
      <c r="Q36">
        <f>'Backlog Baseline'!Q36*1</f>
        <v>19</v>
      </c>
      <c r="R36">
        <f>'Backlog Baseline'!R36*1</f>
        <v>0</v>
      </c>
      <c r="S36">
        <f>'Backlog Baseline'!S36*1</f>
        <v>11</v>
      </c>
      <c r="T36">
        <f>'Backlog Baseline'!T36*1</f>
        <v>11</v>
      </c>
      <c r="V36">
        <f>'Backlog Baseline'!V36*1</f>
        <v>19</v>
      </c>
      <c r="W36">
        <f>'Backlog Baseline'!W36*1</f>
        <v>0</v>
      </c>
      <c r="X36">
        <f>'Backlog Baseline'!X36*1</f>
        <v>11</v>
      </c>
      <c r="Y36">
        <f>'Backlog Baseline'!Y36*1</f>
        <v>11</v>
      </c>
      <c r="AA36">
        <f>'Backlog Baseline'!AA36*1</f>
        <v>19</v>
      </c>
      <c r="AB36">
        <f>'Backlog Baseline'!AB36*1</f>
        <v>0</v>
      </c>
      <c r="AC36">
        <f>'Backlog Baseline'!AC36*1</f>
        <v>11</v>
      </c>
      <c r="AD36">
        <f>'Backlog Baseline'!AD36*1</f>
        <v>11</v>
      </c>
      <c r="AF36">
        <f>'Backlog Baseline'!AF36*1</f>
        <v>19</v>
      </c>
      <c r="AG36">
        <f>'Backlog Baseline'!AG36*1</f>
        <v>0</v>
      </c>
      <c r="AH36">
        <f>'Backlog Baseline'!AH36*1</f>
        <v>11</v>
      </c>
      <c r="AI36">
        <f>'Backlog Baseline'!AI36*1</f>
        <v>11</v>
      </c>
      <c r="AK36">
        <f>'Backlog Baseline'!AK36*1</f>
        <v>19</v>
      </c>
      <c r="AL36">
        <f>'Backlog Baseline'!AL36*1</f>
        <v>0</v>
      </c>
      <c r="AM36">
        <f>'Backlog Baseline'!AM36*1</f>
        <v>11</v>
      </c>
      <c r="AN36">
        <f>'Backlog Baseline'!AN36*1</f>
        <v>11</v>
      </c>
      <c r="AP36">
        <f>'Backlog Baseline'!AP36*1</f>
        <v>19</v>
      </c>
      <c r="AQ36">
        <f>'Backlog Baseline'!AQ36*1</f>
        <v>0</v>
      </c>
      <c r="AR36">
        <f>'Backlog Baseline'!AR36*1</f>
        <v>11</v>
      </c>
      <c r="AS36">
        <f>'Backlog Baseline'!AS36*1</f>
        <v>11</v>
      </c>
      <c r="AU36">
        <f>'Backlog Baseline'!AU36*1</f>
        <v>19</v>
      </c>
      <c r="AV36">
        <f>'Backlog Baseline'!AV36*1</f>
        <v>0</v>
      </c>
      <c r="AW36">
        <f>'Backlog Baseline'!AW36*1</f>
        <v>11</v>
      </c>
      <c r="AX36">
        <f>'Backlog Baseline'!AX36*1</f>
        <v>11</v>
      </c>
      <c r="AZ36">
        <f>'Backlog Baseline'!AZ36*1</f>
        <v>19</v>
      </c>
      <c r="BA36">
        <f>'Backlog Baseline'!BA36*1</f>
        <v>0</v>
      </c>
      <c r="BB36">
        <f>'Backlog Baseline'!BB36*1</f>
        <v>11</v>
      </c>
      <c r="BC36">
        <f>'Backlog Baseline'!BC36*1</f>
        <v>11</v>
      </c>
      <c r="BE36">
        <f>'Backlog Baseline'!BE36*1</f>
        <v>19</v>
      </c>
      <c r="BF36">
        <f>'Backlog Baseline'!BF36*1</f>
        <v>0</v>
      </c>
      <c r="BG36">
        <f>'Backlog Baseline'!BG36*1</f>
        <v>11</v>
      </c>
      <c r="BH36">
        <f>'Backlog Baseline'!BH36*1</f>
        <v>11</v>
      </c>
      <c r="BJ36">
        <f>'Backlog Baseline'!BJ36*1</f>
        <v>19</v>
      </c>
      <c r="BK36">
        <f>'Backlog Baseline'!BK36*1</f>
        <v>0</v>
      </c>
      <c r="BL36">
        <f>'Backlog Baseline'!BL36*1</f>
        <v>11</v>
      </c>
      <c r="BM36">
        <f>'Backlog Baseline'!BM36*1</f>
        <v>11</v>
      </c>
      <c r="BO36">
        <f>'Backlog Baseline'!BO36*1</f>
        <v>19</v>
      </c>
      <c r="BP36">
        <f>'Backlog Baseline'!BP36*1</f>
        <v>0</v>
      </c>
      <c r="BQ36">
        <f>'Backlog Baseline'!BQ36*1</f>
        <v>11</v>
      </c>
      <c r="BR36">
        <f>'Backlog Baseline'!BR36*1</f>
        <v>11</v>
      </c>
      <c r="BT36">
        <f>'Backlog Baseline'!BT36*1</f>
        <v>19</v>
      </c>
      <c r="BU36">
        <f>'Backlog Baseline'!BU36*1</f>
        <v>0</v>
      </c>
      <c r="BV36">
        <f>'Backlog Baseline'!BV36*1</f>
        <v>11</v>
      </c>
      <c r="BW36">
        <f>'Backlog Baseline'!BW36*1</f>
        <v>11</v>
      </c>
      <c r="BY36">
        <f>'Backlog Baseline'!BY36*1</f>
        <v>19</v>
      </c>
      <c r="BZ36">
        <f>'Backlog Baseline'!BZ36*1</f>
        <v>0</v>
      </c>
      <c r="CA36">
        <f>'Backlog Baseline'!CA36*1</f>
        <v>11</v>
      </c>
      <c r="CB36">
        <f>'Backlog Baseline'!CB36*1</f>
        <v>11</v>
      </c>
      <c r="CD36">
        <f>'Backlog Baseline'!CD36*1</f>
        <v>19</v>
      </c>
      <c r="CE36">
        <f>'Backlog Baseline'!CE36*1</f>
        <v>0</v>
      </c>
      <c r="CF36">
        <f>'Backlog Baseline'!CF36*1</f>
        <v>11</v>
      </c>
      <c r="CG36">
        <f>'Backlog Baseline'!CG36*1</f>
        <v>11</v>
      </c>
      <c r="CI36">
        <f>'Backlog Baseline'!CI36*1</f>
        <v>19</v>
      </c>
      <c r="CJ36">
        <f>'Backlog Baseline'!CJ36*1</f>
        <v>0</v>
      </c>
      <c r="CK36">
        <f>'Backlog Baseline'!CK36*1</f>
        <v>11</v>
      </c>
      <c r="CL36">
        <f>'Backlog Baseline'!CL36*1</f>
        <v>11</v>
      </c>
      <c r="CN36">
        <f>'Backlog Baseline'!CN36*1</f>
        <v>19</v>
      </c>
      <c r="CO36">
        <f>'Backlog Baseline'!CO36*1</f>
        <v>0</v>
      </c>
      <c r="CP36">
        <f>'Backlog Baseline'!CP36*1</f>
        <v>11</v>
      </c>
      <c r="CQ36">
        <f>'Backlog Baseline'!CQ36*1</f>
        <v>11</v>
      </c>
      <c r="CS36">
        <f>'Backlog Baseline'!CS36*1</f>
        <v>19</v>
      </c>
      <c r="CT36">
        <f>'Backlog Baseline'!CT36*1</f>
        <v>0</v>
      </c>
      <c r="CU36">
        <f>'Backlog Baseline'!CU36*1</f>
        <v>11</v>
      </c>
      <c r="CV36">
        <f>'Backlog Baseline'!CV36*1</f>
        <v>11</v>
      </c>
      <c r="CX36">
        <f>'Backlog Baseline'!CX36*1</f>
        <v>19</v>
      </c>
      <c r="CY36">
        <f>'Backlog Baseline'!CY36*1</f>
        <v>0</v>
      </c>
      <c r="CZ36">
        <f>'Backlog Baseline'!CZ36*1</f>
        <v>11</v>
      </c>
      <c r="DA36">
        <f>'Backlog Baseline'!DA36*1</f>
        <v>11</v>
      </c>
      <c r="DC36">
        <f>'Backlog Baseline'!DC36*1</f>
        <v>19</v>
      </c>
      <c r="DD36">
        <f>'Backlog Baseline'!DD36*1</f>
        <v>0</v>
      </c>
      <c r="DE36">
        <f>'Backlog Baseline'!DE36*1</f>
        <v>11</v>
      </c>
      <c r="DF36">
        <f>'Backlog Baseline'!DF36*1</f>
        <v>11</v>
      </c>
      <c r="DH36">
        <f>'Backlog Baseline'!DH36*1</f>
        <v>19</v>
      </c>
      <c r="DI36">
        <f>'Backlog Baseline'!DI36*1</f>
        <v>0</v>
      </c>
      <c r="DJ36">
        <f>'Backlog Baseline'!DJ36*1</f>
        <v>11</v>
      </c>
      <c r="DK36">
        <f>'Backlog Baseline'!DK36*1</f>
        <v>11</v>
      </c>
      <c r="DM36">
        <f>'Backlog Baseline'!DM36*1</f>
        <v>19</v>
      </c>
      <c r="DN36">
        <f>'Backlog Baseline'!DN36*1</f>
        <v>0</v>
      </c>
      <c r="DO36">
        <f>'Backlog Baseline'!DO36*1</f>
        <v>11</v>
      </c>
      <c r="DP36">
        <f>'Backlog Baseline'!DP36*1</f>
        <v>11</v>
      </c>
      <c r="DR36">
        <f>'Backlog Baseline'!DR36*1</f>
        <v>19</v>
      </c>
      <c r="DS36">
        <f>'Backlog Baseline'!DS36*1</f>
        <v>0</v>
      </c>
      <c r="DT36">
        <f>'Backlog Baseline'!DT36*1</f>
        <v>11</v>
      </c>
      <c r="DU36">
        <f>'Backlog Baseline'!DU36*1</f>
        <v>11</v>
      </c>
      <c r="DW36">
        <f>'Backlog Baseline'!DW36*1</f>
        <v>19</v>
      </c>
      <c r="DX36">
        <f>'Backlog Baseline'!DX36*1</f>
        <v>0</v>
      </c>
      <c r="DY36">
        <f>'Backlog Baseline'!DY36*1</f>
        <v>11</v>
      </c>
      <c r="DZ36">
        <f>'Backlog Baseline'!DZ36*1</f>
        <v>11</v>
      </c>
      <c r="EB36">
        <f>'Backlog Baseline'!EB36*1</f>
        <v>19</v>
      </c>
      <c r="EC36">
        <f>'Backlog Baseline'!EC36*1</f>
        <v>0</v>
      </c>
      <c r="ED36">
        <f>'Backlog Baseline'!ED36*1</f>
        <v>11</v>
      </c>
      <c r="EE36">
        <f>'Backlog Baseline'!EE36*1</f>
        <v>11</v>
      </c>
      <c r="EG36">
        <f>'Backlog Baseline'!EG36*1</f>
        <v>19</v>
      </c>
      <c r="EH36">
        <f>'Backlog Baseline'!EH36*1</f>
        <v>0</v>
      </c>
      <c r="EI36">
        <f>'Backlog Baseline'!EI36*1</f>
        <v>11</v>
      </c>
      <c r="EJ36">
        <f>'Backlog Baseline'!EJ36*1</f>
        <v>11</v>
      </c>
      <c r="EL36">
        <f>'Backlog Baseline'!EL36*1</f>
        <v>19</v>
      </c>
      <c r="EM36">
        <f>'Backlog Baseline'!EM36*1</f>
        <v>0</v>
      </c>
      <c r="EN36">
        <f>'Backlog Baseline'!EN36*1</f>
        <v>11</v>
      </c>
      <c r="EO36">
        <f>'Backlog Baseline'!EO36*1</f>
        <v>11</v>
      </c>
      <c r="EQ36">
        <f>'Backlog Baseline'!EQ36*1</f>
        <v>19</v>
      </c>
      <c r="ER36">
        <f>'Backlog Baseline'!ER36*1</f>
        <v>0</v>
      </c>
      <c r="ES36">
        <f>'Backlog Baseline'!ES36*1</f>
        <v>11</v>
      </c>
      <c r="ET36">
        <f>'Backlog Baseline'!ET36*1</f>
        <v>11</v>
      </c>
      <c r="EV36">
        <f t="shared" si="0"/>
        <v>19</v>
      </c>
      <c r="EW36">
        <f t="shared" si="1"/>
        <v>0</v>
      </c>
      <c r="EX36">
        <f t="shared" si="2"/>
        <v>11</v>
      </c>
      <c r="EY36">
        <f t="shared" si="3"/>
        <v>11</v>
      </c>
    </row>
    <row r="37" spans="1:156" x14ac:dyDescent="0.35">
      <c r="A37">
        <v>35</v>
      </c>
      <c r="B37">
        <f>'Backlog Baseline'!B37*1</f>
        <v>30</v>
      </c>
      <c r="C37">
        <f>'Backlog Baseline'!C37*1</f>
        <v>2</v>
      </c>
      <c r="D37">
        <f>'Backlog Baseline'!D37*1</f>
        <v>13</v>
      </c>
      <c r="E37">
        <f>'Backlog Baseline'!E37*1</f>
        <v>16</v>
      </c>
      <c r="G37">
        <f>'Backlog Baseline'!G37*1</f>
        <v>30</v>
      </c>
      <c r="H37">
        <f>'Backlog Baseline'!H37*1</f>
        <v>2</v>
      </c>
      <c r="I37">
        <f>'Backlog Baseline'!I37*1</f>
        <v>13</v>
      </c>
      <c r="J37">
        <f>'Backlog Baseline'!J37*1</f>
        <v>16</v>
      </c>
      <c r="L37">
        <f>'Backlog Baseline'!L37*1</f>
        <v>30</v>
      </c>
      <c r="M37">
        <f>'Backlog Baseline'!M37*1</f>
        <v>2</v>
      </c>
      <c r="N37">
        <f>'Backlog Baseline'!N37*1</f>
        <v>13</v>
      </c>
      <c r="O37">
        <f>'Backlog Baseline'!O37*1</f>
        <v>16</v>
      </c>
      <c r="Q37">
        <f>'Backlog Baseline'!Q37*1</f>
        <v>30</v>
      </c>
      <c r="R37">
        <f>'Backlog Baseline'!R37*1</f>
        <v>2</v>
      </c>
      <c r="S37">
        <f>'Backlog Baseline'!S37*1</f>
        <v>13</v>
      </c>
      <c r="T37">
        <f>'Backlog Baseline'!T37*1</f>
        <v>16</v>
      </c>
      <c r="V37">
        <f>'Backlog Baseline'!V37*1</f>
        <v>30</v>
      </c>
      <c r="W37">
        <f>'Backlog Baseline'!W37*1</f>
        <v>2</v>
      </c>
      <c r="X37">
        <f>'Backlog Baseline'!X37*1</f>
        <v>13</v>
      </c>
      <c r="Y37">
        <f>'Backlog Baseline'!Y37*1</f>
        <v>16</v>
      </c>
      <c r="AA37">
        <f>'Backlog Baseline'!AA37*1</f>
        <v>30</v>
      </c>
      <c r="AB37">
        <f>'Backlog Baseline'!AB37*1</f>
        <v>2</v>
      </c>
      <c r="AC37">
        <f>'Backlog Baseline'!AC37*1</f>
        <v>13</v>
      </c>
      <c r="AD37">
        <f>'Backlog Baseline'!AD37*1</f>
        <v>16</v>
      </c>
      <c r="AF37">
        <f>'Backlog Baseline'!AF37*1</f>
        <v>30</v>
      </c>
      <c r="AG37">
        <f>'Backlog Baseline'!AG37*1</f>
        <v>2</v>
      </c>
      <c r="AH37">
        <f>'Backlog Baseline'!AH37*1</f>
        <v>13</v>
      </c>
      <c r="AI37">
        <f>'Backlog Baseline'!AI37*1</f>
        <v>16</v>
      </c>
      <c r="AK37">
        <f>'Backlog Baseline'!AK37*1</f>
        <v>30</v>
      </c>
      <c r="AL37">
        <f>'Backlog Baseline'!AL37*1</f>
        <v>2</v>
      </c>
      <c r="AM37">
        <f>'Backlog Baseline'!AM37*1</f>
        <v>13</v>
      </c>
      <c r="AN37">
        <f>'Backlog Baseline'!AN37*1</f>
        <v>16</v>
      </c>
      <c r="AP37">
        <f>'Backlog Baseline'!AP37*1</f>
        <v>30</v>
      </c>
      <c r="AQ37">
        <f>'Backlog Baseline'!AQ37*1</f>
        <v>2</v>
      </c>
      <c r="AR37">
        <f>'Backlog Baseline'!AR37*1</f>
        <v>13</v>
      </c>
      <c r="AS37">
        <f>'Backlog Baseline'!AS37*1</f>
        <v>16</v>
      </c>
      <c r="AU37">
        <f>'Backlog Baseline'!AU37*1</f>
        <v>30</v>
      </c>
      <c r="AV37">
        <f>'Backlog Baseline'!AV37*1</f>
        <v>2</v>
      </c>
      <c r="AW37">
        <f>'Backlog Baseline'!AW37*1</f>
        <v>13</v>
      </c>
      <c r="AX37">
        <f>'Backlog Baseline'!AX37*1</f>
        <v>16</v>
      </c>
      <c r="AZ37">
        <f>'Backlog Baseline'!AZ37*1</f>
        <v>30</v>
      </c>
      <c r="BA37">
        <f>'Backlog Baseline'!BA37*1</f>
        <v>2</v>
      </c>
      <c r="BB37">
        <f>'Backlog Baseline'!BB37*1</f>
        <v>13</v>
      </c>
      <c r="BC37">
        <f>'Backlog Baseline'!BC37*1</f>
        <v>16</v>
      </c>
      <c r="BE37">
        <f>'Backlog Baseline'!BE37*1</f>
        <v>30</v>
      </c>
      <c r="BF37">
        <f>'Backlog Baseline'!BF37*1</f>
        <v>2</v>
      </c>
      <c r="BG37">
        <f>'Backlog Baseline'!BG37*1</f>
        <v>13</v>
      </c>
      <c r="BH37">
        <f>'Backlog Baseline'!BH37*1</f>
        <v>16</v>
      </c>
      <c r="BJ37">
        <f>'Backlog Baseline'!BJ37*1</f>
        <v>30</v>
      </c>
      <c r="BK37">
        <f>'Backlog Baseline'!BK37*1</f>
        <v>2</v>
      </c>
      <c r="BL37">
        <f>'Backlog Baseline'!BL37*1</f>
        <v>13</v>
      </c>
      <c r="BM37">
        <f>'Backlog Baseline'!BM37*1</f>
        <v>16</v>
      </c>
      <c r="BO37">
        <f>'Backlog Baseline'!BO37*1</f>
        <v>30</v>
      </c>
      <c r="BP37">
        <f>'Backlog Baseline'!BP37*1</f>
        <v>2</v>
      </c>
      <c r="BQ37">
        <f>'Backlog Baseline'!BQ37*1</f>
        <v>13</v>
      </c>
      <c r="BR37">
        <f>'Backlog Baseline'!BR37*1</f>
        <v>16</v>
      </c>
      <c r="BT37">
        <f>'Backlog Baseline'!BT37*1</f>
        <v>30</v>
      </c>
      <c r="BU37">
        <f>'Backlog Baseline'!BU37*1</f>
        <v>2</v>
      </c>
      <c r="BV37">
        <f>'Backlog Baseline'!BV37*1</f>
        <v>13</v>
      </c>
      <c r="BW37">
        <f>'Backlog Baseline'!BW37*1</f>
        <v>16</v>
      </c>
      <c r="BY37">
        <f>'Backlog Baseline'!BY37*1</f>
        <v>30</v>
      </c>
      <c r="BZ37">
        <f>'Backlog Baseline'!BZ37*1</f>
        <v>2</v>
      </c>
      <c r="CA37">
        <f>'Backlog Baseline'!CA37*1</f>
        <v>13</v>
      </c>
      <c r="CB37">
        <f>'Backlog Baseline'!CB37*1</f>
        <v>16</v>
      </c>
      <c r="CD37">
        <f>'Backlog Baseline'!CD37*1</f>
        <v>30</v>
      </c>
      <c r="CE37">
        <f>'Backlog Baseline'!CE37*1</f>
        <v>2</v>
      </c>
      <c r="CF37">
        <f>'Backlog Baseline'!CF37*1</f>
        <v>13</v>
      </c>
      <c r="CG37">
        <f>'Backlog Baseline'!CG37*1</f>
        <v>16</v>
      </c>
      <c r="CI37">
        <f>'Backlog Baseline'!CI37*1</f>
        <v>30</v>
      </c>
      <c r="CJ37">
        <f>'Backlog Baseline'!CJ37*1</f>
        <v>2</v>
      </c>
      <c r="CK37">
        <f>'Backlog Baseline'!CK37*1</f>
        <v>13</v>
      </c>
      <c r="CL37">
        <f>'Backlog Baseline'!CL37*1</f>
        <v>16</v>
      </c>
      <c r="CN37">
        <f>'Backlog Baseline'!CN37*1</f>
        <v>30</v>
      </c>
      <c r="CO37">
        <f>'Backlog Baseline'!CO37*1</f>
        <v>2</v>
      </c>
      <c r="CP37">
        <f>'Backlog Baseline'!CP37*1</f>
        <v>13</v>
      </c>
      <c r="CQ37">
        <f>'Backlog Baseline'!CQ37*1</f>
        <v>16</v>
      </c>
      <c r="CS37">
        <f>'Backlog Baseline'!CS37*1</f>
        <v>30</v>
      </c>
      <c r="CT37">
        <f>'Backlog Baseline'!CT37*1</f>
        <v>2</v>
      </c>
      <c r="CU37">
        <f>'Backlog Baseline'!CU37*1</f>
        <v>13</v>
      </c>
      <c r="CV37">
        <f>'Backlog Baseline'!CV37*1</f>
        <v>16</v>
      </c>
      <c r="CX37">
        <f>'Backlog Baseline'!CX37*1</f>
        <v>30</v>
      </c>
      <c r="CY37">
        <f>'Backlog Baseline'!CY37*1</f>
        <v>2</v>
      </c>
      <c r="CZ37">
        <f>'Backlog Baseline'!CZ37*1</f>
        <v>13</v>
      </c>
      <c r="DA37">
        <f>'Backlog Baseline'!DA37*1</f>
        <v>16</v>
      </c>
      <c r="DC37">
        <f>'Backlog Baseline'!DC37*1</f>
        <v>30</v>
      </c>
      <c r="DD37">
        <f>'Backlog Baseline'!DD37*1</f>
        <v>2</v>
      </c>
      <c r="DE37">
        <f>'Backlog Baseline'!DE37*1</f>
        <v>13</v>
      </c>
      <c r="DF37">
        <f>'Backlog Baseline'!DF37*1</f>
        <v>16</v>
      </c>
      <c r="DH37">
        <f>'Backlog Baseline'!DH37*1</f>
        <v>30</v>
      </c>
      <c r="DI37">
        <f>'Backlog Baseline'!DI37*1</f>
        <v>2</v>
      </c>
      <c r="DJ37">
        <f>'Backlog Baseline'!DJ37*1</f>
        <v>13</v>
      </c>
      <c r="DK37">
        <f>'Backlog Baseline'!DK37*1</f>
        <v>16</v>
      </c>
      <c r="DM37">
        <f>'Backlog Baseline'!DM37*1</f>
        <v>30</v>
      </c>
      <c r="DN37">
        <f>'Backlog Baseline'!DN37*1</f>
        <v>2</v>
      </c>
      <c r="DO37">
        <f>'Backlog Baseline'!DO37*1</f>
        <v>13</v>
      </c>
      <c r="DP37">
        <f>'Backlog Baseline'!DP37*1</f>
        <v>16</v>
      </c>
      <c r="DR37">
        <f>'Backlog Baseline'!DR37*1</f>
        <v>30</v>
      </c>
      <c r="DS37">
        <f>'Backlog Baseline'!DS37*1</f>
        <v>2</v>
      </c>
      <c r="DT37">
        <f>'Backlog Baseline'!DT37*1</f>
        <v>13</v>
      </c>
      <c r="DU37">
        <f>'Backlog Baseline'!DU37*1</f>
        <v>16</v>
      </c>
      <c r="DW37">
        <f>'Backlog Baseline'!DW37*1</f>
        <v>30</v>
      </c>
      <c r="DX37">
        <f>'Backlog Baseline'!DX37*1</f>
        <v>2</v>
      </c>
      <c r="DY37">
        <f>'Backlog Baseline'!DY37*1</f>
        <v>13</v>
      </c>
      <c r="DZ37">
        <f>'Backlog Baseline'!DZ37*1</f>
        <v>16</v>
      </c>
      <c r="EB37">
        <f>'Backlog Baseline'!EB37*1</f>
        <v>30</v>
      </c>
      <c r="EC37">
        <f>'Backlog Baseline'!EC37*1</f>
        <v>2</v>
      </c>
      <c r="ED37">
        <f>'Backlog Baseline'!ED37*1</f>
        <v>13</v>
      </c>
      <c r="EE37">
        <f>'Backlog Baseline'!EE37*1</f>
        <v>16</v>
      </c>
      <c r="EG37">
        <f>'Backlog Baseline'!EG37*1</f>
        <v>30</v>
      </c>
      <c r="EH37">
        <f>'Backlog Baseline'!EH37*1</f>
        <v>2</v>
      </c>
      <c r="EI37">
        <f>'Backlog Baseline'!EI37*1</f>
        <v>13</v>
      </c>
      <c r="EJ37">
        <f>'Backlog Baseline'!EJ37*1</f>
        <v>16</v>
      </c>
      <c r="EL37">
        <f>'Backlog Baseline'!EL37*1</f>
        <v>30</v>
      </c>
      <c r="EM37">
        <f>'Backlog Baseline'!EM37*1</f>
        <v>2</v>
      </c>
      <c r="EN37">
        <f>'Backlog Baseline'!EN37*1</f>
        <v>13</v>
      </c>
      <c r="EO37">
        <f>'Backlog Baseline'!EO37*1</f>
        <v>16</v>
      </c>
      <c r="EQ37">
        <f>'Backlog Baseline'!EQ37*1</f>
        <v>30</v>
      </c>
      <c r="ER37">
        <f>'Backlog Baseline'!ER37*1</f>
        <v>2</v>
      </c>
      <c r="ES37">
        <f>'Backlog Baseline'!ES37*1</f>
        <v>13</v>
      </c>
      <c r="ET37">
        <f>'Backlog Baseline'!ET37*1</f>
        <v>16</v>
      </c>
      <c r="EV37">
        <f t="shared" si="0"/>
        <v>30</v>
      </c>
      <c r="EW37">
        <f t="shared" si="1"/>
        <v>2</v>
      </c>
      <c r="EX37">
        <f t="shared" si="2"/>
        <v>13</v>
      </c>
      <c r="EY37">
        <f t="shared" si="3"/>
        <v>16</v>
      </c>
    </row>
    <row r="38" spans="1:156" x14ac:dyDescent="0.35">
      <c r="A38">
        <v>36</v>
      </c>
      <c r="B38">
        <f>'Backlog Baseline'!B38*1</f>
        <v>29</v>
      </c>
      <c r="C38">
        <f>'Backlog Baseline'!C38*1</f>
        <v>20</v>
      </c>
      <c r="D38">
        <f>'Backlog Baseline'!D38*1</f>
        <v>11</v>
      </c>
      <c r="E38">
        <f>'Backlog Baseline'!E38*1</f>
        <v>25</v>
      </c>
      <c r="G38">
        <f>'Backlog Baseline'!G38*1</f>
        <v>29</v>
      </c>
      <c r="H38">
        <f>'Backlog Baseline'!H38*1</f>
        <v>20</v>
      </c>
      <c r="I38">
        <f>'Backlog Baseline'!I38*1</f>
        <v>11</v>
      </c>
      <c r="J38">
        <f>'Backlog Baseline'!J38*1</f>
        <v>25</v>
      </c>
      <c r="L38">
        <f>'Backlog Baseline'!L38*1</f>
        <v>29</v>
      </c>
      <c r="M38">
        <f>'Backlog Baseline'!M38*1</f>
        <v>20</v>
      </c>
      <c r="N38">
        <f>'Backlog Baseline'!N38*1</f>
        <v>11</v>
      </c>
      <c r="O38">
        <f>'Backlog Baseline'!O38*1</f>
        <v>25</v>
      </c>
      <c r="Q38">
        <f>'Backlog Baseline'!Q38*1</f>
        <v>29</v>
      </c>
      <c r="R38">
        <f>'Backlog Baseline'!R38*1</f>
        <v>20</v>
      </c>
      <c r="S38">
        <f>'Backlog Baseline'!S38*1</f>
        <v>11</v>
      </c>
      <c r="T38">
        <f>'Backlog Baseline'!T38*1</f>
        <v>25</v>
      </c>
      <c r="V38">
        <f>'Backlog Baseline'!V38*1</f>
        <v>29</v>
      </c>
      <c r="W38">
        <f>'Backlog Baseline'!W38*1</f>
        <v>20</v>
      </c>
      <c r="X38">
        <f>'Backlog Baseline'!X38*1</f>
        <v>11</v>
      </c>
      <c r="Y38">
        <f>'Backlog Baseline'!Y38*1</f>
        <v>25</v>
      </c>
      <c r="AA38">
        <f>'Backlog Baseline'!AA38*1</f>
        <v>29</v>
      </c>
      <c r="AB38">
        <f>'Backlog Baseline'!AB38*1</f>
        <v>20</v>
      </c>
      <c r="AC38">
        <f>'Backlog Baseline'!AC38*1</f>
        <v>11</v>
      </c>
      <c r="AD38">
        <f>'Backlog Baseline'!AD38*1</f>
        <v>25</v>
      </c>
      <c r="AF38">
        <f>'Backlog Baseline'!AF38*1</f>
        <v>29</v>
      </c>
      <c r="AG38">
        <f>'Backlog Baseline'!AG38*1</f>
        <v>20</v>
      </c>
      <c r="AH38">
        <f>'Backlog Baseline'!AH38*1</f>
        <v>11</v>
      </c>
      <c r="AI38">
        <f>'Backlog Baseline'!AI38*1</f>
        <v>25</v>
      </c>
      <c r="AK38">
        <f>'Backlog Baseline'!AK38*1</f>
        <v>29</v>
      </c>
      <c r="AL38">
        <f>'Backlog Baseline'!AL38*1</f>
        <v>20</v>
      </c>
      <c r="AM38">
        <f>'Backlog Baseline'!AM38*1</f>
        <v>11</v>
      </c>
      <c r="AN38">
        <f>'Backlog Baseline'!AN38*1</f>
        <v>25</v>
      </c>
      <c r="AP38">
        <f>'Backlog Baseline'!AP38*1</f>
        <v>29</v>
      </c>
      <c r="AQ38">
        <f>'Backlog Baseline'!AQ38*1</f>
        <v>20</v>
      </c>
      <c r="AR38">
        <f>'Backlog Baseline'!AR38*1</f>
        <v>11</v>
      </c>
      <c r="AS38">
        <f>'Backlog Baseline'!AS38*1</f>
        <v>25</v>
      </c>
      <c r="AU38">
        <f>'Backlog Baseline'!AU38*1</f>
        <v>29</v>
      </c>
      <c r="AV38">
        <f>'Backlog Baseline'!AV38*1</f>
        <v>20</v>
      </c>
      <c r="AW38">
        <f>'Backlog Baseline'!AW38*1</f>
        <v>11</v>
      </c>
      <c r="AX38">
        <f>'Backlog Baseline'!AX38*1</f>
        <v>25</v>
      </c>
      <c r="AZ38">
        <f>'Backlog Baseline'!AZ38*1</f>
        <v>29</v>
      </c>
      <c r="BA38">
        <f>'Backlog Baseline'!BA38*1</f>
        <v>20</v>
      </c>
      <c r="BB38">
        <f>'Backlog Baseline'!BB38*1</f>
        <v>11</v>
      </c>
      <c r="BC38">
        <f>'Backlog Baseline'!BC38*1</f>
        <v>25</v>
      </c>
      <c r="BE38">
        <f>'Backlog Baseline'!BE38*1</f>
        <v>29</v>
      </c>
      <c r="BF38">
        <f>'Backlog Baseline'!BF38*1</f>
        <v>20</v>
      </c>
      <c r="BG38">
        <f>'Backlog Baseline'!BG38*1</f>
        <v>11</v>
      </c>
      <c r="BH38">
        <f>'Backlog Baseline'!BH38*1</f>
        <v>25</v>
      </c>
      <c r="BJ38">
        <f>'Backlog Baseline'!BJ38*1</f>
        <v>29</v>
      </c>
      <c r="BK38">
        <f>'Backlog Baseline'!BK38*1</f>
        <v>20</v>
      </c>
      <c r="BL38">
        <f>'Backlog Baseline'!BL38*1</f>
        <v>11</v>
      </c>
      <c r="BM38">
        <f>'Backlog Baseline'!BM38*1</f>
        <v>25</v>
      </c>
      <c r="BO38">
        <f>'Backlog Baseline'!BO38*1</f>
        <v>29</v>
      </c>
      <c r="BP38">
        <f>'Backlog Baseline'!BP38*1</f>
        <v>20</v>
      </c>
      <c r="BQ38">
        <f>'Backlog Baseline'!BQ38*1</f>
        <v>11</v>
      </c>
      <c r="BR38">
        <f>'Backlog Baseline'!BR38*1</f>
        <v>25</v>
      </c>
      <c r="BT38">
        <f>'Backlog Baseline'!BT38*1</f>
        <v>29</v>
      </c>
      <c r="BU38">
        <f>'Backlog Baseline'!BU38*1</f>
        <v>20</v>
      </c>
      <c r="BV38">
        <f>'Backlog Baseline'!BV38*1</f>
        <v>11</v>
      </c>
      <c r="BW38">
        <f>'Backlog Baseline'!BW38*1</f>
        <v>25</v>
      </c>
      <c r="BY38">
        <f>'Backlog Baseline'!BY38*1</f>
        <v>29</v>
      </c>
      <c r="BZ38">
        <f>'Backlog Baseline'!BZ38*1</f>
        <v>20</v>
      </c>
      <c r="CA38">
        <f>'Backlog Baseline'!CA38*1</f>
        <v>11</v>
      </c>
      <c r="CB38">
        <f>'Backlog Baseline'!CB38*1</f>
        <v>25</v>
      </c>
      <c r="CD38">
        <f>'Backlog Baseline'!CD38*1</f>
        <v>29</v>
      </c>
      <c r="CE38">
        <f>'Backlog Baseline'!CE38*1</f>
        <v>20</v>
      </c>
      <c r="CF38">
        <f>'Backlog Baseline'!CF38*1</f>
        <v>11</v>
      </c>
      <c r="CG38">
        <f>'Backlog Baseline'!CG38*1</f>
        <v>25</v>
      </c>
      <c r="CI38">
        <f>'Backlog Baseline'!CI38*1</f>
        <v>29</v>
      </c>
      <c r="CJ38">
        <f>'Backlog Baseline'!CJ38*1</f>
        <v>20</v>
      </c>
      <c r="CK38">
        <f>'Backlog Baseline'!CK38*1</f>
        <v>11</v>
      </c>
      <c r="CL38">
        <f>'Backlog Baseline'!CL38*1</f>
        <v>25</v>
      </c>
      <c r="CN38">
        <f>'Backlog Baseline'!CN38*1</f>
        <v>29</v>
      </c>
      <c r="CO38">
        <f>'Backlog Baseline'!CO38*1</f>
        <v>20</v>
      </c>
      <c r="CP38">
        <f>'Backlog Baseline'!CP38*1</f>
        <v>11</v>
      </c>
      <c r="CQ38">
        <f>'Backlog Baseline'!CQ38*1</f>
        <v>25</v>
      </c>
      <c r="CS38">
        <f>'Backlog Baseline'!CS38*1</f>
        <v>29</v>
      </c>
      <c r="CT38">
        <f>'Backlog Baseline'!CT38*1</f>
        <v>20</v>
      </c>
      <c r="CU38">
        <f>'Backlog Baseline'!CU38*1</f>
        <v>11</v>
      </c>
      <c r="CV38">
        <f>'Backlog Baseline'!CV38*1</f>
        <v>25</v>
      </c>
      <c r="CX38">
        <f>'Backlog Baseline'!CX38*1</f>
        <v>29</v>
      </c>
      <c r="CY38">
        <f>'Backlog Baseline'!CY38*1</f>
        <v>20</v>
      </c>
      <c r="CZ38">
        <f>'Backlog Baseline'!CZ38*1</f>
        <v>11</v>
      </c>
      <c r="DA38">
        <f>'Backlog Baseline'!DA38*1</f>
        <v>25</v>
      </c>
      <c r="DC38">
        <f>'Backlog Baseline'!DC38*1</f>
        <v>29</v>
      </c>
      <c r="DD38">
        <f>'Backlog Baseline'!DD38*1</f>
        <v>20</v>
      </c>
      <c r="DE38">
        <f>'Backlog Baseline'!DE38*1</f>
        <v>11</v>
      </c>
      <c r="DF38">
        <f>'Backlog Baseline'!DF38*1</f>
        <v>25</v>
      </c>
      <c r="DH38">
        <f>'Backlog Baseline'!DH38*1</f>
        <v>29</v>
      </c>
      <c r="DI38">
        <f>'Backlog Baseline'!DI38*1</f>
        <v>20</v>
      </c>
      <c r="DJ38">
        <f>'Backlog Baseline'!DJ38*1</f>
        <v>11</v>
      </c>
      <c r="DK38">
        <f>'Backlog Baseline'!DK38*1</f>
        <v>25</v>
      </c>
      <c r="DM38">
        <f>'Backlog Baseline'!DM38*1</f>
        <v>29</v>
      </c>
      <c r="DN38">
        <f>'Backlog Baseline'!DN38*1</f>
        <v>20</v>
      </c>
      <c r="DO38">
        <f>'Backlog Baseline'!DO38*1</f>
        <v>11</v>
      </c>
      <c r="DP38">
        <f>'Backlog Baseline'!DP38*1</f>
        <v>25</v>
      </c>
      <c r="DR38">
        <f>'Backlog Baseline'!DR38*1</f>
        <v>29</v>
      </c>
      <c r="DS38">
        <f>'Backlog Baseline'!DS38*1</f>
        <v>20</v>
      </c>
      <c r="DT38">
        <f>'Backlog Baseline'!DT38*1</f>
        <v>11</v>
      </c>
      <c r="DU38">
        <f>'Backlog Baseline'!DU38*1</f>
        <v>25</v>
      </c>
      <c r="DW38">
        <f>'Backlog Baseline'!DW38*1</f>
        <v>29</v>
      </c>
      <c r="DX38">
        <f>'Backlog Baseline'!DX38*1</f>
        <v>20</v>
      </c>
      <c r="DY38">
        <f>'Backlog Baseline'!DY38*1</f>
        <v>11</v>
      </c>
      <c r="DZ38">
        <f>'Backlog Baseline'!DZ38*1</f>
        <v>25</v>
      </c>
      <c r="EB38">
        <f>'Backlog Baseline'!EB38*1</f>
        <v>29</v>
      </c>
      <c r="EC38">
        <f>'Backlog Baseline'!EC38*1</f>
        <v>20</v>
      </c>
      <c r="ED38">
        <f>'Backlog Baseline'!ED38*1</f>
        <v>11</v>
      </c>
      <c r="EE38">
        <f>'Backlog Baseline'!EE38*1</f>
        <v>25</v>
      </c>
      <c r="EG38">
        <f>'Backlog Baseline'!EG38*1</f>
        <v>29</v>
      </c>
      <c r="EH38">
        <f>'Backlog Baseline'!EH38*1</f>
        <v>20</v>
      </c>
      <c r="EI38">
        <f>'Backlog Baseline'!EI38*1</f>
        <v>11</v>
      </c>
      <c r="EJ38">
        <f>'Backlog Baseline'!EJ38*1</f>
        <v>25</v>
      </c>
      <c r="EL38">
        <f>'Backlog Baseline'!EL38*1</f>
        <v>29</v>
      </c>
      <c r="EM38">
        <f>'Backlog Baseline'!EM38*1</f>
        <v>20</v>
      </c>
      <c r="EN38">
        <f>'Backlog Baseline'!EN38*1</f>
        <v>11</v>
      </c>
      <c r="EO38">
        <f>'Backlog Baseline'!EO38*1</f>
        <v>25</v>
      </c>
      <c r="EQ38">
        <f>'Backlog Baseline'!EQ38*1</f>
        <v>29</v>
      </c>
      <c r="ER38">
        <f>'Backlog Baseline'!ER38*1</f>
        <v>20</v>
      </c>
      <c r="ES38">
        <f>'Backlog Baseline'!ES38*1</f>
        <v>11</v>
      </c>
      <c r="ET38">
        <f>'Backlog Baseline'!ET38*1</f>
        <v>25</v>
      </c>
      <c r="EV38">
        <f t="shared" si="0"/>
        <v>29</v>
      </c>
      <c r="EW38">
        <f t="shared" si="1"/>
        <v>20</v>
      </c>
      <c r="EX38">
        <f t="shared" si="2"/>
        <v>11</v>
      </c>
      <c r="EY38">
        <f t="shared" si="3"/>
        <v>25</v>
      </c>
    </row>
    <row r="40" spans="1:156" x14ac:dyDescent="0.35">
      <c r="A40" t="s">
        <v>9</v>
      </c>
      <c r="B40">
        <f>SUM(B2:B38)</f>
        <v>453</v>
      </c>
      <c r="C40">
        <f t="shared" ref="C40:E40" si="4">SUM(C2:C38)</f>
        <v>239</v>
      </c>
      <c r="D40">
        <f t="shared" si="4"/>
        <v>464</v>
      </c>
      <c r="E40">
        <f t="shared" si="4"/>
        <v>502</v>
      </c>
      <c r="G40">
        <f>SUM(G2:G38)</f>
        <v>453</v>
      </c>
      <c r="H40">
        <f t="shared" ref="H40:J40" si="5">SUM(H2:H38)</f>
        <v>239</v>
      </c>
      <c r="I40">
        <f t="shared" si="5"/>
        <v>464</v>
      </c>
      <c r="J40">
        <f t="shared" si="5"/>
        <v>502</v>
      </c>
      <c r="L40">
        <f>SUM(L2:L38)</f>
        <v>453</v>
      </c>
      <c r="M40">
        <f t="shared" ref="M40:O40" si="6">SUM(M2:M38)</f>
        <v>239</v>
      </c>
      <c r="N40">
        <f t="shared" si="6"/>
        <v>464</v>
      </c>
      <c r="O40">
        <f t="shared" si="6"/>
        <v>502</v>
      </c>
      <c r="Q40">
        <f>SUM(Q2:Q38)</f>
        <v>453</v>
      </c>
      <c r="R40">
        <f t="shared" ref="R40:T40" si="7">SUM(R2:R38)</f>
        <v>239</v>
      </c>
      <c r="S40">
        <f t="shared" si="7"/>
        <v>464</v>
      </c>
      <c r="T40">
        <f t="shared" si="7"/>
        <v>502</v>
      </c>
      <c r="V40">
        <f>SUM(V2:V38)</f>
        <v>453</v>
      </c>
      <c r="W40">
        <f t="shared" ref="W40:Y40" si="8">SUM(W2:W38)</f>
        <v>239</v>
      </c>
      <c r="X40">
        <f t="shared" si="8"/>
        <v>464</v>
      </c>
      <c r="Y40">
        <f t="shared" si="8"/>
        <v>502</v>
      </c>
      <c r="AA40">
        <f>SUM(AA2:AA38)</f>
        <v>453</v>
      </c>
      <c r="AB40">
        <f t="shared" ref="AB40:AD40" si="9">SUM(AB2:AB38)</f>
        <v>239</v>
      </c>
      <c r="AC40">
        <f t="shared" si="9"/>
        <v>464</v>
      </c>
      <c r="AD40">
        <f t="shared" si="9"/>
        <v>502</v>
      </c>
      <c r="AF40">
        <f>SUM(AF2:AF38)</f>
        <v>453</v>
      </c>
      <c r="AG40">
        <f t="shared" ref="AG40:AI40" si="10">SUM(AG2:AG38)</f>
        <v>239</v>
      </c>
      <c r="AH40">
        <f t="shared" si="10"/>
        <v>464</v>
      </c>
      <c r="AI40">
        <f t="shared" si="10"/>
        <v>502</v>
      </c>
      <c r="AK40">
        <f>SUM(AK2:AK38)</f>
        <v>453</v>
      </c>
      <c r="AL40">
        <f t="shared" ref="AL40:AN40" si="11">SUM(AL2:AL38)</f>
        <v>239</v>
      </c>
      <c r="AM40">
        <f t="shared" si="11"/>
        <v>464</v>
      </c>
      <c r="AN40">
        <f t="shared" si="11"/>
        <v>502</v>
      </c>
      <c r="AP40">
        <f>SUM(AP2:AP38)</f>
        <v>453</v>
      </c>
      <c r="AQ40">
        <f t="shared" ref="AQ40:AS40" si="12">SUM(AQ2:AQ38)</f>
        <v>239</v>
      </c>
      <c r="AR40">
        <f t="shared" si="12"/>
        <v>464</v>
      </c>
      <c r="AS40">
        <f t="shared" si="12"/>
        <v>502</v>
      </c>
      <c r="AU40">
        <f>SUM(AU2:AU38)</f>
        <v>453</v>
      </c>
      <c r="AV40">
        <f t="shared" ref="AV40:AX40" si="13">SUM(AV2:AV38)</f>
        <v>239</v>
      </c>
      <c r="AW40">
        <f t="shared" si="13"/>
        <v>464</v>
      </c>
      <c r="AX40">
        <f t="shared" si="13"/>
        <v>502</v>
      </c>
      <c r="AZ40">
        <f>SUM(AZ2:AZ38)</f>
        <v>453</v>
      </c>
      <c r="BA40">
        <f t="shared" ref="BA40:BC40" si="14">SUM(BA2:BA38)</f>
        <v>239</v>
      </c>
      <c r="BB40">
        <f t="shared" si="14"/>
        <v>464</v>
      </c>
      <c r="BC40">
        <f t="shared" si="14"/>
        <v>502</v>
      </c>
      <c r="BE40">
        <f>SUM(BE2:BE38)</f>
        <v>453</v>
      </c>
      <c r="BF40">
        <f t="shared" ref="BF40:BH40" si="15">SUM(BF2:BF38)</f>
        <v>239</v>
      </c>
      <c r="BG40">
        <f t="shared" si="15"/>
        <v>464</v>
      </c>
      <c r="BH40">
        <f t="shared" si="15"/>
        <v>502</v>
      </c>
      <c r="BJ40">
        <f>SUM(BJ2:BJ38)</f>
        <v>453</v>
      </c>
      <c r="BK40">
        <f t="shared" ref="BK40:BM40" si="16">SUM(BK2:BK38)</f>
        <v>239</v>
      </c>
      <c r="BL40">
        <f t="shared" si="16"/>
        <v>464</v>
      </c>
      <c r="BM40">
        <f t="shared" si="16"/>
        <v>502</v>
      </c>
      <c r="BO40">
        <f>SUM(BO2:BO38)</f>
        <v>453</v>
      </c>
      <c r="BP40">
        <f t="shared" ref="BP40:BR40" si="17">SUM(BP2:BP38)</f>
        <v>239</v>
      </c>
      <c r="BQ40">
        <f t="shared" si="17"/>
        <v>464</v>
      </c>
      <c r="BR40">
        <f t="shared" si="17"/>
        <v>502</v>
      </c>
      <c r="BT40">
        <f>SUM(BT2:BT38)</f>
        <v>453</v>
      </c>
      <c r="BU40">
        <f t="shared" ref="BU40:BW40" si="18">SUM(BU2:BU38)</f>
        <v>239</v>
      </c>
      <c r="BV40">
        <f t="shared" si="18"/>
        <v>464</v>
      </c>
      <c r="BW40">
        <f t="shared" si="18"/>
        <v>502</v>
      </c>
      <c r="BY40">
        <f>SUM(BY2:BY38)</f>
        <v>453</v>
      </c>
      <c r="BZ40">
        <f t="shared" ref="BZ40:CB40" si="19">SUM(BZ2:BZ38)</f>
        <v>239</v>
      </c>
      <c r="CA40">
        <f t="shared" si="19"/>
        <v>464</v>
      </c>
      <c r="CB40">
        <f t="shared" si="19"/>
        <v>502</v>
      </c>
      <c r="CD40">
        <f>SUM(CD2:CD38)</f>
        <v>453</v>
      </c>
      <c r="CE40">
        <f t="shared" ref="CE40:CG40" si="20">SUM(CE2:CE38)</f>
        <v>239</v>
      </c>
      <c r="CF40">
        <f t="shared" si="20"/>
        <v>464</v>
      </c>
      <c r="CG40">
        <f t="shared" si="20"/>
        <v>502</v>
      </c>
      <c r="CI40">
        <f>SUM(CI2:CI38)</f>
        <v>453</v>
      </c>
      <c r="CJ40">
        <f t="shared" ref="CJ40:CL40" si="21">SUM(CJ2:CJ38)</f>
        <v>239</v>
      </c>
      <c r="CK40">
        <f t="shared" si="21"/>
        <v>464</v>
      </c>
      <c r="CL40">
        <f t="shared" si="21"/>
        <v>502</v>
      </c>
      <c r="CN40">
        <f>SUM(CN2:CN38)</f>
        <v>453</v>
      </c>
      <c r="CO40">
        <f t="shared" ref="CO40:CQ40" si="22">SUM(CO2:CO38)</f>
        <v>239</v>
      </c>
      <c r="CP40">
        <f t="shared" si="22"/>
        <v>464</v>
      </c>
      <c r="CQ40">
        <f t="shared" si="22"/>
        <v>502</v>
      </c>
      <c r="CS40">
        <f>SUM(CS2:CS38)</f>
        <v>453</v>
      </c>
      <c r="CT40">
        <f t="shared" ref="CT40:CV40" si="23">SUM(CT2:CT38)</f>
        <v>239</v>
      </c>
      <c r="CU40">
        <f t="shared" si="23"/>
        <v>464</v>
      </c>
      <c r="CV40">
        <f t="shared" si="23"/>
        <v>502</v>
      </c>
      <c r="CX40">
        <f>SUM(CX2:CX38)</f>
        <v>453</v>
      </c>
      <c r="CY40">
        <f>SUM(CY2:CY38)</f>
        <v>239</v>
      </c>
      <c r="CZ40">
        <f>SUM(CZ2:CZ38)</f>
        <v>464</v>
      </c>
      <c r="DA40">
        <f>SUM(DA2:DA38)</f>
        <v>502</v>
      </c>
      <c r="DC40">
        <f>SUM(DC2:DC38)</f>
        <v>453</v>
      </c>
      <c r="DD40">
        <f>SUM(DD2:DD38)</f>
        <v>239</v>
      </c>
      <c r="DE40">
        <f>SUM(DE2:DE38)</f>
        <v>464</v>
      </c>
      <c r="DF40">
        <f>SUM(DF2:DF38)</f>
        <v>502</v>
      </c>
      <c r="DH40">
        <f>SUM(DH2:DH38)</f>
        <v>453</v>
      </c>
      <c r="DI40">
        <f>SUM(DI2:DI38)</f>
        <v>239</v>
      </c>
      <c r="DJ40">
        <f>SUM(DJ2:DJ38)</f>
        <v>464</v>
      </c>
      <c r="DK40">
        <f>SUM(DK2:DK38)</f>
        <v>502</v>
      </c>
      <c r="DM40">
        <f>SUM(DM2:DM38)</f>
        <v>453</v>
      </c>
      <c r="DN40">
        <f>SUM(DN2:DN38)</f>
        <v>239</v>
      </c>
      <c r="DO40">
        <f>SUM(DO2:DO38)</f>
        <v>464</v>
      </c>
      <c r="DP40">
        <f>SUM(DP2:DP38)</f>
        <v>502</v>
      </c>
      <c r="DR40">
        <f>SUM(DR2:DR38)</f>
        <v>453</v>
      </c>
      <c r="DS40">
        <f>SUM(DS2:DS38)</f>
        <v>239</v>
      </c>
      <c r="DT40">
        <f>SUM(DT2:DT38)</f>
        <v>464</v>
      </c>
      <c r="DU40">
        <f>SUM(DU2:DU38)</f>
        <v>502</v>
      </c>
      <c r="DW40">
        <f>SUM(DW2:DW38)</f>
        <v>453</v>
      </c>
      <c r="DX40">
        <f>SUM(DX2:DX38)</f>
        <v>239</v>
      </c>
      <c r="DY40">
        <f>SUM(DY2:DY38)</f>
        <v>464</v>
      </c>
      <c r="DZ40">
        <f>SUM(DZ2:DZ38)</f>
        <v>502</v>
      </c>
      <c r="EB40">
        <f>SUM(EB2:EB38)</f>
        <v>453</v>
      </c>
      <c r="EC40">
        <f>SUM(EC2:EC38)</f>
        <v>239</v>
      </c>
      <c r="ED40">
        <f>SUM(ED2:ED38)</f>
        <v>464</v>
      </c>
      <c r="EE40">
        <f>SUM(EE2:EE38)</f>
        <v>502</v>
      </c>
      <c r="EG40">
        <f>SUM(EG2:EG38)</f>
        <v>453</v>
      </c>
      <c r="EH40">
        <f>SUM(EH2:EH38)</f>
        <v>239</v>
      </c>
      <c r="EI40">
        <f>SUM(EI2:EI38)</f>
        <v>464</v>
      </c>
      <c r="EJ40">
        <f>SUM(EJ2:EJ38)</f>
        <v>502</v>
      </c>
      <c r="EL40">
        <f>SUM(EL2:EL38)</f>
        <v>453</v>
      </c>
      <c r="EM40">
        <f>SUM(EM2:EM38)</f>
        <v>239</v>
      </c>
      <c r="EN40">
        <f>SUM(EN2:EN38)</f>
        <v>464</v>
      </c>
      <c r="EO40">
        <f>SUM(EO2:EO38)</f>
        <v>502</v>
      </c>
      <c r="EQ40">
        <f>SUM(EQ2:EQ38)</f>
        <v>453</v>
      </c>
      <c r="ER40">
        <f>SUM(ER2:ER38)</f>
        <v>239</v>
      </c>
      <c r="ES40">
        <f>SUM(ES2:ES38)</f>
        <v>464</v>
      </c>
      <c r="ET40">
        <f>SUM(ET2:ET38)</f>
        <v>502</v>
      </c>
      <c r="EV40" s="5"/>
      <c r="EW40">
        <f>SUM(EW2:EW38)</f>
        <v>239</v>
      </c>
      <c r="EX40">
        <f t="shared" ref="EX40:EZ40" si="24">SUM(EX2:EX38)</f>
        <v>464</v>
      </c>
      <c r="EY40">
        <f t="shared" si="24"/>
        <v>502</v>
      </c>
      <c r="EZ40">
        <f t="shared" si="24"/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D35F47-D50F-419C-8927-34AE4FAD80EE}">
  <dimension ref="A1:AD38"/>
  <sheetViews>
    <sheetView topLeftCell="Q1" workbookViewId="0">
      <selection activeCell="V3" sqref="V3"/>
    </sheetView>
  </sheetViews>
  <sheetFormatPr defaultRowHeight="14.5" x14ac:dyDescent="0.35"/>
  <cols>
    <col min="2" max="2" width="13.54296875" customWidth="1"/>
    <col min="3" max="3" width="16.36328125" customWidth="1"/>
    <col min="4" max="4" width="16" customWidth="1"/>
    <col min="5" max="5" width="14.54296875" customWidth="1"/>
    <col min="7" max="7" width="14.08984375" customWidth="1"/>
    <col min="8" max="8" width="16.90625" customWidth="1"/>
    <col min="9" max="9" width="16.54296875" customWidth="1"/>
    <col min="10" max="10" width="15.08984375" customWidth="1"/>
    <col min="12" max="12" width="14.26953125" customWidth="1"/>
    <col min="13" max="13" width="17.08984375" customWidth="1"/>
    <col min="14" max="14" width="16.7265625" customWidth="1"/>
    <col min="15" max="15" width="15.26953125" customWidth="1"/>
    <col min="17" max="17" width="15.6328125" customWidth="1"/>
    <col min="18" max="18" width="18.453125" customWidth="1"/>
    <col min="19" max="19" width="18.08984375" customWidth="1"/>
    <col min="20" max="20" width="16.6328125" customWidth="1"/>
    <col min="22" max="22" width="16.1796875" customWidth="1"/>
    <col min="23" max="23" width="19" customWidth="1"/>
    <col min="24" max="24" width="18.6328125" customWidth="1"/>
    <col min="25" max="25" width="17.1796875" customWidth="1"/>
    <col min="27" max="27" width="15.1796875" customWidth="1"/>
    <col min="28" max="28" width="18" customWidth="1"/>
    <col min="29" max="29" width="17.6328125" customWidth="1"/>
    <col min="30" max="30" width="16.1796875" customWidth="1"/>
  </cols>
  <sheetData>
    <row r="1" spans="1:30" ht="15" thickBot="1" x14ac:dyDescent="0.4">
      <c r="A1" s="31" t="s">
        <v>19</v>
      </c>
      <c r="B1" s="32" t="s">
        <v>35</v>
      </c>
      <c r="C1" s="33" t="s">
        <v>36</v>
      </c>
      <c r="D1" s="33" t="s">
        <v>37</v>
      </c>
      <c r="E1" s="31" t="s">
        <v>46</v>
      </c>
      <c r="F1" s="34" t="s">
        <v>79</v>
      </c>
      <c r="G1" s="32" t="s">
        <v>38</v>
      </c>
      <c r="H1" s="33" t="s">
        <v>39</v>
      </c>
      <c r="I1" s="33" t="s">
        <v>40</v>
      </c>
      <c r="J1" s="31" t="s">
        <v>41</v>
      </c>
      <c r="K1" s="34" t="s">
        <v>80</v>
      </c>
      <c r="L1" s="32" t="s">
        <v>42</v>
      </c>
      <c r="M1" s="33" t="s">
        <v>43</v>
      </c>
      <c r="N1" s="33" t="s">
        <v>44</v>
      </c>
      <c r="O1" s="31" t="s">
        <v>45</v>
      </c>
      <c r="P1" s="34" t="s">
        <v>81</v>
      </c>
      <c r="Q1" s="32" t="s">
        <v>51</v>
      </c>
      <c r="R1" s="33" t="s">
        <v>52</v>
      </c>
      <c r="S1" s="33" t="s">
        <v>53</v>
      </c>
      <c r="T1" s="31" t="s">
        <v>54</v>
      </c>
      <c r="U1" s="34" t="s">
        <v>82</v>
      </c>
      <c r="V1" s="32" t="s">
        <v>55</v>
      </c>
      <c r="W1" s="33" t="s">
        <v>56</v>
      </c>
      <c r="X1" s="33" t="s">
        <v>57</v>
      </c>
      <c r="Y1" s="31" t="s">
        <v>58</v>
      </c>
      <c r="Z1" s="34" t="s">
        <v>78</v>
      </c>
      <c r="AA1" s="32" t="s">
        <v>59</v>
      </c>
      <c r="AB1" s="33" t="s">
        <v>60</v>
      </c>
      <c r="AC1" s="33" t="s">
        <v>61</v>
      </c>
      <c r="AD1" s="33" t="s">
        <v>62</v>
      </c>
    </row>
    <row r="2" spans="1:30" ht="15" thickBot="1" x14ac:dyDescent="0.4">
      <c r="A2" s="14">
        <v>0</v>
      </c>
      <c r="B2" s="21">
        <f>'Inventory ELV'!EX2</f>
        <v>12</v>
      </c>
      <c r="C2" s="22">
        <f>'Inventory ELV'!EY2</f>
        <v>12</v>
      </c>
      <c r="D2" s="22">
        <f>'Inventory ELV'!EV2</f>
        <v>12</v>
      </c>
      <c r="E2" s="23">
        <f>'Inventory ELV'!EW2</f>
        <v>12</v>
      </c>
      <c r="F2" s="16">
        <v>0</v>
      </c>
      <c r="G2" s="21">
        <f>'Backlog ELV'!EX2</f>
        <v>0</v>
      </c>
      <c r="H2" s="22">
        <f>'Backlog ELV'!EY2</f>
        <v>0</v>
      </c>
      <c r="I2" s="22">
        <f>'Backlog ELV'!EV2</f>
        <v>0</v>
      </c>
      <c r="J2" s="23">
        <f>'Backlog ELV'!EW2</f>
        <v>0</v>
      </c>
      <c r="K2" s="16">
        <v>0</v>
      </c>
      <c r="L2" s="21">
        <f>'Orders ELV'!EX2</f>
        <v>0</v>
      </c>
      <c r="M2" s="22">
        <f>'Orders ELV'!EY2</f>
        <v>0</v>
      </c>
      <c r="N2" s="22">
        <f>'Orders ELV'!EV2</f>
        <v>0</v>
      </c>
      <c r="O2" s="22">
        <f>'Orders ELV'!EW2</f>
        <v>0</v>
      </c>
      <c r="P2" s="16">
        <v>0</v>
      </c>
      <c r="Q2" s="27">
        <f>ROUND('IHC ELV'!EX2,2)</f>
        <v>0</v>
      </c>
      <c r="R2" s="28">
        <f>ROUND('IHC ELV'!EY2,2)</f>
        <v>0</v>
      </c>
      <c r="S2" s="28">
        <f>ROUND('IHC ELV'!EV2,2)</f>
        <v>0</v>
      </c>
      <c r="T2" s="29">
        <f>ROUND('IHC ELV'!EW2,2)</f>
        <v>0</v>
      </c>
      <c r="U2" s="16">
        <v>0</v>
      </c>
      <c r="V2" s="11">
        <f>ROUND('UBC ELV'!EX2,2)</f>
        <v>0</v>
      </c>
      <c r="W2" s="11">
        <f>ROUND('UBC ELV'!EY2,2)</f>
        <v>0</v>
      </c>
      <c r="X2" s="11">
        <f>ROUND('UBC ELV'!EV2,2)</f>
        <v>0</v>
      </c>
      <c r="Y2" s="11">
        <f>ROUND('UBC ELV'!EW2,2)</f>
        <v>0</v>
      </c>
      <c r="Z2" s="16">
        <v>0</v>
      </c>
      <c r="AA2" s="6">
        <f>Q2+V2</f>
        <v>0</v>
      </c>
      <c r="AB2" s="7">
        <f>R2+W2</f>
        <v>0</v>
      </c>
      <c r="AC2" s="7">
        <f>S2+X2</f>
        <v>0</v>
      </c>
      <c r="AD2" s="7">
        <f>T2+Y2</f>
        <v>0</v>
      </c>
    </row>
    <row r="3" spans="1:30" ht="15" thickBot="1" x14ac:dyDescent="0.4">
      <c r="A3" s="14">
        <v>1</v>
      </c>
      <c r="B3" s="21">
        <f>'Inventory ELV'!EX3</f>
        <v>12</v>
      </c>
      <c r="C3" s="22">
        <f>'Inventory ELV'!EY3</f>
        <v>12</v>
      </c>
      <c r="D3" s="22">
        <f>'Inventory ELV'!EV3</f>
        <v>12</v>
      </c>
      <c r="E3" s="23">
        <f>'Inventory ELV'!EW3</f>
        <v>12</v>
      </c>
      <c r="F3" s="16">
        <v>1</v>
      </c>
      <c r="G3" s="21">
        <f>'Backlog ELV'!EX3</f>
        <v>0</v>
      </c>
      <c r="H3" s="22">
        <f>'Backlog ELV'!EY3</f>
        <v>0</v>
      </c>
      <c r="I3" s="22">
        <f>'Backlog ELV'!EV3</f>
        <v>0</v>
      </c>
      <c r="J3" s="23">
        <f>'Backlog ELV'!EW3</f>
        <v>0</v>
      </c>
      <c r="K3" s="16">
        <v>1</v>
      </c>
      <c r="L3" s="21">
        <f>'Orders ELV'!EX3</f>
        <v>4</v>
      </c>
      <c r="M3" s="22">
        <f>'Orders ELV'!EY3</f>
        <v>4</v>
      </c>
      <c r="N3" s="22">
        <f>'Orders ELV'!EV3</f>
        <v>4</v>
      </c>
      <c r="O3" s="22">
        <f>'Orders ELV'!EW3</f>
        <v>4</v>
      </c>
      <c r="P3" s="16">
        <v>1</v>
      </c>
      <c r="Q3" s="27">
        <f>ROUND('IHC ELV'!EX3,2)</f>
        <v>6</v>
      </c>
      <c r="R3" s="28">
        <f>ROUND('IHC ELV'!EY3,2)</f>
        <v>6</v>
      </c>
      <c r="S3" s="28">
        <f>ROUND('IHC ELV'!EV3,2)</f>
        <v>6</v>
      </c>
      <c r="T3" s="29">
        <f>ROUND('IHC ELV'!EW3,2)</f>
        <v>6</v>
      </c>
      <c r="U3" s="16">
        <v>1</v>
      </c>
      <c r="V3" s="11">
        <f>ROUND('UBC ELV'!EX3,2)</f>
        <v>0</v>
      </c>
      <c r="W3" s="11">
        <f>ROUND('UBC ELV'!EY3,2)</f>
        <v>0</v>
      </c>
      <c r="X3" s="11">
        <f>ROUND('UBC ELV'!EV3,2)</f>
        <v>0</v>
      </c>
      <c r="Y3" s="11">
        <f>ROUND('UBC ELV'!EW3,2)</f>
        <v>0</v>
      </c>
      <c r="Z3" s="16">
        <v>1</v>
      </c>
      <c r="AA3" s="6">
        <f t="shared" ref="AA3:AD18" si="0">Q3+V3+AA2</f>
        <v>6</v>
      </c>
      <c r="AB3" s="7">
        <f t="shared" si="0"/>
        <v>6</v>
      </c>
      <c r="AC3" s="7">
        <f t="shared" si="0"/>
        <v>6</v>
      </c>
      <c r="AD3" s="7">
        <f t="shared" si="0"/>
        <v>6</v>
      </c>
    </row>
    <row r="4" spans="1:30" ht="15" thickBot="1" x14ac:dyDescent="0.4">
      <c r="A4" s="14">
        <v>2</v>
      </c>
      <c r="B4" s="21">
        <f>'Inventory ELV'!EX4</f>
        <v>17</v>
      </c>
      <c r="C4" s="22">
        <f>'Inventory ELV'!EY4</f>
        <v>11</v>
      </c>
      <c r="D4" s="22">
        <f>'Inventory ELV'!EV4</f>
        <v>12</v>
      </c>
      <c r="E4" s="23">
        <f>'Inventory ELV'!EW4</f>
        <v>18</v>
      </c>
      <c r="F4" s="16">
        <v>2</v>
      </c>
      <c r="G4" s="21">
        <f>'Backlog ELV'!EX4</f>
        <v>0</v>
      </c>
      <c r="H4" s="22">
        <f>'Backlog ELV'!EY4</f>
        <v>0</v>
      </c>
      <c r="I4" s="22">
        <f>'Backlog ELV'!EV4</f>
        <v>0</v>
      </c>
      <c r="J4" s="23">
        <f>'Backlog ELV'!EW4</f>
        <v>0</v>
      </c>
      <c r="K4" s="16">
        <v>2</v>
      </c>
      <c r="L4" s="21">
        <f>'Orders ELV'!EX4</f>
        <v>4</v>
      </c>
      <c r="M4" s="22">
        <f>'Orders ELV'!EY4</f>
        <v>4</v>
      </c>
      <c r="N4" s="22">
        <f>'Orders ELV'!EV4</f>
        <v>4</v>
      </c>
      <c r="O4" s="22">
        <f>'Orders ELV'!EW4</f>
        <v>4</v>
      </c>
      <c r="P4" s="16">
        <v>2</v>
      </c>
      <c r="Q4" s="27">
        <f>ROUND('IHC ELV'!EX4,2)</f>
        <v>6</v>
      </c>
      <c r="R4" s="28">
        <f>ROUND('IHC ELV'!EY4,2)</f>
        <v>9</v>
      </c>
      <c r="S4" s="28">
        <f>ROUND('IHC ELV'!EV4,2)</f>
        <v>9</v>
      </c>
      <c r="T4" s="29">
        <f>ROUND('IHC ELV'!EW4,2)</f>
        <v>6</v>
      </c>
      <c r="U4" s="16">
        <v>2</v>
      </c>
      <c r="V4" s="11">
        <f>ROUND('UBC ELV'!EX4,2)</f>
        <v>0</v>
      </c>
      <c r="W4" s="11">
        <f>ROUND('UBC ELV'!EY4,2)</f>
        <v>0</v>
      </c>
      <c r="X4" s="11">
        <f>ROUND('UBC ELV'!EV4,2)</f>
        <v>0</v>
      </c>
      <c r="Y4" s="11">
        <f>ROUND('UBC ELV'!EW4,2)</f>
        <v>0</v>
      </c>
      <c r="Z4" s="16">
        <v>2</v>
      </c>
      <c r="AA4" s="6">
        <f t="shared" si="0"/>
        <v>12</v>
      </c>
      <c r="AB4" s="7">
        <f t="shared" si="0"/>
        <v>15</v>
      </c>
      <c r="AC4" s="7">
        <f t="shared" si="0"/>
        <v>15</v>
      </c>
      <c r="AD4" s="7">
        <f t="shared" si="0"/>
        <v>12</v>
      </c>
    </row>
    <row r="5" spans="1:30" ht="15" thickBot="1" x14ac:dyDescent="0.4">
      <c r="A5" s="14">
        <v>3</v>
      </c>
      <c r="B5" s="21">
        <f>'Inventory ELV'!EX5</f>
        <v>12</v>
      </c>
      <c r="C5" s="22">
        <f>'Inventory ELV'!EY5</f>
        <v>11</v>
      </c>
      <c r="D5" s="22">
        <f>'Inventory ELV'!EV5</f>
        <v>11</v>
      </c>
      <c r="E5" s="23">
        <f>'Inventory ELV'!EW5</f>
        <v>12</v>
      </c>
      <c r="F5" s="16">
        <v>3</v>
      </c>
      <c r="G5" s="21">
        <f>'Backlog ELV'!EX5</f>
        <v>0</v>
      </c>
      <c r="H5" s="22">
        <f>'Backlog ELV'!EY5</f>
        <v>0</v>
      </c>
      <c r="I5" s="22">
        <f>'Backlog ELV'!EV5</f>
        <v>0</v>
      </c>
      <c r="J5" s="23">
        <f>'Backlog ELV'!EW5</f>
        <v>0</v>
      </c>
      <c r="K5" s="16">
        <v>3</v>
      </c>
      <c r="L5" s="21">
        <f>'Orders ELV'!EX5</f>
        <v>4</v>
      </c>
      <c r="M5" s="22">
        <f>'Orders ELV'!EY5</f>
        <v>4</v>
      </c>
      <c r="N5" s="22">
        <f>'Orders ELV'!EV5</f>
        <v>4</v>
      </c>
      <c r="O5" s="22">
        <f>'Orders ELV'!EW5</f>
        <v>4</v>
      </c>
      <c r="P5" s="16">
        <v>3</v>
      </c>
      <c r="Q5" s="27">
        <f>ROUND('IHC ELV'!EX5,2)</f>
        <v>6</v>
      </c>
      <c r="R5" s="28">
        <f>ROUND('IHC ELV'!EY5,2)</f>
        <v>6</v>
      </c>
      <c r="S5" s="28">
        <f>ROUND('IHC ELV'!EV5,2)</f>
        <v>6</v>
      </c>
      <c r="T5" s="29">
        <f>ROUND('IHC ELV'!EW5,2)</f>
        <v>6</v>
      </c>
      <c r="U5" s="16">
        <v>3</v>
      </c>
      <c r="V5" s="11">
        <f>ROUND('UBC ELV'!EX5,2)</f>
        <v>0</v>
      </c>
      <c r="W5" s="11">
        <f>ROUND('UBC ELV'!EY5,2)</f>
        <v>0</v>
      </c>
      <c r="X5" s="11">
        <f>ROUND('UBC ELV'!EV5,2)</f>
        <v>0</v>
      </c>
      <c r="Y5" s="11">
        <f>ROUND('UBC ELV'!EW5,2)</f>
        <v>0</v>
      </c>
      <c r="Z5" s="16">
        <v>3</v>
      </c>
      <c r="AA5" s="6">
        <f t="shared" si="0"/>
        <v>18</v>
      </c>
      <c r="AB5" s="7">
        <f t="shared" si="0"/>
        <v>21</v>
      </c>
      <c r="AC5" s="7">
        <f t="shared" si="0"/>
        <v>21</v>
      </c>
      <c r="AD5" s="7">
        <f t="shared" si="0"/>
        <v>18</v>
      </c>
    </row>
    <row r="6" spans="1:30" ht="15" thickBot="1" x14ac:dyDescent="0.4">
      <c r="A6" s="14">
        <v>4</v>
      </c>
      <c r="B6" s="21">
        <f>'Inventory ELV'!EX6</f>
        <v>12</v>
      </c>
      <c r="C6" s="22">
        <f>'Inventory ELV'!EY6</f>
        <v>11</v>
      </c>
      <c r="D6" s="22">
        <f>'Inventory ELV'!EV6</f>
        <v>8</v>
      </c>
      <c r="E6" s="23">
        <f>'Inventory ELV'!EW6</f>
        <v>11</v>
      </c>
      <c r="F6" s="16">
        <v>4</v>
      </c>
      <c r="G6" s="21">
        <f>'Backlog ELV'!EX6</f>
        <v>0</v>
      </c>
      <c r="H6" s="22">
        <f>'Backlog ELV'!EY6</f>
        <v>0</v>
      </c>
      <c r="I6" s="22">
        <f>'Backlog ELV'!EV6</f>
        <v>0</v>
      </c>
      <c r="J6" s="23">
        <f>'Backlog ELV'!EW6</f>
        <v>0</v>
      </c>
      <c r="K6" s="16">
        <v>4</v>
      </c>
      <c r="L6" s="21">
        <f>'Orders ELV'!EX6</f>
        <v>4</v>
      </c>
      <c r="M6" s="22">
        <f>'Orders ELV'!EY6</f>
        <v>4</v>
      </c>
      <c r="N6" s="22">
        <f>'Orders ELV'!EV6</f>
        <v>4</v>
      </c>
      <c r="O6" s="22">
        <f>'Orders ELV'!EW6</f>
        <v>4</v>
      </c>
      <c r="P6" s="16">
        <v>4</v>
      </c>
      <c r="Q6" s="27">
        <f>ROUND('IHC ELV'!EX6,2)</f>
        <v>4</v>
      </c>
      <c r="R6" s="28">
        <f>ROUND('IHC ELV'!EY6,2)</f>
        <v>6</v>
      </c>
      <c r="S6" s="28">
        <f>ROUND('IHC ELV'!EV6,2)</f>
        <v>6</v>
      </c>
      <c r="T6" s="29">
        <f>ROUND('IHC ELV'!EW6,2)</f>
        <v>6</v>
      </c>
      <c r="U6" s="16">
        <v>4</v>
      </c>
      <c r="V6" s="11">
        <f>ROUND('UBC ELV'!EX6,2)</f>
        <v>0</v>
      </c>
      <c r="W6" s="11">
        <f>ROUND('UBC ELV'!EY6,2)</f>
        <v>0</v>
      </c>
      <c r="X6" s="11">
        <f>ROUND('UBC ELV'!EV6,2)</f>
        <v>0</v>
      </c>
      <c r="Y6" s="11">
        <f>ROUND('UBC ELV'!EW6,2)</f>
        <v>0</v>
      </c>
      <c r="Z6" s="16">
        <v>4</v>
      </c>
      <c r="AA6" s="6">
        <f t="shared" si="0"/>
        <v>22</v>
      </c>
      <c r="AB6" s="7">
        <f t="shared" si="0"/>
        <v>27</v>
      </c>
      <c r="AC6" s="7">
        <f t="shared" si="0"/>
        <v>27</v>
      </c>
      <c r="AD6" s="7">
        <f t="shared" si="0"/>
        <v>24</v>
      </c>
    </row>
    <row r="7" spans="1:30" ht="15" thickBot="1" x14ac:dyDescent="0.4">
      <c r="A7" s="14">
        <v>5</v>
      </c>
      <c r="B7" s="21">
        <f>'Inventory ELV'!EX7</f>
        <v>8</v>
      </c>
      <c r="C7" s="22">
        <f>'Inventory ELV'!EY7</f>
        <v>11</v>
      </c>
      <c r="D7" s="22">
        <f>'Inventory ELV'!EV7</f>
        <v>11</v>
      </c>
      <c r="E7" s="23">
        <f>'Inventory ELV'!EW7</f>
        <v>11</v>
      </c>
      <c r="F7" s="16">
        <v>5</v>
      </c>
      <c r="G7" s="21">
        <f>'Backlog ELV'!EX7</f>
        <v>0</v>
      </c>
      <c r="H7" s="22">
        <f>'Backlog ELV'!EY7</f>
        <v>0</v>
      </c>
      <c r="I7" s="22">
        <f>'Backlog ELV'!EV7</f>
        <v>0</v>
      </c>
      <c r="J7" s="23">
        <f>'Backlog ELV'!EW7</f>
        <v>0</v>
      </c>
      <c r="K7" s="16">
        <v>5</v>
      </c>
      <c r="L7" s="21">
        <f>'Orders ELV'!EX7</f>
        <v>4</v>
      </c>
      <c r="M7" s="22">
        <f>'Orders ELV'!EY7</f>
        <v>4</v>
      </c>
      <c r="N7" s="22">
        <f>'Orders ELV'!EV7</f>
        <v>8</v>
      </c>
      <c r="O7" s="22">
        <f>'Orders ELV'!EW7</f>
        <v>4</v>
      </c>
      <c r="P7" s="16">
        <v>5</v>
      </c>
      <c r="Q7" s="27">
        <f>ROUND('IHC ELV'!EX7,2)</f>
        <v>6</v>
      </c>
      <c r="R7" s="28">
        <f>ROUND('IHC ELV'!EY7,2)</f>
        <v>6</v>
      </c>
      <c r="S7" s="28">
        <f>ROUND('IHC ELV'!EV7,2)</f>
        <v>4</v>
      </c>
      <c r="T7" s="29">
        <f>ROUND('IHC ELV'!EW7,2)</f>
        <v>6</v>
      </c>
      <c r="U7" s="16">
        <v>5</v>
      </c>
      <c r="V7" s="11">
        <f>ROUND('UBC ELV'!EX7,2)</f>
        <v>0</v>
      </c>
      <c r="W7" s="11">
        <f>ROUND('UBC ELV'!EY7,2)</f>
        <v>0</v>
      </c>
      <c r="X7" s="11">
        <f>ROUND('UBC ELV'!EV7,2)</f>
        <v>0</v>
      </c>
      <c r="Y7" s="11">
        <f>ROUND('UBC ELV'!EW7,2)</f>
        <v>0</v>
      </c>
      <c r="Z7" s="16">
        <v>5</v>
      </c>
      <c r="AA7" s="6">
        <f t="shared" si="0"/>
        <v>28</v>
      </c>
      <c r="AB7" s="7">
        <f t="shared" si="0"/>
        <v>33</v>
      </c>
      <c r="AC7" s="7">
        <f t="shared" si="0"/>
        <v>31</v>
      </c>
      <c r="AD7" s="7">
        <f t="shared" si="0"/>
        <v>30</v>
      </c>
    </row>
    <row r="8" spans="1:30" ht="15" thickBot="1" x14ac:dyDescent="0.4">
      <c r="A8" s="14">
        <v>6</v>
      </c>
      <c r="B8" s="21">
        <f>'Inventory ELV'!EX8</f>
        <v>8</v>
      </c>
      <c r="C8" s="22">
        <f>'Inventory ELV'!EY8</f>
        <v>11</v>
      </c>
      <c r="D8" s="22">
        <f>'Inventory ELV'!EV8</f>
        <v>12</v>
      </c>
      <c r="E8" s="23">
        <f>'Inventory ELV'!EW8</f>
        <v>11</v>
      </c>
      <c r="F8" s="16">
        <v>6</v>
      </c>
      <c r="G8" s="21">
        <f>'Backlog ELV'!EX8</f>
        <v>0</v>
      </c>
      <c r="H8" s="22">
        <f>'Backlog ELV'!EY8</f>
        <v>0</v>
      </c>
      <c r="I8" s="22">
        <f>'Backlog ELV'!EV8</f>
        <v>0</v>
      </c>
      <c r="J8" s="23">
        <f>'Backlog ELV'!EW8</f>
        <v>0</v>
      </c>
      <c r="K8" s="16">
        <v>6</v>
      </c>
      <c r="L8" s="21">
        <f>'Orders ELV'!EX8</f>
        <v>7</v>
      </c>
      <c r="M8" s="22">
        <f>'Orders ELV'!EY8</f>
        <v>0</v>
      </c>
      <c r="N8" s="22">
        <f>'Orders ELV'!EV8</f>
        <v>8</v>
      </c>
      <c r="O8" s="22">
        <f>'Orders ELV'!EW8</f>
        <v>0</v>
      </c>
      <c r="P8" s="16">
        <v>6</v>
      </c>
      <c r="Q8" s="27">
        <f>ROUND('IHC ELV'!EX8,2)</f>
        <v>6</v>
      </c>
      <c r="R8" s="28">
        <f>ROUND('IHC ELV'!EY8,2)</f>
        <v>6</v>
      </c>
      <c r="S8" s="28">
        <f>ROUND('IHC ELV'!EV8,2)</f>
        <v>4</v>
      </c>
      <c r="T8" s="29">
        <f>ROUND('IHC ELV'!EW8,2)</f>
        <v>6</v>
      </c>
      <c r="U8" s="16">
        <v>6</v>
      </c>
      <c r="V8" s="11">
        <f>ROUND('UBC ELV'!EX8,2)</f>
        <v>0</v>
      </c>
      <c r="W8" s="11">
        <f>ROUND('UBC ELV'!EY8,2)</f>
        <v>0</v>
      </c>
      <c r="X8" s="11">
        <f>ROUND('UBC ELV'!EV8,2)</f>
        <v>0</v>
      </c>
      <c r="Y8" s="11">
        <f>ROUND('UBC ELV'!EW8,2)</f>
        <v>0</v>
      </c>
      <c r="Z8" s="16">
        <v>6</v>
      </c>
      <c r="AA8" s="6">
        <f t="shared" si="0"/>
        <v>34</v>
      </c>
      <c r="AB8" s="7">
        <f t="shared" si="0"/>
        <v>39</v>
      </c>
      <c r="AC8" s="7">
        <f t="shared" si="0"/>
        <v>35</v>
      </c>
      <c r="AD8" s="7">
        <f t="shared" si="0"/>
        <v>36</v>
      </c>
    </row>
    <row r="9" spans="1:30" ht="15" thickBot="1" x14ac:dyDescent="0.4">
      <c r="A9" s="14">
        <v>7</v>
      </c>
      <c r="B9" s="21">
        <f>'Inventory ELV'!EX9</f>
        <v>8</v>
      </c>
      <c r="C9" s="22">
        <f>'Inventory ELV'!EY9</f>
        <v>9</v>
      </c>
      <c r="D9" s="22">
        <f>'Inventory ELV'!EV9</f>
        <v>15</v>
      </c>
      <c r="E9" s="23">
        <f>'Inventory ELV'!EW9</f>
        <v>15</v>
      </c>
      <c r="F9" s="16">
        <v>7</v>
      </c>
      <c r="G9" s="21">
        <f>'Backlog ELV'!EX9</f>
        <v>0</v>
      </c>
      <c r="H9" s="22">
        <f>'Backlog ELV'!EY9</f>
        <v>0</v>
      </c>
      <c r="I9" s="22">
        <f>'Backlog ELV'!EV9</f>
        <v>0</v>
      </c>
      <c r="J9" s="23">
        <f>'Backlog ELV'!EW9</f>
        <v>0</v>
      </c>
      <c r="K9" s="16">
        <v>7</v>
      </c>
      <c r="L9" s="21">
        <f>'Orders ELV'!EX9</f>
        <v>9</v>
      </c>
      <c r="M9" s="22">
        <f>'Orders ELV'!EY9</f>
        <v>0</v>
      </c>
      <c r="N9" s="22">
        <f>'Orders ELV'!EV9</f>
        <v>8</v>
      </c>
      <c r="O9" s="22">
        <f>'Orders ELV'!EW9</f>
        <v>1</v>
      </c>
      <c r="P9" s="16">
        <v>7</v>
      </c>
      <c r="Q9" s="27">
        <f>ROUND('IHC ELV'!EX9,2)</f>
        <v>8</v>
      </c>
      <c r="R9" s="28">
        <f>ROUND('IHC ELV'!EY9,2)</f>
        <v>8</v>
      </c>
      <c r="S9" s="28">
        <f>ROUND('IHC ELV'!EV9,2)</f>
        <v>4</v>
      </c>
      <c r="T9" s="29">
        <f>ROUND('IHC ELV'!EW9,2)</f>
        <v>5</v>
      </c>
      <c r="U9" s="16">
        <v>7</v>
      </c>
      <c r="V9" s="11">
        <f>ROUND('UBC ELV'!EX9,2)</f>
        <v>0</v>
      </c>
      <c r="W9" s="11">
        <f>ROUND('UBC ELV'!EY9,2)</f>
        <v>0</v>
      </c>
      <c r="X9" s="11">
        <f>ROUND('UBC ELV'!EV9,2)</f>
        <v>0</v>
      </c>
      <c r="Y9" s="11">
        <f>ROUND('UBC ELV'!EW9,2)</f>
        <v>0</v>
      </c>
      <c r="Z9" s="16">
        <v>7</v>
      </c>
      <c r="AA9" s="6">
        <f t="shared" si="0"/>
        <v>42</v>
      </c>
      <c r="AB9" s="7">
        <f t="shared" si="0"/>
        <v>47</v>
      </c>
      <c r="AC9" s="7">
        <f t="shared" si="0"/>
        <v>39</v>
      </c>
      <c r="AD9" s="7">
        <f t="shared" si="0"/>
        <v>41</v>
      </c>
    </row>
    <row r="10" spans="1:30" ht="15" thickBot="1" x14ac:dyDescent="0.4">
      <c r="A10" s="14">
        <v>8</v>
      </c>
      <c r="B10" s="21">
        <f>'Inventory ELV'!EX10</f>
        <v>8</v>
      </c>
      <c r="C10" s="22">
        <f>'Inventory ELV'!EY10</f>
        <v>6</v>
      </c>
      <c r="D10" s="22">
        <f>'Inventory ELV'!EV10</f>
        <v>16</v>
      </c>
      <c r="E10" s="23">
        <f>'Inventory ELV'!EW10</f>
        <v>11</v>
      </c>
      <c r="F10" s="16">
        <v>8</v>
      </c>
      <c r="G10" s="21">
        <f>'Backlog ELV'!EX10</f>
        <v>0</v>
      </c>
      <c r="H10" s="22">
        <f>'Backlog ELV'!EY10</f>
        <v>0</v>
      </c>
      <c r="I10" s="22">
        <f>'Backlog ELV'!EV10</f>
        <v>0</v>
      </c>
      <c r="J10" s="23">
        <f>'Backlog ELV'!EW10</f>
        <v>0</v>
      </c>
      <c r="K10" s="16">
        <v>8</v>
      </c>
      <c r="L10" s="21">
        <f>'Orders ELV'!EX10</f>
        <v>10</v>
      </c>
      <c r="M10" s="22">
        <f>'Orders ELV'!EY10</f>
        <v>8</v>
      </c>
      <c r="N10" s="22">
        <f>'Orders ELV'!EV10</f>
        <v>8</v>
      </c>
      <c r="O10" s="22">
        <f>'Orders ELV'!EW10</f>
        <v>0</v>
      </c>
      <c r="P10" s="16">
        <v>8</v>
      </c>
      <c r="Q10" s="27">
        <f>ROUND('IHC ELV'!EX10,2)</f>
        <v>8</v>
      </c>
      <c r="R10" s="28">
        <f>ROUND('IHC ELV'!EY10,2)</f>
        <v>6</v>
      </c>
      <c r="S10" s="28">
        <f>ROUND('IHC ELV'!EV10,2)</f>
        <v>4</v>
      </c>
      <c r="T10" s="29">
        <f>ROUND('IHC ELV'!EW10,2)</f>
        <v>3</v>
      </c>
      <c r="U10" s="16">
        <v>8</v>
      </c>
      <c r="V10" s="11">
        <f>ROUND('UBC ELV'!EX10,2)</f>
        <v>0</v>
      </c>
      <c r="W10" s="11">
        <f>ROUND('UBC ELV'!EY10,2)</f>
        <v>0</v>
      </c>
      <c r="X10" s="11">
        <f>ROUND('UBC ELV'!EV10,2)</f>
        <v>0</v>
      </c>
      <c r="Y10" s="11">
        <f>ROUND('UBC ELV'!EW10,2)</f>
        <v>0</v>
      </c>
      <c r="Z10" s="16">
        <v>8</v>
      </c>
      <c r="AA10" s="6">
        <f t="shared" si="0"/>
        <v>50</v>
      </c>
      <c r="AB10" s="7">
        <f t="shared" si="0"/>
        <v>53</v>
      </c>
      <c r="AC10" s="7">
        <f t="shared" si="0"/>
        <v>43</v>
      </c>
      <c r="AD10" s="7">
        <f t="shared" si="0"/>
        <v>44</v>
      </c>
    </row>
    <row r="11" spans="1:30" ht="15" thickBot="1" x14ac:dyDescent="0.4">
      <c r="A11" s="14">
        <v>9</v>
      </c>
      <c r="B11" s="21">
        <f>'Inventory ELV'!EX11</f>
        <v>10</v>
      </c>
      <c r="C11" s="22">
        <f>'Inventory ELV'!EY11</f>
        <v>2</v>
      </c>
      <c r="D11" s="22">
        <f>'Inventory ELV'!EV11</f>
        <v>4</v>
      </c>
      <c r="E11" s="23">
        <f>'Inventory ELV'!EW11</f>
        <v>12</v>
      </c>
      <c r="F11" s="16">
        <v>9</v>
      </c>
      <c r="G11" s="21">
        <f>'Backlog ELV'!EX11</f>
        <v>0</v>
      </c>
      <c r="H11" s="22">
        <f>'Backlog ELV'!EY11</f>
        <v>0</v>
      </c>
      <c r="I11" s="22">
        <f>'Backlog ELV'!EV11</f>
        <v>0</v>
      </c>
      <c r="J11" s="23">
        <f>'Backlog ELV'!EW11</f>
        <v>0</v>
      </c>
      <c r="K11" s="16">
        <v>9</v>
      </c>
      <c r="L11" s="21">
        <f>'Orders ELV'!EX11</f>
        <v>9</v>
      </c>
      <c r="M11" s="22">
        <f>'Orders ELV'!EY11</f>
        <v>13</v>
      </c>
      <c r="N11" s="22">
        <f>'Orders ELV'!EV11</f>
        <v>8</v>
      </c>
      <c r="O11" s="22">
        <f>'Orders ELV'!EW11</f>
        <v>0</v>
      </c>
      <c r="P11" s="16">
        <v>9</v>
      </c>
      <c r="Q11" s="27">
        <f>ROUND('IHC ELV'!EX11,2)</f>
        <v>2</v>
      </c>
      <c r="R11" s="28">
        <f>ROUND('IHC ELV'!EY11,2)</f>
        <v>6</v>
      </c>
      <c r="S11" s="28">
        <f>ROUND('IHC ELV'!EV11,2)</f>
        <v>5</v>
      </c>
      <c r="T11" s="29">
        <f>ROUND('IHC ELV'!EW11,2)</f>
        <v>1</v>
      </c>
      <c r="U11" s="16">
        <v>9</v>
      </c>
      <c r="V11" s="11">
        <f>ROUND('UBC ELV'!EX11,2)</f>
        <v>0</v>
      </c>
      <c r="W11" s="11">
        <f>ROUND('UBC ELV'!EY11,2)</f>
        <v>0</v>
      </c>
      <c r="X11" s="11">
        <f>ROUND('UBC ELV'!EV11,2)</f>
        <v>0</v>
      </c>
      <c r="Y11" s="11">
        <f>ROUND('UBC ELV'!EW11,2)</f>
        <v>0</v>
      </c>
      <c r="Z11" s="16">
        <v>9</v>
      </c>
      <c r="AA11" s="6">
        <f t="shared" si="0"/>
        <v>52</v>
      </c>
      <c r="AB11" s="7">
        <f t="shared" si="0"/>
        <v>59</v>
      </c>
      <c r="AC11" s="7">
        <f t="shared" si="0"/>
        <v>48</v>
      </c>
      <c r="AD11" s="7">
        <f t="shared" si="0"/>
        <v>45</v>
      </c>
    </row>
    <row r="12" spans="1:30" ht="15" thickBot="1" x14ac:dyDescent="0.4">
      <c r="A12" s="14">
        <v>10</v>
      </c>
      <c r="B12" s="21">
        <f>'Inventory ELV'!EX12</f>
        <v>13</v>
      </c>
      <c r="C12" s="22">
        <f>'Inventory ELV'!EY12</f>
        <v>3</v>
      </c>
      <c r="D12" s="22">
        <f>'Inventory ELV'!EV12</f>
        <v>1</v>
      </c>
      <c r="E12" s="23">
        <f>'Inventory ELV'!EW12</f>
        <v>12</v>
      </c>
      <c r="F12" s="16">
        <v>10</v>
      </c>
      <c r="G12" s="21">
        <f>'Backlog ELV'!EX12</f>
        <v>0</v>
      </c>
      <c r="H12" s="22">
        <f>'Backlog ELV'!EY12</f>
        <v>0</v>
      </c>
      <c r="I12" s="22">
        <f>'Backlog ELV'!EV12</f>
        <v>2</v>
      </c>
      <c r="J12" s="23">
        <f>'Backlog ELV'!EW12</f>
        <v>0</v>
      </c>
      <c r="K12" s="16">
        <v>10</v>
      </c>
      <c r="L12" s="21">
        <f>'Orders ELV'!EX12</f>
        <v>8</v>
      </c>
      <c r="M12" s="22">
        <f>'Orders ELV'!EY12</f>
        <v>12</v>
      </c>
      <c r="N12" s="22">
        <f>'Orders ELV'!EV12</f>
        <v>8</v>
      </c>
      <c r="O12" s="22">
        <f>'Orders ELV'!EW12</f>
        <v>14</v>
      </c>
      <c r="P12" s="16">
        <v>10</v>
      </c>
      <c r="Q12" s="27">
        <f>ROUND('IHC ELV'!EX12,2)</f>
        <v>1</v>
      </c>
      <c r="R12" s="28">
        <f>ROUND('IHC ELV'!EY12,2)</f>
        <v>6</v>
      </c>
      <c r="S12" s="28">
        <f>ROUND('IHC ELV'!EV12,2)</f>
        <v>7</v>
      </c>
      <c r="T12" s="29">
        <f>ROUND('IHC ELV'!EW12,2)</f>
        <v>2</v>
      </c>
      <c r="U12" s="16">
        <v>10</v>
      </c>
      <c r="V12" s="11">
        <f>ROUND('UBC ELV'!EX12,2)</f>
        <v>0</v>
      </c>
      <c r="W12" s="11">
        <f>ROUND('UBC ELV'!EY12,2)</f>
        <v>0</v>
      </c>
      <c r="X12" s="11">
        <f>ROUND('UBC ELV'!EV12,2)</f>
        <v>2</v>
      </c>
      <c r="Y12" s="11">
        <f>ROUND('UBC ELV'!EW12,2)</f>
        <v>0</v>
      </c>
      <c r="Z12" s="16">
        <v>10</v>
      </c>
      <c r="AA12" s="6">
        <f t="shared" si="0"/>
        <v>53</v>
      </c>
      <c r="AB12" s="7">
        <f t="shared" si="0"/>
        <v>65</v>
      </c>
      <c r="AC12" s="7">
        <f t="shared" si="0"/>
        <v>57</v>
      </c>
      <c r="AD12" s="7">
        <f t="shared" si="0"/>
        <v>47</v>
      </c>
    </row>
    <row r="13" spans="1:30" ht="15" thickBot="1" x14ac:dyDescent="0.4">
      <c r="A13" s="14">
        <v>11</v>
      </c>
      <c r="B13" s="21">
        <f>'Inventory ELV'!EX13</f>
        <v>13</v>
      </c>
      <c r="C13" s="22">
        <f>'Inventory ELV'!EY13</f>
        <v>12</v>
      </c>
      <c r="D13" s="22">
        <f>'Inventory ELV'!EV13</f>
        <v>1</v>
      </c>
      <c r="E13" s="23">
        <f>'Inventory ELV'!EW13</f>
        <v>3</v>
      </c>
      <c r="F13" s="16">
        <v>11</v>
      </c>
      <c r="G13" s="21">
        <f>'Backlog ELV'!EX13</f>
        <v>0</v>
      </c>
      <c r="H13" s="22">
        <f>'Backlog ELV'!EY13</f>
        <v>0</v>
      </c>
      <c r="I13" s="22">
        <f>'Backlog ELV'!EV13</f>
        <v>1</v>
      </c>
      <c r="J13" s="23">
        <f>'Backlog ELV'!EW13</f>
        <v>6</v>
      </c>
      <c r="K13" s="16">
        <v>11</v>
      </c>
      <c r="L13" s="21">
        <f>'Orders ELV'!EX13</f>
        <v>8</v>
      </c>
      <c r="M13" s="22">
        <f>'Orders ELV'!EY13</f>
        <v>6</v>
      </c>
      <c r="N13" s="22">
        <f>'Orders ELV'!EV13</f>
        <v>8</v>
      </c>
      <c r="O13" s="22">
        <f>'Orders ELV'!EW13</f>
        <v>19</v>
      </c>
      <c r="P13" s="16">
        <v>11</v>
      </c>
      <c r="Q13" s="27">
        <f>ROUND('IHC ELV'!EX13,2)</f>
        <v>0</v>
      </c>
      <c r="R13" s="28">
        <f>ROUND('IHC ELV'!EY13,2)</f>
        <v>1</v>
      </c>
      <c r="S13" s="28">
        <f>ROUND('IHC ELV'!EV13,2)</f>
        <v>7</v>
      </c>
      <c r="T13" s="29">
        <f>ROUND('IHC ELV'!EW13,2)</f>
        <v>6</v>
      </c>
      <c r="U13" s="16">
        <v>11</v>
      </c>
      <c r="V13" s="11">
        <f>ROUND('UBC ELV'!EX13,2)</f>
        <v>0</v>
      </c>
      <c r="W13" s="11">
        <f>ROUND('UBC ELV'!EY13,2)</f>
        <v>0</v>
      </c>
      <c r="X13" s="11">
        <f>ROUND('UBC ELV'!EV13,2)</f>
        <v>1</v>
      </c>
      <c r="Y13" s="11">
        <f>ROUND('UBC ELV'!EW13,2)</f>
        <v>6</v>
      </c>
      <c r="Z13" s="16">
        <v>11</v>
      </c>
      <c r="AA13" s="6">
        <f t="shared" si="0"/>
        <v>53</v>
      </c>
      <c r="AB13" s="7">
        <f t="shared" si="0"/>
        <v>66</v>
      </c>
      <c r="AC13" s="7">
        <f t="shared" si="0"/>
        <v>65</v>
      </c>
      <c r="AD13" s="7">
        <f t="shared" si="0"/>
        <v>59</v>
      </c>
    </row>
    <row r="14" spans="1:30" ht="15" thickBot="1" x14ac:dyDescent="0.4">
      <c r="A14" s="14">
        <v>12</v>
      </c>
      <c r="B14" s="21">
        <f>'Inventory ELV'!EX14</f>
        <v>13</v>
      </c>
      <c r="C14" s="22">
        <f>'Inventory ELV'!EY14</f>
        <v>15</v>
      </c>
      <c r="D14" s="22">
        <f>'Inventory ELV'!EV14</f>
        <v>6</v>
      </c>
      <c r="E14" s="23">
        <f>'Inventory ELV'!EW14</f>
        <v>1</v>
      </c>
      <c r="F14" s="16">
        <v>12</v>
      </c>
      <c r="G14" s="21">
        <f>'Backlog ELV'!EX14</f>
        <v>0</v>
      </c>
      <c r="H14" s="22">
        <f>'Backlog ELV'!EY14</f>
        <v>0</v>
      </c>
      <c r="I14" s="22">
        <f>'Backlog ELV'!EV14</f>
        <v>0</v>
      </c>
      <c r="J14" s="23">
        <f>'Backlog ELV'!EW14</f>
        <v>9</v>
      </c>
      <c r="K14" s="16">
        <v>12</v>
      </c>
      <c r="L14" s="21">
        <f>'Orders ELV'!EX14</f>
        <v>9</v>
      </c>
      <c r="M14" s="22">
        <f>'Orders ELV'!EY14</f>
        <v>1</v>
      </c>
      <c r="N14" s="22">
        <f>'Orders ELV'!EV14</f>
        <v>8</v>
      </c>
      <c r="O14" s="22">
        <f>'Orders ELV'!EW14</f>
        <v>10</v>
      </c>
      <c r="P14" s="16">
        <v>12</v>
      </c>
      <c r="Q14" s="27">
        <f>ROUND('IHC ELV'!EX14,2)</f>
        <v>3</v>
      </c>
      <c r="R14" s="28">
        <f>ROUND('IHC ELV'!EY14,2)</f>
        <v>0</v>
      </c>
      <c r="S14" s="28">
        <f>ROUND('IHC ELV'!EV14,2)</f>
        <v>7</v>
      </c>
      <c r="T14" s="29">
        <f>ROUND('IHC ELV'!EW14,2)</f>
        <v>8</v>
      </c>
      <c r="U14" s="16">
        <v>12</v>
      </c>
      <c r="V14" s="11">
        <f>ROUND('UBC ELV'!EX14,2)</f>
        <v>0</v>
      </c>
      <c r="W14" s="11">
        <f>ROUND('UBC ELV'!EY14,2)</f>
        <v>0</v>
      </c>
      <c r="X14" s="11">
        <f>ROUND('UBC ELV'!EV14,2)</f>
        <v>0</v>
      </c>
      <c r="Y14" s="11">
        <f>ROUND('UBC ELV'!EW14,2)</f>
        <v>9</v>
      </c>
      <c r="Z14" s="16">
        <v>12</v>
      </c>
      <c r="AA14" s="6">
        <f t="shared" si="0"/>
        <v>56</v>
      </c>
      <c r="AB14" s="7">
        <f t="shared" si="0"/>
        <v>66</v>
      </c>
      <c r="AC14" s="7">
        <f t="shared" si="0"/>
        <v>72</v>
      </c>
      <c r="AD14" s="7">
        <f t="shared" si="0"/>
        <v>76</v>
      </c>
    </row>
    <row r="15" spans="1:30" ht="15" thickBot="1" x14ac:dyDescent="0.4">
      <c r="A15" s="14">
        <v>13</v>
      </c>
      <c r="B15" s="21">
        <f>'Inventory ELV'!EX15</f>
        <v>11</v>
      </c>
      <c r="C15" s="22">
        <f>'Inventory ELV'!EY15</f>
        <v>14</v>
      </c>
      <c r="D15" s="22">
        <f>'Inventory ELV'!EV15</f>
        <v>19</v>
      </c>
      <c r="E15" s="23">
        <f>'Inventory ELV'!EW15</f>
        <v>3</v>
      </c>
      <c r="F15" s="16">
        <v>13</v>
      </c>
      <c r="G15" s="21">
        <f>'Backlog ELV'!EX15</f>
        <v>0</v>
      </c>
      <c r="H15" s="22">
        <f>'Backlog ELV'!EY15</f>
        <v>0</v>
      </c>
      <c r="I15" s="22">
        <f>'Backlog ELV'!EV15</f>
        <v>0</v>
      </c>
      <c r="J15" s="23">
        <f>'Backlog ELV'!EW15</f>
        <v>2</v>
      </c>
      <c r="K15" s="16">
        <v>13</v>
      </c>
      <c r="L15" s="21">
        <f>'Orders ELV'!EX15</f>
        <v>9</v>
      </c>
      <c r="M15" s="22">
        <f>'Orders ELV'!EY15</f>
        <v>4</v>
      </c>
      <c r="N15" s="22">
        <f>'Orders ELV'!EV15</f>
        <v>8</v>
      </c>
      <c r="O15" s="22">
        <f>'Orders ELV'!EW15</f>
        <v>2</v>
      </c>
      <c r="P15" s="16">
        <v>13</v>
      </c>
      <c r="Q15" s="27">
        <f>ROUND('IHC ELV'!EX15,2)</f>
        <v>10</v>
      </c>
      <c r="R15" s="28">
        <f>ROUND('IHC ELV'!EY15,2)</f>
        <v>2</v>
      </c>
      <c r="S15" s="28">
        <f>ROUND('IHC ELV'!EV15,2)</f>
        <v>6</v>
      </c>
      <c r="T15" s="29">
        <f>ROUND('IHC ELV'!EW15,2)</f>
        <v>7</v>
      </c>
      <c r="U15" s="16">
        <v>13</v>
      </c>
      <c r="V15" s="11">
        <f>ROUND('UBC ELV'!EX15,2)</f>
        <v>0</v>
      </c>
      <c r="W15" s="11">
        <f>ROUND('UBC ELV'!EY15,2)</f>
        <v>0</v>
      </c>
      <c r="X15" s="11">
        <f>ROUND('UBC ELV'!EV15,2)</f>
        <v>0</v>
      </c>
      <c r="Y15" s="11">
        <f>ROUND('UBC ELV'!EW15,2)</f>
        <v>2</v>
      </c>
      <c r="Z15" s="16">
        <v>13</v>
      </c>
      <c r="AA15" s="6">
        <f t="shared" si="0"/>
        <v>66</v>
      </c>
      <c r="AB15" s="7">
        <f t="shared" si="0"/>
        <v>68</v>
      </c>
      <c r="AC15" s="7">
        <f t="shared" si="0"/>
        <v>78</v>
      </c>
      <c r="AD15" s="7">
        <f t="shared" si="0"/>
        <v>85</v>
      </c>
    </row>
    <row r="16" spans="1:30" ht="15" thickBot="1" x14ac:dyDescent="0.4">
      <c r="A16" s="14">
        <v>14</v>
      </c>
      <c r="B16" s="21">
        <f>'Inventory ELV'!EX16</f>
        <v>11</v>
      </c>
      <c r="C16" s="22">
        <f>'Inventory ELV'!EY16</f>
        <v>8</v>
      </c>
      <c r="D16" s="22">
        <f>'Inventory ELV'!EV16</f>
        <v>19</v>
      </c>
      <c r="E16" s="23">
        <f>'Inventory ELV'!EW16</f>
        <v>20</v>
      </c>
      <c r="F16" s="16">
        <v>14</v>
      </c>
      <c r="G16" s="21">
        <f>'Backlog ELV'!EX16</f>
        <v>0</v>
      </c>
      <c r="H16" s="22">
        <f>'Backlog ELV'!EY16</f>
        <v>0</v>
      </c>
      <c r="I16" s="22">
        <f>'Backlog ELV'!EV16</f>
        <v>0</v>
      </c>
      <c r="J16" s="23">
        <f>'Backlog ELV'!EW16</f>
        <v>1</v>
      </c>
      <c r="K16" s="16">
        <v>14</v>
      </c>
      <c r="L16" s="21">
        <f>'Orders ELV'!EX16</f>
        <v>10</v>
      </c>
      <c r="M16" s="22">
        <f>'Orders ELV'!EY16</f>
        <v>11</v>
      </c>
      <c r="N16" s="22">
        <f>'Orders ELV'!EV16</f>
        <v>8</v>
      </c>
      <c r="O16" s="22">
        <f>'Orders ELV'!EW16</f>
        <v>1</v>
      </c>
      <c r="P16" s="16">
        <v>14</v>
      </c>
      <c r="Q16" s="27">
        <f>ROUND('IHC ELV'!EX16,2)</f>
        <v>10</v>
      </c>
      <c r="R16" s="28">
        <f>ROUND('IHC ELV'!EY16,2)</f>
        <v>11</v>
      </c>
      <c r="S16" s="28">
        <f>ROUND('IHC ELV'!EV16,2)</f>
        <v>6</v>
      </c>
      <c r="T16" s="29">
        <f>ROUND('IHC ELV'!EW16,2)</f>
        <v>4</v>
      </c>
      <c r="U16" s="16">
        <v>14</v>
      </c>
      <c r="V16" s="11">
        <f>ROUND('UBC ELV'!EX16,2)</f>
        <v>0</v>
      </c>
      <c r="W16" s="11">
        <f>ROUND('UBC ELV'!EY16,2)</f>
        <v>0</v>
      </c>
      <c r="X16" s="11">
        <f>ROUND('UBC ELV'!EV16,2)</f>
        <v>0</v>
      </c>
      <c r="Y16" s="11">
        <f>ROUND('UBC ELV'!EW16,2)</f>
        <v>1</v>
      </c>
      <c r="Z16" s="16">
        <v>14</v>
      </c>
      <c r="AA16" s="6">
        <f t="shared" si="0"/>
        <v>76</v>
      </c>
      <c r="AB16" s="7">
        <f t="shared" si="0"/>
        <v>79</v>
      </c>
      <c r="AC16" s="7">
        <f t="shared" si="0"/>
        <v>84</v>
      </c>
      <c r="AD16" s="7">
        <f t="shared" si="0"/>
        <v>90</v>
      </c>
    </row>
    <row r="17" spans="1:30" ht="15" thickBot="1" x14ac:dyDescent="0.4">
      <c r="A17" s="14">
        <v>15</v>
      </c>
      <c r="B17" s="21">
        <f>'Inventory ELV'!EX17</f>
        <v>12</v>
      </c>
      <c r="C17" s="22">
        <f>'Inventory ELV'!EY17</f>
        <v>3</v>
      </c>
      <c r="D17" s="22">
        <f>'Inventory ELV'!EV17</f>
        <v>10</v>
      </c>
      <c r="E17" s="23">
        <f>'Inventory ELV'!EW17</f>
        <v>26</v>
      </c>
      <c r="F17" s="16">
        <v>15</v>
      </c>
      <c r="G17" s="21">
        <f>'Backlog ELV'!EX17</f>
        <v>0</v>
      </c>
      <c r="H17" s="22">
        <f>'Backlog ELV'!EY17</f>
        <v>0</v>
      </c>
      <c r="I17" s="22">
        <f>'Backlog ELV'!EV17</f>
        <v>0</v>
      </c>
      <c r="J17" s="23">
        <f>'Backlog ELV'!EW17</f>
        <v>0</v>
      </c>
      <c r="K17" s="16">
        <v>15</v>
      </c>
      <c r="L17" s="21">
        <f>'Orders ELV'!EX17</f>
        <v>9</v>
      </c>
      <c r="M17" s="22">
        <f>'Orders ELV'!EY17</f>
        <v>13</v>
      </c>
      <c r="N17" s="22">
        <f>'Orders ELV'!EV17</f>
        <v>8</v>
      </c>
      <c r="O17" s="22">
        <f>'Orders ELV'!EW17</f>
        <v>3</v>
      </c>
      <c r="P17" s="16">
        <v>15</v>
      </c>
      <c r="Q17" s="27">
        <f>ROUND('IHC ELV'!EX17,2)</f>
        <v>5</v>
      </c>
      <c r="R17" s="28">
        <f>ROUND('IHC ELV'!EY17,2)</f>
        <v>14</v>
      </c>
      <c r="S17" s="28">
        <f>ROUND('IHC ELV'!EV17,2)</f>
        <v>6</v>
      </c>
      <c r="T17" s="29">
        <f>ROUND('IHC ELV'!EW17,2)</f>
        <v>2</v>
      </c>
      <c r="U17" s="16">
        <v>15</v>
      </c>
      <c r="V17" s="11">
        <f>ROUND('UBC ELV'!EX17,2)</f>
        <v>0</v>
      </c>
      <c r="W17" s="11">
        <f>ROUND('UBC ELV'!EY17,2)</f>
        <v>0</v>
      </c>
      <c r="X17" s="11">
        <f>ROUND('UBC ELV'!EV17,2)</f>
        <v>0</v>
      </c>
      <c r="Y17" s="11">
        <f>ROUND('UBC ELV'!EW17,2)</f>
        <v>0</v>
      </c>
      <c r="Z17" s="16">
        <v>15</v>
      </c>
      <c r="AA17" s="6">
        <f t="shared" si="0"/>
        <v>81</v>
      </c>
      <c r="AB17" s="7">
        <f t="shared" si="0"/>
        <v>93</v>
      </c>
      <c r="AC17" s="7">
        <f t="shared" si="0"/>
        <v>90</v>
      </c>
      <c r="AD17" s="7">
        <f t="shared" si="0"/>
        <v>92</v>
      </c>
    </row>
    <row r="18" spans="1:30" ht="15" thickBot="1" x14ac:dyDescent="0.4">
      <c r="A18" s="14">
        <v>16</v>
      </c>
      <c r="B18" s="21">
        <f>'Inventory ELV'!EX18</f>
        <v>13</v>
      </c>
      <c r="C18" s="22">
        <f>'Inventory ELV'!EY18</f>
        <v>6</v>
      </c>
      <c r="D18" s="22">
        <f>'Inventory ELV'!EV18</f>
        <v>2</v>
      </c>
      <c r="E18" s="23">
        <f>'Inventory ELV'!EW18</f>
        <v>15</v>
      </c>
      <c r="F18" s="16">
        <v>16</v>
      </c>
      <c r="G18" s="21">
        <f>'Backlog ELV'!EX18</f>
        <v>0</v>
      </c>
      <c r="H18" s="22">
        <f>'Backlog ELV'!EY18</f>
        <v>0</v>
      </c>
      <c r="I18" s="22">
        <f>'Backlog ELV'!EV18</f>
        <v>2</v>
      </c>
      <c r="J18" s="23">
        <f>'Backlog ELV'!EW18</f>
        <v>1</v>
      </c>
      <c r="K18" s="16">
        <v>16</v>
      </c>
      <c r="L18" s="21">
        <f>'Orders ELV'!EX18</f>
        <v>8</v>
      </c>
      <c r="M18" s="22">
        <f>'Orders ELV'!EY18</f>
        <v>11</v>
      </c>
      <c r="N18" s="22">
        <f>'Orders ELV'!EV18</f>
        <v>8</v>
      </c>
      <c r="O18" s="22">
        <f>'Orders ELV'!EW18</f>
        <v>17</v>
      </c>
      <c r="P18" s="16">
        <v>16</v>
      </c>
      <c r="Q18" s="27">
        <f>ROUND('IHC ELV'!EX18,2)</f>
        <v>1</v>
      </c>
      <c r="R18" s="28">
        <f>ROUND('IHC ELV'!EY18,2)</f>
        <v>8</v>
      </c>
      <c r="S18" s="28">
        <f>ROUND('IHC ELV'!EV18,2)</f>
        <v>7</v>
      </c>
      <c r="T18" s="29">
        <f>ROUND('IHC ELV'!EW18,2)</f>
        <v>3</v>
      </c>
      <c r="U18" s="16">
        <v>16</v>
      </c>
      <c r="V18" s="11">
        <f>ROUND('UBC ELV'!EX18,2)</f>
        <v>0</v>
      </c>
      <c r="W18" s="11">
        <f>ROUND('UBC ELV'!EY18,2)</f>
        <v>0</v>
      </c>
      <c r="X18" s="11">
        <f>ROUND('UBC ELV'!EV18,2)</f>
        <v>2</v>
      </c>
      <c r="Y18" s="11">
        <f>ROUND('UBC ELV'!EW18,2)</f>
        <v>1</v>
      </c>
      <c r="Z18" s="16">
        <v>16</v>
      </c>
      <c r="AA18" s="6">
        <f t="shared" si="0"/>
        <v>82</v>
      </c>
      <c r="AB18" s="7">
        <f t="shared" si="0"/>
        <v>101</v>
      </c>
      <c r="AC18" s="7">
        <f t="shared" si="0"/>
        <v>99</v>
      </c>
      <c r="AD18" s="7">
        <f t="shared" si="0"/>
        <v>96</v>
      </c>
    </row>
    <row r="19" spans="1:30" ht="15" thickBot="1" x14ac:dyDescent="0.4">
      <c r="A19" s="14">
        <v>17</v>
      </c>
      <c r="B19" s="21">
        <f>'Inventory ELV'!EX19</f>
        <v>13</v>
      </c>
      <c r="C19" s="22">
        <f>'Inventory ELV'!EY19</f>
        <v>14</v>
      </c>
      <c r="D19" s="22">
        <f>'Inventory ELV'!EV19</f>
        <v>3</v>
      </c>
      <c r="E19" s="23">
        <f>'Inventory ELV'!EW19</f>
        <v>3</v>
      </c>
      <c r="F19" s="16">
        <v>17</v>
      </c>
      <c r="G19" s="21">
        <f>'Backlog ELV'!EX19</f>
        <v>0</v>
      </c>
      <c r="H19" s="22">
        <f>'Backlog ELV'!EY19</f>
        <v>0</v>
      </c>
      <c r="I19" s="22">
        <f>'Backlog ELV'!EV19</f>
        <v>1</v>
      </c>
      <c r="J19" s="23">
        <f>'Backlog ELV'!EW19</f>
        <v>8</v>
      </c>
      <c r="K19" s="16">
        <v>17</v>
      </c>
      <c r="L19" s="21">
        <f>'Orders ELV'!EX19</f>
        <v>8</v>
      </c>
      <c r="M19" s="22">
        <f>'Orders ELV'!EY19</f>
        <v>4</v>
      </c>
      <c r="N19" s="22">
        <f>'Orders ELV'!EV19</f>
        <v>8</v>
      </c>
      <c r="O19" s="22">
        <f>'Orders ELV'!EW19</f>
        <v>20</v>
      </c>
      <c r="P19" s="16">
        <v>17</v>
      </c>
      <c r="Q19" s="27">
        <f>ROUND('IHC ELV'!EX19,2)</f>
        <v>1</v>
      </c>
      <c r="R19" s="28">
        <f>ROUND('IHC ELV'!EY19,2)</f>
        <v>2</v>
      </c>
      <c r="S19" s="28">
        <f>ROUND('IHC ELV'!EV19,2)</f>
        <v>7</v>
      </c>
      <c r="T19" s="29">
        <f>ROUND('IHC ELV'!EW19,2)</f>
        <v>7</v>
      </c>
      <c r="U19" s="16">
        <v>17</v>
      </c>
      <c r="V19" s="11">
        <f>ROUND('UBC ELV'!EX19,2)</f>
        <v>0</v>
      </c>
      <c r="W19" s="11">
        <f>ROUND('UBC ELV'!EY19,2)</f>
        <v>0</v>
      </c>
      <c r="X19" s="11">
        <f>ROUND('UBC ELV'!EV19,2)</f>
        <v>1</v>
      </c>
      <c r="Y19" s="11">
        <f>ROUND('UBC ELV'!EW19,2)</f>
        <v>8</v>
      </c>
      <c r="Z19" s="16">
        <v>17</v>
      </c>
      <c r="AA19" s="6">
        <f t="shared" ref="AA19:AD34" si="1">Q19+V19+AA18</f>
        <v>83</v>
      </c>
      <c r="AB19" s="7">
        <f t="shared" si="1"/>
        <v>103</v>
      </c>
      <c r="AC19" s="7">
        <f t="shared" si="1"/>
        <v>107</v>
      </c>
      <c r="AD19" s="7">
        <f t="shared" si="1"/>
        <v>111</v>
      </c>
    </row>
    <row r="20" spans="1:30" ht="15" thickBot="1" x14ac:dyDescent="0.4">
      <c r="A20" s="14">
        <v>18</v>
      </c>
      <c r="B20" s="21">
        <f>'Inventory ELV'!EX20</f>
        <v>12</v>
      </c>
      <c r="C20" s="22">
        <f>'Inventory ELV'!EY20</f>
        <v>15</v>
      </c>
      <c r="D20" s="22">
        <f>'Inventory ELV'!EV20</f>
        <v>10</v>
      </c>
      <c r="E20" s="23">
        <f>'Inventory ELV'!EW20</f>
        <v>2</v>
      </c>
      <c r="F20" s="16">
        <v>18</v>
      </c>
      <c r="G20" s="21">
        <f>'Backlog ELV'!EX20</f>
        <v>0</v>
      </c>
      <c r="H20" s="22">
        <f>'Backlog ELV'!EY20</f>
        <v>0</v>
      </c>
      <c r="I20" s="22">
        <f>'Backlog ELV'!EV20</f>
        <v>0</v>
      </c>
      <c r="J20" s="23">
        <f>'Backlog ELV'!EW20</f>
        <v>11</v>
      </c>
      <c r="K20" s="16">
        <v>18</v>
      </c>
      <c r="L20" s="21">
        <f>'Orders ELV'!EX20</f>
        <v>8</v>
      </c>
      <c r="M20" s="22">
        <f>'Orders ELV'!EY20</f>
        <v>3</v>
      </c>
      <c r="N20" s="22">
        <f>'Orders ELV'!EV20</f>
        <v>8</v>
      </c>
      <c r="O20" s="22">
        <f>'Orders ELV'!EW20</f>
        <v>8</v>
      </c>
      <c r="P20" s="16">
        <v>18</v>
      </c>
      <c r="Q20" s="27">
        <f>ROUND('IHC ELV'!EX20,2)</f>
        <v>5</v>
      </c>
      <c r="R20" s="28">
        <f>ROUND('IHC ELV'!EY20,2)</f>
        <v>1</v>
      </c>
      <c r="S20" s="28">
        <f>ROUND('IHC ELV'!EV20,2)</f>
        <v>6</v>
      </c>
      <c r="T20" s="29">
        <f>ROUND('IHC ELV'!EW20,2)</f>
        <v>8</v>
      </c>
      <c r="U20" s="16">
        <v>18</v>
      </c>
      <c r="V20" s="11">
        <f>ROUND('UBC ELV'!EX20,2)</f>
        <v>0</v>
      </c>
      <c r="W20" s="11">
        <f>ROUND('UBC ELV'!EY20,2)</f>
        <v>0</v>
      </c>
      <c r="X20" s="11">
        <f>ROUND('UBC ELV'!EV20,2)</f>
        <v>0</v>
      </c>
      <c r="Y20" s="11">
        <f>ROUND('UBC ELV'!EW20,2)</f>
        <v>11</v>
      </c>
      <c r="Z20" s="16">
        <v>18</v>
      </c>
      <c r="AA20" s="6">
        <f t="shared" si="1"/>
        <v>88</v>
      </c>
      <c r="AB20" s="7">
        <f t="shared" si="1"/>
        <v>104</v>
      </c>
      <c r="AC20" s="7">
        <f t="shared" si="1"/>
        <v>113</v>
      </c>
      <c r="AD20" s="7">
        <f t="shared" si="1"/>
        <v>130</v>
      </c>
    </row>
    <row r="21" spans="1:30" ht="15" thickBot="1" x14ac:dyDescent="0.4">
      <c r="A21" s="14">
        <v>19</v>
      </c>
      <c r="B21" s="21">
        <f>'Inventory ELV'!EX21</f>
        <v>12</v>
      </c>
      <c r="C21" s="22">
        <f>'Inventory ELV'!EY21</f>
        <v>13</v>
      </c>
      <c r="D21" s="22">
        <f>'Inventory ELV'!EV21</f>
        <v>18</v>
      </c>
      <c r="E21" s="23">
        <f>'Inventory ELV'!EW21</f>
        <v>7</v>
      </c>
      <c r="F21" s="16">
        <v>19</v>
      </c>
      <c r="G21" s="21">
        <f>'Backlog ELV'!EX21</f>
        <v>0</v>
      </c>
      <c r="H21" s="22">
        <f>'Backlog ELV'!EY21</f>
        <v>0</v>
      </c>
      <c r="I21" s="22">
        <f>'Backlog ELV'!EV21</f>
        <v>0</v>
      </c>
      <c r="J21" s="23">
        <f>'Backlog ELV'!EW21</f>
        <v>2</v>
      </c>
      <c r="K21" s="16">
        <v>19</v>
      </c>
      <c r="L21" s="21">
        <f>'Orders ELV'!EX21</f>
        <v>9</v>
      </c>
      <c r="M21" s="22">
        <f>'Orders ELV'!EY21</f>
        <v>7</v>
      </c>
      <c r="N21" s="22">
        <f>'Orders ELV'!EV21</f>
        <v>8</v>
      </c>
      <c r="O21" s="22">
        <f>'Orders ELV'!EW21</f>
        <v>2</v>
      </c>
      <c r="P21" s="16">
        <v>19</v>
      </c>
      <c r="Q21" s="27">
        <f>ROUND('IHC ELV'!EX21,2)</f>
        <v>9</v>
      </c>
      <c r="R21" s="28">
        <f>ROUND('IHC ELV'!EY21,2)</f>
        <v>4</v>
      </c>
      <c r="S21" s="28">
        <f>ROUND('IHC ELV'!EV21,2)</f>
        <v>6</v>
      </c>
      <c r="T21" s="29">
        <f>ROUND('IHC ELV'!EW21,2)</f>
        <v>7</v>
      </c>
      <c r="U21" s="16">
        <v>19</v>
      </c>
      <c r="V21" s="11">
        <f>ROUND('UBC ELV'!EX21,2)</f>
        <v>0</v>
      </c>
      <c r="W21" s="11">
        <f>ROUND('UBC ELV'!EY21,2)</f>
        <v>0</v>
      </c>
      <c r="X21" s="11">
        <f>ROUND('UBC ELV'!EV21,2)</f>
        <v>0</v>
      </c>
      <c r="Y21" s="11">
        <f>ROUND('UBC ELV'!EW21,2)</f>
        <v>2</v>
      </c>
      <c r="Z21" s="16">
        <v>19</v>
      </c>
      <c r="AA21" s="6">
        <f t="shared" si="1"/>
        <v>97</v>
      </c>
      <c r="AB21" s="7">
        <f t="shared" si="1"/>
        <v>108</v>
      </c>
      <c r="AC21" s="7">
        <f t="shared" si="1"/>
        <v>119</v>
      </c>
      <c r="AD21" s="7">
        <f t="shared" si="1"/>
        <v>139</v>
      </c>
    </row>
    <row r="22" spans="1:30" ht="15" thickBot="1" x14ac:dyDescent="0.4">
      <c r="A22" s="14">
        <v>20</v>
      </c>
      <c r="B22" s="21">
        <f>'Inventory ELV'!EX22</f>
        <v>12</v>
      </c>
      <c r="C22" s="22">
        <f>'Inventory ELV'!EY22</f>
        <v>6</v>
      </c>
      <c r="D22" s="22">
        <f>'Inventory ELV'!EV22</f>
        <v>15</v>
      </c>
      <c r="E22" s="23">
        <f>'Inventory ELV'!EW22</f>
        <v>24</v>
      </c>
      <c r="F22" s="16">
        <v>20</v>
      </c>
      <c r="G22" s="21">
        <f>'Backlog ELV'!EX22</f>
        <v>0</v>
      </c>
      <c r="H22" s="22">
        <f>'Backlog ELV'!EY22</f>
        <v>0</v>
      </c>
      <c r="I22" s="22">
        <f>'Backlog ELV'!EV22</f>
        <v>0</v>
      </c>
      <c r="J22" s="23">
        <f>'Backlog ELV'!EW22</f>
        <v>1</v>
      </c>
      <c r="K22" s="16">
        <v>20</v>
      </c>
      <c r="L22" s="21">
        <f>'Orders ELV'!EX22</f>
        <v>9</v>
      </c>
      <c r="M22" s="22">
        <f>'Orders ELV'!EY22</f>
        <v>10</v>
      </c>
      <c r="N22" s="22">
        <f>'Orders ELV'!EV22</f>
        <v>8</v>
      </c>
      <c r="O22" s="22">
        <f>'Orders ELV'!EW22</f>
        <v>2</v>
      </c>
      <c r="P22" s="16">
        <v>20</v>
      </c>
      <c r="Q22" s="27">
        <f>ROUND('IHC ELV'!EX22,2)</f>
        <v>8</v>
      </c>
      <c r="R22" s="28">
        <f>ROUND('IHC ELV'!EY22,2)</f>
        <v>12</v>
      </c>
      <c r="S22" s="28">
        <f>ROUND('IHC ELV'!EV22,2)</f>
        <v>6</v>
      </c>
      <c r="T22" s="29">
        <f>ROUND('IHC ELV'!EW22,2)</f>
        <v>3</v>
      </c>
      <c r="U22" s="16">
        <v>20</v>
      </c>
      <c r="V22" s="11">
        <f>ROUND('UBC ELV'!EX22,2)</f>
        <v>0</v>
      </c>
      <c r="W22" s="11">
        <f>ROUND('UBC ELV'!EY22,2)</f>
        <v>0</v>
      </c>
      <c r="X22" s="11">
        <f>ROUND('UBC ELV'!EV22,2)</f>
        <v>0</v>
      </c>
      <c r="Y22" s="11">
        <f>ROUND('UBC ELV'!EW22,2)</f>
        <v>1</v>
      </c>
      <c r="Z22" s="16">
        <v>20</v>
      </c>
      <c r="AA22" s="6">
        <f t="shared" si="1"/>
        <v>105</v>
      </c>
      <c r="AB22" s="7">
        <f t="shared" si="1"/>
        <v>120</v>
      </c>
      <c r="AC22" s="7">
        <f t="shared" si="1"/>
        <v>125</v>
      </c>
      <c r="AD22" s="7">
        <f t="shared" si="1"/>
        <v>143</v>
      </c>
    </row>
    <row r="23" spans="1:30" ht="15" thickBot="1" x14ac:dyDescent="0.4">
      <c r="A23" s="14">
        <v>21</v>
      </c>
      <c r="B23" s="21">
        <f>'Inventory ELV'!EX23</f>
        <v>12</v>
      </c>
      <c r="C23" s="22">
        <f>'Inventory ELV'!EY23</f>
        <v>6</v>
      </c>
      <c r="D23" s="22">
        <f>'Inventory ELV'!EV23</f>
        <v>8</v>
      </c>
      <c r="E23" s="23">
        <f>'Inventory ELV'!EW23</f>
        <v>26</v>
      </c>
      <c r="F23" s="16">
        <v>21</v>
      </c>
      <c r="G23" s="21">
        <f>'Backlog ELV'!EX23</f>
        <v>0</v>
      </c>
      <c r="H23" s="22">
        <f>'Backlog ELV'!EY23</f>
        <v>0</v>
      </c>
      <c r="I23" s="22">
        <f>'Backlog ELV'!EV23</f>
        <v>0</v>
      </c>
      <c r="J23" s="23">
        <f>'Backlog ELV'!EW23</f>
        <v>0</v>
      </c>
      <c r="K23" s="16">
        <v>21</v>
      </c>
      <c r="L23" s="21">
        <f>'Orders ELV'!EX23</f>
        <v>9</v>
      </c>
      <c r="M23" s="22">
        <f>'Orders ELV'!EY23</f>
        <v>12</v>
      </c>
      <c r="N23" s="22">
        <f>'Orders ELV'!EV23</f>
        <v>8</v>
      </c>
      <c r="O23" s="22">
        <f>'Orders ELV'!EW23</f>
        <v>7</v>
      </c>
      <c r="P23" s="16">
        <v>21</v>
      </c>
      <c r="Q23" s="27">
        <f>ROUND('IHC ELV'!EX23,2)</f>
        <v>4</v>
      </c>
      <c r="R23" s="28">
        <f>ROUND('IHC ELV'!EY23,2)</f>
        <v>13</v>
      </c>
      <c r="S23" s="28">
        <f>ROUND('IHC ELV'!EV23,2)</f>
        <v>6</v>
      </c>
      <c r="T23" s="29">
        <f>ROUND('IHC ELV'!EW23,2)</f>
        <v>3</v>
      </c>
      <c r="U23" s="16">
        <v>21</v>
      </c>
      <c r="V23" s="11">
        <f>ROUND('UBC ELV'!EX23,2)</f>
        <v>0</v>
      </c>
      <c r="W23" s="11">
        <f>ROUND('UBC ELV'!EY23,2)</f>
        <v>0</v>
      </c>
      <c r="X23" s="11">
        <f>ROUND('UBC ELV'!EV23,2)</f>
        <v>0</v>
      </c>
      <c r="Y23" s="11">
        <f>ROUND('UBC ELV'!EW23,2)</f>
        <v>0</v>
      </c>
      <c r="Z23" s="16">
        <v>21</v>
      </c>
      <c r="AA23" s="6">
        <f t="shared" si="1"/>
        <v>109</v>
      </c>
      <c r="AB23" s="7">
        <f t="shared" si="1"/>
        <v>133</v>
      </c>
      <c r="AC23" s="7">
        <f t="shared" si="1"/>
        <v>131</v>
      </c>
      <c r="AD23" s="7">
        <f t="shared" si="1"/>
        <v>146</v>
      </c>
    </row>
    <row r="24" spans="1:30" ht="15" thickBot="1" x14ac:dyDescent="0.4">
      <c r="A24" s="14">
        <v>22</v>
      </c>
      <c r="B24" s="21">
        <f>'Inventory ELV'!EX24</f>
        <v>13</v>
      </c>
      <c r="C24" s="22">
        <f>'Inventory ELV'!EY24</f>
        <v>10</v>
      </c>
      <c r="D24" s="22">
        <f>'Inventory ELV'!EV24</f>
        <v>3</v>
      </c>
      <c r="E24" s="23">
        <f>'Inventory ELV'!EW24</f>
        <v>11</v>
      </c>
      <c r="F24" s="16">
        <v>22</v>
      </c>
      <c r="G24" s="21">
        <f>'Backlog ELV'!EX24</f>
        <v>0</v>
      </c>
      <c r="H24" s="22">
        <f>'Backlog ELV'!EY24</f>
        <v>0</v>
      </c>
      <c r="I24" s="22">
        <f>'Backlog ELV'!EV24</f>
        <v>1</v>
      </c>
      <c r="J24" s="23">
        <f>'Backlog ELV'!EW24</f>
        <v>2</v>
      </c>
      <c r="K24" s="16">
        <v>22</v>
      </c>
      <c r="L24" s="21">
        <f>'Orders ELV'!EX24</f>
        <v>9</v>
      </c>
      <c r="M24" s="22">
        <f>'Orders ELV'!EY24</f>
        <v>7</v>
      </c>
      <c r="N24" s="22">
        <f>'Orders ELV'!EV24</f>
        <v>8</v>
      </c>
      <c r="O24" s="22">
        <f>'Orders ELV'!EW24</f>
        <v>16</v>
      </c>
      <c r="P24" s="16">
        <v>22</v>
      </c>
      <c r="Q24" s="27">
        <f>ROUND('IHC ELV'!EX24,2)</f>
        <v>1</v>
      </c>
      <c r="R24" s="28">
        <f>ROUND('IHC ELV'!EY24,2)</f>
        <v>6</v>
      </c>
      <c r="S24" s="28">
        <f>ROUND('IHC ELV'!EV24,2)</f>
        <v>7</v>
      </c>
      <c r="T24" s="29">
        <f>ROUND('IHC ELV'!EW24,2)</f>
        <v>5</v>
      </c>
      <c r="U24" s="16">
        <v>22</v>
      </c>
      <c r="V24" s="11">
        <f>ROUND('UBC ELV'!EX24,2)</f>
        <v>0</v>
      </c>
      <c r="W24" s="11">
        <f>ROUND('UBC ELV'!EY24,2)</f>
        <v>0</v>
      </c>
      <c r="X24" s="11">
        <f>ROUND('UBC ELV'!EV24,2)</f>
        <v>1</v>
      </c>
      <c r="Y24" s="11">
        <f>ROUND('UBC ELV'!EW24,2)</f>
        <v>2</v>
      </c>
      <c r="Z24" s="16">
        <v>22</v>
      </c>
      <c r="AA24" s="6">
        <f t="shared" si="1"/>
        <v>110</v>
      </c>
      <c r="AB24" s="7">
        <f t="shared" si="1"/>
        <v>139</v>
      </c>
      <c r="AC24" s="7">
        <f t="shared" si="1"/>
        <v>139</v>
      </c>
      <c r="AD24" s="7">
        <f t="shared" si="1"/>
        <v>153</v>
      </c>
    </row>
    <row r="25" spans="1:30" ht="15" thickBot="1" x14ac:dyDescent="0.4">
      <c r="A25" s="14">
        <v>23</v>
      </c>
      <c r="B25" s="21">
        <f>'Inventory ELV'!EX25</f>
        <v>12</v>
      </c>
      <c r="C25" s="22">
        <f>'Inventory ELV'!EY25</f>
        <v>13</v>
      </c>
      <c r="D25" s="22">
        <f>'Inventory ELV'!EV25</f>
        <v>7</v>
      </c>
      <c r="E25" s="23">
        <f>'Inventory ELV'!EW25</f>
        <v>3</v>
      </c>
      <c r="F25" s="16">
        <v>23</v>
      </c>
      <c r="G25" s="21">
        <f>'Backlog ELV'!EX25</f>
        <v>0</v>
      </c>
      <c r="H25" s="22">
        <f>'Backlog ELV'!EY25</f>
        <v>0</v>
      </c>
      <c r="I25" s="22">
        <f>'Backlog ELV'!EV25</f>
        <v>0</v>
      </c>
      <c r="J25" s="23">
        <f>'Backlog ELV'!EW25</f>
        <v>7</v>
      </c>
      <c r="K25" s="16">
        <v>23</v>
      </c>
      <c r="L25" s="21">
        <f>'Orders ELV'!EX25</f>
        <v>8</v>
      </c>
      <c r="M25" s="22">
        <f>'Orders ELV'!EY25</f>
        <v>4</v>
      </c>
      <c r="N25" s="22">
        <f>'Orders ELV'!EV25</f>
        <v>8</v>
      </c>
      <c r="O25" s="22">
        <f>'Orders ELV'!EW25</f>
        <v>15</v>
      </c>
      <c r="P25" s="16">
        <v>23</v>
      </c>
      <c r="Q25" s="27">
        <f>ROUND('IHC ELV'!EX25,2)</f>
        <v>4</v>
      </c>
      <c r="R25" s="28">
        <f>ROUND('IHC ELV'!EY25,2)</f>
        <v>2</v>
      </c>
      <c r="S25" s="28">
        <f>ROUND('IHC ELV'!EV25,2)</f>
        <v>6</v>
      </c>
      <c r="T25" s="29">
        <f>ROUND('IHC ELV'!EW25,2)</f>
        <v>7</v>
      </c>
      <c r="U25" s="16">
        <v>23</v>
      </c>
      <c r="V25" s="11">
        <f>ROUND('UBC ELV'!EX25,2)</f>
        <v>0</v>
      </c>
      <c r="W25" s="11">
        <f>ROUND('UBC ELV'!EY25,2)</f>
        <v>0</v>
      </c>
      <c r="X25" s="11">
        <f>ROUND('UBC ELV'!EV25,2)</f>
        <v>0</v>
      </c>
      <c r="Y25" s="11">
        <f>ROUND('UBC ELV'!EW25,2)</f>
        <v>7</v>
      </c>
      <c r="Z25" s="16">
        <v>23</v>
      </c>
      <c r="AA25" s="6">
        <f t="shared" si="1"/>
        <v>114</v>
      </c>
      <c r="AB25" s="7">
        <f t="shared" si="1"/>
        <v>141</v>
      </c>
      <c r="AC25" s="7">
        <f t="shared" si="1"/>
        <v>145</v>
      </c>
      <c r="AD25" s="7">
        <f t="shared" si="1"/>
        <v>167</v>
      </c>
    </row>
    <row r="26" spans="1:30" ht="15" thickBot="1" x14ac:dyDescent="0.4">
      <c r="A26" s="14">
        <v>24</v>
      </c>
      <c r="B26" s="21">
        <f>'Inventory ELV'!EX26</f>
        <v>12</v>
      </c>
      <c r="C26" s="22">
        <f>'Inventory ELV'!EY26</f>
        <v>14</v>
      </c>
      <c r="D26" s="22">
        <f>'Inventory ELV'!EV26</f>
        <v>13</v>
      </c>
      <c r="E26" s="23">
        <f>'Inventory ELV'!EW26</f>
        <v>3</v>
      </c>
      <c r="F26" s="16">
        <v>24</v>
      </c>
      <c r="G26" s="21">
        <f>'Backlog ELV'!EX26</f>
        <v>0</v>
      </c>
      <c r="H26" s="22">
        <f>'Backlog ELV'!EY26</f>
        <v>0</v>
      </c>
      <c r="I26" s="22">
        <f>'Backlog ELV'!EV26</f>
        <v>0</v>
      </c>
      <c r="J26" s="23">
        <f>'Backlog ELV'!EW26</f>
        <v>7</v>
      </c>
      <c r="K26" s="16">
        <v>24</v>
      </c>
      <c r="L26" s="21">
        <f>'Orders ELV'!EX26</f>
        <v>9</v>
      </c>
      <c r="M26" s="22">
        <f>'Orders ELV'!EY26</f>
        <v>6</v>
      </c>
      <c r="N26" s="22">
        <f>'Orders ELV'!EV26</f>
        <v>8</v>
      </c>
      <c r="O26" s="22">
        <f>'Orders ELV'!EW26</f>
        <v>4</v>
      </c>
      <c r="P26" s="16">
        <v>24</v>
      </c>
      <c r="Q26" s="27">
        <f>ROUND('IHC ELV'!EX26,2)</f>
        <v>7</v>
      </c>
      <c r="R26" s="28">
        <f>ROUND('IHC ELV'!EY26,2)</f>
        <v>2</v>
      </c>
      <c r="S26" s="28">
        <f>ROUND('IHC ELV'!EV26,2)</f>
        <v>6</v>
      </c>
      <c r="T26" s="29">
        <f>ROUND('IHC ELV'!EW26,2)</f>
        <v>7</v>
      </c>
      <c r="U26" s="16">
        <v>24</v>
      </c>
      <c r="V26" s="11">
        <f>ROUND('UBC ELV'!EX26,2)</f>
        <v>0</v>
      </c>
      <c r="W26" s="11">
        <f>ROUND('UBC ELV'!EY26,2)</f>
        <v>0</v>
      </c>
      <c r="X26" s="11">
        <f>ROUND('UBC ELV'!EV26,2)</f>
        <v>0</v>
      </c>
      <c r="Y26" s="11">
        <f>ROUND('UBC ELV'!EW26,2)</f>
        <v>7</v>
      </c>
      <c r="Z26" s="16">
        <v>24</v>
      </c>
      <c r="AA26" s="6">
        <f t="shared" si="1"/>
        <v>121</v>
      </c>
      <c r="AB26" s="7">
        <f t="shared" si="1"/>
        <v>143</v>
      </c>
      <c r="AC26" s="7">
        <f t="shared" si="1"/>
        <v>151</v>
      </c>
      <c r="AD26" s="7">
        <f t="shared" si="1"/>
        <v>181</v>
      </c>
    </row>
    <row r="27" spans="1:30" ht="15" thickBot="1" x14ac:dyDescent="0.4">
      <c r="A27" s="14">
        <v>25</v>
      </c>
      <c r="B27" s="21">
        <f>'Inventory ELV'!EX27</f>
        <v>12</v>
      </c>
      <c r="C27" s="22">
        <f>'Inventory ELV'!EY27</f>
        <v>10</v>
      </c>
      <c r="D27" s="22">
        <f>'Inventory ELV'!EV27</f>
        <v>15</v>
      </c>
      <c r="E27" s="23">
        <f>'Inventory ELV'!EW27</f>
        <v>12</v>
      </c>
      <c r="F27" s="16">
        <v>25</v>
      </c>
      <c r="G27" s="21">
        <f>'Backlog ELV'!EX27</f>
        <v>0</v>
      </c>
      <c r="H27" s="22">
        <f>'Backlog ELV'!EY27</f>
        <v>0</v>
      </c>
      <c r="I27" s="22">
        <f>'Backlog ELV'!EV27</f>
        <v>0</v>
      </c>
      <c r="J27" s="23">
        <f>'Backlog ELV'!EW27</f>
        <v>4</v>
      </c>
      <c r="K27" s="16">
        <v>25</v>
      </c>
      <c r="L27" s="21">
        <f>'Orders ELV'!EX27</f>
        <v>9</v>
      </c>
      <c r="M27" s="22">
        <f>'Orders ELV'!EY27</f>
        <v>7</v>
      </c>
      <c r="N27" s="22">
        <f>'Orders ELV'!EV27</f>
        <v>8</v>
      </c>
      <c r="O27" s="22">
        <f>'Orders ELV'!EW27</f>
        <v>3</v>
      </c>
      <c r="P27" s="16">
        <v>25</v>
      </c>
      <c r="Q27" s="27">
        <f>ROUND('IHC ELV'!EX27,2)</f>
        <v>8</v>
      </c>
      <c r="R27" s="28">
        <f>ROUND('IHC ELV'!EY27,2)</f>
        <v>6</v>
      </c>
      <c r="S27" s="28">
        <f>ROUND('IHC ELV'!EV27,2)</f>
        <v>6</v>
      </c>
      <c r="T27" s="29">
        <f>ROUND('IHC ELV'!EW27,2)</f>
        <v>5</v>
      </c>
      <c r="U27" s="16">
        <v>25</v>
      </c>
      <c r="V27" s="11">
        <f>ROUND('UBC ELV'!EX27,2)</f>
        <v>0</v>
      </c>
      <c r="W27" s="11">
        <f>ROUND('UBC ELV'!EY27,2)</f>
        <v>0</v>
      </c>
      <c r="X27" s="11">
        <f>ROUND('UBC ELV'!EV27,2)</f>
        <v>0</v>
      </c>
      <c r="Y27" s="11">
        <f>ROUND('UBC ELV'!EW27,2)</f>
        <v>4</v>
      </c>
      <c r="Z27" s="16">
        <v>25</v>
      </c>
      <c r="AA27" s="6">
        <f t="shared" si="1"/>
        <v>129</v>
      </c>
      <c r="AB27" s="7">
        <f t="shared" si="1"/>
        <v>149</v>
      </c>
      <c r="AC27" s="7">
        <f t="shared" si="1"/>
        <v>157</v>
      </c>
      <c r="AD27" s="7">
        <f t="shared" si="1"/>
        <v>190</v>
      </c>
    </row>
    <row r="28" spans="1:30" ht="15" thickBot="1" x14ac:dyDescent="0.4">
      <c r="A28" s="14">
        <v>26</v>
      </c>
      <c r="B28" s="21">
        <f>'Inventory ELV'!EX28</f>
        <v>12</v>
      </c>
      <c r="C28" s="22">
        <f>'Inventory ELV'!EY28</f>
        <v>7</v>
      </c>
      <c r="D28" s="22">
        <f>'Inventory ELV'!EV28</f>
        <v>14</v>
      </c>
      <c r="E28" s="23">
        <f>'Inventory ELV'!EW28</f>
        <v>24</v>
      </c>
      <c r="F28" s="16">
        <v>26</v>
      </c>
      <c r="G28" s="21">
        <f>'Backlog ELV'!EX28</f>
        <v>0</v>
      </c>
      <c r="H28" s="22">
        <f>'Backlog ELV'!EY28</f>
        <v>0</v>
      </c>
      <c r="I28" s="22">
        <f>'Backlog ELV'!EV28</f>
        <v>0</v>
      </c>
      <c r="J28" s="23">
        <f>'Backlog ELV'!EW28</f>
        <v>1</v>
      </c>
      <c r="K28" s="16">
        <v>26</v>
      </c>
      <c r="L28" s="21">
        <f>'Orders ELV'!EX28</f>
        <v>9</v>
      </c>
      <c r="M28" s="22">
        <f>'Orders ELV'!EY28</f>
        <v>11</v>
      </c>
      <c r="N28" s="22">
        <f>'Orders ELV'!EV28</f>
        <v>8</v>
      </c>
      <c r="O28" s="22">
        <f>'Orders ELV'!EW28</f>
        <v>3</v>
      </c>
      <c r="P28" s="16">
        <v>26</v>
      </c>
      <c r="Q28" s="27">
        <f>ROUND('IHC ELV'!EX28,2)</f>
        <v>7</v>
      </c>
      <c r="R28" s="28">
        <f>ROUND('IHC ELV'!EY28,2)</f>
        <v>12</v>
      </c>
      <c r="S28" s="28">
        <f>ROUND('IHC ELV'!EV28,2)</f>
        <v>6</v>
      </c>
      <c r="T28" s="29">
        <f>ROUND('IHC ELV'!EW28,2)</f>
        <v>4</v>
      </c>
      <c r="U28" s="16">
        <v>26</v>
      </c>
      <c r="V28" s="11">
        <f>ROUND('UBC ELV'!EX28,2)</f>
        <v>0</v>
      </c>
      <c r="W28" s="11">
        <f>ROUND('UBC ELV'!EY28,2)</f>
        <v>0</v>
      </c>
      <c r="X28" s="11">
        <f>ROUND('UBC ELV'!EV28,2)</f>
        <v>0</v>
      </c>
      <c r="Y28" s="11">
        <f>ROUND('UBC ELV'!EW28,2)</f>
        <v>1</v>
      </c>
      <c r="Z28" s="16">
        <v>26</v>
      </c>
      <c r="AA28" s="6">
        <f t="shared" si="1"/>
        <v>136</v>
      </c>
      <c r="AB28" s="7">
        <f t="shared" si="1"/>
        <v>161</v>
      </c>
      <c r="AC28" s="7">
        <f t="shared" si="1"/>
        <v>163</v>
      </c>
      <c r="AD28" s="7">
        <f t="shared" si="1"/>
        <v>195</v>
      </c>
    </row>
    <row r="29" spans="1:30" ht="15" thickBot="1" x14ac:dyDescent="0.4">
      <c r="A29" s="14">
        <v>27</v>
      </c>
      <c r="B29" s="21">
        <f>'Inventory ELV'!EX29</f>
        <v>12</v>
      </c>
      <c r="C29" s="22">
        <f>'Inventory ELV'!EY29</f>
        <v>9</v>
      </c>
      <c r="D29" s="22">
        <f>'Inventory ELV'!EV29</f>
        <v>5</v>
      </c>
      <c r="E29" s="23">
        <f>'Inventory ELV'!EW29</f>
        <v>19</v>
      </c>
      <c r="F29" s="16">
        <v>27</v>
      </c>
      <c r="G29" s="21">
        <f>'Backlog ELV'!EX29</f>
        <v>0</v>
      </c>
      <c r="H29" s="22">
        <f>'Backlog ELV'!EY29</f>
        <v>0</v>
      </c>
      <c r="I29" s="22">
        <f>'Backlog ELV'!EV29</f>
        <v>1</v>
      </c>
      <c r="J29" s="23">
        <f>'Backlog ELV'!EW29</f>
        <v>0</v>
      </c>
      <c r="K29" s="16">
        <v>27</v>
      </c>
      <c r="L29" s="21">
        <f>'Orders ELV'!EX29</f>
        <v>9</v>
      </c>
      <c r="M29" s="22">
        <f>'Orders ELV'!EY29</f>
        <v>8</v>
      </c>
      <c r="N29" s="22">
        <f>'Orders ELV'!EV29</f>
        <v>8</v>
      </c>
      <c r="O29" s="22">
        <f>'Orders ELV'!EW29</f>
        <v>10</v>
      </c>
      <c r="P29" s="16">
        <v>27</v>
      </c>
      <c r="Q29" s="27">
        <f>ROUND('IHC ELV'!EX29,2)</f>
        <v>3</v>
      </c>
      <c r="R29" s="28">
        <f>ROUND('IHC ELV'!EY29,2)</f>
        <v>10</v>
      </c>
      <c r="S29" s="28">
        <f>ROUND('IHC ELV'!EV29,2)</f>
        <v>6</v>
      </c>
      <c r="T29" s="29">
        <f>ROUND('IHC ELV'!EW29,2)</f>
        <v>5</v>
      </c>
      <c r="U29" s="16">
        <v>27</v>
      </c>
      <c r="V29" s="11">
        <f>ROUND('UBC ELV'!EX29,2)</f>
        <v>0</v>
      </c>
      <c r="W29" s="11">
        <f>ROUND('UBC ELV'!EY29,2)</f>
        <v>0</v>
      </c>
      <c r="X29" s="11">
        <f>ROUND('UBC ELV'!EV29,2)</f>
        <v>1</v>
      </c>
      <c r="Y29" s="11">
        <f>ROUND('UBC ELV'!EW29,2)</f>
        <v>0</v>
      </c>
      <c r="Z29" s="16">
        <v>27</v>
      </c>
      <c r="AA29" s="6">
        <f t="shared" si="1"/>
        <v>139</v>
      </c>
      <c r="AB29" s="7">
        <f t="shared" si="1"/>
        <v>171</v>
      </c>
      <c r="AC29" s="7">
        <f t="shared" si="1"/>
        <v>170</v>
      </c>
      <c r="AD29" s="7">
        <f t="shared" si="1"/>
        <v>200</v>
      </c>
    </row>
    <row r="30" spans="1:30" ht="15" thickBot="1" x14ac:dyDescent="0.4">
      <c r="A30" s="14">
        <v>28</v>
      </c>
      <c r="B30" s="21">
        <f>'Inventory ELV'!EX30</f>
        <v>12</v>
      </c>
      <c r="C30" s="22">
        <f>'Inventory ELV'!EY30</f>
        <v>10</v>
      </c>
      <c r="D30" s="22">
        <f>'Inventory ELV'!EV30</f>
        <v>6</v>
      </c>
      <c r="E30" s="23">
        <f>'Inventory ELV'!EW30</f>
        <v>8</v>
      </c>
      <c r="F30" s="16">
        <v>28</v>
      </c>
      <c r="G30" s="21">
        <f>'Backlog ELV'!EX30</f>
        <v>0</v>
      </c>
      <c r="H30" s="22">
        <f>'Backlog ELV'!EY30</f>
        <v>0</v>
      </c>
      <c r="I30" s="22">
        <f>'Backlog ELV'!EV30</f>
        <v>0</v>
      </c>
      <c r="J30" s="23">
        <f>'Backlog ELV'!EW30</f>
        <v>3</v>
      </c>
      <c r="K30" s="16">
        <v>28</v>
      </c>
      <c r="L30" s="21">
        <f>'Orders ELV'!EX30</f>
        <v>9</v>
      </c>
      <c r="M30" s="22">
        <f>'Orders ELV'!EY30</f>
        <v>6</v>
      </c>
      <c r="N30" s="22">
        <f>'Orders ELV'!EV30</f>
        <v>8</v>
      </c>
      <c r="O30" s="22">
        <f>'Orders ELV'!EW30</f>
        <v>18</v>
      </c>
      <c r="P30" s="16">
        <v>28</v>
      </c>
      <c r="Q30" s="27">
        <f>ROUND('IHC ELV'!EX30,2)</f>
        <v>3</v>
      </c>
      <c r="R30" s="28">
        <f>ROUND('IHC ELV'!EY30,2)</f>
        <v>4</v>
      </c>
      <c r="S30" s="28">
        <f>ROUND('IHC ELV'!EV30,2)</f>
        <v>6</v>
      </c>
      <c r="T30" s="29">
        <f>ROUND('IHC ELV'!EW30,2)</f>
        <v>5</v>
      </c>
      <c r="U30" s="16">
        <v>28</v>
      </c>
      <c r="V30" s="11">
        <f>ROUND('UBC ELV'!EX30,2)</f>
        <v>0</v>
      </c>
      <c r="W30" s="11">
        <f>ROUND('UBC ELV'!EY30,2)</f>
        <v>0</v>
      </c>
      <c r="X30" s="11">
        <f>ROUND('UBC ELV'!EV30,2)</f>
        <v>0</v>
      </c>
      <c r="Y30" s="11">
        <f>ROUND('UBC ELV'!EW30,2)</f>
        <v>3</v>
      </c>
      <c r="Z30" s="16">
        <v>28</v>
      </c>
      <c r="AA30" s="6">
        <f t="shared" si="1"/>
        <v>142</v>
      </c>
      <c r="AB30" s="7">
        <f t="shared" si="1"/>
        <v>175</v>
      </c>
      <c r="AC30" s="7">
        <f t="shared" si="1"/>
        <v>176</v>
      </c>
      <c r="AD30" s="7">
        <f t="shared" si="1"/>
        <v>208</v>
      </c>
    </row>
    <row r="31" spans="1:30" ht="15" thickBot="1" x14ac:dyDescent="0.4">
      <c r="A31" s="14">
        <v>29</v>
      </c>
      <c r="B31" s="21">
        <f>'Inventory ELV'!EX31</f>
        <v>12</v>
      </c>
      <c r="C31" s="22">
        <f>'Inventory ELV'!EY31</f>
        <v>13</v>
      </c>
      <c r="D31" s="22">
        <f>'Inventory ELV'!EV31</f>
        <v>9</v>
      </c>
      <c r="E31" s="23">
        <f>'Inventory ELV'!EW31</f>
        <v>3</v>
      </c>
      <c r="F31" s="16">
        <v>29</v>
      </c>
      <c r="G31" s="21">
        <f>'Backlog ELV'!EX31</f>
        <v>0</v>
      </c>
      <c r="H31" s="22">
        <f>'Backlog ELV'!EY31</f>
        <v>0</v>
      </c>
      <c r="I31" s="22">
        <f>'Backlog ELV'!EV31</f>
        <v>0</v>
      </c>
      <c r="J31" s="23">
        <f>'Backlog ELV'!EW31</f>
        <v>9</v>
      </c>
      <c r="K31" s="16">
        <v>29</v>
      </c>
      <c r="L31" s="21">
        <f>'Orders ELV'!EX31</f>
        <v>9</v>
      </c>
      <c r="M31" s="22">
        <f>'Orders ELV'!EY31</f>
        <v>7</v>
      </c>
      <c r="N31" s="22">
        <f>'Orders ELV'!EV31</f>
        <v>8</v>
      </c>
      <c r="O31" s="22">
        <f>'Orders ELV'!EW31</f>
        <v>8</v>
      </c>
      <c r="P31" s="16">
        <v>29</v>
      </c>
      <c r="Q31" s="27">
        <f>ROUND('IHC ELV'!EX31,2)</f>
        <v>5</v>
      </c>
      <c r="R31" s="28">
        <f>ROUND('IHC ELV'!EY31,2)</f>
        <v>2</v>
      </c>
      <c r="S31" s="28">
        <f>ROUND('IHC ELV'!EV31,2)</f>
        <v>6</v>
      </c>
      <c r="T31" s="29">
        <f>ROUND('IHC ELV'!EW31,2)</f>
        <v>7</v>
      </c>
      <c r="U31" s="16">
        <v>29</v>
      </c>
      <c r="V31" s="11">
        <f>ROUND('UBC ELV'!EX31,2)</f>
        <v>0</v>
      </c>
      <c r="W31" s="11">
        <f>ROUND('UBC ELV'!EY31,2)</f>
        <v>0</v>
      </c>
      <c r="X31" s="11">
        <f>ROUND('UBC ELV'!EV31,2)</f>
        <v>0</v>
      </c>
      <c r="Y31" s="11">
        <f>ROUND('UBC ELV'!EW31,2)</f>
        <v>9</v>
      </c>
      <c r="Z31" s="16">
        <v>29</v>
      </c>
      <c r="AA31" s="6">
        <f t="shared" si="1"/>
        <v>147</v>
      </c>
      <c r="AB31" s="7">
        <f t="shared" si="1"/>
        <v>177</v>
      </c>
      <c r="AC31" s="7">
        <f t="shared" si="1"/>
        <v>182</v>
      </c>
      <c r="AD31" s="7">
        <f t="shared" si="1"/>
        <v>224</v>
      </c>
    </row>
    <row r="32" spans="1:30" ht="15" thickBot="1" x14ac:dyDescent="0.4">
      <c r="A32" s="14">
        <v>30</v>
      </c>
      <c r="B32" s="21">
        <f>'Inventory ELV'!EX32</f>
        <v>12</v>
      </c>
      <c r="C32" s="22">
        <f>'Inventory ELV'!EY32</f>
        <v>11</v>
      </c>
      <c r="D32" s="22">
        <f>'Inventory ELV'!EV32</f>
        <v>12</v>
      </c>
      <c r="E32" s="23">
        <f>'Inventory ELV'!EW32</f>
        <v>7</v>
      </c>
      <c r="F32" s="16">
        <v>30</v>
      </c>
      <c r="G32" s="21">
        <f>'Backlog ELV'!EX32</f>
        <v>0</v>
      </c>
      <c r="H32" s="22">
        <f>'Backlog ELV'!EY32</f>
        <v>0</v>
      </c>
      <c r="I32" s="22">
        <f>'Backlog ELV'!EV32</f>
        <v>0</v>
      </c>
      <c r="J32" s="23">
        <f>'Backlog ELV'!EW32</f>
        <v>2</v>
      </c>
      <c r="K32" s="16">
        <v>30</v>
      </c>
      <c r="L32" s="21">
        <f>'Orders ELV'!EX32</f>
        <v>8</v>
      </c>
      <c r="M32" s="22">
        <f>'Orders ELV'!EY32</f>
        <v>7</v>
      </c>
      <c r="N32" s="22">
        <f>'Orders ELV'!EV32</f>
        <v>8</v>
      </c>
      <c r="O32" s="22">
        <f>'Orders ELV'!EW32</f>
        <v>4</v>
      </c>
      <c r="P32" s="16">
        <v>30</v>
      </c>
      <c r="Q32" s="27">
        <f>ROUND('IHC ELV'!EX32,2)</f>
        <v>6</v>
      </c>
      <c r="R32" s="28">
        <f>ROUND('IHC ELV'!EY32,2)</f>
        <v>4</v>
      </c>
      <c r="S32" s="28">
        <f>ROUND('IHC ELV'!EV32,2)</f>
        <v>6</v>
      </c>
      <c r="T32" s="29">
        <f>ROUND('IHC ELV'!EW32,2)</f>
        <v>6</v>
      </c>
      <c r="U32" s="16">
        <v>30</v>
      </c>
      <c r="V32" s="11">
        <f>ROUND('UBC ELV'!EX32,2)</f>
        <v>0</v>
      </c>
      <c r="W32" s="11">
        <f>ROUND('UBC ELV'!EY32,2)</f>
        <v>0</v>
      </c>
      <c r="X32" s="11">
        <f>ROUND('UBC ELV'!EV32,2)</f>
        <v>0</v>
      </c>
      <c r="Y32" s="11">
        <f>ROUND('UBC ELV'!EW32,2)</f>
        <v>2</v>
      </c>
      <c r="Z32" s="16">
        <v>30</v>
      </c>
      <c r="AA32" s="6">
        <f t="shared" si="1"/>
        <v>153</v>
      </c>
      <c r="AB32" s="7">
        <f t="shared" si="1"/>
        <v>181</v>
      </c>
      <c r="AC32" s="7">
        <f t="shared" si="1"/>
        <v>188</v>
      </c>
      <c r="AD32" s="7">
        <f t="shared" si="1"/>
        <v>232</v>
      </c>
    </row>
    <row r="33" spans="1:30" ht="15" thickBot="1" x14ac:dyDescent="0.4">
      <c r="A33" s="14">
        <v>31</v>
      </c>
      <c r="B33" s="21">
        <f>'Inventory ELV'!EX33</f>
        <v>12</v>
      </c>
      <c r="C33" s="22">
        <f>'Inventory ELV'!EY33</f>
        <v>9</v>
      </c>
      <c r="D33" s="22">
        <f>'Inventory ELV'!EV33</f>
        <v>14</v>
      </c>
      <c r="E33" s="23">
        <f>'Inventory ELV'!EW33</f>
        <v>16</v>
      </c>
      <c r="F33" s="16">
        <v>31</v>
      </c>
      <c r="G33" s="21">
        <f>'Backlog ELV'!EX33</f>
        <v>0</v>
      </c>
      <c r="H33" s="22">
        <f>'Backlog ELV'!EY33</f>
        <v>0</v>
      </c>
      <c r="I33" s="22">
        <f>'Backlog ELV'!EV33</f>
        <v>0</v>
      </c>
      <c r="J33" s="23">
        <f>'Backlog ELV'!EW33</f>
        <v>0</v>
      </c>
      <c r="K33" s="16">
        <v>31</v>
      </c>
      <c r="L33" s="21">
        <f>'Orders ELV'!EX33</f>
        <v>9</v>
      </c>
      <c r="M33" s="22">
        <f>'Orders ELV'!EY33</f>
        <v>9</v>
      </c>
      <c r="N33" s="22">
        <f>'Orders ELV'!EV33</f>
        <v>8</v>
      </c>
      <c r="O33" s="22">
        <f>'Orders ELV'!EW33</f>
        <v>5</v>
      </c>
      <c r="P33" s="16">
        <v>31</v>
      </c>
      <c r="Q33" s="27">
        <f>ROUND('IHC ELV'!EX33,2)</f>
        <v>7</v>
      </c>
      <c r="R33" s="28">
        <f>ROUND('IHC ELV'!EY33,2)</f>
        <v>8</v>
      </c>
      <c r="S33" s="28">
        <f>ROUND('IHC ELV'!EV33,2)</f>
        <v>6</v>
      </c>
      <c r="T33" s="29">
        <f>ROUND('IHC ELV'!EW33,2)</f>
        <v>5</v>
      </c>
      <c r="U33" s="16">
        <v>31</v>
      </c>
      <c r="V33" s="11">
        <f>ROUND('UBC ELV'!EX33,2)</f>
        <v>0</v>
      </c>
      <c r="W33" s="11">
        <f>ROUND('UBC ELV'!EY33,2)</f>
        <v>0</v>
      </c>
      <c r="X33" s="11">
        <f>ROUND('UBC ELV'!EV33,2)</f>
        <v>0</v>
      </c>
      <c r="Y33" s="11">
        <f>ROUND('UBC ELV'!EW33,2)</f>
        <v>0</v>
      </c>
      <c r="Z33" s="16">
        <v>31</v>
      </c>
      <c r="AA33" s="6">
        <f t="shared" si="1"/>
        <v>160</v>
      </c>
      <c r="AB33" s="7">
        <f t="shared" si="1"/>
        <v>189</v>
      </c>
      <c r="AC33" s="7">
        <f t="shared" si="1"/>
        <v>194</v>
      </c>
      <c r="AD33" s="7">
        <f t="shared" si="1"/>
        <v>237</v>
      </c>
    </row>
    <row r="34" spans="1:30" ht="15" thickBot="1" x14ac:dyDescent="0.4">
      <c r="A34" s="14">
        <v>32</v>
      </c>
      <c r="B34" s="21">
        <f>'Inventory ELV'!EX34</f>
        <v>12</v>
      </c>
      <c r="C34" s="22">
        <f>'Inventory ELV'!EY34</f>
        <v>10</v>
      </c>
      <c r="D34" s="22">
        <f>'Inventory ELV'!EV34</f>
        <v>10</v>
      </c>
      <c r="E34" s="23">
        <f>'Inventory ELV'!EW34</f>
        <v>21</v>
      </c>
      <c r="F34" s="16">
        <v>32</v>
      </c>
      <c r="G34" s="21">
        <f>'Backlog ELV'!EX34</f>
        <v>0</v>
      </c>
      <c r="H34" s="22">
        <f>'Backlog ELV'!EY34</f>
        <v>0</v>
      </c>
      <c r="I34" s="22">
        <f>'Backlog ELV'!EV34</f>
        <v>1</v>
      </c>
      <c r="J34" s="23">
        <f>'Backlog ELV'!EW34</f>
        <v>1</v>
      </c>
      <c r="K34" s="16">
        <v>32</v>
      </c>
      <c r="L34" s="21">
        <f>'Orders ELV'!EX34</f>
        <v>9</v>
      </c>
      <c r="M34" s="22">
        <f>'Orders ELV'!EY34</f>
        <v>8</v>
      </c>
      <c r="N34" s="22">
        <f>'Orders ELV'!EV34</f>
        <v>8</v>
      </c>
      <c r="O34" s="22">
        <f>'Orders ELV'!EW34</f>
        <v>7</v>
      </c>
      <c r="P34" s="16">
        <v>32</v>
      </c>
      <c r="Q34" s="27">
        <f>ROUND('IHC ELV'!EX34,2)</f>
        <v>5</v>
      </c>
      <c r="R34" s="28">
        <f>ROUND('IHC ELV'!EY34,2)</f>
        <v>11</v>
      </c>
      <c r="S34" s="28">
        <f>ROUND('IHC ELV'!EV34,2)</f>
        <v>6</v>
      </c>
      <c r="T34" s="29">
        <f>ROUND('IHC ELV'!EW34,2)</f>
        <v>5</v>
      </c>
      <c r="U34" s="16">
        <v>32</v>
      </c>
      <c r="V34" s="11">
        <f>ROUND('UBC ELV'!EX34,2)</f>
        <v>0</v>
      </c>
      <c r="W34" s="11">
        <f>ROUND('UBC ELV'!EY34,2)</f>
        <v>0</v>
      </c>
      <c r="X34" s="11">
        <f>ROUND('UBC ELV'!EV34,2)</f>
        <v>1</v>
      </c>
      <c r="Y34" s="11">
        <f>ROUND('UBC ELV'!EW34,2)</f>
        <v>1</v>
      </c>
      <c r="Z34" s="16">
        <v>32</v>
      </c>
      <c r="AA34" s="6">
        <f t="shared" si="1"/>
        <v>165</v>
      </c>
      <c r="AB34" s="7">
        <f t="shared" si="1"/>
        <v>200</v>
      </c>
      <c r="AC34" s="7">
        <f t="shared" si="1"/>
        <v>201</v>
      </c>
      <c r="AD34" s="7">
        <f t="shared" si="1"/>
        <v>243</v>
      </c>
    </row>
    <row r="35" spans="1:30" ht="15" thickBot="1" x14ac:dyDescent="0.4">
      <c r="A35" s="14">
        <v>33</v>
      </c>
      <c r="B35" s="21">
        <f>'Inventory ELV'!EX35</f>
        <v>12</v>
      </c>
      <c r="C35" s="22">
        <f>'Inventory ELV'!EY35</f>
        <v>10</v>
      </c>
      <c r="D35" s="22">
        <f>'Inventory ELV'!EV35</f>
        <v>7</v>
      </c>
      <c r="E35" s="23">
        <f>'Inventory ELV'!EW35</f>
        <v>12</v>
      </c>
      <c r="F35" s="16">
        <v>33</v>
      </c>
      <c r="G35" s="21">
        <f>'Backlog ELV'!EX35</f>
        <v>0</v>
      </c>
      <c r="H35" s="22">
        <f>'Backlog ELV'!EY35</f>
        <v>0</v>
      </c>
      <c r="I35" s="22">
        <f>'Backlog ELV'!EV35</f>
        <v>0</v>
      </c>
      <c r="J35" s="23">
        <f>'Backlog ELV'!EW35</f>
        <v>2</v>
      </c>
      <c r="K35" s="16">
        <v>33</v>
      </c>
      <c r="L35" s="21">
        <f>'Orders ELV'!EX35</f>
        <v>9</v>
      </c>
      <c r="M35" s="22">
        <f>'Orders ELV'!EY35</f>
        <v>7</v>
      </c>
      <c r="N35" s="22">
        <f>'Orders ELV'!EV35</f>
        <v>8</v>
      </c>
      <c r="O35" s="22">
        <f>'Orders ELV'!EW35</f>
        <v>12</v>
      </c>
      <c r="P35" s="16">
        <v>33</v>
      </c>
      <c r="Q35" s="27">
        <f>ROUND('IHC ELV'!EX35,2)</f>
        <v>4</v>
      </c>
      <c r="R35" s="28">
        <f>ROUND('IHC ELV'!EY35,2)</f>
        <v>6</v>
      </c>
      <c r="S35" s="28">
        <f>ROUND('IHC ELV'!EV35,2)</f>
        <v>6</v>
      </c>
      <c r="T35" s="29">
        <f>ROUND('IHC ELV'!EW35,2)</f>
        <v>5</v>
      </c>
      <c r="U35" s="16">
        <v>33</v>
      </c>
      <c r="V35" s="11">
        <f>ROUND('UBC ELV'!EX35,2)</f>
        <v>0</v>
      </c>
      <c r="W35" s="11">
        <f>ROUND('UBC ELV'!EY35,2)</f>
        <v>0</v>
      </c>
      <c r="X35" s="11">
        <f>ROUND('UBC ELV'!EV35,2)</f>
        <v>0</v>
      </c>
      <c r="Y35" s="11">
        <f>ROUND('UBC ELV'!EW35,2)</f>
        <v>2</v>
      </c>
      <c r="Z35" s="16">
        <v>33</v>
      </c>
      <c r="AA35" s="6">
        <f t="shared" ref="AA35:AD38" si="2">Q35+V35+AA34</f>
        <v>169</v>
      </c>
      <c r="AB35" s="7">
        <f t="shared" si="2"/>
        <v>206</v>
      </c>
      <c r="AC35" s="7">
        <f t="shared" si="2"/>
        <v>207</v>
      </c>
      <c r="AD35" s="7">
        <f t="shared" si="2"/>
        <v>250</v>
      </c>
    </row>
    <row r="36" spans="1:30" ht="15" thickBot="1" x14ac:dyDescent="0.4">
      <c r="A36" s="14">
        <v>34</v>
      </c>
      <c r="B36" s="21">
        <f>'Inventory ELV'!EX36</f>
        <v>12</v>
      </c>
      <c r="C36" s="22">
        <f>'Inventory ELV'!EY36</f>
        <v>11</v>
      </c>
      <c r="D36" s="22">
        <f>'Inventory ELV'!EV36</f>
        <v>9</v>
      </c>
      <c r="E36" s="23">
        <f>'Inventory ELV'!EW36</f>
        <v>7</v>
      </c>
      <c r="F36" s="16">
        <v>34</v>
      </c>
      <c r="G36" s="21">
        <f>'Backlog ELV'!EX36</f>
        <v>0</v>
      </c>
      <c r="H36" s="22">
        <f>'Backlog ELV'!EY36</f>
        <v>0</v>
      </c>
      <c r="I36" s="22">
        <f>'Backlog ELV'!EV36</f>
        <v>0</v>
      </c>
      <c r="J36" s="23">
        <f>'Backlog ELV'!EW36</f>
        <v>5</v>
      </c>
      <c r="K36" s="16">
        <v>34</v>
      </c>
      <c r="L36" s="21">
        <f>'Orders ELV'!EX36</f>
        <v>9</v>
      </c>
      <c r="M36" s="22">
        <f>'Orders ELV'!EY36</f>
        <v>8</v>
      </c>
      <c r="N36" s="22">
        <f>'Orders ELV'!EV36</f>
        <v>8</v>
      </c>
      <c r="O36" s="22">
        <f>'Orders ELV'!EW36</f>
        <v>10</v>
      </c>
      <c r="P36" s="16">
        <v>34</v>
      </c>
      <c r="Q36" s="27">
        <f>ROUND('IHC ELV'!EX36,2)</f>
        <v>5</v>
      </c>
      <c r="R36" s="28">
        <f>ROUND('IHC ELV'!EY36,2)</f>
        <v>4</v>
      </c>
      <c r="S36" s="28">
        <f>ROUND('IHC ELV'!EV36,2)</f>
        <v>6</v>
      </c>
      <c r="T36" s="29">
        <f>ROUND('IHC ELV'!EW36,2)</f>
        <v>6</v>
      </c>
      <c r="U36" s="16">
        <v>34</v>
      </c>
      <c r="V36" s="11">
        <f>ROUND('UBC ELV'!EX36,2)</f>
        <v>0</v>
      </c>
      <c r="W36" s="11">
        <f>ROUND('UBC ELV'!EY36,2)</f>
        <v>0</v>
      </c>
      <c r="X36" s="11">
        <f>ROUND('UBC ELV'!EV36,2)</f>
        <v>0</v>
      </c>
      <c r="Y36" s="11">
        <f>ROUND('UBC ELV'!EW36,2)</f>
        <v>5</v>
      </c>
      <c r="Z36" s="16">
        <v>34</v>
      </c>
      <c r="AA36" s="6">
        <f t="shared" si="2"/>
        <v>174</v>
      </c>
      <c r="AB36" s="7">
        <f t="shared" si="2"/>
        <v>210</v>
      </c>
      <c r="AC36" s="7">
        <f t="shared" si="2"/>
        <v>213</v>
      </c>
      <c r="AD36" s="7">
        <f t="shared" si="2"/>
        <v>261</v>
      </c>
    </row>
    <row r="37" spans="1:30" ht="15" thickBot="1" x14ac:dyDescent="0.4">
      <c r="A37" s="14">
        <v>35</v>
      </c>
      <c r="B37" s="21">
        <f>'Inventory ELV'!EX37</f>
        <v>12</v>
      </c>
      <c r="C37" s="22">
        <f>'Inventory ELV'!EY37</f>
        <v>11</v>
      </c>
      <c r="D37" s="22">
        <f>'Inventory ELV'!EV37</f>
        <v>9</v>
      </c>
      <c r="E37" s="23">
        <f>'Inventory ELV'!EW37</f>
        <v>6</v>
      </c>
      <c r="F37" s="16">
        <v>35</v>
      </c>
      <c r="G37" s="21">
        <f>'Backlog ELV'!EX37</f>
        <v>0</v>
      </c>
      <c r="H37" s="22">
        <f>'Backlog ELV'!EY37</f>
        <v>0</v>
      </c>
      <c r="I37" s="22">
        <f>'Backlog ELV'!EV37</f>
        <v>0</v>
      </c>
      <c r="J37" s="23">
        <f>'Backlog ELV'!EW37</f>
        <v>3</v>
      </c>
      <c r="K37" s="16">
        <v>35</v>
      </c>
      <c r="L37" s="21">
        <f>'Orders ELV'!EX37</f>
        <v>8</v>
      </c>
      <c r="M37" s="22">
        <f>'Orders ELV'!EY37</f>
        <v>7</v>
      </c>
      <c r="N37" s="22">
        <f>'Orders ELV'!EV37</f>
        <v>8</v>
      </c>
      <c r="O37" s="22">
        <f>'Orders ELV'!EW37</f>
        <v>7</v>
      </c>
      <c r="P37" s="16">
        <v>35</v>
      </c>
      <c r="Q37" s="27">
        <f>ROUND('IHC ELV'!EX37,2)</f>
        <v>5</v>
      </c>
      <c r="R37" s="28">
        <f>ROUND('IHC ELV'!EY37,2)</f>
        <v>3</v>
      </c>
      <c r="S37" s="28">
        <f>ROUND('IHC ELV'!EV37,2)</f>
        <v>6</v>
      </c>
      <c r="T37" s="29">
        <f>ROUND('IHC ELV'!EW37,2)</f>
        <v>6</v>
      </c>
      <c r="U37" s="16">
        <v>35</v>
      </c>
      <c r="V37" s="11">
        <f>ROUND('UBC ELV'!EX37,2)</f>
        <v>0</v>
      </c>
      <c r="W37" s="11">
        <f>ROUND('UBC ELV'!EY37,2)</f>
        <v>0</v>
      </c>
      <c r="X37" s="11">
        <f>ROUND('UBC ELV'!EV37,2)</f>
        <v>0</v>
      </c>
      <c r="Y37" s="11">
        <f>ROUND('UBC ELV'!EW37,2)</f>
        <v>3</v>
      </c>
      <c r="Z37" s="16">
        <v>35</v>
      </c>
      <c r="AA37" s="6">
        <f t="shared" si="2"/>
        <v>179</v>
      </c>
      <c r="AB37" s="7">
        <f t="shared" si="2"/>
        <v>213</v>
      </c>
      <c r="AC37" s="7">
        <f t="shared" si="2"/>
        <v>219</v>
      </c>
      <c r="AD37" s="7">
        <f t="shared" si="2"/>
        <v>270</v>
      </c>
    </row>
    <row r="38" spans="1:30" ht="15" thickBot="1" x14ac:dyDescent="0.4">
      <c r="A38" s="15">
        <v>36</v>
      </c>
      <c r="B38" s="21">
        <f>'Inventory ELV'!EX38</f>
        <v>12</v>
      </c>
      <c r="C38" s="25">
        <f>'Inventory ELV'!EY38</f>
        <v>10</v>
      </c>
      <c r="D38" s="25">
        <f>'Inventory ELV'!EV38</f>
        <v>11</v>
      </c>
      <c r="E38" s="26">
        <f>'Inventory ELV'!EW38</f>
        <v>13</v>
      </c>
      <c r="F38" s="17">
        <v>36</v>
      </c>
      <c r="G38" s="24">
        <f>'Backlog ELV'!EX38</f>
        <v>0</v>
      </c>
      <c r="H38" s="25">
        <f>'Backlog ELV'!EY38</f>
        <v>0</v>
      </c>
      <c r="I38" s="25">
        <f>'Backlog ELV'!EV38</f>
        <v>0</v>
      </c>
      <c r="J38" s="26">
        <f>'Backlog ELV'!EW38</f>
        <v>3</v>
      </c>
      <c r="K38" s="17">
        <v>36</v>
      </c>
      <c r="L38" s="24">
        <f>'Orders ELV'!EX38</f>
        <v>8</v>
      </c>
      <c r="M38" s="25">
        <f>'Orders ELV'!EY38</f>
        <v>8</v>
      </c>
      <c r="N38" s="25">
        <f>'Orders ELV'!EV38</f>
        <v>8</v>
      </c>
      <c r="O38" s="25">
        <f>'Orders ELV'!EW38</f>
        <v>5</v>
      </c>
      <c r="P38" s="17">
        <v>36</v>
      </c>
      <c r="Q38" s="27">
        <f>ROUND('IHC ELV'!EX38,2)</f>
        <v>6</v>
      </c>
      <c r="R38" s="28">
        <f>ROUND('IHC ELV'!EY38,2)</f>
        <v>7</v>
      </c>
      <c r="S38" s="28">
        <f>ROUND('IHC ELV'!EV38,2)</f>
        <v>6</v>
      </c>
      <c r="T38" s="29">
        <f>ROUND('IHC ELV'!EW38,2)</f>
        <v>5</v>
      </c>
      <c r="U38" s="17">
        <v>36</v>
      </c>
      <c r="V38" s="11">
        <f>ROUND('UBC ELV'!EX38,2)</f>
        <v>0</v>
      </c>
      <c r="W38" s="11">
        <f>ROUND('UBC ELV'!EY38,2)</f>
        <v>0</v>
      </c>
      <c r="X38" s="11">
        <f>ROUND('UBC ELV'!EV38,2)</f>
        <v>0</v>
      </c>
      <c r="Y38" s="11">
        <f>ROUND('UBC ELV'!EW38,2)</f>
        <v>3</v>
      </c>
      <c r="Z38" s="17">
        <v>36</v>
      </c>
      <c r="AA38" s="8">
        <f t="shared" si="2"/>
        <v>185</v>
      </c>
      <c r="AB38" s="9">
        <f t="shared" si="2"/>
        <v>220</v>
      </c>
      <c r="AC38" s="9">
        <f t="shared" si="2"/>
        <v>225</v>
      </c>
      <c r="AD38" s="9">
        <f t="shared" si="2"/>
        <v>278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6FB7EF-A932-481B-B8CF-1420CE216DB8}">
  <dimension ref="A1"/>
  <sheetViews>
    <sheetView topLeftCell="A64" workbookViewId="0">
      <selection activeCell="M11" sqref="M11"/>
    </sheetView>
  </sheetViews>
  <sheetFormatPr defaultRowHeight="14.5" x14ac:dyDescent="0.35"/>
  <sheetData/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7CD18F-2BCA-46D7-8CD7-DB3DAC890F5E}">
  <dimension ref="A1:EY40"/>
  <sheetViews>
    <sheetView workbookViewId="0">
      <pane xSplit="1" ySplit="1" topLeftCell="M17" activePane="bottomRight" state="frozen"/>
      <selection pane="topRight" activeCell="B1" sqref="B1"/>
      <selection pane="bottomLeft" activeCell="A2" sqref="A2"/>
      <selection pane="bottomRight" activeCell="Q40" sqref="Q40"/>
    </sheetView>
  </sheetViews>
  <sheetFormatPr defaultRowHeight="14.5" x14ac:dyDescent="0.35"/>
  <cols>
    <col min="6" max="6" width="8.7265625" style="5"/>
    <col min="11" max="11" width="8.7265625" style="5"/>
    <col min="16" max="16" width="8.7265625" style="5"/>
    <col min="21" max="21" width="8.7265625" style="5"/>
    <col min="26" max="26" width="8.7265625" style="5"/>
    <col min="31" max="31" width="8.7265625" style="5"/>
    <col min="36" max="36" width="8.7265625" style="5"/>
    <col min="41" max="41" width="8.7265625" style="5"/>
    <col min="46" max="46" width="8.7265625" style="5"/>
    <col min="51" max="51" width="8.7265625" style="5"/>
    <col min="56" max="56" width="8.7265625" style="5"/>
    <col min="61" max="61" width="8.7265625" style="5"/>
    <col min="66" max="66" width="8.7265625" style="5"/>
    <col min="71" max="71" width="8.7265625" style="5"/>
    <col min="76" max="76" width="8.7265625" style="5"/>
    <col min="81" max="81" width="8.7265625" style="5"/>
    <col min="86" max="86" width="8.7265625" style="5"/>
    <col min="91" max="91" width="8.7265625" style="5"/>
    <col min="96" max="96" width="8.7265625" style="5"/>
    <col min="101" max="101" width="8.7265625" style="5"/>
    <col min="106" max="106" width="8.7265625" style="5"/>
    <col min="111" max="111" width="8.7265625" style="5"/>
    <col min="116" max="116" width="8.7265625" style="5"/>
    <col min="121" max="121" width="8.7265625" style="5"/>
    <col min="126" max="126" width="8.7265625" style="5"/>
    <col min="131" max="131" width="8.7265625" style="5"/>
    <col min="136" max="136" width="8.7265625" style="5"/>
    <col min="141" max="141" width="8.7265625" style="5"/>
    <col min="146" max="146" width="8.7265625" style="5"/>
    <col min="151" max="151" width="8.7265625" style="5"/>
  </cols>
  <sheetData>
    <row r="1" spans="1:155" x14ac:dyDescent="0.35">
      <c r="A1" t="s">
        <v>19</v>
      </c>
      <c r="B1" t="s">
        <v>23</v>
      </c>
      <c r="C1" t="s">
        <v>24</v>
      </c>
      <c r="D1" t="s">
        <v>25</v>
      </c>
      <c r="E1" t="s">
        <v>26</v>
      </c>
      <c r="F1" s="5">
        <v>1</v>
      </c>
      <c r="G1">
        <v>1</v>
      </c>
      <c r="H1" t="s">
        <v>24</v>
      </c>
      <c r="I1" t="s">
        <v>25</v>
      </c>
      <c r="J1" t="s">
        <v>26</v>
      </c>
      <c r="K1" s="5">
        <v>2</v>
      </c>
      <c r="L1" t="s">
        <v>23</v>
      </c>
      <c r="M1" t="s">
        <v>24</v>
      </c>
      <c r="N1" t="s">
        <v>25</v>
      </c>
      <c r="O1" t="s">
        <v>26</v>
      </c>
      <c r="P1" s="5">
        <v>3</v>
      </c>
      <c r="Q1" t="s">
        <v>23</v>
      </c>
      <c r="R1" t="s">
        <v>24</v>
      </c>
      <c r="S1" t="s">
        <v>25</v>
      </c>
      <c r="T1" t="s">
        <v>26</v>
      </c>
      <c r="U1" s="5">
        <v>4</v>
      </c>
      <c r="V1" t="s">
        <v>23</v>
      </c>
      <c r="W1" t="s">
        <v>24</v>
      </c>
      <c r="X1" t="s">
        <v>25</v>
      </c>
      <c r="Y1" t="s">
        <v>26</v>
      </c>
      <c r="Z1" s="5">
        <v>5</v>
      </c>
      <c r="AA1" t="s">
        <v>23</v>
      </c>
      <c r="AB1" t="s">
        <v>24</v>
      </c>
      <c r="AC1" t="s">
        <v>25</v>
      </c>
      <c r="AD1" t="s">
        <v>26</v>
      </c>
      <c r="AE1" s="5">
        <v>6</v>
      </c>
      <c r="AF1" t="s">
        <v>23</v>
      </c>
      <c r="AG1" t="s">
        <v>24</v>
      </c>
      <c r="AH1" t="s">
        <v>25</v>
      </c>
      <c r="AI1" t="s">
        <v>26</v>
      </c>
      <c r="AJ1" s="5">
        <v>7</v>
      </c>
      <c r="AK1" t="s">
        <v>23</v>
      </c>
      <c r="AL1" t="s">
        <v>24</v>
      </c>
      <c r="AM1" t="s">
        <v>25</v>
      </c>
      <c r="AN1" t="s">
        <v>26</v>
      </c>
      <c r="AO1" s="5">
        <v>8</v>
      </c>
      <c r="AP1" t="s">
        <v>23</v>
      </c>
      <c r="AQ1" t="s">
        <v>24</v>
      </c>
      <c r="AR1" t="s">
        <v>25</v>
      </c>
      <c r="AS1" t="s">
        <v>26</v>
      </c>
      <c r="AT1" s="5">
        <v>9</v>
      </c>
      <c r="AU1" t="s">
        <v>23</v>
      </c>
      <c r="AV1" t="s">
        <v>24</v>
      </c>
      <c r="AW1" t="s">
        <v>25</v>
      </c>
      <c r="AX1" t="s">
        <v>26</v>
      </c>
      <c r="AY1" s="5">
        <v>10</v>
      </c>
      <c r="AZ1" t="s">
        <v>23</v>
      </c>
      <c r="BA1" t="s">
        <v>24</v>
      </c>
      <c r="BB1" t="s">
        <v>25</v>
      </c>
      <c r="BC1" t="s">
        <v>26</v>
      </c>
      <c r="BD1" s="5">
        <v>11</v>
      </c>
      <c r="BE1" t="s">
        <v>23</v>
      </c>
      <c r="BF1" t="s">
        <v>24</v>
      </c>
      <c r="BG1" t="s">
        <v>25</v>
      </c>
      <c r="BH1" t="s">
        <v>26</v>
      </c>
      <c r="BI1" s="5">
        <v>12</v>
      </c>
      <c r="BJ1" t="s">
        <v>23</v>
      </c>
      <c r="BK1" t="s">
        <v>24</v>
      </c>
      <c r="BL1" t="s">
        <v>25</v>
      </c>
      <c r="BM1" t="s">
        <v>26</v>
      </c>
      <c r="BN1" s="5">
        <v>13</v>
      </c>
      <c r="BO1" t="s">
        <v>23</v>
      </c>
      <c r="BP1" t="s">
        <v>24</v>
      </c>
      <c r="BQ1" t="s">
        <v>25</v>
      </c>
      <c r="BR1" t="s">
        <v>26</v>
      </c>
      <c r="BS1" s="5">
        <v>14</v>
      </c>
      <c r="BT1" t="s">
        <v>23</v>
      </c>
      <c r="BU1" t="s">
        <v>24</v>
      </c>
      <c r="BV1" t="s">
        <v>25</v>
      </c>
      <c r="BW1" t="s">
        <v>26</v>
      </c>
      <c r="BX1" s="5">
        <v>15</v>
      </c>
      <c r="BY1" t="s">
        <v>23</v>
      </c>
      <c r="BZ1" t="s">
        <v>24</v>
      </c>
      <c r="CA1" t="s">
        <v>25</v>
      </c>
      <c r="CB1" t="s">
        <v>26</v>
      </c>
      <c r="CC1" s="5">
        <v>16</v>
      </c>
      <c r="CD1" t="s">
        <v>23</v>
      </c>
      <c r="CE1" t="s">
        <v>24</v>
      </c>
      <c r="CF1" t="s">
        <v>25</v>
      </c>
      <c r="CG1" t="s">
        <v>26</v>
      </c>
      <c r="CH1" s="5">
        <v>17</v>
      </c>
      <c r="CI1" t="s">
        <v>23</v>
      </c>
      <c r="CJ1" t="s">
        <v>24</v>
      </c>
      <c r="CK1" t="s">
        <v>25</v>
      </c>
      <c r="CL1" t="s">
        <v>26</v>
      </c>
      <c r="CM1" s="5">
        <v>18</v>
      </c>
      <c r="CN1" t="s">
        <v>23</v>
      </c>
      <c r="CO1" t="s">
        <v>24</v>
      </c>
      <c r="CP1" t="s">
        <v>25</v>
      </c>
      <c r="CQ1" t="s">
        <v>26</v>
      </c>
      <c r="CR1" s="5">
        <v>19</v>
      </c>
      <c r="CS1" t="s">
        <v>23</v>
      </c>
      <c r="CT1" t="s">
        <v>24</v>
      </c>
      <c r="CU1" t="s">
        <v>25</v>
      </c>
      <c r="CV1" t="s">
        <v>26</v>
      </c>
      <c r="CW1" s="5">
        <v>20</v>
      </c>
      <c r="CX1" t="s">
        <v>23</v>
      </c>
      <c r="CY1" t="s">
        <v>24</v>
      </c>
      <c r="CZ1" t="s">
        <v>25</v>
      </c>
      <c r="DA1" t="s">
        <v>26</v>
      </c>
      <c r="DB1" s="5">
        <v>21</v>
      </c>
      <c r="DC1" t="s">
        <v>23</v>
      </c>
      <c r="DD1" t="s">
        <v>24</v>
      </c>
      <c r="DE1" t="s">
        <v>25</v>
      </c>
      <c r="DF1" t="s">
        <v>26</v>
      </c>
      <c r="DG1" s="5">
        <v>22</v>
      </c>
      <c r="DH1" t="s">
        <v>23</v>
      </c>
      <c r="DI1" t="s">
        <v>24</v>
      </c>
      <c r="DJ1" t="s">
        <v>25</v>
      </c>
      <c r="DK1" t="s">
        <v>26</v>
      </c>
      <c r="DL1" s="5">
        <v>23</v>
      </c>
      <c r="DM1" t="s">
        <v>23</v>
      </c>
      <c r="DN1" t="s">
        <v>24</v>
      </c>
      <c r="DO1" t="s">
        <v>25</v>
      </c>
      <c r="DP1" t="s">
        <v>26</v>
      </c>
      <c r="DQ1" s="5">
        <v>24</v>
      </c>
      <c r="DR1" t="s">
        <v>23</v>
      </c>
      <c r="DS1" t="s">
        <v>24</v>
      </c>
      <c r="DT1" t="s">
        <v>25</v>
      </c>
      <c r="DU1" t="s">
        <v>26</v>
      </c>
      <c r="DV1" s="5">
        <v>25</v>
      </c>
      <c r="DW1" t="s">
        <v>23</v>
      </c>
      <c r="DX1" t="s">
        <v>24</v>
      </c>
      <c r="DY1" t="s">
        <v>25</v>
      </c>
      <c r="DZ1" t="s">
        <v>26</v>
      </c>
      <c r="EA1" s="5">
        <v>26</v>
      </c>
      <c r="EB1" t="s">
        <v>23</v>
      </c>
      <c r="EC1" t="s">
        <v>24</v>
      </c>
      <c r="ED1" t="s">
        <v>25</v>
      </c>
      <c r="EE1" t="s">
        <v>26</v>
      </c>
      <c r="EF1" s="5">
        <v>27</v>
      </c>
      <c r="EG1" t="s">
        <v>23</v>
      </c>
      <c r="EH1" t="s">
        <v>24</v>
      </c>
      <c r="EI1" t="s">
        <v>25</v>
      </c>
      <c r="EJ1" t="s">
        <v>26</v>
      </c>
      <c r="EK1" s="5">
        <v>28</v>
      </c>
      <c r="EL1" t="s">
        <v>23</v>
      </c>
      <c r="EM1" t="s">
        <v>24</v>
      </c>
      <c r="EN1" t="s">
        <v>25</v>
      </c>
      <c r="EO1" t="s">
        <v>26</v>
      </c>
      <c r="EP1" s="5">
        <v>29</v>
      </c>
      <c r="EQ1" t="s">
        <v>23</v>
      </c>
      <c r="ER1" t="s">
        <v>24</v>
      </c>
      <c r="ES1" t="s">
        <v>25</v>
      </c>
      <c r="ET1" t="s">
        <v>26</v>
      </c>
      <c r="EU1" s="5">
        <v>30</v>
      </c>
      <c r="EV1" t="s">
        <v>37</v>
      </c>
      <c r="EW1" t="s">
        <v>121</v>
      </c>
      <c r="EX1" t="s">
        <v>35</v>
      </c>
      <c r="EY1" t="s">
        <v>122</v>
      </c>
    </row>
    <row r="2" spans="1:155" x14ac:dyDescent="0.35">
      <c r="A2">
        <v>0</v>
      </c>
      <c r="B2">
        <f>[1]CRP_Outcome_ELV!$S2</f>
        <v>12</v>
      </c>
      <c r="C2">
        <f>[1]CRP_Outcome_ELV!$T2</f>
        <v>12</v>
      </c>
      <c r="D2">
        <f>[1]CRP_Outcome_ELV!$U2</f>
        <v>12</v>
      </c>
      <c r="E2">
        <f>[1]CRP_Outcome_ELV!$V2</f>
        <v>12</v>
      </c>
      <c r="G2">
        <f>[2]CRP_Outcome_ELV!$T2</f>
        <v>12</v>
      </c>
      <c r="H2">
        <f>[2]CRP_Outcome_ELV!$T2</f>
        <v>12</v>
      </c>
      <c r="I2">
        <f>[2]CRP_Outcome_ELV!$U2</f>
        <v>12</v>
      </c>
      <c r="J2">
        <f>[2]CRP_Outcome_ELV!$V2</f>
        <v>12</v>
      </c>
      <c r="L2">
        <f>[3]CRP_Outcome_ELV!$S2</f>
        <v>12</v>
      </c>
      <c r="M2">
        <f>[3]CRP_Outcome_ELV!$T2</f>
        <v>12</v>
      </c>
      <c r="N2">
        <f>[3]CRP_Outcome_ELV!$U2</f>
        <v>12</v>
      </c>
      <c r="O2">
        <f>[3]CRP_Outcome_ELV!$V2</f>
        <v>12</v>
      </c>
      <c r="Q2">
        <f>[4]CRP_Outcome_ELV!$S2</f>
        <v>12</v>
      </c>
      <c r="R2">
        <f>[4]CRP_Outcome_ELV!$T2</f>
        <v>12</v>
      </c>
      <c r="S2">
        <f>[4]CRP_Outcome_ELV!$U2</f>
        <v>12</v>
      </c>
      <c r="T2">
        <f>[4]CRP_Outcome_ELV!$V2</f>
        <v>12</v>
      </c>
      <c r="V2">
        <f>[5]CRP_Outcome_ELV!$S2</f>
        <v>12</v>
      </c>
      <c r="W2">
        <f>[5]CRP_Outcome_ELV!$T2</f>
        <v>12</v>
      </c>
      <c r="X2">
        <f>[5]CRP_Outcome_ELV!$U2</f>
        <v>12</v>
      </c>
      <c r="Y2">
        <f>[5]CRP_Outcome_ELV!$V2</f>
        <v>12</v>
      </c>
      <c r="AA2">
        <f>[6]CRP_Outcome_ELV!$S2</f>
        <v>12</v>
      </c>
      <c r="AB2">
        <f>[6]CRP_Outcome_ELV!$T2</f>
        <v>12</v>
      </c>
      <c r="AC2">
        <f>[6]CRP_Outcome_ELV!$U2</f>
        <v>12</v>
      </c>
      <c r="AD2">
        <f>[6]CRP_Outcome_ELV!$V2</f>
        <v>12</v>
      </c>
      <c r="AF2">
        <f>[7]CRP_Outcome_ELV!$S2</f>
        <v>12</v>
      </c>
      <c r="AG2">
        <f>[7]CRP_Outcome_ELV!$T2</f>
        <v>12</v>
      </c>
      <c r="AH2">
        <f>[7]CRP_Outcome_ELV!$U2</f>
        <v>12</v>
      </c>
      <c r="AI2">
        <f>[7]CRP_Outcome_ELV!$V2</f>
        <v>12</v>
      </c>
      <c r="AK2">
        <f>[8]CRP_Outcome_ELV!$S2</f>
        <v>12</v>
      </c>
      <c r="AL2">
        <f>[8]CRP_Outcome_ELV!$T2</f>
        <v>12</v>
      </c>
      <c r="AM2">
        <f>[8]CRP_Outcome_ELV!$U2</f>
        <v>12</v>
      </c>
      <c r="AN2">
        <f>[8]CRP_Outcome_ELV!$V2</f>
        <v>12</v>
      </c>
      <c r="AP2">
        <f>[9]CRP_Outcome_ELV!$S2</f>
        <v>12</v>
      </c>
      <c r="AQ2">
        <f>[9]CRP_Outcome_ELV!$T2</f>
        <v>12</v>
      </c>
      <c r="AR2">
        <f>[9]CRP_Outcome_ELV!$U2</f>
        <v>12</v>
      </c>
      <c r="AS2">
        <f>[9]CRP_Outcome_ELV!$V2</f>
        <v>12</v>
      </c>
      <c r="AU2">
        <f>[10]CRP_Outcome_ELV!$S2</f>
        <v>12</v>
      </c>
      <c r="AV2">
        <f>[10]CRP_Outcome_ELV!$T2</f>
        <v>12</v>
      </c>
      <c r="AW2">
        <f>[10]CRP_Outcome_ELV!$U2</f>
        <v>12</v>
      </c>
      <c r="AX2">
        <f>[10]CRP_Outcome_ELV!$V2</f>
        <v>12</v>
      </c>
      <c r="AZ2" cm="1">
        <f t="array" ref="AZ2">INDEX([11]Results_ELV!$G$3:$G$186, (ROW()-ROW($S$2))*5+1)</f>
        <v>12</v>
      </c>
      <c r="BA2" cm="1">
        <f t="array" ref="BA2">INDEX([11]Results_ELV!$G$2:$G$186, (ROW()-ROW($T$2))*5+1)</f>
        <v>12</v>
      </c>
      <c r="BB2" cm="1">
        <f t="array" ref="BB2">INDEX([11]Results_ELV!$G$5:$G$186, (ROW()-ROW($U$2))*5+1)</f>
        <v>12</v>
      </c>
      <c r="BC2" cm="1">
        <f t="array" ref="BC2">INDEX([11]Results_ELV!$G$4:$G$186, (ROW()-ROW($V$2))*5+1)</f>
        <v>12</v>
      </c>
      <c r="BE2" cm="1">
        <f t="array" ref="BE2">INDEX([12]Results_ELV!$G$3:$G$186, (ROW()-ROW($S$2))*5+1)</f>
        <v>12</v>
      </c>
      <c r="BF2" cm="1">
        <f t="array" ref="BF2">INDEX([12]Results_ELV!$G$2:$G$186, (ROW()-ROW($T$2))*5+1)</f>
        <v>12</v>
      </c>
      <c r="BG2" cm="1">
        <f t="array" ref="BG2">INDEX([12]Results_ELV!$G$5:$G$186, (ROW()-ROW($U$2))*5+1)</f>
        <v>12</v>
      </c>
      <c r="BH2" cm="1">
        <f t="array" ref="BH2">INDEX([12]Results_ELV!$G$4:$G$186, (ROW()-ROW($V$2))*5+1)</f>
        <v>12</v>
      </c>
      <c r="BJ2" cm="1">
        <f t="array" ref="BJ2">INDEX([13]Results_ELV!$G$3:$G$186, (ROW()-ROW($S$2))*5+1)</f>
        <v>12</v>
      </c>
      <c r="BK2" cm="1">
        <f t="array" ref="BK2">INDEX([13]Results_ELV!$G$2:$G$186, (ROW()-ROW($T$2))*5+1)</f>
        <v>12</v>
      </c>
      <c r="BL2" cm="1">
        <f t="array" ref="BL2">INDEX([13]Results_ELV!$G$5:$G$186, (ROW()-ROW($U$2))*5+1)</f>
        <v>12</v>
      </c>
      <c r="BM2" cm="1">
        <f t="array" ref="BM2">INDEX([13]Results_ELV!$G$4:$G$186, (ROW()-ROW($V$2))*5+1)</f>
        <v>12</v>
      </c>
      <c r="BO2" cm="1">
        <f t="array" ref="BO2">INDEX([14]Results_ELV!$G$3:$G$186, (ROW()-ROW($S$2))*5+1)</f>
        <v>12</v>
      </c>
      <c r="BP2" cm="1">
        <f t="array" ref="BP2">INDEX([14]Results_ELV!$G$2:$G$186, (ROW()-ROW($T$2))*5+1)</f>
        <v>12</v>
      </c>
      <c r="BQ2" cm="1">
        <f t="array" ref="BQ2">INDEX([14]Results_ELV!$G$5:$G$186, (ROW()-ROW($U$2))*5+1)</f>
        <v>12</v>
      </c>
      <c r="BR2" cm="1">
        <f t="array" ref="BR2">INDEX([14]Results_ELV!$G$4:$G$186, (ROW()-ROW($V$2))*5+1)</f>
        <v>12</v>
      </c>
      <c r="BT2" cm="1">
        <f t="array" ref="BT2">INDEX([15]Results_ELV!$G$3:$G$186, (ROW()-ROW($S$2))*5+1)</f>
        <v>12</v>
      </c>
      <c r="BU2" cm="1">
        <f t="array" ref="BU2">INDEX([15]Results_ELV!$G$2:$G$186, (ROW()-ROW($T$2))*5+1)</f>
        <v>12</v>
      </c>
      <c r="BV2" cm="1">
        <f t="array" ref="BV2">INDEX([15]Results_ELV!$G$5:$G$186, (ROW()-ROW($U$2))*5+1)</f>
        <v>12</v>
      </c>
      <c r="BW2" cm="1">
        <f t="array" ref="BW2">INDEX([15]Results_ELV!$G$4:$G$186, (ROW()-ROW($V$2))*5+1)</f>
        <v>12</v>
      </c>
      <c r="BY2" cm="1">
        <f t="array" ref="BY2">INDEX([16]Results_ELV!$G$3:$G$186, (ROW()-ROW($S$2))*5+1)</f>
        <v>12</v>
      </c>
      <c r="BZ2" cm="1">
        <f t="array" ref="BZ2">INDEX([16]Results_ELV!$G$2:$G$186, (ROW()-ROW($T$2))*5+1)</f>
        <v>12</v>
      </c>
      <c r="CA2" cm="1">
        <f t="array" ref="CA2">INDEX([16]Results_ELV!$G$5:$G$186, (ROW()-ROW($U$2))*5+1)</f>
        <v>12</v>
      </c>
      <c r="CB2" cm="1">
        <f t="array" ref="CB2">INDEX([16]Results_ELV!$G$4:$G$186, (ROW()-ROW($V$2))*5+1)</f>
        <v>12</v>
      </c>
      <c r="CD2" cm="1">
        <f t="array" ref="CD2">INDEX([17]Results_ELV!$G$3:$G$186, (ROW()-ROW($S$2))*5+1)</f>
        <v>12</v>
      </c>
      <c r="CE2" cm="1">
        <f t="array" ref="CE2">INDEX([17]Results_ELV!$G$2:$G$186, (ROW()-ROW($T$2))*5+1)</f>
        <v>12</v>
      </c>
      <c r="CF2" cm="1">
        <f t="array" ref="CF2">INDEX([17]Results_ELV!$G$5:$G$186, (ROW()-ROW($U$2))*5+1)</f>
        <v>12</v>
      </c>
      <c r="CG2" cm="1">
        <f t="array" ref="CG2">INDEX([17]Results_ELV!$G$4:$G$186, (ROW()-ROW($V$2))*5+1)</f>
        <v>12</v>
      </c>
      <c r="CI2" cm="1">
        <f t="array" ref="CI2">INDEX([18]Results_ELV!$G$3:$G$186, (ROW()-ROW($S$2))*5+1)</f>
        <v>12</v>
      </c>
      <c r="CJ2" cm="1">
        <f t="array" ref="CJ2">INDEX([18]Results_ELV!$G$2:$G$186, (ROW()-ROW($T$2))*5+1)</f>
        <v>12</v>
      </c>
      <c r="CK2" cm="1">
        <f t="array" ref="CK2">INDEX([18]Results_ELV!$G$5:$G$186, (ROW()-ROW($U$2))*5+1)</f>
        <v>12</v>
      </c>
      <c r="CL2" cm="1">
        <f t="array" ref="CL2">INDEX([18]Results_ELV!$G$4:$G$186, (ROW()-ROW($V$2))*5+1)</f>
        <v>12</v>
      </c>
      <c r="CN2" cm="1">
        <f t="array" ref="CN2">INDEX([19]Results_ELV!$G$3:$G$186, (ROW()-ROW($S$2))*5+1)</f>
        <v>12</v>
      </c>
      <c r="CO2" cm="1">
        <f t="array" ref="CO2">INDEX([19]Results_ELV!$G$2:$G$186, (ROW()-ROW($T$2))*5+1)</f>
        <v>12</v>
      </c>
      <c r="CP2" cm="1">
        <f t="array" ref="CP2">INDEX([19]Results_ELV!$G$5:$G$186, (ROW()-ROW($U$2))*5+1)</f>
        <v>12</v>
      </c>
      <c r="CQ2" cm="1">
        <f t="array" ref="CQ2">INDEX([19]Results_ELV!$G$4:$G$186, (ROW()-ROW($V$2))*5+1)</f>
        <v>12</v>
      </c>
      <c r="CS2" cm="1">
        <f t="array" ref="CS2">INDEX([20]Results_ELV!$G$3:$G$186, (ROW()-ROW($S$2))*5+1)</f>
        <v>12</v>
      </c>
      <c r="CT2" cm="1">
        <f t="array" ref="CT2">INDEX([20]Results_ELV!$G$2:$G$186, (ROW()-ROW($T$2))*5+1)</f>
        <v>12</v>
      </c>
      <c r="CU2" cm="1">
        <f t="array" ref="CU2">INDEX([20]Results_ELV!$G$5:$G$186, (ROW()-ROW($U$2))*5+1)</f>
        <v>12</v>
      </c>
      <c r="CV2" cm="1">
        <f t="array" ref="CV2">INDEX([20]Results_ELV!$G$4:$G$186, (ROW()-ROW($V$2))*5+1)</f>
        <v>12</v>
      </c>
      <c r="CX2" cm="1">
        <f t="array" ref="CX2">INDEX([21]Results_ELV!$G$3:$G$186, (ROW()-ROW($S$2))*5+1)</f>
        <v>12</v>
      </c>
      <c r="CY2" cm="1">
        <f t="array" ref="CY2">INDEX([21]Results_ELV!$G$2:$G$186, (ROW()-ROW($T$2))*5+1)</f>
        <v>12</v>
      </c>
      <c r="CZ2" cm="1">
        <f t="array" ref="CZ2">INDEX([21]Results_ELV!$G$5:$G$186, (ROW()-ROW($U$2))*5+1)</f>
        <v>12</v>
      </c>
      <c r="DA2" cm="1">
        <f t="array" ref="DA2">INDEX([21]Results_ELV!$G$4:$G$186, (ROW()-ROW($V$2))*5+1)</f>
        <v>12</v>
      </c>
      <c r="DC2" cm="1">
        <f t="array" ref="DC2">INDEX([22]Results_ELV!$G$3:$G$186, (ROW()-ROW($S$2))*5+1)</f>
        <v>12</v>
      </c>
      <c r="DD2" cm="1">
        <f t="array" ref="DD2">INDEX([22]Results_ELV!$G$2:$G$186, (ROW()-ROW($T$2))*5+1)</f>
        <v>12</v>
      </c>
      <c r="DE2" cm="1">
        <f t="array" ref="DE2">INDEX([22]Results_ELV!$G$5:$G$186, (ROW()-ROW($U$2))*5+1)</f>
        <v>12</v>
      </c>
      <c r="DF2" cm="1">
        <f t="array" ref="DF2">INDEX([22]Results_ELV!$G$4:$G$186, (ROW()-ROW($V$2))*5+1)</f>
        <v>12</v>
      </c>
      <c r="DH2" cm="1">
        <f t="array" ref="DH2">INDEX([23]Results_ELV!$G$3:$G$186, (ROW()-ROW($S$2))*5+1)</f>
        <v>12</v>
      </c>
      <c r="DI2" cm="1">
        <f t="array" ref="DI2">INDEX([23]Results_ELV!$G$2:$G$186, (ROW()-ROW($T$2))*5+1)</f>
        <v>12</v>
      </c>
      <c r="DJ2" cm="1">
        <f t="array" ref="DJ2">INDEX([23]Results_ELV!$G$5:$G$186, (ROW()-ROW($U$2))*5+1)</f>
        <v>12</v>
      </c>
      <c r="DK2" cm="1">
        <f t="array" ref="DK2">INDEX([23]Results_ELV!$G$4:$G$186, (ROW()-ROW($V$2))*5+1)</f>
        <v>12</v>
      </c>
      <c r="DM2" cm="1">
        <f t="array" ref="DM2">INDEX([24]Results_ELV!$G$3:$G$186, (ROW()-ROW($S$2))*5+1)</f>
        <v>12</v>
      </c>
      <c r="DN2" cm="1">
        <f t="array" ref="DN2">INDEX([24]Results_ELV!$G$2:$G$186, (ROW()-ROW($T$2))*5+1)</f>
        <v>12</v>
      </c>
      <c r="DO2" cm="1">
        <f t="array" ref="DO2">INDEX([24]Results_ELV!$G$5:$G$186, (ROW()-ROW($U$2))*5+1)</f>
        <v>12</v>
      </c>
      <c r="DP2" cm="1">
        <f t="array" ref="DP2">INDEX([24]Results_ELV!$G$4:$G$186, (ROW()-ROW($V$2))*5+1)</f>
        <v>12</v>
      </c>
      <c r="DR2" cm="1">
        <f t="array" ref="DR2">INDEX([25]Results_ELV!$G$3:$G$186, (ROW()-ROW($S$2))*5+1)</f>
        <v>12</v>
      </c>
      <c r="DS2" cm="1">
        <f t="array" ref="DS2">INDEX([25]Results_ELV!$G$2:$G$186, (ROW()-ROW($T$2))*5+1)</f>
        <v>12</v>
      </c>
      <c r="DT2" cm="1">
        <f t="array" ref="DT2">INDEX([25]Results_ELV!$G$5:$G$186, (ROW()-ROW($U$2))*5+1)</f>
        <v>12</v>
      </c>
      <c r="DU2" cm="1">
        <f t="array" ref="DU2">INDEX([25]Results_ELV!$G$4:$G$186, (ROW()-ROW($V$2))*5+1)</f>
        <v>12</v>
      </c>
      <c r="DW2" cm="1">
        <f t="array" ref="DW2">INDEX([26]Results_ELV!$G$3:$G$186, (ROW()-ROW($S$2))*5+1)</f>
        <v>12</v>
      </c>
      <c r="DX2" cm="1">
        <f t="array" ref="DX2">INDEX([26]Results_ELV!$G$2:$G$186, (ROW()-ROW($T$2))*5+1)</f>
        <v>12</v>
      </c>
      <c r="DY2" cm="1">
        <f t="array" ref="DY2">INDEX([26]Results_ELV!$G$5:$G$186, (ROW()-ROW($U$2))*5+1)</f>
        <v>12</v>
      </c>
      <c r="DZ2" cm="1">
        <f t="array" ref="DZ2">INDEX([26]Results_ELV!$G$4:$G$186, (ROW()-ROW($V$2))*5+1)</f>
        <v>12</v>
      </c>
      <c r="EB2" cm="1">
        <f t="array" ref="EB2">INDEX([27]Results_ELV!$G$3:$G$186, (ROW()-ROW($S$2))*5+1)</f>
        <v>12</v>
      </c>
      <c r="EC2" cm="1">
        <f t="array" ref="EC2">INDEX([27]Results_ELV!$G$2:$G$186, (ROW()-ROW($T$2))*5+1)</f>
        <v>12</v>
      </c>
      <c r="ED2" cm="1">
        <f t="array" ref="ED2">INDEX([27]Results_ELV!$G$5:$G$186, (ROW()-ROW($U$2))*5+1)</f>
        <v>12</v>
      </c>
      <c r="EE2" cm="1">
        <f t="array" ref="EE2">INDEX([27]Results_ELV!$G$4:$G$186, (ROW()-ROW($V$2))*5+1)</f>
        <v>12</v>
      </c>
      <c r="EG2" cm="1">
        <f t="array" ref="EG2">INDEX([28]Results_ELV!$G$3:$G$186, (ROW()-ROW($S$2))*5+1)</f>
        <v>12</v>
      </c>
      <c r="EH2" cm="1">
        <f t="array" ref="EH2">INDEX([28]Results_ELV!$G$2:$G$186, (ROW()-ROW($T$2))*5+1)</f>
        <v>12</v>
      </c>
      <c r="EI2" cm="1">
        <f t="array" ref="EI2">INDEX([28]Results_ELV!$G$5:$G$186, (ROW()-ROW($U$2))*5+1)</f>
        <v>12</v>
      </c>
      <c r="EJ2" cm="1">
        <f t="array" ref="EJ2">INDEX([28]Results_ELV!$G$4:$G$186, (ROW()-ROW($V$2))*5+1)</f>
        <v>12</v>
      </c>
      <c r="EL2" cm="1">
        <f t="array" ref="EL2">INDEX([29]Results_ELV!$G$3:$G$186, (ROW()-ROW($S$2))*5+1)</f>
        <v>12</v>
      </c>
      <c r="EM2" cm="1">
        <f t="array" ref="EM2">INDEX([29]Results_ELV!$G$2:$G$186, (ROW()-ROW($T$2))*5+1)</f>
        <v>12</v>
      </c>
      <c r="EN2" cm="1">
        <f t="array" ref="EN2">INDEX([29]Results_ELV!$G$5:$G$186, (ROW()-ROW($U$2))*5+1)</f>
        <v>12</v>
      </c>
      <c r="EO2" cm="1">
        <f t="array" ref="EO2">INDEX([29]Results_ELV!$G$4:$G$186, (ROW()-ROW($V$2))*5+1)</f>
        <v>12</v>
      </c>
      <c r="EQ2" cm="1">
        <f t="array" ref="EQ2">INDEX([30]Results_ELV!$G$3:$G$186, (ROW()-ROW($S$2))*5+1)</f>
        <v>12</v>
      </c>
      <c r="ER2" cm="1">
        <f t="array" ref="ER2">INDEX([30]Results_ELV!$G$2:$G$186, (ROW()-ROW($T$2))*5+1)</f>
        <v>12</v>
      </c>
      <c r="ES2" cm="1">
        <f t="array" ref="ES2">INDEX([30]Results_ELV!$G$5:$G$186, (ROW()-ROW($U$2))*5+1)</f>
        <v>12</v>
      </c>
      <c r="ET2" cm="1">
        <f t="array" ref="ET2">INDEX([30]Results_ELV!$G$4:$G$186, (ROW()-ROW($V$2))*5+1)</f>
        <v>12</v>
      </c>
      <c r="EV2" s="22">
        <f t="shared" ref="EV2:EV38" si="0">ROUND(AVERAGE(B2,G2,L2,Q2,V2,AA2,AF2,AK2,AP2,AU2,AZ2,BE2,BJ2,BO2,BT2,BY2,CD2,CI2,CN2,CS2,CX2,DC2,DH2,DM2,DR2,DW2,EB2,EG2,EL2,EQ2,),0)</f>
        <v>12</v>
      </c>
      <c r="EW2" s="22">
        <f t="shared" ref="EW2:EW38" si="1">ROUND(AVERAGE(C2,H2,M2,R2,W2,AB2,AG2,AL2,AQ2,AV2,BA2,BF2,BK2,BP2,BU2,BZ2,CE2,CJ2,CO2,CT2,CY2,DD2,DI2,DN2,DS2,DX2,EC2,EH2,EM2,ER2,),0)</f>
        <v>12</v>
      </c>
      <c r="EX2" s="22">
        <f t="shared" ref="EX2:EX38" si="2">ROUND(AVERAGE(D2,I2,N2,S2,X2,AC2,AH2,AM2,AR2,AW2,BB2,BG2,BL2,BQ2,BV2,CA2,CF2,CK2,CP2,CU2,CZ2,DE2,DJ2,DO2,DT2,DY2,ED2,EI2,EN2,ES2,),0)</f>
        <v>12</v>
      </c>
      <c r="EY2" s="22">
        <f t="shared" ref="EY2:EY38" si="3">ROUND(AVERAGE(E2,J2,O2,T2,Y2,AD2,AI2,AN2,AS2,AX2,BC2,BH2,BM2,BR2,BW2,CB2,CG2,CL2,CQ2,CV2,DA2,DF2,DK2,DP2,DU2,DZ2,EE2,EJ2,EO2,ET2,),0)</f>
        <v>12</v>
      </c>
    </row>
    <row r="3" spans="1:155" x14ac:dyDescent="0.35">
      <c r="A3">
        <v>1</v>
      </c>
      <c r="B3">
        <f>[1]CRP_Outcome_ELV!$S3</f>
        <v>12</v>
      </c>
      <c r="C3">
        <f>[1]CRP_Outcome_ELV!$T3</f>
        <v>12</v>
      </c>
      <c r="D3">
        <f>[1]CRP_Outcome_ELV!$U3</f>
        <v>12</v>
      </c>
      <c r="E3">
        <f>[1]CRP_Outcome_ELV!$V3</f>
        <v>12</v>
      </c>
      <c r="G3">
        <f>[2]CRP_Outcome_ELV!$S3</f>
        <v>12</v>
      </c>
      <c r="H3">
        <f>[2]CRP_Outcome_ELV!$T3</f>
        <v>12</v>
      </c>
      <c r="I3">
        <f>[2]CRP_Outcome_ELV!$U3</f>
        <v>12</v>
      </c>
      <c r="J3">
        <f>[2]CRP_Outcome_ELV!$V3</f>
        <v>12</v>
      </c>
      <c r="L3">
        <f>[3]CRP_Outcome_ELV!$S3</f>
        <v>12</v>
      </c>
      <c r="M3">
        <f>[3]CRP_Outcome_ELV!$T3</f>
        <v>12</v>
      </c>
      <c r="N3">
        <f>[3]CRP_Outcome_ELV!$U3</f>
        <v>12</v>
      </c>
      <c r="O3">
        <f>[3]CRP_Outcome_ELV!$V3</f>
        <v>12</v>
      </c>
      <c r="Q3">
        <f>[4]CRP_Outcome_ELV!$S3</f>
        <v>12</v>
      </c>
      <c r="R3">
        <f>[4]CRP_Outcome_ELV!$T3</f>
        <v>12</v>
      </c>
      <c r="S3">
        <f>[4]CRP_Outcome_ELV!$U3</f>
        <v>12</v>
      </c>
      <c r="T3">
        <f>[4]CRP_Outcome_ELV!$V3</f>
        <v>12</v>
      </c>
      <c r="V3">
        <f>[5]CRP_Outcome_ELV!$S3</f>
        <v>12</v>
      </c>
      <c r="W3">
        <f>[5]CRP_Outcome_ELV!$T3</f>
        <v>12</v>
      </c>
      <c r="X3">
        <f>[5]CRP_Outcome_ELV!$U3</f>
        <v>12</v>
      </c>
      <c r="Y3">
        <f>[5]CRP_Outcome_ELV!$V3</f>
        <v>12</v>
      </c>
      <c r="AA3">
        <f>[6]CRP_Outcome_ELV!$S3</f>
        <v>12</v>
      </c>
      <c r="AB3">
        <f>[6]CRP_Outcome_ELV!$T3</f>
        <v>12</v>
      </c>
      <c r="AC3">
        <f>[6]CRP_Outcome_ELV!$U3</f>
        <v>12</v>
      </c>
      <c r="AD3">
        <f>[6]CRP_Outcome_ELV!$V3</f>
        <v>12</v>
      </c>
      <c r="AF3">
        <f>[7]CRP_Outcome_ELV!$S3</f>
        <v>12</v>
      </c>
      <c r="AG3">
        <f>[7]CRP_Outcome_ELV!$T3</f>
        <v>12</v>
      </c>
      <c r="AH3">
        <f>[7]CRP_Outcome_ELV!$U3</f>
        <v>12</v>
      </c>
      <c r="AI3">
        <f>[7]CRP_Outcome_ELV!$V3</f>
        <v>12</v>
      </c>
      <c r="AK3">
        <f>[8]CRP_Outcome_ELV!$S3</f>
        <v>12</v>
      </c>
      <c r="AL3">
        <f>[8]CRP_Outcome_ELV!$T3</f>
        <v>12</v>
      </c>
      <c r="AM3">
        <f>[8]CRP_Outcome_ELV!$U3</f>
        <v>12</v>
      </c>
      <c r="AN3">
        <f>[8]CRP_Outcome_ELV!$V3</f>
        <v>12</v>
      </c>
      <c r="AP3">
        <f>[9]CRP_Outcome_ELV!$S3</f>
        <v>12</v>
      </c>
      <c r="AQ3">
        <f>[9]CRP_Outcome_ELV!$T3</f>
        <v>12</v>
      </c>
      <c r="AR3">
        <f>[9]CRP_Outcome_ELV!$U3</f>
        <v>12</v>
      </c>
      <c r="AS3">
        <f>[9]CRP_Outcome_ELV!$V3</f>
        <v>12</v>
      </c>
      <c r="AU3">
        <f>[10]CRP_Outcome_ELV!$S3</f>
        <v>12</v>
      </c>
      <c r="AV3">
        <f>[10]CRP_Outcome_ELV!$T3</f>
        <v>12</v>
      </c>
      <c r="AW3">
        <f>[10]CRP_Outcome_ELV!$U3</f>
        <v>12</v>
      </c>
      <c r="AX3">
        <f>[10]CRP_Outcome_ELV!$V3</f>
        <v>12</v>
      </c>
      <c r="AZ3" cm="1">
        <f t="array" ref="AZ3">INDEX([11]Results_ELV!$G$3:$G$186, (ROW()-ROW($S$2))*5+1)</f>
        <v>12</v>
      </c>
      <c r="BA3" cm="1">
        <f t="array" ref="BA3">INDEX([11]Results_ELV!$G$2:$G$186, (ROW()-ROW($T$2))*5+1)</f>
        <v>12</v>
      </c>
      <c r="BB3" cm="1">
        <f t="array" ref="BB3">INDEX([11]Results_ELV!$G$5:$G$186, (ROW()-ROW($U$2))*5+1)</f>
        <v>12</v>
      </c>
      <c r="BC3" cm="1">
        <f t="array" ref="BC3">INDEX([11]Results_ELV!$G$4:$G$186, (ROW()-ROW($V$2))*5+1)</f>
        <v>12</v>
      </c>
      <c r="BE3" cm="1">
        <f t="array" ref="BE3">INDEX([12]Results_ELV!$G$3:$G$186, (ROW()-ROW($S$2))*5+1)</f>
        <v>12</v>
      </c>
      <c r="BF3" cm="1">
        <f t="array" ref="BF3">INDEX([12]Results_ELV!$G$2:$G$186, (ROW()-ROW($T$2))*5+1)</f>
        <v>12</v>
      </c>
      <c r="BG3" cm="1">
        <f t="array" ref="BG3">INDEX([12]Results_ELV!$G$5:$G$186, (ROW()-ROW($U$2))*5+1)</f>
        <v>12</v>
      </c>
      <c r="BH3" cm="1">
        <f t="array" ref="BH3">INDEX([12]Results_ELV!$G$4:$G$186, (ROW()-ROW($V$2))*5+1)</f>
        <v>12</v>
      </c>
      <c r="BJ3" cm="1">
        <f t="array" ref="BJ3">INDEX([13]Results_ELV!$G$3:$G$186, (ROW()-ROW($S$2))*5+1)</f>
        <v>12</v>
      </c>
      <c r="BK3" cm="1">
        <f t="array" ref="BK3">INDEX([13]Results_ELV!$G$2:$G$186, (ROW()-ROW($T$2))*5+1)</f>
        <v>12</v>
      </c>
      <c r="BL3" cm="1">
        <f t="array" ref="BL3">INDEX([13]Results_ELV!$G$5:$G$186, (ROW()-ROW($U$2))*5+1)</f>
        <v>12</v>
      </c>
      <c r="BM3" cm="1">
        <f t="array" ref="BM3">INDEX([13]Results_ELV!$G$4:$G$186, (ROW()-ROW($V$2))*5+1)</f>
        <v>12</v>
      </c>
      <c r="BO3" cm="1">
        <f t="array" ref="BO3">INDEX([14]Results_ELV!$G$3:$G$186, (ROW()-ROW($S$2))*5+1)</f>
        <v>12</v>
      </c>
      <c r="BP3" cm="1">
        <f t="array" ref="BP3">INDEX([14]Results_ELV!$G$2:$G$186, (ROW()-ROW($T$2))*5+1)</f>
        <v>12</v>
      </c>
      <c r="BQ3" cm="1">
        <f t="array" ref="BQ3">INDEX([14]Results_ELV!$G$5:$G$186, (ROW()-ROW($U$2))*5+1)</f>
        <v>12</v>
      </c>
      <c r="BR3" cm="1">
        <f t="array" ref="BR3">INDEX([14]Results_ELV!$G$4:$G$186, (ROW()-ROW($V$2))*5+1)</f>
        <v>12</v>
      </c>
      <c r="BT3" cm="1">
        <f t="array" ref="BT3">INDEX([15]Results_ELV!$G$3:$G$186, (ROW()-ROW($S$2))*5+1)</f>
        <v>12</v>
      </c>
      <c r="BU3" cm="1">
        <f t="array" ref="BU3">INDEX([15]Results_ELV!$G$2:$G$186, (ROW()-ROW($T$2))*5+1)</f>
        <v>12</v>
      </c>
      <c r="BV3" cm="1">
        <f t="array" ref="BV3">INDEX([15]Results_ELV!$G$5:$G$186, (ROW()-ROW($U$2))*5+1)</f>
        <v>12</v>
      </c>
      <c r="BW3" cm="1">
        <f t="array" ref="BW3">INDEX([15]Results_ELV!$G$4:$G$186, (ROW()-ROW($V$2))*5+1)</f>
        <v>12</v>
      </c>
      <c r="BY3" cm="1">
        <f t="array" ref="BY3">INDEX([16]Results_ELV!$G$3:$G$186, (ROW()-ROW($S$2))*5+1)</f>
        <v>12</v>
      </c>
      <c r="BZ3" cm="1">
        <f t="array" ref="BZ3">INDEX([16]Results_ELV!$G$2:$G$186, (ROW()-ROW($T$2))*5+1)</f>
        <v>12</v>
      </c>
      <c r="CA3" cm="1">
        <f t="array" ref="CA3">INDEX([16]Results_ELV!$G$5:$G$186, (ROW()-ROW($U$2))*5+1)</f>
        <v>12</v>
      </c>
      <c r="CB3" cm="1">
        <f t="array" ref="CB3">INDEX([16]Results_ELV!$G$4:$G$186, (ROW()-ROW($V$2))*5+1)</f>
        <v>12</v>
      </c>
      <c r="CD3" cm="1">
        <f t="array" ref="CD3">INDEX([17]Results_ELV!$G$3:$G$186, (ROW()-ROW($S$2))*5+1)</f>
        <v>12</v>
      </c>
      <c r="CE3" cm="1">
        <f t="array" ref="CE3">INDEX([17]Results_ELV!$G$2:$G$186, (ROW()-ROW($T$2))*5+1)</f>
        <v>12</v>
      </c>
      <c r="CF3" cm="1">
        <f t="array" ref="CF3">INDEX([17]Results_ELV!$G$5:$G$186, (ROW()-ROW($U$2))*5+1)</f>
        <v>12</v>
      </c>
      <c r="CG3" cm="1">
        <f t="array" ref="CG3">INDEX([17]Results_ELV!$G$4:$G$186, (ROW()-ROW($V$2))*5+1)</f>
        <v>12</v>
      </c>
      <c r="CI3" cm="1">
        <f t="array" ref="CI3">INDEX([18]Results_ELV!$G$3:$G$186, (ROW()-ROW($S$2))*5+1)</f>
        <v>12</v>
      </c>
      <c r="CJ3" cm="1">
        <f t="array" ref="CJ3">INDEX([18]Results_ELV!$G$2:$G$186, (ROW()-ROW($T$2))*5+1)</f>
        <v>12</v>
      </c>
      <c r="CK3" cm="1">
        <f t="array" ref="CK3">INDEX([18]Results_ELV!$G$5:$G$186, (ROW()-ROW($U$2))*5+1)</f>
        <v>12</v>
      </c>
      <c r="CL3" cm="1">
        <f t="array" ref="CL3">INDEX([18]Results_ELV!$G$4:$G$186, (ROW()-ROW($V$2))*5+1)</f>
        <v>12</v>
      </c>
      <c r="CN3" cm="1">
        <f t="array" ref="CN3">INDEX([19]Results_ELV!$G$3:$G$186, (ROW()-ROW($S$2))*5+1)</f>
        <v>12</v>
      </c>
      <c r="CO3" cm="1">
        <f t="array" ref="CO3">INDEX([19]Results_ELV!$G$2:$G$186, (ROW()-ROW($T$2))*5+1)</f>
        <v>12</v>
      </c>
      <c r="CP3" cm="1">
        <f t="array" ref="CP3">INDEX([19]Results_ELV!$G$5:$G$186, (ROW()-ROW($U$2))*5+1)</f>
        <v>12</v>
      </c>
      <c r="CQ3" cm="1">
        <f t="array" ref="CQ3">INDEX([19]Results_ELV!$G$4:$G$186, (ROW()-ROW($V$2))*5+1)</f>
        <v>12</v>
      </c>
      <c r="CS3" cm="1">
        <f t="array" ref="CS3">INDEX([20]Results_ELV!$G$3:$G$186, (ROW()-ROW($S$2))*5+1)</f>
        <v>12</v>
      </c>
      <c r="CT3" cm="1">
        <f t="array" ref="CT3">INDEX([20]Results_ELV!$G$2:$G$186, (ROW()-ROW($T$2))*5+1)</f>
        <v>12</v>
      </c>
      <c r="CU3" cm="1">
        <f t="array" ref="CU3">INDEX([20]Results_ELV!$G$5:$G$186, (ROW()-ROW($U$2))*5+1)</f>
        <v>12</v>
      </c>
      <c r="CV3" cm="1">
        <f t="array" ref="CV3">INDEX([20]Results_ELV!$G$4:$G$186, (ROW()-ROW($V$2))*5+1)</f>
        <v>12</v>
      </c>
      <c r="CX3" cm="1">
        <f t="array" ref="CX3">INDEX([21]Results_ELV!$G$3:$G$186, (ROW()-ROW($S$2))*5+1)</f>
        <v>12</v>
      </c>
      <c r="CY3" cm="1">
        <f t="array" ref="CY3">INDEX([21]Results_ELV!$G$2:$G$186, (ROW()-ROW($T$2))*5+1)</f>
        <v>12</v>
      </c>
      <c r="CZ3" cm="1">
        <f t="array" ref="CZ3">INDEX([21]Results_ELV!$G$5:$G$186, (ROW()-ROW($U$2))*5+1)</f>
        <v>12</v>
      </c>
      <c r="DA3" cm="1">
        <f t="array" ref="DA3">INDEX([21]Results_ELV!$G$4:$G$186, (ROW()-ROW($V$2))*5+1)</f>
        <v>12</v>
      </c>
      <c r="DC3" cm="1">
        <f t="array" ref="DC3">INDEX([22]Results_ELV!$G$3:$G$186, (ROW()-ROW($S$2))*5+1)</f>
        <v>12</v>
      </c>
      <c r="DD3" cm="1">
        <f t="array" ref="DD3">INDEX([22]Results_ELV!$G$2:$G$186, (ROW()-ROW($T$2))*5+1)</f>
        <v>12</v>
      </c>
      <c r="DE3" cm="1">
        <f t="array" ref="DE3">INDEX([22]Results_ELV!$G$5:$G$186, (ROW()-ROW($U$2))*5+1)</f>
        <v>12</v>
      </c>
      <c r="DF3" cm="1">
        <f t="array" ref="DF3">INDEX([22]Results_ELV!$G$4:$G$186, (ROW()-ROW($V$2))*5+1)</f>
        <v>12</v>
      </c>
      <c r="DH3" cm="1">
        <f t="array" ref="DH3">INDEX([23]Results_ELV!$G$3:$G$186, (ROW()-ROW($S$2))*5+1)</f>
        <v>12</v>
      </c>
      <c r="DI3" cm="1">
        <f t="array" ref="DI3">INDEX([23]Results_ELV!$G$2:$G$186, (ROW()-ROW($T$2))*5+1)</f>
        <v>12</v>
      </c>
      <c r="DJ3" cm="1">
        <f t="array" ref="DJ3">INDEX([23]Results_ELV!$G$5:$G$186, (ROW()-ROW($U$2))*5+1)</f>
        <v>12</v>
      </c>
      <c r="DK3" cm="1">
        <f t="array" ref="DK3">INDEX([23]Results_ELV!$G$4:$G$186, (ROW()-ROW($V$2))*5+1)</f>
        <v>12</v>
      </c>
      <c r="DM3" cm="1">
        <f t="array" ref="DM3">INDEX([24]Results_ELV!$G$3:$G$186, (ROW()-ROW($S$2))*5+1)</f>
        <v>12</v>
      </c>
      <c r="DN3" cm="1">
        <f t="array" ref="DN3">INDEX([24]Results_ELV!$G$2:$G$186, (ROW()-ROW($T$2))*5+1)</f>
        <v>12</v>
      </c>
      <c r="DO3" cm="1">
        <f t="array" ref="DO3">INDEX([24]Results_ELV!$G$5:$G$186, (ROW()-ROW($U$2))*5+1)</f>
        <v>12</v>
      </c>
      <c r="DP3" cm="1">
        <f t="array" ref="DP3">INDEX([24]Results_ELV!$G$4:$G$186, (ROW()-ROW($V$2))*5+1)</f>
        <v>12</v>
      </c>
      <c r="DR3" cm="1">
        <f t="array" ref="DR3">INDEX([25]Results_ELV!$G$3:$G$186, (ROW()-ROW($S$2))*5+1)</f>
        <v>12</v>
      </c>
      <c r="DS3" cm="1">
        <f t="array" ref="DS3">INDEX([25]Results_ELV!$G$2:$G$186, (ROW()-ROW($T$2))*5+1)</f>
        <v>12</v>
      </c>
      <c r="DT3" cm="1">
        <f t="array" ref="DT3">INDEX([25]Results_ELV!$G$5:$G$186, (ROW()-ROW($U$2))*5+1)</f>
        <v>12</v>
      </c>
      <c r="DU3" cm="1">
        <f t="array" ref="DU3">INDEX([25]Results_ELV!$G$4:$G$186, (ROW()-ROW($V$2))*5+1)</f>
        <v>12</v>
      </c>
      <c r="DW3" cm="1">
        <f t="array" ref="DW3">INDEX([26]Results_ELV!$G$3:$G$186, (ROW()-ROW($S$2))*5+1)</f>
        <v>12</v>
      </c>
      <c r="DX3" cm="1">
        <f t="array" ref="DX3">INDEX([26]Results_ELV!$G$2:$G$186, (ROW()-ROW($T$2))*5+1)</f>
        <v>12</v>
      </c>
      <c r="DY3" cm="1">
        <f t="array" ref="DY3">INDEX([26]Results_ELV!$G$5:$G$186, (ROW()-ROW($U$2))*5+1)</f>
        <v>12</v>
      </c>
      <c r="DZ3" cm="1">
        <f t="array" ref="DZ3">INDEX([26]Results_ELV!$G$4:$G$186, (ROW()-ROW($V$2))*5+1)</f>
        <v>12</v>
      </c>
      <c r="EB3" cm="1">
        <f t="array" ref="EB3">INDEX([27]Results_ELV!$G$3:$G$186, (ROW()-ROW($S$2))*5+1)</f>
        <v>12</v>
      </c>
      <c r="EC3" cm="1">
        <f t="array" ref="EC3">INDEX([27]Results_ELV!$G$2:$G$186, (ROW()-ROW($T$2))*5+1)</f>
        <v>12</v>
      </c>
      <c r="ED3" cm="1">
        <f t="array" ref="ED3">INDEX([27]Results_ELV!$G$5:$G$186, (ROW()-ROW($U$2))*5+1)</f>
        <v>12</v>
      </c>
      <c r="EE3" cm="1">
        <f t="array" ref="EE3">INDEX([27]Results_ELV!$G$4:$G$186, (ROW()-ROW($V$2))*5+1)</f>
        <v>12</v>
      </c>
      <c r="EG3" cm="1">
        <f t="array" ref="EG3">INDEX([28]Results_ELV!$G$3:$G$186, (ROW()-ROW($S$2))*5+1)</f>
        <v>12</v>
      </c>
      <c r="EH3" cm="1">
        <f t="array" ref="EH3">INDEX([28]Results_ELV!$G$2:$G$186, (ROW()-ROW($T$2))*5+1)</f>
        <v>12</v>
      </c>
      <c r="EI3" cm="1">
        <f t="array" ref="EI3">INDEX([28]Results_ELV!$G$5:$G$186, (ROW()-ROW($U$2))*5+1)</f>
        <v>12</v>
      </c>
      <c r="EJ3" cm="1">
        <f t="array" ref="EJ3">INDEX([28]Results_ELV!$G$4:$G$186, (ROW()-ROW($V$2))*5+1)</f>
        <v>12</v>
      </c>
      <c r="EL3" cm="1">
        <f t="array" ref="EL3">INDEX([29]Results_ELV!$G$3:$G$186, (ROW()-ROW($S$2))*5+1)</f>
        <v>12</v>
      </c>
      <c r="EM3" cm="1">
        <f t="array" ref="EM3">INDEX([29]Results_ELV!$G$2:$G$186, (ROW()-ROW($T$2))*5+1)</f>
        <v>12</v>
      </c>
      <c r="EN3" cm="1">
        <f t="array" ref="EN3">INDEX([29]Results_ELV!$G$5:$G$186, (ROW()-ROW($U$2))*5+1)</f>
        <v>12</v>
      </c>
      <c r="EO3" cm="1">
        <f t="array" ref="EO3">INDEX([29]Results_ELV!$G$4:$G$186, (ROW()-ROW($V$2))*5+1)</f>
        <v>12</v>
      </c>
      <c r="EQ3" cm="1">
        <f t="array" ref="EQ3">INDEX([30]Results_ELV!$G$3:$G$186, (ROW()-ROW($S$2))*5+1)</f>
        <v>12</v>
      </c>
      <c r="ER3" cm="1">
        <f t="array" ref="ER3">INDEX([30]Results_ELV!$G$2:$G$186, (ROW()-ROW($T$2))*5+1)</f>
        <v>12</v>
      </c>
      <c r="ES3" cm="1">
        <f t="array" ref="ES3">INDEX([30]Results_ELV!$G$5:$G$186, (ROW()-ROW($U$2))*5+1)</f>
        <v>12</v>
      </c>
      <c r="ET3" cm="1">
        <f t="array" ref="ET3">INDEX([30]Results_ELV!$G$4:$G$186, (ROW()-ROW($V$2))*5+1)</f>
        <v>12</v>
      </c>
      <c r="EV3" s="22">
        <f t="shared" si="0"/>
        <v>12</v>
      </c>
      <c r="EW3" s="22">
        <f t="shared" si="1"/>
        <v>12</v>
      </c>
      <c r="EX3" s="22">
        <f t="shared" si="2"/>
        <v>12</v>
      </c>
      <c r="EY3" s="22">
        <f t="shared" si="3"/>
        <v>12</v>
      </c>
    </row>
    <row r="4" spans="1:155" x14ac:dyDescent="0.35">
      <c r="A4">
        <v>2</v>
      </c>
      <c r="B4">
        <f>[1]CRP_Outcome_ELV!$S4</f>
        <v>16</v>
      </c>
      <c r="C4">
        <f>[1]CRP_Outcome_ELV!$T4</f>
        <v>20</v>
      </c>
      <c r="D4">
        <f>[1]CRP_Outcome_ELV!$U4</f>
        <v>16</v>
      </c>
      <c r="E4">
        <f>[1]CRP_Outcome_ELV!$V4</f>
        <v>16</v>
      </c>
      <c r="G4">
        <f>[2]CRP_Outcome_ELV!$S4</f>
        <v>12</v>
      </c>
      <c r="H4">
        <f>[2]CRP_Outcome_ELV!$T4</f>
        <v>20</v>
      </c>
      <c r="I4">
        <f>[2]CRP_Outcome_ELV!$U4</f>
        <v>16</v>
      </c>
      <c r="J4">
        <f>[2]CRP_Outcome_ELV!$V4</f>
        <v>12</v>
      </c>
      <c r="L4">
        <f>[3]CRP_Outcome_ELV!$S4</f>
        <v>12</v>
      </c>
      <c r="M4">
        <f>[3]CRP_Outcome_ELV!$T4</f>
        <v>20</v>
      </c>
      <c r="N4">
        <f>[3]CRP_Outcome_ELV!$U4</f>
        <v>20</v>
      </c>
      <c r="O4">
        <f>[3]CRP_Outcome_ELV!$V4</f>
        <v>16</v>
      </c>
      <c r="Q4">
        <f>[4]CRP_Outcome_ELV!$S4</f>
        <v>12</v>
      </c>
      <c r="R4">
        <f>[4]CRP_Outcome_ELV!$T4</f>
        <v>20</v>
      </c>
      <c r="S4">
        <f>[4]CRP_Outcome_ELV!$U4</f>
        <v>20</v>
      </c>
      <c r="T4">
        <f>[4]CRP_Outcome_ELV!$V4</f>
        <v>12</v>
      </c>
      <c r="V4">
        <f>[5]CRP_Outcome_ELV!$S4</f>
        <v>8</v>
      </c>
      <c r="W4">
        <f>[5]CRP_Outcome_ELV!$T4</f>
        <v>20</v>
      </c>
      <c r="X4">
        <f>[5]CRP_Outcome_ELV!$U4</f>
        <v>16</v>
      </c>
      <c r="Y4">
        <f>[5]CRP_Outcome_ELV!$V4</f>
        <v>16</v>
      </c>
      <c r="AA4">
        <f>[6]CRP_Outcome_ELV!$S4</f>
        <v>12</v>
      </c>
      <c r="AB4">
        <f>[6]CRP_Outcome_ELV!$T4</f>
        <v>20</v>
      </c>
      <c r="AC4">
        <f>[6]CRP_Outcome_ELV!$U4</f>
        <v>16</v>
      </c>
      <c r="AD4">
        <f>[6]CRP_Outcome_ELV!$V4</f>
        <v>8</v>
      </c>
      <c r="AF4">
        <f>[7]CRP_Outcome_ELV!$S4</f>
        <v>12</v>
      </c>
      <c r="AG4">
        <f>[7]CRP_Outcome_ELV!$T4</f>
        <v>20</v>
      </c>
      <c r="AH4">
        <f>[7]CRP_Outcome_ELV!$U4</f>
        <v>16</v>
      </c>
      <c r="AI4">
        <f>[7]CRP_Outcome_ELV!$V4</f>
        <v>8</v>
      </c>
      <c r="AK4">
        <f>[8]CRP_Outcome_ELV!$S4</f>
        <v>8</v>
      </c>
      <c r="AL4">
        <f>[8]CRP_Outcome_ELV!$T4</f>
        <v>20</v>
      </c>
      <c r="AM4">
        <f>[8]CRP_Outcome_ELV!$U4</f>
        <v>20</v>
      </c>
      <c r="AN4">
        <f>[8]CRP_Outcome_ELV!$V4</f>
        <v>8</v>
      </c>
      <c r="AP4">
        <f>[9]CRP_Outcome_ELV!$S4</f>
        <v>12</v>
      </c>
      <c r="AQ4">
        <f>[9]CRP_Outcome_ELV!$T4</f>
        <v>20</v>
      </c>
      <c r="AR4">
        <f>[9]CRP_Outcome_ELV!$U4</f>
        <v>20</v>
      </c>
      <c r="AS4">
        <f>[9]CRP_Outcome_ELV!$V4</f>
        <v>12</v>
      </c>
      <c r="AU4">
        <f>[10]CRP_Outcome_ELV!$S4</f>
        <v>8</v>
      </c>
      <c r="AV4">
        <f>[10]CRP_Outcome_ELV!$T4</f>
        <v>12</v>
      </c>
      <c r="AW4">
        <f>[10]CRP_Outcome_ELV!$U4</f>
        <v>16</v>
      </c>
      <c r="AX4">
        <f>[10]CRP_Outcome_ELV!$V4</f>
        <v>12</v>
      </c>
      <c r="AZ4" cm="1">
        <f t="array" ref="AZ4">INDEX([11]Results_ELV!$G$3:$G$186, (ROW()-ROW($S$2))*5+1)</f>
        <v>12</v>
      </c>
      <c r="BA4" cm="1">
        <f t="array" ref="BA4">INDEX([11]Results_ELV!$G$2:$G$186, (ROW()-ROW($T$2))*5+1)</f>
        <v>12</v>
      </c>
      <c r="BB4" cm="1">
        <f t="array" ref="BB4">INDEX([11]Results_ELV!$G$5:$G$186, (ROW()-ROW($U$2))*5+1)</f>
        <v>16</v>
      </c>
      <c r="BC4" cm="1">
        <f t="array" ref="BC4">INDEX([11]Results_ELV!$G$4:$G$186, (ROW()-ROW($V$2))*5+1)</f>
        <v>8</v>
      </c>
      <c r="BE4" cm="1">
        <f t="array" ref="BE4">INDEX([12]Results_ELV!$G$3:$G$186, (ROW()-ROW($S$2))*5+1)</f>
        <v>12</v>
      </c>
      <c r="BF4" cm="1">
        <f t="array" ref="BF4">INDEX([12]Results_ELV!$G$2:$G$186, (ROW()-ROW($T$2))*5+1)</f>
        <v>20</v>
      </c>
      <c r="BG4" cm="1">
        <f t="array" ref="BG4">INDEX([12]Results_ELV!$G$5:$G$186, (ROW()-ROW($U$2))*5+1)</f>
        <v>12</v>
      </c>
      <c r="BH4" cm="1">
        <f t="array" ref="BH4">INDEX([12]Results_ELV!$G$4:$G$186, (ROW()-ROW($V$2))*5+1)</f>
        <v>8</v>
      </c>
      <c r="BJ4" cm="1">
        <f t="array" ref="BJ4">INDEX([13]Results_ELV!$G$3:$G$186, (ROW()-ROW($S$2))*5+1)</f>
        <v>12</v>
      </c>
      <c r="BK4" cm="1">
        <f t="array" ref="BK4">INDEX([13]Results_ELV!$G$2:$G$186, (ROW()-ROW($T$2))*5+1)</f>
        <v>20</v>
      </c>
      <c r="BL4" cm="1">
        <f t="array" ref="BL4">INDEX([13]Results_ELV!$G$5:$G$186, (ROW()-ROW($U$2))*5+1)</f>
        <v>16</v>
      </c>
      <c r="BM4" cm="1">
        <f t="array" ref="BM4">INDEX([13]Results_ELV!$G$4:$G$186, (ROW()-ROW($V$2))*5+1)</f>
        <v>8</v>
      </c>
      <c r="BO4" cm="1">
        <f t="array" ref="BO4">INDEX([14]Results_ELV!$G$3:$G$186, (ROW()-ROW($S$2))*5+1)</f>
        <v>12</v>
      </c>
      <c r="BP4" cm="1">
        <f t="array" ref="BP4">INDEX([14]Results_ELV!$G$2:$G$186, (ROW()-ROW($T$2))*5+1)</f>
        <v>20</v>
      </c>
      <c r="BQ4" cm="1">
        <f t="array" ref="BQ4">INDEX([14]Results_ELV!$G$5:$G$186, (ROW()-ROW($U$2))*5+1)</f>
        <v>16</v>
      </c>
      <c r="BR4" cm="1">
        <f t="array" ref="BR4">INDEX([14]Results_ELV!$G$4:$G$186, (ROW()-ROW($V$2))*5+1)</f>
        <v>12</v>
      </c>
      <c r="BT4" cm="1">
        <f t="array" ref="BT4">INDEX([15]Results_ELV!$G$3:$G$186, (ROW()-ROW($S$2))*5+1)</f>
        <v>8</v>
      </c>
      <c r="BU4" cm="1">
        <f t="array" ref="BU4">INDEX([15]Results_ELV!$G$2:$G$186, (ROW()-ROW($T$2))*5+1)</f>
        <v>20</v>
      </c>
      <c r="BV4" cm="1">
        <f t="array" ref="BV4">INDEX([15]Results_ELV!$G$5:$G$186, (ROW()-ROW($U$2))*5+1)</f>
        <v>16</v>
      </c>
      <c r="BW4" cm="1">
        <f t="array" ref="BW4">INDEX([15]Results_ELV!$G$4:$G$186, (ROW()-ROW($V$2))*5+1)</f>
        <v>12</v>
      </c>
      <c r="BY4" cm="1">
        <f t="array" ref="BY4">INDEX([16]Results_ELV!$G$3:$G$186, (ROW()-ROW($S$2))*5+1)</f>
        <v>16</v>
      </c>
      <c r="BZ4" cm="1">
        <f t="array" ref="BZ4">INDEX([16]Results_ELV!$G$2:$G$186, (ROW()-ROW($T$2))*5+1)</f>
        <v>12</v>
      </c>
      <c r="CA4" cm="1">
        <f t="array" ref="CA4">INDEX([16]Results_ELV!$G$5:$G$186, (ROW()-ROW($U$2))*5+1)</f>
        <v>20</v>
      </c>
      <c r="CB4" cm="1">
        <f t="array" ref="CB4">INDEX([16]Results_ELV!$G$4:$G$186, (ROW()-ROW($V$2))*5+1)</f>
        <v>12</v>
      </c>
      <c r="CD4" cm="1">
        <f t="array" ref="CD4">INDEX([17]Results_ELV!$G$3:$G$186, (ROW()-ROW($S$2))*5+1)</f>
        <v>12</v>
      </c>
      <c r="CE4" cm="1">
        <f t="array" ref="CE4">INDEX([17]Results_ELV!$G$2:$G$186, (ROW()-ROW($T$2))*5+1)</f>
        <v>20</v>
      </c>
      <c r="CF4" cm="1">
        <f t="array" ref="CF4">INDEX([17]Results_ELV!$G$5:$G$186, (ROW()-ROW($U$2))*5+1)</f>
        <v>20</v>
      </c>
      <c r="CG4" cm="1">
        <f t="array" ref="CG4">INDEX([17]Results_ELV!$G$4:$G$186, (ROW()-ROW($V$2))*5+1)</f>
        <v>16</v>
      </c>
      <c r="CI4" cm="1">
        <f t="array" ref="CI4">INDEX([18]Results_ELV!$G$3:$G$186, (ROW()-ROW($S$2))*5+1)</f>
        <v>16</v>
      </c>
      <c r="CJ4" cm="1">
        <f t="array" ref="CJ4">INDEX([18]Results_ELV!$G$2:$G$186, (ROW()-ROW($T$2))*5+1)</f>
        <v>20</v>
      </c>
      <c r="CK4" cm="1">
        <f t="array" ref="CK4">INDEX([18]Results_ELV!$G$5:$G$186, (ROW()-ROW($U$2))*5+1)</f>
        <v>16</v>
      </c>
      <c r="CL4" cm="1">
        <f t="array" ref="CL4">INDEX([18]Results_ELV!$G$4:$G$186, (ROW()-ROW($V$2))*5+1)</f>
        <v>12</v>
      </c>
      <c r="CN4" cm="1">
        <f t="array" ref="CN4">INDEX([19]Results_ELV!$G$3:$G$186, (ROW()-ROW($S$2))*5+1)</f>
        <v>16</v>
      </c>
      <c r="CO4" cm="1">
        <f t="array" ref="CO4">INDEX([19]Results_ELV!$G$2:$G$186, (ROW()-ROW($T$2))*5+1)</f>
        <v>20</v>
      </c>
      <c r="CP4" cm="1">
        <f t="array" ref="CP4">INDEX([19]Results_ELV!$G$5:$G$186, (ROW()-ROW($U$2))*5+1)</f>
        <v>12</v>
      </c>
      <c r="CQ4" cm="1">
        <f t="array" ref="CQ4">INDEX([19]Results_ELV!$G$4:$G$186, (ROW()-ROW($V$2))*5+1)</f>
        <v>12</v>
      </c>
      <c r="CS4" cm="1">
        <f t="array" ref="CS4">INDEX([20]Results_ELV!$G$3:$G$186, (ROW()-ROW($S$2))*5+1)</f>
        <v>8</v>
      </c>
      <c r="CT4" cm="1">
        <f t="array" ref="CT4">INDEX([20]Results_ELV!$G$2:$G$186, (ROW()-ROW($T$2))*5+1)</f>
        <v>20</v>
      </c>
      <c r="CU4" cm="1">
        <f t="array" ref="CU4">INDEX([20]Results_ELV!$G$5:$G$186, (ROW()-ROW($U$2))*5+1)</f>
        <v>16</v>
      </c>
      <c r="CV4" cm="1">
        <f t="array" ref="CV4">INDEX([20]Results_ELV!$G$4:$G$186, (ROW()-ROW($V$2))*5+1)</f>
        <v>12</v>
      </c>
      <c r="CX4" cm="1">
        <f t="array" ref="CX4">INDEX([21]Results_ELV!$G$3:$G$186, (ROW()-ROW($S$2))*5+1)</f>
        <v>12</v>
      </c>
      <c r="CY4" cm="1">
        <f t="array" ref="CY4">INDEX([21]Results_ELV!$G$2:$G$186, (ROW()-ROW($T$2))*5+1)</f>
        <v>20</v>
      </c>
      <c r="CZ4" cm="1">
        <f t="array" ref="CZ4">INDEX([21]Results_ELV!$G$5:$G$186, (ROW()-ROW($U$2))*5+1)</f>
        <v>20</v>
      </c>
      <c r="DA4" cm="1">
        <f t="array" ref="DA4">INDEX([21]Results_ELV!$G$4:$G$186, (ROW()-ROW($V$2))*5+1)</f>
        <v>12</v>
      </c>
      <c r="DC4" cm="1">
        <f t="array" ref="DC4">INDEX([22]Results_ELV!$G$3:$G$186, (ROW()-ROW($S$2))*5+1)</f>
        <v>12</v>
      </c>
      <c r="DD4" cm="1">
        <f t="array" ref="DD4">INDEX([22]Results_ELV!$G$2:$G$186, (ROW()-ROW($T$2))*5+1)</f>
        <v>20</v>
      </c>
      <c r="DE4" cm="1">
        <f t="array" ref="DE4">INDEX([22]Results_ELV!$G$5:$G$186, (ROW()-ROW($U$2))*5+1)</f>
        <v>16</v>
      </c>
      <c r="DF4" cm="1">
        <f t="array" ref="DF4">INDEX([22]Results_ELV!$G$4:$G$186, (ROW()-ROW($V$2))*5+1)</f>
        <v>12</v>
      </c>
      <c r="DH4" cm="1">
        <f t="array" ref="DH4">INDEX([23]Results_ELV!$G$3:$G$186, (ROW()-ROW($S$2))*5+1)</f>
        <v>12</v>
      </c>
      <c r="DI4" cm="1">
        <f t="array" ref="DI4">INDEX([23]Results_ELV!$G$2:$G$186, (ROW()-ROW($T$2))*5+1)</f>
        <v>12</v>
      </c>
      <c r="DJ4" cm="1">
        <f t="array" ref="DJ4">INDEX([23]Results_ELV!$G$5:$G$186, (ROW()-ROW($U$2))*5+1)</f>
        <v>20</v>
      </c>
      <c r="DK4" cm="1">
        <f t="array" ref="DK4">INDEX([23]Results_ELV!$G$4:$G$186, (ROW()-ROW($V$2))*5+1)</f>
        <v>12</v>
      </c>
      <c r="DM4" cm="1">
        <f t="array" ref="DM4">INDEX([24]Results_ELV!$G$3:$G$186, (ROW()-ROW($S$2))*5+1)</f>
        <v>12</v>
      </c>
      <c r="DN4" cm="1">
        <f t="array" ref="DN4">INDEX([24]Results_ELV!$G$2:$G$186, (ROW()-ROW($T$2))*5+1)</f>
        <v>20</v>
      </c>
      <c r="DO4" cm="1">
        <f t="array" ref="DO4">INDEX([24]Results_ELV!$G$5:$G$186, (ROW()-ROW($U$2))*5+1)</f>
        <v>20</v>
      </c>
      <c r="DP4" cm="1">
        <f t="array" ref="DP4">INDEX([24]Results_ELV!$G$4:$G$186, (ROW()-ROW($V$2))*5+1)</f>
        <v>12</v>
      </c>
      <c r="DR4" cm="1">
        <f t="array" ref="DR4">INDEX([25]Results_ELV!$G$3:$G$186, (ROW()-ROW($S$2))*5+1)</f>
        <v>8</v>
      </c>
      <c r="DS4" cm="1">
        <f t="array" ref="DS4">INDEX([25]Results_ELV!$G$2:$G$186, (ROW()-ROW($T$2))*5+1)</f>
        <v>20</v>
      </c>
      <c r="DT4" cm="1">
        <f t="array" ref="DT4">INDEX([25]Results_ELV!$G$5:$G$186, (ROW()-ROW($U$2))*5+1)</f>
        <v>16</v>
      </c>
      <c r="DU4" cm="1">
        <f t="array" ref="DU4">INDEX([25]Results_ELV!$G$4:$G$186, (ROW()-ROW($V$2))*5+1)</f>
        <v>12</v>
      </c>
      <c r="DW4" cm="1">
        <f t="array" ref="DW4">INDEX([26]Results_ELV!$G$3:$G$186, (ROW()-ROW($S$2))*5+1)</f>
        <v>12</v>
      </c>
      <c r="DX4" cm="1">
        <f t="array" ref="DX4">INDEX([26]Results_ELV!$G$2:$G$186, (ROW()-ROW($T$2))*5+1)</f>
        <v>12</v>
      </c>
      <c r="DY4" cm="1">
        <f t="array" ref="DY4">INDEX([26]Results_ELV!$G$5:$G$186, (ROW()-ROW($U$2))*5+1)</f>
        <v>20</v>
      </c>
      <c r="DZ4" cm="1">
        <f t="array" ref="DZ4">INDEX([26]Results_ELV!$G$4:$G$186, (ROW()-ROW($V$2))*5+1)</f>
        <v>8</v>
      </c>
      <c r="EB4" cm="1">
        <f t="array" ref="EB4">INDEX([27]Results_ELV!$G$3:$G$186, (ROW()-ROW($S$2))*5+1)</f>
        <v>16</v>
      </c>
      <c r="EC4" cm="1">
        <f t="array" ref="EC4">INDEX([27]Results_ELV!$G$2:$G$186, (ROW()-ROW($T$2))*5+1)</f>
        <v>20</v>
      </c>
      <c r="ED4" cm="1">
        <f t="array" ref="ED4">INDEX([27]Results_ELV!$G$5:$G$186, (ROW()-ROW($U$2))*5+1)</f>
        <v>20</v>
      </c>
      <c r="EE4" cm="1">
        <f t="array" ref="EE4">INDEX([27]Results_ELV!$G$4:$G$186, (ROW()-ROW($V$2))*5+1)</f>
        <v>8</v>
      </c>
      <c r="EG4" cm="1">
        <f t="array" ref="EG4">INDEX([28]Results_ELV!$G$3:$G$186, (ROW()-ROW($S$2))*5+1)</f>
        <v>12</v>
      </c>
      <c r="EH4" cm="1">
        <f t="array" ref="EH4">INDEX([28]Results_ELV!$G$2:$G$186, (ROW()-ROW($T$2))*5+1)</f>
        <v>20</v>
      </c>
      <c r="EI4" cm="1">
        <f t="array" ref="EI4">INDEX([28]Results_ELV!$G$5:$G$186, (ROW()-ROW($U$2))*5+1)</f>
        <v>16</v>
      </c>
      <c r="EJ4" cm="1">
        <f t="array" ref="EJ4">INDEX([28]Results_ELV!$G$4:$G$186, (ROW()-ROW($V$2))*5+1)</f>
        <v>12</v>
      </c>
      <c r="EL4" cm="1">
        <f t="array" ref="EL4">INDEX([29]Results_ELV!$G$3:$G$186, (ROW()-ROW($S$2))*5+1)</f>
        <v>16</v>
      </c>
      <c r="EM4" cm="1">
        <f t="array" ref="EM4">INDEX([29]Results_ELV!$G$2:$G$186, (ROW()-ROW($T$2))*5+1)</f>
        <v>20</v>
      </c>
      <c r="EN4" cm="1">
        <f t="array" ref="EN4">INDEX([29]Results_ELV!$G$5:$G$186, (ROW()-ROW($U$2))*5+1)</f>
        <v>16</v>
      </c>
      <c r="EO4" cm="1">
        <f t="array" ref="EO4">INDEX([29]Results_ELV!$G$4:$G$186, (ROW()-ROW($V$2))*5+1)</f>
        <v>12</v>
      </c>
      <c r="EQ4" cm="1">
        <f t="array" ref="EQ4">INDEX([30]Results_ELV!$G$3:$G$186, (ROW()-ROW($S$2))*5+1)</f>
        <v>16</v>
      </c>
      <c r="ER4" cm="1">
        <f t="array" ref="ER4">INDEX([30]Results_ELV!$G$2:$G$186, (ROW()-ROW($T$2))*5+1)</f>
        <v>20</v>
      </c>
      <c r="ES4" cm="1">
        <f t="array" ref="ES4">INDEX([30]Results_ELV!$G$5:$G$186, (ROW()-ROW($U$2))*5+1)</f>
        <v>16</v>
      </c>
      <c r="ET4" cm="1">
        <f t="array" ref="ET4">INDEX([30]Results_ELV!$G$4:$G$186, (ROW()-ROW($V$2))*5+1)</f>
        <v>12</v>
      </c>
      <c r="EV4" s="22">
        <f t="shared" si="0"/>
        <v>12</v>
      </c>
      <c r="EW4" s="22">
        <f t="shared" si="1"/>
        <v>18</v>
      </c>
      <c r="EX4" s="22">
        <f t="shared" si="2"/>
        <v>17</v>
      </c>
      <c r="EY4" s="22">
        <f t="shared" si="3"/>
        <v>11</v>
      </c>
    </row>
    <row r="5" spans="1:155" x14ac:dyDescent="0.35">
      <c r="A5">
        <v>3</v>
      </c>
      <c r="B5">
        <f>[1]CRP_Outcome_ELV!$S5</f>
        <v>12</v>
      </c>
      <c r="C5">
        <f>[1]CRP_Outcome_ELV!$T5</f>
        <v>12</v>
      </c>
      <c r="D5">
        <f>[1]CRP_Outcome_ELV!$U5</f>
        <v>16</v>
      </c>
      <c r="E5">
        <f>[1]CRP_Outcome_ELV!$V5</f>
        <v>8</v>
      </c>
      <c r="G5">
        <f>[2]CRP_Outcome_ELV!$S5</f>
        <v>12</v>
      </c>
      <c r="H5">
        <f>[2]CRP_Outcome_ELV!$T5</f>
        <v>20</v>
      </c>
      <c r="I5">
        <f>[2]CRP_Outcome_ELV!$U5</f>
        <v>12</v>
      </c>
      <c r="J5">
        <f>[2]CRP_Outcome_ELV!$V5</f>
        <v>12</v>
      </c>
      <c r="L5">
        <f>[3]CRP_Outcome_ELV!$S5</f>
        <v>12</v>
      </c>
      <c r="M5">
        <f>[3]CRP_Outcome_ELV!$T5</f>
        <v>12</v>
      </c>
      <c r="N5">
        <f>[3]CRP_Outcome_ELV!$U5</f>
        <v>12</v>
      </c>
      <c r="O5">
        <f>[3]CRP_Outcome_ELV!$V5</f>
        <v>8</v>
      </c>
      <c r="Q5">
        <f>[4]CRP_Outcome_ELV!$S5</f>
        <v>12</v>
      </c>
      <c r="R5">
        <f>[4]CRP_Outcome_ELV!$T5</f>
        <v>12</v>
      </c>
      <c r="S5">
        <f>[4]CRP_Outcome_ELV!$U5</f>
        <v>12</v>
      </c>
      <c r="T5">
        <f>[4]CRP_Outcome_ELV!$V5</f>
        <v>12</v>
      </c>
      <c r="V5">
        <f>[5]CRP_Outcome_ELV!$S5</f>
        <v>12</v>
      </c>
      <c r="W5">
        <f>[5]CRP_Outcome_ELV!$T5</f>
        <v>12</v>
      </c>
      <c r="X5">
        <f>[5]CRP_Outcome_ELV!$U5</f>
        <v>12</v>
      </c>
      <c r="Y5">
        <f>[5]CRP_Outcome_ELV!$V5</f>
        <v>12</v>
      </c>
      <c r="AA5">
        <f>[6]CRP_Outcome_ELV!$S5</f>
        <v>12</v>
      </c>
      <c r="AB5">
        <f>[6]CRP_Outcome_ELV!$T5</f>
        <v>12</v>
      </c>
      <c r="AC5">
        <f>[6]CRP_Outcome_ELV!$U5</f>
        <v>12</v>
      </c>
      <c r="AD5">
        <f>[6]CRP_Outcome_ELV!$V5</f>
        <v>12</v>
      </c>
      <c r="AF5">
        <f>[7]CRP_Outcome_ELV!$S5</f>
        <v>12</v>
      </c>
      <c r="AG5">
        <f>[7]CRP_Outcome_ELV!$T5</f>
        <v>12</v>
      </c>
      <c r="AH5">
        <f>[7]CRP_Outcome_ELV!$U5</f>
        <v>12</v>
      </c>
      <c r="AI5">
        <f>[7]CRP_Outcome_ELV!$V5</f>
        <v>12</v>
      </c>
      <c r="AK5">
        <f>[8]CRP_Outcome_ELV!$S5</f>
        <v>8</v>
      </c>
      <c r="AL5">
        <f>[8]CRP_Outcome_ELV!$T5</f>
        <v>12</v>
      </c>
      <c r="AM5">
        <f>[8]CRP_Outcome_ELV!$U5</f>
        <v>12</v>
      </c>
      <c r="AN5">
        <f>[8]CRP_Outcome_ELV!$V5</f>
        <v>12</v>
      </c>
      <c r="AP5">
        <f>[9]CRP_Outcome_ELV!$S5</f>
        <v>12</v>
      </c>
      <c r="AQ5">
        <f>[9]CRP_Outcome_ELV!$T5</f>
        <v>8</v>
      </c>
      <c r="AR5">
        <f>[9]CRP_Outcome_ELV!$U5</f>
        <v>12</v>
      </c>
      <c r="AS5">
        <f>[9]CRP_Outcome_ELV!$V5</f>
        <v>4</v>
      </c>
      <c r="AU5">
        <f>[10]CRP_Outcome_ELV!$S5</f>
        <v>12</v>
      </c>
      <c r="AV5">
        <f>[10]CRP_Outcome_ELV!$T5</f>
        <v>12</v>
      </c>
      <c r="AW5">
        <f>[10]CRP_Outcome_ELV!$U5</f>
        <v>12</v>
      </c>
      <c r="AX5">
        <f>[10]CRP_Outcome_ELV!$V5</f>
        <v>12</v>
      </c>
      <c r="AZ5" cm="1">
        <f t="array" ref="AZ5">INDEX([11]Results_ELV!$G$3:$G$186, (ROW()-ROW($S$2))*5+1)</f>
        <v>12</v>
      </c>
      <c r="BA5" cm="1">
        <f t="array" ref="BA5">INDEX([11]Results_ELV!$G$2:$G$186, (ROW()-ROW($T$2))*5+1)</f>
        <v>12</v>
      </c>
      <c r="BB5" cm="1">
        <f t="array" ref="BB5">INDEX([11]Results_ELV!$G$5:$G$186, (ROW()-ROW($U$2))*5+1)</f>
        <v>12</v>
      </c>
      <c r="BC5" cm="1">
        <f t="array" ref="BC5">INDEX([11]Results_ELV!$G$4:$G$186, (ROW()-ROW($V$2))*5+1)</f>
        <v>12</v>
      </c>
      <c r="BE5" cm="1">
        <f t="array" ref="BE5">INDEX([12]Results_ELV!$G$3:$G$186, (ROW()-ROW($S$2))*5+1)</f>
        <v>12</v>
      </c>
      <c r="BF5" cm="1">
        <f t="array" ref="BF5">INDEX([12]Results_ELV!$G$2:$G$186, (ROW()-ROW($T$2))*5+1)</f>
        <v>20</v>
      </c>
      <c r="BG5" cm="1">
        <f t="array" ref="BG5">INDEX([12]Results_ELV!$G$5:$G$186, (ROW()-ROW($U$2))*5+1)</f>
        <v>12</v>
      </c>
      <c r="BH5" cm="1">
        <f t="array" ref="BH5">INDEX([12]Results_ELV!$G$4:$G$186, (ROW()-ROW($V$2))*5+1)</f>
        <v>12</v>
      </c>
      <c r="BJ5" cm="1">
        <f t="array" ref="BJ5">INDEX([13]Results_ELV!$G$3:$G$186, (ROW()-ROW($S$2))*5+1)</f>
        <v>12</v>
      </c>
      <c r="BK5" cm="1">
        <f t="array" ref="BK5">INDEX([13]Results_ELV!$G$2:$G$186, (ROW()-ROW($T$2))*5+1)</f>
        <v>12</v>
      </c>
      <c r="BL5" cm="1">
        <f t="array" ref="BL5">INDEX([13]Results_ELV!$G$5:$G$186, (ROW()-ROW($U$2))*5+1)</f>
        <v>12</v>
      </c>
      <c r="BM5" cm="1">
        <f t="array" ref="BM5">INDEX([13]Results_ELV!$G$4:$G$186, (ROW()-ROW($V$2))*5+1)</f>
        <v>12</v>
      </c>
      <c r="BO5" cm="1">
        <f t="array" ref="BO5">INDEX([14]Results_ELV!$G$3:$G$186, (ROW()-ROW($S$2))*5+1)</f>
        <v>12</v>
      </c>
      <c r="BP5" cm="1">
        <f t="array" ref="BP5">INDEX([14]Results_ELV!$G$2:$G$186, (ROW()-ROW($T$2))*5+1)</f>
        <v>20</v>
      </c>
      <c r="BQ5" cm="1">
        <f t="array" ref="BQ5">INDEX([14]Results_ELV!$G$5:$G$186, (ROW()-ROW($U$2))*5+1)</f>
        <v>12</v>
      </c>
      <c r="BR5" cm="1">
        <f t="array" ref="BR5">INDEX([14]Results_ELV!$G$4:$G$186, (ROW()-ROW($V$2))*5+1)</f>
        <v>12</v>
      </c>
      <c r="BT5" cm="1">
        <f t="array" ref="BT5">INDEX([15]Results_ELV!$G$3:$G$186, (ROW()-ROW($S$2))*5+1)</f>
        <v>12</v>
      </c>
      <c r="BU5" cm="1">
        <f t="array" ref="BU5">INDEX([15]Results_ELV!$G$2:$G$186, (ROW()-ROW($T$2))*5+1)</f>
        <v>12</v>
      </c>
      <c r="BV5" cm="1">
        <f t="array" ref="BV5">INDEX([15]Results_ELV!$G$5:$G$186, (ROW()-ROW($U$2))*5+1)</f>
        <v>12</v>
      </c>
      <c r="BW5" cm="1">
        <f t="array" ref="BW5">INDEX([15]Results_ELV!$G$4:$G$186, (ROW()-ROW($V$2))*5+1)</f>
        <v>12</v>
      </c>
      <c r="BY5" cm="1">
        <f t="array" ref="BY5">INDEX([16]Results_ELV!$G$3:$G$186, (ROW()-ROW($S$2))*5+1)</f>
        <v>12</v>
      </c>
      <c r="BZ5" cm="1">
        <f t="array" ref="BZ5">INDEX([16]Results_ELV!$G$2:$G$186, (ROW()-ROW($T$2))*5+1)</f>
        <v>12</v>
      </c>
      <c r="CA5" cm="1">
        <f t="array" ref="CA5">INDEX([16]Results_ELV!$G$5:$G$186, (ROW()-ROW($U$2))*5+1)</f>
        <v>12</v>
      </c>
      <c r="CB5" cm="1">
        <f t="array" ref="CB5">INDEX([16]Results_ELV!$G$4:$G$186, (ROW()-ROW($V$2))*5+1)</f>
        <v>12</v>
      </c>
      <c r="CD5" cm="1">
        <f t="array" ref="CD5">INDEX([17]Results_ELV!$G$3:$G$186, (ROW()-ROW($S$2))*5+1)</f>
        <v>12</v>
      </c>
      <c r="CE5" cm="1">
        <f t="array" ref="CE5">INDEX([17]Results_ELV!$G$2:$G$186, (ROW()-ROW($T$2))*5+1)</f>
        <v>12</v>
      </c>
      <c r="CF5" cm="1">
        <f t="array" ref="CF5">INDEX([17]Results_ELV!$G$5:$G$186, (ROW()-ROW($U$2))*5+1)</f>
        <v>16</v>
      </c>
      <c r="CG5" cm="1">
        <f t="array" ref="CG5">INDEX([17]Results_ELV!$G$4:$G$186, (ROW()-ROW($V$2))*5+1)</f>
        <v>12</v>
      </c>
      <c r="CI5" cm="1">
        <f t="array" ref="CI5">INDEX([18]Results_ELV!$G$3:$G$186, (ROW()-ROW($S$2))*5+1)</f>
        <v>12</v>
      </c>
      <c r="CJ5" cm="1">
        <f t="array" ref="CJ5">INDEX([18]Results_ELV!$G$2:$G$186, (ROW()-ROW($T$2))*5+1)</f>
        <v>12</v>
      </c>
      <c r="CK5" cm="1">
        <f t="array" ref="CK5">INDEX([18]Results_ELV!$G$5:$G$186, (ROW()-ROW($U$2))*5+1)</f>
        <v>12</v>
      </c>
      <c r="CL5" cm="1">
        <f t="array" ref="CL5">INDEX([18]Results_ELV!$G$4:$G$186, (ROW()-ROW($V$2))*5+1)</f>
        <v>8</v>
      </c>
      <c r="CN5" cm="1">
        <f t="array" ref="CN5">INDEX([19]Results_ELV!$G$3:$G$186, (ROW()-ROW($S$2))*5+1)</f>
        <v>12</v>
      </c>
      <c r="CO5" cm="1">
        <f t="array" ref="CO5">INDEX([19]Results_ELV!$G$2:$G$186, (ROW()-ROW($T$2))*5+1)</f>
        <v>12</v>
      </c>
      <c r="CP5" cm="1">
        <f t="array" ref="CP5">INDEX([19]Results_ELV!$G$5:$G$186, (ROW()-ROW($U$2))*5+1)</f>
        <v>12</v>
      </c>
      <c r="CQ5" cm="1">
        <f t="array" ref="CQ5">INDEX([19]Results_ELV!$G$4:$G$186, (ROW()-ROW($V$2))*5+1)</f>
        <v>12</v>
      </c>
      <c r="CS5" cm="1">
        <f t="array" ref="CS5">INDEX([20]Results_ELV!$G$3:$G$186, (ROW()-ROW($S$2))*5+1)</f>
        <v>12</v>
      </c>
      <c r="CT5" cm="1">
        <f t="array" ref="CT5">INDEX([20]Results_ELV!$G$2:$G$186, (ROW()-ROW($T$2))*5+1)</f>
        <v>12</v>
      </c>
      <c r="CU5" cm="1">
        <f t="array" ref="CU5">INDEX([20]Results_ELV!$G$5:$G$186, (ROW()-ROW($U$2))*5+1)</f>
        <v>12</v>
      </c>
      <c r="CV5" cm="1">
        <f t="array" ref="CV5">INDEX([20]Results_ELV!$G$4:$G$186, (ROW()-ROW($V$2))*5+1)</f>
        <v>12</v>
      </c>
      <c r="CX5" cm="1">
        <f t="array" ref="CX5">INDEX([21]Results_ELV!$G$3:$G$186, (ROW()-ROW($S$2))*5+1)</f>
        <v>12</v>
      </c>
      <c r="CY5" cm="1">
        <f t="array" ref="CY5">INDEX([21]Results_ELV!$G$2:$G$186, (ROW()-ROW($T$2))*5+1)</f>
        <v>8</v>
      </c>
      <c r="CZ5" cm="1">
        <f t="array" ref="CZ5">INDEX([21]Results_ELV!$G$5:$G$186, (ROW()-ROW($U$2))*5+1)</f>
        <v>12</v>
      </c>
      <c r="DA5" cm="1">
        <f t="array" ref="DA5">INDEX([21]Results_ELV!$G$4:$G$186, (ROW()-ROW($V$2))*5+1)</f>
        <v>16</v>
      </c>
      <c r="DC5" cm="1">
        <f t="array" ref="DC5">INDEX([22]Results_ELV!$G$3:$G$186, (ROW()-ROW($S$2))*5+1)</f>
        <v>12</v>
      </c>
      <c r="DD5" cm="1">
        <f t="array" ref="DD5">INDEX([22]Results_ELV!$G$2:$G$186, (ROW()-ROW($T$2))*5+1)</f>
        <v>12</v>
      </c>
      <c r="DE5" cm="1">
        <f t="array" ref="DE5">INDEX([22]Results_ELV!$G$5:$G$186, (ROW()-ROW($U$2))*5+1)</f>
        <v>16</v>
      </c>
      <c r="DF5" cm="1">
        <f t="array" ref="DF5">INDEX([22]Results_ELV!$G$4:$G$186, (ROW()-ROW($V$2))*5+1)</f>
        <v>12</v>
      </c>
      <c r="DH5" cm="1">
        <f t="array" ref="DH5">INDEX([23]Results_ELV!$G$3:$G$186, (ROW()-ROW($S$2))*5+1)</f>
        <v>12</v>
      </c>
      <c r="DI5" cm="1">
        <f t="array" ref="DI5">INDEX([23]Results_ELV!$G$2:$G$186, (ROW()-ROW($T$2))*5+1)</f>
        <v>12</v>
      </c>
      <c r="DJ5" cm="1">
        <f t="array" ref="DJ5">INDEX([23]Results_ELV!$G$5:$G$186, (ROW()-ROW($U$2))*5+1)</f>
        <v>16</v>
      </c>
      <c r="DK5" cm="1">
        <f t="array" ref="DK5">INDEX([23]Results_ELV!$G$4:$G$186, (ROW()-ROW($V$2))*5+1)</f>
        <v>12</v>
      </c>
      <c r="DM5" cm="1">
        <f t="array" ref="DM5">INDEX([24]Results_ELV!$G$3:$G$186, (ROW()-ROW($S$2))*5+1)</f>
        <v>12</v>
      </c>
      <c r="DN5" cm="1">
        <f t="array" ref="DN5">INDEX([24]Results_ELV!$G$2:$G$186, (ROW()-ROW($T$2))*5+1)</f>
        <v>12</v>
      </c>
      <c r="DO5" cm="1">
        <f t="array" ref="DO5">INDEX([24]Results_ELV!$G$5:$G$186, (ROW()-ROW($U$2))*5+1)</f>
        <v>16</v>
      </c>
      <c r="DP5" cm="1">
        <f t="array" ref="DP5">INDEX([24]Results_ELV!$G$4:$G$186, (ROW()-ROW($V$2))*5+1)</f>
        <v>8</v>
      </c>
      <c r="DR5" cm="1">
        <f t="array" ref="DR5">INDEX([25]Results_ELV!$G$3:$G$186, (ROW()-ROW($S$2))*5+1)</f>
        <v>12</v>
      </c>
      <c r="DS5" cm="1">
        <f t="array" ref="DS5">INDEX([25]Results_ELV!$G$2:$G$186, (ROW()-ROW($T$2))*5+1)</f>
        <v>12</v>
      </c>
      <c r="DT5" cm="1">
        <f t="array" ref="DT5">INDEX([25]Results_ELV!$G$5:$G$186, (ROW()-ROW($U$2))*5+1)</f>
        <v>12</v>
      </c>
      <c r="DU5" cm="1">
        <f t="array" ref="DU5">INDEX([25]Results_ELV!$G$4:$G$186, (ROW()-ROW($V$2))*5+1)</f>
        <v>12</v>
      </c>
      <c r="DW5" cm="1">
        <f t="array" ref="DW5">INDEX([26]Results_ELV!$G$3:$G$186, (ROW()-ROW($S$2))*5+1)</f>
        <v>8</v>
      </c>
      <c r="DX5" cm="1">
        <f t="array" ref="DX5">INDEX([26]Results_ELV!$G$2:$G$186, (ROW()-ROW($T$2))*5+1)</f>
        <v>12</v>
      </c>
      <c r="DY5" cm="1">
        <f t="array" ref="DY5">INDEX([26]Results_ELV!$G$5:$G$186, (ROW()-ROW($U$2))*5+1)</f>
        <v>12</v>
      </c>
      <c r="DZ5" cm="1">
        <f t="array" ref="DZ5">INDEX([26]Results_ELV!$G$4:$G$186, (ROW()-ROW($V$2))*5+1)</f>
        <v>12</v>
      </c>
      <c r="EB5" cm="1">
        <f t="array" ref="EB5">INDEX([27]Results_ELV!$G$3:$G$186, (ROW()-ROW($S$2))*5+1)</f>
        <v>12</v>
      </c>
      <c r="EC5" cm="1">
        <f t="array" ref="EC5">INDEX([27]Results_ELV!$G$2:$G$186, (ROW()-ROW($T$2))*5+1)</f>
        <v>8</v>
      </c>
      <c r="ED5" cm="1">
        <f t="array" ref="ED5">INDEX([27]Results_ELV!$G$5:$G$186, (ROW()-ROW($U$2))*5+1)</f>
        <v>12</v>
      </c>
      <c r="EE5" cm="1">
        <f t="array" ref="EE5">INDEX([27]Results_ELV!$G$4:$G$186, (ROW()-ROW($V$2))*5+1)</f>
        <v>12</v>
      </c>
      <c r="EG5" cm="1">
        <f t="array" ref="EG5">INDEX([28]Results_ELV!$G$3:$G$186, (ROW()-ROW($S$2))*5+1)</f>
        <v>12</v>
      </c>
      <c r="EH5" cm="1">
        <f t="array" ref="EH5">INDEX([28]Results_ELV!$G$2:$G$186, (ROW()-ROW($T$2))*5+1)</f>
        <v>12</v>
      </c>
      <c r="EI5" cm="1">
        <f t="array" ref="EI5">INDEX([28]Results_ELV!$G$5:$G$186, (ROW()-ROW($U$2))*5+1)</f>
        <v>12</v>
      </c>
      <c r="EJ5" cm="1">
        <f t="array" ref="EJ5">INDEX([28]Results_ELV!$G$4:$G$186, (ROW()-ROW($V$2))*5+1)</f>
        <v>12</v>
      </c>
      <c r="EL5" cm="1">
        <f t="array" ref="EL5">INDEX([29]Results_ELV!$G$3:$G$186, (ROW()-ROW($S$2))*5+1)</f>
        <v>12</v>
      </c>
      <c r="EM5" cm="1">
        <f t="array" ref="EM5">INDEX([29]Results_ELV!$G$2:$G$186, (ROW()-ROW($T$2))*5+1)</f>
        <v>12</v>
      </c>
      <c r="EN5" cm="1">
        <f t="array" ref="EN5">INDEX([29]Results_ELV!$G$5:$G$186, (ROW()-ROW($U$2))*5+1)</f>
        <v>16</v>
      </c>
      <c r="EO5" cm="1">
        <f t="array" ref="EO5">INDEX([29]Results_ELV!$G$4:$G$186, (ROW()-ROW($V$2))*5+1)</f>
        <v>12</v>
      </c>
      <c r="EQ5" cm="1">
        <f t="array" ref="EQ5">INDEX([30]Results_ELV!$G$3:$G$186, (ROW()-ROW($S$2))*5+1)</f>
        <v>12</v>
      </c>
      <c r="ER5" cm="1">
        <f t="array" ref="ER5">INDEX([30]Results_ELV!$G$2:$G$186, (ROW()-ROW($T$2))*5+1)</f>
        <v>12</v>
      </c>
      <c r="ES5" cm="1">
        <f t="array" ref="ES5">INDEX([30]Results_ELV!$G$5:$G$186, (ROW()-ROW($U$2))*5+1)</f>
        <v>12</v>
      </c>
      <c r="ET5" cm="1">
        <f t="array" ref="ET5">INDEX([30]Results_ELV!$G$4:$G$186, (ROW()-ROW($V$2))*5+1)</f>
        <v>12</v>
      </c>
      <c r="EV5" s="22">
        <f t="shared" si="0"/>
        <v>11</v>
      </c>
      <c r="EW5" s="22">
        <f t="shared" si="1"/>
        <v>12</v>
      </c>
      <c r="EX5" s="22">
        <f t="shared" si="2"/>
        <v>12</v>
      </c>
      <c r="EY5" s="22">
        <f t="shared" si="3"/>
        <v>11</v>
      </c>
    </row>
    <row r="6" spans="1:155" x14ac:dyDescent="0.35">
      <c r="A6">
        <v>4</v>
      </c>
      <c r="B6">
        <f>[1]CRP_Outcome_ELV!$S6</f>
        <v>8</v>
      </c>
      <c r="C6">
        <f>[1]CRP_Outcome_ELV!$T6</f>
        <v>12</v>
      </c>
      <c r="D6">
        <f>[1]CRP_Outcome_ELV!$U6</f>
        <v>16</v>
      </c>
      <c r="E6">
        <f>[1]CRP_Outcome_ELV!$V6</f>
        <v>12</v>
      </c>
      <c r="G6">
        <f>[2]CRP_Outcome_ELV!$S6</f>
        <v>8</v>
      </c>
      <c r="H6">
        <f>[2]CRP_Outcome_ELV!$T6</f>
        <v>12</v>
      </c>
      <c r="I6">
        <f>[2]CRP_Outcome_ELV!$U6</f>
        <v>12</v>
      </c>
      <c r="J6">
        <f>[2]CRP_Outcome_ELV!$V6</f>
        <v>12</v>
      </c>
      <c r="L6">
        <f>[3]CRP_Outcome_ELV!$S6</f>
        <v>8</v>
      </c>
      <c r="M6">
        <f>[3]CRP_Outcome_ELV!$T6</f>
        <v>12</v>
      </c>
      <c r="N6">
        <f>[3]CRP_Outcome_ELV!$U6</f>
        <v>12</v>
      </c>
      <c r="O6">
        <f>[3]CRP_Outcome_ELV!$V6</f>
        <v>8</v>
      </c>
      <c r="Q6">
        <f>[4]CRP_Outcome_ELV!$S6</f>
        <v>8</v>
      </c>
      <c r="R6">
        <f>[4]CRP_Outcome_ELV!$T6</f>
        <v>12</v>
      </c>
      <c r="S6">
        <f>[4]CRP_Outcome_ELV!$U6</f>
        <v>12</v>
      </c>
      <c r="T6">
        <f>[4]CRP_Outcome_ELV!$V6</f>
        <v>12</v>
      </c>
      <c r="V6">
        <f>[5]CRP_Outcome_ELV!$S6</f>
        <v>8</v>
      </c>
      <c r="W6">
        <f>[5]CRP_Outcome_ELV!$T6</f>
        <v>12</v>
      </c>
      <c r="X6">
        <f>[5]CRP_Outcome_ELV!$U6</f>
        <v>12</v>
      </c>
      <c r="Y6">
        <f>[5]CRP_Outcome_ELV!$V6</f>
        <v>12</v>
      </c>
      <c r="AA6">
        <f>[6]CRP_Outcome_ELV!$S6</f>
        <v>8</v>
      </c>
      <c r="AB6">
        <f>[6]CRP_Outcome_ELV!$T6</f>
        <v>12</v>
      </c>
      <c r="AC6">
        <f>[6]CRP_Outcome_ELV!$U6</f>
        <v>12</v>
      </c>
      <c r="AD6">
        <f>[6]CRP_Outcome_ELV!$V6</f>
        <v>12</v>
      </c>
      <c r="AF6">
        <f>[7]CRP_Outcome_ELV!$S6</f>
        <v>8</v>
      </c>
      <c r="AG6">
        <f>[7]CRP_Outcome_ELV!$T6</f>
        <v>12</v>
      </c>
      <c r="AH6">
        <f>[7]CRP_Outcome_ELV!$U6</f>
        <v>12</v>
      </c>
      <c r="AI6">
        <f>[7]CRP_Outcome_ELV!$V6</f>
        <v>12</v>
      </c>
      <c r="AK6">
        <f>[8]CRP_Outcome_ELV!$S6</f>
        <v>4</v>
      </c>
      <c r="AL6">
        <f>[8]CRP_Outcome_ELV!$T6</f>
        <v>12</v>
      </c>
      <c r="AM6">
        <f>[8]CRP_Outcome_ELV!$U6</f>
        <v>12</v>
      </c>
      <c r="AN6">
        <f>[8]CRP_Outcome_ELV!$V6</f>
        <v>12</v>
      </c>
      <c r="AP6">
        <f>[9]CRP_Outcome_ELV!$S6</f>
        <v>8</v>
      </c>
      <c r="AQ6">
        <f>[9]CRP_Outcome_ELV!$T6</f>
        <v>8</v>
      </c>
      <c r="AR6">
        <f>[9]CRP_Outcome_ELV!$U6</f>
        <v>12</v>
      </c>
      <c r="AS6">
        <f>[9]CRP_Outcome_ELV!$V6</f>
        <v>4</v>
      </c>
      <c r="AU6">
        <f>[10]CRP_Outcome_ELV!$S6</f>
        <v>12</v>
      </c>
      <c r="AV6">
        <f>[10]CRP_Outcome_ELV!$T6</f>
        <v>12</v>
      </c>
      <c r="AW6">
        <f>[10]CRP_Outcome_ELV!$U6</f>
        <v>12</v>
      </c>
      <c r="AX6">
        <f>[10]CRP_Outcome_ELV!$V6</f>
        <v>12</v>
      </c>
      <c r="AZ6" cm="1">
        <f t="array" ref="AZ6">INDEX([11]Results_ELV!$G$3:$G$186, (ROW()-ROW($S$2))*5+1)</f>
        <v>12</v>
      </c>
      <c r="BA6" cm="1">
        <f t="array" ref="BA6">INDEX([11]Results_ELV!$G$2:$G$186, (ROW()-ROW($T$2))*5+1)</f>
        <v>12</v>
      </c>
      <c r="BB6" cm="1">
        <f t="array" ref="BB6">INDEX([11]Results_ELV!$G$5:$G$186, (ROW()-ROW($U$2))*5+1)</f>
        <v>12</v>
      </c>
      <c r="BC6" cm="1">
        <f t="array" ref="BC6">INDEX([11]Results_ELV!$G$4:$G$186, (ROW()-ROW($V$2))*5+1)</f>
        <v>12</v>
      </c>
      <c r="BE6" cm="1">
        <f t="array" ref="BE6">INDEX([12]Results_ELV!$G$3:$G$186, (ROW()-ROW($S$2))*5+1)</f>
        <v>8</v>
      </c>
      <c r="BF6" cm="1">
        <f t="array" ref="BF6">INDEX([12]Results_ELV!$G$2:$G$186, (ROW()-ROW($T$2))*5+1)</f>
        <v>12</v>
      </c>
      <c r="BG6" cm="1">
        <f t="array" ref="BG6">INDEX([12]Results_ELV!$G$5:$G$186, (ROW()-ROW($U$2))*5+1)</f>
        <v>12</v>
      </c>
      <c r="BH6" cm="1">
        <f t="array" ref="BH6">INDEX([12]Results_ELV!$G$4:$G$186, (ROW()-ROW($V$2))*5+1)</f>
        <v>12</v>
      </c>
      <c r="BJ6" cm="1">
        <f t="array" ref="BJ6">INDEX([13]Results_ELV!$G$3:$G$186, (ROW()-ROW($S$2))*5+1)</f>
        <v>8</v>
      </c>
      <c r="BK6" cm="1">
        <f t="array" ref="BK6">INDEX([13]Results_ELV!$G$2:$G$186, (ROW()-ROW($T$2))*5+1)</f>
        <v>12</v>
      </c>
      <c r="BL6" cm="1">
        <f t="array" ref="BL6">INDEX([13]Results_ELV!$G$5:$G$186, (ROW()-ROW($U$2))*5+1)</f>
        <v>12</v>
      </c>
      <c r="BM6" cm="1">
        <f t="array" ref="BM6">INDEX([13]Results_ELV!$G$4:$G$186, (ROW()-ROW($V$2))*5+1)</f>
        <v>12</v>
      </c>
      <c r="BO6" cm="1">
        <f t="array" ref="BO6">INDEX([14]Results_ELV!$G$3:$G$186, (ROW()-ROW($S$2))*5+1)</f>
        <v>8</v>
      </c>
      <c r="BP6" cm="1">
        <f t="array" ref="BP6">INDEX([14]Results_ELV!$G$2:$G$186, (ROW()-ROW($T$2))*5+1)</f>
        <v>12</v>
      </c>
      <c r="BQ6" cm="1">
        <f t="array" ref="BQ6">INDEX([14]Results_ELV!$G$5:$G$186, (ROW()-ROW($U$2))*5+1)</f>
        <v>12</v>
      </c>
      <c r="BR6" cm="1">
        <f t="array" ref="BR6">INDEX([14]Results_ELV!$G$4:$G$186, (ROW()-ROW($V$2))*5+1)</f>
        <v>12</v>
      </c>
      <c r="BT6" cm="1">
        <f t="array" ref="BT6">INDEX([15]Results_ELV!$G$3:$G$186, (ROW()-ROW($S$2))*5+1)</f>
        <v>8</v>
      </c>
      <c r="BU6" cm="1">
        <f t="array" ref="BU6">INDEX([15]Results_ELV!$G$2:$G$186, (ROW()-ROW($T$2))*5+1)</f>
        <v>12</v>
      </c>
      <c r="BV6" cm="1">
        <f t="array" ref="BV6">INDEX([15]Results_ELV!$G$5:$G$186, (ROW()-ROW($U$2))*5+1)</f>
        <v>12</v>
      </c>
      <c r="BW6" cm="1">
        <f t="array" ref="BW6">INDEX([15]Results_ELV!$G$4:$G$186, (ROW()-ROW($V$2))*5+1)</f>
        <v>12</v>
      </c>
      <c r="BY6" cm="1">
        <f t="array" ref="BY6">INDEX([16]Results_ELV!$G$3:$G$186, (ROW()-ROW($S$2))*5+1)</f>
        <v>12</v>
      </c>
      <c r="BZ6" cm="1">
        <f t="array" ref="BZ6">INDEX([16]Results_ELV!$G$2:$G$186, (ROW()-ROW($T$2))*5+1)</f>
        <v>12</v>
      </c>
      <c r="CA6" cm="1">
        <f t="array" ref="CA6">INDEX([16]Results_ELV!$G$5:$G$186, (ROW()-ROW($U$2))*5+1)</f>
        <v>12</v>
      </c>
      <c r="CB6" cm="1">
        <f t="array" ref="CB6">INDEX([16]Results_ELV!$G$4:$G$186, (ROW()-ROW($V$2))*5+1)</f>
        <v>12</v>
      </c>
      <c r="CD6" cm="1">
        <f t="array" ref="CD6">INDEX([17]Results_ELV!$G$3:$G$186, (ROW()-ROW($S$2))*5+1)</f>
        <v>8</v>
      </c>
      <c r="CE6" cm="1">
        <f t="array" ref="CE6">INDEX([17]Results_ELV!$G$2:$G$186, (ROW()-ROW($T$2))*5+1)</f>
        <v>12</v>
      </c>
      <c r="CF6" cm="1">
        <f t="array" ref="CF6">INDEX([17]Results_ELV!$G$5:$G$186, (ROW()-ROW($U$2))*5+1)</f>
        <v>16</v>
      </c>
      <c r="CG6" cm="1">
        <f t="array" ref="CG6">INDEX([17]Results_ELV!$G$4:$G$186, (ROW()-ROW($V$2))*5+1)</f>
        <v>12</v>
      </c>
      <c r="CI6" cm="1">
        <f t="array" ref="CI6">INDEX([18]Results_ELV!$G$3:$G$186, (ROW()-ROW($S$2))*5+1)</f>
        <v>8</v>
      </c>
      <c r="CJ6" cm="1">
        <f t="array" ref="CJ6">INDEX([18]Results_ELV!$G$2:$G$186, (ROW()-ROW($T$2))*5+1)</f>
        <v>12</v>
      </c>
      <c r="CK6" cm="1">
        <f t="array" ref="CK6">INDEX([18]Results_ELV!$G$5:$G$186, (ROW()-ROW($U$2))*5+1)</f>
        <v>12</v>
      </c>
      <c r="CL6" cm="1">
        <f t="array" ref="CL6">INDEX([18]Results_ELV!$G$4:$G$186, (ROW()-ROW($V$2))*5+1)</f>
        <v>12</v>
      </c>
      <c r="CN6" cm="1">
        <f t="array" ref="CN6">INDEX([19]Results_ELV!$G$3:$G$186, (ROW()-ROW($S$2))*5+1)</f>
        <v>8</v>
      </c>
      <c r="CO6" cm="1">
        <f t="array" ref="CO6">INDEX([19]Results_ELV!$G$2:$G$186, (ROW()-ROW($T$2))*5+1)</f>
        <v>12</v>
      </c>
      <c r="CP6" cm="1">
        <f t="array" ref="CP6">INDEX([19]Results_ELV!$G$5:$G$186, (ROW()-ROW($U$2))*5+1)</f>
        <v>12</v>
      </c>
      <c r="CQ6" cm="1">
        <f t="array" ref="CQ6">INDEX([19]Results_ELV!$G$4:$G$186, (ROW()-ROW($V$2))*5+1)</f>
        <v>12</v>
      </c>
      <c r="CS6" cm="1">
        <f t="array" ref="CS6">INDEX([20]Results_ELV!$G$3:$G$186, (ROW()-ROW($S$2))*5+1)</f>
        <v>8</v>
      </c>
      <c r="CT6" cm="1">
        <f t="array" ref="CT6">INDEX([20]Results_ELV!$G$2:$G$186, (ROW()-ROW($T$2))*5+1)</f>
        <v>12</v>
      </c>
      <c r="CU6" cm="1">
        <f t="array" ref="CU6">INDEX([20]Results_ELV!$G$5:$G$186, (ROW()-ROW($U$2))*5+1)</f>
        <v>12</v>
      </c>
      <c r="CV6" cm="1">
        <f t="array" ref="CV6">INDEX([20]Results_ELV!$G$4:$G$186, (ROW()-ROW($V$2))*5+1)</f>
        <v>12</v>
      </c>
      <c r="CX6" cm="1">
        <f t="array" ref="CX6">INDEX([21]Results_ELV!$G$3:$G$186, (ROW()-ROW($S$2))*5+1)</f>
        <v>8</v>
      </c>
      <c r="CY6" cm="1">
        <f t="array" ref="CY6">INDEX([21]Results_ELV!$G$2:$G$186, (ROW()-ROW($T$2))*5+1)</f>
        <v>12</v>
      </c>
      <c r="CZ6" cm="1">
        <f t="array" ref="CZ6">INDEX([21]Results_ELV!$G$5:$G$186, (ROW()-ROW($U$2))*5+1)</f>
        <v>12</v>
      </c>
      <c r="DA6" cm="1">
        <f t="array" ref="DA6">INDEX([21]Results_ELV!$G$4:$G$186, (ROW()-ROW($V$2))*5+1)</f>
        <v>12</v>
      </c>
      <c r="DC6" cm="1">
        <f t="array" ref="DC6">INDEX([22]Results_ELV!$G$3:$G$186, (ROW()-ROW($S$2))*5+1)</f>
        <v>8</v>
      </c>
      <c r="DD6" cm="1">
        <f t="array" ref="DD6">INDEX([22]Results_ELV!$G$2:$G$186, (ROW()-ROW($T$2))*5+1)</f>
        <v>12</v>
      </c>
      <c r="DE6" cm="1">
        <f t="array" ref="DE6">INDEX([22]Results_ELV!$G$5:$G$186, (ROW()-ROW($U$2))*5+1)</f>
        <v>12</v>
      </c>
      <c r="DF6" cm="1">
        <f t="array" ref="DF6">INDEX([22]Results_ELV!$G$4:$G$186, (ROW()-ROW($V$2))*5+1)</f>
        <v>12</v>
      </c>
      <c r="DH6" cm="1">
        <f t="array" ref="DH6">INDEX([23]Results_ELV!$G$3:$G$186, (ROW()-ROW($S$2))*5+1)</f>
        <v>12</v>
      </c>
      <c r="DI6" cm="1">
        <f t="array" ref="DI6">INDEX([23]Results_ELV!$G$2:$G$186, (ROW()-ROW($T$2))*5+1)</f>
        <v>12</v>
      </c>
      <c r="DJ6" cm="1">
        <f t="array" ref="DJ6">INDEX([23]Results_ELV!$G$5:$G$186, (ROW()-ROW($U$2))*5+1)</f>
        <v>12</v>
      </c>
      <c r="DK6" cm="1">
        <f t="array" ref="DK6">INDEX([23]Results_ELV!$G$4:$G$186, (ROW()-ROW($V$2))*5+1)</f>
        <v>12</v>
      </c>
      <c r="DM6" cm="1">
        <f t="array" ref="DM6">INDEX([24]Results_ELV!$G$3:$G$186, (ROW()-ROW($S$2))*5+1)</f>
        <v>8</v>
      </c>
      <c r="DN6" cm="1">
        <f t="array" ref="DN6">INDEX([24]Results_ELV!$G$2:$G$186, (ROW()-ROW($T$2))*5+1)</f>
        <v>12</v>
      </c>
      <c r="DO6" cm="1">
        <f t="array" ref="DO6">INDEX([24]Results_ELV!$G$5:$G$186, (ROW()-ROW($U$2))*5+1)</f>
        <v>12</v>
      </c>
      <c r="DP6" cm="1">
        <f t="array" ref="DP6">INDEX([24]Results_ELV!$G$4:$G$186, (ROW()-ROW($V$2))*5+1)</f>
        <v>12</v>
      </c>
      <c r="DR6" cm="1">
        <f t="array" ref="DR6">INDEX([25]Results_ELV!$G$3:$G$186, (ROW()-ROW($S$2))*5+1)</f>
        <v>8</v>
      </c>
      <c r="DS6" cm="1">
        <f t="array" ref="DS6">INDEX([25]Results_ELV!$G$2:$G$186, (ROW()-ROW($T$2))*5+1)</f>
        <v>12</v>
      </c>
      <c r="DT6" cm="1">
        <f t="array" ref="DT6">INDEX([25]Results_ELV!$G$5:$G$186, (ROW()-ROW($U$2))*5+1)</f>
        <v>12</v>
      </c>
      <c r="DU6" cm="1">
        <f t="array" ref="DU6">INDEX([25]Results_ELV!$G$4:$G$186, (ROW()-ROW($V$2))*5+1)</f>
        <v>12</v>
      </c>
      <c r="DW6" cm="1">
        <f t="array" ref="DW6">INDEX([26]Results_ELV!$G$3:$G$186, (ROW()-ROW($S$2))*5+1)</f>
        <v>12</v>
      </c>
      <c r="DX6" cm="1">
        <f t="array" ref="DX6">INDEX([26]Results_ELV!$G$2:$G$186, (ROW()-ROW($T$2))*5+1)</f>
        <v>12</v>
      </c>
      <c r="DY6" cm="1">
        <f t="array" ref="DY6">INDEX([26]Results_ELV!$G$5:$G$186, (ROW()-ROW($U$2))*5+1)</f>
        <v>12</v>
      </c>
      <c r="DZ6" cm="1">
        <f t="array" ref="DZ6">INDEX([26]Results_ELV!$G$4:$G$186, (ROW()-ROW($V$2))*5+1)</f>
        <v>12</v>
      </c>
      <c r="EB6" cm="1">
        <f t="array" ref="EB6">INDEX([27]Results_ELV!$G$3:$G$186, (ROW()-ROW($S$2))*5+1)</f>
        <v>8</v>
      </c>
      <c r="EC6" cm="1">
        <f t="array" ref="EC6">INDEX([27]Results_ELV!$G$2:$G$186, (ROW()-ROW($T$2))*5+1)</f>
        <v>12</v>
      </c>
      <c r="ED6" cm="1">
        <f t="array" ref="ED6">INDEX([27]Results_ELV!$G$5:$G$186, (ROW()-ROW($U$2))*5+1)</f>
        <v>12</v>
      </c>
      <c r="EE6" cm="1">
        <f t="array" ref="EE6">INDEX([27]Results_ELV!$G$4:$G$186, (ROW()-ROW($V$2))*5+1)</f>
        <v>12</v>
      </c>
      <c r="EG6" cm="1">
        <f t="array" ref="EG6">INDEX([28]Results_ELV!$G$3:$G$186, (ROW()-ROW($S$2))*5+1)</f>
        <v>8</v>
      </c>
      <c r="EH6" cm="1">
        <f t="array" ref="EH6">INDEX([28]Results_ELV!$G$2:$G$186, (ROW()-ROW($T$2))*5+1)</f>
        <v>12</v>
      </c>
      <c r="EI6" cm="1">
        <f t="array" ref="EI6">INDEX([28]Results_ELV!$G$5:$G$186, (ROW()-ROW($U$2))*5+1)</f>
        <v>12</v>
      </c>
      <c r="EJ6" cm="1">
        <f t="array" ref="EJ6">INDEX([28]Results_ELV!$G$4:$G$186, (ROW()-ROW($V$2))*5+1)</f>
        <v>12</v>
      </c>
      <c r="EL6" cm="1">
        <f t="array" ref="EL6">INDEX([29]Results_ELV!$G$3:$G$186, (ROW()-ROW($S$2))*5+1)</f>
        <v>8</v>
      </c>
      <c r="EM6" cm="1">
        <f t="array" ref="EM6">INDEX([29]Results_ELV!$G$2:$G$186, (ROW()-ROW($T$2))*5+1)</f>
        <v>12</v>
      </c>
      <c r="EN6" cm="1">
        <f t="array" ref="EN6">INDEX([29]Results_ELV!$G$5:$G$186, (ROW()-ROW($U$2))*5+1)</f>
        <v>16</v>
      </c>
      <c r="EO6" cm="1">
        <f t="array" ref="EO6">INDEX([29]Results_ELV!$G$4:$G$186, (ROW()-ROW($V$2))*5+1)</f>
        <v>12</v>
      </c>
      <c r="EQ6" cm="1">
        <f t="array" ref="EQ6">INDEX([30]Results_ELV!$G$3:$G$186, (ROW()-ROW($S$2))*5+1)</f>
        <v>8</v>
      </c>
      <c r="ER6" cm="1">
        <f t="array" ref="ER6">INDEX([30]Results_ELV!$G$2:$G$186, (ROW()-ROW($T$2))*5+1)</f>
        <v>12</v>
      </c>
      <c r="ES6" cm="1">
        <f t="array" ref="ES6">INDEX([30]Results_ELV!$G$5:$G$186, (ROW()-ROW($U$2))*5+1)</f>
        <v>12</v>
      </c>
      <c r="ET6" cm="1">
        <f t="array" ref="ET6">INDEX([30]Results_ELV!$G$4:$G$186, (ROW()-ROW($V$2))*5+1)</f>
        <v>12</v>
      </c>
      <c r="EV6" s="22">
        <f t="shared" si="0"/>
        <v>8</v>
      </c>
      <c r="EW6" s="22">
        <f t="shared" si="1"/>
        <v>11</v>
      </c>
      <c r="EX6" s="22">
        <f t="shared" si="2"/>
        <v>12</v>
      </c>
      <c r="EY6" s="22">
        <f t="shared" si="3"/>
        <v>11</v>
      </c>
    </row>
    <row r="7" spans="1:155" x14ac:dyDescent="0.35">
      <c r="A7">
        <v>5</v>
      </c>
      <c r="B7">
        <f>[1]CRP_Outcome_ELV!$S7</f>
        <v>12</v>
      </c>
      <c r="C7">
        <f>[1]CRP_Outcome_ELV!$T7</f>
        <v>12</v>
      </c>
      <c r="D7">
        <f>[1]CRP_Outcome_ELV!$U7</f>
        <v>8</v>
      </c>
      <c r="E7">
        <f>[1]CRP_Outcome_ELV!$V7</f>
        <v>12</v>
      </c>
      <c r="G7">
        <f>[2]CRP_Outcome_ELV!$S7</f>
        <v>8</v>
      </c>
      <c r="H7">
        <f>[2]CRP_Outcome_ELV!$T7</f>
        <v>12</v>
      </c>
      <c r="I7">
        <f>[2]CRP_Outcome_ELV!$U7</f>
        <v>8</v>
      </c>
      <c r="J7">
        <f>[2]CRP_Outcome_ELV!$V7</f>
        <v>12</v>
      </c>
      <c r="L7">
        <f>[3]CRP_Outcome_ELV!$S7</f>
        <v>12</v>
      </c>
      <c r="M7">
        <f>[3]CRP_Outcome_ELV!$T7</f>
        <v>12</v>
      </c>
      <c r="N7">
        <f>[3]CRP_Outcome_ELV!$U7</f>
        <v>8</v>
      </c>
      <c r="O7">
        <f>[3]CRP_Outcome_ELV!$V7</f>
        <v>12</v>
      </c>
      <c r="Q7">
        <f>[4]CRP_Outcome_ELV!$S7</f>
        <v>12</v>
      </c>
      <c r="R7">
        <f>[4]CRP_Outcome_ELV!$T7</f>
        <v>12</v>
      </c>
      <c r="S7">
        <f>[4]CRP_Outcome_ELV!$U7</f>
        <v>8</v>
      </c>
      <c r="T7">
        <f>[4]CRP_Outcome_ELV!$V7</f>
        <v>12</v>
      </c>
      <c r="V7">
        <f>[5]CRP_Outcome_ELV!$S7</f>
        <v>12</v>
      </c>
      <c r="W7">
        <f>[5]CRP_Outcome_ELV!$T7</f>
        <v>12</v>
      </c>
      <c r="X7">
        <f>[5]CRP_Outcome_ELV!$U7</f>
        <v>8</v>
      </c>
      <c r="Y7">
        <f>[5]CRP_Outcome_ELV!$V7</f>
        <v>12</v>
      </c>
      <c r="AA7">
        <f>[6]CRP_Outcome_ELV!$S7</f>
        <v>12</v>
      </c>
      <c r="AB7">
        <f>[6]CRP_Outcome_ELV!$T7</f>
        <v>12</v>
      </c>
      <c r="AC7">
        <f>[6]CRP_Outcome_ELV!$U7</f>
        <v>8</v>
      </c>
      <c r="AD7">
        <f>[6]CRP_Outcome_ELV!$V7</f>
        <v>12</v>
      </c>
      <c r="AF7">
        <f>[7]CRP_Outcome_ELV!$S7</f>
        <v>12</v>
      </c>
      <c r="AG7">
        <f>[7]CRP_Outcome_ELV!$T7</f>
        <v>12</v>
      </c>
      <c r="AH7">
        <f>[7]CRP_Outcome_ELV!$U7</f>
        <v>8</v>
      </c>
      <c r="AI7">
        <f>[7]CRP_Outcome_ELV!$V7</f>
        <v>12</v>
      </c>
      <c r="AK7">
        <f>[8]CRP_Outcome_ELV!$S7</f>
        <v>12</v>
      </c>
      <c r="AL7">
        <f>[8]CRP_Outcome_ELV!$T7</f>
        <v>12</v>
      </c>
      <c r="AM7">
        <f>[8]CRP_Outcome_ELV!$U7</f>
        <v>8</v>
      </c>
      <c r="AN7">
        <f>[8]CRP_Outcome_ELV!$V7</f>
        <v>12</v>
      </c>
      <c r="AP7">
        <f>[9]CRP_Outcome_ELV!$S7</f>
        <v>12</v>
      </c>
      <c r="AQ7">
        <f>[9]CRP_Outcome_ELV!$T7</f>
        <v>8</v>
      </c>
      <c r="AR7">
        <f>[9]CRP_Outcome_ELV!$U7</f>
        <v>8</v>
      </c>
      <c r="AS7">
        <f>[9]CRP_Outcome_ELV!$V7</f>
        <v>8</v>
      </c>
      <c r="AU7">
        <f>[10]CRP_Outcome_ELV!$S7</f>
        <v>12</v>
      </c>
      <c r="AV7">
        <f>[10]CRP_Outcome_ELV!$T7</f>
        <v>12</v>
      </c>
      <c r="AW7">
        <f>[10]CRP_Outcome_ELV!$U7</f>
        <v>8</v>
      </c>
      <c r="AX7">
        <f>[10]CRP_Outcome_ELV!$V7</f>
        <v>12</v>
      </c>
      <c r="AZ7" cm="1">
        <f t="array" ref="AZ7">INDEX([11]Results_ELV!$G$3:$G$186, (ROW()-ROW($S$2))*5+1)</f>
        <v>12</v>
      </c>
      <c r="BA7" cm="1">
        <f t="array" ref="BA7">INDEX([11]Results_ELV!$G$2:$G$186, (ROW()-ROW($T$2))*5+1)</f>
        <v>12</v>
      </c>
      <c r="BB7" cm="1">
        <f t="array" ref="BB7">INDEX([11]Results_ELV!$G$5:$G$186, (ROW()-ROW($U$2))*5+1)</f>
        <v>8</v>
      </c>
      <c r="BC7" cm="1">
        <f t="array" ref="BC7">INDEX([11]Results_ELV!$G$4:$G$186, (ROW()-ROW($V$2))*5+1)</f>
        <v>12</v>
      </c>
      <c r="BE7" cm="1">
        <f t="array" ref="BE7">INDEX([12]Results_ELV!$G$3:$G$186, (ROW()-ROW($S$2))*5+1)</f>
        <v>8</v>
      </c>
      <c r="BF7" cm="1">
        <f t="array" ref="BF7">INDEX([12]Results_ELV!$G$2:$G$186, (ROW()-ROW($T$2))*5+1)</f>
        <v>12</v>
      </c>
      <c r="BG7" cm="1">
        <f t="array" ref="BG7">INDEX([12]Results_ELV!$G$5:$G$186, (ROW()-ROW($U$2))*5+1)</f>
        <v>8</v>
      </c>
      <c r="BH7" cm="1">
        <f t="array" ref="BH7">INDEX([12]Results_ELV!$G$4:$G$186, (ROW()-ROW($V$2))*5+1)</f>
        <v>12</v>
      </c>
      <c r="BJ7" cm="1">
        <f t="array" ref="BJ7">INDEX([13]Results_ELV!$G$3:$G$186, (ROW()-ROW($S$2))*5+1)</f>
        <v>12</v>
      </c>
      <c r="BK7" cm="1">
        <f t="array" ref="BK7">INDEX([13]Results_ELV!$G$2:$G$186, (ROW()-ROW($T$2))*5+1)</f>
        <v>12</v>
      </c>
      <c r="BL7" cm="1">
        <f t="array" ref="BL7">INDEX([13]Results_ELV!$G$5:$G$186, (ROW()-ROW($U$2))*5+1)</f>
        <v>8</v>
      </c>
      <c r="BM7" cm="1">
        <f t="array" ref="BM7">INDEX([13]Results_ELV!$G$4:$G$186, (ROW()-ROW($V$2))*5+1)</f>
        <v>12</v>
      </c>
      <c r="BO7" cm="1">
        <f t="array" ref="BO7">INDEX([14]Results_ELV!$G$3:$G$186, (ROW()-ROW($S$2))*5+1)</f>
        <v>8</v>
      </c>
      <c r="BP7" cm="1">
        <f t="array" ref="BP7">INDEX([14]Results_ELV!$G$2:$G$186, (ROW()-ROW($T$2))*5+1)</f>
        <v>12</v>
      </c>
      <c r="BQ7" cm="1">
        <f t="array" ref="BQ7">INDEX([14]Results_ELV!$G$5:$G$186, (ROW()-ROW($U$2))*5+1)</f>
        <v>8</v>
      </c>
      <c r="BR7" cm="1">
        <f t="array" ref="BR7">INDEX([14]Results_ELV!$G$4:$G$186, (ROW()-ROW($V$2))*5+1)</f>
        <v>12</v>
      </c>
      <c r="BT7" cm="1">
        <f t="array" ref="BT7">INDEX([15]Results_ELV!$G$3:$G$186, (ROW()-ROW($S$2))*5+1)</f>
        <v>12</v>
      </c>
      <c r="BU7" cm="1">
        <f t="array" ref="BU7">INDEX([15]Results_ELV!$G$2:$G$186, (ROW()-ROW($T$2))*5+1)</f>
        <v>12</v>
      </c>
      <c r="BV7" cm="1">
        <f t="array" ref="BV7">INDEX([15]Results_ELV!$G$5:$G$186, (ROW()-ROW($U$2))*5+1)</f>
        <v>8</v>
      </c>
      <c r="BW7" cm="1">
        <f t="array" ref="BW7">INDEX([15]Results_ELV!$G$4:$G$186, (ROW()-ROW($V$2))*5+1)</f>
        <v>12</v>
      </c>
      <c r="BY7" cm="1">
        <f t="array" ref="BY7">INDEX([16]Results_ELV!$G$3:$G$186, (ROW()-ROW($S$2))*5+1)</f>
        <v>12</v>
      </c>
      <c r="BZ7" cm="1">
        <f t="array" ref="BZ7">INDEX([16]Results_ELV!$G$2:$G$186, (ROW()-ROW($T$2))*5+1)</f>
        <v>12</v>
      </c>
      <c r="CA7" cm="1">
        <f t="array" ref="CA7">INDEX([16]Results_ELV!$G$5:$G$186, (ROW()-ROW($U$2))*5+1)</f>
        <v>8</v>
      </c>
      <c r="CB7" cm="1">
        <f t="array" ref="CB7">INDEX([16]Results_ELV!$G$4:$G$186, (ROW()-ROW($V$2))*5+1)</f>
        <v>12</v>
      </c>
      <c r="CD7" cm="1">
        <f t="array" ref="CD7">INDEX([17]Results_ELV!$G$3:$G$186, (ROW()-ROW($S$2))*5+1)</f>
        <v>12</v>
      </c>
      <c r="CE7" cm="1">
        <f t="array" ref="CE7">INDEX([17]Results_ELV!$G$2:$G$186, (ROW()-ROW($T$2))*5+1)</f>
        <v>12</v>
      </c>
      <c r="CF7" cm="1">
        <f t="array" ref="CF7">INDEX([17]Results_ELV!$G$5:$G$186, (ROW()-ROW($U$2))*5+1)</f>
        <v>16</v>
      </c>
      <c r="CG7" cm="1">
        <f t="array" ref="CG7">INDEX([17]Results_ELV!$G$4:$G$186, (ROW()-ROW($V$2))*5+1)</f>
        <v>12</v>
      </c>
      <c r="CI7" cm="1">
        <f t="array" ref="CI7">INDEX([18]Results_ELV!$G$3:$G$186, (ROW()-ROW($S$2))*5+1)</f>
        <v>12</v>
      </c>
      <c r="CJ7" cm="1">
        <f t="array" ref="CJ7">INDEX([18]Results_ELV!$G$2:$G$186, (ROW()-ROW($T$2))*5+1)</f>
        <v>12</v>
      </c>
      <c r="CK7" cm="1">
        <f t="array" ref="CK7">INDEX([18]Results_ELV!$G$5:$G$186, (ROW()-ROW($U$2))*5+1)</f>
        <v>8</v>
      </c>
      <c r="CL7" cm="1">
        <f t="array" ref="CL7">INDEX([18]Results_ELV!$G$4:$G$186, (ROW()-ROW($V$2))*5+1)</f>
        <v>12</v>
      </c>
      <c r="CN7" cm="1">
        <f t="array" ref="CN7">INDEX([19]Results_ELV!$G$3:$G$186, (ROW()-ROW($S$2))*5+1)</f>
        <v>12</v>
      </c>
      <c r="CO7" cm="1">
        <f t="array" ref="CO7">INDEX([19]Results_ELV!$G$2:$G$186, (ROW()-ROW($T$2))*5+1)</f>
        <v>12</v>
      </c>
      <c r="CP7" cm="1">
        <f t="array" ref="CP7">INDEX([19]Results_ELV!$G$5:$G$186, (ROW()-ROW($U$2))*5+1)</f>
        <v>8</v>
      </c>
      <c r="CQ7" cm="1">
        <f t="array" ref="CQ7">INDEX([19]Results_ELV!$G$4:$G$186, (ROW()-ROW($V$2))*5+1)</f>
        <v>12</v>
      </c>
      <c r="CS7" cm="1">
        <f t="array" ref="CS7">INDEX([20]Results_ELV!$G$3:$G$186, (ROW()-ROW($S$2))*5+1)</f>
        <v>12</v>
      </c>
      <c r="CT7" cm="1">
        <f t="array" ref="CT7">INDEX([20]Results_ELV!$G$2:$G$186, (ROW()-ROW($T$2))*5+1)</f>
        <v>12</v>
      </c>
      <c r="CU7" cm="1">
        <f t="array" ref="CU7">INDEX([20]Results_ELV!$G$5:$G$186, (ROW()-ROW($U$2))*5+1)</f>
        <v>8</v>
      </c>
      <c r="CV7" cm="1">
        <f t="array" ref="CV7">INDEX([20]Results_ELV!$G$4:$G$186, (ROW()-ROW($V$2))*5+1)</f>
        <v>12</v>
      </c>
      <c r="CX7" cm="1">
        <f t="array" ref="CX7">INDEX([21]Results_ELV!$G$3:$G$186, (ROW()-ROW($S$2))*5+1)</f>
        <v>12</v>
      </c>
      <c r="CY7" cm="1">
        <f t="array" ref="CY7">INDEX([21]Results_ELV!$G$2:$G$186, (ROW()-ROW($T$2))*5+1)</f>
        <v>12</v>
      </c>
      <c r="CZ7" cm="1">
        <f t="array" ref="CZ7">INDEX([21]Results_ELV!$G$5:$G$186, (ROW()-ROW($U$2))*5+1)</f>
        <v>8</v>
      </c>
      <c r="DA7" cm="1">
        <f t="array" ref="DA7">INDEX([21]Results_ELV!$G$4:$G$186, (ROW()-ROW($V$2))*5+1)</f>
        <v>12</v>
      </c>
      <c r="DC7" cm="1">
        <f t="array" ref="DC7">INDEX([22]Results_ELV!$G$3:$G$186, (ROW()-ROW($S$2))*5+1)</f>
        <v>12</v>
      </c>
      <c r="DD7" cm="1">
        <f t="array" ref="DD7">INDEX([22]Results_ELV!$G$2:$G$186, (ROW()-ROW($T$2))*5+1)</f>
        <v>12</v>
      </c>
      <c r="DE7" cm="1">
        <f t="array" ref="DE7">INDEX([22]Results_ELV!$G$5:$G$186, (ROW()-ROW($U$2))*5+1)</f>
        <v>8</v>
      </c>
      <c r="DF7" cm="1">
        <f t="array" ref="DF7">INDEX([22]Results_ELV!$G$4:$G$186, (ROW()-ROW($V$2))*5+1)</f>
        <v>12</v>
      </c>
      <c r="DH7" cm="1">
        <f t="array" ref="DH7">INDEX([23]Results_ELV!$G$3:$G$186, (ROW()-ROW($S$2))*5+1)</f>
        <v>12</v>
      </c>
      <c r="DI7" cm="1">
        <f t="array" ref="DI7">INDEX([23]Results_ELV!$G$2:$G$186, (ROW()-ROW($T$2))*5+1)</f>
        <v>12</v>
      </c>
      <c r="DJ7" cm="1">
        <f t="array" ref="DJ7">INDEX([23]Results_ELV!$G$5:$G$186, (ROW()-ROW($U$2))*5+1)</f>
        <v>8</v>
      </c>
      <c r="DK7" cm="1">
        <f t="array" ref="DK7">INDEX([23]Results_ELV!$G$4:$G$186, (ROW()-ROW($V$2))*5+1)</f>
        <v>12</v>
      </c>
      <c r="DM7" cm="1">
        <f t="array" ref="DM7">INDEX([24]Results_ELV!$G$3:$G$186, (ROW()-ROW($S$2))*5+1)</f>
        <v>12</v>
      </c>
      <c r="DN7" cm="1">
        <f t="array" ref="DN7">INDEX([24]Results_ELV!$G$2:$G$186, (ROW()-ROW($T$2))*5+1)</f>
        <v>12</v>
      </c>
      <c r="DO7" cm="1">
        <f t="array" ref="DO7">INDEX([24]Results_ELV!$G$5:$G$186, (ROW()-ROW($U$2))*5+1)</f>
        <v>8</v>
      </c>
      <c r="DP7" cm="1">
        <f t="array" ref="DP7">INDEX([24]Results_ELV!$G$4:$G$186, (ROW()-ROW($V$2))*5+1)</f>
        <v>12</v>
      </c>
      <c r="DR7" cm="1">
        <f t="array" ref="DR7">INDEX([25]Results_ELV!$G$3:$G$186, (ROW()-ROW($S$2))*5+1)</f>
        <v>12</v>
      </c>
      <c r="DS7" cm="1">
        <f t="array" ref="DS7">INDEX([25]Results_ELV!$G$2:$G$186, (ROW()-ROW($T$2))*5+1)</f>
        <v>12</v>
      </c>
      <c r="DT7" cm="1">
        <f t="array" ref="DT7">INDEX([25]Results_ELV!$G$5:$G$186, (ROW()-ROW($U$2))*5+1)</f>
        <v>8</v>
      </c>
      <c r="DU7" cm="1">
        <f t="array" ref="DU7">INDEX([25]Results_ELV!$G$4:$G$186, (ROW()-ROW($V$2))*5+1)</f>
        <v>12</v>
      </c>
      <c r="DW7" cm="1">
        <f t="array" ref="DW7">INDEX([26]Results_ELV!$G$3:$G$186, (ROW()-ROW($S$2))*5+1)</f>
        <v>12</v>
      </c>
      <c r="DX7" cm="1">
        <f t="array" ref="DX7">INDEX([26]Results_ELV!$G$2:$G$186, (ROW()-ROW($T$2))*5+1)</f>
        <v>12</v>
      </c>
      <c r="DY7" cm="1">
        <f t="array" ref="DY7">INDEX([26]Results_ELV!$G$5:$G$186, (ROW()-ROW($U$2))*5+1)</f>
        <v>8</v>
      </c>
      <c r="DZ7" cm="1">
        <f t="array" ref="DZ7">INDEX([26]Results_ELV!$G$4:$G$186, (ROW()-ROW($V$2))*5+1)</f>
        <v>12</v>
      </c>
      <c r="EB7" cm="1">
        <f t="array" ref="EB7">INDEX([27]Results_ELV!$G$3:$G$186, (ROW()-ROW($S$2))*5+1)</f>
        <v>12</v>
      </c>
      <c r="EC7" cm="1">
        <f t="array" ref="EC7">INDEX([27]Results_ELV!$G$2:$G$186, (ROW()-ROW($T$2))*5+1)</f>
        <v>12</v>
      </c>
      <c r="ED7" cm="1">
        <f t="array" ref="ED7">INDEX([27]Results_ELV!$G$5:$G$186, (ROW()-ROW($U$2))*5+1)</f>
        <v>8</v>
      </c>
      <c r="EE7" cm="1">
        <f t="array" ref="EE7">INDEX([27]Results_ELV!$G$4:$G$186, (ROW()-ROW($V$2))*5+1)</f>
        <v>12</v>
      </c>
      <c r="EG7" cm="1">
        <f t="array" ref="EG7">INDEX([28]Results_ELV!$G$3:$G$186, (ROW()-ROW($S$2))*5+1)</f>
        <v>12</v>
      </c>
      <c r="EH7" cm="1">
        <f t="array" ref="EH7">INDEX([28]Results_ELV!$G$2:$G$186, (ROW()-ROW($T$2))*5+1)</f>
        <v>12</v>
      </c>
      <c r="EI7" cm="1">
        <f t="array" ref="EI7">INDEX([28]Results_ELV!$G$5:$G$186, (ROW()-ROW($U$2))*5+1)</f>
        <v>8</v>
      </c>
      <c r="EJ7" cm="1">
        <f t="array" ref="EJ7">INDEX([28]Results_ELV!$G$4:$G$186, (ROW()-ROW($V$2))*5+1)</f>
        <v>12</v>
      </c>
      <c r="EL7" cm="1">
        <f t="array" ref="EL7">INDEX([29]Results_ELV!$G$3:$G$186, (ROW()-ROW($S$2))*5+1)</f>
        <v>12</v>
      </c>
      <c r="EM7" cm="1">
        <f t="array" ref="EM7">INDEX([29]Results_ELV!$G$2:$G$186, (ROW()-ROW($T$2))*5+1)</f>
        <v>12</v>
      </c>
      <c r="EN7" cm="1">
        <f t="array" ref="EN7">INDEX([29]Results_ELV!$G$5:$G$186, (ROW()-ROW($U$2))*5+1)</f>
        <v>16</v>
      </c>
      <c r="EO7" cm="1">
        <f t="array" ref="EO7">INDEX([29]Results_ELV!$G$4:$G$186, (ROW()-ROW($V$2))*5+1)</f>
        <v>12</v>
      </c>
      <c r="EQ7" cm="1">
        <f t="array" ref="EQ7">INDEX([30]Results_ELV!$G$3:$G$186, (ROW()-ROW($S$2))*5+1)</f>
        <v>12</v>
      </c>
      <c r="ER7" cm="1">
        <f t="array" ref="ER7">INDEX([30]Results_ELV!$G$2:$G$186, (ROW()-ROW($T$2))*5+1)</f>
        <v>12</v>
      </c>
      <c r="ES7" cm="1">
        <f t="array" ref="ES7">INDEX([30]Results_ELV!$G$5:$G$186, (ROW()-ROW($U$2))*5+1)</f>
        <v>8</v>
      </c>
      <c r="ET7" cm="1">
        <f t="array" ref="ET7">INDEX([30]Results_ELV!$G$4:$G$186, (ROW()-ROW($V$2))*5+1)</f>
        <v>12</v>
      </c>
      <c r="EV7" s="22">
        <f t="shared" si="0"/>
        <v>11</v>
      </c>
      <c r="EW7" s="22">
        <f t="shared" si="1"/>
        <v>11</v>
      </c>
      <c r="EX7" s="22">
        <f t="shared" si="2"/>
        <v>8</v>
      </c>
      <c r="EY7" s="22">
        <f t="shared" si="3"/>
        <v>11</v>
      </c>
    </row>
    <row r="8" spans="1:155" x14ac:dyDescent="0.35">
      <c r="A8">
        <v>6</v>
      </c>
      <c r="B8">
        <f>[1]CRP_Outcome_ELV!$S8</f>
        <v>12</v>
      </c>
      <c r="C8">
        <f>[1]CRP_Outcome_ELV!$T8</f>
        <v>12</v>
      </c>
      <c r="D8">
        <f>[1]CRP_Outcome_ELV!$U8</f>
        <v>8</v>
      </c>
      <c r="E8">
        <f>[1]CRP_Outcome_ELV!$V8</f>
        <v>12</v>
      </c>
      <c r="G8">
        <f>[2]CRP_Outcome_ELV!$S8</f>
        <v>12</v>
      </c>
      <c r="H8">
        <f>[2]CRP_Outcome_ELV!$T8</f>
        <v>12</v>
      </c>
      <c r="I8">
        <f>[2]CRP_Outcome_ELV!$U8</f>
        <v>8</v>
      </c>
      <c r="J8">
        <f>[2]CRP_Outcome_ELV!$V8</f>
        <v>12</v>
      </c>
      <c r="L8">
        <f>[3]CRP_Outcome_ELV!$S8</f>
        <v>12</v>
      </c>
      <c r="M8">
        <f>[3]CRP_Outcome_ELV!$T8</f>
        <v>12</v>
      </c>
      <c r="N8">
        <f>[3]CRP_Outcome_ELV!$U8</f>
        <v>8</v>
      </c>
      <c r="O8">
        <f>[3]CRP_Outcome_ELV!$V8</f>
        <v>12</v>
      </c>
      <c r="Q8">
        <f>[4]CRP_Outcome_ELV!$S8</f>
        <v>12</v>
      </c>
      <c r="R8">
        <f>[4]CRP_Outcome_ELV!$T8</f>
        <v>12</v>
      </c>
      <c r="S8">
        <f>[4]CRP_Outcome_ELV!$U8</f>
        <v>8</v>
      </c>
      <c r="T8">
        <f>[4]CRP_Outcome_ELV!$V8</f>
        <v>12</v>
      </c>
      <c r="V8">
        <f>[5]CRP_Outcome_ELV!$S8</f>
        <v>12</v>
      </c>
      <c r="W8">
        <f>[5]CRP_Outcome_ELV!$T8</f>
        <v>12</v>
      </c>
      <c r="X8">
        <f>[5]CRP_Outcome_ELV!$U8</f>
        <v>8</v>
      </c>
      <c r="Y8">
        <f>[5]CRP_Outcome_ELV!$V8</f>
        <v>12</v>
      </c>
      <c r="AA8">
        <f>[6]CRP_Outcome_ELV!$S8</f>
        <v>12</v>
      </c>
      <c r="AB8">
        <f>[6]CRP_Outcome_ELV!$T8</f>
        <v>12</v>
      </c>
      <c r="AC8">
        <f>[6]CRP_Outcome_ELV!$U8</f>
        <v>8</v>
      </c>
      <c r="AD8">
        <f>[6]CRP_Outcome_ELV!$V8</f>
        <v>12</v>
      </c>
      <c r="AF8">
        <f>[7]CRP_Outcome_ELV!$S8</f>
        <v>12</v>
      </c>
      <c r="AG8">
        <f>[7]CRP_Outcome_ELV!$T8</f>
        <v>12</v>
      </c>
      <c r="AH8">
        <f>[7]CRP_Outcome_ELV!$U8</f>
        <v>8</v>
      </c>
      <c r="AI8">
        <f>[7]CRP_Outcome_ELV!$V8</f>
        <v>12</v>
      </c>
      <c r="AK8">
        <f>[8]CRP_Outcome_ELV!$S8</f>
        <v>12</v>
      </c>
      <c r="AL8">
        <f>[8]CRP_Outcome_ELV!$T8</f>
        <v>12</v>
      </c>
      <c r="AM8">
        <f>[8]CRP_Outcome_ELV!$U8</f>
        <v>8</v>
      </c>
      <c r="AN8">
        <f>[8]CRP_Outcome_ELV!$V8</f>
        <v>12</v>
      </c>
      <c r="AP8">
        <f>[9]CRP_Outcome_ELV!$S8</f>
        <v>12</v>
      </c>
      <c r="AQ8">
        <f>[9]CRP_Outcome_ELV!$T8</f>
        <v>8</v>
      </c>
      <c r="AR8">
        <f>[9]CRP_Outcome_ELV!$U8</f>
        <v>8</v>
      </c>
      <c r="AS8">
        <f>[9]CRP_Outcome_ELV!$V8</f>
        <v>8</v>
      </c>
      <c r="AU8">
        <f>[10]CRP_Outcome_ELV!$S8</f>
        <v>12</v>
      </c>
      <c r="AV8">
        <f>[10]CRP_Outcome_ELV!$T8</f>
        <v>12</v>
      </c>
      <c r="AW8">
        <f>[10]CRP_Outcome_ELV!$U8</f>
        <v>8</v>
      </c>
      <c r="AX8">
        <f>[10]CRP_Outcome_ELV!$V8</f>
        <v>12</v>
      </c>
      <c r="AZ8" cm="1">
        <f t="array" ref="AZ8">INDEX([11]Results_ELV!$G$3:$G$186, (ROW()-ROW($S$2))*5+1)</f>
        <v>12</v>
      </c>
      <c r="BA8" cm="1">
        <f t="array" ref="BA8">INDEX([11]Results_ELV!$G$2:$G$186, (ROW()-ROW($T$2))*5+1)</f>
        <v>12</v>
      </c>
      <c r="BB8" cm="1">
        <f t="array" ref="BB8">INDEX([11]Results_ELV!$G$5:$G$186, (ROW()-ROW($U$2))*5+1)</f>
        <v>8</v>
      </c>
      <c r="BC8" cm="1">
        <f t="array" ref="BC8">INDEX([11]Results_ELV!$G$4:$G$186, (ROW()-ROW($V$2))*5+1)</f>
        <v>12</v>
      </c>
      <c r="BE8" cm="1">
        <f t="array" ref="BE8">INDEX([12]Results_ELV!$G$3:$G$186, (ROW()-ROW($S$2))*5+1)</f>
        <v>12</v>
      </c>
      <c r="BF8" cm="1">
        <f t="array" ref="BF8">INDEX([12]Results_ELV!$G$2:$G$186, (ROW()-ROW($T$2))*5+1)</f>
        <v>12</v>
      </c>
      <c r="BG8" cm="1">
        <f t="array" ref="BG8">INDEX([12]Results_ELV!$G$5:$G$186, (ROW()-ROW($U$2))*5+1)</f>
        <v>8</v>
      </c>
      <c r="BH8" cm="1">
        <f t="array" ref="BH8">INDEX([12]Results_ELV!$G$4:$G$186, (ROW()-ROW($V$2))*5+1)</f>
        <v>12</v>
      </c>
      <c r="BJ8" cm="1">
        <f t="array" ref="BJ8">INDEX([13]Results_ELV!$G$3:$G$186, (ROW()-ROW($S$2))*5+1)</f>
        <v>12</v>
      </c>
      <c r="BK8" cm="1">
        <f t="array" ref="BK8">INDEX([13]Results_ELV!$G$2:$G$186, (ROW()-ROW($T$2))*5+1)</f>
        <v>12</v>
      </c>
      <c r="BL8" cm="1">
        <f t="array" ref="BL8">INDEX([13]Results_ELV!$G$5:$G$186, (ROW()-ROW($U$2))*5+1)</f>
        <v>8</v>
      </c>
      <c r="BM8" cm="1">
        <f t="array" ref="BM8">INDEX([13]Results_ELV!$G$4:$G$186, (ROW()-ROW($V$2))*5+1)</f>
        <v>12</v>
      </c>
      <c r="BO8" cm="1">
        <f t="array" ref="BO8">INDEX([14]Results_ELV!$G$3:$G$186, (ROW()-ROW($S$2))*5+1)</f>
        <v>12</v>
      </c>
      <c r="BP8" cm="1">
        <f t="array" ref="BP8">INDEX([14]Results_ELV!$G$2:$G$186, (ROW()-ROW($T$2))*5+1)</f>
        <v>12</v>
      </c>
      <c r="BQ8" cm="1">
        <f t="array" ref="BQ8">INDEX([14]Results_ELV!$G$5:$G$186, (ROW()-ROW($U$2))*5+1)</f>
        <v>8</v>
      </c>
      <c r="BR8" cm="1">
        <f t="array" ref="BR8">INDEX([14]Results_ELV!$G$4:$G$186, (ROW()-ROW($V$2))*5+1)</f>
        <v>12</v>
      </c>
      <c r="BT8" cm="1">
        <f t="array" ref="BT8">INDEX([15]Results_ELV!$G$3:$G$186, (ROW()-ROW($S$2))*5+1)</f>
        <v>12</v>
      </c>
      <c r="BU8" cm="1">
        <f t="array" ref="BU8">INDEX([15]Results_ELV!$G$2:$G$186, (ROW()-ROW($T$2))*5+1)</f>
        <v>12</v>
      </c>
      <c r="BV8" cm="1">
        <f t="array" ref="BV8">INDEX([15]Results_ELV!$G$5:$G$186, (ROW()-ROW($U$2))*5+1)</f>
        <v>8</v>
      </c>
      <c r="BW8" cm="1">
        <f t="array" ref="BW8">INDEX([15]Results_ELV!$G$4:$G$186, (ROW()-ROW($V$2))*5+1)</f>
        <v>12</v>
      </c>
      <c r="BY8" cm="1">
        <f t="array" ref="BY8">INDEX([16]Results_ELV!$G$3:$G$186, (ROW()-ROW($S$2))*5+1)</f>
        <v>12</v>
      </c>
      <c r="BZ8" cm="1">
        <f t="array" ref="BZ8">INDEX([16]Results_ELV!$G$2:$G$186, (ROW()-ROW($T$2))*5+1)</f>
        <v>12</v>
      </c>
      <c r="CA8" cm="1">
        <f t="array" ref="CA8">INDEX([16]Results_ELV!$G$5:$G$186, (ROW()-ROW($U$2))*5+1)</f>
        <v>8</v>
      </c>
      <c r="CB8" cm="1">
        <f t="array" ref="CB8">INDEX([16]Results_ELV!$G$4:$G$186, (ROW()-ROW($V$2))*5+1)</f>
        <v>12</v>
      </c>
      <c r="CD8" cm="1">
        <f t="array" ref="CD8">INDEX([17]Results_ELV!$G$3:$G$186, (ROW()-ROW($S$2))*5+1)</f>
        <v>12</v>
      </c>
      <c r="CE8" cm="1">
        <f t="array" ref="CE8">INDEX([17]Results_ELV!$G$2:$G$186, (ROW()-ROW($T$2))*5+1)</f>
        <v>12</v>
      </c>
      <c r="CF8" cm="1">
        <f t="array" ref="CF8">INDEX([17]Results_ELV!$G$5:$G$186, (ROW()-ROW($U$2))*5+1)</f>
        <v>8</v>
      </c>
      <c r="CG8" cm="1">
        <f t="array" ref="CG8">INDEX([17]Results_ELV!$G$4:$G$186, (ROW()-ROW($V$2))*5+1)</f>
        <v>12</v>
      </c>
      <c r="CI8" cm="1">
        <f t="array" ref="CI8">INDEX([18]Results_ELV!$G$3:$G$186, (ROW()-ROW($S$2))*5+1)</f>
        <v>12</v>
      </c>
      <c r="CJ8" cm="1">
        <f t="array" ref="CJ8">INDEX([18]Results_ELV!$G$2:$G$186, (ROW()-ROW($T$2))*5+1)</f>
        <v>12</v>
      </c>
      <c r="CK8" cm="1">
        <f t="array" ref="CK8">INDEX([18]Results_ELV!$G$5:$G$186, (ROW()-ROW($U$2))*5+1)</f>
        <v>8</v>
      </c>
      <c r="CL8" cm="1">
        <f t="array" ref="CL8">INDEX([18]Results_ELV!$G$4:$G$186, (ROW()-ROW($V$2))*5+1)</f>
        <v>12</v>
      </c>
      <c r="CN8" cm="1">
        <f t="array" ref="CN8">INDEX([19]Results_ELV!$G$3:$G$186, (ROW()-ROW($S$2))*5+1)</f>
        <v>12</v>
      </c>
      <c r="CO8" cm="1">
        <f t="array" ref="CO8">INDEX([19]Results_ELV!$G$2:$G$186, (ROW()-ROW($T$2))*5+1)</f>
        <v>12</v>
      </c>
      <c r="CP8" cm="1">
        <f t="array" ref="CP8">INDEX([19]Results_ELV!$G$5:$G$186, (ROW()-ROW($U$2))*5+1)</f>
        <v>8</v>
      </c>
      <c r="CQ8" cm="1">
        <f t="array" ref="CQ8">INDEX([19]Results_ELV!$G$4:$G$186, (ROW()-ROW($V$2))*5+1)</f>
        <v>12</v>
      </c>
      <c r="CS8" cm="1">
        <f t="array" ref="CS8">INDEX([20]Results_ELV!$G$3:$G$186, (ROW()-ROW($S$2))*5+1)</f>
        <v>12</v>
      </c>
      <c r="CT8" cm="1">
        <f t="array" ref="CT8">INDEX([20]Results_ELV!$G$2:$G$186, (ROW()-ROW($T$2))*5+1)</f>
        <v>12</v>
      </c>
      <c r="CU8" cm="1">
        <f t="array" ref="CU8">INDEX([20]Results_ELV!$G$5:$G$186, (ROW()-ROW($U$2))*5+1)</f>
        <v>8</v>
      </c>
      <c r="CV8" cm="1">
        <f t="array" ref="CV8">INDEX([20]Results_ELV!$G$4:$G$186, (ROW()-ROW($V$2))*5+1)</f>
        <v>12</v>
      </c>
      <c r="CX8" cm="1">
        <f t="array" ref="CX8">INDEX([21]Results_ELV!$G$3:$G$186, (ROW()-ROW($S$2))*5+1)</f>
        <v>12</v>
      </c>
      <c r="CY8" cm="1">
        <f t="array" ref="CY8">INDEX([21]Results_ELV!$G$2:$G$186, (ROW()-ROW($T$2))*5+1)</f>
        <v>12</v>
      </c>
      <c r="CZ8" cm="1">
        <f t="array" ref="CZ8">INDEX([21]Results_ELV!$G$5:$G$186, (ROW()-ROW($U$2))*5+1)</f>
        <v>8</v>
      </c>
      <c r="DA8" cm="1">
        <f t="array" ref="DA8">INDEX([21]Results_ELV!$G$4:$G$186, (ROW()-ROW($V$2))*5+1)</f>
        <v>12</v>
      </c>
      <c r="DC8" cm="1">
        <f t="array" ref="DC8">INDEX([22]Results_ELV!$G$3:$G$186, (ROW()-ROW($S$2))*5+1)</f>
        <v>12</v>
      </c>
      <c r="DD8" cm="1">
        <f t="array" ref="DD8">INDEX([22]Results_ELV!$G$2:$G$186, (ROW()-ROW($T$2))*5+1)</f>
        <v>12</v>
      </c>
      <c r="DE8" cm="1">
        <f t="array" ref="DE8">INDEX([22]Results_ELV!$G$5:$G$186, (ROW()-ROW($U$2))*5+1)</f>
        <v>8</v>
      </c>
      <c r="DF8" cm="1">
        <f t="array" ref="DF8">INDEX([22]Results_ELV!$G$4:$G$186, (ROW()-ROW($V$2))*5+1)</f>
        <v>12</v>
      </c>
      <c r="DH8" cm="1">
        <f t="array" ref="DH8">INDEX([23]Results_ELV!$G$3:$G$186, (ROW()-ROW($S$2))*5+1)</f>
        <v>12</v>
      </c>
      <c r="DI8" cm="1">
        <f t="array" ref="DI8">INDEX([23]Results_ELV!$G$2:$G$186, (ROW()-ROW($T$2))*5+1)</f>
        <v>12</v>
      </c>
      <c r="DJ8" cm="1">
        <f t="array" ref="DJ8">INDEX([23]Results_ELV!$G$5:$G$186, (ROW()-ROW($U$2))*5+1)</f>
        <v>8</v>
      </c>
      <c r="DK8" cm="1">
        <f t="array" ref="DK8">INDEX([23]Results_ELV!$G$4:$G$186, (ROW()-ROW($V$2))*5+1)</f>
        <v>12</v>
      </c>
      <c r="DM8" cm="1">
        <f t="array" ref="DM8">INDEX([24]Results_ELV!$G$3:$G$186, (ROW()-ROW($S$2))*5+1)</f>
        <v>12</v>
      </c>
      <c r="DN8" cm="1">
        <f t="array" ref="DN8">INDEX([24]Results_ELV!$G$2:$G$186, (ROW()-ROW($T$2))*5+1)</f>
        <v>12</v>
      </c>
      <c r="DO8" cm="1">
        <f t="array" ref="DO8">INDEX([24]Results_ELV!$G$5:$G$186, (ROW()-ROW($U$2))*5+1)</f>
        <v>8</v>
      </c>
      <c r="DP8" cm="1">
        <f t="array" ref="DP8">INDEX([24]Results_ELV!$G$4:$G$186, (ROW()-ROW($V$2))*5+1)</f>
        <v>12</v>
      </c>
      <c r="DR8" cm="1">
        <f t="array" ref="DR8">INDEX([25]Results_ELV!$G$3:$G$186, (ROW()-ROW($S$2))*5+1)</f>
        <v>12</v>
      </c>
      <c r="DS8" cm="1">
        <f t="array" ref="DS8">INDEX([25]Results_ELV!$G$2:$G$186, (ROW()-ROW($T$2))*5+1)</f>
        <v>12</v>
      </c>
      <c r="DT8" cm="1">
        <f t="array" ref="DT8">INDEX([25]Results_ELV!$G$5:$G$186, (ROW()-ROW($U$2))*5+1)</f>
        <v>8</v>
      </c>
      <c r="DU8" cm="1">
        <f t="array" ref="DU8">INDEX([25]Results_ELV!$G$4:$G$186, (ROW()-ROW($V$2))*5+1)</f>
        <v>12</v>
      </c>
      <c r="DW8" cm="1">
        <f t="array" ref="DW8">INDEX([26]Results_ELV!$G$3:$G$186, (ROW()-ROW($S$2))*5+1)</f>
        <v>12</v>
      </c>
      <c r="DX8" cm="1">
        <f t="array" ref="DX8">INDEX([26]Results_ELV!$G$2:$G$186, (ROW()-ROW($T$2))*5+1)</f>
        <v>12</v>
      </c>
      <c r="DY8" cm="1">
        <f t="array" ref="DY8">INDEX([26]Results_ELV!$G$5:$G$186, (ROW()-ROW($U$2))*5+1)</f>
        <v>8</v>
      </c>
      <c r="DZ8" cm="1">
        <f t="array" ref="DZ8">INDEX([26]Results_ELV!$G$4:$G$186, (ROW()-ROW($V$2))*5+1)</f>
        <v>12</v>
      </c>
      <c r="EB8" cm="1">
        <f t="array" ref="EB8">INDEX([27]Results_ELV!$G$3:$G$186, (ROW()-ROW($S$2))*5+1)</f>
        <v>12</v>
      </c>
      <c r="EC8" cm="1">
        <f t="array" ref="EC8">INDEX([27]Results_ELV!$G$2:$G$186, (ROW()-ROW($T$2))*5+1)</f>
        <v>12</v>
      </c>
      <c r="ED8" cm="1">
        <f t="array" ref="ED8">INDEX([27]Results_ELV!$G$5:$G$186, (ROW()-ROW($U$2))*5+1)</f>
        <v>8</v>
      </c>
      <c r="EE8" cm="1">
        <f t="array" ref="EE8">INDEX([27]Results_ELV!$G$4:$G$186, (ROW()-ROW($V$2))*5+1)</f>
        <v>12</v>
      </c>
      <c r="EG8" cm="1">
        <f t="array" ref="EG8">INDEX([28]Results_ELV!$G$3:$G$186, (ROW()-ROW($S$2))*5+1)</f>
        <v>12</v>
      </c>
      <c r="EH8" cm="1">
        <f t="array" ref="EH8">INDEX([28]Results_ELV!$G$2:$G$186, (ROW()-ROW($T$2))*5+1)</f>
        <v>12</v>
      </c>
      <c r="EI8" cm="1">
        <f t="array" ref="EI8">INDEX([28]Results_ELV!$G$5:$G$186, (ROW()-ROW($U$2))*5+1)</f>
        <v>8</v>
      </c>
      <c r="EJ8" cm="1">
        <f t="array" ref="EJ8">INDEX([28]Results_ELV!$G$4:$G$186, (ROW()-ROW($V$2))*5+1)</f>
        <v>12</v>
      </c>
      <c r="EL8" cm="1">
        <f t="array" ref="EL8">INDEX([29]Results_ELV!$G$3:$G$186, (ROW()-ROW($S$2))*5+1)</f>
        <v>12</v>
      </c>
      <c r="EM8" cm="1">
        <f t="array" ref="EM8">INDEX([29]Results_ELV!$G$2:$G$186, (ROW()-ROW($T$2))*5+1)</f>
        <v>12</v>
      </c>
      <c r="EN8" cm="1">
        <f t="array" ref="EN8">INDEX([29]Results_ELV!$G$5:$G$186, (ROW()-ROW($U$2))*5+1)</f>
        <v>8</v>
      </c>
      <c r="EO8" cm="1">
        <f t="array" ref="EO8">INDEX([29]Results_ELV!$G$4:$G$186, (ROW()-ROW($V$2))*5+1)</f>
        <v>12</v>
      </c>
      <c r="EQ8" cm="1">
        <f t="array" ref="EQ8">INDEX([30]Results_ELV!$G$3:$G$186, (ROW()-ROW($S$2))*5+1)</f>
        <v>12</v>
      </c>
      <c r="ER8" cm="1">
        <f t="array" ref="ER8">INDEX([30]Results_ELV!$G$2:$G$186, (ROW()-ROW($T$2))*5+1)</f>
        <v>12</v>
      </c>
      <c r="ES8" cm="1">
        <f t="array" ref="ES8">INDEX([30]Results_ELV!$G$5:$G$186, (ROW()-ROW($U$2))*5+1)</f>
        <v>8</v>
      </c>
      <c r="ET8" cm="1">
        <f t="array" ref="ET8">INDEX([30]Results_ELV!$G$4:$G$186, (ROW()-ROW($V$2))*5+1)</f>
        <v>12</v>
      </c>
      <c r="EV8" s="22">
        <f t="shared" si="0"/>
        <v>12</v>
      </c>
      <c r="EW8" s="22">
        <f t="shared" si="1"/>
        <v>11</v>
      </c>
      <c r="EX8" s="22">
        <f t="shared" si="2"/>
        <v>8</v>
      </c>
      <c r="EY8" s="22">
        <f t="shared" si="3"/>
        <v>11</v>
      </c>
    </row>
    <row r="9" spans="1:155" x14ac:dyDescent="0.35">
      <c r="A9">
        <v>7</v>
      </c>
      <c r="B9">
        <f>[1]CRP_Outcome_ELV!$S9</f>
        <v>16</v>
      </c>
      <c r="C9">
        <f>[1]CRP_Outcome_ELV!$T9</f>
        <v>16</v>
      </c>
      <c r="D9">
        <f>[1]CRP_Outcome_ELV!$U9</f>
        <v>8</v>
      </c>
      <c r="E9">
        <f>[1]CRP_Outcome_ELV!$V9</f>
        <v>13</v>
      </c>
      <c r="G9">
        <f>[2]CRP_Outcome_ELV!$S9</f>
        <v>16</v>
      </c>
      <c r="H9">
        <f>[2]CRP_Outcome_ELV!$T9</f>
        <v>16</v>
      </c>
      <c r="I9">
        <f>[2]CRP_Outcome_ELV!$U9</f>
        <v>8</v>
      </c>
      <c r="J9">
        <f>[2]CRP_Outcome_ELV!$V9</f>
        <v>9</v>
      </c>
      <c r="L9">
        <f>[3]CRP_Outcome_ELV!$S9</f>
        <v>16</v>
      </c>
      <c r="M9">
        <f>[3]CRP_Outcome_ELV!$T9</f>
        <v>16</v>
      </c>
      <c r="N9">
        <f>[3]CRP_Outcome_ELV!$U9</f>
        <v>8</v>
      </c>
      <c r="O9">
        <f>[3]CRP_Outcome_ELV!$V9</f>
        <v>9</v>
      </c>
      <c r="Q9">
        <f>[4]CRP_Outcome_ELV!$S9</f>
        <v>16</v>
      </c>
      <c r="R9">
        <f>[4]CRP_Outcome_ELV!$T9</f>
        <v>16</v>
      </c>
      <c r="S9">
        <f>[4]CRP_Outcome_ELV!$U9</f>
        <v>8</v>
      </c>
      <c r="T9">
        <f>[4]CRP_Outcome_ELV!$V9</f>
        <v>9</v>
      </c>
      <c r="V9">
        <f>[5]CRP_Outcome_ELV!$S9</f>
        <v>16</v>
      </c>
      <c r="W9">
        <f>[5]CRP_Outcome_ELV!$T9</f>
        <v>16</v>
      </c>
      <c r="X9">
        <f>[5]CRP_Outcome_ELV!$U9</f>
        <v>8</v>
      </c>
      <c r="Y9">
        <f>[5]CRP_Outcome_ELV!$V9</f>
        <v>9</v>
      </c>
      <c r="AA9">
        <f>[6]CRP_Outcome_ELV!$S9</f>
        <v>16</v>
      </c>
      <c r="AB9">
        <f>[6]CRP_Outcome_ELV!$T9</f>
        <v>16</v>
      </c>
      <c r="AC9">
        <f>[6]CRP_Outcome_ELV!$U9</f>
        <v>8</v>
      </c>
      <c r="AD9">
        <f>[6]CRP_Outcome_ELV!$V9</f>
        <v>7</v>
      </c>
      <c r="AF9">
        <f>[7]CRP_Outcome_ELV!$S9</f>
        <v>16</v>
      </c>
      <c r="AG9">
        <f>[7]CRP_Outcome_ELV!$T9</f>
        <v>16</v>
      </c>
      <c r="AH9">
        <f>[7]CRP_Outcome_ELV!$U9</f>
        <v>8</v>
      </c>
      <c r="AI9">
        <f>[7]CRP_Outcome_ELV!$V9</f>
        <v>7</v>
      </c>
      <c r="AK9">
        <f>[8]CRP_Outcome_ELV!$S9</f>
        <v>16</v>
      </c>
      <c r="AL9">
        <f>[8]CRP_Outcome_ELV!$T9</f>
        <v>16</v>
      </c>
      <c r="AM9">
        <f>[8]CRP_Outcome_ELV!$U9</f>
        <v>8</v>
      </c>
      <c r="AN9">
        <f>[8]CRP_Outcome_ELV!$V9</f>
        <v>9</v>
      </c>
      <c r="AP9">
        <f>[9]CRP_Outcome_ELV!$S9</f>
        <v>16</v>
      </c>
      <c r="AQ9">
        <f>[9]CRP_Outcome_ELV!$T9</f>
        <v>16</v>
      </c>
      <c r="AR9">
        <f>[9]CRP_Outcome_ELV!$U9</f>
        <v>8</v>
      </c>
      <c r="AS9">
        <f>[9]CRP_Outcome_ELV!$V9</f>
        <v>8</v>
      </c>
      <c r="AU9">
        <f>[10]CRP_Outcome_ELV!$S9</f>
        <v>16</v>
      </c>
      <c r="AV9">
        <f>[10]CRP_Outcome_ELV!$T9</f>
        <v>16</v>
      </c>
      <c r="AW9">
        <f>[10]CRP_Outcome_ELV!$U9</f>
        <v>8</v>
      </c>
      <c r="AX9">
        <f>[10]CRP_Outcome_ELV!$V9</f>
        <v>7</v>
      </c>
      <c r="AZ9" cm="1">
        <f t="array" ref="AZ9">INDEX([11]Results_ELV!$G$3:$G$186, (ROW()-ROW($S$2))*5+1)</f>
        <v>16</v>
      </c>
      <c r="BA9" cm="1">
        <f t="array" ref="BA9">INDEX([11]Results_ELV!$G$2:$G$186, (ROW()-ROW($T$2))*5+1)</f>
        <v>16</v>
      </c>
      <c r="BB9" cm="1">
        <f t="array" ref="BB9">INDEX([11]Results_ELV!$G$5:$G$186, (ROW()-ROW($U$2))*5+1)</f>
        <v>8</v>
      </c>
      <c r="BC9" cm="1">
        <f t="array" ref="BC9">INDEX([11]Results_ELV!$G$4:$G$186, (ROW()-ROW($V$2))*5+1)</f>
        <v>7</v>
      </c>
      <c r="BE9" cm="1">
        <f t="array" ref="BE9">INDEX([12]Results_ELV!$G$3:$G$186, (ROW()-ROW($S$2))*5+1)</f>
        <v>16</v>
      </c>
      <c r="BF9" cm="1">
        <f t="array" ref="BF9">INDEX([12]Results_ELV!$G$2:$G$186, (ROW()-ROW($T$2))*5+1)</f>
        <v>16</v>
      </c>
      <c r="BG9" cm="1">
        <f t="array" ref="BG9">INDEX([12]Results_ELV!$G$5:$G$186, (ROW()-ROW($U$2))*5+1)</f>
        <v>8</v>
      </c>
      <c r="BH9" cm="1">
        <f t="array" ref="BH9">INDEX([12]Results_ELV!$G$4:$G$186, (ROW()-ROW($V$2))*5+1)</f>
        <v>12</v>
      </c>
      <c r="BJ9" cm="1">
        <f t="array" ref="BJ9">INDEX([13]Results_ELV!$G$3:$G$186, (ROW()-ROW($S$2))*5+1)</f>
        <v>16</v>
      </c>
      <c r="BK9" cm="1">
        <f t="array" ref="BK9">INDEX([13]Results_ELV!$G$2:$G$186, (ROW()-ROW($T$2))*5+1)</f>
        <v>16</v>
      </c>
      <c r="BL9" cm="1">
        <f t="array" ref="BL9">INDEX([13]Results_ELV!$G$5:$G$186, (ROW()-ROW($U$2))*5+1)</f>
        <v>8</v>
      </c>
      <c r="BM9" cm="1">
        <f t="array" ref="BM9">INDEX([13]Results_ELV!$G$4:$G$186, (ROW()-ROW($V$2))*5+1)</f>
        <v>9</v>
      </c>
      <c r="BO9" cm="1">
        <f t="array" ref="BO9">INDEX([14]Results_ELV!$G$3:$G$186, (ROW()-ROW($S$2))*5+1)</f>
        <v>16</v>
      </c>
      <c r="BP9" cm="1">
        <f t="array" ref="BP9">INDEX([14]Results_ELV!$G$2:$G$186, (ROW()-ROW($T$2))*5+1)</f>
        <v>16</v>
      </c>
      <c r="BQ9" cm="1">
        <f t="array" ref="BQ9">INDEX([14]Results_ELV!$G$5:$G$186, (ROW()-ROW($U$2))*5+1)</f>
        <v>8</v>
      </c>
      <c r="BR9" cm="1">
        <f t="array" ref="BR9">INDEX([14]Results_ELV!$G$4:$G$186, (ROW()-ROW($V$2))*5+1)</f>
        <v>9</v>
      </c>
      <c r="BT9" cm="1">
        <f t="array" ref="BT9">INDEX([15]Results_ELV!$G$3:$G$186, (ROW()-ROW($S$2))*5+1)</f>
        <v>16</v>
      </c>
      <c r="BU9" cm="1">
        <f t="array" ref="BU9">INDEX([15]Results_ELV!$G$2:$G$186, (ROW()-ROW($T$2))*5+1)</f>
        <v>16</v>
      </c>
      <c r="BV9" cm="1">
        <f t="array" ref="BV9">INDEX([15]Results_ELV!$G$5:$G$186, (ROW()-ROW($U$2))*5+1)</f>
        <v>8</v>
      </c>
      <c r="BW9" cm="1">
        <f t="array" ref="BW9">INDEX([15]Results_ELV!$G$4:$G$186, (ROW()-ROW($V$2))*5+1)</f>
        <v>9</v>
      </c>
      <c r="BY9" cm="1">
        <f t="array" ref="BY9">INDEX([16]Results_ELV!$G$3:$G$186, (ROW()-ROW($S$2))*5+1)</f>
        <v>16</v>
      </c>
      <c r="BZ9" cm="1">
        <f t="array" ref="BZ9">INDEX([16]Results_ELV!$G$2:$G$186, (ROW()-ROW($T$2))*5+1)</f>
        <v>16</v>
      </c>
      <c r="CA9" cm="1">
        <f t="array" ref="CA9">INDEX([16]Results_ELV!$G$5:$G$186, (ROW()-ROW($U$2))*5+1)</f>
        <v>8</v>
      </c>
      <c r="CB9" cm="1">
        <f t="array" ref="CB9">INDEX([16]Results_ELV!$G$4:$G$186, (ROW()-ROW($V$2))*5+1)</f>
        <v>8</v>
      </c>
      <c r="CD9" cm="1">
        <f t="array" ref="CD9">INDEX([17]Results_ELV!$G$3:$G$186, (ROW()-ROW($S$2))*5+1)</f>
        <v>16</v>
      </c>
      <c r="CE9" cm="1">
        <f t="array" ref="CE9">INDEX([17]Results_ELV!$G$2:$G$186, (ROW()-ROW($T$2))*5+1)</f>
        <v>16</v>
      </c>
      <c r="CF9" cm="1">
        <f t="array" ref="CF9">INDEX([17]Results_ELV!$G$5:$G$186, (ROW()-ROW($U$2))*5+1)</f>
        <v>8</v>
      </c>
      <c r="CG9" cm="1">
        <f t="array" ref="CG9">INDEX([17]Results_ELV!$G$4:$G$186, (ROW()-ROW($V$2))*5+1)</f>
        <v>16</v>
      </c>
      <c r="CI9" cm="1">
        <f t="array" ref="CI9">INDEX([18]Results_ELV!$G$3:$G$186, (ROW()-ROW($S$2))*5+1)</f>
        <v>16</v>
      </c>
      <c r="CJ9" cm="1">
        <f t="array" ref="CJ9">INDEX([18]Results_ELV!$G$2:$G$186, (ROW()-ROW($T$2))*5+1)</f>
        <v>16</v>
      </c>
      <c r="CK9" cm="1">
        <f t="array" ref="CK9">INDEX([18]Results_ELV!$G$5:$G$186, (ROW()-ROW($U$2))*5+1)</f>
        <v>8</v>
      </c>
      <c r="CL9" cm="1">
        <f t="array" ref="CL9">INDEX([18]Results_ELV!$G$4:$G$186, (ROW()-ROW($V$2))*5+1)</f>
        <v>7</v>
      </c>
      <c r="CN9" cm="1">
        <f t="array" ref="CN9">INDEX([19]Results_ELV!$G$3:$G$186, (ROW()-ROW($S$2))*5+1)</f>
        <v>16</v>
      </c>
      <c r="CO9" cm="1">
        <f t="array" ref="CO9">INDEX([19]Results_ELV!$G$2:$G$186, (ROW()-ROW($T$2))*5+1)</f>
        <v>16</v>
      </c>
      <c r="CP9" cm="1">
        <f t="array" ref="CP9">INDEX([19]Results_ELV!$G$5:$G$186, (ROW()-ROW($U$2))*5+1)</f>
        <v>8</v>
      </c>
      <c r="CQ9" cm="1">
        <f t="array" ref="CQ9">INDEX([19]Results_ELV!$G$4:$G$186, (ROW()-ROW($V$2))*5+1)</f>
        <v>12</v>
      </c>
      <c r="CS9" cm="1">
        <f t="array" ref="CS9">INDEX([20]Results_ELV!$G$3:$G$186, (ROW()-ROW($S$2))*5+1)</f>
        <v>16</v>
      </c>
      <c r="CT9" cm="1">
        <f t="array" ref="CT9">INDEX([20]Results_ELV!$G$2:$G$186, (ROW()-ROW($T$2))*5+1)</f>
        <v>16</v>
      </c>
      <c r="CU9" cm="1">
        <f t="array" ref="CU9">INDEX([20]Results_ELV!$G$5:$G$186, (ROW()-ROW($U$2))*5+1)</f>
        <v>8</v>
      </c>
      <c r="CV9" cm="1">
        <f t="array" ref="CV9">INDEX([20]Results_ELV!$G$4:$G$186, (ROW()-ROW($V$2))*5+1)</f>
        <v>9</v>
      </c>
      <c r="CX9" cm="1">
        <f t="array" ref="CX9">INDEX([21]Results_ELV!$G$3:$G$186, (ROW()-ROW($S$2))*5+1)</f>
        <v>16</v>
      </c>
      <c r="CY9" cm="1">
        <f t="array" ref="CY9">INDEX([21]Results_ELV!$G$2:$G$186, (ROW()-ROW($T$2))*5+1)</f>
        <v>16</v>
      </c>
      <c r="CZ9" cm="1">
        <f t="array" ref="CZ9">INDEX([21]Results_ELV!$G$5:$G$186, (ROW()-ROW($U$2))*5+1)</f>
        <v>8</v>
      </c>
      <c r="DA9" cm="1">
        <f t="array" ref="DA9">INDEX([21]Results_ELV!$G$4:$G$186, (ROW()-ROW($V$2))*5+1)</f>
        <v>9</v>
      </c>
      <c r="DC9" cm="1">
        <f t="array" ref="DC9">INDEX([22]Results_ELV!$G$3:$G$186, (ROW()-ROW($S$2))*5+1)</f>
        <v>16</v>
      </c>
      <c r="DD9" cm="1">
        <f t="array" ref="DD9">INDEX([22]Results_ELV!$G$2:$G$186, (ROW()-ROW($T$2))*5+1)</f>
        <v>16</v>
      </c>
      <c r="DE9" cm="1">
        <f t="array" ref="DE9">INDEX([22]Results_ELV!$G$5:$G$186, (ROW()-ROW($U$2))*5+1)</f>
        <v>8</v>
      </c>
      <c r="DF9" cm="1">
        <f t="array" ref="DF9">INDEX([22]Results_ELV!$G$4:$G$186, (ROW()-ROW($V$2))*5+1)</f>
        <v>9</v>
      </c>
      <c r="DH9" cm="1">
        <f t="array" ref="DH9">INDEX([23]Results_ELV!$G$3:$G$186, (ROW()-ROW($S$2))*5+1)</f>
        <v>16</v>
      </c>
      <c r="DI9" cm="1">
        <f t="array" ref="DI9">INDEX([23]Results_ELV!$G$2:$G$186, (ROW()-ROW($T$2))*5+1)</f>
        <v>16</v>
      </c>
      <c r="DJ9" cm="1">
        <f t="array" ref="DJ9">INDEX([23]Results_ELV!$G$5:$G$186, (ROW()-ROW($U$2))*5+1)</f>
        <v>8</v>
      </c>
      <c r="DK9" cm="1">
        <f t="array" ref="DK9">INDEX([23]Results_ELV!$G$4:$G$186, (ROW()-ROW($V$2))*5+1)</f>
        <v>9</v>
      </c>
      <c r="DM9" cm="1">
        <f t="array" ref="DM9">INDEX([24]Results_ELV!$G$3:$G$186, (ROW()-ROW($S$2))*5+1)</f>
        <v>16</v>
      </c>
      <c r="DN9" cm="1">
        <f t="array" ref="DN9">INDEX([24]Results_ELV!$G$2:$G$186, (ROW()-ROW($T$2))*5+1)</f>
        <v>16</v>
      </c>
      <c r="DO9" cm="1">
        <f t="array" ref="DO9">INDEX([24]Results_ELV!$G$5:$G$186, (ROW()-ROW($U$2))*5+1)</f>
        <v>8</v>
      </c>
      <c r="DP9" cm="1">
        <f t="array" ref="DP9">INDEX([24]Results_ELV!$G$4:$G$186, (ROW()-ROW($V$2))*5+1)</f>
        <v>8</v>
      </c>
      <c r="DR9" cm="1">
        <f t="array" ref="DR9">INDEX([25]Results_ELV!$G$3:$G$186, (ROW()-ROW($S$2))*5+1)</f>
        <v>16</v>
      </c>
      <c r="DS9" cm="1">
        <f t="array" ref="DS9">INDEX([25]Results_ELV!$G$2:$G$186, (ROW()-ROW($T$2))*5+1)</f>
        <v>16</v>
      </c>
      <c r="DT9" cm="1">
        <f t="array" ref="DT9">INDEX([25]Results_ELV!$G$5:$G$186, (ROW()-ROW($U$2))*5+1)</f>
        <v>8</v>
      </c>
      <c r="DU9" cm="1">
        <f t="array" ref="DU9">INDEX([25]Results_ELV!$G$4:$G$186, (ROW()-ROW($V$2))*5+1)</f>
        <v>9</v>
      </c>
      <c r="DW9" cm="1">
        <f t="array" ref="DW9">INDEX([26]Results_ELV!$G$3:$G$186, (ROW()-ROW($S$2))*5+1)</f>
        <v>16</v>
      </c>
      <c r="DX9" cm="1">
        <f t="array" ref="DX9">INDEX([26]Results_ELV!$G$2:$G$186, (ROW()-ROW($T$2))*5+1)</f>
        <v>16</v>
      </c>
      <c r="DY9" cm="1">
        <f t="array" ref="DY9">INDEX([26]Results_ELV!$G$5:$G$186, (ROW()-ROW($U$2))*5+1)</f>
        <v>8</v>
      </c>
      <c r="DZ9" cm="1">
        <f t="array" ref="DZ9">INDEX([26]Results_ELV!$G$4:$G$186, (ROW()-ROW($V$2))*5+1)</f>
        <v>9</v>
      </c>
      <c r="EB9" cm="1">
        <f t="array" ref="EB9">INDEX([27]Results_ELV!$G$3:$G$186, (ROW()-ROW($S$2))*5+1)</f>
        <v>16</v>
      </c>
      <c r="EC9" cm="1">
        <f t="array" ref="EC9">INDEX([27]Results_ELV!$G$2:$G$186, (ROW()-ROW($T$2))*5+1)</f>
        <v>16</v>
      </c>
      <c r="ED9" cm="1">
        <f t="array" ref="ED9">INDEX([27]Results_ELV!$G$5:$G$186, (ROW()-ROW($U$2))*5+1)</f>
        <v>8</v>
      </c>
      <c r="EE9" cm="1">
        <f t="array" ref="EE9">INDEX([27]Results_ELV!$G$4:$G$186, (ROW()-ROW($V$2))*5+1)</f>
        <v>9</v>
      </c>
      <c r="EG9" cm="1">
        <f t="array" ref="EG9">INDEX([28]Results_ELV!$G$3:$G$186, (ROW()-ROW($S$2))*5+1)</f>
        <v>16</v>
      </c>
      <c r="EH9" cm="1">
        <f t="array" ref="EH9">INDEX([28]Results_ELV!$G$2:$G$186, (ROW()-ROW($T$2))*5+1)</f>
        <v>16</v>
      </c>
      <c r="EI9" cm="1">
        <f t="array" ref="EI9">INDEX([28]Results_ELV!$G$5:$G$186, (ROW()-ROW($U$2))*5+1)</f>
        <v>8</v>
      </c>
      <c r="EJ9" cm="1">
        <f t="array" ref="EJ9">INDEX([28]Results_ELV!$G$4:$G$186, (ROW()-ROW($V$2))*5+1)</f>
        <v>9</v>
      </c>
      <c r="EL9" cm="1">
        <f t="array" ref="EL9">INDEX([29]Results_ELV!$G$3:$G$186, (ROW()-ROW($S$2))*5+1)</f>
        <v>16</v>
      </c>
      <c r="EM9" cm="1">
        <f t="array" ref="EM9">INDEX([29]Results_ELV!$G$2:$G$186, (ROW()-ROW($T$2))*5+1)</f>
        <v>16</v>
      </c>
      <c r="EN9" cm="1">
        <f t="array" ref="EN9">INDEX([29]Results_ELV!$G$5:$G$186, (ROW()-ROW($U$2))*5+1)</f>
        <v>8</v>
      </c>
      <c r="EO9" cm="1">
        <f t="array" ref="EO9">INDEX([29]Results_ELV!$G$4:$G$186, (ROW()-ROW($V$2))*5+1)</f>
        <v>16</v>
      </c>
      <c r="EQ9" cm="1">
        <f t="array" ref="EQ9">INDEX([30]Results_ELV!$G$3:$G$186, (ROW()-ROW($S$2))*5+1)</f>
        <v>16</v>
      </c>
      <c r="ER9" cm="1">
        <f t="array" ref="ER9">INDEX([30]Results_ELV!$G$2:$G$186, (ROW()-ROW($T$2))*5+1)</f>
        <v>16</v>
      </c>
      <c r="ES9" cm="1">
        <f t="array" ref="ES9">INDEX([30]Results_ELV!$G$5:$G$186, (ROW()-ROW($U$2))*5+1)</f>
        <v>8</v>
      </c>
      <c r="ET9" cm="1">
        <f t="array" ref="ET9">INDEX([30]Results_ELV!$G$4:$G$186, (ROW()-ROW($V$2))*5+1)</f>
        <v>7</v>
      </c>
      <c r="EV9" s="22">
        <f t="shared" si="0"/>
        <v>15</v>
      </c>
      <c r="EW9" s="22">
        <f t="shared" si="1"/>
        <v>15</v>
      </c>
      <c r="EX9" s="22">
        <f t="shared" si="2"/>
        <v>8</v>
      </c>
      <c r="EY9" s="22">
        <f t="shared" si="3"/>
        <v>9</v>
      </c>
    </row>
    <row r="10" spans="1:155" x14ac:dyDescent="0.35">
      <c r="A10">
        <v>8</v>
      </c>
      <c r="B10">
        <f>[1]CRP_Outcome_ELV!$S10</f>
        <v>16</v>
      </c>
      <c r="C10">
        <f>[1]CRP_Outcome_ELV!$T10</f>
        <v>11</v>
      </c>
      <c r="D10">
        <f>[1]CRP_Outcome_ELV!$U10</f>
        <v>8</v>
      </c>
      <c r="E10">
        <f>[1]CRP_Outcome_ELV!$V10</f>
        <v>8</v>
      </c>
      <c r="G10">
        <f>[2]CRP_Outcome_ELV!$S10</f>
        <v>16</v>
      </c>
      <c r="H10">
        <f>[2]CRP_Outcome_ELV!$T10</f>
        <v>12</v>
      </c>
      <c r="I10">
        <f>[2]CRP_Outcome_ELV!$U10</f>
        <v>8</v>
      </c>
      <c r="J10">
        <f>[2]CRP_Outcome_ELV!$V10</f>
        <v>6</v>
      </c>
      <c r="L10">
        <f>[3]CRP_Outcome_ELV!$S10</f>
        <v>16</v>
      </c>
      <c r="M10">
        <f>[3]CRP_Outcome_ELV!$T10</f>
        <v>12</v>
      </c>
      <c r="N10">
        <f>[3]CRP_Outcome_ELV!$U10</f>
        <v>8</v>
      </c>
      <c r="O10">
        <f>[3]CRP_Outcome_ELV!$V10</f>
        <v>7</v>
      </c>
      <c r="Q10">
        <f>[4]CRP_Outcome_ELV!$S10</f>
        <v>16</v>
      </c>
      <c r="R10">
        <f>[4]CRP_Outcome_ELV!$T10</f>
        <v>11</v>
      </c>
      <c r="S10">
        <f>[4]CRP_Outcome_ELV!$U10</f>
        <v>8</v>
      </c>
      <c r="T10">
        <f>[4]CRP_Outcome_ELV!$V10</f>
        <v>7</v>
      </c>
      <c r="V10">
        <f>[5]CRP_Outcome_ELV!$S10</f>
        <v>16</v>
      </c>
      <c r="W10">
        <f>[5]CRP_Outcome_ELV!$T10</f>
        <v>11</v>
      </c>
      <c r="X10">
        <f>[5]CRP_Outcome_ELV!$U10</f>
        <v>8</v>
      </c>
      <c r="Y10">
        <f>[5]CRP_Outcome_ELV!$V10</f>
        <v>6</v>
      </c>
      <c r="AA10">
        <f>[6]CRP_Outcome_ELV!$S10</f>
        <v>16</v>
      </c>
      <c r="AB10">
        <f>[6]CRP_Outcome_ELV!$T10</f>
        <v>12</v>
      </c>
      <c r="AC10">
        <f>[6]CRP_Outcome_ELV!$U10</f>
        <v>8</v>
      </c>
      <c r="AD10">
        <f>[6]CRP_Outcome_ELV!$V10</f>
        <v>5</v>
      </c>
      <c r="AF10">
        <f>[7]CRP_Outcome_ELV!$S10</f>
        <v>16</v>
      </c>
      <c r="AG10">
        <f>[7]CRP_Outcome_ELV!$T10</f>
        <v>10</v>
      </c>
      <c r="AH10">
        <f>[7]CRP_Outcome_ELV!$U10</f>
        <v>8</v>
      </c>
      <c r="AI10">
        <f>[7]CRP_Outcome_ELV!$V10</f>
        <v>5</v>
      </c>
      <c r="AK10">
        <f>[8]CRP_Outcome_ELV!$S10</f>
        <v>16</v>
      </c>
      <c r="AL10">
        <f>[8]CRP_Outcome_ELV!$T10</f>
        <v>10</v>
      </c>
      <c r="AM10">
        <f>[8]CRP_Outcome_ELV!$U10</f>
        <v>8</v>
      </c>
      <c r="AN10">
        <f>[8]CRP_Outcome_ELV!$V10</f>
        <v>7</v>
      </c>
      <c r="AP10">
        <f>[9]CRP_Outcome_ELV!$S10</f>
        <v>14</v>
      </c>
      <c r="AQ10">
        <f>[9]CRP_Outcome_ELV!$T10</f>
        <v>12</v>
      </c>
      <c r="AR10">
        <f>[9]CRP_Outcome_ELV!$U10</f>
        <v>8</v>
      </c>
      <c r="AS10">
        <f>[9]CRP_Outcome_ELV!$V10</f>
        <v>6</v>
      </c>
      <c r="AU10">
        <f>[10]CRP_Outcome_ELV!$S10</f>
        <v>16</v>
      </c>
      <c r="AV10">
        <f>[10]CRP_Outcome_ELV!$T10</f>
        <v>10</v>
      </c>
      <c r="AW10">
        <f>[10]CRP_Outcome_ELV!$U10</f>
        <v>8</v>
      </c>
      <c r="AX10">
        <f>[10]CRP_Outcome_ELV!$V10</f>
        <v>5</v>
      </c>
      <c r="AZ10" cm="1">
        <f t="array" ref="AZ10">INDEX([11]Results_ELV!$G$3:$G$186, (ROW()-ROW($S$2))*5+1)</f>
        <v>16</v>
      </c>
      <c r="BA10" cm="1">
        <f t="array" ref="BA10">INDEX([11]Results_ELV!$G$2:$G$186, (ROW()-ROW($T$2))*5+1)</f>
        <v>12</v>
      </c>
      <c r="BB10" cm="1">
        <f t="array" ref="BB10">INDEX([11]Results_ELV!$G$5:$G$186, (ROW()-ROW($U$2))*5+1)</f>
        <v>8</v>
      </c>
      <c r="BC10" cm="1">
        <f t="array" ref="BC10">INDEX([11]Results_ELV!$G$4:$G$186, (ROW()-ROW($V$2))*5+1)</f>
        <v>5</v>
      </c>
      <c r="BE10" cm="1">
        <f t="array" ref="BE10">INDEX([12]Results_ELV!$G$3:$G$186, (ROW()-ROW($S$2))*5+1)</f>
        <v>16</v>
      </c>
      <c r="BF10" cm="1">
        <f t="array" ref="BF10">INDEX([12]Results_ELV!$G$2:$G$186, (ROW()-ROW($T$2))*5+1)</f>
        <v>12</v>
      </c>
      <c r="BG10" cm="1">
        <f t="array" ref="BG10">INDEX([12]Results_ELV!$G$5:$G$186, (ROW()-ROW($U$2))*5+1)</f>
        <v>8</v>
      </c>
      <c r="BH10" cm="1">
        <f t="array" ref="BH10">INDEX([12]Results_ELV!$G$4:$G$186, (ROW()-ROW($V$2))*5+1)</f>
        <v>10</v>
      </c>
      <c r="BJ10" cm="1">
        <f t="array" ref="BJ10">INDEX([13]Results_ELV!$G$3:$G$186, (ROW()-ROW($S$2))*5+1)</f>
        <v>16</v>
      </c>
      <c r="BK10" cm="1">
        <f t="array" ref="BK10">INDEX([13]Results_ELV!$G$2:$G$186, (ROW()-ROW($T$2))*5+1)</f>
        <v>11</v>
      </c>
      <c r="BL10" cm="1">
        <f t="array" ref="BL10">INDEX([13]Results_ELV!$G$5:$G$186, (ROW()-ROW($U$2))*5+1)</f>
        <v>8</v>
      </c>
      <c r="BM10" cm="1">
        <f t="array" ref="BM10">INDEX([13]Results_ELV!$G$4:$G$186, (ROW()-ROW($V$2))*5+1)</f>
        <v>6</v>
      </c>
      <c r="BO10" cm="1">
        <f t="array" ref="BO10">INDEX([14]Results_ELV!$G$3:$G$186, (ROW()-ROW($S$2))*5+1)</f>
        <v>16</v>
      </c>
      <c r="BP10" cm="1">
        <f t="array" ref="BP10">INDEX([14]Results_ELV!$G$2:$G$186, (ROW()-ROW($T$2))*5+1)</f>
        <v>12</v>
      </c>
      <c r="BQ10" cm="1">
        <f t="array" ref="BQ10">INDEX([14]Results_ELV!$G$5:$G$186, (ROW()-ROW($U$2))*5+1)</f>
        <v>8</v>
      </c>
      <c r="BR10" cm="1">
        <f t="array" ref="BR10">INDEX([14]Results_ELV!$G$4:$G$186, (ROW()-ROW($V$2))*5+1)</f>
        <v>6</v>
      </c>
      <c r="BT10" cm="1">
        <f t="array" ref="BT10">INDEX([15]Results_ELV!$G$3:$G$186, (ROW()-ROW($S$2))*5+1)</f>
        <v>16</v>
      </c>
      <c r="BU10" cm="1">
        <f t="array" ref="BU10">INDEX([15]Results_ELV!$G$2:$G$186, (ROW()-ROW($T$2))*5+1)</f>
        <v>11</v>
      </c>
      <c r="BV10" cm="1">
        <f t="array" ref="BV10">INDEX([15]Results_ELV!$G$5:$G$186, (ROW()-ROW($U$2))*5+1)</f>
        <v>8</v>
      </c>
      <c r="BW10" cm="1">
        <f t="array" ref="BW10">INDEX([15]Results_ELV!$G$4:$G$186, (ROW()-ROW($V$2))*5+1)</f>
        <v>6</v>
      </c>
      <c r="BY10" cm="1">
        <f t="array" ref="BY10">INDEX([16]Results_ELV!$G$3:$G$186, (ROW()-ROW($S$2))*5+1)</f>
        <v>16</v>
      </c>
      <c r="BZ10" cm="1">
        <f t="array" ref="BZ10">INDEX([16]Results_ELV!$G$2:$G$186, (ROW()-ROW($T$2))*5+1)</f>
        <v>12</v>
      </c>
      <c r="CA10" cm="1">
        <f t="array" ref="CA10">INDEX([16]Results_ELV!$G$5:$G$186, (ROW()-ROW($U$2))*5+1)</f>
        <v>8</v>
      </c>
      <c r="CB10" cm="1">
        <f t="array" ref="CB10">INDEX([16]Results_ELV!$G$4:$G$186, (ROW()-ROW($V$2))*5+1)</f>
        <v>6</v>
      </c>
      <c r="CD10" cm="1">
        <f t="array" ref="CD10">INDEX([17]Results_ELV!$G$3:$G$186, (ROW()-ROW($S$2))*5+1)</f>
        <v>20</v>
      </c>
      <c r="CE10" cm="1">
        <f t="array" ref="CE10">INDEX([17]Results_ELV!$G$2:$G$186, (ROW()-ROW($T$2))*5+1)</f>
        <v>12</v>
      </c>
      <c r="CF10" cm="1">
        <f t="array" ref="CF10">INDEX([17]Results_ELV!$G$5:$G$186, (ROW()-ROW($U$2))*5+1)</f>
        <v>8</v>
      </c>
      <c r="CG10" cm="1">
        <f t="array" ref="CG10">INDEX([17]Results_ELV!$G$4:$G$186, (ROW()-ROW($V$2))*5+1)</f>
        <v>12</v>
      </c>
      <c r="CI10" cm="1">
        <f t="array" ref="CI10">INDEX([18]Results_ELV!$G$3:$G$186, (ROW()-ROW($S$2))*5+1)</f>
        <v>16</v>
      </c>
      <c r="CJ10" cm="1">
        <f t="array" ref="CJ10">INDEX([18]Results_ELV!$G$2:$G$186, (ROW()-ROW($T$2))*5+1)</f>
        <v>12</v>
      </c>
      <c r="CK10" cm="1">
        <f t="array" ref="CK10">INDEX([18]Results_ELV!$G$5:$G$186, (ROW()-ROW($U$2))*5+1)</f>
        <v>8</v>
      </c>
      <c r="CL10" cm="1">
        <f t="array" ref="CL10">INDEX([18]Results_ELV!$G$4:$G$186, (ROW()-ROW($V$2))*5+1)</f>
        <v>5</v>
      </c>
      <c r="CN10" cm="1">
        <f t="array" ref="CN10">INDEX([19]Results_ELV!$G$3:$G$186, (ROW()-ROW($S$2))*5+1)</f>
        <v>16</v>
      </c>
      <c r="CO10" cm="1">
        <f t="array" ref="CO10">INDEX([19]Results_ELV!$G$2:$G$186, (ROW()-ROW($T$2))*5+1)</f>
        <v>12</v>
      </c>
      <c r="CP10" cm="1">
        <f t="array" ref="CP10">INDEX([19]Results_ELV!$G$5:$G$186, (ROW()-ROW($U$2))*5+1)</f>
        <v>8</v>
      </c>
      <c r="CQ10" cm="1">
        <f t="array" ref="CQ10">INDEX([19]Results_ELV!$G$4:$G$186, (ROW()-ROW($V$2))*5+1)</f>
        <v>10</v>
      </c>
      <c r="CS10" cm="1">
        <f t="array" ref="CS10">INDEX([20]Results_ELV!$G$3:$G$186, (ROW()-ROW($S$2))*5+1)</f>
        <v>16</v>
      </c>
      <c r="CT10" cm="1">
        <f t="array" ref="CT10">INDEX([20]Results_ELV!$G$2:$G$186, (ROW()-ROW($T$2))*5+1)</f>
        <v>10</v>
      </c>
      <c r="CU10" cm="1">
        <f t="array" ref="CU10">INDEX([20]Results_ELV!$G$5:$G$186, (ROW()-ROW($U$2))*5+1)</f>
        <v>8</v>
      </c>
      <c r="CV10" cm="1">
        <f t="array" ref="CV10">INDEX([20]Results_ELV!$G$4:$G$186, (ROW()-ROW($V$2))*5+1)</f>
        <v>6</v>
      </c>
      <c r="CX10" cm="1">
        <f t="array" ref="CX10">INDEX([21]Results_ELV!$G$3:$G$186, (ROW()-ROW($S$2))*5+1)</f>
        <v>16</v>
      </c>
      <c r="CY10" cm="1">
        <f t="array" ref="CY10">INDEX([21]Results_ELV!$G$2:$G$186, (ROW()-ROW($T$2))*5+1)</f>
        <v>12</v>
      </c>
      <c r="CZ10" cm="1">
        <f t="array" ref="CZ10">INDEX([21]Results_ELV!$G$5:$G$186, (ROW()-ROW($U$2))*5+1)</f>
        <v>8</v>
      </c>
      <c r="DA10" cm="1">
        <f t="array" ref="DA10">INDEX([21]Results_ELV!$G$4:$G$186, (ROW()-ROW($V$2))*5+1)</f>
        <v>7</v>
      </c>
      <c r="DC10" cm="1">
        <f t="array" ref="DC10">INDEX([22]Results_ELV!$G$3:$G$186, (ROW()-ROW($S$2))*5+1)</f>
        <v>16</v>
      </c>
      <c r="DD10" cm="1">
        <f t="array" ref="DD10">INDEX([22]Results_ELV!$G$2:$G$186, (ROW()-ROW($T$2))*5+1)</f>
        <v>12</v>
      </c>
      <c r="DE10" cm="1">
        <f t="array" ref="DE10">INDEX([22]Results_ELV!$G$5:$G$186, (ROW()-ROW($U$2))*5+1)</f>
        <v>8</v>
      </c>
      <c r="DF10" cm="1">
        <f t="array" ref="DF10">INDEX([22]Results_ELV!$G$4:$G$186, (ROW()-ROW($V$2))*5+1)</f>
        <v>6</v>
      </c>
      <c r="DH10" cm="1">
        <f t="array" ref="DH10">INDEX([23]Results_ELV!$G$3:$G$186, (ROW()-ROW($S$2))*5+1)</f>
        <v>16</v>
      </c>
      <c r="DI10" cm="1">
        <f t="array" ref="DI10">INDEX([23]Results_ELV!$G$2:$G$186, (ROW()-ROW($T$2))*5+1)</f>
        <v>12</v>
      </c>
      <c r="DJ10" cm="1">
        <f t="array" ref="DJ10">INDEX([23]Results_ELV!$G$5:$G$186, (ROW()-ROW($U$2))*5+1)</f>
        <v>8</v>
      </c>
      <c r="DK10" cm="1">
        <f t="array" ref="DK10">INDEX([23]Results_ELV!$G$4:$G$186, (ROW()-ROW($V$2))*5+1)</f>
        <v>7</v>
      </c>
      <c r="DM10" cm="1">
        <f t="array" ref="DM10">INDEX([24]Results_ELV!$G$3:$G$186, (ROW()-ROW($S$2))*5+1)</f>
        <v>16</v>
      </c>
      <c r="DN10" cm="1">
        <f t="array" ref="DN10">INDEX([24]Results_ELV!$G$2:$G$186, (ROW()-ROW($T$2))*5+1)</f>
        <v>11</v>
      </c>
      <c r="DO10" cm="1">
        <f t="array" ref="DO10">INDEX([24]Results_ELV!$G$5:$G$186, (ROW()-ROW($U$2))*5+1)</f>
        <v>8</v>
      </c>
      <c r="DP10" cm="1">
        <f t="array" ref="DP10">INDEX([24]Results_ELV!$G$4:$G$186, (ROW()-ROW($V$2))*5+1)</f>
        <v>6</v>
      </c>
      <c r="DR10" cm="1">
        <f t="array" ref="DR10">INDEX([25]Results_ELV!$G$3:$G$186, (ROW()-ROW($S$2))*5+1)</f>
        <v>16</v>
      </c>
      <c r="DS10" cm="1">
        <f t="array" ref="DS10">INDEX([25]Results_ELV!$G$2:$G$186, (ROW()-ROW($T$2))*5+1)</f>
        <v>10</v>
      </c>
      <c r="DT10" cm="1">
        <f t="array" ref="DT10">INDEX([25]Results_ELV!$G$5:$G$186, (ROW()-ROW($U$2))*5+1)</f>
        <v>8</v>
      </c>
      <c r="DU10" cm="1">
        <f t="array" ref="DU10">INDEX([25]Results_ELV!$G$4:$G$186, (ROW()-ROW($V$2))*5+1)</f>
        <v>6</v>
      </c>
      <c r="DW10" cm="1">
        <f t="array" ref="DW10">INDEX([26]Results_ELV!$G$3:$G$186, (ROW()-ROW($S$2))*5+1)</f>
        <v>16</v>
      </c>
      <c r="DX10" cm="1">
        <f t="array" ref="DX10">INDEX([26]Results_ELV!$G$2:$G$186, (ROW()-ROW($T$2))*5+1)</f>
        <v>12</v>
      </c>
      <c r="DY10" cm="1">
        <f t="array" ref="DY10">INDEX([26]Results_ELV!$G$5:$G$186, (ROW()-ROW($U$2))*5+1)</f>
        <v>8</v>
      </c>
      <c r="DZ10" cm="1">
        <f t="array" ref="DZ10">INDEX([26]Results_ELV!$G$4:$G$186, (ROW()-ROW($V$2))*5+1)</f>
        <v>6</v>
      </c>
      <c r="EB10" cm="1">
        <f t="array" ref="EB10">INDEX([27]Results_ELV!$G$3:$G$186, (ROW()-ROW($S$2))*5+1)</f>
        <v>16</v>
      </c>
      <c r="EC10" cm="1">
        <f t="array" ref="EC10">INDEX([27]Results_ELV!$G$2:$G$186, (ROW()-ROW($T$2))*5+1)</f>
        <v>12</v>
      </c>
      <c r="ED10" cm="1">
        <f t="array" ref="ED10">INDEX([27]Results_ELV!$G$5:$G$186, (ROW()-ROW($U$2))*5+1)</f>
        <v>8</v>
      </c>
      <c r="EE10" cm="1">
        <f t="array" ref="EE10">INDEX([27]Results_ELV!$G$4:$G$186, (ROW()-ROW($V$2))*5+1)</f>
        <v>7</v>
      </c>
      <c r="EG10" cm="1">
        <f t="array" ref="EG10">INDEX([28]Results_ELV!$G$3:$G$186, (ROW()-ROW($S$2))*5+1)</f>
        <v>16</v>
      </c>
      <c r="EH10" cm="1">
        <f t="array" ref="EH10">INDEX([28]Results_ELV!$G$2:$G$186, (ROW()-ROW($T$2))*5+1)</f>
        <v>12</v>
      </c>
      <c r="EI10" cm="1">
        <f t="array" ref="EI10">INDEX([28]Results_ELV!$G$5:$G$186, (ROW()-ROW($U$2))*5+1)</f>
        <v>8</v>
      </c>
      <c r="EJ10" cm="1">
        <f t="array" ref="EJ10">INDEX([28]Results_ELV!$G$4:$G$186, (ROW()-ROW($V$2))*5+1)</f>
        <v>6</v>
      </c>
      <c r="EL10" cm="1">
        <f t="array" ref="EL10">INDEX([29]Results_ELV!$G$3:$G$186, (ROW()-ROW($S$2))*5+1)</f>
        <v>16</v>
      </c>
      <c r="EM10" cm="1">
        <f t="array" ref="EM10">INDEX([29]Results_ELV!$G$2:$G$186, (ROW()-ROW($T$2))*5+1)</f>
        <v>16</v>
      </c>
      <c r="EN10" cm="1">
        <f t="array" ref="EN10">INDEX([29]Results_ELV!$G$5:$G$186, (ROW()-ROW($U$2))*5+1)</f>
        <v>8</v>
      </c>
      <c r="EO10" cm="1">
        <f t="array" ref="EO10">INDEX([29]Results_ELV!$G$4:$G$186, (ROW()-ROW($V$2))*5+1)</f>
        <v>11</v>
      </c>
      <c r="EQ10" cm="1">
        <f t="array" ref="EQ10">INDEX([30]Results_ELV!$G$3:$G$186, (ROW()-ROW($S$2))*5+1)</f>
        <v>16</v>
      </c>
      <c r="ER10" cm="1">
        <f t="array" ref="ER10">INDEX([30]Results_ELV!$G$2:$G$186, (ROW()-ROW($T$2))*5+1)</f>
        <v>12</v>
      </c>
      <c r="ES10" cm="1">
        <f t="array" ref="ES10">INDEX([30]Results_ELV!$G$5:$G$186, (ROW()-ROW($U$2))*5+1)</f>
        <v>8</v>
      </c>
      <c r="ET10" cm="1">
        <f t="array" ref="ET10">INDEX([30]Results_ELV!$G$4:$G$186, (ROW()-ROW($V$2))*5+1)</f>
        <v>5</v>
      </c>
      <c r="EV10" s="22">
        <f t="shared" si="0"/>
        <v>16</v>
      </c>
      <c r="EW10" s="22">
        <f t="shared" si="1"/>
        <v>11</v>
      </c>
      <c r="EX10" s="22">
        <f t="shared" si="2"/>
        <v>8</v>
      </c>
      <c r="EY10" s="22">
        <f t="shared" si="3"/>
        <v>6</v>
      </c>
    </row>
    <row r="11" spans="1:155" x14ac:dyDescent="0.35">
      <c r="A11">
        <v>9</v>
      </c>
      <c r="B11">
        <f>[1]CRP_Outcome_ELV!$S11</f>
        <v>12</v>
      </c>
      <c r="C11">
        <f>[1]CRP_Outcome_ELV!$T11</f>
        <v>12</v>
      </c>
      <c r="D11">
        <f>[1]CRP_Outcome_ELV!$U11</f>
        <v>7</v>
      </c>
      <c r="E11">
        <f>[1]CRP_Outcome_ELV!$V11</f>
        <v>2</v>
      </c>
      <c r="G11">
        <f>[2]CRP_Outcome_ELV!$S11</f>
        <v>5</v>
      </c>
      <c r="H11">
        <f>[2]CRP_Outcome_ELV!$T11</f>
        <v>13</v>
      </c>
      <c r="I11">
        <f>[2]CRP_Outcome_ELV!$U11</f>
        <v>11</v>
      </c>
      <c r="J11">
        <f>[2]CRP_Outcome_ELV!$V11</f>
        <v>2</v>
      </c>
      <c r="L11">
        <f>[3]CRP_Outcome_ELV!$S11</f>
        <v>5</v>
      </c>
      <c r="M11">
        <f>[3]CRP_Outcome_ELV!$T11</f>
        <v>13</v>
      </c>
      <c r="N11">
        <f>[3]CRP_Outcome_ELV!$U11</f>
        <v>11</v>
      </c>
      <c r="O11">
        <f>[3]CRP_Outcome_ELV!$V11</f>
        <v>3</v>
      </c>
      <c r="Q11">
        <f>[4]CRP_Outcome_ELV!$S11</f>
        <v>2</v>
      </c>
      <c r="R11">
        <f>[4]CRP_Outcome_ELV!$T11</f>
        <v>13</v>
      </c>
      <c r="S11">
        <f>[4]CRP_Outcome_ELV!$U11</f>
        <v>11</v>
      </c>
      <c r="T11">
        <f>[4]CRP_Outcome_ELV!$V11</f>
        <v>3</v>
      </c>
      <c r="V11">
        <f>[5]CRP_Outcome_ELV!$S11</f>
        <v>5</v>
      </c>
      <c r="W11">
        <f>[5]CRP_Outcome_ELV!$T11</f>
        <v>12</v>
      </c>
      <c r="X11">
        <f>[5]CRP_Outcome_ELV!$U11</f>
        <v>11</v>
      </c>
      <c r="Y11">
        <f>[5]CRP_Outcome_ELV!$V11</f>
        <v>2</v>
      </c>
      <c r="AA11">
        <f>[6]CRP_Outcome_ELV!$S11</f>
        <v>0</v>
      </c>
      <c r="AB11">
        <f>[6]CRP_Outcome_ELV!$T11</f>
        <v>13</v>
      </c>
      <c r="AC11">
        <f>[6]CRP_Outcome_ELV!$U11</f>
        <v>13</v>
      </c>
      <c r="AD11">
        <f>[6]CRP_Outcome_ELV!$V11</f>
        <v>2</v>
      </c>
      <c r="AF11">
        <f>[7]CRP_Outcome_ELV!$S11</f>
        <v>0</v>
      </c>
      <c r="AG11">
        <f>[7]CRP_Outcome_ELV!$T11</f>
        <v>12</v>
      </c>
      <c r="AH11">
        <f>[7]CRP_Outcome_ELV!$U11</f>
        <v>13</v>
      </c>
      <c r="AI11">
        <f>[7]CRP_Outcome_ELV!$V11</f>
        <v>2</v>
      </c>
      <c r="AK11">
        <f>[8]CRP_Outcome_ELV!$S11</f>
        <v>5</v>
      </c>
      <c r="AL11">
        <f>[8]CRP_Outcome_ELV!$T11</f>
        <v>13</v>
      </c>
      <c r="AM11">
        <f>[8]CRP_Outcome_ELV!$U11</f>
        <v>11</v>
      </c>
      <c r="AN11">
        <f>[8]CRP_Outcome_ELV!$V11</f>
        <v>3</v>
      </c>
      <c r="AP11">
        <f>[9]CRP_Outcome_ELV!$S11</f>
        <v>4</v>
      </c>
      <c r="AQ11">
        <f>[9]CRP_Outcome_ELV!$T11</f>
        <v>12</v>
      </c>
      <c r="AR11">
        <f>[9]CRP_Outcome_ELV!$U11</f>
        <v>12</v>
      </c>
      <c r="AS11">
        <f>[9]CRP_Outcome_ELV!$V11</f>
        <v>2</v>
      </c>
      <c r="AU11">
        <f>[10]CRP_Outcome_ELV!$S11</f>
        <v>0</v>
      </c>
      <c r="AV11">
        <f>[10]CRP_Outcome_ELV!$T11</f>
        <v>12</v>
      </c>
      <c r="AW11">
        <f>[10]CRP_Outcome_ELV!$U11</f>
        <v>13</v>
      </c>
      <c r="AX11">
        <f>[10]CRP_Outcome_ELV!$V11</f>
        <v>2</v>
      </c>
      <c r="AZ11" cm="1">
        <f t="array" ref="AZ11">INDEX([11]Results_ELV!$G$3:$G$186, (ROW()-ROW($S$2))*5+1)</f>
        <v>0</v>
      </c>
      <c r="BA11" cm="1">
        <f t="array" ref="BA11">INDEX([11]Results_ELV!$G$2:$G$186, (ROW()-ROW($T$2))*5+1)</f>
        <v>12</v>
      </c>
      <c r="BB11" cm="1">
        <f t="array" ref="BB11">INDEX([11]Results_ELV!$G$5:$G$186, (ROW()-ROW($U$2))*5+1)</f>
        <v>13</v>
      </c>
      <c r="BC11" cm="1">
        <f t="array" ref="BC11">INDEX([11]Results_ELV!$G$4:$G$186, (ROW()-ROW($V$2))*5+1)</f>
        <v>2</v>
      </c>
      <c r="BE11" cm="1">
        <f t="array" ref="BE11">INDEX([12]Results_ELV!$G$3:$G$186, (ROW()-ROW($S$2))*5+1)</f>
        <v>10</v>
      </c>
      <c r="BF11" cm="1">
        <f t="array" ref="BF11">INDEX([12]Results_ELV!$G$2:$G$186, (ROW()-ROW($T$2))*5+1)</f>
        <v>13</v>
      </c>
      <c r="BG11" cm="1">
        <f t="array" ref="BG11">INDEX([12]Results_ELV!$G$5:$G$186, (ROW()-ROW($U$2))*5+1)</f>
        <v>8</v>
      </c>
      <c r="BH11" cm="1">
        <f t="array" ref="BH11">INDEX([12]Results_ELV!$G$4:$G$186, (ROW()-ROW($V$2))*5+1)</f>
        <v>6</v>
      </c>
      <c r="BJ11" cm="1">
        <f t="array" ref="BJ11">INDEX([13]Results_ELV!$G$3:$G$186, (ROW()-ROW($S$2))*5+1)</f>
        <v>2</v>
      </c>
      <c r="BK11" cm="1">
        <f t="array" ref="BK11">INDEX([13]Results_ELV!$G$2:$G$186, (ROW()-ROW($T$2))*5+1)</f>
        <v>12</v>
      </c>
      <c r="BL11" cm="1">
        <f t="array" ref="BL11">INDEX([13]Results_ELV!$G$5:$G$186, (ROW()-ROW($U$2))*5+1)</f>
        <v>11</v>
      </c>
      <c r="BM11" cm="1">
        <f t="array" ref="BM11">INDEX([13]Results_ELV!$G$4:$G$186, (ROW()-ROW($V$2))*5+1)</f>
        <v>2</v>
      </c>
      <c r="BO11" cm="1">
        <f t="array" ref="BO11">INDEX([14]Results_ELV!$G$3:$G$186, (ROW()-ROW($S$2))*5+1)</f>
        <v>5</v>
      </c>
      <c r="BP11" cm="1">
        <f t="array" ref="BP11">INDEX([14]Results_ELV!$G$2:$G$186, (ROW()-ROW($T$2))*5+1)</f>
        <v>12</v>
      </c>
      <c r="BQ11" cm="1">
        <f t="array" ref="BQ11">INDEX([14]Results_ELV!$G$5:$G$186, (ROW()-ROW($U$2))*5+1)</f>
        <v>11</v>
      </c>
      <c r="BR11" cm="1">
        <f t="array" ref="BR11">INDEX([14]Results_ELV!$G$4:$G$186, (ROW()-ROW($V$2))*5+1)</f>
        <v>2</v>
      </c>
      <c r="BT11" cm="1">
        <f t="array" ref="BT11">INDEX([15]Results_ELV!$G$3:$G$186, (ROW()-ROW($S$2))*5+1)</f>
        <v>3</v>
      </c>
      <c r="BU11" cm="1">
        <f t="array" ref="BU11">INDEX([15]Results_ELV!$G$2:$G$186, (ROW()-ROW($T$2))*5+1)</f>
        <v>12</v>
      </c>
      <c r="BV11" cm="1">
        <f t="array" ref="BV11">INDEX([15]Results_ELV!$G$5:$G$186, (ROW()-ROW($U$2))*5+1)</f>
        <v>11</v>
      </c>
      <c r="BW11" cm="1">
        <f t="array" ref="BW11">INDEX([15]Results_ELV!$G$4:$G$186, (ROW()-ROW($V$2))*5+1)</f>
        <v>2</v>
      </c>
      <c r="BY11" cm="1">
        <f t="array" ref="BY11">INDEX([16]Results_ELV!$G$3:$G$186, (ROW()-ROW($S$2))*5+1)</f>
        <v>0</v>
      </c>
      <c r="BZ11" cm="1">
        <f t="array" ref="BZ11">INDEX([16]Results_ELV!$G$2:$G$186, (ROW()-ROW($T$2))*5+1)</f>
        <v>12</v>
      </c>
      <c r="CA11" cm="1">
        <f t="array" ref="CA11">INDEX([16]Results_ELV!$G$5:$G$186, (ROW()-ROW($U$2))*5+1)</f>
        <v>12</v>
      </c>
      <c r="CB11" cm="1">
        <f t="array" ref="CB11">INDEX([16]Results_ELV!$G$4:$G$186, (ROW()-ROW($V$2))*5+1)</f>
        <v>2</v>
      </c>
      <c r="CD11" cm="1">
        <f t="array" ref="CD11">INDEX([17]Results_ELV!$G$3:$G$186, (ROW()-ROW($S$2))*5+1)</f>
        <v>12</v>
      </c>
      <c r="CE11" cm="1">
        <f t="array" ref="CE11">INDEX([17]Results_ELV!$G$2:$G$186, (ROW()-ROW($T$2))*5+1)</f>
        <v>12</v>
      </c>
      <c r="CF11" cm="1">
        <f t="array" ref="CF11">INDEX([17]Results_ELV!$G$5:$G$186, (ROW()-ROW($U$2))*5+1)</f>
        <v>4</v>
      </c>
      <c r="CG11" cm="1">
        <f t="array" ref="CG11">INDEX([17]Results_ELV!$G$4:$G$186, (ROW()-ROW($V$2))*5+1)</f>
        <v>2</v>
      </c>
      <c r="CI11" cm="1">
        <f t="array" ref="CI11">INDEX([18]Results_ELV!$G$3:$G$186, (ROW()-ROW($S$2))*5+1)</f>
        <v>0</v>
      </c>
      <c r="CJ11" cm="1">
        <f t="array" ref="CJ11">INDEX([18]Results_ELV!$G$2:$G$186, (ROW()-ROW($T$2))*5+1)</f>
        <v>12</v>
      </c>
      <c r="CK11" cm="1">
        <f t="array" ref="CK11">INDEX([18]Results_ELV!$G$5:$G$186, (ROW()-ROW($U$2))*5+1)</f>
        <v>13</v>
      </c>
      <c r="CL11" cm="1">
        <f t="array" ref="CL11">INDEX([18]Results_ELV!$G$4:$G$186, (ROW()-ROW($V$2))*5+1)</f>
        <v>2</v>
      </c>
      <c r="CN11" cm="1">
        <f t="array" ref="CN11">INDEX([19]Results_ELV!$G$3:$G$186, (ROW()-ROW($S$2))*5+1)</f>
        <v>10</v>
      </c>
      <c r="CO11" cm="1">
        <f t="array" ref="CO11">INDEX([19]Results_ELV!$G$2:$G$186, (ROW()-ROW($T$2))*5+1)</f>
        <v>13</v>
      </c>
      <c r="CP11" cm="1">
        <f t="array" ref="CP11">INDEX([19]Results_ELV!$G$5:$G$186, (ROW()-ROW($U$2))*5+1)</f>
        <v>8</v>
      </c>
      <c r="CQ11" cm="1">
        <f t="array" ref="CQ11">INDEX([19]Results_ELV!$G$4:$G$186, (ROW()-ROW($V$2))*5+1)</f>
        <v>6</v>
      </c>
      <c r="CS11" cm="1">
        <f t="array" ref="CS11">INDEX([20]Results_ELV!$G$3:$G$186, (ROW()-ROW($S$2))*5+1)</f>
        <v>2</v>
      </c>
      <c r="CT11" cm="1">
        <f t="array" ref="CT11">INDEX([20]Results_ELV!$G$2:$G$186, (ROW()-ROW($T$2))*5+1)</f>
        <v>12</v>
      </c>
      <c r="CU11" cm="1">
        <f t="array" ref="CU11">INDEX([20]Results_ELV!$G$5:$G$186, (ROW()-ROW($U$2))*5+1)</f>
        <v>11</v>
      </c>
      <c r="CV11" cm="1">
        <f t="array" ref="CV11">INDEX([20]Results_ELV!$G$4:$G$186, (ROW()-ROW($V$2))*5+1)</f>
        <v>2</v>
      </c>
      <c r="CX11" cm="1">
        <f t="array" ref="CX11">INDEX([21]Results_ELV!$G$3:$G$186, (ROW()-ROW($S$2))*5+1)</f>
        <v>5</v>
      </c>
      <c r="CY11" cm="1">
        <f t="array" ref="CY11">INDEX([21]Results_ELV!$G$2:$G$186, (ROW()-ROW($T$2))*5+1)</f>
        <v>13</v>
      </c>
      <c r="CZ11" cm="1">
        <f t="array" ref="CZ11">INDEX([21]Results_ELV!$G$5:$G$186, (ROW()-ROW($U$2))*5+1)</f>
        <v>11</v>
      </c>
      <c r="DA11" cm="1">
        <f t="array" ref="DA11">INDEX([21]Results_ELV!$G$4:$G$186, (ROW()-ROW($V$2))*5+1)</f>
        <v>3</v>
      </c>
      <c r="DC11" cm="1">
        <f t="array" ref="DC11">INDEX([22]Results_ELV!$G$3:$G$186, (ROW()-ROW($S$2))*5+1)</f>
        <v>3</v>
      </c>
      <c r="DD11" cm="1">
        <f t="array" ref="DD11">INDEX([22]Results_ELV!$G$2:$G$186, (ROW()-ROW($T$2))*5+1)</f>
        <v>13</v>
      </c>
      <c r="DE11" cm="1">
        <f t="array" ref="DE11">INDEX([22]Results_ELV!$G$5:$G$186, (ROW()-ROW($U$2))*5+1)</f>
        <v>11</v>
      </c>
      <c r="DF11" cm="1">
        <f t="array" ref="DF11">INDEX([22]Results_ELV!$G$4:$G$186, (ROW()-ROW($V$2))*5+1)</f>
        <v>1</v>
      </c>
      <c r="DH11" cm="1">
        <f t="array" ref="DH11">INDEX([23]Results_ELV!$G$3:$G$186, (ROW()-ROW($S$2))*5+1)</f>
        <v>5</v>
      </c>
      <c r="DI11" cm="1">
        <f t="array" ref="DI11">INDEX([23]Results_ELV!$G$2:$G$186, (ROW()-ROW($T$2))*5+1)</f>
        <v>12</v>
      </c>
      <c r="DJ11" cm="1">
        <f t="array" ref="DJ11">INDEX([23]Results_ELV!$G$5:$G$186, (ROW()-ROW($U$2))*5+1)</f>
        <v>11</v>
      </c>
      <c r="DK11" cm="1">
        <f t="array" ref="DK11">INDEX([23]Results_ELV!$G$4:$G$186, (ROW()-ROW($V$2))*5+1)</f>
        <v>2</v>
      </c>
      <c r="DM11" cm="1">
        <f t="array" ref="DM11">INDEX([24]Results_ELV!$G$3:$G$186, (ROW()-ROW($S$2))*5+1)</f>
        <v>2</v>
      </c>
      <c r="DN11" cm="1">
        <f t="array" ref="DN11">INDEX([24]Results_ELV!$G$2:$G$186, (ROW()-ROW($T$2))*5+1)</f>
        <v>13</v>
      </c>
      <c r="DO11" cm="1">
        <f t="array" ref="DO11">INDEX([24]Results_ELV!$G$5:$G$186, (ROW()-ROW($U$2))*5+1)</f>
        <v>12</v>
      </c>
      <c r="DP11" cm="1">
        <f t="array" ref="DP11">INDEX([24]Results_ELV!$G$4:$G$186, (ROW()-ROW($V$2))*5+1)</f>
        <v>2</v>
      </c>
      <c r="DR11" cm="1">
        <f t="array" ref="DR11">INDEX([25]Results_ELV!$G$3:$G$186, (ROW()-ROW($S$2))*5+1)</f>
        <v>2</v>
      </c>
      <c r="DS11" cm="1">
        <f t="array" ref="DS11">INDEX([25]Results_ELV!$G$2:$G$186, (ROW()-ROW($T$2))*5+1)</f>
        <v>12</v>
      </c>
      <c r="DT11" cm="1">
        <f t="array" ref="DT11">INDEX([25]Results_ELV!$G$5:$G$186, (ROW()-ROW($U$2))*5+1)</f>
        <v>11</v>
      </c>
      <c r="DU11" cm="1">
        <f t="array" ref="DU11">INDEX([25]Results_ELV!$G$4:$G$186, (ROW()-ROW($V$2))*5+1)</f>
        <v>2</v>
      </c>
      <c r="DW11" cm="1">
        <f t="array" ref="DW11">INDEX([26]Results_ELV!$G$3:$G$186, (ROW()-ROW($S$2))*5+1)</f>
        <v>5</v>
      </c>
      <c r="DX11" cm="1">
        <f t="array" ref="DX11">INDEX([26]Results_ELV!$G$2:$G$186, (ROW()-ROW($T$2))*5+1)</f>
        <v>12</v>
      </c>
      <c r="DY11" cm="1">
        <f t="array" ref="DY11">INDEX([26]Results_ELV!$G$5:$G$186, (ROW()-ROW($U$2))*5+1)</f>
        <v>11</v>
      </c>
      <c r="DZ11" cm="1">
        <f t="array" ref="DZ11">INDEX([26]Results_ELV!$G$4:$G$186, (ROW()-ROW($V$2))*5+1)</f>
        <v>2</v>
      </c>
      <c r="EB11" cm="1">
        <f t="array" ref="EB11">INDEX([27]Results_ELV!$G$3:$G$186, (ROW()-ROW($S$2))*5+1)</f>
        <v>2</v>
      </c>
      <c r="EC11" cm="1">
        <f t="array" ref="EC11">INDEX([27]Results_ELV!$G$2:$G$186, (ROW()-ROW($T$2))*5+1)</f>
        <v>13</v>
      </c>
      <c r="ED11" cm="1">
        <f t="array" ref="ED11">INDEX([27]Results_ELV!$G$5:$G$186, (ROW()-ROW($U$2))*5+1)</f>
        <v>11</v>
      </c>
      <c r="EE11" cm="1">
        <f t="array" ref="EE11">INDEX([27]Results_ELV!$G$4:$G$186, (ROW()-ROW($V$2))*5+1)</f>
        <v>3</v>
      </c>
      <c r="EG11" cm="1">
        <f t="array" ref="EG11">INDEX([28]Results_ELV!$G$3:$G$186, (ROW()-ROW($S$2))*5+1)</f>
        <v>5</v>
      </c>
      <c r="EH11" cm="1">
        <f t="array" ref="EH11">INDEX([28]Results_ELV!$G$2:$G$186, (ROW()-ROW($T$2))*5+1)</f>
        <v>12</v>
      </c>
      <c r="EI11" cm="1">
        <f t="array" ref="EI11">INDEX([28]Results_ELV!$G$5:$G$186, (ROW()-ROW($U$2))*5+1)</f>
        <v>11</v>
      </c>
      <c r="EJ11" cm="1">
        <f t="array" ref="EJ11">INDEX([28]Results_ELV!$G$4:$G$186, (ROW()-ROW($V$2))*5+1)</f>
        <v>2</v>
      </c>
      <c r="EL11" cm="1">
        <f t="array" ref="EL11">INDEX([29]Results_ELV!$G$3:$G$186, (ROW()-ROW($S$2))*5+1)</f>
        <v>12</v>
      </c>
      <c r="EM11" cm="1">
        <f t="array" ref="EM11">INDEX([29]Results_ELV!$G$2:$G$186, (ROW()-ROW($T$2))*5+1)</f>
        <v>12</v>
      </c>
      <c r="EN11" cm="1">
        <f t="array" ref="EN11">INDEX([29]Results_ELV!$G$5:$G$186, (ROW()-ROW($U$2))*5+1)</f>
        <v>4</v>
      </c>
      <c r="EO11" cm="1">
        <f t="array" ref="EO11">INDEX([29]Results_ELV!$G$4:$G$186, (ROW()-ROW($V$2))*5+1)</f>
        <v>2</v>
      </c>
      <c r="EQ11" cm="1">
        <f t="array" ref="EQ11">INDEX([30]Results_ELV!$G$3:$G$186, (ROW()-ROW($S$2))*5+1)</f>
        <v>0</v>
      </c>
      <c r="ER11" cm="1">
        <f t="array" ref="ER11">INDEX([30]Results_ELV!$G$2:$G$186, (ROW()-ROW($T$2))*5+1)</f>
        <v>13</v>
      </c>
      <c r="ES11" cm="1">
        <f t="array" ref="ES11">INDEX([30]Results_ELV!$G$5:$G$186, (ROW()-ROW($U$2))*5+1)</f>
        <v>13</v>
      </c>
      <c r="ET11" cm="1">
        <f t="array" ref="ET11">INDEX([30]Results_ELV!$G$4:$G$186, (ROW()-ROW($V$2))*5+1)</f>
        <v>2</v>
      </c>
      <c r="EV11" s="22">
        <f t="shared" si="0"/>
        <v>4</v>
      </c>
      <c r="EW11" s="22">
        <f t="shared" si="1"/>
        <v>12</v>
      </c>
      <c r="EX11" s="22">
        <f t="shared" si="2"/>
        <v>10</v>
      </c>
      <c r="EY11" s="22">
        <f t="shared" si="3"/>
        <v>2</v>
      </c>
    </row>
    <row r="12" spans="1:155" x14ac:dyDescent="0.35">
      <c r="A12">
        <v>10</v>
      </c>
      <c r="B12">
        <f>[1]CRP_Outcome_ELV!$S12</f>
        <v>0</v>
      </c>
      <c r="C12">
        <f>[1]CRP_Outcome_ELV!$T12</f>
        <v>12</v>
      </c>
      <c r="D12">
        <f>[1]CRP_Outcome_ELV!$U12</f>
        <v>12</v>
      </c>
      <c r="E12">
        <f>[1]CRP_Outcome_ELV!$V12</f>
        <v>2</v>
      </c>
      <c r="G12">
        <f>[2]CRP_Outcome_ELV!$S12</f>
        <v>0</v>
      </c>
      <c r="H12">
        <f>[2]CRP_Outcome_ELV!$T12</f>
        <v>12</v>
      </c>
      <c r="I12">
        <f>[2]CRP_Outcome_ELV!$U12</f>
        <v>14</v>
      </c>
      <c r="J12">
        <f>[2]CRP_Outcome_ELV!$V12</f>
        <v>3</v>
      </c>
      <c r="L12">
        <f>[3]CRP_Outcome_ELV!$S12</f>
        <v>1</v>
      </c>
      <c r="M12">
        <f>[3]CRP_Outcome_ELV!$T12</f>
        <v>12</v>
      </c>
      <c r="N12">
        <f>[3]CRP_Outcome_ELV!$U12</f>
        <v>13</v>
      </c>
      <c r="O12">
        <f>[3]CRP_Outcome_ELV!$V12</f>
        <v>3</v>
      </c>
      <c r="Q12">
        <f>[4]CRP_Outcome_ELV!$S12</f>
        <v>0</v>
      </c>
      <c r="R12">
        <f>[4]CRP_Outcome_ELV!$T12</f>
        <v>12</v>
      </c>
      <c r="S12">
        <f>[4]CRP_Outcome_ELV!$U12</f>
        <v>13</v>
      </c>
      <c r="T12">
        <f>[4]CRP_Outcome_ELV!$V12</f>
        <v>3</v>
      </c>
      <c r="V12">
        <f>[5]CRP_Outcome_ELV!$S12</f>
        <v>0</v>
      </c>
      <c r="W12">
        <f>[5]CRP_Outcome_ELV!$T12</f>
        <v>12</v>
      </c>
      <c r="X12">
        <f>[5]CRP_Outcome_ELV!$U12</f>
        <v>14</v>
      </c>
      <c r="Y12">
        <f>[5]CRP_Outcome_ELV!$V12</f>
        <v>3</v>
      </c>
      <c r="AA12">
        <f>[6]CRP_Outcome_ELV!$S12</f>
        <v>0</v>
      </c>
      <c r="AB12">
        <f>[6]CRP_Outcome_ELV!$T12</f>
        <v>12</v>
      </c>
      <c r="AC12">
        <f>[6]CRP_Outcome_ELV!$U12</f>
        <v>15</v>
      </c>
      <c r="AD12">
        <f>[6]CRP_Outcome_ELV!$V12</f>
        <v>3</v>
      </c>
      <c r="AF12">
        <f>[7]CRP_Outcome_ELV!$S12</f>
        <v>0</v>
      </c>
      <c r="AG12">
        <f>[7]CRP_Outcome_ELV!$T12</f>
        <v>12</v>
      </c>
      <c r="AH12">
        <f>[7]CRP_Outcome_ELV!$U12</f>
        <v>15</v>
      </c>
      <c r="AI12">
        <f>[7]CRP_Outcome_ELV!$V12</f>
        <v>3</v>
      </c>
      <c r="AK12">
        <f>[8]CRP_Outcome_ELV!$S12</f>
        <v>1</v>
      </c>
      <c r="AL12">
        <f>[8]CRP_Outcome_ELV!$T12</f>
        <v>12</v>
      </c>
      <c r="AM12">
        <f>[8]CRP_Outcome_ELV!$U12</f>
        <v>13</v>
      </c>
      <c r="AN12">
        <f>[8]CRP_Outcome_ELV!$V12</f>
        <v>3</v>
      </c>
      <c r="AP12">
        <f>[9]CRP_Outcome_ELV!$S12</f>
        <v>0</v>
      </c>
      <c r="AQ12">
        <f>[9]CRP_Outcome_ELV!$T12</f>
        <v>12</v>
      </c>
      <c r="AR12">
        <f>[9]CRP_Outcome_ELV!$U12</f>
        <v>14</v>
      </c>
      <c r="AS12">
        <f>[9]CRP_Outcome_ELV!$V12</f>
        <v>5</v>
      </c>
      <c r="AU12">
        <f>[10]CRP_Outcome_ELV!$S12</f>
        <v>0</v>
      </c>
      <c r="AV12">
        <f>[10]CRP_Outcome_ELV!$T12</f>
        <v>12</v>
      </c>
      <c r="AW12">
        <f>[10]CRP_Outcome_ELV!$U12</f>
        <v>15</v>
      </c>
      <c r="AX12">
        <f>[10]CRP_Outcome_ELV!$V12</f>
        <v>3</v>
      </c>
      <c r="AZ12" cm="1">
        <f t="array" ref="AZ12">INDEX([11]Results_ELV!$G$3:$G$186, (ROW()-ROW($S$2))*5+1)</f>
        <v>0</v>
      </c>
      <c r="BA12" cm="1">
        <f t="array" ref="BA12">INDEX([11]Results_ELV!$G$2:$G$186, (ROW()-ROW($T$2))*5+1)</f>
        <v>12</v>
      </c>
      <c r="BB12" cm="1">
        <f t="array" ref="BB12">INDEX([11]Results_ELV!$G$5:$G$186, (ROW()-ROW($U$2))*5+1)</f>
        <v>15</v>
      </c>
      <c r="BC12" cm="1">
        <f t="array" ref="BC12">INDEX([11]Results_ELV!$G$4:$G$186, (ROW()-ROW($V$2))*5+1)</f>
        <v>3</v>
      </c>
      <c r="BE12" cm="1">
        <f t="array" ref="BE12">INDEX([12]Results_ELV!$G$3:$G$186, (ROW()-ROW($S$2))*5+1)</f>
        <v>3</v>
      </c>
      <c r="BF12" cm="1">
        <f t="array" ref="BF12">INDEX([12]Results_ELV!$G$2:$G$186, (ROW()-ROW($T$2))*5+1)</f>
        <v>12</v>
      </c>
      <c r="BG12" cm="1">
        <f t="array" ref="BG12">INDEX([12]Results_ELV!$G$5:$G$186, (ROW()-ROW($U$2))*5+1)</f>
        <v>10</v>
      </c>
      <c r="BH12" cm="1">
        <f t="array" ref="BH12">INDEX([12]Results_ELV!$G$4:$G$186, (ROW()-ROW($V$2))*5+1)</f>
        <v>6</v>
      </c>
      <c r="BJ12" cm="1">
        <f t="array" ref="BJ12">INDEX([13]Results_ELV!$G$3:$G$186, (ROW()-ROW($S$2))*5+1)</f>
        <v>0</v>
      </c>
      <c r="BK12" cm="1">
        <f t="array" ref="BK12">INDEX([13]Results_ELV!$G$2:$G$186, (ROW()-ROW($T$2))*5+1)</f>
        <v>12</v>
      </c>
      <c r="BL12" cm="1">
        <f t="array" ref="BL12">INDEX([13]Results_ELV!$G$5:$G$186, (ROW()-ROW($U$2))*5+1)</f>
        <v>14</v>
      </c>
      <c r="BM12" cm="1">
        <f t="array" ref="BM12">INDEX([13]Results_ELV!$G$4:$G$186, (ROW()-ROW($V$2))*5+1)</f>
        <v>3</v>
      </c>
      <c r="BO12" cm="1">
        <f t="array" ref="BO12">INDEX([14]Results_ELV!$G$3:$G$186, (ROW()-ROW($S$2))*5+1)</f>
        <v>0</v>
      </c>
      <c r="BP12" cm="1">
        <f t="array" ref="BP12">INDEX([14]Results_ELV!$G$2:$G$186, (ROW()-ROW($T$2))*5+1)</f>
        <v>12</v>
      </c>
      <c r="BQ12" cm="1">
        <f t="array" ref="BQ12">INDEX([14]Results_ELV!$G$5:$G$186, (ROW()-ROW($U$2))*5+1)</f>
        <v>14</v>
      </c>
      <c r="BR12" cm="1">
        <f t="array" ref="BR12">INDEX([14]Results_ELV!$G$4:$G$186, (ROW()-ROW($V$2))*5+1)</f>
        <v>3</v>
      </c>
      <c r="BT12" cm="1">
        <f t="array" ref="BT12">INDEX([15]Results_ELV!$G$3:$G$186, (ROW()-ROW($S$2))*5+1)</f>
        <v>0</v>
      </c>
      <c r="BU12" cm="1">
        <f t="array" ref="BU12">INDEX([15]Results_ELV!$G$2:$G$186, (ROW()-ROW($T$2))*5+1)</f>
        <v>12</v>
      </c>
      <c r="BV12" cm="1">
        <f t="array" ref="BV12">INDEX([15]Results_ELV!$G$5:$G$186, (ROW()-ROW($U$2))*5+1)</f>
        <v>14</v>
      </c>
      <c r="BW12" cm="1">
        <f t="array" ref="BW12">INDEX([15]Results_ELV!$G$4:$G$186, (ROW()-ROW($V$2))*5+1)</f>
        <v>3</v>
      </c>
      <c r="BY12" cm="1">
        <f t="array" ref="BY12">INDEX([16]Results_ELV!$G$3:$G$186, (ROW()-ROW($S$2))*5+1)</f>
        <v>0</v>
      </c>
      <c r="BZ12" cm="1">
        <f t="array" ref="BZ12">INDEX([16]Results_ELV!$G$2:$G$186, (ROW()-ROW($T$2))*5+1)</f>
        <v>12</v>
      </c>
      <c r="CA12" cm="1">
        <f t="array" ref="CA12">INDEX([16]Results_ELV!$G$5:$G$186, (ROW()-ROW($U$2))*5+1)</f>
        <v>14</v>
      </c>
      <c r="CB12" cm="1">
        <f t="array" ref="CB12">INDEX([16]Results_ELV!$G$4:$G$186, (ROW()-ROW($V$2))*5+1)</f>
        <v>3</v>
      </c>
      <c r="CD12" cm="1">
        <f t="array" ref="CD12">INDEX([17]Results_ELV!$G$3:$G$186, (ROW()-ROW($S$2))*5+1)</f>
        <v>12</v>
      </c>
      <c r="CE12" cm="1">
        <f t="array" ref="CE12">INDEX([17]Results_ELV!$G$2:$G$186, (ROW()-ROW($T$2))*5+1)</f>
        <v>12</v>
      </c>
      <c r="CF12" cm="1">
        <f t="array" ref="CF12">INDEX([17]Results_ELV!$G$5:$G$186, (ROW()-ROW($U$2))*5+1)</f>
        <v>8</v>
      </c>
      <c r="CG12" cm="1">
        <f t="array" ref="CG12">INDEX([17]Results_ELV!$G$4:$G$186, (ROW()-ROW($V$2))*5+1)</f>
        <v>1</v>
      </c>
      <c r="CI12" cm="1">
        <f t="array" ref="CI12">INDEX([18]Results_ELV!$G$3:$G$186, (ROW()-ROW($S$2))*5+1)</f>
        <v>0</v>
      </c>
      <c r="CJ12" cm="1">
        <f t="array" ref="CJ12">INDEX([18]Results_ELV!$G$2:$G$186, (ROW()-ROW($T$2))*5+1)</f>
        <v>12</v>
      </c>
      <c r="CK12" cm="1">
        <f t="array" ref="CK12">INDEX([18]Results_ELV!$G$5:$G$186, (ROW()-ROW($U$2))*5+1)</f>
        <v>15</v>
      </c>
      <c r="CL12" cm="1">
        <f t="array" ref="CL12">INDEX([18]Results_ELV!$G$4:$G$186, (ROW()-ROW($V$2))*5+1)</f>
        <v>3</v>
      </c>
      <c r="CN12" cm="1">
        <f t="array" ref="CN12">INDEX([19]Results_ELV!$G$3:$G$186, (ROW()-ROW($S$2))*5+1)</f>
        <v>4</v>
      </c>
      <c r="CO12" cm="1">
        <f t="array" ref="CO12">INDEX([19]Results_ELV!$G$2:$G$186, (ROW()-ROW($T$2))*5+1)</f>
        <v>12</v>
      </c>
      <c r="CP12" cm="1">
        <f t="array" ref="CP12">INDEX([19]Results_ELV!$G$5:$G$186, (ROW()-ROW($U$2))*5+1)</f>
        <v>10</v>
      </c>
      <c r="CQ12" cm="1">
        <f t="array" ref="CQ12">INDEX([19]Results_ELV!$G$4:$G$186, (ROW()-ROW($V$2))*5+1)</f>
        <v>6</v>
      </c>
      <c r="CS12" cm="1">
        <f t="array" ref="CS12">INDEX([20]Results_ELV!$G$3:$G$186, (ROW()-ROW($S$2))*5+1)</f>
        <v>0</v>
      </c>
      <c r="CT12" cm="1">
        <f t="array" ref="CT12">INDEX([20]Results_ELV!$G$2:$G$186, (ROW()-ROW($T$2))*5+1)</f>
        <v>12</v>
      </c>
      <c r="CU12" cm="1">
        <f t="array" ref="CU12">INDEX([20]Results_ELV!$G$5:$G$186, (ROW()-ROW($U$2))*5+1)</f>
        <v>14</v>
      </c>
      <c r="CV12" cm="1">
        <f t="array" ref="CV12">INDEX([20]Results_ELV!$G$4:$G$186, (ROW()-ROW($V$2))*5+1)</f>
        <v>3</v>
      </c>
      <c r="CX12" cm="1">
        <f t="array" ref="CX12">INDEX([21]Results_ELV!$G$3:$G$186, (ROW()-ROW($S$2))*5+1)</f>
        <v>1</v>
      </c>
      <c r="CY12" cm="1">
        <f t="array" ref="CY12">INDEX([21]Results_ELV!$G$2:$G$186, (ROW()-ROW($T$2))*5+1)</f>
        <v>12</v>
      </c>
      <c r="CZ12" cm="1">
        <f t="array" ref="CZ12">INDEX([21]Results_ELV!$G$5:$G$186, (ROW()-ROW($U$2))*5+1)</f>
        <v>13</v>
      </c>
      <c r="DA12" cm="1">
        <f t="array" ref="DA12">INDEX([21]Results_ELV!$G$4:$G$186, (ROW()-ROW($V$2))*5+1)</f>
        <v>3</v>
      </c>
      <c r="DC12" cm="1">
        <f t="array" ref="DC12">INDEX([22]Results_ELV!$G$3:$G$186, (ROW()-ROW($S$2))*5+1)</f>
        <v>0</v>
      </c>
      <c r="DD12" cm="1">
        <f t="array" ref="DD12">INDEX([22]Results_ELV!$G$2:$G$186, (ROW()-ROW($T$2))*5+1)</f>
        <v>12</v>
      </c>
      <c r="DE12" cm="1">
        <f t="array" ref="DE12">INDEX([22]Results_ELV!$G$5:$G$186, (ROW()-ROW($U$2))*5+1)</f>
        <v>14</v>
      </c>
      <c r="DF12" cm="1">
        <f t="array" ref="DF12">INDEX([22]Results_ELV!$G$4:$G$186, (ROW()-ROW($V$2))*5+1)</f>
        <v>2</v>
      </c>
      <c r="DH12" cm="1">
        <f t="array" ref="DH12">INDEX([23]Results_ELV!$G$3:$G$186, (ROW()-ROW($S$2))*5+1)</f>
        <v>0</v>
      </c>
      <c r="DI12" cm="1">
        <f t="array" ref="DI12">INDEX([23]Results_ELV!$G$2:$G$186, (ROW()-ROW($T$2))*5+1)</f>
        <v>12</v>
      </c>
      <c r="DJ12" cm="1">
        <f t="array" ref="DJ12">INDEX([23]Results_ELV!$G$5:$G$186, (ROW()-ROW($U$2))*5+1)</f>
        <v>13</v>
      </c>
      <c r="DK12" cm="1">
        <f t="array" ref="DK12">INDEX([23]Results_ELV!$G$4:$G$186, (ROW()-ROW($V$2))*5+1)</f>
        <v>2</v>
      </c>
      <c r="DM12" cm="1">
        <f t="array" ref="DM12">INDEX([24]Results_ELV!$G$3:$G$186, (ROW()-ROW($S$2))*5+1)</f>
        <v>0</v>
      </c>
      <c r="DN12" cm="1">
        <f t="array" ref="DN12">INDEX([24]Results_ELV!$G$2:$G$186, (ROW()-ROW($T$2))*5+1)</f>
        <v>12</v>
      </c>
      <c r="DO12" cm="1">
        <f t="array" ref="DO12">INDEX([24]Results_ELV!$G$5:$G$186, (ROW()-ROW($U$2))*5+1)</f>
        <v>14</v>
      </c>
      <c r="DP12" cm="1">
        <f t="array" ref="DP12">INDEX([24]Results_ELV!$G$4:$G$186, (ROW()-ROW($V$2))*5+1)</f>
        <v>3</v>
      </c>
      <c r="DR12" cm="1">
        <f t="array" ref="DR12">INDEX([25]Results_ELV!$G$3:$G$186, (ROW()-ROW($S$2))*5+1)</f>
        <v>0</v>
      </c>
      <c r="DS12" cm="1">
        <f t="array" ref="DS12">INDEX([25]Results_ELV!$G$2:$G$186, (ROW()-ROW($T$2))*5+1)</f>
        <v>12</v>
      </c>
      <c r="DT12" cm="1">
        <f t="array" ref="DT12">INDEX([25]Results_ELV!$G$5:$G$186, (ROW()-ROW($U$2))*5+1)</f>
        <v>14</v>
      </c>
      <c r="DU12" cm="1">
        <f t="array" ref="DU12">INDEX([25]Results_ELV!$G$4:$G$186, (ROW()-ROW($V$2))*5+1)</f>
        <v>3</v>
      </c>
      <c r="DW12" cm="1">
        <f t="array" ref="DW12">INDEX([26]Results_ELV!$G$3:$G$186, (ROW()-ROW($S$2))*5+1)</f>
        <v>0</v>
      </c>
      <c r="DX12" cm="1">
        <f t="array" ref="DX12">INDEX([26]Results_ELV!$G$2:$G$186, (ROW()-ROW($T$2))*5+1)</f>
        <v>12</v>
      </c>
      <c r="DY12" cm="1">
        <f t="array" ref="DY12">INDEX([26]Results_ELV!$G$5:$G$186, (ROW()-ROW($U$2))*5+1)</f>
        <v>14</v>
      </c>
      <c r="DZ12" cm="1">
        <f t="array" ref="DZ12">INDEX([26]Results_ELV!$G$4:$G$186, (ROW()-ROW($V$2))*5+1)</f>
        <v>3</v>
      </c>
      <c r="EB12" cm="1">
        <f t="array" ref="EB12">INDEX([27]Results_ELV!$G$3:$G$186, (ROW()-ROW($S$2))*5+1)</f>
        <v>0</v>
      </c>
      <c r="EC12" cm="1">
        <f t="array" ref="EC12">INDEX([27]Results_ELV!$G$2:$G$186, (ROW()-ROW($T$2))*5+1)</f>
        <v>12</v>
      </c>
      <c r="ED12" cm="1">
        <f t="array" ref="ED12">INDEX([27]Results_ELV!$G$5:$G$186, (ROW()-ROW($U$2))*5+1)</f>
        <v>13</v>
      </c>
      <c r="EE12" cm="1">
        <f t="array" ref="EE12">INDEX([27]Results_ELV!$G$4:$G$186, (ROW()-ROW($V$2))*5+1)</f>
        <v>3</v>
      </c>
      <c r="EG12" cm="1">
        <f t="array" ref="EG12">INDEX([28]Results_ELV!$G$3:$G$186, (ROW()-ROW($S$2))*5+1)</f>
        <v>0</v>
      </c>
      <c r="EH12" cm="1">
        <f t="array" ref="EH12">INDEX([28]Results_ELV!$G$2:$G$186, (ROW()-ROW($T$2))*5+1)</f>
        <v>12</v>
      </c>
      <c r="EI12" cm="1">
        <f t="array" ref="EI12">INDEX([28]Results_ELV!$G$5:$G$186, (ROW()-ROW($U$2))*5+1)</f>
        <v>14</v>
      </c>
      <c r="EJ12" cm="1">
        <f t="array" ref="EJ12">INDEX([28]Results_ELV!$G$4:$G$186, (ROW()-ROW($V$2))*5+1)</f>
        <v>3</v>
      </c>
      <c r="EL12" cm="1">
        <f t="array" ref="EL12">INDEX([29]Results_ELV!$G$3:$G$186, (ROW()-ROW($S$2))*5+1)</f>
        <v>10</v>
      </c>
      <c r="EM12" cm="1">
        <f t="array" ref="EM12">INDEX([29]Results_ELV!$G$2:$G$186, (ROW()-ROW($T$2))*5+1)</f>
        <v>12</v>
      </c>
      <c r="EN12" cm="1">
        <f t="array" ref="EN12">INDEX([29]Results_ELV!$G$5:$G$186, (ROW()-ROW($U$2))*5+1)</f>
        <v>9</v>
      </c>
      <c r="EO12" cm="1">
        <f t="array" ref="EO12">INDEX([29]Results_ELV!$G$4:$G$186, (ROW()-ROW($V$2))*5+1)</f>
        <v>0</v>
      </c>
      <c r="EQ12" cm="1">
        <f t="array" ref="EQ12">INDEX([30]Results_ELV!$G$3:$G$186, (ROW()-ROW($S$2))*5+1)</f>
        <v>0</v>
      </c>
      <c r="ER12" cm="1">
        <f t="array" ref="ER12">INDEX([30]Results_ELV!$G$2:$G$186, (ROW()-ROW($T$2))*5+1)</f>
        <v>12</v>
      </c>
      <c r="ES12" cm="1">
        <f t="array" ref="ES12">INDEX([30]Results_ELV!$G$5:$G$186, (ROW()-ROW($U$2))*5+1)</f>
        <v>15</v>
      </c>
      <c r="ET12" cm="1">
        <f t="array" ref="ET12">INDEX([30]Results_ELV!$G$4:$G$186, (ROW()-ROW($V$2))*5+1)</f>
        <v>3</v>
      </c>
      <c r="EV12" s="22">
        <f t="shared" si="0"/>
        <v>1</v>
      </c>
      <c r="EW12" s="22">
        <f t="shared" si="1"/>
        <v>12</v>
      </c>
      <c r="EX12" s="22">
        <f t="shared" si="2"/>
        <v>13</v>
      </c>
      <c r="EY12" s="22">
        <f t="shared" si="3"/>
        <v>3</v>
      </c>
    </row>
    <row r="13" spans="1:155" x14ac:dyDescent="0.35">
      <c r="A13">
        <v>11</v>
      </c>
      <c r="B13">
        <f>[1]CRP_Outcome_ELV!$S13</f>
        <v>0</v>
      </c>
      <c r="C13">
        <f>[1]CRP_Outcome_ELV!$T13</f>
        <v>12</v>
      </c>
      <c r="D13">
        <f>[1]CRP_Outcome_ELV!$U13</f>
        <v>14</v>
      </c>
      <c r="E13">
        <f>[1]CRP_Outcome_ELV!$V13</f>
        <v>3</v>
      </c>
      <c r="G13">
        <f>[2]CRP_Outcome_ELV!$S13</f>
        <v>0</v>
      </c>
      <c r="H13">
        <f>[2]CRP_Outcome_ELV!$T13</f>
        <v>0</v>
      </c>
      <c r="I13">
        <f>[2]CRP_Outcome_ELV!$U13</f>
        <v>14</v>
      </c>
      <c r="J13">
        <f>[2]CRP_Outcome_ELV!$V13</f>
        <v>12</v>
      </c>
      <c r="L13">
        <f>[3]CRP_Outcome_ELV!$S13</f>
        <v>0</v>
      </c>
      <c r="M13">
        <f>[3]CRP_Outcome_ELV!$T13</f>
        <v>0</v>
      </c>
      <c r="N13">
        <f>[3]CRP_Outcome_ELV!$U13</f>
        <v>13</v>
      </c>
      <c r="O13">
        <f>[3]CRP_Outcome_ELV!$V13</f>
        <v>11</v>
      </c>
      <c r="Q13">
        <f>[4]CRP_Outcome_ELV!$S13</f>
        <v>0</v>
      </c>
      <c r="R13">
        <f>[4]CRP_Outcome_ELV!$T13</f>
        <v>2</v>
      </c>
      <c r="S13">
        <f>[4]CRP_Outcome_ELV!$U13</f>
        <v>13</v>
      </c>
      <c r="T13">
        <f>[4]CRP_Outcome_ELV!$V13</f>
        <v>14</v>
      </c>
      <c r="V13">
        <f>[5]CRP_Outcome_ELV!$S13</f>
        <v>0</v>
      </c>
      <c r="W13">
        <f>[5]CRP_Outcome_ELV!$T13</f>
        <v>5</v>
      </c>
      <c r="X13">
        <f>[5]CRP_Outcome_ELV!$U13</f>
        <v>14</v>
      </c>
      <c r="Y13">
        <f>[5]CRP_Outcome_ELV!$V13</f>
        <v>12</v>
      </c>
      <c r="AA13">
        <f>[6]CRP_Outcome_ELV!$S13</f>
        <v>3</v>
      </c>
      <c r="AB13">
        <f>[6]CRP_Outcome_ELV!$T13</f>
        <v>0</v>
      </c>
      <c r="AC13">
        <f>[6]CRP_Outcome_ELV!$U13</f>
        <v>14</v>
      </c>
      <c r="AD13">
        <f>[6]CRP_Outcome_ELV!$V13</f>
        <v>17</v>
      </c>
      <c r="AF13">
        <f>[7]CRP_Outcome_ELV!$S13</f>
        <v>3</v>
      </c>
      <c r="AG13">
        <f>[7]CRP_Outcome_ELV!$T13</f>
        <v>0</v>
      </c>
      <c r="AH13">
        <f>[7]CRP_Outcome_ELV!$U13</f>
        <v>17</v>
      </c>
      <c r="AI13">
        <f>[7]CRP_Outcome_ELV!$V13</f>
        <v>17</v>
      </c>
      <c r="AK13">
        <f>[8]CRP_Outcome_ELV!$S13</f>
        <v>1</v>
      </c>
      <c r="AL13">
        <f>[8]CRP_Outcome_ELV!$T13</f>
        <v>5</v>
      </c>
      <c r="AM13">
        <f>[8]CRP_Outcome_ELV!$U13</f>
        <v>13</v>
      </c>
      <c r="AN13">
        <f>[8]CRP_Outcome_ELV!$V13</f>
        <v>11</v>
      </c>
      <c r="AP13">
        <f>[9]CRP_Outcome_ELV!$S13</f>
        <v>0</v>
      </c>
      <c r="AQ13">
        <f>[9]CRP_Outcome_ELV!$T13</f>
        <v>0</v>
      </c>
      <c r="AR13">
        <f>[9]CRP_Outcome_ELV!$U13</f>
        <v>14</v>
      </c>
      <c r="AS13">
        <f>[9]CRP_Outcome_ELV!$V13</f>
        <v>12</v>
      </c>
      <c r="AU13">
        <f>[10]CRP_Outcome_ELV!$S13</f>
        <v>1</v>
      </c>
      <c r="AV13">
        <f>[10]CRP_Outcome_ELV!$T13</f>
        <v>0</v>
      </c>
      <c r="AW13">
        <f>[10]CRP_Outcome_ELV!$U13</f>
        <v>14</v>
      </c>
      <c r="AX13">
        <f>[10]CRP_Outcome_ELV!$V13</f>
        <v>17</v>
      </c>
      <c r="AZ13" cm="1">
        <f t="array" ref="AZ13">INDEX([11]Results_ELV!$G$3:$G$186, (ROW()-ROW($S$2))*5+1)</f>
        <v>1</v>
      </c>
      <c r="BA13" cm="1">
        <f t="array" ref="BA13">INDEX([11]Results_ELV!$G$2:$G$186, (ROW()-ROW($T$2))*5+1)</f>
        <v>0</v>
      </c>
      <c r="BB13" cm="1">
        <f t="array" ref="BB13">INDEX([11]Results_ELV!$G$5:$G$186, (ROW()-ROW($U$2))*5+1)</f>
        <v>14</v>
      </c>
      <c r="BC13" cm="1">
        <f t="array" ref="BC13">INDEX([11]Results_ELV!$G$4:$G$186, (ROW()-ROW($V$2))*5+1)</f>
        <v>17</v>
      </c>
      <c r="BE13" cm="1">
        <f t="array" ref="BE13">INDEX([12]Results_ELV!$G$3:$G$186, (ROW()-ROW($S$2))*5+1)</f>
        <v>5</v>
      </c>
      <c r="BF13" cm="1">
        <f t="array" ref="BF13">INDEX([12]Results_ELV!$G$2:$G$186, (ROW()-ROW($T$2))*5+1)</f>
        <v>12</v>
      </c>
      <c r="BG13" cm="1">
        <f t="array" ref="BG13">INDEX([12]Results_ELV!$G$5:$G$186, (ROW()-ROW($U$2))*5+1)</f>
        <v>10</v>
      </c>
      <c r="BH13" cm="1">
        <f t="array" ref="BH13">INDEX([12]Results_ELV!$G$4:$G$186, (ROW()-ROW($V$2))*5+1)</f>
        <v>8</v>
      </c>
      <c r="BJ13" cm="1">
        <f t="array" ref="BJ13">INDEX([13]Results_ELV!$G$3:$G$186, (ROW()-ROW($S$2))*5+1)</f>
        <v>0</v>
      </c>
      <c r="BK13" cm="1">
        <f t="array" ref="BK13">INDEX([13]Results_ELV!$G$2:$G$186, (ROW()-ROW($T$2))*5+1)</f>
        <v>1</v>
      </c>
      <c r="BL13" cm="1">
        <f t="array" ref="BL13">INDEX([13]Results_ELV!$G$5:$G$186, (ROW()-ROW($U$2))*5+1)</f>
        <v>14</v>
      </c>
      <c r="BM13" cm="1">
        <f t="array" ref="BM13">INDEX([13]Results_ELV!$G$4:$G$186, (ROW()-ROW($V$2))*5+1)</f>
        <v>15</v>
      </c>
      <c r="BO13" cm="1">
        <f t="array" ref="BO13">INDEX([14]Results_ELV!$G$3:$G$186, (ROW()-ROW($S$2))*5+1)</f>
        <v>0</v>
      </c>
      <c r="BP13" cm="1">
        <f t="array" ref="BP13">INDEX([14]Results_ELV!$G$2:$G$186, (ROW()-ROW($T$2))*5+1)</f>
        <v>0</v>
      </c>
      <c r="BQ13" cm="1">
        <f t="array" ref="BQ13">INDEX([14]Results_ELV!$G$5:$G$186, (ROW()-ROW($U$2))*5+1)</f>
        <v>14</v>
      </c>
      <c r="BR13" cm="1">
        <f t="array" ref="BR13">INDEX([14]Results_ELV!$G$4:$G$186, (ROW()-ROW($V$2))*5+1)</f>
        <v>12</v>
      </c>
      <c r="BT13" cm="1">
        <f t="array" ref="BT13">INDEX([15]Results_ELV!$G$3:$G$186, (ROW()-ROW($S$2))*5+1)</f>
        <v>0</v>
      </c>
      <c r="BU13" cm="1">
        <f t="array" ref="BU13">INDEX([15]Results_ELV!$G$2:$G$186, (ROW()-ROW($T$2))*5+1)</f>
        <v>2</v>
      </c>
      <c r="BV13" cm="1">
        <f t="array" ref="BV13">INDEX([15]Results_ELV!$G$5:$G$186, (ROW()-ROW($U$2))*5+1)</f>
        <v>14</v>
      </c>
      <c r="BW13" cm="1">
        <f t="array" ref="BW13">INDEX([15]Results_ELV!$G$4:$G$186, (ROW()-ROW($V$2))*5+1)</f>
        <v>14</v>
      </c>
      <c r="BY13" cm="1">
        <f t="array" ref="BY13">INDEX([16]Results_ELV!$G$3:$G$186, (ROW()-ROW($S$2))*5+1)</f>
        <v>0</v>
      </c>
      <c r="BZ13" cm="1">
        <f t="array" ref="BZ13">INDEX([16]Results_ELV!$G$2:$G$186, (ROW()-ROW($T$2))*5+1)</f>
        <v>0</v>
      </c>
      <c r="CA13" cm="1">
        <f t="array" ref="CA13">INDEX([16]Results_ELV!$G$5:$G$186, (ROW()-ROW($U$2))*5+1)</f>
        <v>14</v>
      </c>
      <c r="CB13" cm="1">
        <f t="array" ref="CB13">INDEX([16]Results_ELV!$G$4:$G$186, (ROW()-ROW($V$2))*5+1)</f>
        <v>16</v>
      </c>
      <c r="CD13" cm="1">
        <f t="array" ref="CD13">INDEX([17]Results_ELV!$G$3:$G$186, (ROW()-ROW($S$2))*5+1)</f>
        <v>0</v>
      </c>
      <c r="CE13" cm="1">
        <f t="array" ref="CE13">INDEX([17]Results_ELV!$G$2:$G$186, (ROW()-ROW($T$2))*5+1)</f>
        <v>12</v>
      </c>
      <c r="CF13" cm="1">
        <f t="array" ref="CF13">INDEX([17]Results_ELV!$G$5:$G$186, (ROW()-ROW($U$2))*5+1)</f>
        <v>14</v>
      </c>
      <c r="CG13" cm="1">
        <f t="array" ref="CG13">INDEX([17]Results_ELV!$G$4:$G$186, (ROW()-ROW($V$2))*5+1)</f>
        <v>1</v>
      </c>
      <c r="CI13" cm="1">
        <f t="array" ref="CI13">INDEX([18]Results_ELV!$G$3:$G$186, (ROW()-ROW($S$2))*5+1)</f>
        <v>3</v>
      </c>
      <c r="CJ13" cm="1">
        <f t="array" ref="CJ13">INDEX([18]Results_ELV!$G$2:$G$186, (ROW()-ROW($T$2))*5+1)</f>
        <v>0</v>
      </c>
      <c r="CK13" cm="1">
        <f t="array" ref="CK13">INDEX([18]Results_ELV!$G$5:$G$186, (ROW()-ROW($U$2))*5+1)</f>
        <v>14</v>
      </c>
      <c r="CL13" cm="1">
        <f t="array" ref="CL13">INDEX([18]Results_ELV!$G$4:$G$186, (ROW()-ROW($V$2))*5+1)</f>
        <v>17</v>
      </c>
      <c r="CN13" cm="1">
        <f t="array" ref="CN13">INDEX([19]Results_ELV!$G$3:$G$186, (ROW()-ROW($S$2))*5+1)</f>
        <v>4</v>
      </c>
      <c r="CO13" cm="1">
        <f t="array" ref="CO13">INDEX([19]Results_ELV!$G$2:$G$186, (ROW()-ROW($T$2))*5+1)</f>
        <v>12</v>
      </c>
      <c r="CP13" cm="1">
        <f t="array" ref="CP13">INDEX([19]Results_ELV!$G$5:$G$186, (ROW()-ROW($U$2))*5+1)</f>
        <v>10</v>
      </c>
      <c r="CQ13" cm="1">
        <f t="array" ref="CQ13">INDEX([19]Results_ELV!$G$4:$G$186, (ROW()-ROW($V$2))*5+1)</f>
        <v>8</v>
      </c>
      <c r="CS13" cm="1">
        <f t="array" ref="CS13">INDEX([20]Results_ELV!$G$3:$G$186, (ROW()-ROW($S$2))*5+1)</f>
        <v>0</v>
      </c>
      <c r="CT13" cm="1">
        <f t="array" ref="CT13">INDEX([20]Results_ELV!$G$2:$G$186, (ROW()-ROW($T$2))*5+1)</f>
        <v>0</v>
      </c>
      <c r="CU13" cm="1">
        <f t="array" ref="CU13">INDEX([20]Results_ELV!$G$5:$G$186, (ROW()-ROW($U$2))*5+1)</f>
        <v>14</v>
      </c>
      <c r="CV13" cm="1">
        <f t="array" ref="CV13">INDEX([20]Results_ELV!$G$4:$G$186, (ROW()-ROW($V$2))*5+1)</f>
        <v>15</v>
      </c>
      <c r="CX13" cm="1">
        <f t="array" ref="CX13">INDEX([21]Results_ELV!$G$3:$G$186, (ROW()-ROW($S$2))*5+1)</f>
        <v>0</v>
      </c>
      <c r="CY13" cm="1">
        <f t="array" ref="CY13">INDEX([21]Results_ELV!$G$2:$G$186, (ROW()-ROW($T$2))*5+1)</f>
        <v>0</v>
      </c>
      <c r="CZ13" cm="1">
        <f t="array" ref="CZ13">INDEX([21]Results_ELV!$G$5:$G$186, (ROW()-ROW($U$2))*5+1)</f>
        <v>13</v>
      </c>
      <c r="DA13" cm="1">
        <f t="array" ref="DA13">INDEX([21]Results_ELV!$G$4:$G$186, (ROW()-ROW($V$2))*5+1)</f>
        <v>11</v>
      </c>
      <c r="DC13" cm="1">
        <f t="array" ref="DC13">INDEX([22]Results_ELV!$G$3:$G$186, (ROW()-ROW($S$2))*5+1)</f>
        <v>0</v>
      </c>
      <c r="DD13" cm="1">
        <f t="array" ref="DD13">INDEX([22]Results_ELV!$G$2:$G$186, (ROW()-ROW($T$2))*5+1)</f>
        <v>0</v>
      </c>
      <c r="DE13" cm="1">
        <f t="array" ref="DE13">INDEX([22]Results_ELV!$G$5:$G$186, (ROW()-ROW($U$2))*5+1)</f>
        <v>15</v>
      </c>
      <c r="DF13" cm="1">
        <f t="array" ref="DF13">INDEX([22]Results_ELV!$G$4:$G$186, (ROW()-ROW($V$2))*5+1)</f>
        <v>13</v>
      </c>
      <c r="DH13" cm="1">
        <f t="array" ref="DH13">INDEX([23]Results_ELV!$G$3:$G$186, (ROW()-ROW($S$2))*5+1)</f>
        <v>0</v>
      </c>
      <c r="DI13" cm="1">
        <f t="array" ref="DI13">INDEX([23]Results_ELV!$G$2:$G$186, (ROW()-ROW($T$2))*5+1)</f>
        <v>0</v>
      </c>
      <c r="DJ13" cm="1">
        <f t="array" ref="DJ13">INDEX([23]Results_ELV!$G$5:$G$186, (ROW()-ROW($U$2))*5+1)</f>
        <v>14</v>
      </c>
      <c r="DK13" cm="1">
        <f t="array" ref="DK13">INDEX([23]Results_ELV!$G$4:$G$186, (ROW()-ROW($V$2))*5+1)</f>
        <v>11</v>
      </c>
      <c r="DM13" cm="1">
        <f t="array" ref="DM13">INDEX([24]Results_ELV!$G$3:$G$186, (ROW()-ROW($S$2))*5+1)</f>
        <v>0</v>
      </c>
      <c r="DN13" cm="1">
        <f t="array" ref="DN13">INDEX([24]Results_ELV!$G$2:$G$186, (ROW()-ROW($T$2))*5+1)</f>
        <v>1</v>
      </c>
      <c r="DO13" cm="1">
        <f t="array" ref="DO13">INDEX([24]Results_ELV!$G$5:$G$186, (ROW()-ROW($U$2))*5+1)</f>
        <v>14</v>
      </c>
      <c r="DP13" cm="1">
        <f t="array" ref="DP13">INDEX([24]Results_ELV!$G$4:$G$186, (ROW()-ROW($V$2))*5+1)</f>
        <v>14</v>
      </c>
      <c r="DR13" cm="1">
        <f t="array" ref="DR13">INDEX([25]Results_ELV!$G$3:$G$186, (ROW()-ROW($S$2))*5+1)</f>
        <v>0</v>
      </c>
      <c r="DS13" cm="1">
        <f t="array" ref="DS13">INDEX([25]Results_ELV!$G$2:$G$186, (ROW()-ROW($T$2))*5+1)</f>
        <v>0</v>
      </c>
      <c r="DT13" cm="1">
        <f t="array" ref="DT13">INDEX([25]Results_ELV!$G$5:$G$186, (ROW()-ROW($U$2))*5+1)</f>
        <v>14</v>
      </c>
      <c r="DU13" cm="1">
        <f t="array" ref="DU13">INDEX([25]Results_ELV!$G$4:$G$186, (ROW()-ROW($V$2))*5+1)</f>
        <v>15</v>
      </c>
      <c r="DW13" cm="1">
        <f t="array" ref="DW13">INDEX([26]Results_ELV!$G$3:$G$186, (ROW()-ROW($S$2))*5+1)</f>
        <v>0</v>
      </c>
      <c r="DX13" cm="1">
        <f t="array" ref="DX13">INDEX([26]Results_ELV!$G$2:$G$186, (ROW()-ROW($T$2))*5+1)</f>
        <v>6</v>
      </c>
      <c r="DY13" cm="1">
        <f t="array" ref="DY13">INDEX([26]Results_ELV!$G$5:$G$186, (ROW()-ROW($U$2))*5+1)</f>
        <v>14</v>
      </c>
      <c r="DZ13" cm="1">
        <f t="array" ref="DZ13">INDEX([26]Results_ELV!$G$4:$G$186, (ROW()-ROW($V$2))*5+1)</f>
        <v>12</v>
      </c>
      <c r="EB13" cm="1">
        <f t="array" ref="EB13">INDEX([27]Results_ELV!$G$3:$G$186, (ROW()-ROW($S$2))*5+1)</f>
        <v>1</v>
      </c>
      <c r="EC13" cm="1">
        <f t="array" ref="EC13">INDEX([27]Results_ELV!$G$2:$G$186, (ROW()-ROW($T$2))*5+1)</f>
        <v>0</v>
      </c>
      <c r="ED13" cm="1">
        <f t="array" ref="ED13">INDEX([27]Results_ELV!$G$5:$G$186, (ROW()-ROW($U$2))*5+1)</f>
        <v>13</v>
      </c>
      <c r="EE13" cm="1">
        <f t="array" ref="EE13">INDEX([27]Results_ELV!$G$4:$G$186, (ROW()-ROW($V$2))*5+1)</f>
        <v>14</v>
      </c>
      <c r="EG13" cm="1">
        <f t="array" ref="EG13">INDEX([28]Results_ELV!$G$3:$G$186, (ROW()-ROW($S$2))*5+1)</f>
        <v>0</v>
      </c>
      <c r="EH13" cm="1">
        <f t="array" ref="EH13">INDEX([28]Results_ELV!$G$2:$G$186, (ROW()-ROW($T$2))*5+1)</f>
        <v>6</v>
      </c>
      <c r="EI13" cm="1">
        <f t="array" ref="EI13">INDEX([28]Results_ELV!$G$5:$G$186, (ROW()-ROW($U$2))*5+1)</f>
        <v>14</v>
      </c>
      <c r="EJ13" cm="1">
        <f t="array" ref="EJ13">INDEX([28]Results_ELV!$G$4:$G$186, (ROW()-ROW($V$2))*5+1)</f>
        <v>12</v>
      </c>
      <c r="EL13" cm="1">
        <f t="array" ref="EL13">INDEX([29]Results_ELV!$G$3:$G$186, (ROW()-ROW($S$2))*5+1)</f>
        <v>0</v>
      </c>
      <c r="EM13" cm="1">
        <f t="array" ref="EM13">INDEX([29]Results_ELV!$G$2:$G$186, (ROW()-ROW($T$2))*5+1)</f>
        <v>12</v>
      </c>
      <c r="EN13" cm="1">
        <f t="array" ref="EN13">INDEX([29]Results_ELV!$G$5:$G$186, (ROW()-ROW($U$2))*5+1)</f>
        <v>14</v>
      </c>
      <c r="EO13" cm="1">
        <f t="array" ref="EO13">INDEX([29]Results_ELV!$G$4:$G$186, (ROW()-ROW($V$2))*5+1)</f>
        <v>1</v>
      </c>
      <c r="EQ13" cm="1">
        <f t="array" ref="EQ13">INDEX([30]Results_ELV!$G$3:$G$186, (ROW()-ROW($S$2))*5+1)</f>
        <v>1</v>
      </c>
      <c r="ER13" cm="1">
        <f t="array" ref="ER13">INDEX([30]Results_ELV!$G$2:$G$186, (ROW()-ROW($T$2))*5+1)</f>
        <v>0</v>
      </c>
      <c r="ES13" cm="1">
        <f t="array" ref="ES13">INDEX([30]Results_ELV!$G$5:$G$186, (ROW()-ROW($U$2))*5+1)</f>
        <v>14</v>
      </c>
      <c r="ET13" cm="1">
        <f t="array" ref="ET13">INDEX([30]Results_ELV!$G$4:$G$186, (ROW()-ROW($V$2))*5+1)</f>
        <v>17</v>
      </c>
      <c r="EV13" s="22">
        <f t="shared" si="0"/>
        <v>1</v>
      </c>
      <c r="EW13" s="22">
        <f t="shared" si="1"/>
        <v>3</v>
      </c>
      <c r="EX13" s="22">
        <f t="shared" si="2"/>
        <v>13</v>
      </c>
      <c r="EY13" s="22">
        <f t="shared" si="3"/>
        <v>12</v>
      </c>
    </row>
    <row r="14" spans="1:155" x14ac:dyDescent="0.35">
      <c r="A14">
        <v>12</v>
      </c>
      <c r="B14">
        <f>[1]CRP_Outcome_ELV!$S14</f>
        <v>3</v>
      </c>
      <c r="C14">
        <f>[1]CRP_Outcome_ELV!$T14</f>
        <v>0</v>
      </c>
      <c r="D14">
        <f>[1]CRP_Outcome_ELV!$U14</f>
        <v>14</v>
      </c>
      <c r="E14">
        <f>[1]CRP_Outcome_ELV!$V14</f>
        <v>18</v>
      </c>
      <c r="G14">
        <f>[2]CRP_Outcome_ELV!$S14</f>
        <v>5</v>
      </c>
      <c r="H14">
        <f>[2]CRP_Outcome_ELV!$T14</f>
        <v>0</v>
      </c>
      <c r="I14">
        <f>[2]CRP_Outcome_ELV!$U14</f>
        <v>13</v>
      </c>
      <c r="J14">
        <f>[2]CRP_Outcome_ELV!$V14</f>
        <v>17</v>
      </c>
      <c r="L14">
        <f>[3]CRP_Outcome_ELV!$S14</f>
        <v>5</v>
      </c>
      <c r="M14">
        <f>[3]CRP_Outcome_ELV!$T14</f>
        <v>0</v>
      </c>
      <c r="N14">
        <f>[3]CRP_Outcome_ELV!$U14</f>
        <v>13</v>
      </c>
      <c r="O14">
        <f>[3]CRP_Outcome_ELV!$V14</f>
        <v>15</v>
      </c>
      <c r="Q14">
        <f>[4]CRP_Outcome_ELV!$S14</f>
        <v>8</v>
      </c>
      <c r="R14">
        <f>[4]CRP_Outcome_ELV!$T14</f>
        <v>0</v>
      </c>
      <c r="S14">
        <f>[4]CRP_Outcome_ELV!$U14</f>
        <v>13</v>
      </c>
      <c r="T14">
        <f>[4]CRP_Outcome_ELV!$V14</f>
        <v>17</v>
      </c>
      <c r="V14">
        <f>[5]CRP_Outcome_ELV!$S14</f>
        <v>5</v>
      </c>
      <c r="W14">
        <f>[5]CRP_Outcome_ELV!$T14</f>
        <v>0</v>
      </c>
      <c r="X14">
        <f>[5]CRP_Outcome_ELV!$U14</f>
        <v>13</v>
      </c>
      <c r="Y14">
        <f>[5]CRP_Outcome_ELV!$V14</f>
        <v>18</v>
      </c>
      <c r="AA14">
        <f>[6]CRP_Outcome_ELV!$S14</f>
        <v>8</v>
      </c>
      <c r="AB14">
        <f>[6]CRP_Outcome_ELV!$T14</f>
        <v>0</v>
      </c>
      <c r="AC14">
        <f>[6]CRP_Outcome_ELV!$U14</f>
        <v>13</v>
      </c>
      <c r="AD14">
        <f>[6]CRP_Outcome_ELV!$V14</f>
        <v>15</v>
      </c>
      <c r="AF14">
        <f>[7]CRP_Outcome_ELV!$S14</f>
        <v>8</v>
      </c>
      <c r="AG14">
        <f>[7]CRP_Outcome_ELV!$T14</f>
        <v>0</v>
      </c>
      <c r="AH14">
        <f>[7]CRP_Outcome_ELV!$U14</f>
        <v>13</v>
      </c>
      <c r="AI14">
        <f>[7]CRP_Outcome_ELV!$V14</f>
        <v>17</v>
      </c>
      <c r="AK14">
        <f>[8]CRP_Outcome_ELV!$S14</f>
        <v>6</v>
      </c>
      <c r="AL14">
        <f>[8]CRP_Outcome_ELV!$T14</f>
        <v>0</v>
      </c>
      <c r="AM14">
        <f>[8]CRP_Outcome_ELV!$U14</f>
        <v>13</v>
      </c>
      <c r="AN14">
        <f>[8]CRP_Outcome_ELV!$V14</f>
        <v>17</v>
      </c>
      <c r="AP14">
        <f>[9]CRP_Outcome_ELV!$S14</f>
        <v>7</v>
      </c>
      <c r="AQ14">
        <f>[9]CRP_Outcome_ELV!$T14</f>
        <v>0</v>
      </c>
      <c r="AR14">
        <f>[9]CRP_Outcome_ELV!$U14</f>
        <v>13</v>
      </c>
      <c r="AS14">
        <f>[9]CRP_Outcome_ELV!$V14</f>
        <v>16</v>
      </c>
      <c r="AU14">
        <f>[10]CRP_Outcome_ELV!$S14</f>
        <v>8</v>
      </c>
      <c r="AV14">
        <f>[10]CRP_Outcome_ELV!$T14</f>
        <v>0</v>
      </c>
      <c r="AW14">
        <f>[10]CRP_Outcome_ELV!$U14</f>
        <v>13</v>
      </c>
      <c r="AX14">
        <f>[10]CRP_Outcome_ELV!$V14</f>
        <v>17</v>
      </c>
      <c r="AZ14" cm="1">
        <f t="array" ref="AZ14">INDEX([11]Results_ELV!$G$3:$G$186, (ROW()-ROW($S$2))*5+1)</f>
        <v>8</v>
      </c>
      <c r="BA14" cm="1">
        <f t="array" ref="BA14">INDEX([11]Results_ELV!$G$2:$G$186, (ROW()-ROW($T$2))*5+1)</f>
        <v>0</v>
      </c>
      <c r="BB14" cm="1">
        <f t="array" ref="BB14">INDEX([11]Results_ELV!$G$5:$G$186, (ROW()-ROW($U$2))*5+1)</f>
        <v>13</v>
      </c>
      <c r="BC14" cm="1">
        <f t="array" ref="BC14">INDEX([11]Results_ELV!$G$4:$G$186, (ROW()-ROW($V$2))*5+1)</f>
        <v>15</v>
      </c>
      <c r="BE14" cm="1">
        <f t="array" ref="BE14">INDEX([12]Results_ELV!$G$3:$G$186, (ROW()-ROW($S$2))*5+1)</f>
        <v>9</v>
      </c>
      <c r="BF14" cm="1">
        <f t="array" ref="BF14">INDEX([12]Results_ELV!$G$2:$G$186, (ROW()-ROW($T$2))*5+1)</f>
        <v>0</v>
      </c>
      <c r="BG14" cm="1">
        <f t="array" ref="BG14">INDEX([12]Results_ELV!$G$5:$G$186, (ROW()-ROW($U$2))*5+1)</f>
        <v>10</v>
      </c>
      <c r="BH14" cm="1">
        <f t="array" ref="BH14">INDEX([12]Results_ELV!$G$4:$G$186, (ROW()-ROW($V$2))*5+1)</f>
        <v>16</v>
      </c>
      <c r="BJ14" cm="1">
        <f t="array" ref="BJ14">INDEX([13]Results_ELV!$G$3:$G$186, (ROW()-ROW($S$2))*5+1)</f>
        <v>9</v>
      </c>
      <c r="BK14" cm="1">
        <f t="array" ref="BK14">INDEX([13]Results_ELV!$G$2:$G$186, (ROW()-ROW($T$2))*5+1)</f>
        <v>0</v>
      </c>
      <c r="BL14" cm="1">
        <f t="array" ref="BL14">INDEX([13]Results_ELV!$G$5:$G$186, (ROW()-ROW($U$2))*5+1)</f>
        <v>13</v>
      </c>
      <c r="BM14" cm="1">
        <f t="array" ref="BM14">INDEX([13]Results_ELV!$G$4:$G$186, (ROW()-ROW($V$2))*5+1)</f>
        <v>18</v>
      </c>
      <c r="BO14" cm="1">
        <f t="array" ref="BO14">INDEX([14]Results_ELV!$G$3:$G$186, (ROW()-ROW($S$2))*5+1)</f>
        <v>5</v>
      </c>
      <c r="BP14" cm="1">
        <f t="array" ref="BP14">INDEX([14]Results_ELV!$G$2:$G$186, (ROW()-ROW($T$2))*5+1)</f>
        <v>0</v>
      </c>
      <c r="BQ14" cm="1">
        <f t="array" ref="BQ14">INDEX([14]Results_ELV!$G$5:$G$186, (ROW()-ROW($U$2))*5+1)</f>
        <v>13</v>
      </c>
      <c r="BR14" cm="1">
        <f t="array" ref="BR14">INDEX([14]Results_ELV!$G$4:$G$186, (ROW()-ROW($V$2))*5+1)</f>
        <v>17</v>
      </c>
      <c r="BT14" cm="1">
        <f t="array" ref="BT14">INDEX([15]Results_ELV!$G$3:$G$186, (ROW()-ROW($S$2))*5+1)</f>
        <v>7</v>
      </c>
      <c r="BU14" cm="1">
        <f t="array" ref="BU14">INDEX([15]Results_ELV!$G$2:$G$186, (ROW()-ROW($T$2))*5+1)</f>
        <v>0</v>
      </c>
      <c r="BV14" cm="1">
        <f t="array" ref="BV14">INDEX([15]Results_ELV!$G$5:$G$186, (ROW()-ROW($U$2))*5+1)</f>
        <v>13</v>
      </c>
      <c r="BW14" cm="1">
        <f t="array" ref="BW14">INDEX([15]Results_ELV!$G$4:$G$186, (ROW()-ROW($V$2))*5+1)</f>
        <v>18</v>
      </c>
      <c r="BY14" cm="1">
        <f t="array" ref="BY14">INDEX([16]Results_ELV!$G$3:$G$186, (ROW()-ROW($S$2))*5+1)</f>
        <v>10</v>
      </c>
      <c r="BZ14" cm="1">
        <f t="array" ref="BZ14">INDEX([16]Results_ELV!$G$2:$G$186, (ROW()-ROW($T$2))*5+1)</f>
        <v>0</v>
      </c>
      <c r="CA14" cm="1">
        <f t="array" ref="CA14">INDEX([16]Results_ELV!$G$5:$G$186, (ROW()-ROW($U$2))*5+1)</f>
        <v>13</v>
      </c>
      <c r="CB14" cm="1">
        <f t="array" ref="CB14">INDEX([16]Results_ELV!$G$4:$G$186, (ROW()-ROW($V$2))*5+1)</f>
        <v>16</v>
      </c>
      <c r="CD14" cm="1">
        <f t="array" ref="CD14">INDEX([17]Results_ELV!$G$3:$G$186, (ROW()-ROW($S$2))*5+1)</f>
        <v>0</v>
      </c>
      <c r="CE14" cm="1">
        <f t="array" ref="CE14">INDEX([17]Results_ELV!$G$2:$G$186, (ROW()-ROW($T$2))*5+1)</f>
        <v>12</v>
      </c>
      <c r="CF14" cm="1">
        <f t="array" ref="CF14">INDEX([17]Results_ELV!$G$5:$G$186, (ROW()-ROW($U$2))*5+1)</f>
        <v>15</v>
      </c>
      <c r="CG14" cm="1">
        <f t="array" ref="CG14">INDEX([17]Results_ELV!$G$4:$G$186, (ROW()-ROW($V$2))*5+1)</f>
        <v>4</v>
      </c>
      <c r="CI14" cm="1">
        <f t="array" ref="CI14">INDEX([18]Results_ELV!$G$3:$G$186, (ROW()-ROW($S$2))*5+1)</f>
        <v>8</v>
      </c>
      <c r="CJ14" cm="1">
        <f t="array" ref="CJ14">INDEX([18]Results_ELV!$G$2:$G$186, (ROW()-ROW($T$2))*5+1)</f>
        <v>0</v>
      </c>
      <c r="CK14" cm="1">
        <f t="array" ref="CK14">INDEX([18]Results_ELV!$G$5:$G$186, (ROW()-ROW($U$2))*5+1)</f>
        <v>13</v>
      </c>
      <c r="CL14" cm="1">
        <f t="array" ref="CL14">INDEX([18]Results_ELV!$G$4:$G$186, (ROW()-ROW($V$2))*5+1)</f>
        <v>15</v>
      </c>
      <c r="CN14" cm="1">
        <f t="array" ref="CN14">INDEX([19]Results_ELV!$G$3:$G$186, (ROW()-ROW($S$2))*5+1)</f>
        <v>8</v>
      </c>
      <c r="CO14" cm="1">
        <f t="array" ref="CO14">INDEX([19]Results_ELV!$G$2:$G$186, (ROW()-ROW($T$2))*5+1)</f>
        <v>0</v>
      </c>
      <c r="CP14" cm="1">
        <f t="array" ref="CP14">INDEX([19]Results_ELV!$G$5:$G$186, (ROW()-ROW($U$2))*5+1)</f>
        <v>10</v>
      </c>
      <c r="CQ14" cm="1">
        <f t="array" ref="CQ14">INDEX([19]Results_ELV!$G$4:$G$186, (ROW()-ROW($V$2))*5+1)</f>
        <v>15</v>
      </c>
      <c r="CS14" cm="1">
        <f t="array" ref="CS14">INDEX([20]Results_ELV!$G$3:$G$186, (ROW()-ROW($S$2))*5+1)</f>
        <v>9</v>
      </c>
      <c r="CT14" cm="1">
        <f t="array" ref="CT14">INDEX([20]Results_ELV!$G$2:$G$186, (ROW()-ROW($T$2))*5+1)</f>
        <v>0</v>
      </c>
      <c r="CU14" cm="1">
        <f t="array" ref="CU14">INDEX([20]Results_ELV!$G$5:$G$186, (ROW()-ROW($U$2))*5+1)</f>
        <v>13</v>
      </c>
      <c r="CV14" cm="1">
        <f t="array" ref="CV14">INDEX([20]Results_ELV!$G$4:$G$186, (ROW()-ROW($V$2))*5+1)</f>
        <v>19</v>
      </c>
      <c r="CX14" cm="1">
        <f t="array" ref="CX14">INDEX([21]Results_ELV!$G$3:$G$186, (ROW()-ROW($S$2))*5+1)</f>
        <v>5</v>
      </c>
      <c r="CY14" cm="1">
        <f t="array" ref="CY14">INDEX([21]Results_ELV!$G$2:$G$186, (ROW()-ROW($T$2))*5+1)</f>
        <v>0</v>
      </c>
      <c r="CZ14" cm="1">
        <f t="array" ref="CZ14">INDEX([21]Results_ELV!$G$5:$G$186, (ROW()-ROW($U$2))*5+1)</f>
        <v>13</v>
      </c>
      <c r="DA14" cm="1">
        <f t="array" ref="DA14">INDEX([21]Results_ELV!$G$4:$G$186, (ROW()-ROW($V$2))*5+1)</f>
        <v>15</v>
      </c>
      <c r="DC14" cm="1">
        <f t="array" ref="DC14">INDEX([22]Results_ELV!$G$3:$G$186, (ROW()-ROW($S$2))*5+1)</f>
        <v>6</v>
      </c>
      <c r="DD14" cm="1">
        <f t="array" ref="DD14">INDEX([22]Results_ELV!$G$2:$G$186, (ROW()-ROW($T$2))*5+1)</f>
        <v>0</v>
      </c>
      <c r="DE14" cm="1">
        <f t="array" ref="DE14">INDEX([22]Results_ELV!$G$5:$G$186, (ROW()-ROW($U$2))*5+1)</f>
        <v>14</v>
      </c>
      <c r="DF14" cm="1">
        <f t="array" ref="DF14">INDEX([22]Results_ELV!$G$4:$G$186, (ROW()-ROW($V$2))*5+1)</f>
        <v>16</v>
      </c>
      <c r="DH14" cm="1">
        <f t="array" ref="DH14">INDEX([23]Results_ELV!$G$3:$G$186, (ROW()-ROW($S$2))*5+1)</f>
        <v>4</v>
      </c>
      <c r="DI14" cm="1">
        <f t="array" ref="DI14">INDEX([23]Results_ELV!$G$2:$G$186, (ROW()-ROW($T$2))*5+1)</f>
        <v>0</v>
      </c>
      <c r="DJ14" cm="1">
        <f t="array" ref="DJ14">INDEX([23]Results_ELV!$G$5:$G$186, (ROW()-ROW($U$2))*5+1)</f>
        <v>14</v>
      </c>
      <c r="DK14" cm="1">
        <f t="array" ref="DK14">INDEX([23]Results_ELV!$G$4:$G$186, (ROW()-ROW($V$2))*5+1)</f>
        <v>16</v>
      </c>
      <c r="DM14" cm="1">
        <f t="array" ref="DM14">INDEX([24]Results_ELV!$G$3:$G$186, (ROW()-ROW($S$2))*5+1)</f>
        <v>8</v>
      </c>
      <c r="DN14" cm="1">
        <f t="array" ref="DN14">INDEX([24]Results_ELV!$G$2:$G$186, (ROW()-ROW($T$2))*5+1)</f>
        <v>0</v>
      </c>
      <c r="DO14" cm="1">
        <f t="array" ref="DO14">INDEX([24]Results_ELV!$G$5:$G$186, (ROW()-ROW($U$2))*5+1)</f>
        <v>13</v>
      </c>
      <c r="DP14" cm="1">
        <f t="array" ref="DP14">INDEX([24]Results_ELV!$G$4:$G$186, (ROW()-ROW($V$2))*5+1)</f>
        <v>17</v>
      </c>
      <c r="DR14" cm="1">
        <f t="array" ref="DR14">INDEX([25]Results_ELV!$G$3:$G$186, (ROW()-ROW($S$2))*5+1)</f>
        <v>9</v>
      </c>
      <c r="DS14" cm="1">
        <f t="array" ref="DS14">INDEX([25]Results_ELV!$G$2:$G$186, (ROW()-ROW($T$2))*5+1)</f>
        <v>0</v>
      </c>
      <c r="DT14" cm="1">
        <f t="array" ref="DT14">INDEX([25]Results_ELV!$G$5:$G$186, (ROW()-ROW($U$2))*5+1)</f>
        <v>13</v>
      </c>
      <c r="DU14" cm="1">
        <f t="array" ref="DU14">INDEX([25]Results_ELV!$G$4:$G$186, (ROW()-ROW($V$2))*5+1)</f>
        <v>19</v>
      </c>
      <c r="DW14" cm="1">
        <f t="array" ref="DW14">INDEX([26]Results_ELV!$G$3:$G$186, (ROW()-ROW($S$2))*5+1)</f>
        <v>7</v>
      </c>
      <c r="DX14" cm="1">
        <f t="array" ref="DX14">INDEX([26]Results_ELV!$G$2:$G$186, (ROW()-ROW($T$2))*5+1)</f>
        <v>0</v>
      </c>
      <c r="DY14" cm="1">
        <f t="array" ref="DY14">INDEX([26]Results_ELV!$G$5:$G$186, (ROW()-ROW($U$2))*5+1)</f>
        <v>13</v>
      </c>
      <c r="DZ14" cm="1">
        <f t="array" ref="DZ14">INDEX([26]Results_ELV!$G$4:$G$186, (ROW()-ROW($V$2))*5+1)</f>
        <v>17</v>
      </c>
      <c r="EB14" cm="1">
        <f t="array" ref="EB14">INDEX([27]Results_ELV!$G$3:$G$186, (ROW()-ROW($S$2))*5+1)</f>
        <v>8</v>
      </c>
      <c r="EC14" cm="1">
        <f t="array" ref="EC14">INDEX([27]Results_ELV!$G$2:$G$186, (ROW()-ROW($T$2))*5+1)</f>
        <v>0</v>
      </c>
      <c r="ED14" cm="1">
        <f t="array" ref="ED14">INDEX([27]Results_ELV!$G$5:$G$186, (ROW()-ROW($U$2))*5+1)</f>
        <v>13</v>
      </c>
      <c r="EE14" cm="1">
        <f t="array" ref="EE14">INDEX([27]Results_ELV!$G$4:$G$186, (ROW()-ROW($V$2))*5+1)</f>
        <v>16</v>
      </c>
      <c r="EG14" cm="1">
        <f t="array" ref="EG14">INDEX([28]Results_ELV!$G$3:$G$186, (ROW()-ROW($S$2))*5+1)</f>
        <v>5</v>
      </c>
      <c r="EH14" cm="1">
        <f t="array" ref="EH14">INDEX([28]Results_ELV!$G$2:$G$186, (ROW()-ROW($T$2))*5+1)</f>
        <v>0</v>
      </c>
      <c r="EI14" cm="1">
        <f t="array" ref="EI14">INDEX([28]Results_ELV!$G$5:$G$186, (ROW()-ROW($U$2))*5+1)</f>
        <v>13</v>
      </c>
      <c r="EJ14" cm="1">
        <f t="array" ref="EJ14">INDEX([28]Results_ELV!$G$4:$G$186, (ROW()-ROW($V$2))*5+1)</f>
        <v>17</v>
      </c>
      <c r="EL14" cm="1">
        <f t="array" ref="EL14">INDEX([29]Results_ELV!$G$3:$G$186, (ROW()-ROW($S$2))*5+1)</f>
        <v>0</v>
      </c>
      <c r="EM14" cm="1">
        <f t="array" ref="EM14">INDEX([29]Results_ELV!$G$2:$G$186, (ROW()-ROW($T$2))*5+1)</f>
        <v>12</v>
      </c>
      <c r="EN14" cm="1">
        <f t="array" ref="EN14">INDEX([29]Results_ELV!$G$5:$G$186, (ROW()-ROW($U$2))*5+1)</f>
        <v>16</v>
      </c>
      <c r="EO14" cm="1">
        <f t="array" ref="EO14">INDEX([29]Results_ELV!$G$4:$G$186, (ROW()-ROW($V$2))*5+1)</f>
        <v>6</v>
      </c>
      <c r="EQ14" cm="1">
        <f t="array" ref="EQ14">INDEX([30]Results_ELV!$G$3:$G$186, (ROW()-ROW($S$2))*5+1)</f>
        <v>8</v>
      </c>
      <c r="ER14" cm="1">
        <f t="array" ref="ER14">INDEX([30]Results_ELV!$G$2:$G$186, (ROW()-ROW($T$2))*5+1)</f>
        <v>0</v>
      </c>
      <c r="ES14" cm="1">
        <f t="array" ref="ES14">INDEX([30]Results_ELV!$G$5:$G$186, (ROW()-ROW($U$2))*5+1)</f>
        <v>13</v>
      </c>
      <c r="ET14" cm="1">
        <f t="array" ref="ET14">INDEX([30]Results_ELV!$G$4:$G$186, (ROW()-ROW($V$2))*5+1)</f>
        <v>15</v>
      </c>
      <c r="EV14" s="22">
        <f t="shared" si="0"/>
        <v>6</v>
      </c>
      <c r="EW14" s="22">
        <f t="shared" si="1"/>
        <v>1</v>
      </c>
      <c r="EX14" s="22">
        <f t="shared" si="2"/>
        <v>13</v>
      </c>
      <c r="EY14" s="22">
        <f t="shared" si="3"/>
        <v>15</v>
      </c>
    </row>
    <row r="15" spans="1:155" x14ac:dyDescent="0.35">
      <c r="A15">
        <v>13</v>
      </c>
      <c r="B15">
        <f>[1]CRP_Outcome_ELV!$S15</f>
        <v>8</v>
      </c>
      <c r="C15">
        <f>[1]CRP_Outcome_ELV!$T15</f>
        <v>0</v>
      </c>
      <c r="D15">
        <f>[1]CRP_Outcome_ELV!$U15</f>
        <v>13</v>
      </c>
      <c r="E15">
        <f>[1]CRP_Outcome_ELV!$V15</f>
        <v>17</v>
      </c>
      <c r="G15">
        <f>[2]CRP_Outcome_ELV!$S15</f>
        <v>24</v>
      </c>
      <c r="H15">
        <f>[2]CRP_Outcome_ELV!$T15</f>
        <v>1</v>
      </c>
      <c r="I15">
        <f>[2]CRP_Outcome_ELV!$U15</f>
        <v>11</v>
      </c>
      <c r="J15">
        <f>[2]CRP_Outcome_ELV!$V15</f>
        <v>15</v>
      </c>
      <c r="L15">
        <f>[3]CRP_Outcome_ELV!$S15</f>
        <v>23</v>
      </c>
      <c r="M15">
        <f>[3]CRP_Outcome_ELV!$T15</f>
        <v>2</v>
      </c>
      <c r="N15">
        <f>[3]CRP_Outcome_ELV!$U15</f>
        <v>12</v>
      </c>
      <c r="O15">
        <f>[3]CRP_Outcome_ELV!$V15</f>
        <v>16</v>
      </c>
      <c r="Q15">
        <f>[4]CRP_Outcome_ELV!$S15</f>
        <v>23</v>
      </c>
      <c r="R15">
        <f>[4]CRP_Outcome_ELV!$T15</f>
        <v>0</v>
      </c>
      <c r="S15">
        <f>[4]CRP_Outcome_ELV!$U15</f>
        <v>12</v>
      </c>
      <c r="T15">
        <f>[4]CRP_Outcome_ELV!$V15</f>
        <v>4</v>
      </c>
      <c r="V15">
        <f>[5]CRP_Outcome_ELV!$S15</f>
        <v>19</v>
      </c>
      <c r="W15">
        <f>[5]CRP_Outcome_ELV!$T15</f>
        <v>0</v>
      </c>
      <c r="X15">
        <f>[5]CRP_Outcome_ELV!$U15</f>
        <v>11</v>
      </c>
      <c r="Y15">
        <f>[5]CRP_Outcome_ELV!$V15</f>
        <v>15</v>
      </c>
      <c r="AA15">
        <f>[6]CRP_Outcome_ELV!$S15</f>
        <v>24</v>
      </c>
      <c r="AB15">
        <f>[6]CRP_Outcome_ELV!$T15</f>
        <v>6</v>
      </c>
      <c r="AC15">
        <f>[6]CRP_Outcome_ELV!$U15</f>
        <v>11</v>
      </c>
      <c r="AD15">
        <f>[6]CRP_Outcome_ELV!$V15</f>
        <v>11</v>
      </c>
      <c r="AF15">
        <f>[7]CRP_Outcome_ELV!$S15</f>
        <v>24</v>
      </c>
      <c r="AG15">
        <f>[7]CRP_Outcome_ELV!$T15</f>
        <v>5</v>
      </c>
      <c r="AH15">
        <f>[7]CRP_Outcome_ELV!$U15</f>
        <v>11</v>
      </c>
      <c r="AI15">
        <f>[7]CRP_Outcome_ELV!$V15</f>
        <v>13</v>
      </c>
      <c r="AK15">
        <f>[8]CRP_Outcome_ELV!$S15</f>
        <v>19</v>
      </c>
      <c r="AL15">
        <f>[8]CRP_Outcome_ELV!$T15</f>
        <v>0</v>
      </c>
      <c r="AM15">
        <f>[8]CRP_Outcome_ELV!$U15</f>
        <v>12</v>
      </c>
      <c r="AN15">
        <f>[8]CRP_Outcome_ELV!$V15</f>
        <v>15</v>
      </c>
      <c r="AP15">
        <f>[9]CRP_Outcome_ELV!$S15</f>
        <v>11</v>
      </c>
      <c r="AQ15">
        <f>[9]CRP_Outcome_ELV!$T15</f>
        <v>12</v>
      </c>
      <c r="AR15">
        <f>[9]CRP_Outcome_ELV!$U15</f>
        <v>12</v>
      </c>
      <c r="AS15">
        <f>[9]CRP_Outcome_ELV!$V15</f>
        <v>15</v>
      </c>
      <c r="AU15">
        <f>[10]CRP_Outcome_ELV!$S15</f>
        <v>24</v>
      </c>
      <c r="AV15">
        <f>[10]CRP_Outcome_ELV!$T15</f>
        <v>1</v>
      </c>
      <c r="AW15">
        <f>[10]CRP_Outcome_ELV!$U15</f>
        <v>11</v>
      </c>
      <c r="AX15">
        <f>[10]CRP_Outcome_ELV!$V15</f>
        <v>13</v>
      </c>
      <c r="AZ15" cm="1">
        <f t="array" ref="AZ15">INDEX([11]Results_ELV!$G$3:$G$186, (ROW()-ROW($S$2))*5+1)</f>
        <v>24</v>
      </c>
      <c r="BA15" cm="1">
        <f t="array" ref="BA15">INDEX([11]Results_ELV!$G$2:$G$186, (ROW()-ROW($T$2))*5+1)</f>
        <v>12</v>
      </c>
      <c r="BB15" cm="1">
        <f t="array" ref="BB15">INDEX([11]Results_ELV!$G$5:$G$186, (ROW()-ROW($U$2))*5+1)</f>
        <v>11</v>
      </c>
      <c r="BC15" cm="1">
        <f t="array" ref="BC15">INDEX([11]Results_ELV!$G$4:$G$186, (ROW()-ROW($V$2))*5+1)</f>
        <v>13</v>
      </c>
      <c r="BE15" cm="1">
        <f t="array" ref="BE15">INDEX([12]Results_ELV!$G$3:$G$186, (ROW()-ROW($S$2))*5+1)</f>
        <v>11</v>
      </c>
      <c r="BF15" cm="1">
        <f t="array" ref="BF15">INDEX([12]Results_ELV!$G$2:$G$186, (ROW()-ROW($T$2))*5+1)</f>
        <v>12</v>
      </c>
      <c r="BG15" cm="1">
        <f t="array" ref="BG15">INDEX([12]Results_ELV!$G$5:$G$186, (ROW()-ROW($U$2))*5+1)</f>
        <v>10</v>
      </c>
      <c r="BH15" cm="1">
        <f t="array" ref="BH15">INDEX([12]Results_ELV!$G$4:$G$186, (ROW()-ROW($V$2))*5+1)</f>
        <v>13</v>
      </c>
      <c r="BJ15" cm="1">
        <f t="array" ref="BJ15">INDEX([13]Results_ELV!$G$3:$G$186, (ROW()-ROW($S$2))*5+1)</f>
        <v>23</v>
      </c>
      <c r="BK15" cm="1">
        <f t="array" ref="BK15">INDEX([13]Results_ELV!$G$2:$G$186, (ROW()-ROW($T$2))*5+1)</f>
        <v>0</v>
      </c>
      <c r="BL15" cm="1">
        <f t="array" ref="BL15">INDEX([13]Results_ELV!$G$5:$G$186, (ROW()-ROW($U$2))*5+1)</f>
        <v>11</v>
      </c>
      <c r="BM15" cm="1">
        <f t="array" ref="BM15">INDEX([13]Results_ELV!$G$4:$G$186, (ROW()-ROW($V$2))*5+1)</f>
        <v>15</v>
      </c>
      <c r="BO15" cm="1">
        <f t="array" ref="BO15">INDEX([14]Results_ELV!$G$3:$G$186, (ROW()-ROW($S$2))*5+1)</f>
        <v>24</v>
      </c>
      <c r="BP15" cm="1">
        <f t="array" ref="BP15">INDEX([14]Results_ELV!$G$2:$G$186, (ROW()-ROW($T$2))*5+1)</f>
        <v>1</v>
      </c>
      <c r="BQ15" cm="1">
        <f t="array" ref="BQ15">INDEX([14]Results_ELV!$G$5:$G$186, (ROW()-ROW($U$2))*5+1)</f>
        <v>11</v>
      </c>
      <c r="BR15" cm="1">
        <f t="array" ref="BR15">INDEX([14]Results_ELV!$G$4:$G$186, (ROW()-ROW($V$2))*5+1)</f>
        <v>15</v>
      </c>
      <c r="BT15" cm="1">
        <f t="array" ref="BT15">INDEX([15]Results_ELV!$G$3:$G$186, (ROW()-ROW($S$2))*5+1)</f>
        <v>22</v>
      </c>
      <c r="BU15" cm="1">
        <f t="array" ref="BU15">INDEX([15]Results_ELV!$G$2:$G$186, (ROW()-ROW($T$2))*5+1)</f>
        <v>0</v>
      </c>
      <c r="BV15" cm="1">
        <f t="array" ref="BV15">INDEX([15]Results_ELV!$G$5:$G$186, (ROW()-ROW($U$2))*5+1)</f>
        <v>11</v>
      </c>
      <c r="BW15" cm="1">
        <f t="array" ref="BW15">INDEX([15]Results_ELV!$G$4:$G$186, (ROW()-ROW($V$2))*5+1)</f>
        <v>15</v>
      </c>
      <c r="BY15" cm="1">
        <f t="array" ref="BY15">INDEX([16]Results_ELV!$G$3:$G$186, (ROW()-ROW($S$2))*5+1)</f>
        <v>24</v>
      </c>
      <c r="BZ15" cm="1">
        <f t="array" ref="BZ15">INDEX([16]Results_ELV!$G$2:$G$186, (ROW()-ROW($T$2))*5+1)</f>
        <v>11</v>
      </c>
      <c r="CA15" cm="1">
        <f t="array" ref="CA15">INDEX([16]Results_ELV!$G$5:$G$186, (ROW()-ROW($U$2))*5+1)</f>
        <v>12</v>
      </c>
      <c r="CB15" cm="1">
        <f t="array" ref="CB15">INDEX([16]Results_ELV!$G$4:$G$186, (ROW()-ROW($V$2))*5+1)</f>
        <v>15</v>
      </c>
      <c r="CD15" cm="1">
        <f t="array" ref="CD15">INDEX([17]Results_ELV!$G$3:$G$186, (ROW()-ROW($S$2))*5+1)</f>
        <v>1</v>
      </c>
      <c r="CE15" cm="1">
        <f t="array" ref="CE15">INDEX([17]Results_ELV!$G$2:$G$186, (ROW()-ROW($T$2))*5+1)</f>
        <v>0</v>
      </c>
      <c r="CF15" cm="1">
        <f t="array" ref="CF15">INDEX([17]Results_ELV!$G$5:$G$186, (ROW()-ROW($U$2))*5+1)</f>
        <v>15</v>
      </c>
      <c r="CG15" cm="1">
        <f t="array" ref="CG15">INDEX([17]Results_ELV!$G$4:$G$186, (ROW()-ROW($V$2))*5+1)</f>
        <v>17</v>
      </c>
      <c r="CI15" cm="1">
        <f t="array" ref="CI15">INDEX([18]Results_ELV!$G$3:$G$186, (ROW()-ROW($S$2))*5+1)</f>
        <v>24</v>
      </c>
      <c r="CJ15" cm="1">
        <f t="array" ref="CJ15">INDEX([18]Results_ELV!$G$2:$G$186, (ROW()-ROW($T$2))*5+1)</f>
        <v>12</v>
      </c>
      <c r="CK15" cm="1">
        <f t="array" ref="CK15">INDEX([18]Results_ELV!$G$5:$G$186, (ROW()-ROW($U$2))*5+1)</f>
        <v>11</v>
      </c>
      <c r="CL15" cm="1">
        <f t="array" ref="CL15">INDEX([18]Results_ELV!$G$4:$G$186, (ROW()-ROW($V$2))*5+1)</f>
        <v>11</v>
      </c>
      <c r="CN15" cm="1">
        <f t="array" ref="CN15">INDEX([19]Results_ELV!$G$3:$G$186, (ROW()-ROW($S$2))*5+1)</f>
        <v>11</v>
      </c>
      <c r="CO15" cm="1">
        <f t="array" ref="CO15">INDEX([19]Results_ELV!$G$2:$G$186, (ROW()-ROW($T$2))*5+1)</f>
        <v>7</v>
      </c>
      <c r="CP15" cm="1">
        <f t="array" ref="CP15">INDEX([19]Results_ELV!$G$5:$G$186, (ROW()-ROW($U$2))*5+1)</f>
        <v>10</v>
      </c>
      <c r="CQ15" cm="1">
        <f t="array" ref="CQ15">INDEX([19]Results_ELV!$G$4:$G$186, (ROW()-ROW($V$2))*5+1)</f>
        <v>14</v>
      </c>
      <c r="CS15" cm="1">
        <f t="array" ref="CS15">INDEX([20]Results_ELV!$G$3:$G$186, (ROW()-ROW($S$2))*5+1)</f>
        <v>24</v>
      </c>
      <c r="CT15" cm="1">
        <f t="array" ref="CT15">INDEX([20]Results_ELV!$G$2:$G$186, (ROW()-ROW($T$2))*5+1)</f>
        <v>0</v>
      </c>
      <c r="CU15" cm="1">
        <f t="array" ref="CU15">INDEX([20]Results_ELV!$G$5:$G$186, (ROW()-ROW($U$2))*5+1)</f>
        <v>11</v>
      </c>
      <c r="CV15" cm="1">
        <f t="array" ref="CV15">INDEX([20]Results_ELV!$G$4:$G$186, (ROW()-ROW($V$2))*5+1)</f>
        <v>15</v>
      </c>
      <c r="CX15" cm="1">
        <f t="array" ref="CX15">INDEX([21]Results_ELV!$G$3:$G$186, (ROW()-ROW($S$2))*5+1)</f>
        <v>23</v>
      </c>
      <c r="CY15" cm="1">
        <f t="array" ref="CY15">INDEX([21]Results_ELV!$G$2:$G$186, (ROW()-ROW($T$2))*5+1)</f>
        <v>2</v>
      </c>
      <c r="CZ15" cm="1">
        <f t="array" ref="CZ15">INDEX([21]Results_ELV!$G$5:$G$186, (ROW()-ROW($U$2))*5+1)</f>
        <v>12</v>
      </c>
      <c r="DA15" cm="1">
        <f t="array" ref="DA15">INDEX([21]Results_ELV!$G$4:$G$186, (ROW()-ROW($V$2))*5+1)</f>
        <v>16</v>
      </c>
      <c r="DC15" cm="1">
        <f t="array" ref="DC15">INDEX([22]Results_ELV!$G$3:$G$186, (ROW()-ROW($S$2))*5+1)</f>
        <v>24</v>
      </c>
      <c r="DD15" cm="1">
        <f t="array" ref="DD15">INDEX([22]Results_ELV!$G$2:$G$186, (ROW()-ROW($T$2))*5+1)</f>
        <v>3</v>
      </c>
      <c r="DE15" cm="1">
        <f t="array" ref="DE15">INDEX([22]Results_ELV!$G$5:$G$186, (ROW()-ROW($U$2))*5+1)</f>
        <v>12</v>
      </c>
      <c r="DF15" cm="1">
        <f t="array" ref="DF15">INDEX([22]Results_ELV!$G$4:$G$186, (ROW()-ROW($V$2))*5+1)</f>
        <v>15</v>
      </c>
      <c r="DH15" cm="1">
        <f t="array" ref="DH15">INDEX([23]Results_ELV!$G$3:$G$186, (ROW()-ROW($S$2))*5+1)</f>
        <v>24</v>
      </c>
      <c r="DI15" cm="1">
        <f t="array" ref="DI15">INDEX([23]Results_ELV!$G$2:$G$186, (ROW()-ROW($T$2))*5+1)</f>
        <v>0</v>
      </c>
      <c r="DJ15" cm="1">
        <f t="array" ref="DJ15">INDEX([23]Results_ELV!$G$5:$G$186, (ROW()-ROW($U$2))*5+1)</f>
        <v>12</v>
      </c>
      <c r="DK15" cm="1">
        <f t="array" ref="DK15">INDEX([23]Results_ELV!$G$4:$G$186, (ROW()-ROW($V$2))*5+1)</f>
        <v>15</v>
      </c>
      <c r="DM15" cm="1">
        <f t="array" ref="DM15">INDEX([24]Results_ELV!$G$3:$G$186, (ROW()-ROW($S$2))*5+1)</f>
        <v>23</v>
      </c>
      <c r="DN15" cm="1">
        <f t="array" ref="DN15">INDEX([24]Results_ELV!$G$2:$G$186, (ROW()-ROW($T$2))*5+1)</f>
        <v>0</v>
      </c>
      <c r="DO15" cm="1">
        <f t="array" ref="DO15">INDEX([24]Results_ELV!$G$5:$G$186, (ROW()-ROW($U$2))*5+1)</f>
        <v>12</v>
      </c>
      <c r="DP15" cm="1">
        <f t="array" ref="DP15">INDEX([24]Results_ELV!$G$4:$G$186, (ROW()-ROW($V$2))*5+1)</f>
        <v>15</v>
      </c>
      <c r="DR15" cm="1">
        <f t="array" ref="DR15">INDEX([25]Results_ELV!$G$3:$G$186, (ROW()-ROW($S$2))*5+1)</f>
        <v>24</v>
      </c>
      <c r="DS15" cm="1">
        <f t="array" ref="DS15">INDEX([25]Results_ELV!$G$2:$G$186, (ROW()-ROW($T$2))*5+1)</f>
        <v>0</v>
      </c>
      <c r="DT15" cm="1">
        <f t="array" ref="DT15">INDEX([25]Results_ELV!$G$5:$G$186, (ROW()-ROW($U$2))*5+1)</f>
        <v>11</v>
      </c>
      <c r="DU15" cm="1">
        <f t="array" ref="DU15">INDEX([25]Results_ELV!$G$4:$G$186, (ROW()-ROW($V$2))*5+1)</f>
        <v>15</v>
      </c>
      <c r="DW15" cm="1">
        <f t="array" ref="DW15">INDEX([26]Results_ELV!$G$3:$G$186, (ROW()-ROW($S$2))*5+1)</f>
        <v>18</v>
      </c>
      <c r="DX15" cm="1">
        <f t="array" ref="DX15">INDEX([26]Results_ELV!$G$2:$G$186, (ROW()-ROW($T$2))*5+1)</f>
        <v>0</v>
      </c>
      <c r="DY15" cm="1">
        <f t="array" ref="DY15">INDEX([26]Results_ELV!$G$5:$G$186, (ROW()-ROW($U$2))*5+1)</f>
        <v>11</v>
      </c>
      <c r="DZ15" cm="1">
        <f t="array" ref="DZ15">INDEX([26]Results_ELV!$G$4:$G$186, (ROW()-ROW($V$2))*5+1)</f>
        <v>15</v>
      </c>
      <c r="EB15" cm="1">
        <f t="array" ref="EB15">INDEX([27]Results_ELV!$G$3:$G$186, (ROW()-ROW($S$2))*5+1)</f>
        <v>24</v>
      </c>
      <c r="EC15" cm="1">
        <f t="array" ref="EC15">INDEX([27]Results_ELV!$G$2:$G$186, (ROW()-ROW($T$2))*5+1)</f>
        <v>9</v>
      </c>
      <c r="ED15" cm="1">
        <f t="array" ref="ED15">INDEX([27]Results_ELV!$G$5:$G$186, (ROW()-ROW($U$2))*5+1)</f>
        <v>12</v>
      </c>
      <c r="EE15" cm="1">
        <f t="array" ref="EE15">INDEX([27]Results_ELV!$G$4:$G$186, (ROW()-ROW($V$2))*5+1)</f>
        <v>15</v>
      </c>
      <c r="EG15" cm="1">
        <f t="array" ref="EG15">INDEX([28]Results_ELV!$G$3:$G$186, (ROW()-ROW($S$2))*5+1)</f>
        <v>18</v>
      </c>
      <c r="EH15" cm="1">
        <f t="array" ref="EH15">INDEX([28]Results_ELV!$G$2:$G$186, (ROW()-ROW($T$2))*5+1)</f>
        <v>0</v>
      </c>
      <c r="EI15" cm="1">
        <f t="array" ref="EI15">INDEX([28]Results_ELV!$G$5:$G$186, (ROW()-ROW($U$2))*5+1)</f>
        <v>11</v>
      </c>
      <c r="EJ15" cm="1">
        <f t="array" ref="EJ15">INDEX([28]Results_ELV!$G$4:$G$186, (ROW()-ROW($V$2))*5+1)</f>
        <v>15</v>
      </c>
      <c r="EL15" cm="1">
        <f t="array" ref="EL15">INDEX([29]Results_ELV!$G$3:$G$186, (ROW()-ROW($S$2))*5+1)</f>
        <v>2</v>
      </c>
      <c r="EM15" cm="1">
        <f t="array" ref="EM15">INDEX([29]Results_ELV!$G$2:$G$186, (ROW()-ROW($T$2))*5+1)</f>
        <v>0</v>
      </c>
      <c r="EN15" cm="1">
        <f t="array" ref="EN15">INDEX([29]Results_ELV!$G$5:$G$186, (ROW()-ROW($U$2))*5+1)</f>
        <v>15</v>
      </c>
      <c r="EO15" cm="1">
        <f t="array" ref="EO15">INDEX([29]Results_ELV!$G$4:$G$186, (ROW()-ROW($V$2))*5+1)</f>
        <v>17</v>
      </c>
      <c r="EQ15" cm="1">
        <f t="array" ref="EQ15">INDEX([30]Results_ELV!$G$3:$G$186, (ROW()-ROW($S$2))*5+1)</f>
        <v>24</v>
      </c>
      <c r="ER15" cm="1">
        <f t="array" ref="ER15">INDEX([30]Results_ELV!$G$2:$G$186, (ROW()-ROW($T$2))*5+1)</f>
        <v>12</v>
      </c>
      <c r="ES15" cm="1">
        <f t="array" ref="ES15">INDEX([30]Results_ELV!$G$5:$G$186, (ROW()-ROW($U$2))*5+1)</f>
        <v>11</v>
      </c>
      <c r="ET15" cm="1">
        <f t="array" ref="ET15">INDEX([30]Results_ELV!$G$4:$G$186, (ROW()-ROW($V$2))*5+1)</f>
        <v>13</v>
      </c>
      <c r="EV15" s="22">
        <f t="shared" si="0"/>
        <v>19</v>
      </c>
      <c r="EW15" s="22">
        <f t="shared" si="1"/>
        <v>3</v>
      </c>
      <c r="EX15" s="22">
        <f t="shared" si="2"/>
        <v>11</v>
      </c>
      <c r="EY15" s="22">
        <f t="shared" si="3"/>
        <v>14</v>
      </c>
    </row>
    <row r="16" spans="1:155" x14ac:dyDescent="0.35">
      <c r="A16">
        <v>14</v>
      </c>
      <c r="B16">
        <f>[1]CRP_Outcome_ELV!$S16</f>
        <v>24</v>
      </c>
      <c r="C16">
        <f>[1]CRP_Outcome_ELV!$T16</f>
        <v>4</v>
      </c>
      <c r="D16">
        <f>[1]CRP_Outcome_ELV!$U16</f>
        <v>11</v>
      </c>
      <c r="E16">
        <f>[1]CRP_Outcome_ELV!$V16</f>
        <v>12</v>
      </c>
      <c r="G16">
        <f>[2]CRP_Outcome_ELV!$S16</f>
        <v>24</v>
      </c>
      <c r="H16">
        <f>[2]CRP_Outcome_ELV!$T16</f>
        <v>23</v>
      </c>
      <c r="I16">
        <f>[2]CRP_Outcome_ELV!$U16</f>
        <v>11</v>
      </c>
      <c r="J16">
        <f>[2]CRP_Outcome_ELV!$V16</f>
        <v>10</v>
      </c>
      <c r="L16">
        <f>[3]CRP_Outcome_ELV!$S16</f>
        <v>22</v>
      </c>
      <c r="M16">
        <f>[3]CRP_Outcome_ELV!$T16</f>
        <v>27</v>
      </c>
      <c r="N16">
        <f>[3]CRP_Outcome_ELV!$U16</f>
        <v>12</v>
      </c>
      <c r="O16">
        <f>[3]CRP_Outcome_ELV!$V16</f>
        <v>10</v>
      </c>
      <c r="Q16">
        <f>[4]CRP_Outcome_ELV!$S16</f>
        <v>10</v>
      </c>
      <c r="R16">
        <f>[4]CRP_Outcome_ELV!$T16</f>
        <v>19</v>
      </c>
      <c r="S16">
        <f>[4]CRP_Outcome_ELV!$U16</f>
        <v>12</v>
      </c>
      <c r="T16">
        <f>[4]CRP_Outcome_ELV!$V16</f>
        <v>7</v>
      </c>
      <c r="V16">
        <f>[5]CRP_Outcome_ELV!$S16</f>
        <v>24</v>
      </c>
      <c r="W16">
        <f>[5]CRP_Outcome_ELV!$T16</f>
        <v>9</v>
      </c>
      <c r="X16">
        <f>[5]CRP_Outcome_ELV!$U16</f>
        <v>11</v>
      </c>
      <c r="Y16">
        <f>[5]CRP_Outcome_ELV!$V16</f>
        <v>10</v>
      </c>
      <c r="AA16">
        <f>[6]CRP_Outcome_ELV!$S16</f>
        <v>14</v>
      </c>
      <c r="AB16">
        <f>[6]CRP_Outcome_ELV!$T16</f>
        <v>30</v>
      </c>
      <c r="AC16">
        <f>[6]CRP_Outcome_ELV!$U16</f>
        <v>13</v>
      </c>
      <c r="AD16">
        <f>[6]CRP_Outcome_ELV!$V16</f>
        <v>6</v>
      </c>
      <c r="AF16">
        <f>[7]CRP_Outcome_ELV!$S16</f>
        <v>16</v>
      </c>
      <c r="AG16">
        <f>[7]CRP_Outcome_ELV!$T16</f>
        <v>24</v>
      </c>
      <c r="AH16">
        <f>[7]CRP_Outcome_ELV!$U16</f>
        <v>13</v>
      </c>
      <c r="AI16">
        <f>[7]CRP_Outcome_ELV!$V16</f>
        <v>5</v>
      </c>
      <c r="AK16">
        <f>[8]CRP_Outcome_ELV!$S16</f>
        <v>23</v>
      </c>
      <c r="AL16">
        <f>[8]CRP_Outcome_ELV!$T16</f>
        <v>12</v>
      </c>
      <c r="AM16">
        <f>[8]CRP_Outcome_ELV!$U16</f>
        <v>12</v>
      </c>
      <c r="AN16">
        <f>[8]CRP_Outcome_ELV!$V16</f>
        <v>9</v>
      </c>
      <c r="AP16">
        <f>[9]CRP_Outcome_ELV!$S16</f>
        <v>9</v>
      </c>
      <c r="AQ16">
        <f>[9]CRP_Outcome_ELV!$T16</f>
        <v>36</v>
      </c>
      <c r="AR16">
        <f>[9]CRP_Outcome_ELV!$U16</f>
        <v>12</v>
      </c>
      <c r="AS16">
        <f>[9]CRP_Outcome_ELV!$V16</f>
        <v>7</v>
      </c>
      <c r="AU16">
        <f>[10]CRP_Outcome_ELV!$S16</f>
        <v>17</v>
      </c>
      <c r="AV16">
        <f>[10]CRP_Outcome_ELV!$T16</f>
        <v>22</v>
      </c>
      <c r="AW16">
        <f>[10]CRP_Outcome_ELV!$U16</f>
        <v>13</v>
      </c>
      <c r="AX16">
        <f>[10]CRP_Outcome_ELV!$V16</f>
        <v>6</v>
      </c>
      <c r="AZ16" cm="1">
        <f t="array" ref="AZ16">INDEX([11]Results_ELV!$G$3:$G$186, (ROW()-ROW($S$2))*5+1)</f>
        <v>18</v>
      </c>
      <c r="BA16" cm="1">
        <f t="array" ref="BA16">INDEX([11]Results_ELV!$G$2:$G$186, (ROW()-ROW($T$2))*5+1)</f>
        <v>36</v>
      </c>
      <c r="BB16" cm="1">
        <f t="array" ref="BB16">INDEX([11]Results_ELV!$G$5:$G$186, (ROW()-ROW($U$2))*5+1)</f>
        <v>13</v>
      </c>
      <c r="BC16" cm="1">
        <f t="array" ref="BC16">INDEX([11]Results_ELV!$G$4:$G$186, (ROW()-ROW($V$2))*5+1)</f>
        <v>6</v>
      </c>
      <c r="BE16" cm="1">
        <f t="array" ref="BE16">INDEX([12]Results_ELV!$G$3:$G$186, (ROW()-ROW($S$2))*5+1)</f>
        <v>24</v>
      </c>
      <c r="BF16" cm="1">
        <f t="array" ref="BF16">INDEX([12]Results_ELV!$G$2:$G$186, (ROW()-ROW($T$2))*5+1)</f>
        <v>12</v>
      </c>
      <c r="BG16" cm="1">
        <f t="array" ref="BG16">INDEX([12]Results_ELV!$G$5:$G$186, (ROW()-ROW($U$2))*5+1)</f>
        <v>9</v>
      </c>
      <c r="BH16" cm="1">
        <f t="array" ref="BH16">INDEX([12]Results_ELV!$G$4:$G$186, (ROW()-ROW($V$2))*5+1)</f>
        <v>9</v>
      </c>
      <c r="BJ16" cm="1">
        <f t="array" ref="BJ16">INDEX([13]Results_ELV!$G$3:$G$186, (ROW()-ROW($S$2))*5+1)</f>
        <v>22</v>
      </c>
      <c r="BK16" cm="1">
        <f t="array" ref="BK16">INDEX([13]Results_ELV!$G$2:$G$186, (ROW()-ROW($T$2))*5+1)</f>
        <v>16</v>
      </c>
      <c r="BL16" cm="1">
        <f t="array" ref="BL16">INDEX([13]Results_ELV!$G$5:$G$186, (ROW()-ROW($U$2))*5+1)</f>
        <v>11</v>
      </c>
      <c r="BM16" cm="1">
        <f t="array" ref="BM16">INDEX([13]Results_ELV!$G$4:$G$186, (ROW()-ROW($V$2))*5+1)</f>
        <v>6</v>
      </c>
      <c r="BO16" cm="1">
        <f t="array" ref="BO16">INDEX([14]Results_ELV!$G$3:$G$186, (ROW()-ROW($S$2))*5+1)</f>
        <v>24</v>
      </c>
      <c r="BP16" cm="1">
        <f t="array" ref="BP16">INDEX([14]Results_ELV!$G$2:$G$186, (ROW()-ROW($T$2))*5+1)</f>
        <v>17</v>
      </c>
      <c r="BQ16" cm="1">
        <f t="array" ref="BQ16">INDEX([14]Results_ELV!$G$5:$G$186, (ROW()-ROW($U$2))*5+1)</f>
        <v>11</v>
      </c>
      <c r="BR16" cm="1">
        <f t="array" ref="BR16">INDEX([14]Results_ELV!$G$4:$G$186, (ROW()-ROW($V$2))*5+1)</f>
        <v>10</v>
      </c>
      <c r="BT16" cm="1">
        <f t="array" ref="BT16">INDEX([15]Results_ELV!$G$3:$G$186, (ROW()-ROW($S$2))*5+1)</f>
        <v>22</v>
      </c>
      <c r="BU16" cm="1">
        <f t="array" ref="BU16">INDEX([15]Results_ELV!$G$2:$G$186, (ROW()-ROW($T$2))*5+1)</f>
        <v>15</v>
      </c>
      <c r="BV16" cm="1">
        <f t="array" ref="BV16">INDEX([15]Results_ELV!$G$5:$G$186, (ROW()-ROW($U$2))*5+1)</f>
        <v>11</v>
      </c>
      <c r="BW16" cm="1">
        <f t="array" ref="BW16">INDEX([15]Results_ELV!$G$4:$G$186, (ROW()-ROW($V$2))*5+1)</f>
        <v>8</v>
      </c>
      <c r="BY16" cm="1">
        <f t="array" ref="BY16">INDEX([16]Results_ELV!$G$3:$G$186, (ROW()-ROW($S$2))*5+1)</f>
        <v>17</v>
      </c>
      <c r="BZ16" cm="1">
        <f t="array" ref="BZ16">INDEX([16]Results_ELV!$G$2:$G$186, (ROW()-ROW($T$2))*5+1)</f>
        <v>32</v>
      </c>
      <c r="CA16" cm="1">
        <f t="array" ref="CA16">INDEX([16]Results_ELV!$G$5:$G$186, (ROW()-ROW($U$2))*5+1)</f>
        <v>12</v>
      </c>
      <c r="CB16" cm="1">
        <f t="array" ref="CB16">INDEX([16]Results_ELV!$G$4:$G$186, (ROW()-ROW($V$2))*5+1)</f>
        <v>4</v>
      </c>
      <c r="CD16" cm="1">
        <f t="array" ref="CD16">INDEX([17]Results_ELV!$G$3:$G$186, (ROW()-ROW($S$2))*5+1)</f>
        <v>8</v>
      </c>
      <c r="CE16" cm="1">
        <f t="array" ref="CE16">INDEX([17]Results_ELV!$G$2:$G$186, (ROW()-ROW($T$2))*5+1)</f>
        <v>0</v>
      </c>
      <c r="CF16" cm="1">
        <f t="array" ref="CF16">INDEX([17]Results_ELV!$G$5:$G$186, (ROW()-ROW($U$2))*5+1)</f>
        <v>15</v>
      </c>
      <c r="CG16" cm="1">
        <f t="array" ref="CG16">INDEX([17]Results_ELV!$G$4:$G$186, (ROW()-ROW($V$2))*5+1)</f>
        <v>16</v>
      </c>
      <c r="CI16" cm="1">
        <f t="array" ref="CI16">INDEX([18]Results_ELV!$G$3:$G$186, (ROW()-ROW($S$2))*5+1)</f>
        <v>14</v>
      </c>
      <c r="CJ16" cm="1">
        <f t="array" ref="CJ16">INDEX([18]Results_ELV!$G$2:$G$186, (ROW()-ROW($T$2))*5+1)</f>
        <v>45</v>
      </c>
      <c r="CK16" cm="1">
        <f t="array" ref="CK16">INDEX([18]Results_ELV!$G$5:$G$186, (ROW()-ROW($U$2))*5+1)</f>
        <v>13</v>
      </c>
      <c r="CL16" cm="1">
        <f t="array" ref="CL16">INDEX([18]Results_ELV!$G$4:$G$186, (ROW()-ROW($V$2))*5+1)</f>
        <v>6</v>
      </c>
      <c r="CN16" cm="1">
        <f t="array" ref="CN16">INDEX([19]Results_ELV!$G$3:$G$186, (ROW()-ROW($S$2))*5+1)</f>
        <v>24</v>
      </c>
      <c r="CO16" cm="1">
        <f t="array" ref="CO16">INDEX([19]Results_ELV!$G$2:$G$186, (ROW()-ROW($T$2))*5+1)</f>
        <v>12</v>
      </c>
      <c r="CP16" cm="1">
        <f t="array" ref="CP16">INDEX([19]Results_ELV!$G$5:$G$186, (ROW()-ROW($U$2))*5+1)</f>
        <v>9</v>
      </c>
      <c r="CQ16" cm="1">
        <f t="array" ref="CQ16">INDEX([19]Results_ELV!$G$4:$G$186, (ROW()-ROW($V$2))*5+1)</f>
        <v>10</v>
      </c>
      <c r="CS16" cm="1">
        <f t="array" ref="CS16">INDEX([20]Results_ELV!$G$3:$G$186, (ROW()-ROW($S$2))*5+1)</f>
        <v>23</v>
      </c>
      <c r="CT16" cm="1">
        <f t="array" ref="CT16">INDEX([20]Results_ELV!$G$2:$G$186, (ROW()-ROW($T$2))*5+1)</f>
        <v>17</v>
      </c>
      <c r="CU16" cm="1">
        <f t="array" ref="CU16">INDEX([20]Results_ELV!$G$5:$G$186, (ROW()-ROW($U$2))*5+1)</f>
        <v>11</v>
      </c>
      <c r="CV16" cm="1">
        <f t="array" ref="CV16">INDEX([20]Results_ELV!$G$4:$G$186, (ROW()-ROW($V$2))*5+1)</f>
        <v>6</v>
      </c>
      <c r="CX16" cm="1">
        <f t="array" ref="CX16">INDEX([21]Results_ELV!$G$3:$G$186, (ROW()-ROW($S$2))*5+1)</f>
        <v>22</v>
      </c>
      <c r="CY16" cm="1">
        <f t="array" ref="CY16">INDEX([21]Results_ELV!$G$2:$G$186, (ROW()-ROW($T$2))*5+1)</f>
        <v>27</v>
      </c>
      <c r="CZ16" cm="1">
        <f t="array" ref="CZ16">INDEX([21]Results_ELV!$G$5:$G$186, (ROW()-ROW($U$2))*5+1)</f>
        <v>12</v>
      </c>
      <c r="DA16" cm="1">
        <f t="array" ref="DA16">INDEX([21]Results_ELV!$G$4:$G$186, (ROW()-ROW($V$2))*5+1)</f>
        <v>10</v>
      </c>
      <c r="DC16" cm="1">
        <f t="array" ref="DC16">INDEX([22]Results_ELV!$G$3:$G$186, (ROW()-ROW($S$2))*5+1)</f>
        <v>18</v>
      </c>
      <c r="DD16" cm="1">
        <f t="array" ref="DD16">INDEX([22]Results_ELV!$G$2:$G$186, (ROW()-ROW($T$2))*5+1)</f>
        <v>26</v>
      </c>
      <c r="DE16" cm="1">
        <f t="array" ref="DE16">INDEX([22]Results_ELV!$G$5:$G$186, (ROW()-ROW($U$2))*5+1)</f>
        <v>12</v>
      </c>
      <c r="DF16" cm="1">
        <f t="array" ref="DF16">INDEX([22]Results_ELV!$G$4:$G$186, (ROW()-ROW($V$2))*5+1)</f>
        <v>8</v>
      </c>
      <c r="DH16" cm="1">
        <f t="array" ref="DH16">INDEX([23]Results_ELV!$G$3:$G$186, (ROW()-ROW($S$2))*5+1)</f>
        <v>23</v>
      </c>
      <c r="DI16" cm="1">
        <f t="array" ref="DI16">INDEX([23]Results_ELV!$G$2:$G$186, (ROW()-ROW($T$2))*5+1)</f>
        <v>17</v>
      </c>
      <c r="DJ16" cm="1">
        <f t="array" ref="DJ16">INDEX([23]Results_ELV!$G$5:$G$186, (ROW()-ROW($U$2))*5+1)</f>
        <v>12</v>
      </c>
      <c r="DK16" cm="1">
        <f t="array" ref="DK16">INDEX([23]Results_ELV!$G$4:$G$186, (ROW()-ROW($V$2))*5+1)</f>
        <v>11</v>
      </c>
      <c r="DM16" cm="1">
        <f t="array" ref="DM16">INDEX([24]Results_ELV!$G$3:$G$186, (ROW()-ROW($S$2))*5+1)</f>
        <v>22</v>
      </c>
      <c r="DN16" cm="1">
        <f t="array" ref="DN16">INDEX([24]Results_ELV!$G$2:$G$186, (ROW()-ROW($T$2))*5+1)</f>
        <v>22</v>
      </c>
      <c r="DO16" cm="1">
        <f t="array" ref="DO16">INDEX([24]Results_ELV!$G$5:$G$186, (ROW()-ROW($U$2))*5+1)</f>
        <v>12</v>
      </c>
      <c r="DP16" cm="1">
        <f t="array" ref="DP16">INDEX([24]Results_ELV!$G$4:$G$186, (ROW()-ROW($V$2))*5+1)</f>
        <v>6</v>
      </c>
      <c r="DR16" cm="1">
        <f t="array" ref="DR16">INDEX([25]Results_ELV!$G$3:$G$186, (ROW()-ROW($S$2))*5+1)</f>
        <v>23</v>
      </c>
      <c r="DS16" cm="1">
        <f t="array" ref="DS16">INDEX([25]Results_ELV!$G$2:$G$186, (ROW()-ROW($T$2))*5+1)</f>
        <v>17</v>
      </c>
      <c r="DT16" cm="1">
        <f t="array" ref="DT16">INDEX([25]Results_ELV!$G$5:$G$186, (ROW()-ROW($U$2))*5+1)</f>
        <v>11</v>
      </c>
      <c r="DU16" cm="1">
        <f t="array" ref="DU16">INDEX([25]Results_ELV!$G$4:$G$186, (ROW()-ROW($V$2))*5+1)</f>
        <v>6</v>
      </c>
      <c r="DW16" cm="1">
        <f t="array" ref="DW16">INDEX([26]Results_ELV!$G$3:$G$186, (ROW()-ROW($S$2))*5+1)</f>
        <v>24</v>
      </c>
      <c r="DX16" cm="1">
        <f t="array" ref="DX16">INDEX([26]Results_ELV!$G$2:$G$186, (ROW()-ROW($T$2))*5+1)</f>
        <v>12</v>
      </c>
      <c r="DY16" cm="1">
        <f t="array" ref="DY16">INDEX([26]Results_ELV!$G$5:$G$186, (ROW()-ROW($U$2))*5+1)</f>
        <v>11</v>
      </c>
      <c r="DZ16" cm="1">
        <f t="array" ref="DZ16">INDEX([26]Results_ELV!$G$4:$G$186, (ROW()-ROW($V$2))*5+1)</f>
        <v>8</v>
      </c>
      <c r="EB16" cm="1">
        <f t="array" ref="EB16">INDEX([27]Results_ELV!$G$3:$G$186, (ROW()-ROW($S$2))*5+1)</f>
        <v>18</v>
      </c>
      <c r="EC16" cm="1">
        <f t="array" ref="EC16">INDEX([27]Results_ELV!$G$2:$G$186, (ROW()-ROW($T$2))*5+1)</f>
        <v>37</v>
      </c>
      <c r="ED16" cm="1">
        <f t="array" ref="ED16">INDEX([27]Results_ELV!$G$5:$G$186, (ROW()-ROW($U$2))*5+1)</f>
        <v>12</v>
      </c>
      <c r="EE16" cm="1">
        <f t="array" ref="EE16">INDEX([27]Results_ELV!$G$4:$G$186, (ROW()-ROW($V$2))*5+1)</f>
        <v>7</v>
      </c>
      <c r="EG16" cm="1">
        <f t="array" ref="EG16">INDEX([28]Results_ELV!$G$3:$G$186, (ROW()-ROW($S$2))*5+1)</f>
        <v>30</v>
      </c>
      <c r="EH16" cm="1">
        <f t="array" ref="EH16">INDEX([28]Results_ELV!$G$2:$G$186, (ROW()-ROW($T$2))*5+1)</f>
        <v>9</v>
      </c>
      <c r="EI16" cm="1">
        <f t="array" ref="EI16">INDEX([28]Results_ELV!$G$5:$G$186, (ROW()-ROW($U$2))*5+1)</f>
        <v>11</v>
      </c>
      <c r="EJ16" cm="1">
        <f t="array" ref="EJ16">INDEX([28]Results_ELV!$G$4:$G$186, (ROW()-ROW($V$2))*5+1)</f>
        <v>10</v>
      </c>
      <c r="EL16" cm="1">
        <f t="array" ref="EL16">INDEX([29]Results_ELV!$G$3:$G$186, (ROW()-ROW($S$2))*5+1)</f>
        <v>10</v>
      </c>
      <c r="EM16" cm="1">
        <f t="array" ref="EM16">INDEX([29]Results_ELV!$G$2:$G$186, (ROW()-ROW($T$2))*5+1)</f>
        <v>0</v>
      </c>
      <c r="EN16" cm="1">
        <f t="array" ref="EN16">INDEX([29]Results_ELV!$G$5:$G$186, (ROW()-ROW($U$2))*5+1)</f>
        <v>12</v>
      </c>
      <c r="EO16" cm="1">
        <f t="array" ref="EO16">INDEX([29]Results_ELV!$G$4:$G$186, (ROW()-ROW($V$2))*5+1)</f>
        <v>16</v>
      </c>
      <c r="EQ16" cm="1">
        <f t="array" ref="EQ16">INDEX([30]Results_ELV!$G$3:$G$186, (ROW()-ROW($S$2))*5+1)</f>
        <v>15</v>
      </c>
      <c r="ER16" cm="1">
        <f t="array" ref="ER16">INDEX([30]Results_ELV!$G$2:$G$186, (ROW()-ROW($T$2))*5+1)</f>
        <v>56</v>
      </c>
      <c r="ES16" cm="1">
        <f t="array" ref="ES16">INDEX([30]Results_ELV!$G$5:$G$186, (ROW()-ROW($U$2))*5+1)</f>
        <v>13</v>
      </c>
      <c r="ET16" cm="1">
        <f t="array" ref="ET16">INDEX([30]Results_ELV!$G$4:$G$186, (ROW()-ROW($V$2))*5+1)</f>
        <v>6</v>
      </c>
      <c r="EV16" s="22">
        <f t="shared" si="0"/>
        <v>19</v>
      </c>
      <c r="EW16" s="22">
        <f t="shared" si="1"/>
        <v>20</v>
      </c>
      <c r="EX16" s="22">
        <f t="shared" si="2"/>
        <v>11</v>
      </c>
      <c r="EY16" s="22">
        <f t="shared" si="3"/>
        <v>8</v>
      </c>
    </row>
    <row r="17" spans="1:155" x14ac:dyDescent="0.35">
      <c r="A17">
        <v>15</v>
      </c>
      <c r="B17">
        <f>[1]CRP_Outcome_ELV!$S17</f>
        <v>19</v>
      </c>
      <c r="C17">
        <f>[1]CRP_Outcome_ELV!$T17</f>
        <v>20</v>
      </c>
      <c r="D17">
        <f>[1]CRP_Outcome_ELV!$U17</f>
        <v>11</v>
      </c>
      <c r="E17">
        <f>[1]CRP_Outcome_ELV!$V17</f>
        <v>7</v>
      </c>
      <c r="G17">
        <f>[2]CRP_Outcome_ELV!$S17</f>
        <v>14</v>
      </c>
      <c r="H17">
        <f>[2]CRP_Outcome_ELV!$T17</f>
        <v>44</v>
      </c>
      <c r="I17">
        <f>[2]CRP_Outcome_ELV!$U17</f>
        <v>13</v>
      </c>
      <c r="J17">
        <f>[2]CRP_Outcome_ELV!$V17</f>
        <v>2</v>
      </c>
      <c r="L17">
        <f>[3]CRP_Outcome_ELV!$S17</f>
        <v>15</v>
      </c>
      <c r="M17">
        <f>[3]CRP_Outcome_ELV!$T17</f>
        <v>34</v>
      </c>
      <c r="N17">
        <f>[3]CRP_Outcome_ELV!$U17</f>
        <v>12</v>
      </c>
      <c r="O17">
        <f>[3]CRP_Outcome_ELV!$V17</f>
        <v>4</v>
      </c>
      <c r="Q17">
        <f>[4]CRP_Outcome_ELV!$S17</f>
        <v>9</v>
      </c>
      <c r="R17">
        <f>[4]CRP_Outcome_ELV!$T17</f>
        <v>23</v>
      </c>
      <c r="S17">
        <f>[4]CRP_Outcome_ELV!$U17</f>
        <v>12</v>
      </c>
      <c r="T17">
        <f>[4]CRP_Outcome_ELV!$V17</f>
        <v>3</v>
      </c>
      <c r="V17">
        <f>[5]CRP_Outcome_ELV!$S17</f>
        <v>15</v>
      </c>
      <c r="W17">
        <f>[5]CRP_Outcome_ELV!$T17</f>
        <v>22</v>
      </c>
      <c r="X17">
        <f>[5]CRP_Outcome_ELV!$U17</f>
        <v>13</v>
      </c>
      <c r="Y17">
        <f>[5]CRP_Outcome_ELV!$V17</f>
        <v>2</v>
      </c>
      <c r="AA17">
        <f>[6]CRP_Outcome_ELV!$S17</f>
        <v>2</v>
      </c>
      <c r="AB17">
        <f>[6]CRP_Outcome_ELV!$T17</f>
        <v>36</v>
      </c>
      <c r="AC17">
        <f>[6]CRP_Outcome_ELV!$U17</f>
        <v>14</v>
      </c>
      <c r="AD17">
        <f>[6]CRP_Outcome_ELV!$V17</f>
        <v>2</v>
      </c>
      <c r="AF17">
        <f>[7]CRP_Outcome_ELV!$S17</f>
        <v>7</v>
      </c>
      <c r="AG17">
        <f>[7]CRP_Outcome_ELV!$T17</f>
        <v>28</v>
      </c>
      <c r="AH17">
        <f>[7]CRP_Outcome_ELV!$U17</f>
        <v>12</v>
      </c>
      <c r="AI17">
        <f>[7]CRP_Outcome_ELV!$V17</f>
        <v>2</v>
      </c>
      <c r="AK17">
        <f>[8]CRP_Outcome_ELV!$S17</f>
        <v>15</v>
      </c>
      <c r="AL17">
        <f>[8]CRP_Outcome_ELV!$T17</f>
        <v>24</v>
      </c>
      <c r="AM17">
        <f>[8]CRP_Outcome_ELV!$U17</f>
        <v>12</v>
      </c>
      <c r="AN17">
        <f>[8]CRP_Outcome_ELV!$V17</f>
        <v>3</v>
      </c>
      <c r="AP17">
        <f>[9]CRP_Outcome_ELV!$S17</f>
        <v>2</v>
      </c>
      <c r="AQ17">
        <f>[9]CRP_Outcome_ELV!$T17</f>
        <v>2</v>
      </c>
      <c r="AR17">
        <f>[9]CRP_Outcome_ELV!$U17</f>
        <v>13</v>
      </c>
      <c r="AS17">
        <f>[9]CRP_Outcome_ELV!$V17</f>
        <v>3</v>
      </c>
      <c r="AU17">
        <f>[10]CRP_Outcome_ELV!$S17</f>
        <v>8</v>
      </c>
      <c r="AV17">
        <f>[10]CRP_Outcome_ELV!$T17</f>
        <v>26</v>
      </c>
      <c r="AW17">
        <f>[10]CRP_Outcome_ELV!$U17</f>
        <v>14</v>
      </c>
      <c r="AX17">
        <f>[10]CRP_Outcome_ELV!$V17</f>
        <v>2</v>
      </c>
      <c r="AZ17" cm="1">
        <f t="array" ref="AZ17">INDEX([11]Results_ELV!$G$3:$G$186, (ROW()-ROW($S$2))*5+1)</f>
        <v>0</v>
      </c>
      <c r="BA17" cm="1">
        <f t="array" ref="BA17">INDEX([11]Results_ELV!$G$2:$G$186, (ROW()-ROW($T$2))*5+1)</f>
        <v>48</v>
      </c>
      <c r="BB17" cm="1">
        <f t="array" ref="BB17">INDEX([11]Results_ELV!$G$5:$G$186, (ROW()-ROW($U$2))*5+1)</f>
        <v>14</v>
      </c>
      <c r="BC17" cm="1">
        <f t="array" ref="BC17">INDEX([11]Results_ELV!$G$4:$G$186, (ROW()-ROW($V$2))*5+1)</f>
        <v>2</v>
      </c>
      <c r="BE17" cm="1">
        <f t="array" ref="BE17">INDEX([12]Results_ELV!$G$3:$G$186, (ROW()-ROW($S$2))*5+1)</f>
        <v>4</v>
      </c>
      <c r="BF17" cm="1">
        <f t="array" ref="BF17">INDEX([12]Results_ELV!$G$2:$G$186, (ROW()-ROW($T$2))*5+1)</f>
        <v>38</v>
      </c>
      <c r="BG17" cm="1">
        <f t="array" ref="BG17">INDEX([12]Results_ELV!$G$5:$G$186, (ROW()-ROW($U$2))*5+1)</f>
        <v>10</v>
      </c>
      <c r="BH17" cm="1">
        <f t="array" ref="BH17">INDEX([12]Results_ELV!$G$4:$G$186, (ROW()-ROW($V$2))*5+1)</f>
        <v>7</v>
      </c>
      <c r="BJ17" cm="1">
        <f t="array" ref="BJ17">INDEX([13]Results_ELV!$G$3:$G$186, (ROW()-ROW($S$2))*5+1)</f>
        <v>9</v>
      </c>
      <c r="BK17" cm="1">
        <f t="array" ref="BK17">INDEX([13]Results_ELV!$G$2:$G$186, (ROW()-ROW($T$2))*5+1)</f>
        <v>26</v>
      </c>
      <c r="BL17" cm="1">
        <f t="array" ref="BL17">INDEX([13]Results_ELV!$G$5:$G$186, (ROW()-ROW($U$2))*5+1)</f>
        <v>13</v>
      </c>
      <c r="BM17" cm="1">
        <f t="array" ref="BM17">INDEX([13]Results_ELV!$G$4:$G$186, (ROW()-ROW($V$2))*5+1)</f>
        <v>2</v>
      </c>
      <c r="BO17" cm="1">
        <f t="array" ref="BO17">INDEX([14]Results_ELV!$G$3:$G$186, (ROW()-ROW($S$2))*5+1)</f>
        <v>14</v>
      </c>
      <c r="BP17" cm="1">
        <f t="array" ref="BP17">INDEX([14]Results_ELV!$G$2:$G$186, (ROW()-ROW($T$2))*5+1)</f>
        <v>35</v>
      </c>
      <c r="BQ17" cm="1">
        <f t="array" ref="BQ17">INDEX([14]Results_ELV!$G$5:$G$186, (ROW()-ROW($U$2))*5+1)</f>
        <v>13</v>
      </c>
      <c r="BR17" cm="1">
        <f t="array" ref="BR17">INDEX([14]Results_ELV!$G$4:$G$186, (ROW()-ROW($V$2))*5+1)</f>
        <v>2</v>
      </c>
      <c r="BT17" cm="1">
        <f t="array" ref="BT17">INDEX([15]Results_ELV!$G$3:$G$186, (ROW()-ROW($S$2))*5+1)</f>
        <v>12</v>
      </c>
      <c r="BU17" cm="1">
        <f t="array" ref="BU17">INDEX([15]Results_ELV!$G$2:$G$186, (ROW()-ROW($T$2))*5+1)</f>
        <v>26</v>
      </c>
      <c r="BV17" cm="1">
        <f t="array" ref="BV17">INDEX([15]Results_ELV!$G$5:$G$186, (ROW()-ROW($U$2))*5+1)</f>
        <v>13</v>
      </c>
      <c r="BW17" cm="1">
        <f t="array" ref="BW17">INDEX([15]Results_ELV!$G$4:$G$186, (ROW()-ROW($V$2))*5+1)</f>
        <v>2</v>
      </c>
      <c r="BY17" cm="1">
        <f t="array" ref="BY17">INDEX([16]Results_ELV!$G$3:$G$186, (ROW()-ROW($S$2))*5+1)</f>
        <v>0</v>
      </c>
      <c r="BZ17" cm="1">
        <f t="array" ref="BZ17">INDEX([16]Results_ELV!$G$2:$G$186, (ROW()-ROW($T$2))*5+1)</f>
        <v>26</v>
      </c>
      <c r="CA17" cm="1">
        <f t="array" ref="CA17">INDEX([16]Results_ELV!$G$5:$G$186, (ROW()-ROW($U$2))*5+1)</f>
        <v>13</v>
      </c>
      <c r="CB17" cm="1">
        <f t="array" ref="CB17">INDEX([16]Results_ELV!$G$4:$G$186, (ROW()-ROW($V$2))*5+1)</f>
        <v>2</v>
      </c>
      <c r="CD17" cm="1">
        <f t="array" ref="CD17">INDEX([17]Results_ELV!$G$3:$G$186, (ROW()-ROW($S$2))*5+1)</f>
        <v>24</v>
      </c>
      <c r="CE17" cm="1">
        <f t="array" ref="CE17">INDEX([17]Results_ELV!$G$2:$G$186, (ROW()-ROW($T$2))*5+1)</f>
        <v>3</v>
      </c>
      <c r="CF17" cm="1">
        <f t="array" ref="CF17">INDEX([17]Results_ELV!$G$5:$G$186, (ROW()-ROW($U$2))*5+1)</f>
        <v>11</v>
      </c>
      <c r="CG17" cm="1">
        <f t="array" ref="CG17">INDEX([17]Results_ELV!$G$4:$G$186, (ROW()-ROW($V$2))*5+1)</f>
        <v>13</v>
      </c>
      <c r="CI17" cm="1">
        <f t="array" ref="CI17">INDEX([18]Results_ELV!$G$3:$G$186, (ROW()-ROW($S$2))*5+1)</f>
        <v>0</v>
      </c>
      <c r="CJ17" cm="1">
        <f t="array" ref="CJ17">INDEX([18]Results_ELV!$G$2:$G$186, (ROW()-ROW($T$2))*5+1)</f>
        <v>20</v>
      </c>
      <c r="CK17" cm="1">
        <f t="array" ref="CK17">INDEX([18]Results_ELV!$G$5:$G$186, (ROW()-ROW($U$2))*5+1)</f>
        <v>14</v>
      </c>
      <c r="CL17" cm="1">
        <f t="array" ref="CL17">INDEX([18]Results_ELV!$G$4:$G$186, (ROW()-ROW($V$2))*5+1)</f>
        <v>2</v>
      </c>
      <c r="CN17" cm="1">
        <f t="array" ref="CN17">INDEX([19]Results_ELV!$G$3:$G$186, (ROW()-ROW($S$2))*5+1)</f>
        <v>11</v>
      </c>
      <c r="CO17" cm="1">
        <f t="array" ref="CO17">INDEX([19]Results_ELV!$G$2:$G$186, (ROW()-ROW($T$2))*5+1)</f>
        <v>33</v>
      </c>
      <c r="CP17" cm="1">
        <f t="array" ref="CP17">INDEX([19]Results_ELV!$G$5:$G$186, (ROW()-ROW($U$2))*5+1)</f>
        <v>10</v>
      </c>
      <c r="CQ17" cm="1">
        <f t="array" ref="CQ17">INDEX([19]Results_ELV!$G$4:$G$186, (ROW()-ROW($V$2))*5+1)</f>
        <v>7</v>
      </c>
      <c r="CS17" cm="1">
        <f t="array" ref="CS17">INDEX([20]Results_ELV!$G$3:$G$186, (ROW()-ROW($S$2))*5+1)</f>
        <v>8</v>
      </c>
      <c r="CT17" cm="1">
        <f t="array" ref="CT17">INDEX([20]Results_ELV!$G$2:$G$186, (ROW()-ROW($T$2))*5+1)</f>
        <v>27</v>
      </c>
      <c r="CU17" cm="1">
        <f t="array" ref="CU17">INDEX([20]Results_ELV!$G$5:$G$186, (ROW()-ROW($U$2))*5+1)</f>
        <v>13</v>
      </c>
      <c r="CV17" cm="1">
        <f t="array" ref="CV17">INDEX([20]Results_ELV!$G$4:$G$186, (ROW()-ROW($V$2))*5+1)</f>
        <v>2</v>
      </c>
      <c r="CX17" cm="1">
        <f t="array" ref="CX17">INDEX([21]Results_ELV!$G$3:$G$186, (ROW()-ROW($S$2))*5+1)</f>
        <v>15</v>
      </c>
      <c r="CY17" cm="1">
        <f t="array" ref="CY17">INDEX([21]Results_ELV!$G$2:$G$186, (ROW()-ROW($T$2))*5+1)</f>
        <v>35</v>
      </c>
      <c r="CZ17" cm="1">
        <f t="array" ref="CZ17">INDEX([21]Results_ELV!$G$5:$G$186, (ROW()-ROW($U$2))*5+1)</f>
        <v>12</v>
      </c>
      <c r="DA17" cm="1">
        <f t="array" ref="DA17">INDEX([21]Results_ELV!$G$4:$G$186, (ROW()-ROW($V$2))*5+1)</f>
        <v>4</v>
      </c>
      <c r="DC17" cm="1">
        <f t="array" ref="DC17">INDEX([22]Results_ELV!$G$3:$G$186, (ROW()-ROW($S$2))*5+1)</f>
        <v>10</v>
      </c>
      <c r="DD17" cm="1">
        <f t="array" ref="DD17">INDEX([22]Results_ELV!$G$2:$G$186, (ROW()-ROW($T$2))*5+1)</f>
        <v>31</v>
      </c>
      <c r="DE17" cm="1">
        <f t="array" ref="DE17">INDEX([22]Results_ELV!$G$5:$G$186, (ROW()-ROW($U$2))*5+1)</f>
        <v>13</v>
      </c>
      <c r="DF17" cm="1">
        <f t="array" ref="DF17">INDEX([22]Results_ELV!$G$4:$G$186, (ROW()-ROW($V$2))*5+1)</f>
        <v>2</v>
      </c>
      <c r="DH17" cm="1">
        <f t="array" ref="DH17">INDEX([23]Results_ELV!$G$3:$G$186, (ROW()-ROW($S$2))*5+1)</f>
        <v>14</v>
      </c>
      <c r="DI17" cm="1">
        <f t="array" ref="DI17">INDEX([23]Results_ELV!$G$2:$G$186, (ROW()-ROW($T$2))*5+1)</f>
        <v>30</v>
      </c>
      <c r="DJ17" cm="1">
        <f t="array" ref="DJ17">INDEX([23]Results_ELV!$G$5:$G$186, (ROW()-ROW($U$2))*5+1)</f>
        <v>13</v>
      </c>
      <c r="DK17" cm="1">
        <f t="array" ref="DK17">INDEX([23]Results_ELV!$G$4:$G$186, (ROW()-ROW($V$2))*5+1)</f>
        <v>2</v>
      </c>
      <c r="DM17" cm="1">
        <f t="array" ref="DM17">INDEX([24]Results_ELV!$G$3:$G$186, (ROW()-ROW($S$2))*5+1)</f>
        <v>12</v>
      </c>
      <c r="DN17" cm="1">
        <f t="array" ref="DN17">INDEX([24]Results_ELV!$G$2:$G$186, (ROW()-ROW($T$2))*5+1)</f>
        <v>33</v>
      </c>
      <c r="DO17" cm="1">
        <f t="array" ref="DO17">INDEX([24]Results_ELV!$G$5:$G$186, (ROW()-ROW($U$2))*5+1)</f>
        <v>13</v>
      </c>
      <c r="DP17" cm="1">
        <f t="array" ref="DP17">INDEX([24]Results_ELV!$G$4:$G$186, (ROW()-ROW($V$2))*5+1)</f>
        <v>2</v>
      </c>
      <c r="DR17" cm="1">
        <f t="array" ref="DR17">INDEX([25]Results_ELV!$G$3:$G$186, (ROW()-ROW($S$2))*5+1)</f>
        <v>8</v>
      </c>
      <c r="DS17" cm="1">
        <f t="array" ref="DS17">INDEX([25]Results_ELV!$G$2:$G$186, (ROW()-ROW($T$2))*5+1)</f>
        <v>27</v>
      </c>
      <c r="DT17" cm="1">
        <f t="array" ref="DT17">INDEX([25]Results_ELV!$G$5:$G$186, (ROW()-ROW($U$2))*5+1)</f>
        <v>13</v>
      </c>
      <c r="DU17" cm="1">
        <f t="array" ref="DU17">INDEX([25]Results_ELV!$G$4:$G$186, (ROW()-ROW($V$2))*5+1)</f>
        <v>2</v>
      </c>
      <c r="DW17" cm="1">
        <f t="array" ref="DW17">INDEX([26]Results_ELV!$G$3:$G$186, (ROW()-ROW($S$2))*5+1)</f>
        <v>13</v>
      </c>
      <c r="DX17" cm="1">
        <f t="array" ref="DX17">INDEX([26]Results_ELV!$G$2:$G$186, (ROW()-ROW($T$2))*5+1)</f>
        <v>23</v>
      </c>
      <c r="DY17" cm="1">
        <f t="array" ref="DY17">INDEX([26]Results_ELV!$G$5:$G$186, (ROW()-ROW($U$2))*5+1)</f>
        <v>13</v>
      </c>
      <c r="DZ17" cm="1">
        <f t="array" ref="DZ17">INDEX([26]Results_ELV!$G$4:$G$186, (ROW()-ROW($V$2))*5+1)</f>
        <v>2</v>
      </c>
      <c r="EB17" cm="1">
        <f t="array" ref="EB17">INDEX([27]Results_ELV!$G$3:$G$186, (ROW()-ROW($S$2))*5+1)</f>
        <v>4</v>
      </c>
      <c r="EC17" cm="1">
        <f t="array" ref="EC17">INDEX([27]Results_ELV!$G$2:$G$186, (ROW()-ROW($T$2))*5+1)</f>
        <v>36</v>
      </c>
      <c r="ED17" cm="1">
        <f t="array" ref="ED17">INDEX([27]Results_ELV!$G$5:$G$186, (ROW()-ROW($U$2))*5+1)</f>
        <v>12</v>
      </c>
      <c r="EE17" cm="1">
        <f t="array" ref="EE17">INDEX([27]Results_ELV!$G$4:$G$186, (ROW()-ROW($V$2))*5+1)</f>
        <v>3</v>
      </c>
      <c r="EG17" cm="1">
        <f t="array" ref="EG17">INDEX([28]Results_ELV!$G$3:$G$186, (ROW()-ROW($S$2))*5+1)</f>
        <v>15</v>
      </c>
      <c r="EH17" cm="1">
        <f t="array" ref="EH17">INDEX([28]Results_ELV!$G$2:$G$186, (ROW()-ROW($T$2))*5+1)</f>
        <v>17</v>
      </c>
      <c r="EI17" cm="1">
        <f t="array" ref="EI17">INDEX([28]Results_ELV!$G$5:$G$186, (ROW()-ROW($U$2))*5+1)</f>
        <v>13</v>
      </c>
      <c r="EJ17" cm="1">
        <f t="array" ref="EJ17">INDEX([28]Results_ELV!$G$4:$G$186, (ROW()-ROW($V$2))*5+1)</f>
        <v>2</v>
      </c>
      <c r="EL17" cm="1">
        <f t="array" ref="EL17">INDEX([29]Results_ELV!$G$3:$G$186, (ROW()-ROW($S$2))*5+1)</f>
        <v>24</v>
      </c>
      <c r="EM17" cm="1">
        <f t="array" ref="EM17">INDEX([29]Results_ELV!$G$2:$G$186, (ROW()-ROW($T$2))*5+1)</f>
        <v>5</v>
      </c>
      <c r="EN17" cm="1">
        <f t="array" ref="EN17">INDEX([29]Results_ELV!$G$5:$G$186, (ROW()-ROW($U$2))*5+1)</f>
        <v>11</v>
      </c>
      <c r="EO17" cm="1">
        <f t="array" ref="EO17">INDEX([29]Results_ELV!$G$4:$G$186, (ROW()-ROW($V$2))*5+1)</f>
        <v>12</v>
      </c>
      <c r="EQ17" cm="1">
        <f t="array" ref="EQ17">INDEX([30]Results_ELV!$G$3:$G$186, (ROW()-ROW($S$2))*5+1)</f>
        <v>0</v>
      </c>
      <c r="ER17" cm="1">
        <f t="array" ref="ER17">INDEX([30]Results_ELV!$G$2:$G$186, (ROW()-ROW($T$2))*5+1)</f>
        <v>35</v>
      </c>
      <c r="ES17" cm="1">
        <f t="array" ref="ES17">INDEX([30]Results_ELV!$G$5:$G$186, (ROW()-ROW($U$2))*5+1)</f>
        <v>14</v>
      </c>
      <c r="ET17" cm="1">
        <f t="array" ref="ET17">INDEX([30]Results_ELV!$G$4:$G$186, (ROW()-ROW($V$2))*5+1)</f>
        <v>2</v>
      </c>
      <c r="EV17" s="22">
        <f t="shared" si="0"/>
        <v>10</v>
      </c>
      <c r="EW17" s="22">
        <f t="shared" si="1"/>
        <v>26</v>
      </c>
      <c r="EX17" s="22">
        <f t="shared" si="2"/>
        <v>12</v>
      </c>
      <c r="EY17" s="22">
        <f t="shared" si="3"/>
        <v>3</v>
      </c>
    </row>
    <row r="18" spans="1:155" x14ac:dyDescent="0.35">
      <c r="A18">
        <v>16</v>
      </c>
      <c r="B18">
        <f>[1]CRP_Outcome_ELV!$S18</f>
        <v>6</v>
      </c>
      <c r="C18">
        <f>[1]CRP_Outcome_ELV!$T18</f>
        <v>26</v>
      </c>
      <c r="D18">
        <f>[1]CRP_Outcome_ELV!$U18</f>
        <v>13</v>
      </c>
      <c r="E18">
        <f>[1]CRP_Outcome_ELV!$V18</f>
        <v>2</v>
      </c>
      <c r="G18">
        <f>[2]CRP_Outcome_ELV!$S18</f>
        <v>0</v>
      </c>
      <c r="H18">
        <f>[2]CRP_Outcome_ELV!$T18</f>
        <v>22</v>
      </c>
      <c r="I18">
        <f>[2]CRP_Outcome_ELV!$U18</f>
        <v>13</v>
      </c>
      <c r="J18">
        <f>[2]CRP_Outcome_ELV!$V18</f>
        <v>3</v>
      </c>
      <c r="L18">
        <f>[3]CRP_Outcome_ELV!$S18</f>
        <v>0</v>
      </c>
      <c r="M18">
        <f>[3]CRP_Outcome_ELV!$T18</f>
        <v>20</v>
      </c>
      <c r="N18">
        <f>[3]CRP_Outcome_ELV!$U18</f>
        <v>13</v>
      </c>
      <c r="O18">
        <f>[3]CRP_Outcome_ELV!$V18</f>
        <v>5</v>
      </c>
      <c r="Q18">
        <f>[4]CRP_Outcome_ELV!$S18</f>
        <v>7</v>
      </c>
      <c r="R18">
        <f>[4]CRP_Outcome_ELV!$T18</f>
        <v>12</v>
      </c>
      <c r="S18">
        <f>[4]CRP_Outcome_ELV!$U18</f>
        <v>13</v>
      </c>
      <c r="T18">
        <f>[4]CRP_Outcome_ELV!$V18</f>
        <v>17</v>
      </c>
      <c r="V18">
        <f>[5]CRP_Outcome_ELV!$S18</f>
        <v>3</v>
      </c>
      <c r="W18">
        <f>[5]CRP_Outcome_ELV!$T18</f>
        <v>21</v>
      </c>
      <c r="X18">
        <f>[5]CRP_Outcome_ELV!$U18</f>
        <v>13</v>
      </c>
      <c r="Y18">
        <f>[5]CRP_Outcome_ELV!$V18</f>
        <v>3</v>
      </c>
      <c r="AA18">
        <f>[6]CRP_Outcome_ELV!$S18</f>
        <v>0</v>
      </c>
      <c r="AB18">
        <f>[6]CRP_Outcome_ELV!$T18</f>
        <v>9</v>
      </c>
      <c r="AC18">
        <f>[6]CRP_Outcome_ELV!$U18</f>
        <v>14</v>
      </c>
      <c r="AD18">
        <f>[6]CRP_Outcome_ELV!$V18</f>
        <v>13</v>
      </c>
      <c r="AF18">
        <f>[7]CRP_Outcome_ELV!$S18</f>
        <v>0</v>
      </c>
      <c r="AG18">
        <f>[7]CRP_Outcome_ELV!$T18</f>
        <v>6</v>
      </c>
      <c r="AH18">
        <f>[7]CRP_Outcome_ELV!$U18</f>
        <v>15</v>
      </c>
      <c r="AI18">
        <f>[7]CRP_Outcome_ELV!$V18</f>
        <v>11</v>
      </c>
      <c r="AK18">
        <f>[8]CRP_Outcome_ELV!$S18</f>
        <v>1</v>
      </c>
      <c r="AL18">
        <f>[8]CRP_Outcome_ELV!$T18</f>
        <v>18</v>
      </c>
      <c r="AM18">
        <f>[8]CRP_Outcome_ELV!$U18</f>
        <v>13</v>
      </c>
      <c r="AN18">
        <f>[8]CRP_Outcome_ELV!$V18</f>
        <v>4</v>
      </c>
      <c r="AP18">
        <f>[9]CRP_Outcome_ELV!$S18</f>
        <v>0</v>
      </c>
      <c r="AQ18">
        <f>[9]CRP_Outcome_ELV!$T18</f>
        <v>12</v>
      </c>
      <c r="AR18">
        <f>[9]CRP_Outcome_ELV!$U18</f>
        <v>14</v>
      </c>
      <c r="AS18">
        <f>[9]CRP_Outcome_ELV!$V18</f>
        <v>6</v>
      </c>
      <c r="AU18">
        <f>[10]CRP_Outcome_ELV!$S18</f>
        <v>0</v>
      </c>
      <c r="AV18">
        <f>[10]CRP_Outcome_ELV!$T18</f>
        <v>11</v>
      </c>
      <c r="AW18">
        <f>[10]CRP_Outcome_ELV!$U18</f>
        <v>14</v>
      </c>
      <c r="AX18">
        <f>[10]CRP_Outcome_ELV!$V18</f>
        <v>10</v>
      </c>
      <c r="AZ18" cm="1">
        <f t="array" ref="AZ18">INDEX([11]Results_ELV!$G$3:$G$186, (ROW()-ROW($S$2))*5+1)</f>
        <v>0</v>
      </c>
      <c r="BA18" cm="1">
        <f t="array" ref="BA18">INDEX([11]Results_ELV!$G$2:$G$186, (ROW()-ROW($T$2))*5+1)</f>
        <v>5</v>
      </c>
      <c r="BB18" cm="1">
        <f t="array" ref="BB18">INDEX([11]Results_ELV!$G$5:$G$186, (ROW()-ROW($U$2))*5+1)</f>
        <v>14</v>
      </c>
      <c r="BC18" cm="1">
        <f t="array" ref="BC18">INDEX([11]Results_ELV!$G$4:$G$186, (ROW()-ROW($V$2))*5+1)</f>
        <v>9</v>
      </c>
      <c r="BE18" cm="1">
        <f t="array" ref="BE18">INDEX([12]Results_ELV!$G$3:$G$186, (ROW()-ROW($S$2))*5+1)</f>
        <v>4</v>
      </c>
      <c r="BF18" cm="1">
        <f t="array" ref="BF18">INDEX([12]Results_ELV!$G$2:$G$186, (ROW()-ROW($T$2))*5+1)</f>
        <v>12</v>
      </c>
      <c r="BG18" cm="1">
        <f t="array" ref="BG18">INDEX([12]Results_ELV!$G$5:$G$186, (ROW()-ROW($U$2))*5+1)</f>
        <v>10</v>
      </c>
      <c r="BH18" cm="1">
        <f t="array" ref="BH18">INDEX([12]Results_ELV!$G$4:$G$186, (ROW()-ROW($V$2))*5+1)</f>
        <v>6</v>
      </c>
      <c r="BJ18" cm="1">
        <f t="array" ref="BJ18">INDEX([13]Results_ELV!$G$3:$G$186, (ROW()-ROW($S$2))*5+1)</f>
        <v>0</v>
      </c>
      <c r="BK18" cm="1">
        <f t="array" ref="BK18">INDEX([13]Results_ELV!$G$2:$G$186, (ROW()-ROW($T$2))*5+1)</f>
        <v>18</v>
      </c>
      <c r="BL18" cm="1">
        <f t="array" ref="BL18">INDEX([13]Results_ELV!$G$5:$G$186, (ROW()-ROW($U$2))*5+1)</f>
        <v>13</v>
      </c>
      <c r="BM18" cm="1">
        <f t="array" ref="BM18">INDEX([13]Results_ELV!$G$4:$G$186, (ROW()-ROW($V$2))*5+1)</f>
        <v>5</v>
      </c>
      <c r="BO18" cm="1">
        <f t="array" ref="BO18">INDEX([14]Results_ELV!$G$3:$G$186, (ROW()-ROW($S$2))*5+1)</f>
        <v>0</v>
      </c>
      <c r="BP18" cm="1">
        <f t="array" ref="BP18">INDEX([14]Results_ELV!$G$2:$G$186, (ROW()-ROW($T$2))*5+1)</f>
        <v>15</v>
      </c>
      <c r="BQ18" cm="1">
        <f t="array" ref="BQ18">INDEX([14]Results_ELV!$G$5:$G$186, (ROW()-ROW($U$2))*5+1)</f>
        <v>13</v>
      </c>
      <c r="BR18" cm="1">
        <f t="array" ref="BR18">INDEX([14]Results_ELV!$G$4:$G$186, (ROW()-ROW($V$2))*5+1)</f>
        <v>3</v>
      </c>
      <c r="BT18" cm="1">
        <f t="array" ref="BT18">INDEX([15]Results_ELV!$G$3:$G$186, (ROW()-ROW($S$2))*5+1)</f>
        <v>0</v>
      </c>
      <c r="BU18" cm="1">
        <f t="array" ref="BU18">INDEX([15]Results_ELV!$G$2:$G$186, (ROW()-ROW($T$2))*5+1)</f>
        <v>35</v>
      </c>
      <c r="BV18" cm="1">
        <f t="array" ref="BV18">INDEX([15]Results_ELV!$G$5:$G$186, (ROW()-ROW($U$2))*5+1)</f>
        <v>14</v>
      </c>
      <c r="BW18" cm="1">
        <f t="array" ref="BW18">INDEX([15]Results_ELV!$G$4:$G$186, (ROW()-ROW($V$2))*5+1)</f>
        <v>5</v>
      </c>
      <c r="BY18" cm="1">
        <f t="array" ref="BY18">INDEX([16]Results_ELV!$G$3:$G$186, (ROW()-ROW($S$2))*5+1)</f>
        <v>0</v>
      </c>
      <c r="BZ18" cm="1">
        <f t="array" ref="BZ18">INDEX([16]Results_ELV!$G$2:$G$186, (ROW()-ROW($T$2))*5+1)</f>
        <v>8</v>
      </c>
      <c r="CA18" cm="1">
        <f t="array" ref="CA18">INDEX([16]Results_ELV!$G$5:$G$186, (ROW()-ROW($U$2))*5+1)</f>
        <v>14</v>
      </c>
      <c r="CB18" cm="1">
        <f t="array" ref="CB18">INDEX([16]Results_ELV!$G$4:$G$186, (ROW()-ROW($V$2))*5+1)</f>
        <v>10</v>
      </c>
      <c r="CD18" cm="1">
        <f t="array" ref="CD18">INDEX([17]Results_ELV!$G$3:$G$186, (ROW()-ROW($S$2))*5+1)</f>
        <v>8</v>
      </c>
      <c r="CE18" cm="1">
        <f t="array" ref="CE18">INDEX([17]Results_ELV!$G$2:$G$186, (ROW()-ROW($T$2))*5+1)</f>
        <v>21</v>
      </c>
      <c r="CF18" cm="1">
        <f t="array" ref="CF18">INDEX([17]Results_ELV!$G$5:$G$186, (ROW()-ROW($U$2))*5+1)</f>
        <v>12</v>
      </c>
      <c r="CG18" cm="1">
        <f t="array" ref="CG18">INDEX([17]Results_ELV!$G$4:$G$186, (ROW()-ROW($V$2))*5+1)</f>
        <v>7</v>
      </c>
      <c r="CI18" cm="1">
        <f t="array" ref="CI18">INDEX([18]Results_ELV!$G$3:$G$186, (ROW()-ROW($S$2))*5+1)</f>
        <v>0</v>
      </c>
      <c r="CJ18" cm="1">
        <f t="array" ref="CJ18">INDEX([18]Results_ELV!$G$2:$G$186, (ROW()-ROW($T$2))*5+1)</f>
        <v>0</v>
      </c>
      <c r="CK18" cm="1">
        <f t="array" ref="CK18">INDEX([18]Results_ELV!$G$5:$G$186, (ROW()-ROW($U$2))*5+1)</f>
        <v>14</v>
      </c>
      <c r="CL18" cm="1">
        <f t="array" ref="CL18">INDEX([18]Results_ELV!$G$4:$G$186, (ROW()-ROW($V$2))*5+1)</f>
        <v>13</v>
      </c>
      <c r="CN18" cm="1">
        <f t="array" ref="CN18">INDEX([19]Results_ELV!$G$3:$G$186, (ROW()-ROW($S$2))*5+1)</f>
        <v>4</v>
      </c>
      <c r="CO18" cm="1">
        <f t="array" ref="CO18">INDEX([19]Results_ELV!$G$2:$G$186, (ROW()-ROW($T$2))*5+1)</f>
        <v>15</v>
      </c>
      <c r="CP18" cm="1">
        <f t="array" ref="CP18">INDEX([19]Results_ELV!$G$5:$G$186, (ROW()-ROW($U$2))*5+1)</f>
        <v>10</v>
      </c>
      <c r="CQ18" cm="1">
        <f t="array" ref="CQ18">INDEX([19]Results_ELV!$G$4:$G$186, (ROW()-ROW($V$2))*5+1)</f>
        <v>6</v>
      </c>
      <c r="CS18" cm="1">
        <f t="array" ref="CS18">INDEX([20]Results_ELV!$G$3:$G$186, (ROW()-ROW($S$2))*5+1)</f>
        <v>0</v>
      </c>
      <c r="CT18" cm="1">
        <f t="array" ref="CT18">INDEX([20]Results_ELV!$G$2:$G$186, (ROW()-ROW($T$2))*5+1)</f>
        <v>18</v>
      </c>
      <c r="CU18" cm="1">
        <f t="array" ref="CU18">INDEX([20]Results_ELV!$G$5:$G$186, (ROW()-ROW($U$2))*5+1)</f>
        <v>13</v>
      </c>
      <c r="CV18" cm="1">
        <f t="array" ref="CV18">INDEX([20]Results_ELV!$G$4:$G$186, (ROW()-ROW($V$2))*5+1)</f>
        <v>4</v>
      </c>
      <c r="CX18" cm="1">
        <f t="array" ref="CX18">INDEX([21]Results_ELV!$G$3:$G$186, (ROW()-ROW($S$2))*5+1)</f>
        <v>0</v>
      </c>
      <c r="CY18" cm="1">
        <f t="array" ref="CY18">INDEX([21]Results_ELV!$G$2:$G$186, (ROW()-ROW($T$2))*5+1)</f>
        <v>20</v>
      </c>
      <c r="CZ18" cm="1">
        <f t="array" ref="CZ18">INDEX([21]Results_ELV!$G$5:$G$186, (ROW()-ROW($U$2))*5+1)</f>
        <v>13</v>
      </c>
      <c r="DA18" cm="1">
        <f t="array" ref="DA18">INDEX([21]Results_ELV!$G$4:$G$186, (ROW()-ROW($V$2))*5+1)</f>
        <v>5</v>
      </c>
      <c r="DC18" cm="1">
        <f t="array" ref="DC18">INDEX([22]Results_ELV!$G$3:$G$186, (ROW()-ROW($S$2))*5+1)</f>
        <v>0</v>
      </c>
      <c r="DD18" cm="1">
        <f t="array" ref="DD18">INDEX([22]Results_ELV!$G$2:$G$186, (ROW()-ROW($T$2))*5+1)</f>
        <v>12</v>
      </c>
      <c r="DE18" cm="1">
        <f t="array" ref="DE18">INDEX([22]Results_ELV!$G$5:$G$186, (ROW()-ROW($U$2))*5+1)</f>
        <v>14</v>
      </c>
      <c r="DF18" cm="1">
        <f t="array" ref="DF18">INDEX([22]Results_ELV!$G$4:$G$186, (ROW()-ROW($V$2))*5+1)</f>
        <v>9</v>
      </c>
      <c r="DH18" cm="1">
        <f t="array" ref="DH18">INDEX([23]Results_ELV!$G$3:$G$186, (ROW()-ROW($S$2))*5+1)</f>
        <v>0</v>
      </c>
      <c r="DI18" cm="1">
        <f t="array" ref="DI18">INDEX([23]Results_ELV!$G$2:$G$186, (ROW()-ROW($T$2))*5+1)</f>
        <v>18</v>
      </c>
      <c r="DJ18" cm="1">
        <f t="array" ref="DJ18">INDEX([23]Results_ELV!$G$5:$G$186, (ROW()-ROW($U$2))*5+1)</f>
        <v>13</v>
      </c>
      <c r="DK18" cm="1">
        <f t="array" ref="DK18">INDEX([23]Results_ELV!$G$4:$G$186, (ROW()-ROW($V$2))*5+1)</f>
        <v>4</v>
      </c>
      <c r="DM18" cm="1">
        <f t="array" ref="DM18">INDEX([24]Results_ELV!$G$3:$G$186, (ROW()-ROW($S$2))*5+1)</f>
        <v>0</v>
      </c>
      <c r="DN18" cm="1">
        <f t="array" ref="DN18">INDEX([24]Results_ELV!$G$2:$G$186, (ROW()-ROW($T$2))*5+1)</f>
        <v>29</v>
      </c>
      <c r="DO18" cm="1">
        <f t="array" ref="DO18">INDEX([24]Results_ELV!$G$5:$G$186, (ROW()-ROW($U$2))*5+1)</f>
        <v>14</v>
      </c>
      <c r="DP18" cm="1">
        <f t="array" ref="DP18">INDEX([24]Results_ELV!$G$4:$G$186, (ROW()-ROW($V$2))*5+1)</f>
        <v>5</v>
      </c>
      <c r="DR18" cm="1">
        <f t="array" ref="DR18">INDEX([25]Results_ELV!$G$3:$G$186, (ROW()-ROW($S$2))*5+1)</f>
        <v>0</v>
      </c>
      <c r="DS18" cm="1">
        <f t="array" ref="DS18">INDEX([25]Results_ELV!$G$2:$G$186, (ROW()-ROW($T$2))*5+1)</f>
        <v>18</v>
      </c>
      <c r="DT18" cm="1">
        <f t="array" ref="DT18">INDEX([25]Results_ELV!$G$5:$G$186, (ROW()-ROW($U$2))*5+1)</f>
        <v>13</v>
      </c>
      <c r="DU18" cm="1">
        <f t="array" ref="DU18">INDEX([25]Results_ELV!$G$4:$G$186, (ROW()-ROW($V$2))*5+1)</f>
        <v>4</v>
      </c>
      <c r="DW18" cm="1">
        <f t="array" ref="DW18">INDEX([26]Results_ELV!$G$3:$G$186, (ROW()-ROW($S$2))*5+1)</f>
        <v>0</v>
      </c>
      <c r="DX18" cm="1">
        <f t="array" ref="DX18">INDEX([26]Results_ELV!$G$2:$G$186, (ROW()-ROW($T$2))*5+1)</f>
        <v>19</v>
      </c>
      <c r="DY18" cm="1">
        <f t="array" ref="DY18">INDEX([26]Results_ELV!$G$5:$G$186, (ROW()-ROW($U$2))*5+1)</f>
        <v>13</v>
      </c>
      <c r="DZ18" cm="1">
        <f t="array" ref="DZ18">INDEX([26]Results_ELV!$G$4:$G$186, (ROW()-ROW($V$2))*5+1)</f>
        <v>3</v>
      </c>
      <c r="EB18" cm="1">
        <f t="array" ref="EB18">INDEX([27]Results_ELV!$G$3:$G$186, (ROW()-ROW($S$2))*5+1)</f>
        <v>0</v>
      </c>
      <c r="EC18" cm="1">
        <f t="array" ref="EC18">INDEX([27]Results_ELV!$G$2:$G$186, (ROW()-ROW($T$2))*5+1)</f>
        <v>12</v>
      </c>
      <c r="ED18" cm="1">
        <f t="array" ref="ED18">INDEX([27]Results_ELV!$G$5:$G$186, (ROW()-ROW($U$2))*5+1)</f>
        <v>13</v>
      </c>
      <c r="EE18" cm="1">
        <f t="array" ref="EE18">INDEX([27]Results_ELV!$G$4:$G$186, (ROW()-ROW($V$2))*5+1)</f>
        <v>9</v>
      </c>
      <c r="EG18" cm="1">
        <f t="array" ref="EG18">INDEX([28]Results_ELV!$G$3:$G$186, (ROW()-ROW($S$2))*5+1)</f>
        <v>2</v>
      </c>
      <c r="EH18" cm="1">
        <f t="array" ref="EH18">INDEX([28]Results_ELV!$G$2:$G$186, (ROW()-ROW($T$2))*5+1)</f>
        <v>20</v>
      </c>
      <c r="EI18" cm="1">
        <f t="array" ref="EI18">INDEX([28]Results_ELV!$G$5:$G$186, (ROW()-ROW($U$2))*5+1)</f>
        <v>13</v>
      </c>
      <c r="EJ18" cm="1">
        <f t="array" ref="EJ18">INDEX([28]Results_ELV!$G$4:$G$186, (ROW()-ROW($V$2))*5+1)</f>
        <v>3</v>
      </c>
      <c r="EL18" cm="1">
        <f t="array" ref="EL18">INDEX([29]Results_ELV!$G$3:$G$186, (ROW()-ROW($S$2))*5+1)</f>
        <v>18</v>
      </c>
      <c r="EM18" cm="1">
        <f t="array" ref="EM18">INDEX([29]Results_ELV!$G$2:$G$186, (ROW()-ROW($T$2))*5+1)</f>
        <v>22</v>
      </c>
      <c r="EN18" cm="1">
        <f t="array" ref="EN18">INDEX([29]Results_ELV!$G$5:$G$186, (ROW()-ROW($U$2))*5+1)</f>
        <v>12</v>
      </c>
      <c r="EO18" cm="1">
        <f t="array" ref="EO18">INDEX([29]Results_ELV!$G$4:$G$186, (ROW()-ROW($V$2))*5+1)</f>
        <v>3</v>
      </c>
      <c r="EQ18" cm="1">
        <f t="array" ref="EQ18">INDEX([30]Results_ELV!$G$3:$G$186, (ROW()-ROW($S$2))*5+1)</f>
        <v>0</v>
      </c>
      <c r="ER18" cm="1">
        <f t="array" ref="ER18">INDEX([30]Results_ELV!$G$2:$G$186, (ROW()-ROW($T$2))*5+1)</f>
        <v>0</v>
      </c>
      <c r="ES18" cm="1">
        <f t="array" ref="ES18">INDEX([30]Results_ELV!$G$5:$G$186, (ROW()-ROW($U$2))*5+1)</f>
        <v>14</v>
      </c>
      <c r="ET18" cm="1">
        <f t="array" ref="ET18">INDEX([30]Results_ELV!$G$4:$G$186, (ROW()-ROW($V$2))*5+1)</f>
        <v>12</v>
      </c>
      <c r="EV18" s="22">
        <f t="shared" si="0"/>
        <v>2</v>
      </c>
      <c r="EW18" s="22">
        <f t="shared" si="1"/>
        <v>15</v>
      </c>
      <c r="EX18" s="22">
        <f t="shared" si="2"/>
        <v>13</v>
      </c>
      <c r="EY18" s="22">
        <f t="shared" si="3"/>
        <v>6</v>
      </c>
    </row>
    <row r="19" spans="1:155" x14ac:dyDescent="0.35">
      <c r="A19">
        <v>17</v>
      </c>
      <c r="B19">
        <f>[1]CRP_Outcome_ELV!$S19</f>
        <v>0</v>
      </c>
      <c r="C19">
        <f>[1]CRP_Outcome_ELV!$T19</f>
        <v>12</v>
      </c>
      <c r="D19">
        <f>[1]CRP_Outcome_ELV!$U19</f>
        <v>13</v>
      </c>
      <c r="E19">
        <f>[1]CRP_Outcome_ELV!$V19</f>
        <v>8</v>
      </c>
      <c r="G19">
        <f>[2]CRP_Outcome_ELV!$S19</f>
        <v>0</v>
      </c>
      <c r="H19">
        <f>[2]CRP_Outcome_ELV!$T19</f>
        <v>2</v>
      </c>
      <c r="I19">
        <f>[2]CRP_Outcome_ELV!$U19</f>
        <v>14</v>
      </c>
      <c r="J19">
        <f>[2]CRP_Outcome_ELV!$V19</f>
        <v>13</v>
      </c>
      <c r="L19">
        <f>[3]CRP_Outcome_ELV!$S19</f>
        <v>0</v>
      </c>
      <c r="M19">
        <f>[3]CRP_Outcome_ELV!$T19</f>
        <v>1</v>
      </c>
      <c r="N19">
        <f>[3]CRP_Outcome_ELV!$U19</f>
        <v>13</v>
      </c>
      <c r="O19">
        <f>[3]CRP_Outcome_ELV!$V19</f>
        <v>11</v>
      </c>
      <c r="Q19">
        <f>[4]CRP_Outcome_ELV!$S19</f>
        <v>6</v>
      </c>
      <c r="R19">
        <f>[4]CRP_Outcome_ELV!$T19</f>
        <v>0</v>
      </c>
      <c r="S19">
        <f>[4]CRP_Outcome_ELV!$U19</f>
        <v>13</v>
      </c>
      <c r="T19">
        <f>[4]CRP_Outcome_ELV!$V19</f>
        <v>19</v>
      </c>
      <c r="V19">
        <f>[5]CRP_Outcome_ELV!$S19</f>
        <v>0</v>
      </c>
      <c r="W19">
        <f>[5]CRP_Outcome_ELV!$T19</f>
        <v>7</v>
      </c>
      <c r="X19">
        <f>[5]CRP_Outcome_ELV!$U19</f>
        <v>14</v>
      </c>
      <c r="Y19">
        <f>[5]CRP_Outcome_ELV!$V19</f>
        <v>13</v>
      </c>
      <c r="AA19">
        <f>[6]CRP_Outcome_ELV!$S19</f>
        <v>5</v>
      </c>
      <c r="AB19">
        <f>[6]CRP_Outcome_ELV!$T19</f>
        <v>0</v>
      </c>
      <c r="AC19">
        <f>[6]CRP_Outcome_ELV!$U19</f>
        <v>14</v>
      </c>
      <c r="AD19">
        <f>[6]CRP_Outcome_ELV!$V19</f>
        <v>19</v>
      </c>
      <c r="AF19">
        <f>[7]CRP_Outcome_ELV!$S19</f>
        <v>4</v>
      </c>
      <c r="AG19">
        <f>[7]CRP_Outcome_ELV!$T19</f>
        <v>0</v>
      </c>
      <c r="AH19">
        <f>[7]CRP_Outcome_ELV!$U19</f>
        <v>14</v>
      </c>
      <c r="AI19">
        <f>[7]CRP_Outcome_ELV!$V19</f>
        <v>15</v>
      </c>
      <c r="AK19">
        <f>[8]CRP_Outcome_ELV!$S19</f>
        <v>0</v>
      </c>
      <c r="AL19">
        <f>[8]CRP_Outcome_ELV!$T19</f>
        <v>4</v>
      </c>
      <c r="AM19">
        <f>[8]CRP_Outcome_ELV!$U19</f>
        <v>13</v>
      </c>
      <c r="AN19">
        <f>[8]CRP_Outcome_ELV!$V19</f>
        <v>13</v>
      </c>
      <c r="AP19">
        <f>[9]CRP_Outcome_ELV!$S19</f>
        <v>15</v>
      </c>
      <c r="AQ19">
        <f>[9]CRP_Outcome_ELV!$T19</f>
        <v>0</v>
      </c>
      <c r="AR19">
        <f>[9]CRP_Outcome_ELV!$U19</f>
        <v>14</v>
      </c>
      <c r="AS19">
        <f>[9]CRP_Outcome_ELV!$V19</f>
        <v>13</v>
      </c>
      <c r="AU19">
        <f>[10]CRP_Outcome_ELV!$S19</f>
        <v>3</v>
      </c>
      <c r="AV19">
        <f>[10]CRP_Outcome_ELV!$T19</f>
        <v>0</v>
      </c>
      <c r="AW19">
        <f>[10]CRP_Outcome_ELV!$U19</f>
        <v>14</v>
      </c>
      <c r="AX19">
        <f>[10]CRP_Outcome_ELV!$V19</f>
        <v>18</v>
      </c>
      <c r="AZ19" cm="1">
        <f t="array" ref="AZ19">INDEX([11]Results_ELV!$G$3:$G$186, (ROW()-ROW($S$2))*5+1)</f>
        <v>2</v>
      </c>
      <c r="BA19" cm="1">
        <f t="array" ref="BA19">INDEX([11]Results_ELV!$G$2:$G$186, (ROW()-ROW($T$2))*5+1)</f>
        <v>0</v>
      </c>
      <c r="BB19" cm="1">
        <f t="array" ref="BB19">INDEX([11]Results_ELV!$G$5:$G$186, (ROW()-ROW($U$2))*5+1)</f>
        <v>14</v>
      </c>
      <c r="BC19" cm="1">
        <f t="array" ref="BC19">INDEX([11]Results_ELV!$G$4:$G$186, (ROW()-ROW($V$2))*5+1)</f>
        <v>15</v>
      </c>
      <c r="BE19" cm="1">
        <f t="array" ref="BE19">INDEX([12]Results_ELV!$G$3:$G$186, (ROW()-ROW($S$2))*5+1)</f>
        <v>7</v>
      </c>
      <c r="BF19" cm="1">
        <f t="array" ref="BF19">INDEX([12]Results_ELV!$G$2:$G$186, (ROW()-ROW($T$2))*5+1)</f>
        <v>0</v>
      </c>
      <c r="BG19" cm="1">
        <f t="array" ref="BG19">INDEX([12]Results_ELV!$G$5:$G$186, (ROW()-ROW($U$2))*5+1)</f>
        <v>10</v>
      </c>
      <c r="BH19" cm="1">
        <f t="array" ref="BH19">INDEX([12]Results_ELV!$G$4:$G$186, (ROW()-ROW($V$2))*5+1)</f>
        <v>15</v>
      </c>
      <c r="BJ19" cm="1">
        <f t="array" ref="BJ19">INDEX([13]Results_ELV!$G$3:$G$186, (ROW()-ROW($S$2))*5+1)</f>
        <v>2</v>
      </c>
      <c r="BK19" cm="1">
        <f t="array" ref="BK19">INDEX([13]Results_ELV!$G$2:$G$186, (ROW()-ROW($T$2))*5+1)</f>
        <v>0</v>
      </c>
      <c r="BL19" cm="1">
        <f t="array" ref="BL19">INDEX([13]Results_ELV!$G$5:$G$186, (ROW()-ROW($U$2))*5+1)</f>
        <v>14</v>
      </c>
      <c r="BM19" cm="1">
        <f t="array" ref="BM19">INDEX([13]Results_ELV!$G$4:$G$186, (ROW()-ROW($V$2))*5+1)</f>
        <v>19</v>
      </c>
      <c r="BO19" cm="1">
        <f t="array" ref="BO19">INDEX([14]Results_ELV!$G$3:$G$186, (ROW()-ROW($S$2))*5+1)</f>
        <v>0</v>
      </c>
      <c r="BP19" cm="1">
        <f t="array" ref="BP19">INDEX([14]Results_ELV!$G$2:$G$186, (ROW()-ROW($T$2))*5+1)</f>
        <v>2</v>
      </c>
      <c r="BQ19" cm="1">
        <f t="array" ref="BQ19">INDEX([14]Results_ELV!$G$5:$G$186, (ROW()-ROW($U$2))*5+1)</f>
        <v>14</v>
      </c>
      <c r="BR19" cm="1">
        <f t="array" ref="BR19">INDEX([14]Results_ELV!$G$4:$G$186, (ROW()-ROW($V$2))*5+1)</f>
        <v>13</v>
      </c>
      <c r="BT19" cm="1">
        <f t="array" ref="BT19">INDEX([15]Results_ELV!$G$3:$G$186, (ROW()-ROW($S$2))*5+1)</f>
        <v>0</v>
      </c>
      <c r="BU19" cm="1">
        <f t="array" ref="BU19">INDEX([15]Results_ELV!$G$2:$G$186, (ROW()-ROW($T$2))*5+1)</f>
        <v>0</v>
      </c>
      <c r="BV19" cm="1">
        <f t="array" ref="BV19">INDEX([15]Results_ELV!$G$5:$G$186, (ROW()-ROW($U$2))*5+1)</f>
        <v>14</v>
      </c>
      <c r="BW19" cm="1">
        <f t="array" ref="BW19">INDEX([15]Results_ELV!$G$4:$G$186, (ROW()-ROW($V$2))*5+1)</f>
        <v>16</v>
      </c>
      <c r="BY19" cm="1">
        <f t="array" ref="BY19">INDEX([16]Results_ELV!$G$3:$G$186, (ROW()-ROW($S$2))*5+1)</f>
        <v>5</v>
      </c>
      <c r="BZ19" cm="1">
        <f t="array" ref="BZ19">INDEX([16]Results_ELV!$G$2:$G$186, (ROW()-ROW($T$2))*5+1)</f>
        <v>0</v>
      </c>
      <c r="CA19" cm="1">
        <f t="array" ref="CA19">INDEX([16]Results_ELV!$G$5:$G$186, (ROW()-ROW($U$2))*5+1)</f>
        <v>14</v>
      </c>
      <c r="CB19" cm="1">
        <f t="array" ref="CB19">INDEX([16]Results_ELV!$G$4:$G$186, (ROW()-ROW($V$2))*5+1)</f>
        <v>16</v>
      </c>
      <c r="CD19" cm="1">
        <f t="array" ref="CD19">INDEX([17]Results_ELV!$G$3:$G$186, (ROW()-ROW($S$2))*5+1)</f>
        <v>8</v>
      </c>
      <c r="CE19" cm="1">
        <f t="array" ref="CE19">INDEX([17]Results_ELV!$G$2:$G$186, (ROW()-ROW($T$2))*5+1)</f>
        <v>32</v>
      </c>
      <c r="CF19" cm="1">
        <f t="array" ref="CF19">INDEX([17]Results_ELV!$G$5:$G$186, (ROW()-ROW($U$2))*5+1)</f>
        <v>14</v>
      </c>
      <c r="CG19" cm="1">
        <f t="array" ref="CG19">INDEX([17]Results_ELV!$G$4:$G$186, (ROW()-ROW($V$2))*5+1)</f>
        <v>2</v>
      </c>
      <c r="CI19" cm="1">
        <f t="array" ref="CI19">INDEX([18]Results_ELV!$G$3:$G$186, (ROW()-ROW($S$2))*5+1)</f>
        <v>5</v>
      </c>
      <c r="CJ19" cm="1">
        <f t="array" ref="CJ19">INDEX([18]Results_ELV!$G$2:$G$186, (ROW()-ROW($T$2))*5+1)</f>
        <v>0</v>
      </c>
      <c r="CK19" cm="1">
        <f t="array" ref="CK19">INDEX([18]Results_ELV!$G$5:$G$186, (ROW()-ROW($U$2))*5+1)</f>
        <v>14</v>
      </c>
      <c r="CL19" cm="1">
        <f t="array" ref="CL19">INDEX([18]Results_ELV!$G$4:$G$186, (ROW()-ROW($V$2))*5+1)</f>
        <v>15</v>
      </c>
      <c r="CN19" cm="1">
        <f t="array" ref="CN19">INDEX([19]Results_ELV!$G$3:$G$186, (ROW()-ROW($S$2))*5+1)</f>
        <v>6</v>
      </c>
      <c r="CO19" cm="1">
        <f t="array" ref="CO19">INDEX([19]Results_ELV!$G$2:$G$186, (ROW()-ROW($T$2))*5+1)</f>
        <v>5</v>
      </c>
      <c r="CP19" cm="1">
        <f t="array" ref="CP19">INDEX([19]Results_ELV!$G$5:$G$186, (ROW()-ROW($U$2))*5+1)</f>
        <v>10</v>
      </c>
      <c r="CQ19" cm="1">
        <f t="array" ref="CQ19">INDEX([19]Results_ELV!$G$4:$G$186, (ROW()-ROW($V$2))*5+1)</f>
        <v>13</v>
      </c>
      <c r="CS19" cm="1">
        <f t="array" ref="CS19">INDEX([20]Results_ELV!$G$3:$G$186, (ROW()-ROW($S$2))*5+1)</f>
        <v>2</v>
      </c>
      <c r="CT19" cm="1">
        <f t="array" ref="CT19">INDEX([20]Results_ELV!$G$2:$G$186, (ROW()-ROW($T$2))*5+1)</f>
        <v>0</v>
      </c>
      <c r="CU19" cm="1">
        <f t="array" ref="CU19">INDEX([20]Results_ELV!$G$5:$G$186, (ROW()-ROW($U$2))*5+1)</f>
        <v>14</v>
      </c>
      <c r="CV19" cm="1">
        <f t="array" ref="CV19">INDEX([20]Results_ELV!$G$4:$G$186, (ROW()-ROW($V$2))*5+1)</f>
        <v>20</v>
      </c>
      <c r="CX19" cm="1">
        <f t="array" ref="CX19">INDEX([21]Results_ELV!$G$3:$G$186, (ROW()-ROW($S$2))*5+1)</f>
        <v>0</v>
      </c>
      <c r="CY19" cm="1">
        <f t="array" ref="CY19">INDEX([21]Results_ELV!$G$2:$G$186, (ROW()-ROW($T$2))*5+1)</f>
        <v>1</v>
      </c>
      <c r="CZ19" cm="1">
        <f t="array" ref="CZ19">INDEX([21]Results_ELV!$G$5:$G$186, (ROW()-ROW($U$2))*5+1)</f>
        <v>13</v>
      </c>
      <c r="DA19" cm="1">
        <f t="array" ref="DA19">INDEX([21]Results_ELV!$G$4:$G$186, (ROW()-ROW($V$2))*5+1)</f>
        <v>11</v>
      </c>
      <c r="DC19" cm="1">
        <f t="array" ref="DC19">INDEX([22]Results_ELV!$G$3:$G$186, (ROW()-ROW($S$2))*5+1)</f>
        <v>0</v>
      </c>
      <c r="DD19" cm="1">
        <f t="array" ref="DD19">INDEX([22]Results_ELV!$G$2:$G$186, (ROW()-ROW($T$2))*5+1)</f>
        <v>0</v>
      </c>
      <c r="DE19" cm="1">
        <f t="array" ref="DE19">INDEX([22]Results_ELV!$G$5:$G$186, (ROW()-ROW($U$2))*5+1)</f>
        <v>14</v>
      </c>
      <c r="DF19" cm="1">
        <f t="array" ref="DF19">INDEX([22]Results_ELV!$G$4:$G$186, (ROW()-ROW($V$2))*5+1)</f>
        <v>14</v>
      </c>
      <c r="DH19" cm="1">
        <f t="array" ref="DH19">INDEX([23]Results_ELV!$G$3:$G$186, (ROW()-ROW($S$2))*5+1)</f>
        <v>0</v>
      </c>
      <c r="DI19" cm="1">
        <f t="array" ref="DI19">INDEX([23]Results_ELV!$G$2:$G$186, (ROW()-ROW($T$2))*5+1)</f>
        <v>0</v>
      </c>
      <c r="DJ19" cm="1">
        <f t="array" ref="DJ19">INDEX([23]Results_ELV!$G$5:$G$186, (ROW()-ROW($U$2))*5+1)</f>
        <v>14</v>
      </c>
      <c r="DK19" cm="1">
        <f t="array" ref="DK19">INDEX([23]Results_ELV!$G$4:$G$186, (ROW()-ROW($V$2))*5+1)</f>
        <v>13</v>
      </c>
      <c r="DM19" cm="1">
        <f t="array" ref="DM19">INDEX([24]Results_ELV!$G$3:$G$186, (ROW()-ROW($S$2))*5+1)</f>
        <v>1</v>
      </c>
      <c r="DN19" cm="1">
        <f t="array" ref="DN19">INDEX([24]Results_ELV!$G$2:$G$186, (ROW()-ROW($T$2))*5+1)</f>
        <v>0</v>
      </c>
      <c r="DO19" cm="1">
        <f t="array" ref="DO19">INDEX([24]Results_ELV!$G$5:$G$186, (ROW()-ROW($U$2))*5+1)</f>
        <v>14</v>
      </c>
      <c r="DP19" cm="1">
        <f t="array" ref="DP19">INDEX([24]Results_ELV!$G$4:$G$186, (ROW()-ROW($V$2))*5+1)</f>
        <v>15</v>
      </c>
      <c r="DR19" cm="1">
        <f t="array" ref="DR19">INDEX([25]Results_ELV!$G$3:$G$186, (ROW()-ROW($S$2))*5+1)</f>
        <v>2</v>
      </c>
      <c r="DS19" cm="1">
        <f t="array" ref="DS19">INDEX([25]Results_ELV!$G$2:$G$186, (ROW()-ROW($T$2))*5+1)</f>
        <v>0</v>
      </c>
      <c r="DT19" cm="1">
        <f t="array" ref="DT19">INDEX([25]Results_ELV!$G$5:$G$186, (ROW()-ROW($U$2))*5+1)</f>
        <v>14</v>
      </c>
      <c r="DU19" cm="1">
        <f t="array" ref="DU19">INDEX([25]Results_ELV!$G$4:$G$186, (ROW()-ROW($V$2))*5+1)</f>
        <v>20</v>
      </c>
      <c r="DW19" cm="1">
        <f t="array" ref="DW19">INDEX([26]Results_ELV!$G$3:$G$186, (ROW()-ROW($S$2))*5+1)</f>
        <v>0</v>
      </c>
      <c r="DX19" cm="1">
        <f t="array" ref="DX19">INDEX([26]Results_ELV!$G$2:$G$186, (ROW()-ROW($T$2))*5+1)</f>
        <v>5</v>
      </c>
      <c r="DY19" cm="1">
        <f t="array" ref="DY19">INDEX([26]Results_ELV!$G$5:$G$186, (ROW()-ROW($U$2))*5+1)</f>
        <v>14</v>
      </c>
      <c r="DZ19" cm="1">
        <f t="array" ref="DZ19">INDEX([26]Results_ELV!$G$4:$G$186, (ROW()-ROW($V$2))*5+1)</f>
        <v>15</v>
      </c>
      <c r="EB19" cm="1">
        <f t="array" ref="EB19">INDEX([27]Results_ELV!$G$3:$G$186, (ROW()-ROW($S$2))*5+1)</f>
        <v>4</v>
      </c>
      <c r="EC19" cm="1">
        <f t="array" ref="EC19">INDEX([27]Results_ELV!$G$2:$G$186, (ROW()-ROW($T$2))*5+1)</f>
        <v>0</v>
      </c>
      <c r="ED19" cm="1">
        <f t="array" ref="ED19">INDEX([27]Results_ELV!$G$5:$G$186, (ROW()-ROW($U$2))*5+1)</f>
        <v>13</v>
      </c>
      <c r="EE19" cm="1">
        <f t="array" ref="EE19">INDEX([27]Results_ELV!$G$4:$G$186, (ROW()-ROW($V$2))*5+1)</f>
        <v>15</v>
      </c>
      <c r="EG19" cm="1">
        <f t="array" ref="EG19">INDEX([28]Results_ELV!$G$3:$G$186, (ROW()-ROW($S$2))*5+1)</f>
        <v>0</v>
      </c>
      <c r="EH19" cm="1">
        <f t="array" ref="EH19">INDEX([28]Results_ELV!$G$2:$G$186, (ROW()-ROW($T$2))*5+1)</f>
        <v>9</v>
      </c>
      <c r="EI19" cm="1">
        <f t="array" ref="EI19">INDEX([28]Results_ELV!$G$5:$G$186, (ROW()-ROW($U$2))*5+1)</f>
        <v>14</v>
      </c>
      <c r="EJ19" cm="1">
        <f t="array" ref="EJ19">INDEX([28]Results_ELV!$G$4:$G$186, (ROW()-ROW($V$2))*5+1)</f>
        <v>13</v>
      </c>
      <c r="EL19" cm="1">
        <f t="array" ref="EL19">INDEX([29]Results_ELV!$G$3:$G$186, (ROW()-ROW($S$2))*5+1)</f>
        <v>6</v>
      </c>
      <c r="EM19" cm="1">
        <f t="array" ref="EM19">INDEX([29]Results_ELV!$G$2:$G$186, (ROW()-ROW($T$2))*5+1)</f>
        <v>24</v>
      </c>
      <c r="EN19" cm="1">
        <f t="array" ref="EN19">INDEX([29]Results_ELV!$G$5:$G$186, (ROW()-ROW($U$2))*5+1)</f>
        <v>14</v>
      </c>
      <c r="EO19" cm="1">
        <f t="array" ref="EO19">INDEX([29]Results_ELV!$G$4:$G$186, (ROW()-ROW($V$2))*5+1)</f>
        <v>2</v>
      </c>
      <c r="EQ19" cm="1">
        <f t="array" ref="EQ19">INDEX([30]Results_ELV!$G$3:$G$186, (ROW()-ROW($S$2))*5+1)</f>
        <v>3</v>
      </c>
      <c r="ER19" cm="1">
        <f t="array" ref="ER19">INDEX([30]Results_ELV!$G$2:$G$186, (ROW()-ROW($T$2))*5+1)</f>
        <v>0</v>
      </c>
      <c r="ES19" cm="1">
        <f t="array" ref="ES19">INDEX([30]Results_ELV!$G$5:$G$186, (ROW()-ROW($U$2))*5+1)</f>
        <v>14</v>
      </c>
      <c r="ET19" cm="1">
        <f t="array" ref="ET19">INDEX([30]Results_ELV!$G$4:$G$186, (ROW()-ROW($V$2))*5+1)</f>
        <v>15</v>
      </c>
      <c r="EV19" s="22">
        <f t="shared" si="0"/>
        <v>3</v>
      </c>
      <c r="EW19" s="22">
        <f t="shared" si="1"/>
        <v>3</v>
      </c>
      <c r="EX19" s="22">
        <f t="shared" si="2"/>
        <v>13</v>
      </c>
      <c r="EY19" s="22">
        <f t="shared" si="3"/>
        <v>14</v>
      </c>
    </row>
    <row r="20" spans="1:155" x14ac:dyDescent="0.35">
      <c r="A20">
        <v>18</v>
      </c>
      <c r="B20">
        <f>[1]CRP_Outcome_ELV!$S20</f>
        <v>1</v>
      </c>
      <c r="C20">
        <f>[1]CRP_Outcome_ELV!$T20</f>
        <v>0</v>
      </c>
      <c r="D20">
        <f>[1]CRP_Outcome_ELV!$U20</f>
        <v>14</v>
      </c>
      <c r="E20">
        <f>[1]CRP_Outcome_ELV!$V20</f>
        <v>18</v>
      </c>
      <c r="G20">
        <f>[2]CRP_Outcome_ELV!$S20</f>
        <v>6</v>
      </c>
      <c r="H20">
        <f>[2]CRP_Outcome_ELV!$T20</f>
        <v>0</v>
      </c>
      <c r="I20">
        <f>[2]CRP_Outcome_ELV!$U20</f>
        <v>13</v>
      </c>
      <c r="J20">
        <f>[2]CRP_Outcome_ELV!$V20</f>
        <v>16</v>
      </c>
      <c r="L20">
        <f>[3]CRP_Outcome_ELV!$S20</f>
        <v>6</v>
      </c>
      <c r="M20">
        <f>[3]CRP_Outcome_ELV!$T20</f>
        <v>0</v>
      </c>
      <c r="N20">
        <f>[3]CRP_Outcome_ELV!$U20</f>
        <v>13</v>
      </c>
      <c r="O20">
        <f>[3]CRP_Outcome_ELV!$V20</f>
        <v>16</v>
      </c>
      <c r="Q20">
        <f>[4]CRP_Outcome_ELV!$S20</f>
        <v>23</v>
      </c>
      <c r="R20">
        <f>[4]CRP_Outcome_ELV!$T20</f>
        <v>5</v>
      </c>
      <c r="S20">
        <f>[4]CRP_Outcome_ELV!$U20</f>
        <v>13</v>
      </c>
      <c r="T20">
        <f>[4]CRP_Outcome_ELV!$V20</f>
        <v>9</v>
      </c>
      <c r="V20">
        <f>[5]CRP_Outcome_ELV!$S20</f>
        <v>6</v>
      </c>
      <c r="W20">
        <f>[5]CRP_Outcome_ELV!$T20</f>
        <v>0</v>
      </c>
      <c r="X20">
        <f>[5]CRP_Outcome_ELV!$U20</f>
        <v>13</v>
      </c>
      <c r="Y20">
        <f>[5]CRP_Outcome_ELV!$V20</f>
        <v>17</v>
      </c>
      <c r="AA20">
        <f>[6]CRP_Outcome_ELV!$S20</f>
        <v>17</v>
      </c>
      <c r="AB20">
        <f>[6]CRP_Outcome_ELV!$T20</f>
        <v>0</v>
      </c>
      <c r="AC20">
        <f>[6]CRP_Outcome_ELV!$U20</f>
        <v>13</v>
      </c>
      <c r="AD20">
        <f>[6]CRP_Outcome_ELV!$V20</f>
        <v>15</v>
      </c>
      <c r="AF20">
        <f>[7]CRP_Outcome_ELV!$S20</f>
        <v>18</v>
      </c>
      <c r="AG20">
        <f>[7]CRP_Outcome_ELV!$T20</f>
        <v>0</v>
      </c>
      <c r="AH20">
        <f>[7]CRP_Outcome_ELV!$U20</f>
        <v>13</v>
      </c>
      <c r="AI20">
        <f>[7]CRP_Outcome_ELV!$V20</f>
        <v>16</v>
      </c>
      <c r="AK20">
        <f>[8]CRP_Outcome_ELV!$S20</f>
        <v>8</v>
      </c>
      <c r="AL20">
        <f>[8]CRP_Outcome_ELV!$T20</f>
        <v>0</v>
      </c>
      <c r="AM20">
        <f>[8]CRP_Outcome_ELV!$U20</f>
        <v>13</v>
      </c>
      <c r="AN20">
        <f>[8]CRP_Outcome_ELV!$V20</f>
        <v>19</v>
      </c>
      <c r="AP20">
        <f>[9]CRP_Outcome_ELV!$S20</f>
        <v>7</v>
      </c>
      <c r="AQ20">
        <f>[9]CRP_Outcome_ELV!$T20</f>
        <v>0</v>
      </c>
      <c r="AR20">
        <f>[9]CRP_Outcome_ELV!$U20</f>
        <v>13</v>
      </c>
      <c r="AS20">
        <f>[9]CRP_Outcome_ELV!$V20</f>
        <v>15</v>
      </c>
      <c r="AU20">
        <f>[10]CRP_Outcome_ELV!$S20</f>
        <v>14</v>
      </c>
      <c r="AV20">
        <f>[10]CRP_Outcome_ELV!$T20</f>
        <v>0</v>
      </c>
      <c r="AW20">
        <f>[10]CRP_Outcome_ELV!$U20</f>
        <v>13</v>
      </c>
      <c r="AX20">
        <f>[10]CRP_Outcome_ELV!$V20</f>
        <v>15</v>
      </c>
      <c r="AZ20" cm="1">
        <f t="array" ref="AZ20">INDEX([11]Results_ELV!$G$3:$G$186, (ROW()-ROW($S$2))*5+1)</f>
        <v>19</v>
      </c>
      <c r="BA20" cm="1">
        <f t="array" ref="BA20">INDEX([11]Results_ELV!$G$2:$G$186, (ROW()-ROW($T$2))*5+1)</f>
        <v>0</v>
      </c>
      <c r="BB20" cm="1">
        <f t="array" ref="BB20">INDEX([11]Results_ELV!$G$5:$G$186, (ROW()-ROW($U$2))*5+1)</f>
        <v>13</v>
      </c>
      <c r="BC20" cm="1">
        <f t="array" ref="BC20">INDEX([11]Results_ELV!$G$4:$G$186, (ROW()-ROW($V$2))*5+1)</f>
        <v>15</v>
      </c>
      <c r="BE20" cm="1">
        <f t="array" ref="BE20">INDEX([12]Results_ELV!$G$3:$G$186, (ROW()-ROW($S$2))*5+1)</f>
        <v>10</v>
      </c>
      <c r="BF20" cm="1">
        <f t="array" ref="BF20">INDEX([12]Results_ELV!$G$2:$G$186, (ROW()-ROW($T$2))*5+1)</f>
        <v>7</v>
      </c>
      <c r="BG20" cm="1">
        <f t="array" ref="BG20">INDEX([12]Results_ELV!$G$5:$G$186, (ROW()-ROW($U$2))*5+1)</f>
        <v>10</v>
      </c>
      <c r="BH20" cm="1">
        <f t="array" ref="BH20">INDEX([12]Results_ELV!$G$4:$G$186, (ROW()-ROW($V$2))*5+1)</f>
        <v>14</v>
      </c>
      <c r="BJ20" cm="1">
        <f t="array" ref="BJ20">INDEX([13]Results_ELV!$G$3:$G$186, (ROW()-ROW($S$2))*5+1)</f>
        <v>12</v>
      </c>
      <c r="BK20" cm="1">
        <f t="array" ref="BK20">INDEX([13]Results_ELV!$G$2:$G$186, (ROW()-ROW($T$2))*5+1)</f>
        <v>0</v>
      </c>
      <c r="BL20" cm="1">
        <f t="array" ref="BL20">INDEX([13]Results_ELV!$G$5:$G$186, (ROW()-ROW($U$2))*5+1)</f>
        <v>13</v>
      </c>
      <c r="BM20" cm="1">
        <f t="array" ref="BM20">INDEX([13]Results_ELV!$G$4:$G$186, (ROW()-ROW($V$2))*5+1)</f>
        <v>16</v>
      </c>
      <c r="BO20" cm="1">
        <f t="array" ref="BO20">INDEX([14]Results_ELV!$G$3:$G$186, (ROW()-ROW($S$2))*5+1)</f>
        <v>6</v>
      </c>
      <c r="BP20" cm="1">
        <f t="array" ref="BP20">INDEX([14]Results_ELV!$G$2:$G$186, (ROW()-ROW($T$2))*5+1)</f>
        <v>0</v>
      </c>
      <c r="BQ20" cm="1">
        <f t="array" ref="BQ20">INDEX([14]Results_ELV!$G$5:$G$186, (ROW()-ROW($U$2))*5+1)</f>
        <v>13</v>
      </c>
      <c r="BR20" cm="1">
        <f t="array" ref="BR20">INDEX([14]Results_ELV!$G$4:$G$186, (ROW()-ROW($V$2))*5+1)</f>
        <v>16</v>
      </c>
      <c r="BT20" cm="1">
        <f t="array" ref="BT20">INDEX([15]Results_ELV!$G$3:$G$186, (ROW()-ROW($S$2))*5+1)</f>
        <v>9</v>
      </c>
      <c r="BU20" cm="1">
        <f t="array" ref="BU20">INDEX([15]Results_ELV!$G$2:$G$186, (ROW()-ROW($T$2))*5+1)</f>
        <v>0</v>
      </c>
      <c r="BV20" cm="1">
        <f t="array" ref="BV20">INDEX([15]Results_ELV!$G$5:$G$186, (ROW()-ROW($U$2))*5+1)</f>
        <v>13</v>
      </c>
      <c r="BW20" cm="1">
        <f t="array" ref="BW20">INDEX([15]Results_ELV!$G$4:$G$186, (ROW()-ROW($V$2))*5+1)</f>
        <v>16</v>
      </c>
      <c r="BY20" cm="1">
        <f t="array" ref="BY20">INDEX([16]Results_ELV!$G$3:$G$186, (ROW()-ROW($S$2))*5+1)</f>
        <v>16</v>
      </c>
      <c r="BZ20" cm="1">
        <f t="array" ref="BZ20">INDEX([16]Results_ELV!$G$2:$G$186, (ROW()-ROW($T$2))*5+1)</f>
        <v>0</v>
      </c>
      <c r="CA20" cm="1">
        <f t="array" ref="CA20">INDEX([16]Results_ELV!$G$5:$G$186, (ROW()-ROW($U$2))*5+1)</f>
        <v>13</v>
      </c>
      <c r="CB20" cm="1">
        <f t="array" ref="CB20">INDEX([16]Results_ELV!$G$4:$G$186, (ROW()-ROW($V$2))*5+1)</f>
        <v>15</v>
      </c>
      <c r="CD20" cm="1">
        <f t="array" ref="CD20">INDEX([17]Results_ELV!$G$3:$G$186, (ROW()-ROW($S$2))*5+1)</f>
        <v>0</v>
      </c>
      <c r="CE20" cm="1">
        <f t="array" ref="CE20">INDEX([17]Results_ELV!$G$2:$G$186, (ROW()-ROW($T$2))*5+1)</f>
        <v>12</v>
      </c>
      <c r="CF20" cm="1">
        <f t="array" ref="CF20">INDEX([17]Results_ELV!$G$5:$G$186, (ROW()-ROW($U$2))*5+1)</f>
        <v>13</v>
      </c>
      <c r="CG20" cm="1">
        <f t="array" ref="CG20">INDEX([17]Results_ELV!$G$4:$G$186, (ROW()-ROW($V$2))*5+1)</f>
        <v>7</v>
      </c>
      <c r="CI20" cm="1">
        <f t="array" ref="CI20">INDEX([18]Results_ELV!$G$3:$G$186, (ROW()-ROW($S$2))*5+1)</f>
        <v>23</v>
      </c>
      <c r="CJ20" cm="1">
        <f t="array" ref="CJ20">INDEX([18]Results_ELV!$G$2:$G$186, (ROW()-ROW($T$2))*5+1)</f>
        <v>12</v>
      </c>
      <c r="CK20" cm="1">
        <f t="array" ref="CK20">INDEX([18]Results_ELV!$G$5:$G$186, (ROW()-ROW($U$2))*5+1)</f>
        <v>13</v>
      </c>
      <c r="CL20" cm="1">
        <f t="array" ref="CL20">INDEX([18]Results_ELV!$G$4:$G$186, (ROW()-ROW($V$2))*5+1)</f>
        <v>15</v>
      </c>
      <c r="CN20" cm="1">
        <f t="array" ref="CN20">INDEX([19]Results_ELV!$G$3:$G$186, (ROW()-ROW($S$2))*5+1)</f>
        <v>8</v>
      </c>
      <c r="CO20" cm="1">
        <f t="array" ref="CO20">INDEX([19]Results_ELV!$G$2:$G$186, (ROW()-ROW($T$2))*5+1)</f>
        <v>0</v>
      </c>
      <c r="CP20" cm="1">
        <f t="array" ref="CP20">INDEX([19]Results_ELV!$G$5:$G$186, (ROW()-ROW($U$2))*5+1)</f>
        <v>10</v>
      </c>
      <c r="CQ20" cm="1">
        <f t="array" ref="CQ20">INDEX([19]Results_ELV!$G$4:$G$186, (ROW()-ROW($V$2))*5+1)</f>
        <v>14</v>
      </c>
      <c r="CS20" cm="1">
        <f t="array" ref="CS20">INDEX([20]Results_ELV!$G$3:$G$186, (ROW()-ROW($S$2))*5+1)</f>
        <v>12</v>
      </c>
      <c r="CT20" cm="1">
        <f t="array" ref="CT20">INDEX([20]Results_ELV!$G$2:$G$186, (ROW()-ROW($T$2))*5+1)</f>
        <v>0</v>
      </c>
      <c r="CU20" cm="1">
        <f t="array" ref="CU20">INDEX([20]Results_ELV!$G$5:$G$186, (ROW()-ROW($U$2))*5+1)</f>
        <v>13</v>
      </c>
      <c r="CV20" cm="1">
        <f t="array" ref="CV20">INDEX([20]Results_ELV!$G$4:$G$186, (ROW()-ROW($V$2))*5+1)</f>
        <v>16</v>
      </c>
      <c r="CX20" cm="1">
        <f t="array" ref="CX20">INDEX([21]Results_ELV!$G$3:$G$186, (ROW()-ROW($S$2))*5+1)</f>
        <v>6</v>
      </c>
      <c r="CY20" cm="1">
        <f t="array" ref="CY20">INDEX([21]Results_ELV!$G$2:$G$186, (ROW()-ROW($T$2))*5+1)</f>
        <v>0</v>
      </c>
      <c r="CZ20" cm="1">
        <f t="array" ref="CZ20">INDEX([21]Results_ELV!$G$5:$G$186, (ROW()-ROW($U$2))*5+1)</f>
        <v>13</v>
      </c>
      <c r="DA20" cm="1">
        <f t="array" ref="DA20">INDEX([21]Results_ELV!$G$4:$G$186, (ROW()-ROW($V$2))*5+1)</f>
        <v>16</v>
      </c>
      <c r="DC20" cm="1">
        <f t="array" ref="DC20">INDEX([22]Results_ELV!$G$3:$G$186, (ROW()-ROW($S$2))*5+1)</f>
        <v>10</v>
      </c>
      <c r="DD20" cm="1">
        <f t="array" ref="DD20">INDEX([22]Results_ELV!$G$2:$G$186, (ROW()-ROW($T$2))*5+1)</f>
        <v>0</v>
      </c>
      <c r="DE20" cm="1">
        <f t="array" ref="DE20">INDEX([22]Results_ELV!$G$5:$G$186, (ROW()-ROW($U$2))*5+1)</f>
        <v>13</v>
      </c>
      <c r="DF20" cm="1">
        <f t="array" ref="DF20">INDEX([22]Results_ELV!$G$4:$G$186, (ROW()-ROW($V$2))*5+1)</f>
        <v>15</v>
      </c>
      <c r="DH20" cm="1">
        <f t="array" ref="DH20">INDEX([23]Results_ELV!$G$3:$G$186, (ROW()-ROW($S$2))*5+1)</f>
        <v>8</v>
      </c>
      <c r="DI20" cm="1">
        <f t="array" ref="DI20">INDEX([23]Results_ELV!$G$2:$G$186, (ROW()-ROW($T$2))*5+1)</f>
        <v>0</v>
      </c>
      <c r="DJ20" cm="1">
        <f t="array" ref="DJ20">INDEX([23]Results_ELV!$G$5:$G$186, (ROW()-ROW($U$2))*5+1)</f>
        <v>13</v>
      </c>
      <c r="DK20" cm="1">
        <f t="array" ref="DK20">INDEX([23]Results_ELV!$G$4:$G$186, (ROW()-ROW($V$2))*5+1)</f>
        <v>15</v>
      </c>
      <c r="DM20" cm="1">
        <f t="array" ref="DM20">INDEX([24]Results_ELV!$G$3:$G$186, (ROW()-ROW($S$2))*5+1)</f>
        <v>10</v>
      </c>
      <c r="DN20" cm="1">
        <f t="array" ref="DN20">INDEX([24]Results_ELV!$G$2:$G$186, (ROW()-ROW($T$2))*5+1)</f>
        <v>0</v>
      </c>
      <c r="DO20" cm="1">
        <f t="array" ref="DO20">INDEX([24]Results_ELV!$G$5:$G$186, (ROW()-ROW($U$2))*5+1)</f>
        <v>13</v>
      </c>
      <c r="DP20" cm="1">
        <f t="array" ref="DP20">INDEX([24]Results_ELV!$G$4:$G$186, (ROW()-ROW($V$2))*5+1)</f>
        <v>15</v>
      </c>
      <c r="DR20" cm="1">
        <f t="array" ref="DR20">INDEX([25]Results_ELV!$G$3:$G$186, (ROW()-ROW($S$2))*5+1)</f>
        <v>12</v>
      </c>
      <c r="DS20" cm="1">
        <f t="array" ref="DS20">INDEX([25]Results_ELV!$G$2:$G$186, (ROW()-ROW($T$2))*5+1)</f>
        <v>0</v>
      </c>
      <c r="DT20" cm="1">
        <f t="array" ref="DT20">INDEX([25]Results_ELV!$G$5:$G$186, (ROW()-ROW($U$2))*5+1)</f>
        <v>13</v>
      </c>
      <c r="DU20" cm="1">
        <f t="array" ref="DU20">INDEX([25]Results_ELV!$G$4:$G$186, (ROW()-ROW($V$2))*5+1)</f>
        <v>16</v>
      </c>
      <c r="DW20" cm="1">
        <f t="array" ref="DW20">INDEX([26]Results_ELV!$G$3:$G$186, (ROW()-ROW($S$2))*5+1)</f>
        <v>8</v>
      </c>
      <c r="DX20" cm="1">
        <f t="array" ref="DX20">INDEX([26]Results_ELV!$G$2:$G$186, (ROW()-ROW($T$2))*5+1)</f>
        <v>0</v>
      </c>
      <c r="DY20" cm="1">
        <f t="array" ref="DY20">INDEX([26]Results_ELV!$G$5:$G$186, (ROW()-ROW($U$2))*5+1)</f>
        <v>13</v>
      </c>
      <c r="DZ20" cm="1">
        <f t="array" ref="DZ20">INDEX([26]Results_ELV!$G$4:$G$186, (ROW()-ROW($V$2))*5+1)</f>
        <v>16</v>
      </c>
      <c r="EB20" cm="1">
        <f t="array" ref="EB20">INDEX([27]Results_ELV!$G$3:$G$186, (ROW()-ROW($S$2))*5+1)</f>
        <v>11</v>
      </c>
      <c r="EC20" cm="1">
        <f t="array" ref="EC20">INDEX([27]Results_ELV!$G$2:$G$186, (ROW()-ROW($T$2))*5+1)</f>
        <v>0</v>
      </c>
      <c r="ED20" cm="1">
        <f t="array" ref="ED20">INDEX([27]Results_ELV!$G$5:$G$186, (ROW()-ROW($U$2))*5+1)</f>
        <v>13</v>
      </c>
      <c r="EE20" cm="1">
        <f t="array" ref="EE20">INDEX([27]Results_ELV!$G$4:$G$186, (ROW()-ROW($V$2))*5+1)</f>
        <v>16</v>
      </c>
      <c r="EG20" cm="1">
        <f t="array" ref="EG20">INDEX([28]Results_ELV!$G$3:$G$186, (ROW()-ROW($S$2))*5+1)</f>
        <v>6</v>
      </c>
      <c r="EH20" cm="1">
        <f t="array" ref="EH20">INDEX([28]Results_ELV!$G$2:$G$186, (ROW()-ROW($T$2))*5+1)</f>
        <v>0</v>
      </c>
      <c r="EI20" cm="1">
        <f t="array" ref="EI20">INDEX([28]Results_ELV!$G$5:$G$186, (ROW()-ROW($U$2))*5+1)</f>
        <v>13</v>
      </c>
      <c r="EJ20" cm="1">
        <f t="array" ref="EJ20">INDEX([28]Results_ELV!$G$4:$G$186, (ROW()-ROW($V$2))*5+1)</f>
        <v>17</v>
      </c>
      <c r="EL20" cm="1">
        <f t="array" ref="EL20">INDEX([29]Results_ELV!$G$3:$G$186, (ROW()-ROW($S$2))*5+1)</f>
        <v>0</v>
      </c>
      <c r="EM20" cm="1">
        <f t="array" ref="EM20">INDEX([29]Results_ELV!$G$2:$G$186, (ROW()-ROW($T$2))*5+1)</f>
        <v>12</v>
      </c>
      <c r="EN20" cm="1">
        <f t="array" ref="EN20">INDEX([29]Results_ELV!$G$5:$G$186, (ROW()-ROW($U$2))*5+1)</f>
        <v>15</v>
      </c>
      <c r="EO20" cm="1">
        <f t="array" ref="EO20">INDEX([29]Results_ELV!$G$4:$G$186, (ROW()-ROW($V$2))*5+1)</f>
        <v>9</v>
      </c>
      <c r="EQ20" cm="1">
        <f t="array" ref="EQ20">INDEX([30]Results_ELV!$G$3:$G$186, (ROW()-ROW($S$2))*5+1)</f>
        <v>23</v>
      </c>
      <c r="ER20" cm="1">
        <f t="array" ref="ER20">INDEX([30]Results_ELV!$G$2:$G$186, (ROW()-ROW($T$2))*5+1)</f>
        <v>8</v>
      </c>
      <c r="ES20" cm="1">
        <f t="array" ref="ES20">INDEX([30]Results_ELV!$G$5:$G$186, (ROW()-ROW($U$2))*5+1)</f>
        <v>13</v>
      </c>
      <c r="ET20" cm="1">
        <f t="array" ref="ET20">INDEX([30]Results_ELV!$G$4:$G$186, (ROW()-ROW($V$2))*5+1)</f>
        <v>15</v>
      </c>
      <c r="EV20" s="22">
        <f t="shared" si="0"/>
        <v>10</v>
      </c>
      <c r="EW20" s="22">
        <f t="shared" si="1"/>
        <v>2</v>
      </c>
      <c r="EX20" s="22">
        <f t="shared" si="2"/>
        <v>12</v>
      </c>
      <c r="EY20" s="22">
        <f t="shared" si="3"/>
        <v>15</v>
      </c>
    </row>
    <row r="21" spans="1:155" x14ac:dyDescent="0.35">
      <c r="A21">
        <v>19</v>
      </c>
      <c r="B21">
        <f>[1]CRP_Outcome_ELV!$S21</f>
        <v>10</v>
      </c>
      <c r="C21">
        <f>[1]CRP_Outcome_ELV!$T21</f>
        <v>0</v>
      </c>
      <c r="D21">
        <f>[1]CRP_Outcome_ELV!$U21</f>
        <v>13</v>
      </c>
      <c r="E21">
        <f>[1]CRP_Outcome_ELV!$V21</f>
        <v>16</v>
      </c>
      <c r="G21">
        <f>[2]CRP_Outcome_ELV!$S21</f>
        <v>22</v>
      </c>
      <c r="H21">
        <f>[2]CRP_Outcome_ELV!$T21</f>
        <v>0</v>
      </c>
      <c r="I21">
        <f>[2]CRP_Outcome_ELV!$U21</f>
        <v>12</v>
      </c>
      <c r="J21">
        <f>[2]CRP_Outcome_ELV!$V21</f>
        <v>16</v>
      </c>
      <c r="L21">
        <f>[3]CRP_Outcome_ELV!$S21</f>
        <v>21</v>
      </c>
      <c r="M21">
        <f>[3]CRP_Outcome_ELV!$T21</f>
        <v>12</v>
      </c>
      <c r="N21">
        <f>[3]CRP_Outcome_ELV!$U21</f>
        <v>12</v>
      </c>
      <c r="O21">
        <f>[3]CRP_Outcome_ELV!$V21</f>
        <v>15</v>
      </c>
      <c r="Q21">
        <f>[4]CRP_Outcome_ELV!$S21</f>
        <v>16</v>
      </c>
      <c r="R21">
        <f>[4]CRP_Outcome_ELV!$T21</f>
        <v>17</v>
      </c>
      <c r="S21">
        <f>[4]CRP_Outcome_ELV!$U21</f>
        <v>12</v>
      </c>
      <c r="T21">
        <f>[4]CRP_Outcome_ELV!$V21</f>
        <v>9</v>
      </c>
      <c r="V21">
        <f>[5]CRP_Outcome_ELV!$S21</f>
        <v>17</v>
      </c>
      <c r="W21">
        <f>[5]CRP_Outcome_ELV!$T21</f>
        <v>0</v>
      </c>
      <c r="X21">
        <f>[5]CRP_Outcome_ELV!$U21</f>
        <v>12</v>
      </c>
      <c r="Y21">
        <f>[5]CRP_Outcome_ELV!$V21</f>
        <v>16</v>
      </c>
      <c r="AA21">
        <f>[6]CRP_Outcome_ELV!$S21</f>
        <v>19</v>
      </c>
      <c r="AB21">
        <f>[6]CRP_Outcome_ELV!$T21</f>
        <v>15</v>
      </c>
      <c r="AC21">
        <f>[6]CRP_Outcome_ELV!$U21</f>
        <v>13</v>
      </c>
      <c r="AD21">
        <f>[6]CRP_Outcome_ELV!$V21</f>
        <v>10</v>
      </c>
      <c r="AF21">
        <f>[7]CRP_Outcome_ELV!$S21</f>
        <v>16</v>
      </c>
      <c r="AG21">
        <f>[7]CRP_Outcome_ELV!$T21</f>
        <v>10</v>
      </c>
      <c r="AH21">
        <f>[7]CRP_Outcome_ELV!$U21</f>
        <v>13</v>
      </c>
      <c r="AI21">
        <f>[7]CRP_Outcome_ELV!$V21</f>
        <v>10</v>
      </c>
      <c r="AK21">
        <f>[8]CRP_Outcome_ELV!$S21</f>
        <v>20</v>
      </c>
      <c r="AL21">
        <f>[8]CRP_Outcome_ELV!$T21</f>
        <v>0</v>
      </c>
      <c r="AM21">
        <f>[8]CRP_Outcome_ELV!$U21</f>
        <v>12</v>
      </c>
      <c r="AN21">
        <f>[8]CRP_Outcome_ELV!$V21</f>
        <v>15</v>
      </c>
      <c r="AP21">
        <f>[9]CRP_Outcome_ELV!$S21</f>
        <v>9</v>
      </c>
      <c r="AQ21">
        <f>[9]CRP_Outcome_ELV!$T21</f>
        <v>12</v>
      </c>
      <c r="AR21">
        <f>[9]CRP_Outcome_ELV!$U21</f>
        <v>13</v>
      </c>
      <c r="AS21">
        <f>[9]CRP_Outcome_ELV!$V21</f>
        <v>15</v>
      </c>
      <c r="AU21">
        <f>[10]CRP_Outcome_ELV!$S21</f>
        <v>20</v>
      </c>
      <c r="AV21">
        <f>[10]CRP_Outcome_ELV!$T21</f>
        <v>6</v>
      </c>
      <c r="AW21">
        <f>[10]CRP_Outcome_ELV!$U21</f>
        <v>13</v>
      </c>
      <c r="AX21">
        <f>[10]CRP_Outcome_ELV!$V21</f>
        <v>12</v>
      </c>
      <c r="AZ21" cm="1">
        <f t="array" ref="AZ21">INDEX([11]Results_ELV!$G$3:$G$186, (ROW()-ROW($S$2))*5+1)</f>
        <v>20</v>
      </c>
      <c r="BA21" cm="1">
        <f t="array" ref="BA21">INDEX([11]Results_ELV!$G$2:$G$186, (ROW()-ROW($T$2))*5+1)</f>
        <v>14</v>
      </c>
      <c r="BB21" cm="1">
        <f t="array" ref="BB21">INDEX([11]Results_ELV!$G$5:$G$186, (ROW()-ROW($U$2))*5+1)</f>
        <v>13</v>
      </c>
      <c r="BC21" cm="1">
        <f t="array" ref="BC21">INDEX([11]Results_ELV!$G$4:$G$186, (ROW()-ROW($V$2))*5+1)</f>
        <v>13</v>
      </c>
      <c r="BE21" cm="1">
        <f t="array" ref="BE21">INDEX([12]Results_ELV!$G$3:$G$186, (ROW()-ROW($S$2))*5+1)</f>
        <v>24</v>
      </c>
      <c r="BF21" cm="1">
        <f t="array" ref="BF21">INDEX([12]Results_ELV!$G$2:$G$186, (ROW()-ROW($T$2))*5+1)</f>
        <v>12</v>
      </c>
      <c r="BG21" cm="1">
        <f t="array" ref="BG21">INDEX([12]Results_ELV!$G$5:$G$186, (ROW()-ROW($U$2))*5+1)</f>
        <v>9</v>
      </c>
      <c r="BH21" cm="1">
        <f t="array" ref="BH21">INDEX([12]Results_ELV!$G$4:$G$186, (ROW()-ROW($V$2))*5+1)</f>
        <v>11</v>
      </c>
      <c r="BJ21" cm="1">
        <f t="array" ref="BJ21">INDEX([13]Results_ELV!$G$3:$G$186, (ROW()-ROW($S$2))*5+1)</f>
        <v>24</v>
      </c>
      <c r="BK21" cm="1">
        <f t="array" ref="BK21">INDEX([13]Results_ELV!$G$2:$G$186, (ROW()-ROW($T$2))*5+1)</f>
        <v>1</v>
      </c>
      <c r="BL21" cm="1">
        <f t="array" ref="BL21">INDEX([13]Results_ELV!$G$5:$G$186, (ROW()-ROW($U$2))*5+1)</f>
        <v>12</v>
      </c>
      <c r="BM21" cm="1">
        <f t="array" ref="BM21">INDEX([13]Results_ELV!$G$4:$G$186, (ROW()-ROW($V$2))*5+1)</f>
        <v>14</v>
      </c>
      <c r="BO21" cm="1">
        <f t="array" ref="BO21">INDEX([14]Results_ELV!$G$3:$G$186, (ROW()-ROW($S$2))*5+1)</f>
        <v>22</v>
      </c>
      <c r="BP21" cm="1">
        <f t="array" ref="BP21">INDEX([14]Results_ELV!$G$2:$G$186, (ROW()-ROW($T$2))*5+1)</f>
        <v>0</v>
      </c>
      <c r="BQ21" cm="1">
        <f t="array" ref="BQ21">INDEX([14]Results_ELV!$G$5:$G$186, (ROW()-ROW($U$2))*5+1)</f>
        <v>12</v>
      </c>
      <c r="BR21" cm="1">
        <f t="array" ref="BR21">INDEX([14]Results_ELV!$G$4:$G$186, (ROW()-ROW($V$2))*5+1)</f>
        <v>16</v>
      </c>
      <c r="BT21" cm="1">
        <f t="array" ref="BT21">INDEX([15]Results_ELV!$G$3:$G$186, (ROW()-ROW($S$2))*5+1)</f>
        <v>23</v>
      </c>
      <c r="BU21" cm="1">
        <f t="array" ref="BU21">INDEX([15]Results_ELV!$G$2:$G$186, (ROW()-ROW($T$2))*5+1)</f>
        <v>0</v>
      </c>
      <c r="BV21" cm="1">
        <f t="array" ref="BV21">INDEX([15]Results_ELV!$G$5:$G$186, (ROW()-ROW($U$2))*5+1)</f>
        <v>12</v>
      </c>
      <c r="BW21" cm="1">
        <f t="array" ref="BW21">INDEX([15]Results_ELV!$G$4:$G$186, (ROW()-ROW($V$2))*5+1)</f>
        <v>16</v>
      </c>
      <c r="BY21" cm="1">
        <f t="array" ref="BY21">INDEX([16]Results_ELV!$G$3:$G$186, (ROW()-ROW($S$2))*5+1)</f>
        <v>17</v>
      </c>
      <c r="BZ21" cm="1">
        <f t="array" ref="BZ21">INDEX([16]Results_ELV!$G$2:$G$186, (ROW()-ROW($T$2))*5+1)</f>
        <v>12</v>
      </c>
      <c r="CA21" cm="1">
        <f t="array" ref="CA21">INDEX([16]Results_ELV!$G$5:$G$186, (ROW()-ROW($U$2))*5+1)</f>
        <v>13</v>
      </c>
      <c r="CB21" cm="1">
        <f t="array" ref="CB21">INDEX([16]Results_ELV!$G$4:$G$186, (ROW()-ROW($V$2))*5+1)</f>
        <v>10</v>
      </c>
      <c r="CD21" cm="1">
        <f t="array" ref="CD21">INDEX([17]Results_ELV!$G$3:$G$186, (ROW()-ROW($S$2))*5+1)</f>
        <v>0</v>
      </c>
      <c r="CE21" cm="1">
        <f t="array" ref="CE21">INDEX([17]Results_ELV!$G$2:$G$186, (ROW()-ROW($T$2))*5+1)</f>
        <v>0</v>
      </c>
      <c r="CF21" cm="1">
        <f t="array" ref="CF21">INDEX([17]Results_ELV!$G$5:$G$186, (ROW()-ROW($U$2))*5+1)</f>
        <v>14</v>
      </c>
      <c r="CG21" cm="1">
        <f t="array" ref="CG21">INDEX([17]Results_ELV!$G$4:$G$186, (ROW()-ROW($V$2))*5+1)</f>
        <v>16</v>
      </c>
      <c r="CI21" cm="1">
        <f t="array" ref="CI21">INDEX([18]Results_ELV!$G$3:$G$186, (ROW()-ROW($S$2))*5+1)</f>
        <v>16</v>
      </c>
      <c r="CJ21" cm="1">
        <f t="array" ref="CJ21">INDEX([18]Results_ELV!$G$2:$G$186, (ROW()-ROW($T$2))*5+1)</f>
        <v>27</v>
      </c>
      <c r="CK21" cm="1">
        <f t="array" ref="CK21">INDEX([18]Results_ELV!$G$5:$G$186, (ROW()-ROW($U$2))*5+1)</f>
        <v>13</v>
      </c>
      <c r="CL21" cm="1">
        <f t="array" ref="CL21">INDEX([18]Results_ELV!$G$4:$G$186, (ROW()-ROW($V$2))*5+1)</f>
        <v>10</v>
      </c>
      <c r="CN21" cm="1">
        <f t="array" ref="CN21">INDEX([19]Results_ELV!$G$3:$G$186, (ROW()-ROW($S$2))*5+1)</f>
        <v>19</v>
      </c>
      <c r="CO21" cm="1">
        <f t="array" ref="CO21">INDEX([19]Results_ELV!$G$2:$G$186, (ROW()-ROW($T$2))*5+1)</f>
        <v>12</v>
      </c>
      <c r="CP21" cm="1">
        <f t="array" ref="CP21">INDEX([19]Results_ELV!$G$5:$G$186, (ROW()-ROW($U$2))*5+1)</f>
        <v>9</v>
      </c>
      <c r="CQ21" cm="1">
        <f t="array" ref="CQ21">INDEX([19]Results_ELV!$G$4:$G$186, (ROW()-ROW($V$2))*5+1)</f>
        <v>12</v>
      </c>
      <c r="CS21" cm="1">
        <f t="array" ref="CS21">INDEX([20]Results_ELV!$G$3:$G$186, (ROW()-ROW($S$2))*5+1)</f>
        <v>24</v>
      </c>
      <c r="CT21" cm="1">
        <f t="array" ref="CT21">INDEX([20]Results_ELV!$G$2:$G$186, (ROW()-ROW($T$2))*5+1)</f>
        <v>3</v>
      </c>
      <c r="CU21" cm="1">
        <f t="array" ref="CU21">INDEX([20]Results_ELV!$G$5:$G$186, (ROW()-ROW($U$2))*5+1)</f>
        <v>12</v>
      </c>
      <c r="CV21" cm="1">
        <f t="array" ref="CV21">INDEX([20]Results_ELV!$G$4:$G$186, (ROW()-ROW($V$2))*5+1)</f>
        <v>14</v>
      </c>
      <c r="CX21" cm="1">
        <f t="array" ref="CX21">INDEX([21]Results_ELV!$G$3:$G$186, (ROW()-ROW($S$2))*5+1)</f>
        <v>21</v>
      </c>
      <c r="CY21" cm="1">
        <f t="array" ref="CY21">INDEX([21]Results_ELV!$G$2:$G$186, (ROW()-ROW($T$2))*5+1)</f>
        <v>12</v>
      </c>
      <c r="CZ21" cm="1">
        <f t="array" ref="CZ21">INDEX([21]Results_ELV!$G$5:$G$186, (ROW()-ROW($U$2))*5+1)</f>
        <v>12</v>
      </c>
      <c r="DA21" cm="1">
        <f t="array" ref="DA21">INDEX([21]Results_ELV!$G$4:$G$186, (ROW()-ROW($V$2))*5+1)</f>
        <v>15</v>
      </c>
      <c r="DC21" cm="1">
        <f t="array" ref="DC21">INDEX([22]Results_ELV!$G$3:$G$186, (ROW()-ROW($S$2))*5+1)</f>
        <v>19</v>
      </c>
      <c r="DD21" cm="1">
        <f t="array" ref="DD21">INDEX([22]Results_ELV!$G$2:$G$186, (ROW()-ROW($T$2))*5+1)</f>
        <v>12</v>
      </c>
      <c r="DE21" cm="1">
        <f t="array" ref="DE21">INDEX([22]Results_ELV!$G$5:$G$186, (ROW()-ROW($U$2))*5+1)</f>
        <v>13</v>
      </c>
      <c r="DF21" cm="1">
        <f t="array" ref="DF21">INDEX([22]Results_ELV!$G$4:$G$186, (ROW()-ROW($V$2))*5+1)</f>
        <v>15</v>
      </c>
      <c r="DH21" cm="1">
        <f t="array" ref="DH21">INDEX([23]Results_ELV!$G$3:$G$186, (ROW()-ROW($S$2))*5+1)</f>
        <v>24</v>
      </c>
      <c r="DI21" cm="1">
        <f t="array" ref="DI21">INDEX([23]Results_ELV!$G$2:$G$186, (ROW()-ROW($T$2))*5+1)</f>
        <v>0</v>
      </c>
      <c r="DJ21" cm="1">
        <f t="array" ref="DJ21">INDEX([23]Results_ELV!$G$5:$G$186, (ROW()-ROW($U$2))*5+1)</f>
        <v>13</v>
      </c>
      <c r="DK21" cm="1">
        <f t="array" ref="DK21">INDEX([23]Results_ELV!$G$4:$G$186, (ROW()-ROW($V$2))*5+1)</f>
        <v>15</v>
      </c>
      <c r="DM21" cm="1">
        <f t="array" ref="DM21">INDEX([24]Results_ELV!$G$3:$G$186, (ROW()-ROW($S$2))*5+1)</f>
        <v>22</v>
      </c>
      <c r="DN21" cm="1">
        <f t="array" ref="DN21">INDEX([24]Results_ELV!$G$2:$G$186, (ROW()-ROW($T$2))*5+1)</f>
        <v>0</v>
      </c>
      <c r="DO21" cm="1">
        <f t="array" ref="DO21">INDEX([24]Results_ELV!$G$5:$G$186, (ROW()-ROW($U$2))*5+1)</f>
        <v>13</v>
      </c>
      <c r="DP21" cm="1">
        <f t="array" ref="DP21">INDEX([24]Results_ELV!$G$4:$G$186, (ROW()-ROW($V$2))*5+1)</f>
        <v>14</v>
      </c>
      <c r="DR21" cm="1">
        <f t="array" ref="DR21">INDEX([25]Results_ELV!$G$3:$G$186, (ROW()-ROW($S$2))*5+1)</f>
        <v>24</v>
      </c>
      <c r="DS21" cm="1">
        <f t="array" ref="DS21">INDEX([25]Results_ELV!$G$2:$G$186, (ROW()-ROW($T$2))*5+1)</f>
        <v>3</v>
      </c>
      <c r="DT21" cm="1">
        <f t="array" ref="DT21">INDEX([25]Results_ELV!$G$5:$G$186, (ROW()-ROW($U$2))*5+1)</f>
        <v>12</v>
      </c>
      <c r="DU21" cm="1">
        <f t="array" ref="DU21">INDEX([25]Results_ELV!$G$4:$G$186, (ROW()-ROW($V$2))*5+1)</f>
        <v>14</v>
      </c>
      <c r="DW21" cm="1">
        <f t="array" ref="DW21">INDEX([26]Results_ELV!$G$3:$G$186, (ROW()-ROW($S$2))*5+1)</f>
        <v>19</v>
      </c>
      <c r="DX21" cm="1">
        <f t="array" ref="DX21">INDEX([26]Results_ELV!$G$2:$G$186, (ROW()-ROW($T$2))*5+1)</f>
        <v>0</v>
      </c>
      <c r="DY21" cm="1">
        <f t="array" ref="DY21">INDEX([26]Results_ELV!$G$5:$G$186, (ROW()-ROW($U$2))*5+1)</f>
        <v>12</v>
      </c>
      <c r="DZ21" cm="1">
        <f t="array" ref="DZ21">INDEX([26]Results_ELV!$G$4:$G$186, (ROW()-ROW($V$2))*5+1)</f>
        <v>16</v>
      </c>
      <c r="EB21" cm="1">
        <f t="array" ref="EB21">INDEX([27]Results_ELV!$G$3:$G$186, (ROW()-ROW($S$2))*5+1)</f>
        <v>20</v>
      </c>
      <c r="EC21" cm="1">
        <f t="array" ref="EC21">INDEX([27]Results_ELV!$G$2:$G$186, (ROW()-ROW($T$2))*5+1)</f>
        <v>12</v>
      </c>
      <c r="ED21" cm="1">
        <f t="array" ref="ED21">INDEX([27]Results_ELV!$G$5:$G$186, (ROW()-ROW($U$2))*5+1)</f>
        <v>12</v>
      </c>
      <c r="EE21" cm="1">
        <f t="array" ref="EE21">INDEX([27]Results_ELV!$G$4:$G$186, (ROW()-ROW($V$2))*5+1)</f>
        <v>11</v>
      </c>
      <c r="EG21" cm="1">
        <f t="array" ref="EG21">INDEX([28]Results_ELV!$G$3:$G$186, (ROW()-ROW($S$2))*5+1)</f>
        <v>15</v>
      </c>
      <c r="EH21" cm="1">
        <f t="array" ref="EH21">INDEX([28]Results_ELV!$G$2:$G$186, (ROW()-ROW($T$2))*5+1)</f>
        <v>0</v>
      </c>
      <c r="EI21" cm="1">
        <f t="array" ref="EI21">INDEX([28]Results_ELV!$G$5:$G$186, (ROW()-ROW($U$2))*5+1)</f>
        <v>12</v>
      </c>
      <c r="EJ21" cm="1">
        <f t="array" ref="EJ21">INDEX([28]Results_ELV!$G$4:$G$186, (ROW()-ROW($V$2))*5+1)</f>
        <v>6</v>
      </c>
      <c r="EL21" cm="1">
        <f t="array" ref="EL21">INDEX([29]Results_ELV!$G$3:$G$186, (ROW()-ROW($S$2))*5+1)</f>
        <v>3</v>
      </c>
      <c r="EM21" cm="1">
        <f t="array" ref="EM21">INDEX([29]Results_ELV!$G$2:$G$186, (ROW()-ROW($T$2))*5+1)</f>
        <v>0</v>
      </c>
      <c r="EN21" cm="1">
        <f t="array" ref="EN21">INDEX([29]Results_ELV!$G$5:$G$186, (ROW()-ROW($U$2))*5+1)</f>
        <v>14</v>
      </c>
      <c r="EO21" cm="1">
        <f t="array" ref="EO21">INDEX([29]Results_ELV!$G$4:$G$186, (ROW()-ROW($V$2))*5+1)</f>
        <v>17</v>
      </c>
      <c r="EQ21" cm="1">
        <f t="array" ref="EQ21">INDEX([30]Results_ELV!$G$3:$G$186, (ROW()-ROW($S$2))*5+1)</f>
        <v>17</v>
      </c>
      <c r="ER21" cm="1">
        <f t="array" ref="ER21">INDEX([30]Results_ELV!$G$2:$G$186, (ROW()-ROW($T$2))*5+1)</f>
        <v>36</v>
      </c>
      <c r="ES21" cm="1">
        <f t="array" ref="ES21">INDEX([30]Results_ELV!$G$5:$G$186, (ROW()-ROW($U$2))*5+1)</f>
        <v>13</v>
      </c>
      <c r="ET21" cm="1">
        <f t="array" ref="ET21">INDEX([30]Results_ELV!$G$4:$G$186, (ROW()-ROW($V$2))*5+1)</f>
        <v>12</v>
      </c>
      <c r="EV21" s="22">
        <f t="shared" si="0"/>
        <v>18</v>
      </c>
      <c r="EW21" s="22">
        <f t="shared" si="1"/>
        <v>7</v>
      </c>
      <c r="EX21" s="22">
        <f t="shared" si="2"/>
        <v>12</v>
      </c>
      <c r="EY21" s="22">
        <f t="shared" si="3"/>
        <v>13</v>
      </c>
    </row>
    <row r="22" spans="1:155" x14ac:dyDescent="0.35">
      <c r="A22">
        <v>20</v>
      </c>
      <c r="B22">
        <f>[1]CRP_Outcome_ELV!$S22</f>
        <v>24</v>
      </c>
      <c r="C22">
        <f>[1]CRP_Outcome_ELV!$T22</f>
        <v>1</v>
      </c>
      <c r="D22">
        <f>[1]CRP_Outcome_ELV!$U22</f>
        <v>12</v>
      </c>
      <c r="E22">
        <f>[1]CRP_Outcome_ELV!$V22</f>
        <v>15</v>
      </c>
      <c r="G22">
        <f>[2]CRP_Outcome_ELV!$S22</f>
        <v>20</v>
      </c>
      <c r="H22">
        <f>[2]CRP_Outcome_ELV!$T22</f>
        <v>23</v>
      </c>
      <c r="I22">
        <f>[2]CRP_Outcome_ELV!$U22</f>
        <v>12</v>
      </c>
      <c r="J22">
        <f>[2]CRP_Outcome_ELV!$V22</f>
        <v>9</v>
      </c>
      <c r="L22">
        <f>[3]CRP_Outcome_ELV!$S22</f>
        <v>22</v>
      </c>
      <c r="M22">
        <f>[3]CRP_Outcome_ELV!$T22</f>
        <v>24</v>
      </c>
      <c r="N22">
        <f>[3]CRP_Outcome_ELV!$U22</f>
        <v>12</v>
      </c>
      <c r="O22">
        <f>[3]CRP_Outcome_ELV!$V22</f>
        <v>9</v>
      </c>
      <c r="Q22">
        <f>[4]CRP_Outcome_ELV!$S22</f>
        <v>4</v>
      </c>
      <c r="R22">
        <f>[4]CRP_Outcome_ELV!$T22</f>
        <v>30</v>
      </c>
      <c r="S22">
        <f>[4]CRP_Outcome_ELV!$U22</f>
        <v>12</v>
      </c>
      <c r="T22">
        <f>[4]CRP_Outcome_ELV!$V22</f>
        <v>3</v>
      </c>
      <c r="V22">
        <f>[5]CRP_Outcome_ELV!$S22</f>
        <v>21</v>
      </c>
      <c r="W22">
        <f>[5]CRP_Outcome_ELV!$T22</f>
        <v>9</v>
      </c>
      <c r="X22">
        <f>[5]CRP_Outcome_ELV!$U22</f>
        <v>12</v>
      </c>
      <c r="Y22">
        <f>[5]CRP_Outcome_ELV!$V22</f>
        <v>9</v>
      </c>
      <c r="AA22">
        <f>[6]CRP_Outcome_ELV!$S22</f>
        <v>10</v>
      </c>
      <c r="AB22">
        <f>[6]CRP_Outcome_ELV!$T22</f>
        <v>37</v>
      </c>
      <c r="AC22">
        <f>[6]CRP_Outcome_ELV!$U22</f>
        <v>13</v>
      </c>
      <c r="AD22">
        <f>[6]CRP_Outcome_ELV!$V22</f>
        <v>2</v>
      </c>
      <c r="AF22">
        <f>[7]CRP_Outcome_ELV!$S22</f>
        <v>16</v>
      </c>
      <c r="AG22">
        <f>[7]CRP_Outcome_ELV!$T22</f>
        <v>24</v>
      </c>
      <c r="AH22">
        <f>[7]CRP_Outcome_ELV!$U22</f>
        <v>12</v>
      </c>
      <c r="AI22">
        <f>[7]CRP_Outcome_ELV!$V22</f>
        <v>2</v>
      </c>
      <c r="AK22">
        <f>[8]CRP_Outcome_ELV!$S22</f>
        <v>24</v>
      </c>
      <c r="AL22">
        <f>[8]CRP_Outcome_ELV!$T22</f>
        <v>15</v>
      </c>
      <c r="AM22">
        <f>[8]CRP_Outcome_ELV!$U22</f>
        <v>12</v>
      </c>
      <c r="AN22">
        <f>[8]CRP_Outcome_ELV!$V22</f>
        <v>7</v>
      </c>
      <c r="AP22">
        <f>[9]CRP_Outcome_ELV!$S22</f>
        <v>6</v>
      </c>
      <c r="AQ22">
        <f>[9]CRP_Outcome_ELV!$T22</f>
        <v>12</v>
      </c>
      <c r="AR22">
        <f>[9]CRP_Outcome_ELV!$U22</f>
        <v>13</v>
      </c>
      <c r="AS22">
        <f>[9]CRP_Outcome_ELV!$V22</f>
        <v>8</v>
      </c>
      <c r="AU22">
        <f>[10]CRP_Outcome_ELV!$S22</f>
        <v>12</v>
      </c>
      <c r="AV22">
        <f>[10]CRP_Outcome_ELV!$T22</f>
        <v>28</v>
      </c>
      <c r="AW22">
        <f>[10]CRP_Outcome_ELV!$U22</f>
        <v>13</v>
      </c>
      <c r="AX22">
        <f>[10]CRP_Outcome_ELV!$V22</f>
        <v>3</v>
      </c>
      <c r="AZ22" cm="1">
        <f t="array" ref="AZ22">INDEX([11]Results_ELV!$G$3:$G$186, (ROW()-ROW($S$2))*5+1)</f>
        <v>15</v>
      </c>
      <c r="BA22" cm="1">
        <f t="array" ref="BA22">INDEX([11]Results_ELV!$G$2:$G$186, (ROW()-ROW($T$2))*5+1)</f>
        <v>45</v>
      </c>
      <c r="BB22" cm="1">
        <f t="array" ref="BB22">INDEX([11]Results_ELV!$G$5:$G$186, (ROW()-ROW($U$2))*5+1)</f>
        <v>13</v>
      </c>
      <c r="BC22" cm="1">
        <f t="array" ref="BC22">INDEX([11]Results_ELV!$G$4:$G$186, (ROW()-ROW($V$2))*5+1)</f>
        <v>2</v>
      </c>
      <c r="BE22" cm="1">
        <f t="array" ref="BE22">INDEX([12]Results_ELV!$G$3:$G$186, (ROW()-ROW($S$2))*5+1)</f>
        <v>13</v>
      </c>
      <c r="BF22" cm="1">
        <f t="array" ref="BF22">INDEX([12]Results_ELV!$G$2:$G$186, (ROW()-ROW($T$2))*5+1)</f>
        <v>35</v>
      </c>
      <c r="BG22" cm="1">
        <f t="array" ref="BG22">INDEX([12]Results_ELV!$G$5:$G$186, (ROW()-ROW($U$2))*5+1)</f>
        <v>10</v>
      </c>
      <c r="BH22" cm="1">
        <f t="array" ref="BH22">INDEX([12]Results_ELV!$G$4:$G$186, (ROW()-ROW($V$2))*5+1)</f>
        <v>8</v>
      </c>
      <c r="BJ22" cm="1">
        <f t="array" ref="BJ22">INDEX([13]Results_ELV!$G$3:$G$186, (ROW()-ROW($S$2))*5+1)</f>
        <v>13</v>
      </c>
      <c r="BK22" cm="1">
        <f t="array" ref="BK22">INDEX([13]Results_ELV!$G$2:$G$186, (ROW()-ROW($T$2))*5+1)</f>
        <v>23</v>
      </c>
      <c r="BL22" cm="1">
        <f t="array" ref="BL22">INDEX([13]Results_ELV!$G$5:$G$186, (ROW()-ROW($U$2))*5+1)</f>
        <v>12</v>
      </c>
      <c r="BM22" cm="1">
        <f t="array" ref="BM22">INDEX([13]Results_ELV!$G$4:$G$186, (ROW()-ROW($V$2))*5+1)</f>
        <v>3</v>
      </c>
      <c r="BO22" cm="1">
        <f t="array" ref="BO22">INDEX([14]Results_ELV!$G$3:$G$186, (ROW()-ROW($S$2))*5+1)</f>
        <v>20</v>
      </c>
      <c r="BP22" cm="1">
        <f t="array" ref="BP22">INDEX([14]Results_ELV!$G$2:$G$186, (ROW()-ROW($T$2))*5+1)</f>
        <v>17</v>
      </c>
      <c r="BQ22" cm="1">
        <f t="array" ref="BQ22">INDEX([14]Results_ELV!$G$5:$G$186, (ROW()-ROW($U$2))*5+1)</f>
        <v>12</v>
      </c>
      <c r="BR22" cm="1">
        <f t="array" ref="BR22">INDEX([14]Results_ELV!$G$4:$G$186, (ROW()-ROW($V$2))*5+1)</f>
        <v>9</v>
      </c>
      <c r="BT22" cm="1">
        <f t="array" ref="BT22">INDEX([15]Results_ELV!$G$3:$G$186, (ROW()-ROW($S$2))*5+1)</f>
        <v>17</v>
      </c>
      <c r="BU22" cm="1">
        <f t="array" ref="BU22">INDEX([15]Results_ELV!$G$2:$G$186, (ROW()-ROW($T$2))*5+1)</f>
        <v>18</v>
      </c>
      <c r="BV22" cm="1">
        <f t="array" ref="BV22">INDEX([15]Results_ELV!$G$5:$G$186, (ROW()-ROW($U$2))*5+1)</f>
        <v>12</v>
      </c>
      <c r="BW22" cm="1">
        <f t="array" ref="BW22">INDEX([15]Results_ELV!$G$4:$G$186, (ROW()-ROW($V$2))*5+1)</f>
        <v>6</v>
      </c>
      <c r="BY22" cm="1">
        <f t="array" ref="BY22">INDEX([16]Results_ELV!$G$3:$G$186, (ROW()-ROW($S$2))*5+1)</f>
        <v>12</v>
      </c>
      <c r="BZ22" cm="1">
        <f t="array" ref="BZ22">INDEX([16]Results_ELV!$G$2:$G$186, (ROW()-ROW($T$2))*5+1)</f>
        <v>45</v>
      </c>
      <c r="CA22" cm="1">
        <f t="array" ref="CA22">INDEX([16]Results_ELV!$G$5:$G$186, (ROW()-ROW($U$2))*5+1)</f>
        <v>13</v>
      </c>
      <c r="CB22" cm="1">
        <f t="array" ref="CB22">INDEX([16]Results_ELV!$G$4:$G$186, (ROW()-ROW($V$2))*5+1)</f>
        <v>3</v>
      </c>
      <c r="CD22" cm="1">
        <f t="array" ref="CD22">INDEX([17]Results_ELV!$G$3:$G$186, (ROW()-ROW($S$2))*5+1)</f>
        <v>11</v>
      </c>
      <c r="CE22" cm="1">
        <f t="array" ref="CE22">INDEX([17]Results_ELV!$G$2:$G$186, (ROW()-ROW($T$2))*5+1)</f>
        <v>0</v>
      </c>
      <c r="CF22" cm="1">
        <f t="array" ref="CF22">INDEX([17]Results_ELV!$G$5:$G$186, (ROW()-ROW($U$2))*5+1)</f>
        <v>13</v>
      </c>
      <c r="CG22" cm="1">
        <f t="array" ref="CG22">INDEX([17]Results_ELV!$G$4:$G$186, (ROW()-ROW($V$2))*5+1)</f>
        <v>15</v>
      </c>
      <c r="CI22" cm="1">
        <f t="array" ref="CI22">INDEX([18]Results_ELV!$G$3:$G$186, (ROW()-ROW($S$2))*5+1)</f>
        <v>1</v>
      </c>
      <c r="CJ22" cm="1">
        <f t="array" ref="CJ22">INDEX([18]Results_ELV!$G$2:$G$186, (ROW()-ROW($T$2))*5+1)</f>
        <v>57</v>
      </c>
      <c r="CK22" cm="1">
        <f t="array" ref="CK22">INDEX([18]Results_ELV!$G$5:$G$186, (ROW()-ROW($U$2))*5+1)</f>
        <v>13</v>
      </c>
      <c r="CL22" cm="1">
        <f t="array" ref="CL22">INDEX([18]Results_ELV!$G$4:$G$186, (ROW()-ROW($V$2))*5+1)</f>
        <v>3</v>
      </c>
      <c r="CN22" cm="1">
        <f t="array" ref="CN22">INDEX([19]Results_ELV!$G$3:$G$186, (ROW()-ROW($S$2))*5+1)</f>
        <v>21</v>
      </c>
      <c r="CO22" cm="1">
        <f t="array" ref="CO22">INDEX([19]Results_ELV!$G$2:$G$186, (ROW()-ROW($T$2))*5+1)</f>
        <v>18</v>
      </c>
      <c r="CP22" cm="1">
        <f t="array" ref="CP22">INDEX([19]Results_ELV!$G$5:$G$186, (ROW()-ROW($U$2))*5+1)</f>
        <v>10</v>
      </c>
      <c r="CQ22" cm="1">
        <f t="array" ref="CQ22">INDEX([19]Results_ELV!$G$4:$G$186, (ROW()-ROW($V$2))*5+1)</f>
        <v>10</v>
      </c>
      <c r="CS22" cm="1">
        <f t="array" ref="CS22">INDEX([20]Results_ELV!$G$3:$G$186, (ROW()-ROW($S$2))*5+1)</f>
        <v>13</v>
      </c>
      <c r="CT22" cm="1">
        <f t="array" ref="CT22">INDEX([20]Results_ELV!$G$2:$G$186, (ROW()-ROW($T$2))*5+1)</f>
        <v>26</v>
      </c>
      <c r="CU22" cm="1">
        <f t="array" ref="CU22">INDEX([20]Results_ELV!$G$5:$G$186, (ROW()-ROW($U$2))*5+1)</f>
        <v>12</v>
      </c>
      <c r="CV22" cm="1">
        <f t="array" ref="CV22">INDEX([20]Results_ELV!$G$4:$G$186, (ROW()-ROW($V$2))*5+1)</f>
        <v>3</v>
      </c>
      <c r="CX22" cm="1">
        <f t="array" ref="CX22">INDEX([21]Results_ELV!$G$3:$G$186, (ROW()-ROW($S$2))*5+1)</f>
        <v>22</v>
      </c>
      <c r="CY22" cm="1">
        <f t="array" ref="CY22">INDEX([21]Results_ELV!$G$2:$G$186, (ROW()-ROW($T$2))*5+1)</f>
        <v>24</v>
      </c>
      <c r="CZ22" cm="1">
        <f t="array" ref="CZ22">INDEX([21]Results_ELV!$G$5:$G$186, (ROW()-ROW($U$2))*5+1)</f>
        <v>12</v>
      </c>
      <c r="DA22" cm="1">
        <f t="array" ref="DA22">INDEX([21]Results_ELV!$G$4:$G$186, (ROW()-ROW($V$2))*5+1)</f>
        <v>9</v>
      </c>
      <c r="DC22" cm="1">
        <f t="array" ref="DC22">INDEX([22]Results_ELV!$G$3:$G$186, (ROW()-ROW($S$2))*5+1)</f>
        <v>16</v>
      </c>
      <c r="DD22" cm="1">
        <f t="array" ref="DD22">INDEX([22]Results_ELV!$G$2:$G$186, (ROW()-ROW($T$2))*5+1)</f>
        <v>37</v>
      </c>
      <c r="DE22" cm="1">
        <f t="array" ref="DE22">INDEX([22]Results_ELV!$G$5:$G$186, (ROW()-ROW($U$2))*5+1)</f>
        <v>13</v>
      </c>
      <c r="DF22" cm="1">
        <f t="array" ref="DF22">INDEX([22]Results_ELV!$G$4:$G$186, (ROW()-ROW($V$2))*5+1)</f>
        <v>4</v>
      </c>
      <c r="DH22" cm="1">
        <f t="array" ref="DH22">INDEX([23]Results_ELV!$G$3:$G$186, (ROW()-ROW($S$2))*5+1)</f>
        <v>17</v>
      </c>
      <c r="DI22" cm="1">
        <f t="array" ref="DI22">INDEX([23]Results_ELV!$G$2:$G$186, (ROW()-ROW($T$2))*5+1)</f>
        <v>20</v>
      </c>
      <c r="DJ22" cm="1">
        <f t="array" ref="DJ22">INDEX([23]Results_ELV!$G$5:$G$186, (ROW()-ROW($U$2))*5+1)</f>
        <v>13</v>
      </c>
      <c r="DK22" cm="1">
        <f t="array" ref="DK22">INDEX([23]Results_ELV!$G$4:$G$186, (ROW()-ROW($V$2))*5+1)</f>
        <v>7</v>
      </c>
      <c r="DM22" cm="1">
        <f t="array" ref="DM22">INDEX([24]Results_ELV!$G$3:$G$186, (ROW()-ROW($S$2))*5+1)</f>
        <v>16</v>
      </c>
      <c r="DN22" cm="1">
        <f t="array" ref="DN22">INDEX([24]Results_ELV!$G$2:$G$186, (ROW()-ROW($T$2))*5+1)</f>
        <v>26</v>
      </c>
      <c r="DO22" cm="1">
        <f t="array" ref="DO22">INDEX([24]Results_ELV!$G$5:$G$186, (ROW()-ROW($U$2))*5+1)</f>
        <v>13</v>
      </c>
      <c r="DP22" cm="1">
        <f t="array" ref="DP22">INDEX([24]Results_ELV!$G$4:$G$186, (ROW()-ROW($V$2))*5+1)</f>
        <v>5</v>
      </c>
      <c r="DR22" cm="1">
        <f t="array" ref="DR22">INDEX([25]Results_ELV!$G$3:$G$186, (ROW()-ROW($S$2))*5+1)</f>
        <v>13</v>
      </c>
      <c r="DS22" cm="1">
        <f t="array" ref="DS22">INDEX([25]Results_ELV!$G$2:$G$186, (ROW()-ROW($T$2))*5+1)</f>
        <v>17</v>
      </c>
      <c r="DT22" cm="1">
        <f t="array" ref="DT22">INDEX([25]Results_ELV!$G$5:$G$186, (ROW()-ROW($U$2))*5+1)</f>
        <v>12</v>
      </c>
      <c r="DU22" cm="1">
        <f t="array" ref="DU22">INDEX([25]Results_ELV!$G$4:$G$186, (ROW()-ROW($V$2))*5+1)</f>
        <v>3</v>
      </c>
      <c r="DW22" cm="1">
        <f t="array" ref="DW22">INDEX([26]Results_ELV!$G$3:$G$186, (ROW()-ROW($S$2))*5+1)</f>
        <v>20</v>
      </c>
      <c r="DX22" cm="1">
        <f t="array" ref="DX22">INDEX([26]Results_ELV!$G$2:$G$186, (ROW()-ROW($T$2))*5+1)</f>
        <v>14</v>
      </c>
      <c r="DY22" cm="1">
        <f t="array" ref="DY22">INDEX([26]Results_ELV!$G$5:$G$186, (ROW()-ROW($U$2))*5+1)</f>
        <v>12</v>
      </c>
      <c r="DZ22" cm="1">
        <f t="array" ref="DZ22">INDEX([26]Results_ELV!$G$4:$G$186, (ROW()-ROW($V$2))*5+1)</f>
        <v>7</v>
      </c>
      <c r="EB22" cm="1">
        <f t="array" ref="EB22">INDEX([27]Results_ELV!$G$3:$G$186, (ROW()-ROW($S$2))*5+1)</f>
        <v>16</v>
      </c>
      <c r="EC22" cm="1">
        <f t="array" ref="EC22">INDEX([27]Results_ELV!$G$2:$G$186, (ROW()-ROW($T$2))*5+1)</f>
        <v>53</v>
      </c>
      <c r="ED22" cm="1">
        <f t="array" ref="ED22">INDEX([27]Results_ELV!$G$5:$G$186, (ROW()-ROW($U$2))*5+1)</f>
        <v>12</v>
      </c>
      <c r="EE22" cm="1">
        <f t="array" ref="EE22">INDEX([27]Results_ELV!$G$4:$G$186, (ROW()-ROW($V$2))*5+1)</f>
        <v>4</v>
      </c>
      <c r="EG22" cm="1">
        <f t="array" ref="EG22">INDEX([28]Results_ELV!$G$3:$G$186, (ROW()-ROW($S$2))*5+1)</f>
        <v>16</v>
      </c>
      <c r="EH22" cm="1">
        <f t="array" ref="EH22">INDEX([28]Results_ELV!$G$2:$G$186, (ROW()-ROW($T$2))*5+1)</f>
        <v>12</v>
      </c>
      <c r="EI22" cm="1">
        <f t="array" ref="EI22">INDEX([28]Results_ELV!$G$5:$G$186, (ROW()-ROW($U$2))*5+1)</f>
        <v>12</v>
      </c>
      <c r="EJ22" cm="1">
        <f t="array" ref="EJ22">INDEX([28]Results_ELV!$G$4:$G$186, (ROW()-ROW($V$2))*5+1)</f>
        <v>9</v>
      </c>
      <c r="EL22" cm="1">
        <f t="array" ref="EL22">INDEX([29]Results_ELV!$G$3:$G$186, (ROW()-ROW($S$2))*5+1)</f>
        <v>11</v>
      </c>
      <c r="EM22" cm="1">
        <f t="array" ref="EM22">INDEX([29]Results_ELV!$G$2:$G$186, (ROW()-ROW($T$2))*5+1)</f>
        <v>0</v>
      </c>
      <c r="EN22" cm="1">
        <f t="array" ref="EN22">INDEX([29]Results_ELV!$G$5:$G$186, (ROW()-ROW($U$2))*5+1)</f>
        <v>13</v>
      </c>
      <c r="EO22" cm="1">
        <f t="array" ref="EO22">INDEX([29]Results_ELV!$G$4:$G$186, (ROW()-ROW($V$2))*5+1)</f>
        <v>15</v>
      </c>
      <c r="EQ22" cm="1">
        <f t="array" ref="EQ22">INDEX([30]Results_ELV!$G$3:$G$186, (ROW()-ROW($S$2))*5+1)</f>
        <v>11</v>
      </c>
      <c r="ER22" cm="1">
        <f t="array" ref="ER22">INDEX([30]Results_ELV!$G$2:$G$186, (ROW()-ROW($T$2))*5+1)</f>
        <v>57</v>
      </c>
      <c r="ES22" cm="1">
        <f t="array" ref="ES22">INDEX([30]Results_ELV!$G$5:$G$186, (ROW()-ROW($U$2))*5+1)</f>
        <v>13</v>
      </c>
      <c r="ET22" cm="1">
        <f t="array" ref="ET22">INDEX([30]Results_ELV!$G$4:$G$186, (ROW()-ROW($V$2))*5+1)</f>
        <v>3</v>
      </c>
      <c r="EV22" s="22">
        <f t="shared" si="0"/>
        <v>15</v>
      </c>
      <c r="EW22" s="22">
        <f t="shared" si="1"/>
        <v>24</v>
      </c>
      <c r="EX22" s="22">
        <f t="shared" si="2"/>
        <v>12</v>
      </c>
      <c r="EY22" s="22">
        <f t="shared" si="3"/>
        <v>6</v>
      </c>
    </row>
    <row r="23" spans="1:155" x14ac:dyDescent="0.35">
      <c r="A23">
        <v>21</v>
      </c>
      <c r="B23">
        <f>[1]CRP_Outcome_ELV!$S23</f>
        <v>15</v>
      </c>
      <c r="C23">
        <f>[1]CRP_Outcome_ELV!$T23</f>
        <v>24</v>
      </c>
      <c r="D23">
        <f>[1]CRP_Outcome_ELV!$U23</f>
        <v>12</v>
      </c>
      <c r="E23">
        <f>[1]CRP_Outcome_ELV!$V23</f>
        <v>5</v>
      </c>
      <c r="G23">
        <f>[2]CRP_Outcome_ELV!$S23</f>
        <v>17</v>
      </c>
      <c r="H23">
        <f>[2]CRP_Outcome_ELV!$T23</f>
        <v>56</v>
      </c>
      <c r="I23">
        <f>[2]CRP_Outcome_ELV!$U23</f>
        <v>12</v>
      </c>
      <c r="J23">
        <f>[2]CRP_Outcome_ELV!$V23</f>
        <v>3</v>
      </c>
      <c r="L23">
        <f>[3]CRP_Outcome_ELV!$S23</f>
        <v>3</v>
      </c>
      <c r="M23">
        <f>[3]CRP_Outcome_ELV!$T23</f>
        <v>58</v>
      </c>
      <c r="N23">
        <f>[3]CRP_Outcome_ELV!$U23</f>
        <v>13</v>
      </c>
      <c r="O23">
        <f>[3]CRP_Outcome_ELV!$V23</f>
        <v>5</v>
      </c>
      <c r="Q23">
        <f>[4]CRP_Outcome_ELV!$S23</f>
        <v>5</v>
      </c>
      <c r="R23">
        <f>[4]CRP_Outcome_ELV!$T23</f>
        <v>12</v>
      </c>
      <c r="S23">
        <f>[4]CRP_Outcome_ELV!$U23</f>
        <v>13</v>
      </c>
      <c r="T23">
        <f>[4]CRP_Outcome_ELV!$V23</f>
        <v>11</v>
      </c>
      <c r="V23">
        <f>[5]CRP_Outcome_ELV!$S23</f>
        <v>16</v>
      </c>
      <c r="W23">
        <f>[5]CRP_Outcome_ELV!$T23</f>
        <v>25</v>
      </c>
      <c r="X23">
        <f>[5]CRP_Outcome_ELV!$U23</f>
        <v>12</v>
      </c>
      <c r="Y23">
        <f>[5]CRP_Outcome_ELV!$V23</f>
        <v>3</v>
      </c>
      <c r="AA23">
        <f>[6]CRP_Outcome_ELV!$S23</f>
        <v>1</v>
      </c>
      <c r="AB23">
        <f>[6]CRP_Outcome_ELV!$T23</f>
        <v>30</v>
      </c>
      <c r="AC23">
        <f>[6]CRP_Outcome_ELV!$U23</f>
        <v>13</v>
      </c>
      <c r="AD23">
        <f>[6]CRP_Outcome_ELV!$V23</f>
        <v>8</v>
      </c>
      <c r="AF23">
        <f>[7]CRP_Outcome_ELV!$S23</f>
        <v>0</v>
      </c>
      <c r="AG23">
        <f>[7]CRP_Outcome_ELV!$T23</f>
        <v>26</v>
      </c>
      <c r="AH23">
        <f>[7]CRP_Outcome_ELV!$U23</f>
        <v>14</v>
      </c>
      <c r="AI23">
        <f>[7]CRP_Outcome_ELV!$V23</f>
        <v>11</v>
      </c>
      <c r="AK23">
        <f>[8]CRP_Outcome_ELV!$S23</f>
        <v>11</v>
      </c>
      <c r="AL23">
        <f>[8]CRP_Outcome_ELV!$T23</f>
        <v>28</v>
      </c>
      <c r="AM23">
        <f>[8]CRP_Outcome_ELV!$U23</f>
        <v>13</v>
      </c>
      <c r="AN23">
        <f>[8]CRP_Outcome_ELV!$V23</f>
        <v>3</v>
      </c>
      <c r="AP23">
        <f>[9]CRP_Outcome_ELV!$S23</f>
        <v>3</v>
      </c>
      <c r="AQ23">
        <f>[9]CRP_Outcome_ELV!$T23</f>
        <v>5</v>
      </c>
      <c r="AR23">
        <f>[9]CRP_Outcome_ELV!$U23</f>
        <v>13</v>
      </c>
      <c r="AS23">
        <f>[9]CRP_Outcome_ELV!$V23</f>
        <v>6</v>
      </c>
      <c r="AU23">
        <f>[10]CRP_Outcome_ELV!$S23</f>
        <v>6</v>
      </c>
      <c r="AV23">
        <f>[10]CRP_Outcome_ELV!$T23</f>
        <v>27</v>
      </c>
      <c r="AW23">
        <f>[10]CRP_Outcome_ELV!$U23</f>
        <v>13</v>
      </c>
      <c r="AX23">
        <f>[10]CRP_Outcome_ELV!$V23</f>
        <v>7</v>
      </c>
      <c r="AZ23" cm="1">
        <f t="array" ref="AZ23">INDEX([11]Results_ELV!$G$3:$G$186, (ROW()-ROW($S$2))*5+1)</f>
        <v>1</v>
      </c>
      <c r="BA23" cm="1">
        <f t="array" ref="BA23">INDEX([11]Results_ELV!$G$2:$G$186, (ROW()-ROW($T$2))*5+1)</f>
        <v>15</v>
      </c>
      <c r="BB23" cm="1">
        <f t="array" ref="BB23">INDEX([11]Results_ELV!$G$5:$G$186, (ROW()-ROW($U$2))*5+1)</f>
        <v>13</v>
      </c>
      <c r="BC23" cm="1">
        <f t="array" ref="BC23">INDEX([11]Results_ELV!$G$4:$G$186, (ROW()-ROW($V$2))*5+1)</f>
        <v>7</v>
      </c>
      <c r="BE23" cm="1">
        <f t="array" ref="BE23">INDEX([12]Results_ELV!$G$3:$G$186, (ROW()-ROW($S$2))*5+1)</f>
        <v>3</v>
      </c>
      <c r="BF23" cm="1">
        <f t="array" ref="BF23">INDEX([12]Results_ELV!$G$2:$G$186, (ROW()-ROW($T$2))*5+1)</f>
        <v>15</v>
      </c>
      <c r="BG23" cm="1">
        <f t="array" ref="BG23">INDEX([12]Results_ELV!$G$5:$G$186, (ROW()-ROW($U$2))*5+1)</f>
        <v>10</v>
      </c>
      <c r="BH23" cm="1">
        <f t="array" ref="BH23">INDEX([12]Results_ELV!$G$4:$G$186, (ROW()-ROW($V$2))*5+1)</f>
        <v>6</v>
      </c>
      <c r="BJ23" cm="1">
        <f t="array" ref="BJ23">INDEX([13]Results_ELV!$G$3:$G$186, (ROW()-ROW($S$2))*5+1)</f>
        <v>11</v>
      </c>
      <c r="BK23" cm="1">
        <f t="array" ref="BK23">INDEX([13]Results_ELV!$G$2:$G$186, (ROW()-ROW($T$2))*5+1)</f>
        <v>28</v>
      </c>
      <c r="BL23" cm="1">
        <f t="array" ref="BL23">INDEX([13]Results_ELV!$G$5:$G$186, (ROW()-ROW($U$2))*5+1)</f>
        <v>12</v>
      </c>
      <c r="BM23" cm="1">
        <f t="array" ref="BM23">INDEX([13]Results_ELV!$G$4:$G$186, (ROW()-ROW($V$2))*5+1)</f>
        <v>3</v>
      </c>
      <c r="BO23" cm="1">
        <f t="array" ref="BO23">INDEX([14]Results_ELV!$G$3:$G$186, (ROW()-ROW($S$2))*5+1)</f>
        <v>17</v>
      </c>
      <c r="BP23" cm="1">
        <f t="array" ref="BP23">INDEX([14]Results_ELV!$G$2:$G$186, (ROW()-ROW($T$2))*5+1)</f>
        <v>38</v>
      </c>
      <c r="BQ23" cm="1">
        <f t="array" ref="BQ23">INDEX([14]Results_ELV!$G$5:$G$186, (ROW()-ROW($U$2))*5+1)</f>
        <v>12</v>
      </c>
      <c r="BR23" cm="1">
        <f t="array" ref="BR23">INDEX([14]Results_ELV!$G$4:$G$186, (ROW()-ROW($V$2))*5+1)</f>
        <v>3</v>
      </c>
      <c r="BT23" cm="1">
        <f t="array" ref="BT23">INDEX([15]Results_ELV!$G$3:$G$186, (ROW()-ROW($S$2))*5+1)</f>
        <v>15</v>
      </c>
      <c r="BU23" cm="1">
        <f t="array" ref="BU23">INDEX([15]Results_ELV!$G$2:$G$186, (ROW()-ROW($T$2))*5+1)</f>
        <v>29</v>
      </c>
      <c r="BV23" cm="1">
        <f t="array" ref="BV23">INDEX([15]Results_ELV!$G$5:$G$186, (ROW()-ROW($U$2))*5+1)</f>
        <v>12</v>
      </c>
      <c r="BW23" cm="1">
        <f t="array" ref="BW23">INDEX([15]Results_ELV!$G$4:$G$186, (ROW()-ROW($V$2))*5+1)</f>
        <v>4</v>
      </c>
      <c r="BY23" cm="1">
        <f t="array" ref="BY23">INDEX([16]Results_ELV!$G$3:$G$186, (ROW()-ROW($S$2))*5+1)</f>
        <v>0</v>
      </c>
      <c r="BZ23" cm="1">
        <f t="array" ref="BZ23">INDEX([16]Results_ELV!$G$2:$G$186, (ROW()-ROW($T$2))*5+1)</f>
        <v>26</v>
      </c>
      <c r="CA23" cm="1">
        <f t="array" ref="CA23">INDEX([16]Results_ELV!$G$5:$G$186, (ROW()-ROW($U$2))*5+1)</f>
        <v>13</v>
      </c>
      <c r="CB23" cm="1">
        <f t="array" ref="CB23">INDEX([16]Results_ELV!$G$4:$G$186, (ROW()-ROW($V$2))*5+1)</f>
        <v>10</v>
      </c>
      <c r="CD23" cm="1">
        <f t="array" ref="CD23">INDEX([17]Results_ELV!$G$3:$G$186, (ROW()-ROW($S$2))*5+1)</f>
        <v>23</v>
      </c>
      <c r="CE23" cm="1">
        <f t="array" ref="CE23">INDEX([17]Results_ELV!$G$2:$G$186, (ROW()-ROW($T$2))*5+1)</f>
        <v>1</v>
      </c>
      <c r="CF23" cm="1">
        <f t="array" ref="CF23">INDEX([17]Results_ELV!$G$5:$G$186, (ROW()-ROW($U$2))*5+1)</f>
        <v>13</v>
      </c>
      <c r="CG23" cm="1">
        <f t="array" ref="CG23">INDEX([17]Results_ELV!$G$4:$G$186, (ROW()-ROW($V$2))*5+1)</f>
        <v>15</v>
      </c>
      <c r="CI23" cm="1">
        <f t="array" ref="CI23">INDEX([18]Results_ELV!$G$3:$G$186, (ROW()-ROW($S$2))*5+1)</f>
        <v>0</v>
      </c>
      <c r="CJ23" cm="1">
        <f t="array" ref="CJ23">INDEX([18]Results_ELV!$G$2:$G$186, (ROW()-ROW($T$2))*5+1)</f>
        <v>0</v>
      </c>
      <c r="CK23" cm="1">
        <f t="array" ref="CK23">INDEX([18]Results_ELV!$G$5:$G$186, (ROW()-ROW($U$2))*5+1)</f>
        <v>13</v>
      </c>
      <c r="CL23" cm="1">
        <f t="array" ref="CL23">INDEX([18]Results_ELV!$G$4:$G$186, (ROW()-ROW($V$2))*5+1)</f>
        <v>11</v>
      </c>
      <c r="CN23" cm="1">
        <f t="array" ref="CN23">INDEX([19]Results_ELV!$G$3:$G$186, (ROW()-ROW($S$2))*5+1)</f>
        <v>5</v>
      </c>
      <c r="CO23" cm="1">
        <f t="array" ref="CO23">INDEX([19]Results_ELV!$G$2:$G$186, (ROW()-ROW($T$2))*5+1)</f>
        <v>33</v>
      </c>
      <c r="CP23" cm="1">
        <f t="array" ref="CP23">INDEX([19]Results_ELV!$G$5:$G$186, (ROW()-ROW($U$2))*5+1)</f>
        <v>10</v>
      </c>
      <c r="CQ23" cm="1">
        <f t="array" ref="CQ23">INDEX([19]Results_ELV!$G$4:$G$186, (ROW()-ROW($V$2))*5+1)</f>
        <v>6</v>
      </c>
      <c r="CS23" cm="1">
        <f t="array" ref="CS23">INDEX([20]Results_ELV!$G$3:$G$186, (ROW()-ROW($S$2))*5+1)</f>
        <v>9</v>
      </c>
      <c r="CT23" cm="1">
        <f t="array" ref="CT23">INDEX([20]Results_ELV!$G$2:$G$186, (ROW()-ROW($T$2))*5+1)</f>
        <v>29</v>
      </c>
      <c r="CU23" cm="1">
        <f t="array" ref="CU23">INDEX([20]Results_ELV!$G$5:$G$186, (ROW()-ROW($U$2))*5+1)</f>
        <v>12</v>
      </c>
      <c r="CV23" cm="1">
        <f t="array" ref="CV23">INDEX([20]Results_ELV!$G$4:$G$186, (ROW()-ROW($V$2))*5+1)</f>
        <v>3</v>
      </c>
      <c r="CX23" cm="1">
        <f t="array" ref="CX23">INDEX([21]Results_ELV!$G$3:$G$186, (ROW()-ROW($S$2))*5+1)</f>
        <v>3</v>
      </c>
      <c r="CY23" cm="1">
        <f t="array" ref="CY23">INDEX([21]Results_ELV!$G$2:$G$186, (ROW()-ROW($T$2))*5+1)</f>
        <v>59</v>
      </c>
      <c r="CZ23" cm="1">
        <f t="array" ref="CZ23">INDEX([21]Results_ELV!$G$5:$G$186, (ROW()-ROW($U$2))*5+1)</f>
        <v>13</v>
      </c>
      <c r="DA23" cm="1">
        <f t="array" ref="DA23">INDEX([21]Results_ELV!$G$4:$G$186, (ROW()-ROW($V$2))*5+1)</f>
        <v>5</v>
      </c>
      <c r="DC23" cm="1">
        <f t="array" ref="DC23">INDEX([22]Results_ELV!$G$3:$G$186, (ROW()-ROW($S$2))*5+1)</f>
        <v>1</v>
      </c>
      <c r="DD23" cm="1">
        <f t="array" ref="DD23">INDEX([22]Results_ELV!$G$2:$G$186, (ROW()-ROW($T$2))*5+1)</f>
        <v>29</v>
      </c>
      <c r="DE23" cm="1">
        <f t="array" ref="DE23">INDEX([22]Results_ELV!$G$5:$G$186, (ROW()-ROW($U$2))*5+1)</f>
        <v>13</v>
      </c>
      <c r="DF23" cm="1">
        <f t="array" ref="DF23">INDEX([22]Results_ELV!$G$4:$G$186, (ROW()-ROW($V$2))*5+1)</f>
        <v>8</v>
      </c>
      <c r="DH23" cm="1">
        <f t="array" ref="DH23">INDEX([23]Results_ELV!$G$3:$G$186, (ROW()-ROW($S$2))*5+1)</f>
        <v>14</v>
      </c>
      <c r="DI23" cm="1">
        <f t="array" ref="DI23">INDEX([23]Results_ELV!$G$2:$G$186, (ROW()-ROW($T$2))*5+1)</f>
        <v>36</v>
      </c>
      <c r="DJ23" cm="1">
        <f t="array" ref="DJ23">INDEX([23]Results_ELV!$G$5:$G$186, (ROW()-ROW($U$2))*5+1)</f>
        <v>13</v>
      </c>
      <c r="DK23" cm="1">
        <f t="array" ref="DK23">INDEX([23]Results_ELV!$G$4:$G$186, (ROW()-ROW($V$2))*5+1)</f>
        <v>3</v>
      </c>
      <c r="DM23" cm="1">
        <f t="array" ref="DM23">INDEX([24]Results_ELV!$G$3:$G$186, (ROW()-ROW($S$2))*5+1)</f>
        <v>13</v>
      </c>
      <c r="DN23" cm="1">
        <f t="array" ref="DN23">INDEX([24]Results_ELV!$G$2:$G$186, (ROW()-ROW($T$2))*5+1)</f>
        <v>48</v>
      </c>
      <c r="DO23" cm="1">
        <f t="array" ref="DO23">INDEX([24]Results_ELV!$G$5:$G$186, (ROW()-ROW($U$2))*5+1)</f>
        <v>13</v>
      </c>
      <c r="DP23" cm="1">
        <f t="array" ref="DP23">INDEX([24]Results_ELV!$G$4:$G$186, (ROW()-ROW($V$2))*5+1)</f>
        <v>5</v>
      </c>
      <c r="DR23" cm="1">
        <f t="array" ref="DR23">INDEX([25]Results_ELV!$G$3:$G$186, (ROW()-ROW($S$2))*5+1)</f>
        <v>9</v>
      </c>
      <c r="DS23" cm="1">
        <f t="array" ref="DS23">INDEX([25]Results_ELV!$G$2:$G$186, (ROW()-ROW($T$2))*5+1)</f>
        <v>29</v>
      </c>
      <c r="DT23" cm="1">
        <f t="array" ref="DT23">INDEX([25]Results_ELV!$G$5:$G$186, (ROW()-ROW($U$2))*5+1)</f>
        <v>12</v>
      </c>
      <c r="DU23" cm="1">
        <f t="array" ref="DU23">INDEX([25]Results_ELV!$G$4:$G$186, (ROW()-ROW($V$2))*5+1)</f>
        <v>3</v>
      </c>
      <c r="DW23" cm="1">
        <f t="array" ref="DW23">INDEX([26]Results_ELV!$G$3:$G$186, (ROW()-ROW($S$2))*5+1)</f>
        <v>16</v>
      </c>
      <c r="DX23" cm="1">
        <f t="array" ref="DX23">INDEX([26]Results_ELV!$G$2:$G$186, (ROW()-ROW($T$2))*5+1)</f>
        <v>26</v>
      </c>
      <c r="DY23" cm="1">
        <f t="array" ref="DY23">INDEX([26]Results_ELV!$G$5:$G$186, (ROW()-ROW($U$2))*5+1)</f>
        <v>12</v>
      </c>
      <c r="DZ23" cm="1">
        <f t="array" ref="DZ23">INDEX([26]Results_ELV!$G$4:$G$186, (ROW()-ROW($V$2))*5+1)</f>
        <v>3</v>
      </c>
      <c r="EB23" cm="1">
        <f t="array" ref="EB23">INDEX([27]Results_ELV!$G$3:$G$186, (ROW()-ROW($S$2))*5+1)</f>
        <v>0</v>
      </c>
      <c r="EC23" cm="1">
        <f t="array" ref="EC23">INDEX([27]Results_ELV!$G$2:$G$186, (ROW()-ROW($T$2))*5+1)</f>
        <v>41</v>
      </c>
      <c r="ED23" cm="1">
        <f t="array" ref="ED23">INDEX([27]Results_ELV!$G$5:$G$186, (ROW()-ROW($U$2))*5+1)</f>
        <v>13</v>
      </c>
      <c r="EE23" cm="1">
        <f t="array" ref="EE23">INDEX([27]Results_ELV!$G$4:$G$186, (ROW()-ROW($V$2))*5+1)</f>
        <v>7</v>
      </c>
      <c r="EG23" cm="1">
        <f t="array" ref="EG23">INDEX([28]Results_ELV!$G$3:$G$186, (ROW()-ROW($S$2))*5+1)</f>
        <v>11</v>
      </c>
      <c r="EH23" cm="1">
        <f t="array" ref="EH23">INDEX([28]Results_ELV!$G$2:$G$186, (ROW()-ROW($T$2))*5+1)</f>
        <v>22</v>
      </c>
      <c r="EI23" cm="1">
        <f t="array" ref="EI23">INDEX([28]Results_ELV!$G$5:$G$186, (ROW()-ROW($U$2))*5+1)</f>
        <v>12</v>
      </c>
      <c r="EJ23" cm="1">
        <f t="array" ref="EJ23">INDEX([28]Results_ELV!$G$4:$G$186, (ROW()-ROW($V$2))*5+1)</f>
        <v>3</v>
      </c>
      <c r="EL23" cm="1">
        <f t="array" ref="EL23">INDEX([29]Results_ELV!$G$3:$G$186, (ROW()-ROW($S$2))*5+1)</f>
        <v>22</v>
      </c>
      <c r="EM23" cm="1">
        <f t="array" ref="EM23">INDEX([29]Results_ELV!$G$2:$G$186, (ROW()-ROW($T$2))*5+1)</f>
        <v>5</v>
      </c>
      <c r="EN23" cm="1">
        <f t="array" ref="EN23">INDEX([29]Results_ELV!$G$5:$G$186, (ROW()-ROW($U$2))*5+1)</f>
        <v>12</v>
      </c>
      <c r="EO23" cm="1">
        <f t="array" ref="EO23">INDEX([29]Results_ELV!$G$4:$G$186, (ROW()-ROW($V$2))*5+1)</f>
        <v>11</v>
      </c>
      <c r="EQ23" cm="1">
        <f t="array" ref="EQ23">INDEX([30]Results_ELV!$G$3:$G$186, (ROW()-ROW($S$2))*5+1)</f>
        <v>1</v>
      </c>
      <c r="ER23" cm="1">
        <f t="array" ref="ER23">INDEX([30]Results_ELV!$G$2:$G$186, (ROW()-ROW($T$2))*5+1)</f>
        <v>0</v>
      </c>
      <c r="ES23" cm="1">
        <f t="array" ref="ES23">INDEX([30]Results_ELV!$G$5:$G$186, (ROW()-ROW($U$2))*5+1)</f>
        <v>13</v>
      </c>
      <c r="ET23" cm="1">
        <f t="array" ref="ET23">INDEX([30]Results_ELV!$G$4:$G$186, (ROW()-ROW($V$2))*5+1)</f>
        <v>10</v>
      </c>
      <c r="EV23" s="22">
        <f t="shared" si="0"/>
        <v>8</v>
      </c>
      <c r="EW23" s="22">
        <f t="shared" si="1"/>
        <v>26</v>
      </c>
      <c r="EX23" s="22">
        <f t="shared" si="2"/>
        <v>12</v>
      </c>
      <c r="EY23" s="22">
        <f t="shared" si="3"/>
        <v>6</v>
      </c>
    </row>
    <row r="24" spans="1:155" x14ac:dyDescent="0.35">
      <c r="A24">
        <v>22</v>
      </c>
      <c r="B24">
        <f>[1]CRP_Outcome_ELV!$S24</f>
        <v>13</v>
      </c>
      <c r="C24">
        <f>[1]CRP_Outcome_ELV!$T24</f>
        <v>23</v>
      </c>
      <c r="D24">
        <f>[1]CRP_Outcome_ELV!$U24</f>
        <v>12</v>
      </c>
      <c r="E24">
        <f>[1]CRP_Outcome_ELV!$V24</f>
        <v>3</v>
      </c>
      <c r="G24">
        <f>[2]CRP_Outcome_ELV!$S24</f>
        <v>0</v>
      </c>
      <c r="H24">
        <f>[2]CRP_Outcome_ELV!$T24</f>
        <v>27</v>
      </c>
      <c r="I24">
        <f>[2]CRP_Outcome_ELV!$U24</f>
        <v>13</v>
      </c>
      <c r="J24">
        <f>[2]CRP_Outcome_ELV!$V24</f>
        <v>7</v>
      </c>
      <c r="L24">
        <f>[3]CRP_Outcome_ELV!$S24</f>
        <v>0</v>
      </c>
      <c r="M24">
        <f>[3]CRP_Outcome_ELV!$T24</f>
        <v>12</v>
      </c>
      <c r="N24">
        <f>[3]CRP_Outcome_ELV!$U24</f>
        <v>13</v>
      </c>
      <c r="O24">
        <f>[3]CRP_Outcome_ELV!$V24</f>
        <v>5</v>
      </c>
      <c r="Q24">
        <f>[4]CRP_Outcome_ELV!$S24</f>
        <v>4</v>
      </c>
      <c r="R24">
        <f>[4]CRP_Outcome_ELV!$T24</f>
        <v>0</v>
      </c>
      <c r="S24">
        <f>[4]CRP_Outcome_ELV!$U24</f>
        <v>13</v>
      </c>
      <c r="T24">
        <f>[4]CRP_Outcome_ELV!$V24</f>
        <v>18</v>
      </c>
      <c r="V24">
        <f>[5]CRP_Outcome_ELV!$S24</f>
        <v>2</v>
      </c>
      <c r="W24">
        <f>[5]CRP_Outcome_ELV!$T24</f>
        <v>26</v>
      </c>
      <c r="X24">
        <f>[5]CRP_Outcome_ELV!$U24</f>
        <v>13</v>
      </c>
      <c r="Y24">
        <f>[5]CRP_Outcome_ELV!$V24</f>
        <v>6</v>
      </c>
      <c r="AA24">
        <f>[6]CRP_Outcome_ELV!$S24</f>
        <v>0</v>
      </c>
      <c r="AB24">
        <f>[6]CRP_Outcome_ELV!$T24</f>
        <v>0</v>
      </c>
      <c r="AC24">
        <f>[6]CRP_Outcome_ELV!$U24</f>
        <v>14</v>
      </c>
      <c r="AD24">
        <f>[6]CRP_Outcome_ELV!$V24</f>
        <v>17</v>
      </c>
      <c r="AF24">
        <f>[7]CRP_Outcome_ELV!$S24</f>
        <v>0</v>
      </c>
      <c r="AG24">
        <f>[7]CRP_Outcome_ELV!$T24</f>
        <v>3</v>
      </c>
      <c r="AH24">
        <f>[7]CRP_Outcome_ELV!$U24</f>
        <v>14</v>
      </c>
      <c r="AI24">
        <f>[7]CRP_Outcome_ELV!$V24</f>
        <v>10</v>
      </c>
      <c r="AK24">
        <f>[8]CRP_Outcome_ELV!$S24</f>
        <v>0</v>
      </c>
      <c r="AL24">
        <f>[8]CRP_Outcome_ELV!$T24</f>
        <v>19</v>
      </c>
      <c r="AM24">
        <f>[8]CRP_Outcome_ELV!$U24</f>
        <v>13</v>
      </c>
      <c r="AN24">
        <f>[8]CRP_Outcome_ELV!$V24</f>
        <v>3</v>
      </c>
      <c r="AP24">
        <f>[9]CRP_Outcome_ELV!$S24</f>
        <v>9</v>
      </c>
      <c r="AQ24">
        <f>[9]CRP_Outcome_ELV!$T24</f>
        <v>10</v>
      </c>
      <c r="AR24">
        <f>[9]CRP_Outcome_ELV!$U24</f>
        <v>13</v>
      </c>
      <c r="AS24">
        <f>[9]CRP_Outcome_ELV!$V24</f>
        <v>9</v>
      </c>
      <c r="AU24">
        <f>[10]CRP_Outcome_ELV!$S24</f>
        <v>0</v>
      </c>
      <c r="AV24">
        <f>[10]CRP_Outcome_ELV!$T24</f>
        <v>0</v>
      </c>
      <c r="AW24">
        <f>[10]CRP_Outcome_ELV!$U24</f>
        <v>14</v>
      </c>
      <c r="AX24">
        <f>[10]CRP_Outcome_ELV!$V24</f>
        <v>15</v>
      </c>
      <c r="AZ24" cm="1">
        <f t="array" ref="AZ24">INDEX([11]Results_ELV!$G$3:$G$186, (ROW()-ROW($S$2))*5+1)</f>
        <v>0</v>
      </c>
      <c r="BA24" cm="1">
        <f t="array" ref="BA24">INDEX([11]Results_ELV!$G$2:$G$186, (ROW()-ROW($T$2))*5+1)</f>
        <v>0</v>
      </c>
      <c r="BB24" cm="1">
        <f t="array" ref="BB24">INDEX([11]Results_ELV!$G$5:$G$186, (ROW()-ROW($U$2))*5+1)</f>
        <v>14</v>
      </c>
      <c r="BC24" cm="1">
        <f t="array" ref="BC24">INDEX([11]Results_ELV!$G$4:$G$186, (ROW()-ROW($V$2))*5+1)</f>
        <v>12</v>
      </c>
      <c r="BE24" cm="1">
        <f t="array" ref="BE24">INDEX([12]Results_ELV!$G$3:$G$186, (ROW()-ROW($S$2))*5+1)</f>
        <v>6</v>
      </c>
      <c r="BF24" cm="1">
        <f t="array" ref="BF24">INDEX([12]Results_ELV!$G$2:$G$186, (ROW()-ROW($T$2))*5+1)</f>
        <v>11</v>
      </c>
      <c r="BG24" cm="1">
        <f t="array" ref="BG24">INDEX([12]Results_ELV!$G$5:$G$186, (ROW()-ROW($U$2))*5+1)</f>
        <v>10</v>
      </c>
      <c r="BH24" cm="1">
        <f t="array" ref="BH24">INDEX([12]Results_ELV!$G$4:$G$186, (ROW()-ROW($V$2))*5+1)</f>
        <v>11</v>
      </c>
      <c r="BJ24" cm="1">
        <f t="array" ref="BJ24">INDEX([13]Results_ELV!$G$3:$G$186, (ROW()-ROW($S$2))*5+1)</f>
        <v>0</v>
      </c>
      <c r="BK24" cm="1">
        <f t="array" ref="BK24">INDEX([13]Results_ELV!$G$2:$G$186, (ROW()-ROW($T$2))*5+1)</f>
        <v>7</v>
      </c>
      <c r="BL24" cm="1">
        <f t="array" ref="BL24">INDEX([13]Results_ELV!$G$5:$G$186, (ROW()-ROW($U$2))*5+1)</f>
        <v>13</v>
      </c>
      <c r="BM24" cm="1">
        <f t="array" ref="BM24">INDEX([13]Results_ELV!$G$4:$G$186, (ROW()-ROW($V$2))*5+1)</f>
        <v>14</v>
      </c>
      <c r="BO24" cm="1">
        <f t="array" ref="BO24">INDEX([14]Results_ELV!$G$3:$G$186, (ROW()-ROW($S$2))*5+1)</f>
        <v>0</v>
      </c>
      <c r="BP24" cm="1">
        <f t="array" ref="BP24">INDEX([14]Results_ELV!$G$2:$G$186, (ROW()-ROW($T$2))*5+1)</f>
        <v>17</v>
      </c>
      <c r="BQ24" cm="1">
        <f t="array" ref="BQ24">INDEX([14]Results_ELV!$G$5:$G$186, (ROW()-ROW($U$2))*5+1)</f>
        <v>13</v>
      </c>
      <c r="BR24" cm="1">
        <f t="array" ref="BR24">INDEX([14]Results_ELV!$G$4:$G$186, (ROW()-ROW($V$2))*5+1)</f>
        <v>7</v>
      </c>
      <c r="BT24" cm="1">
        <f t="array" ref="BT24">INDEX([15]Results_ELV!$G$3:$G$186, (ROW()-ROW($S$2))*5+1)</f>
        <v>0</v>
      </c>
      <c r="BU24" cm="1">
        <f t="array" ref="BU24">INDEX([15]Results_ELV!$G$2:$G$186, (ROW()-ROW($T$2))*5+1)</f>
        <v>19</v>
      </c>
      <c r="BV24" cm="1">
        <f t="array" ref="BV24">INDEX([15]Results_ELV!$G$5:$G$186, (ROW()-ROW($U$2))*5+1)</f>
        <v>13</v>
      </c>
      <c r="BW24" cm="1">
        <f t="array" ref="BW24">INDEX([15]Results_ELV!$G$4:$G$186, (ROW()-ROW($V$2))*5+1)</f>
        <v>10</v>
      </c>
      <c r="BY24" cm="1">
        <f t="array" ref="BY24">INDEX([16]Results_ELV!$G$3:$G$186, (ROW()-ROW($S$2))*5+1)</f>
        <v>3</v>
      </c>
      <c r="BZ24" cm="1">
        <f t="array" ref="BZ24">INDEX([16]Results_ELV!$G$2:$G$186, (ROW()-ROW($T$2))*5+1)</f>
        <v>0</v>
      </c>
      <c r="CA24" cm="1">
        <f t="array" ref="CA24">INDEX([16]Results_ELV!$G$5:$G$186, (ROW()-ROW($U$2))*5+1)</f>
        <v>13</v>
      </c>
      <c r="CB24" cm="1">
        <f t="array" ref="CB24">INDEX([16]Results_ELV!$G$4:$G$186, (ROW()-ROW($V$2))*5+1)</f>
        <v>15</v>
      </c>
      <c r="CD24" cm="1">
        <f t="array" ref="CD24">INDEX([17]Results_ELV!$G$3:$G$186, (ROW()-ROW($S$2))*5+1)</f>
        <v>16</v>
      </c>
      <c r="CE24" cm="1">
        <f t="array" ref="CE24">INDEX([17]Results_ELV!$G$2:$G$186, (ROW()-ROW($T$2))*5+1)</f>
        <v>19</v>
      </c>
      <c r="CF24" cm="1">
        <f t="array" ref="CF24">INDEX([17]Results_ELV!$G$5:$G$186, (ROW()-ROW($U$2))*5+1)</f>
        <v>13</v>
      </c>
      <c r="CG24" cm="1">
        <f t="array" ref="CG24">INDEX([17]Results_ELV!$G$4:$G$186, (ROW()-ROW($V$2))*5+1)</f>
        <v>6</v>
      </c>
      <c r="CI24" cm="1">
        <f t="array" ref="CI24">INDEX([18]Results_ELV!$G$3:$G$186, (ROW()-ROW($S$2))*5+1)</f>
        <v>0</v>
      </c>
      <c r="CJ24" cm="1">
        <f t="array" ref="CJ24">INDEX([18]Results_ELV!$G$2:$G$186, (ROW()-ROW($T$2))*5+1)</f>
        <v>0</v>
      </c>
      <c r="CK24" cm="1">
        <f t="array" ref="CK24">INDEX([18]Results_ELV!$G$5:$G$186, (ROW()-ROW($U$2))*5+1)</f>
        <v>14</v>
      </c>
      <c r="CL24" cm="1">
        <f t="array" ref="CL24">INDEX([18]Results_ELV!$G$4:$G$186, (ROW()-ROW($V$2))*5+1)</f>
        <v>14</v>
      </c>
      <c r="CN24" cm="1">
        <f t="array" ref="CN24">INDEX([19]Results_ELV!$G$3:$G$186, (ROW()-ROW($S$2))*5+1)</f>
        <v>5</v>
      </c>
      <c r="CO24" cm="1">
        <f t="array" ref="CO24">INDEX([19]Results_ELV!$G$2:$G$186, (ROW()-ROW($T$2))*5+1)</f>
        <v>12</v>
      </c>
      <c r="CP24" cm="1">
        <f t="array" ref="CP24">INDEX([19]Results_ELV!$G$5:$G$186, (ROW()-ROW($U$2))*5+1)</f>
        <v>10</v>
      </c>
      <c r="CQ24" cm="1">
        <f t="array" ref="CQ24">INDEX([19]Results_ELV!$G$4:$G$186, (ROW()-ROW($V$2))*5+1)</f>
        <v>10</v>
      </c>
      <c r="CS24" cm="1">
        <f t="array" ref="CS24">INDEX([20]Results_ELV!$G$3:$G$186, (ROW()-ROW($S$2))*5+1)</f>
        <v>0</v>
      </c>
      <c r="CT24" cm="1">
        <f t="array" ref="CT24">INDEX([20]Results_ELV!$G$2:$G$186, (ROW()-ROW($T$2))*5+1)</f>
        <v>3</v>
      </c>
      <c r="CU24" cm="1">
        <f t="array" ref="CU24">INDEX([20]Results_ELV!$G$5:$G$186, (ROW()-ROW($U$2))*5+1)</f>
        <v>13</v>
      </c>
      <c r="CV24" cm="1">
        <f t="array" ref="CV24">INDEX([20]Results_ELV!$G$4:$G$186, (ROW()-ROW($V$2))*5+1)</f>
        <v>14</v>
      </c>
      <c r="CX24" cm="1">
        <f t="array" ref="CX24">INDEX([21]Results_ELV!$G$3:$G$186, (ROW()-ROW($S$2))*5+1)</f>
        <v>0</v>
      </c>
      <c r="CY24" cm="1">
        <f t="array" ref="CY24">INDEX([21]Results_ELV!$G$2:$G$186, (ROW()-ROW($T$2))*5+1)</f>
        <v>12</v>
      </c>
      <c r="CZ24" cm="1">
        <f t="array" ref="CZ24">INDEX([21]Results_ELV!$G$5:$G$186, (ROW()-ROW($U$2))*5+1)</f>
        <v>13</v>
      </c>
      <c r="DA24" cm="1">
        <f t="array" ref="DA24">INDEX([21]Results_ELV!$G$4:$G$186, (ROW()-ROW($V$2))*5+1)</f>
        <v>5</v>
      </c>
      <c r="DC24" cm="1">
        <f t="array" ref="DC24">INDEX([22]Results_ELV!$G$3:$G$186, (ROW()-ROW($S$2))*5+1)</f>
        <v>0</v>
      </c>
      <c r="DD24" cm="1">
        <f t="array" ref="DD24">INDEX([22]Results_ELV!$G$2:$G$186, (ROW()-ROW($T$2))*5+1)</f>
        <v>0</v>
      </c>
      <c r="DE24" cm="1">
        <f t="array" ref="DE24">INDEX([22]Results_ELV!$G$5:$G$186, (ROW()-ROW($U$2))*5+1)</f>
        <v>14</v>
      </c>
      <c r="DF24" cm="1">
        <f t="array" ref="DF24">INDEX([22]Results_ELV!$G$4:$G$186, (ROW()-ROW($V$2))*5+1)</f>
        <v>11</v>
      </c>
      <c r="DH24" cm="1">
        <f t="array" ref="DH24">INDEX([23]Results_ELV!$G$3:$G$186, (ROW()-ROW($S$2))*5+1)</f>
        <v>0</v>
      </c>
      <c r="DI24" cm="1">
        <f t="array" ref="DI24">INDEX([23]Results_ELV!$G$2:$G$186, (ROW()-ROW($T$2))*5+1)</f>
        <v>20</v>
      </c>
      <c r="DJ24" cm="1">
        <f t="array" ref="DJ24">INDEX([23]Results_ELV!$G$5:$G$186, (ROW()-ROW($U$2))*5+1)</f>
        <v>13</v>
      </c>
      <c r="DK24" cm="1">
        <f t="array" ref="DK24">INDEX([23]Results_ELV!$G$4:$G$186, (ROW()-ROW($V$2))*5+1)</f>
        <v>10</v>
      </c>
      <c r="DM24" cm="1">
        <f t="array" ref="DM24">INDEX([24]Results_ELV!$G$3:$G$186, (ROW()-ROW($S$2))*5+1)</f>
        <v>0</v>
      </c>
      <c r="DN24" cm="1">
        <f t="array" ref="DN24">INDEX([24]Results_ELV!$G$2:$G$186, (ROW()-ROW($T$2))*5+1)</f>
        <v>20</v>
      </c>
      <c r="DO24" cm="1">
        <f t="array" ref="DO24">INDEX([24]Results_ELV!$G$5:$G$186, (ROW()-ROW($U$2))*5+1)</f>
        <v>13</v>
      </c>
      <c r="DP24" cm="1">
        <f t="array" ref="DP24">INDEX([24]Results_ELV!$G$4:$G$186, (ROW()-ROW($V$2))*5+1)</f>
        <v>11</v>
      </c>
      <c r="DR24" cm="1">
        <f t="array" ref="DR24">INDEX([25]Results_ELV!$G$3:$G$186, (ROW()-ROW($S$2))*5+1)</f>
        <v>0</v>
      </c>
      <c r="DS24" cm="1">
        <f t="array" ref="DS24">INDEX([25]Results_ELV!$G$2:$G$186, (ROW()-ROW($T$2))*5+1)</f>
        <v>3</v>
      </c>
      <c r="DT24" cm="1">
        <f t="array" ref="DT24">INDEX([25]Results_ELV!$G$5:$G$186, (ROW()-ROW($U$2))*5+1)</f>
        <v>13</v>
      </c>
      <c r="DU24" cm="1">
        <f t="array" ref="DU24">INDEX([25]Results_ELV!$G$4:$G$186, (ROW()-ROW($V$2))*5+1)</f>
        <v>14</v>
      </c>
      <c r="DW24" cm="1">
        <f t="array" ref="DW24">INDEX([26]Results_ELV!$G$3:$G$186, (ROW()-ROW($S$2))*5+1)</f>
        <v>0</v>
      </c>
      <c r="DX24" cm="1">
        <f t="array" ref="DX24">INDEX([26]Results_ELV!$G$2:$G$186, (ROW()-ROW($T$2))*5+1)</f>
        <v>19</v>
      </c>
      <c r="DY24" cm="1">
        <f t="array" ref="DY24">INDEX([26]Results_ELV!$G$5:$G$186, (ROW()-ROW($U$2))*5+1)</f>
        <v>13</v>
      </c>
      <c r="DZ24" cm="1">
        <f t="array" ref="DZ24">INDEX([26]Results_ELV!$G$4:$G$186, (ROW()-ROW($V$2))*5+1)</f>
        <v>7</v>
      </c>
      <c r="EB24" cm="1">
        <f t="array" ref="EB24">INDEX([27]Results_ELV!$G$3:$G$186, (ROW()-ROW($S$2))*5+1)</f>
        <v>1</v>
      </c>
      <c r="EC24" cm="1">
        <f t="array" ref="EC24">INDEX([27]Results_ELV!$G$2:$G$186, (ROW()-ROW($T$2))*5+1)</f>
        <v>0</v>
      </c>
      <c r="ED24" cm="1">
        <f t="array" ref="ED24">INDEX([27]Results_ELV!$G$5:$G$186, (ROW()-ROW($U$2))*5+1)</f>
        <v>13</v>
      </c>
      <c r="EE24" cm="1">
        <f t="array" ref="EE24">INDEX([27]Results_ELV!$G$4:$G$186, (ROW()-ROW($V$2))*5+1)</f>
        <v>11</v>
      </c>
      <c r="EG24" cm="1">
        <f t="array" ref="EG24">INDEX([28]Results_ELV!$G$3:$G$186, (ROW()-ROW($S$2))*5+1)</f>
        <v>4</v>
      </c>
      <c r="EH24" cm="1">
        <f t="array" ref="EH24">INDEX([28]Results_ELV!$G$2:$G$186, (ROW()-ROW($T$2))*5+1)</f>
        <v>27</v>
      </c>
      <c r="EI24" cm="1">
        <f t="array" ref="EI24">INDEX([28]Results_ELV!$G$5:$G$186, (ROW()-ROW($U$2))*5+1)</f>
        <v>13</v>
      </c>
      <c r="EJ24" cm="1">
        <f t="array" ref="EJ24">INDEX([28]Results_ELV!$G$4:$G$186, (ROW()-ROW($V$2))*5+1)</f>
        <v>11</v>
      </c>
      <c r="EL24" cm="1">
        <f t="array" ref="EL24">INDEX([29]Results_ELV!$G$3:$G$186, (ROW()-ROW($S$2))*5+1)</f>
        <v>15</v>
      </c>
      <c r="EM24" cm="1">
        <f t="array" ref="EM24">INDEX([29]Results_ELV!$G$2:$G$186, (ROW()-ROW($T$2))*5+1)</f>
        <v>21</v>
      </c>
      <c r="EN24" cm="1">
        <f t="array" ref="EN24">INDEX([29]Results_ELV!$G$5:$G$186, (ROW()-ROW($U$2))*5+1)</f>
        <v>13</v>
      </c>
      <c r="EO24" cm="1">
        <f t="array" ref="EO24">INDEX([29]Results_ELV!$G$4:$G$186, (ROW()-ROW($V$2))*5+1)</f>
        <v>3</v>
      </c>
      <c r="EQ24" cm="1">
        <f t="array" ref="EQ24">INDEX([30]Results_ELV!$G$3:$G$186, (ROW()-ROW($S$2))*5+1)</f>
        <v>0</v>
      </c>
      <c r="ER24" cm="1">
        <f t="array" ref="ER24">INDEX([30]Results_ELV!$G$2:$G$186, (ROW()-ROW($T$2))*5+1)</f>
        <v>0</v>
      </c>
      <c r="ES24" cm="1">
        <f t="array" ref="ES24">INDEX([30]Results_ELV!$G$5:$G$186, (ROW()-ROW($U$2))*5+1)</f>
        <v>14</v>
      </c>
      <c r="ET24" cm="1">
        <f t="array" ref="ET24">INDEX([30]Results_ELV!$G$4:$G$186, (ROW()-ROW($V$2))*5+1)</f>
        <v>13</v>
      </c>
      <c r="EV24" s="22">
        <f t="shared" si="0"/>
        <v>3</v>
      </c>
      <c r="EW24" s="22">
        <f t="shared" si="1"/>
        <v>11</v>
      </c>
      <c r="EX24" s="22">
        <f t="shared" si="2"/>
        <v>13</v>
      </c>
      <c r="EY24" s="22">
        <f t="shared" si="3"/>
        <v>10</v>
      </c>
    </row>
    <row r="25" spans="1:155" x14ac:dyDescent="0.35">
      <c r="A25">
        <v>23</v>
      </c>
      <c r="B25">
        <f>[1]CRP_Outcome_ELV!$S25</f>
        <v>0</v>
      </c>
      <c r="C25">
        <f>[1]CRP_Outcome_ELV!$T25</f>
        <v>10</v>
      </c>
      <c r="D25">
        <f>[1]CRP_Outcome_ELV!$U25</f>
        <v>13</v>
      </c>
      <c r="E25">
        <f>[1]CRP_Outcome_ELV!$V25</f>
        <v>12</v>
      </c>
      <c r="G25">
        <f>[2]CRP_Outcome_ELV!$S25</f>
        <v>0</v>
      </c>
      <c r="H25">
        <f>[2]CRP_Outcome_ELV!$T25</f>
        <v>5</v>
      </c>
      <c r="I25">
        <f>[2]CRP_Outcome_ELV!$U25</f>
        <v>13</v>
      </c>
      <c r="J25">
        <f>[2]CRP_Outcome_ELV!$V25</f>
        <v>10</v>
      </c>
      <c r="L25">
        <f>[3]CRP_Outcome_ELV!$S25</f>
        <v>1</v>
      </c>
      <c r="M25">
        <f>[3]CRP_Outcome_ELV!$T25</f>
        <v>0</v>
      </c>
      <c r="N25">
        <f>[3]CRP_Outcome_ELV!$U25</f>
        <v>13</v>
      </c>
      <c r="O25">
        <f>[3]CRP_Outcome_ELV!$V25</f>
        <v>13</v>
      </c>
      <c r="Q25">
        <f>[4]CRP_Outcome_ELV!$S25</f>
        <v>15</v>
      </c>
      <c r="R25">
        <f>[4]CRP_Outcome_ELV!$T25</f>
        <v>0</v>
      </c>
      <c r="S25">
        <f>[4]CRP_Outcome_ELV!$U25</f>
        <v>13</v>
      </c>
      <c r="T25">
        <f>[4]CRP_Outcome_ELV!$V25</f>
        <v>13</v>
      </c>
      <c r="V25">
        <f>[5]CRP_Outcome_ELV!$S25</f>
        <v>0</v>
      </c>
      <c r="W25">
        <f>[5]CRP_Outcome_ELV!$T25</f>
        <v>6</v>
      </c>
      <c r="X25">
        <f>[5]CRP_Outcome_ELV!$U25</f>
        <v>13</v>
      </c>
      <c r="Y25">
        <f>[5]CRP_Outcome_ELV!$V25</f>
        <v>11</v>
      </c>
      <c r="AA25">
        <f>[6]CRP_Outcome_ELV!$S25</f>
        <v>12</v>
      </c>
      <c r="AB25">
        <f>[6]CRP_Outcome_ELV!$T25</f>
        <v>0</v>
      </c>
      <c r="AC25">
        <f>[6]CRP_Outcome_ELV!$U25</f>
        <v>13</v>
      </c>
      <c r="AD25">
        <f>[6]CRP_Outcome_ELV!$V25</f>
        <v>16</v>
      </c>
      <c r="AF25">
        <f>[7]CRP_Outcome_ELV!$S25</f>
        <v>17</v>
      </c>
      <c r="AG25">
        <f>[7]CRP_Outcome_ELV!$T25</f>
        <v>0</v>
      </c>
      <c r="AH25">
        <f>[7]CRP_Outcome_ELV!$U25</f>
        <v>13</v>
      </c>
      <c r="AI25">
        <f>[7]CRP_Outcome_ELV!$V25</f>
        <v>19</v>
      </c>
      <c r="AK25">
        <f>[8]CRP_Outcome_ELV!$S25</f>
        <v>2</v>
      </c>
      <c r="AL25">
        <f>[8]CRP_Outcome_ELV!$T25</f>
        <v>0</v>
      </c>
      <c r="AM25">
        <f>[8]CRP_Outcome_ELV!$U25</f>
        <v>13</v>
      </c>
      <c r="AN25">
        <f>[8]CRP_Outcome_ELV!$V25</f>
        <v>17</v>
      </c>
      <c r="AP25">
        <f>[9]CRP_Outcome_ELV!$S25</f>
        <v>17</v>
      </c>
      <c r="AQ25">
        <f>[9]CRP_Outcome_ELV!$T25</f>
        <v>0</v>
      </c>
      <c r="AR25">
        <f>[9]CRP_Outcome_ELV!$U25</f>
        <v>13</v>
      </c>
      <c r="AS25">
        <f>[9]CRP_Outcome_ELV!$V25</f>
        <v>12</v>
      </c>
      <c r="AU25">
        <f>[10]CRP_Outcome_ELV!$S25</f>
        <v>8</v>
      </c>
      <c r="AV25">
        <f>[10]CRP_Outcome_ELV!$T25</f>
        <v>0</v>
      </c>
      <c r="AW25">
        <f>[10]CRP_Outcome_ELV!$U25</f>
        <v>13</v>
      </c>
      <c r="AX25">
        <f>[10]CRP_Outcome_ELV!$V25</f>
        <v>15</v>
      </c>
      <c r="AZ25" cm="1">
        <f t="array" ref="AZ25">INDEX([11]Results_ELV!$G$3:$G$186, (ROW()-ROW($S$2))*5+1)</f>
        <v>9</v>
      </c>
      <c r="BA25" cm="1">
        <f t="array" ref="BA25">INDEX([11]Results_ELV!$G$2:$G$186, (ROW()-ROW($T$2))*5+1)</f>
        <v>0</v>
      </c>
      <c r="BB25" cm="1">
        <f t="array" ref="BB25">INDEX([11]Results_ELV!$G$5:$G$186, (ROW()-ROW($U$2))*5+1)</f>
        <v>13</v>
      </c>
      <c r="BC25" cm="1">
        <f t="array" ref="BC25">INDEX([11]Results_ELV!$G$4:$G$186, (ROW()-ROW($V$2))*5+1)</f>
        <v>14</v>
      </c>
      <c r="BE25" cm="1">
        <f t="array" ref="BE25">INDEX([12]Results_ELV!$G$3:$G$186, (ROW()-ROW($S$2))*5+1)</f>
        <v>8</v>
      </c>
      <c r="BF25" cm="1">
        <f t="array" ref="BF25">INDEX([12]Results_ELV!$G$2:$G$186, (ROW()-ROW($T$2))*5+1)</f>
        <v>0</v>
      </c>
      <c r="BG25" cm="1">
        <f t="array" ref="BG25">INDEX([12]Results_ELV!$G$5:$G$186, (ROW()-ROW($U$2))*5+1)</f>
        <v>10</v>
      </c>
      <c r="BH25" cm="1">
        <f t="array" ref="BH25">INDEX([12]Results_ELV!$G$4:$G$186, (ROW()-ROW($V$2))*5+1)</f>
        <v>15</v>
      </c>
      <c r="BJ25" cm="1">
        <f t="array" ref="BJ25">INDEX([13]Results_ELV!$G$3:$G$186, (ROW()-ROW($S$2))*5+1)</f>
        <v>8</v>
      </c>
      <c r="BK25" cm="1">
        <f t="array" ref="BK25">INDEX([13]Results_ELV!$G$2:$G$186, (ROW()-ROW($T$2))*5+1)</f>
        <v>0</v>
      </c>
      <c r="BL25" cm="1">
        <f t="array" ref="BL25">INDEX([13]Results_ELV!$G$5:$G$186, (ROW()-ROW($U$2))*5+1)</f>
        <v>13</v>
      </c>
      <c r="BM25" cm="1">
        <f t="array" ref="BM25">INDEX([13]Results_ELV!$G$4:$G$186, (ROW()-ROW($V$2))*5+1)</f>
        <v>15</v>
      </c>
      <c r="BO25" cm="1">
        <f t="array" ref="BO25">INDEX([14]Results_ELV!$G$3:$G$186, (ROW()-ROW($S$2))*5+1)</f>
        <v>0</v>
      </c>
      <c r="BP25" cm="1">
        <f t="array" ref="BP25">INDEX([14]Results_ELV!$G$2:$G$186, (ROW()-ROW($T$2))*5+1)</f>
        <v>5</v>
      </c>
      <c r="BQ25" cm="1">
        <f t="array" ref="BQ25">INDEX([14]Results_ELV!$G$5:$G$186, (ROW()-ROW($U$2))*5+1)</f>
        <v>13</v>
      </c>
      <c r="BR25" cm="1">
        <f t="array" ref="BR25">INDEX([14]Results_ELV!$G$4:$G$186, (ROW()-ROW($V$2))*5+1)</f>
        <v>10</v>
      </c>
      <c r="BT25" cm="1">
        <f t="array" ref="BT25">INDEX([15]Results_ELV!$G$3:$G$186, (ROW()-ROW($S$2))*5+1)</f>
        <v>4</v>
      </c>
      <c r="BU25" cm="1">
        <f t="array" ref="BU25">INDEX([15]Results_ELV!$G$2:$G$186, (ROW()-ROW($T$2))*5+1)</f>
        <v>2</v>
      </c>
      <c r="BV25" cm="1">
        <f t="array" ref="BV25">INDEX([15]Results_ELV!$G$5:$G$186, (ROW()-ROW($U$2))*5+1)</f>
        <v>13</v>
      </c>
      <c r="BW25" cm="1">
        <f t="array" ref="BW25">INDEX([15]Results_ELV!$G$4:$G$186, (ROW()-ROW($V$2))*5+1)</f>
        <v>12</v>
      </c>
      <c r="BY25" cm="1">
        <f t="array" ref="BY25">INDEX([16]Results_ELV!$G$3:$G$186, (ROW()-ROW($S$2))*5+1)</f>
        <v>11</v>
      </c>
      <c r="BZ25" cm="1">
        <f t="array" ref="BZ25">INDEX([16]Results_ELV!$G$2:$G$186, (ROW()-ROW($T$2))*5+1)</f>
        <v>0</v>
      </c>
      <c r="CA25" cm="1">
        <f t="array" ref="CA25">INDEX([16]Results_ELV!$G$5:$G$186, (ROW()-ROW($U$2))*5+1)</f>
        <v>13</v>
      </c>
      <c r="CB25" cm="1">
        <f t="array" ref="CB25">INDEX([16]Results_ELV!$G$4:$G$186, (ROW()-ROW($V$2))*5+1)</f>
        <v>15</v>
      </c>
      <c r="CD25" cm="1">
        <f t="array" ref="CD25">INDEX([17]Results_ELV!$G$3:$G$186, (ROW()-ROW($S$2))*5+1)</f>
        <v>13</v>
      </c>
      <c r="CE25" cm="1">
        <f t="array" ref="CE25">INDEX([17]Results_ELV!$G$2:$G$186, (ROW()-ROW($T$2))*5+1)</f>
        <v>24</v>
      </c>
      <c r="CF25" cm="1">
        <f t="array" ref="CF25">INDEX([17]Results_ELV!$G$5:$G$186, (ROW()-ROW($U$2))*5+1)</f>
        <v>13</v>
      </c>
      <c r="CG25" cm="1">
        <f t="array" ref="CG25">INDEX([17]Results_ELV!$G$4:$G$186, (ROW()-ROW($V$2))*5+1)</f>
        <v>4</v>
      </c>
      <c r="CI25" cm="1">
        <f t="array" ref="CI25">INDEX([18]Results_ELV!$G$3:$G$186, (ROW()-ROW($S$2))*5+1)</f>
        <v>24</v>
      </c>
      <c r="CJ25" cm="1">
        <f t="array" ref="CJ25">INDEX([18]Results_ELV!$G$2:$G$186, (ROW()-ROW($T$2))*5+1)</f>
        <v>7</v>
      </c>
      <c r="CK25" cm="1">
        <f t="array" ref="CK25">INDEX([18]Results_ELV!$G$5:$G$186, (ROW()-ROW($U$2))*5+1)</f>
        <v>13</v>
      </c>
      <c r="CL25" cm="1">
        <f t="array" ref="CL25">INDEX([18]Results_ELV!$G$4:$G$186, (ROW()-ROW($V$2))*5+1)</f>
        <v>15</v>
      </c>
      <c r="CN25" cm="1">
        <f t="array" ref="CN25">INDEX([19]Results_ELV!$G$3:$G$186, (ROW()-ROW($S$2))*5+1)</f>
        <v>7</v>
      </c>
      <c r="CO25" cm="1">
        <f t="array" ref="CO25">INDEX([19]Results_ELV!$G$2:$G$186, (ROW()-ROW($T$2))*5+1)</f>
        <v>0</v>
      </c>
      <c r="CP25" cm="1">
        <f t="array" ref="CP25">INDEX([19]Results_ELV!$G$5:$G$186, (ROW()-ROW($U$2))*5+1)</f>
        <v>10</v>
      </c>
      <c r="CQ25" cm="1">
        <f t="array" ref="CQ25">INDEX([19]Results_ELV!$G$4:$G$186, (ROW()-ROW($V$2))*5+1)</f>
        <v>13</v>
      </c>
      <c r="CS25" cm="1">
        <f t="array" ref="CS25">INDEX([20]Results_ELV!$G$3:$G$186, (ROW()-ROW($S$2))*5+1)</f>
        <v>8</v>
      </c>
      <c r="CT25" cm="1">
        <f t="array" ref="CT25">INDEX([20]Results_ELV!$G$2:$G$186, (ROW()-ROW($T$2))*5+1)</f>
        <v>0</v>
      </c>
      <c r="CU25" cm="1">
        <f t="array" ref="CU25">INDEX([20]Results_ELV!$G$5:$G$186, (ROW()-ROW($U$2))*5+1)</f>
        <v>13</v>
      </c>
      <c r="CV25" cm="1">
        <f t="array" ref="CV25">INDEX([20]Results_ELV!$G$4:$G$186, (ROW()-ROW($V$2))*5+1)</f>
        <v>15</v>
      </c>
      <c r="CX25" cm="1">
        <f t="array" ref="CX25">INDEX([21]Results_ELV!$G$3:$G$186, (ROW()-ROW($S$2))*5+1)</f>
        <v>1</v>
      </c>
      <c r="CY25" cm="1">
        <f t="array" ref="CY25">INDEX([21]Results_ELV!$G$2:$G$186, (ROW()-ROW($T$2))*5+1)</f>
        <v>0</v>
      </c>
      <c r="CZ25" cm="1">
        <f t="array" ref="CZ25">INDEX([21]Results_ELV!$G$5:$G$186, (ROW()-ROW($U$2))*5+1)</f>
        <v>13</v>
      </c>
      <c r="DA25" cm="1">
        <f t="array" ref="DA25">INDEX([21]Results_ELV!$G$4:$G$186, (ROW()-ROW($V$2))*5+1)</f>
        <v>13</v>
      </c>
      <c r="DC25" cm="1">
        <f t="array" ref="DC25">INDEX([22]Results_ELV!$G$3:$G$186, (ROW()-ROW($S$2))*5+1)</f>
        <v>7</v>
      </c>
      <c r="DD25" cm="1">
        <f t="array" ref="DD25">INDEX([22]Results_ELV!$G$2:$G$186, (ROW()-ROW($T$2))*5+1)</f>
        <v>0</v>
      </c>
      <c r="DE25" cm="1">
        <f t="array" ref="DE25">INDEX([22]Results_ELV!$G$5:$G$186, (ROW()-ROW($U$2))*5+1)</f>
        <v>13</v>
      </c>
      <c r="DF25" cm="1">
        <f t="array" ref="DF25">INDEX([22]Results_ELV!$G$4:$G$186, (ROW()-ROW($V$2))*5+1)</f>
        <v>14</v>
      </c>
      <c r="DH25" cm="1">
        <f t="array" ref="DH25">INDEX([23]Results_ELV!$G$3:$G$186, (ROW()-ROW($S$2))*5+1)</f>
        <v>3</v>
      </c>
      <c r="DI25" cm="1">
        <f t="array" ref="DI25">INDEX([23]Results_ELV!$G$2:$G$186, (ROW()-ROW($T$2))*5+1)</f>
        <v>0</v>
      </c>
      <c r="DJ25" cm="1">
        <f t="array" ref="DJ25">INDEX([23]Results_ELV!$G$5:$G$186, (ROW()-ROW($U$2))*5+1)</f>
        <v>13</v>
      </c>
      <c r="DK25" cm="1">
        <f t="array" ref="DK25">INDEX([23]Results_ELV!$G$4:$G$186, (ROW()-ROW($V$2))*5+1)</f>
        <v>13</v>
      </c>
      <c r="DM25" cm="1">
        <f t="array" ref="DM25">INDEX([24]Results_ELV!$G$3:$G$186, (ROW()-ROW($S$2))*5+1)</f>
        <v>6</v>
      </c>
      <c r="DN25" cm="1">
        <f t="array" ref="DN25">INDEX([24]Results_ELV!$G$2:$G$186, (ROW()-ROW($T$2))*5+1)</f>
        <v>0</v>
      </c>
      <c r="DO25" cm="1">
        <f t="array" ref="DO25">INDEX([24]Results_ELV!$G$5:$G$186, (ROW()-ROW($U$2))*5+1)</f>
        <v>14</v>
      </c>
      <c r="DP25" cm="1">
        <f t="array" ref="DP25">INDEX([24]Results_ELV!$G$4:$G$186, (ROW()-ROW($V$2))*5+1)</f>
        <v>14</v>
      </c>
      <c r="DR25" cm="1">
        <f t="array" ref="DR25">INDEX([25]Results_ELV!$G$3:$G$186, (ROW()-ROW($S$2))*5+1)</f>
        <v>8</v>
      </c>
      <c r="DS25" cm="1">
        <f t="array" ref="DS25">INDEX([25]Results_ELV!$G$2:$G$186, (ROW()-ROW($T$2))*5+1)</f>
        <v>0</v>
      </c>
      <c r="DT25" cm="1">
        <f t="array" ref="DT25">INDEX([25]Results_ELV!$G$5:$G$186, (ROW()-ROW($U$2))*5+1)</f>
        <v>13</v>
      </c>
      <c r="DU25" cm="1">
        <f t="array" ref="DU25">INDEX([25]Results_ELV!$G$4:$G$186, (ROW()-ROW($V$2))*5+1)</f>
        <v>15</v>
      </c>
      <c r="DW25" cm="1">
        <f t="array" ref="DW25">INDEX([26]Results_ELV!$G$3:$G$186, (ROW()-ROW($S$2))*5+1)</f>
        <v>2</v>
      </c>
      <c r="DX25" cm="1">
        <f t="array" ref="DX25">INDEX([26]Results_ELV!$G$2:$G$186, (ROW()-ROW($T$2))*5+1)</f>
        <v>7</v>
      </c>
      <c r="DY25" cm="1">
        <f t="array" ref="DY25">INDEX([26]Results_ELV!$G$5:$G$186, (ROW()-ROW($U$2))*5+1)</f>
        <v>13</v>
      </c>
      <c r="DZ25" cm="1">
        <f t="array" ref="DZ25">INDEX([26]Results_ELV!$G$4:$G$186, (ROW()-ROW($V$2))*5+1)</f>
        <v>11</v>
      </c>
      <c r="EB25" cm="1">
        <f t="array" ref="EB25">INDEX([27]Results_ELV!$G$3:$G$186, (ROW()-ROW($S$2))*5+1)</f>
        <v>9</v>
      </c>
      <c r="EC25" cm="1">
        <f t="array" ref="EC25">INDEX([27]Results_ELV!$G$2:$G$186, (ROW()-ROW($T$2))*5+1)</f>
        <v>0</v>
      </c>
      <c r="ED25" cm="1">
        <f t="array" ref="ED25">INDEX([27]Results_ELV!$G$5:$G$186, (ROW()-ROW($U$2))*5+1)</f>
        <v>13</v>
      </c>
      <c r="EE25" cm="1">
        <f t="array" ref="EE25">INDEX([27]Results_ELV!$G$4:$G$186, (ROW()-ROW($V$2))*5+1)</f>
        <v>16</v>
      </c>
      <c r="EG25" cm="1">
        <f t="array" ref="EG25">INDEX([28]Results_ELV!$G$3:$G$186, (ROW()-ROW($S$2))*5+1)</f>
        <v>3</v>
      </c>
      <c r="EH25" cm="1">
        <f t="array" ref="EH25">INDEX([28]Results_ELV!$G$2:$G$186, (ROW()-ROW($T$2))*5+1)</f>
        <v>0</v>
      </c>
      <c r="EI25" cm="1">
        <f t="array" ref="EI25">INDEX([28]Results_ELV!$G$5:$G$186, (ROW()-ROW($U$2))*5+1)</f>
        <v>13</v>
      </c>
      <c r="EJ25" cm="1">
        <f t="array" ref="EJ25">INDEX([28]Results_ELV!$G$4:$G$186, (ROW()-ROW($V$2))*5+1)</f>
        <v>16</v>
      </c>
      <c r="EL25" cm="1">
        <f t="array" ref="EL25">INDEX([29]Results_ELV!$G$3:$G$186, (ROW()-ROW($S$2))*5+1)</f>
        <v>5</v>
      </c>
      <c r="EM25" cm="1">
        <f t="array" ref="EM25">INDEX([29]Results_ELV!$G$2:$G$186, (ROW()-ROW($T$2))*5+1)</f>
        <v>28</v>
      </c>
      <c r="EN25" cm="1">
        <f t="array" ref="EN25">INDEX([29]Results_ELV!$G$5:$G$186, (ROW()-ROW($U$2))*5+1)</f>
        <v>14</v>
      </c>
      <c r="EO25" cm="1">
        <f t="array" ref="EO25">INDEX([29]Results_ELV!$G$4:$G$186, (ROW()-ROW($V$2))*5+1)</f>
        <v>4</v>
      </c>
      <c r="EQ25" cm="1">
        <f t="array" ref="EQ25">INDEX([30]Results_ELV!$G$3:$G$186, (ROW()-ROW($S$2))*5+1)</f>
        <v>21</v>
      </c>
      <c r="ER25" cm="1">
        <f t="array" ref="ER25">INDEX([30]Results_ELV!$G$2:$G$186, (ROW()-ROW($T$2))*5+1)</f>
        <v>0</v>
      </c>
      <c r="ES25" cm="1">
        <f t="array" ref="ES25">INDEX([30]Results_ELV!$G$5:$G$186, (ROW()-ROW($U$2))*5+1)</f>
        <v>13</v>
      </c>
      <c r="ET25" cm="1">
        <f t="array" ref="ET25">INDEX([30]Results_ELV!$G$4:$G$186, (ROW()-ROW($V$2))*5+1)</f>
        <v>14</v>
      </c>
      <c r="EV25" s="22">
        <f t="shared" si="0"/>
        <v>7</v>
      </c>
      <c r="EW25" s="22">
        <f t="shared" si="1"/>
        <v>3</v>
      </c>
      <c r="EX25" s="22">
        <f t="shared" si="2"/>
        <v>12</v>
      </c>
      <c r="EY25" s="22">
        <f t="shared" si="3"/>
        <v>13</v>
      </c>
    </row>
    <row r="26" spans="1:155" x14ac:dyDescent="0.35">
      <c r="A26">
        <v>24</v>
      </c>
      <c r="B26">
        <f>[1]CRP_Outcome_ELV!$S26</f>
        <v>4</v>
      </c>
      <c r="C26">
        <f>[1]CRP_Outcome_ELV!$T26</f>
        <v>0</v>
      </c>
      <c r="D26">
        <f>[1]CRP_Outcome_ELV!$U26</f>
        <v>13</v>
      </c>
      <c r="E26">
        <f>[1]CRP_Outcome_ELV!$V26</f>
        <v>13</v>
      </c>
      <c r="G26">
        <f>[2]CRP_Outcome_ELV!$S26</f>
        <v>7</v>
      </c>
      <c r="H26">
        <f>[2]CRP_Outcome_ELV!$T26</f>
        <v>0</v>
      </c>
      <c r="I26">
        <f>[2]CRP_Outcome_ELV!$U26</f>
        <v>13</v>
      </c>
      <c r="J26">
        <f>[2]CRP_Outcome_ELV!$V26</f>
        <v>16</v>
      </c>
      <c r="L26">
        <f>[3]CRP_Outcome_ELV!$S26</f>
        <v>6</v>
      </c>
      <c r="M26">
        <f>[3]CRP_Outcome_ELV!$T26</f>
        <v>0</v>
      </c>
      <c r="N26">
        <f>[3]CRP_Outcome_ELV!$U26</f>
        <v>13</v>
      </c>
      <c r="O26">
        <f>[3]CRP_Outcome_ELV!$V26</f>
        <v>16</v>
      </c>
      <c r="Q26">
        <f>[4]CRP_Outcome_ELV!$S26</f>
        <v>19</v>
      </c>
      <c r="R26">
        <f>[4]CRP_Outcome_ELV!$T26</f>
        <v>13</v>
      </c>
      <c r="S26">
        <f>[4]CRP_Outcome_ELV!$U26</f>
        <v>13</v>
      </c>
      <c r="T26">
        <f>[4]CRP_Outcome_ELV!$V26</f>
        <v>12</v>
      </c>
      <c r="V26">
        <f>[5]CRP_Outcome_ELV!$S26</f>
        <v>7</v>
      </c>
      <c r="W26">
        <f>[5]CRP_Outcome_ELV!$T26</f>
        <v>0</v>
      </c>
      <c r="X26">
        <f>[5]CRP_Outcome_ELV!$U26</f>
        <v>13</v>
      </c>
      <c r="Y26">
        <f>[5]CRP_Outcome_ELV!$V26</f>
        <v>17</v>
      </c>
      <c r="AA26">
        <f>[6]CRP_Outcome_ELV!$S26</f>
        <v>23</v>
      </c>
      <c r="AB26">
        <f>[6]CRP_Outcome_ELV!$T26</f>
        <v>0</v>
      </c>
      <c r="AC26">
        <f>[6]CRP_Outcome_ELV!$U26</f>
        <v>13</v>
      </c>
      <c r="AD26">
        <f>[6]CRP_Outcome_ELV!$V26</f>
        <v>15</v>
      </c>
      <c r="AF26">
        <f>[7]CRP_Outcome_ELV!$S26</f>
        <v>13</v>
      </c>
      <c r="AG26">
        <f>[7]CRP_Outcome_ELV!$T26</f>
        <v>0</v>
      </c>
      <c r="AH26">
        <f>[7]CRP_Outcome_ELV!$U26</f>
        <v>14</v>
      </c>
      <c r="AI26">
        <f>[7]CRP_Outcome_ELV!$V26</f>
        <v>15</v>
      </c>
      <c r="AK26">
        <f>[8]CRP_Outcome_ELV!$S26</f>
        <v>8</v>
      </c>
      <c r="AL26">
        <f>[8]CRP_Outcome_ELV!$T26</f>
        <v>0</v>
      </c>
      <c r="AM26">
        <f>[8]CRP_Outcome_ELV!$U26</f>
        <v>13</v>
      </c>
      <c r="AN26">
        <f>[8]CRP_Outcome_ELV!$V26</f>
        <v>16</v>
      </c>
      <c r="AP26">
        <f>[9]CRP_Outcome_ELV!$S26</f>
        <v>8</v>
      </c>
      <c r="AQ26">
        <f>[9]CRP_Outcome_ELV!$T26</f>
        <v>0</v>
      </c>
      <c r="AR26">
        <f>[9]CRP_Outcome_ELV!$U26</f>
        <v>13</v>
      </c>
      <c r="AS26">
        <f>[9]CRP_Outcome_ELV!$V26</f>
        <v>15</v>
      </c>
      <c r="AU26">
        <f>[10]CRP_Outcome_ELV!$S26</f>
        <v>22</v>
      </c>
      <c r="AV26">
        <f>[10]CRP_Outcome_ELV!$T26</f>
        <v>0</v>
      </c>
      <c r="AW26">
        <f>[10]CRP_Outcome_ELV!$U26</f>
        <v>13</v>
      </c>
      <c r="AX26">
        <f>[10]CRP_Outcome_ELV!$V26</f>
        <v>15</v>
      </c>
      <c r="AZ26" cm="1">
        <f t="array" ref="AZ26">INDEX([11]Results_ELV!$G$3:$G$186, (ROW()-ROW($S$2))*5+1)</f>
        <v>23</v>
      </c>
      <c r="BA26" cm="1">
        <f t="array" ref="BA26">INDEX([11]Results_ELV!$G$2:$G$186, (ROW()-ROW($T$2))*5+1)</f>
        <v>0</v>
      </c>
      <c r="BB26" cm="1">
        <f t="array" ref="BB26">INDEX([11]Results_ELV!$G$5:$G$186, (ROW()-ROW($U$2))*5+1)</f>
        <v>13</v>
      </c>
      <c r="BC26" cm="1">
        <f t="array" ref="BC26">INDEX([11]Results_ELV!$G$4:$G$186, (ROW()-ROW($V$2))*5+1)</f>
        <v>15</v>
      </c>
      <c r="BE26" cm="1">
        <f t="array" ref="BE26">INDEX([12]Results_ELV!$G$3:$G$186, (ROW()-ROW($S$2))*5+1)</f>
        <v>13</v>
      </c>
      <c r="BF26" cm="1">
        <f t="array" ref="BF26">INDEX([12]Results_ELV!$G$2:$G$186, (ROW()-ROW($T$2))*5+1)</f>
        <v>12</v>
      </c>
      <c r="BG26" cm="1">
        <f t="array" ref="BG26">INDEX([12]Results_ELV!$G$5:$G$186, (ROW()-ROW($U$2))*5+1)</f>
        <v>9</v>
      </c>
      <c r="BH26" cm="1">
        <f t="array" ref="BH26">INDEX([12]Results_ELV!$G$4:$G$186, (ROW()-ROW($V$2))*5+1)</f>
        <v>12</v>
      </c>
      <c r="BJ26" cm="1">
        <f t="array" ref="BJ26">INDEX([13]Results_ELV!$G$3:$G$186, (ROW()-ROW($S$2))*5+1)</f>
        <v>19</v>
      </c>
      <c r="BK26" cm="1">
        <f t="array" ref="BK26">INDEX([13]Results_ELV!$G$2:$G$186, (ROW()-ROW($T$2))*5+1)</f>
        <v>0</v>
      </c>
      <c r="BL26" cm="1">
        <f t="array" ref="BL26">INDEX([13]Results_ELV!$G$5:$G$186, (ROW()-ROW($U$2))*5+1)</f>
        <v>13</v>
      </c>
      <c r="BM26" cm="1">
        <f t="array" ref="BM26">INDEX([13]Results_ELV!$G$4:$G$186, (ROW()-ROW($V$2))*5+1)</f>
        <v>16</v>
      </c>
      <c r="BO26" cm="1">
        <f t="array" ref="BO26">INDEX([14]Results_ELV!$G$3:$G$186, (ROW()-ROW($S$2))*5+1)</f>
        <v>7</v>
      </c>
      <c r="BP26" cm="1">
        <f t="array" ref="BP26">INDEX([14]Results_ELV!$G$2:$G$186, (ROW()-ROW($T$2))*5+1)</f>
        <v>0</v>
      </c>
      <c r="BQ26" cm="1">
        <f t="array" ref="BQ26">INDEX([14]Results_ELV!$G$5:$G$186, (ROW()-ROW($U$2))*5+1)</f>
        <v>13</v>
      </c>
      <c r="BR26" cm="1">
        <f t="array" ref="BR26">INDEX([14]Results_ELV!$G$4:$G$186, (ROW()-ROW($V$2))*5+1)</f>
        <v>16</v>
      </c>
      <c r="BT26" cm="1">
        <f t="array" ref="BT26">INDEX([15]Results_ELV!$G$3:$G$186, (ROW()-ROW($S$2))*5+1)</f>
        <v>11</v>
      </c>
      <c r="BU26" cm="1">
        <f t="array" ref="BU26">INDEX([15]Results_ELV!$G$2:$G$186, (ROW()-ROW($T$2))*5+1)</f>
        <v>0</v>
      </c>
      <c r="BV26" cm="1">
        <f t="array" ref="BV26">INDEX([15]Results_ELV!$G$5:$G$186, (ROW()-ROW($U$2))*5+1)</f>
        <v>13</v>
      </c>
      <c r="BW26" cm="1">
        <f t="array" ref="BW26">INDEX([15]Results_ELV!$G$4:$G$186, (ROW()-ROW($V$2))*5+1)</f>
        <v>16</v>
      </c>
      <c r="BY26" cm="1">
        <f t="array" ref="BY26">INDEX([16]Results_ELV!$G$3:$G$186, (ROW()-ROW($S$2))*5+1)</f>
        <v>19</v>
      </c>
      <c r="BZ26" cm="1">
        <f t="array" ref="BZ26">INDEX([16]Results_ELV!$G$2:$G$186, (ROW()-ROW($T$2))*5+1)</f>
        <v>0</v>
      </c>
      <c r="CA26" cm="1">
        <f t="array" ref="CA26">INDEX([16]Results_ELV!$G$5:$G$186, (ROW()-ROW($U$2))*5+1)</f>
        <v>13</v>
      </c>
      <c r="CB26" cm="1">
        <f t="array" ref="CB26">INDEX([16]Results_ELV!$G$4:$G$186, (ROW()-ROW($V$2))*5+1)</f>
        <v>12</v>
      </c>
      <c r="CD26" cm="1">
        <f t="array" ref="CD26">INDEX([17]Results_ELV!$G$3:$G$186, (ROW()-ROW($S$2))*5+1)</f>
        <v>0</v>
      </c>
      <c r="CE26" cm="1">
        <f t="array" ref="CE26">INDEX([17]Results_ELV!$G$2:$G$186, (ROW()-ROW($T$2))*5+1)</f>
        <v>17</v>
      </c>
      <c r="CF26" cm="1">
        <f t="array" ref="CF26">INDEX([17]Results_ELV!$G$5:$G$186, (ROW()-ROW($U$2))*5+1)</f>
        <v>13</v>
      </c>
      <c r="CG26" cm="1">
        <f t="array" ref="CG26">INDEX([17]Results_ELV!$G$4:$G$186, (ROW()-ROW($V$2))*5+1)</f>
        <v>11</v>
      </c>
      <c r="CI26" cm="1">
        <f t="array" ref="CI26">INDEX([18]Results_ELV!$G$3:$G$186, (ROW()-ROW($S$2))*5+1)</f>
        <v>19</v>
      </c>
      <c r="CJ26" cm="1">
        <f t="array" ref="CJ26">INDEX([18]Results_ELV!$G$2:$G$186, (ROW()-ROW($T$2))*5+1)</f>
        <v>14</v>
      </c>
      <c r="CK26" cm="1">
        <f t="array" ref="CK26">INDEX([18]Results_ELV!$G$5:$G$186, (ROW()-ROW($U$2))*5+1)</f>
        <v>13</v>
      </c>
      <c r="CL26" cm="1">
        <f t="array" ref="CL26">INDEX([18]Results_ELV!$G$4:$G$186, (ROW()-ROW($V$2))*5+1)</f>
        <v>15</v>
      </c>
      <c r="CN26" cm="1">
        <f t="array" ref="CN26">INDEX([19]Results_ELV!$G$3:$G$186, (ROW()-ROW($S$2))*5+1)</f>
        <v>12</v>
      </c>
      <c r="CO26" cm="1">
        <f t="array" ref="CO26">INDEX([19]Results_ELV!$G$2:$G$186, (ROW()-ROW($T$2))*5+1)</f>
        <v>10</v>
      </c>
      <c r="CP26" cm="1">
        <f t="array" ref="CP26">INDEX([19]Results_ELV!$G$5:$G$186, (ROW()-ROW($U$2))*5+1)</f>
        <v>9</v>
      </c>
      <c r="CQ26" cm="1">
        <f t="array" ref="CQ26">INDEX([19]Results_ELV!$G$4:$G$186, (ROW()-ROW($V$2))*5+1)</f>
        <v>13</v>
      </c>
      <c r="CS26" cm="1">
        <f t="array" ref="CS26">INDEX([20]Results_ELV!$G$3:$G$186, (ROW()-ROW($S$2))*5+1)</f>
        <v>21</v>
      </c>
      <c r="CT26" cm="1">
        <f t="array" ref="CT26">INDEX([20]Results_ELV!$G$2:$G$186, (ROW()-ROW($T$2))*5+1)</f>
        <v>0</v>
      </c>
      <c r="CU26" cm="1">
        <f t="array" ref="CU26">INDEX([20]Results_ELV!$G$5:$G$186, (ROW()-ROW($U$2))*5+1)</f>
        <v>13</v>
      </c>
      <c r="CV26" cm="1">
        <f t="array" ref="CV26">INDEX([20]Results_ELV!$G$4:$G$186, (ROW()-ROW($V$2))*5+1)</f>
        <v>16</v>
      </c>
      <c r="CX26" cm="1">
        <f t="array" ref="CX26">INDEX([21]Results_ELV!$G$3:$G$186, (ROW()-ROW($S$2))*5+1)</f>
        <v>6</v>
      </c>
      <c r="CY26" cm="1">
        <f t="array" ref="CY26">INDEX([21]Results_ELV!$G$2:$G$186, (ROW()-ROW($T$2))*5+1)</f>
        <v>0</v>
      </c>
      <c r="CZ26" cm="1">
        <f t="array" ref="CZ26">INDEX([21]Results_ELV!$G$5:$G$186, (ROW()-ROW($U$2))*5+1)</f>
        <v>13</v>
      </c>
      <c r="DA26" cm="1">
        <f t="array" ref="DA26">INDEX([21]Results_ELV!$G$4:$G$186, (ROW()-ROW($V$2))*5+1)</f>
        <v>16</v>
      </c>
      <c r="DC26" cm="1">
        <f t="array" ref="DC26">INDEX([22]Results_ELV!$G$3:$G$186, (ROW()-ROW($S$2))*5+1)</f>
        <v>20</v>
      </c>
      <c r="DD26" cm="1">
        <f t="array" ref="DD26">INDEX([22]Results_ELV!$G$2:$G$186, (ROW()-ROW($T$2))*5+1)</f>
        <v>0</v>
      </c>
      <c r="DE26" cm="1">
        <f t="array" ref="DE26">INDEX([22]Results_ELV!$G$5:$G$186, (ROW()-ROW($U$2))*5+1)</f>
        <v>13</v>
      </c>
      <c r="DF26" cm="1">
        <f t="array" ref="DF26">INDEX([22]Results_ELV!$G$4:$G$186, (ROW()-ROW($V$2))*5+1)</f>
        <v>15</v>
      </c>
      <c r="DH26" cm="1">
        <f t="array" ref="DH26">INDEX([23]Results_ELV!$G$3:$G$186, (ROW()-ROW($S$2))*5+1)</f>
        <v>11</v>
      </c>
      <c r="DI26" cm="1">
        <f t="array" ref="DI26">INDEX([23]Results_ELV!$G$2:$G$186, (ROW()-ROW($T$2))*5+1)</f>
        <v>0</v>
      </c>
      <c r="DJ26" cm="1">
        <f t="array" ref="DJ26">INDEX([23]Results_ELV!$G$5:$G$186, (ROW()-ROW($U$2))*5+1)</f>
        <v>13</v>
      </c>
      <c r="DK26" cm="1">
        <f t="array" ref="DK26">INDEX([23]Results_ELV!$G$4:$G$186, (ROW()-ROW($V$2))*5+1)</f>
        <v>15</v>
      </c>
      <c r="DM26" cm="1">
        <f t="array" ref="DM26">INDEX([24]Results_ELV!$G$3:$G$186, (ROW()-ROW($S$2))*5+1)</f>
        <v>15</v>
      </c>
      <c r="DN26" cm="1">
        <f t="array" ref="DN26">INDEX([24]Results_ELV!$G$2:$G$186, (ROW()-ROW($T$2))*5+1)</f>
        <v>0</v>
      </c>
      <c r="DO26" cm="1">
        <f t="array" ref="DO26">INDEX([24]Results_ELV!$G$5:$G$186, (ROW()-ROW($U$2))*5+1)</f>
        <v>15</v>
      </c>
      <c r="DP26" cm="1">
        <f t="array" ref="DP26">INDEX([24]Results_ELV!$G$4:$G$186, (ROW()-ROW($V$2))*5+1)</f>
        <v>15</v>
      </c>
      <c r="DR26" cm="1">
        <f t="array" ref="DR26">INDEX([25]Results_ELV!$G$3:$G$186, (ROW()-ROW($S$2))*5+1)</f>
        <v>21</v>
      </c>
      <c r="DS26" cm="1">
        <f t="array" ref="DS26">INDEX([25]Results_ELV!$G$2:$G$186, (ROW()-ROW($T$2))*5+1)</f>
        <v>0</v>
      </c>
      <c r="DT26" cm="1">
        <f t="array" ref="DT26">INDEX([25]Results_ELV!$G$5:$G$186, (ROW()-ROW($U$2))*5+1)</f>
        <v>13</v>
      </c>
      <c r="DU26" cm="1">
        <f t="array" ref="DU26">INDEX([25]Results_ELV!$G$4:$G$186, (ROW()-ROW($V$2))*5+1)</f>
        <v>16</v>
      </c>
      <c r="DW26" cm="1">
        <f t="array" ref="DW26">INDEX([26]Results_ELV!$G$3:$G$186, (ROW()-ROW($S$2))*5+1)</f>
        <v>9</v>
      </c>
      <c r="DX26" cm="1">
        <f t="array" ref="DX26">INDEX([26]Results_ELV!$G$2:$G$186, (ROW()-ROW($T$2))*5+1)</f>
        <v>0</v>
      </c>
      <c r="DY26" cm="1">
        <f t="array" ref="DY26">INDEX([26]Results_ELV!$G$5:$G$186, (ROW()-ROW($U$2))*5+1)</f>
        <v>13</v>
      </c>
      <c r="DZ26" cm="1">
        <f t="array" ref="DZ26">INDEX([26]Results_ELV!$G$4:$G$186, (ROW()-ROW($V$2))*5+1)</f>
        <v>16</v>
      </c>
      <c r="EB26" cm="1">
        <f t="array" ref="EB26">INDEX([27]Results_ELV!$G$3:$G$186, (ROW()-ROW($S$2))*5+1)</f>
        <v>18</v>
      </c>
      <c r="EC26" cm="1">
        <f t="array" ref="EC26">INDEX([27]Results_ELV!$G$2:$G$186, (ROW()-ROW($T$2))*5+1)</f>
        <v>12</v>
      </c>
      <c r="ED26" cm="1">
        <f t="array" ref="ED26">INDEX([27]Results_ELV!$G$5:$G$186, (ROW()-ROW($U$2))*5+1)</f>
        <v>13</v>
      </c>
      <c r="EE26" cm="1">
        <f t="array" ref="EE26">INDEX([27]Results_ELV!$G$4:$G$186, (ROW()-ROW($V$2))*5+1)</f>
        <v>15</v>
      </c>
      <c r="EG26" cm="1">
        <f t="array" ref="EG26">INDEX([28]Results_ELV!$G$3:$G$186, (ROW()-ROW($S$2))*5+1)</f>
        <v>10</v>
      </c>
      <c r="EH26" cm="1">
        <f t="array" ref="EH26">INDEX([28]Results_ELV!$G$2:$G$186, (ROW()-ROW($T$2))*5+1)</f>
        <v>1</v>
      </c>
      <c r="EI26" cm="1">
        <f t="array" ref="EI26">INDEX([28]Results_ELV!$G$5:$G$186, (ROW()-ROW($U$2))*5+1)</f>
        <v>13</v>
      </c>
      <c r="EJ26" cm="1">
        <f t="array" ref="EJ26">INDEX([28]Results_ELV!$G$4:$G$186, (ROW()-ROW($V$2))*5+1)</f>
        <v>12</v>
      </c>
      <c r="EL26" cm="1">
        <f t="array" ref="EL26">INDEX([29]Results_ELV!$G$3:$G$186, (ROW()-ROW($S$2))*5+1)</f>
        <v>0</v>
      </c>
      <c r="EM26" cm="1">
        <f t="array" ref="EM26">INDEX([29]Results_ELV!$G$2:$G$186, (ROW()-ROW($T$2))*5+1)</f>
        <v>8</v>
      </c>
      <c r="EN26" cm="1">
        <f t="array" ref="EN26">INDEX([29]Results_ELV!$G$5:$G$186, (ROW()-ROW($U$2))*5+1)</f>
        <v>14</v>
      </c>
      <c r="EO26" cm="1">
        <f t="array" ref="EO26">INDEX([29]Results_ELV!$G$4:$G$186, (ROW()-ROW($V$2))*5+1)</f>
        <v>12</v>
      </c>
      <c r="EQ26" cm="1">
        <f t="array" ref="EQ26">INDEX([30]Results_ELV!$G$3:$G$186, (ROW()-ROW($S$2))*5+1)</f>
        <v>19</v>
      </c>
      <c r="ER26" cm="1">
        <f t="array" ref="ER26">INDEX([30]Results_ELV!$G$2:$G$186, (ROW()-ROW($T$2))*5+1)</f>
        <v>20</v>
      </c>
      <c r="ES26" cm="1">
        <f t="array" ref="ES26">INDEX([30]Results_ELV!$G$5:$G$186, (ROW()-ROW($U$2))*5+1)</f>
        <v>13</v>
      </c>
      <c r="ET26" cm="1">
        <f t="array" ref="ET26">INDEX([30]Results_ELV!$G$4:$G$186, (ROW()-ROW($V$2))*5+1)</f>
        <v>15</v>
      </c>
      <c r="EV26" s="22">
        <f t="shared" si="0"/>
        <v>13</v>
      </c>
      <c r="EW26" s="22">
        <f t="shared" si="1"/>
        <v>3</v>
      </c>
      <c r="EX26" s="22">
        <f t="shared" si="2"/>
        <v>12</v>
      </c>
      <c r="EY26" s="22">
        <f t="shared" si="3"/>
        <v>14</v>
      </c>
    </row>
    <row r="27" spans="1:155" x14ac:dyDescent="0.35">
      <c r="A27">
        <v>25</v>
      </c>
      <c r="B27">
        <f>[1]CRP_Outcome_ELV!$S27</f>
        <v>15</v>
      </c>
      <c r="C27">
        <f>[1]CRP_Outcome_ELV!$T27</f>
        <v>0</v>
      </c>
      <c r="D27">
        <f>[1]CRP_Outcome_ELV!$U27</f>
        <v>13</v>
      </c>
      <c r="E27">
        <f>[1]CRP_Outcome_ELV!$V27</f>
        <v>16</v>
      </c>
      <c r="G27">
        <f>[2]CRP_Outcome_ELV!$S27</f>
        <v>15</v>
      </c>
      <c r="H27">
        <f>[2]CRP_Outcome_ELV!$T27</f>
        <v>6</v>
      </c>
      <c r="I27">
        <f>[2]CRP_Outcome_ELV!$U27</f>
        <v>13</v>
      </c>
      <c r="J27">
        <f>[2]CRP_Outcome_ELV!$V27</f>
        <v>16</v>
      </c>
      <c r="L27">
        <f>[3]CRP_Outcome_ELV!$S27</f>
        <v>23</v>
      </c>
      <c r="M27">
        <f>[3]CRP_Outcome_ELV!$T27</f>
        <v>12</v>
      </c>
      <c r="N27">
        <f>[3]CRP_Outcome_ELV!$U27</f>
        <v>12</v>
      </c>
      <c r="O27">
        <f>[3]CRP_Outcome_ELV!$V27</f>
        <v>14</v>
      </c>
      <c r="Q27">
        <f>[4]CRP_Outcome_ELV!$S27</f>
        <v>12</v>
      </c>
      <c r="R27">
        <f>[4]CRP_Outcome_ELV!$T27</f>
        <v>30</v>
      </c>
      <c r="S27">
        <f>[4]CRP_Outcome_ELV!$U27</f>
        <v>12</v>
      </c>
      <c r="T27">
        <f>[4]CRP_Outcome_ELV!$V27</f>
        <v>4</v>
      </c>
      <c r="V27">
        <f>[5]CRP_Outcome_ELV!$S27</f>
        <v>15</v>
      </c>
      <c r="W27">
        <f>[5]CRP_Outcome_ELV!$T27</f>
        <v>0</v>
      </c>
      <c r="X27">
        <f>[5]CRP_Outcome_ELV!$U27</f>
        <v>13</v>
      </c>
      <c r="Y27">
        <f>[5]CRP_Outcome_ELV!$V27</f>
        <v>16</v>
      </c>
      <c r="AA27">
        <f>[6]CRP_Outcome_ELV!$S27</f>
        <v>12</v>
      </c>
      <c r="AB27">
        <f>[6]CRP_Outcome_ELV!$T27</f>
        <v>29</v>
      </c>
      <c r="AC27">
        <f>[6]CRP_Outcome_ELV!$U27</f>
        <v>13</v>
      </c>
      <c r="AD27">
        <f>[6]CRP_Outcome_ELV!$V27</f>
        <v>2</v>
      </c>
      <c r="AF27">
        <f>[7]CRP_Outcome_ELV!$S27</f>
        <v>20</v>
      </c>
      <c r="AG27">
        <f>[7]CRP_Outcome_ELV!$T27</f>
        <v>18</v>
      </c>
      <c r="AH27">
        <f>[7]CRP_Outcome_ELV!$U27</f>
        <v>13</v>
      </c>
      <c r="AI27">
        <f>[7]CRP_Outcome_ELV!$V27</f>
        <v>3</v>
      </c>
      <c r="AK27">
        <f>[8]CRP_Outcome_ELV!$S27</f>
        <v>24</v>
      </c>
      <c r="AL27">
        <f>[8]CRP_Outcome_ELV!$T27</f>
        <v>2</v>
      </c>
      <c r="AM27">
        <f>[8]CRP_Outcome_ELV!$U27</f>
        <v>12</v>
      </c>
      <c r="AN27">
        <f>[8]CRP_Outcome_ELV!$V27</f>
        <v>13</v>
      </c>
      <c r="AP27">
        <f>[9]CRP_Outcome_ELV!$S27</f>
        <v>9</v>
      </c>
      <c r="AQ27">
        <f>[9]CRP_Outcome_ELV!$T27</f>
        <v>4</v>
      </c>
      <c r="AR27">
        <f>[9]CRP_Outcome_ELV!$U27</f>
        <v>13</v>
      </c>
      <c r="AS27">
        <f>[9]CRP_Outcome_ELV!$V27</f>
        <v>12</v>
      </c>
      <c r="AU27">
        <f>[10]CRP_Outcome_ELV!$S27</f>
        <v>15</v>
      </c>
      <c r="AV27">
        <f>[10]CRP_Outcome_ELV!$T27</f>
        <v>22</v>
      </c>
      <c r="AW27">
        <f>[10]CRP_Outcome_ELV!$U27</f>
        <v>13</v>
      </c>
      <c r="AX27">
        <f>[10]CRP_Outcome_ELV!$V27</f>
        <v>6</v>
      </c>
      <c r="AZ27" cm="1">
        <f t="array" ref="AZ27">INDEX([11]Results_ELV!$G$3:$G$186, (ROW()-ROW($S$2))*5+1)</f>
        <v>16</v>
      </c>
      <c r="BA27" cm="1">
        <f t="array" ref="BA27">INDEX([11]Results_ELV!$G$2:$G$186, (ROW()-ROW($T$2))*5+1)</f>
        <v>27</v>
      </c>
      <c r="BB27" cm="1">
        <f t="array" ref="BB27">INDEX([11]Results_ELV!$G$5:$G$186, (ROW()-ROW($U$2))*5+1)</f>
        <v>13</v>
      </c>
      <c r="BC27" cm="1">
        <f t="array" ref="BC27">INDEX([11]Results_ELV!$G$4:$G$186, (ROW()-ROW($V$2))*5+1)</f>
        <v>5</v>
      </c>
      <c r="BE27" cm="1">
        <f t="array" ref="BE27">INDEX([12]Results_ELV!$G$3:$G$186, (ROW()-ROW($S$2))*5+1)</f>
        <v>23</v>
      </c>
      <c r="BF27" cm="1">
        <f t="array" ref="BF27">INDEX([12]Results_ELV!$G$2:$G$186, (ROW()-ROW($T$2))*5+1)</f>
        <v>12</v>
      </c>
      <c r="BG27" cm="1">
        <f t="array" ref="BG27">INDEX([12]Results_ELV!$G$5:$G$186, (ROW()-ROW($U$2))*5+1)</f>
        <v>10</v>
      </c>
      <c r="BH27" cm="1">
        <f t="array" ref="BH27">INDEX([12]Results_ELV!$G$4:$G$186, (ROW()-ROW($V$2))*5+1)</f>
        <v>10</v>
      </c>
      <c r="BJ27" cm="1">
        <f t="array" ref="BJ27">INDEX([13]Results_ELV!$G$3:$G$186, (ROW()-ROW($S$2))*5+1)</f>
        <v>14</v>
      </c>
      <c r="BK27" cm="1">
        <f t="array" ref="BK27">INDEX([13]Results_ELV!$G$2:$G$186, (ROW()-ROW($T$2))*5+1)</f>
        <v>14</v>
      </c>
      <c r="BL27" cm="1">
        <f t="array" ref="BL27">INDEX([13]Results_ELV!$G$5:$G$186, (ROW()-ROW($U$2))*5+1)</f>
        <v>13</v>
      </c>
      <c r="BM27" cm="1">
        <f t="array" ref="BM27">INDEX([13]Results_ELV!$G$4:$G$186, (ROW()-ROW($V$2))*5+1)</f>
        <v>8</v>
      </c>
      <c r="BO27" cm="1">
        <f t="array" ref="BO27">INDEX([14]Results_ELV!$G$3:$G$186, (ROW()-ROW($S$2))*5+1)</f>
        <v>15</v>
      </c>
      <c r="BP27" cm="1">
        <f t="array" ref="BP27">INDEX([14]Results_ELV!$G$2:$G$186, (ROW()-ROW($T$2))*5+1)</f>
        <v>0</v>
      </c>
      <c r="BQ27" cm="1">
        <f t="array" ref="BQ27">INDEX([14]Results_ELV!$G$5:$G$186, (ROW()-ROW($U$2))*5+1)</f>
        <v>13</v>
      </c>
      <c r="BR27" cm="1">
        <f t="array" ref="BR27">INDEX([14]Results_ELV!$G$4:$G$186, (ROW()-ROW($V$2))*5+1)</f>
        <v>16</v>
      </c>
      <c r="BT27" cm="1">
        <f t="array" ref="BT27">INDEX([15]Results_ELV!$G$3:$G$186, (ROW()-ROW($S$2))*5+1)</f>
        <v>15</v>
      </c>
      <c r="BU27" cm="1">
        <f t="array" ref="BU27">INDEX([15]Results_ELV!$G$2:$G$186, (ROW()-ROW($T$2))*5+1)</f>
        <v>4</v>
      </c>
      <c r="BV27" cm="1">
        <f t="array" ref="BV27">INDEX([15]Results_ELV!$G$5:$G$186, (ROW()-ROW($U$2))*5+1)</f>
        <v>13</v>
      </c>
      <c r="BW27" cm="1">
        <f t="array" ref="BW27">INDEX([15]Results_ELV!$G$4:$G$186, (ROW()-ROW($V$2))*5+1)</f>
        <v>12</v>
      </c>
      <c r="BY27" cm="1">
        <f t="array" ref="BY27">INDEX([16]Results_ELV!$G$3:$G$186, (ROW()-ROW($S$2))*5+1)</f>
        <v>1</v>
      </c>
      <c r="BZ27" cm="1">
        <f t="array" ref="BZ27">INDEX([16]Results_ELV!$G$2:$G$186, (ROW()-ROW($T$2))*5+1)</f>
        <v>0</v>
      </c>
      <c r="CA27" cm="1">
        <f t="array" ref="CA27">INDEX([16]Results_ELV!$G$5:$G$186, (ROW()-ROW($U$2))*5+1)</f>
        <v>13</v>
      </c>
      <c r="CB27" cm="1">
        <f t="array" ref="CB27">INDEX([16]Results_ELV!$G$4:$G$186, (ROW()-ROW($V$2))*5+1)</f>
        <v>4</v>
      </c>
      <c r="CD27" cm="1">
        <f t="array" ref="CD27">INDEX([17]Results_ELV!$G$3:$G$186, (ROW()-ROW($S$2))*5+1)</f>
        <v>4</v>
      </c>
      <c r="CE27" cm="1">
        <f t="array" ref="CE27">INDEX([17]Results_ELV!$G$2:$G$186, (ROW()-ROW($T$2))*5+1)</f>
        <v>2</v>
      </c>
      <c r="CF27" cm="1">
        <f t="array" ref="CF27">INDEX([17]Results_ELV!$G$5:$G$186, (ROW()-ROW($U$2))*5+1)</f>
        <v>13</v>
      </c>
      <c r="CG27" cm="1">
        <f t="array" ref="CG27">INDEX([17]Results_ELV!$G$4:$G$186, (ROW()-ROW($V$2))*5+1)</f>
        <v>13</v>
      </c>
      <c r="CI27" cm="1">
        <f t="array" ref="CI27">INDEX([18]Results_ELV!$G$3:$G$186, (ROW()-ROW($S$2))*5+1)</f>
        <v>7</v>
      </c>
      <c r="CJ27" cm="1">
        <f t="array" ref="CJ27">INDEX([18]Results_ELV!$G$2:$G$186, (ROW()-ROW($T$2))*5+1)</f>
        <v>28</v>
      </c>
      <c r="CK27" cm="1">
        <f t="array" ref="CK27">INDEX([18]Results_ELV!$G$5:$G$186, (ROW()-ROW($U$2))*5+1)</f>
        <v>13</v>
      </c>
      <c r="CL27" cm="1">
        <f t="array" ref="CL27">INDEX([18]Results_ELV!$G$4:$G$186, (ROW()-ROW($V$2))*5+1)</f>
        <v>2</v>
      </c>
      <c r="CN27" cm="1">
        <f t="array" ref="CN27">INDEX([19]Results_ELV!$G$3:$G$186, (ROW()-ROW($S$2))*5+1)</f>
        <v>22</v>
      </c>
      <c r="CO27" cm="1">
        <f t="array" ref="CO27">INDEX([19]Results_ELV!$G$2:$G$186, (ROW()-ROW($T$2))*5+1)</f>
        <v>12</v>
      </c>
      <c r="CP27" cm="1">
        <f t="array" ref="CP27">INDEX([19]Results_ELV!$G$5:$G$186, (ROW()-ROW($U$2))*5+1)</f>
        <v>10</v>
      </c>
      <c r="CQ27" cm="1">
        <f t="array" ref="CQ27">INDEX([19]Results_ELV!$G$4:$G$186, (ROW()-ROW($V$2))*5+1)</f>
        <v>11</v>
      </c>
      <c r="CS27" cm="1">
        <f t="array" ref="CS27">INDEX([20]Results_ELV!$G$3:$G$186, (ROW()-ROW($S$2))*5+1)</f>
        <v>14</v>
      </c>
      <c r="CT27" cm="1">
        <f t="array" ref="CT27">INDEX([20]Results_ELV!$G$2:$G$186, (ROW()-ROW($T$2))*5+1)</f>
        <v>17</v>
      </c>
      <c r="CU27" cm="1">
        <f t="array" ref="CU27">INDEX([20]Results_ELV!$G$5:$G$186, (ROW()-ROW($U$2))*5+1)</f>
        <v>13</v>
      </c>
      <c r="CV27" cm="1">
        <f t="array" ref="CV27">INDEX([20]Results_ELV!$G$4:$G$186, (ROW()-ROW($V$2))*5+1)</f>
        <v>8</v>
      </c>
      <c r="CX27" cm="1">
        <f t="array" ref="CX27">INDEX([21]Results_ELV!$G$3:$G$186, (ROW()-ROW($S$2))*5+1)</f>
        <v>23</v>
      </c>
      <c r="CY27" cm="1">
        <f t="array" ref="CY27">INDEX([21]Results_ELV!$G$2:$G$186, (ROW()-ROW($T$2))*5+1)</f>
        <v>12</v>
      </c>
      <c r="CZ27" cm="1">
        <f t="array" ref="CZ27">INDEX([21]Results_ELV!$G$5:$G$186, (ROW()-ROW($U$2))*5+1)</f>
        <v>12</v>
      </c>
      <c r="DA27" cm="1">
        <f t="array" ref="DA27">INDEX([21]Results_ELV!$G$4:$G$186, (ROW()-ROW($V$2))*5+1)</f>
        <v>14</v>
      </c>
      <c r="DC27" cm="1">
        <f t="array" ref="DC27">INDEX([22]Results_ELV!$G$3:$G$186, (ROW()-ROW($S$2))*5+1)</f>
        <v>16</v>
      </c>
      <c r="DD27" cm="1">
        <f t="array" ref="DD27">INDEX([22]Results_ELV!$G$2:$G$186, (ROW()-ROW($T$2))*5+1)</f>
        <v>27</v>
      </c>
      <c r="DE27" cm="1">
        <f t="array" ref="DE27">INDEX([22]Results_ELV!$G$5:$G$186, (ROW()-ROW($U$2))*5+1)</f>
        <v>13</v>
      </c>
      <c r="DF27" cm="1">
        <f t="array" ref="DF27">INDEX([22]Results_ELV!$G$4:$G$186, (ROW()-ROW($V$2))*5+1)</f>
        <v>7</v>
      </c>
      <c r="DH27" cm="1">
        <f t="array" ref="DH27">INDEX([23]Results_ELV!$G$3:$G$186, (ROW()-ROW($S$2))*5+1)</f>
        <v>19</v>
      </c>
      <c r="DI27" cm="1">
        <f t="array" ref="DI27">INDEX([23]Results_ELV!$G$2:$G$186, (ROW()-ROW($T$2))*5+1)</f>
        <v>0</v>
      </c>
      <c r="DJ27" cm="1">
        <f t="array" ref="DJ27">INDEX([23]Results_ELV!$G$5:$G$186, (ROW()-ROW($U$2))*5+1)</f>
        <v>13</v>
      </c>
      <c r="DK27" cm="1">
        <f t="array" ref="DK27">INDEX([23]Results_ELV!$G$4:$G$186, (ROW()-ROW($V$2))*5+1)</f>
        <v>12</v>
      </c>
      <c r="DM27" cm="1">
        <f t="array" ref="DM27">INDEX([24]Results_ELV!$G$3:$G$186, (ROW()-ROW($S$2))*5+1)</f>
        <v>18</v>
      </c>
      <c r="DN27" cm="1">
        <f t="array" ref="DN27">INDEX([24]Results_ELV!$G$2:$G$186, (ROW()-ROW($T$2))*5+1)</f>
        <v>8</v>
      </c>
      <c r="DO27" cm="1">
        <f t="array" ref="DO27">INDEX([24]Results_ELV!$G$5:$G$186, (ROW()-ROW($U$2))*5+1)</f>
        <v>13</v>
      </c>
      <c r="DP27" cm="1">
        <f t="array" ref="DP27">INDEX([24]Results_ELV!$G$4:$G$186, (ROW()-ROW($V$2))*5+1)</f>
        <v>9</v>
      </c>
      <c r="DR27" cm="1">
        <f t="array" ref="DR27">INDEX([25]Results_ELV!$G$3:$G$186, (ROW()-ROW($S$2))*5+1)</f>
        <v>14</v>
      </c>
      <c r="DS27" cm="1">
        <f t="array" ref="DS27">INDEX([25]Results_ELV!$G$2:$G$186, (ROW()-ROW($T$2))*5+1)</f>
        <v>17</v>
      </c>
      <c r="DT27" cm="1">
        <f t="array" ref="DT27">INDEX([25]Results_ELV!$G$5:$G$186, (ROW()-ROW($U$2))*5+1)</f>
        <v>13</v>
      </c>
      <c r="DU27" cm="1">
        <f t="array" ref="DU27">INDEX([25]Results_ELV!$G$4:$G$186, (ROW()-ROW($V$2))*5+1)</f>
        <v>8</v>
      </c>
      <c r="DW27" cm="1">
        <f t="array" ref="DW27">INDEX([26]Results_ELV!$G$3:$G$186, (ROW()-ROW($S$2))*5+1)</f>
        <v>12</v>
      </c>
      <c r="DX27" cm="1">
        <f t="array" ref="DX27">INDEX([26]Results_ELV!$G$2:$G$186, (ROW()-ROW($T$2))*5+1)</f>
        <v>0</v>
      </c>
      <c r="DY27" cm="1">
        <f t="array" ref="DY27">INDEX([26]Results_ELV!$G$5:$G$186, (ROW()-ROW($U$2))*5+1)</f>
        <v>13</v>
      </c>
      <c r="DZ27" cm="1">
        <f t="array" ref="DZ27">INDEX([26]Results_ELV!$G$4:$G$186, (ROW()-ROW($V$2))*5+1)</f>
        <v>14</v>
      </c>
      <c r="EB27" cm="1">
        <f t="array" ref="EB27">INDEX([27]Results_ELV!$G$3:$G$186, (ROW()-ROW($S$2))*5+1)</f>
        <v>20</v>
      </c>
      <c r="EC27" cm="1">
        <f t="array" ref="EC27">INDEX([27]Results_ELV!$G$2:$G$186, (ROW()-ROW($T$2))*5+1)</f>
        <v>28</v>
      </c>
      <c r="ED27" cm="1">
        <f t="array" ref="ED27">INDEX([27]Results_ELV!$G$5:$G$186, (ROW()-ROW($U$2))*5+1)</f>
        <v>12</v>
      </c>
      <c r="EE27" cm="1">
        <f t="array" ref="EE27">INDEX([27]Results_ELV!$G$4:$G$186, (ROW()-ROW($V$2))*5+1)</f>
        <v>6</v>
      </c>
      <c r="EG27" cm="1">
        <f t="array" ref="EG27">INDEX([28]Results_ELV!$G$3:$G$186, (ROW()-ROW($S$2))*5+1)</f>
        <v>20</v>
      </c>
      <c r="EH27" cm="1">
        <f t="array" ref="EH27">INDEX([28]Results_ELV!$G$2:$G$186, (ROW()-ROW($T$2))*5+1)</f>
        <v>5</v>
      </c>
      <c r="EI27" cm="1">
        <f t="array" ref="EI27">INDEX([28]Results_ELV!$G$5:$G$186, (ROW()-ROW($U$2))*5+1)</f>
        <v>13</v>
      </c>
      <c r="EJ27" cm="1">
        <f t="array" ref="EJ27">INDEX([28]Results_ELV!$G$4:$G$186, (ROW()-ROW($V$2))*5+1)</f>
        <v>13</v>
      </c>
      <c r="EL27" cm="1">
        <f t="array" ref="EL27">INDEX([29]Results_ELV!$G$3:$G$186, (ROW()-ROW($S$2))*5+1)</f>
        <v>4</v>
      </c>
      <c r="EM27" cm="1">
        <f t="array" ref="EM27">INDEX([29]Results_ELV!$G$2:$G$186, (ROW()-ROW($T$2))*5+1)</f>
        <v>0</v>
      </c>
      <c r="EN27" cm="1">
        <f t="array" ref="EN27">INDEX([29]Results_ELV!$G$5:$G$186, (ROW()-ROW($U$2))*5+1)</f>
        <v>14</v>
      </c>
      <c r="EO27" cm="1">
        <f t="array" ref="EO27">INDEX([29]Results_ELV!$G$4:$G$186, (ROW()-ROW($V$2))*5+1)</f>
        <v>17</v>
      </c>
      <c r="EQ27" cm="1">
        <f t="array" ref="EQ27">INDEX([30]Results_ELV!$G$3:$G$186, (ROW()-ROW($S$2))*5+1)</f>
        <v>16</v>
      </c>
      <c r="ER27" cm="1">
        <f t="array" ref="ER27">INDEX([30]Results_ELV!$G$2:$G$186, (ROW()-ROW($T$2))*5+1)</f>
        <v>33</v>
      </c>
      <c r="ES27" cm="1">
        <f t="array" ref="ES27">INDEX([30]Results_ELV!$G$5:$G$186, (ROW()-ROW($U$2))*5+1)</f>
        <v>13</v>
      </c>
      <c r="ET27" cm="1">
        <f t="array" ref="ET27">INDEX([30]Results_ELV!$G$4:$G$186, (ROW()-ROW($V$2))*5+1)</f>
        <v>5</v>
      </c>
      <c r="EV27" s="22">
        <f t="shared" si="0"/>
        <v>15</v>
      </c>
      <c r="EW27" s="22">
        <f t="shared" si="1"/>
        <v>12</v>
      </c>
      <c r="EX27" s="22">
        <f t="shared" si="2"/>
        <v>12</v>
      </c>
      <c r="EY27" s="22">
        <f t="shared" si="3"/>
        <v>10</v>
      </c>
    </row>
    <row r="28" spans="1:155" x14ac:dyDescent="0.35">
      <c r="A28">
        <v>26</v>
      </c>
      <c r="B28">
        <f>[1]CRP_Outcome_ELV!$S28</f>
        <v>16</v>
      </c>
      <c r="C28">
        <f>[1]CRP_Outcome_ELV!$T28</f>
        <v>5</v>
      </c>
      <c r="D28">
        <f>[1]CRP_Outcome_ELV!$U28</f>
        <v>13</v>
      </c>
      <c r="E28">
        <f>[1]CRP_Outcome_ELV!$V28</f>
        <v>12</v>
      </c>
      <c r="G28">
        <f>[2]CRP_Outcome_ELV!$S28</f>
        <v>21</v>
      </c>
      <c r="H28">
        <f>[2]CRP_Outcome_ELV!$T28</f>
        <v>20</v>
      </c>
      <c r="I28">
        <f>[2]CRP_Outcome_ELV!$U28</f>
        <v>12</v>
      </c>
      <c r="J28">
        <f>[2]CRP_Outcome_ELV!$V28</f>
        <v>8</v>
      </c>
      <c r="L28">
        <f>[3]CRP_Outcome_ELV!$S28</f>
        <v>21</v>
      </c>
      <c r="M28">
        <f>[3]CRP_Outcome_ELV!$T28</f>
        <v>44</v>
      </c>
      <c r="N28">
        <f>[3]CRP_Outcome_ELV!$U28</f>
        <v>12</v>
      </c>
      <c r="O28">
        <f>[3]CRP_Outcome_ELV!$V28</f>
        <v>9</v>
      </c>
      <c r="Q28">
        <f>[4]CRP_Outcome_ELV!$S28</f>
        <v>9</v>
      </c>
      <c r="R28">
        <f>[4]CRP_Outcome_ELV!$T28</f>
        <v>20</v>
      </c>
      <c r="S28">
        <f>[4]CRP_Outcome_ELV!$U28</f>
        <v>12</v>
      </c>
      <c r="T28">
        <f>[4]CRP_Outcome_ELV!$V28</f>
        <v>8</v>
      </c>
      <c r="V28">
        <f>[5]CRP_Outcome_ELV!$S28</f>
        <v>22</v>
      </c>
      <c r="W28">
        <f>[5]CRP_Outcome_ELV!$T28</f>
        <v>13</v>
      </c>
      <c r="X28">
        <f>[5]CRP_Outcome_ELV!$U28</f>
        <v>12</v>
      </c>
      <c r="Y28">
        <f>[5]CRP_Outcome_ELV!$V28</f>
        <v>8</v>
      </c>
      <c r="AA28">
        <f>[6]CRP_Outcome_ELV!$S28</f>
        <v>11</v>
      </c>
      <c r="AB28">
        <f>[6]CRP_Outcome_ELV!$T28</f>
        <v>32</v>
      </c>
      <c r="AC28">
        <f>[6]CRP_Outcome_ELV!$U28</f>
        <v>13</v>
      </c>
      <c r="AD28">
        <f>[6]CRP_Outcome_ELV!$V28</f>
        <v>4</v>
      </c>
      <c r="AF28">
        <f>[7]CRP_Outcome_ELV!$S28</f>
        <v>10</v>
      </c>
      <c r="AG28">
        <f>[7]CRP_Outcome_ELV!$T28</f>
        <v>29</v>
      </c>
      <c r="AH28">
        <f>[7]CRP_Outcome_ELV!$U28</f>
        <v>13</v>
      </c>
      <c r="AI28">
        <f>[7]CRP_Outcome_ELV!$V28</f>
        <v>11</v>
      </c>
      <c r="AK28">
        <f>[8]CRP_Outcome_ELV!$S28</f>
        <v>19</v>
      </c>
      <c r="AL28">
        <f>[8]CRP_Outcome_ELV!$T28</f>
        <v>20</v>
      </c>
      <c r="AM28">
        <f>[8]CRP_Outcome_ELV!$U28</f>
        <v>12</v>
      </c>
      <c r="AN28">
        <f>[8]CRP_Outcome_ELV!$V28</f>
        <v>7</v>
      </c>
      <c r="AP28">
        <f>[9]CRP_Outcome_ELV!$S28</f>
        <v>15</v>
      </c>
      <c r="AQ28">
        <f>[9]CRP_Outcome_ELV!$T28</f>
        <v>0</v>
      </c>
      <c r="AR28">
        <f>[9]CRP_Outcome_ELV!$U28</f>
        <v>13</v>
      </c>
      <c r="AS28">
        <f>[9]CRP_Outcome_ELV!$V28</f>
        <v>8</v>
      </c>
      <c r="AU28">
        <f>[10]CRP_Outcome_ELV!$S28</f>
        <v>13</v>
      </c>
      <c r="AV28">
        <f>[10]CRP_Outcome_ELV!$T28</f>
        <v>23</v>
      </c>
      <c r="AW28">
        <f>[10]CRP_Outcome_ELV!$U28</f>
        <v>13</v>
      </c>
      <c r="AX28">
        <f>[10]CRP_Outcome_ELV!$V28</f>
        <v>5</v>
      </c>
      <c r="AZ28" cm="1">
        <f t="array" ref="AZ28">INDEX([11]Results_ELV!$G$3:$G$186, (ROW()-ROW($S$2))*5+1)</f>
        <v>14</v>
      </c>
      <c r="BA28" cm="1">
        <f t="array" ref="BA28">INDEX([11]Results_ELV!$G$2:$G$186, (ROW()-ROW($T$2))*5+1)</f>
        <v>27</v>
      </c>
      <c r="BB28" cm="1">
        <f t="array" ref="BB28">INDEX([11]Results_ELV!$G$5:$G$186, (ROW()-ROW($U$2))*5+1)</f>
        <v>13</v>
      </c>
      <c r="BC28" cm="1">
        <f t="array" ref="BC28">INDEX([11]Results_ELV!$G$4:$G$186, (ROW()-ROW($V$2))*5+1)</f>
        <v>4</v>
      </c>
      <c r="BE28" cm="1">
        <f t="array" ref="BE28">INDEX([12]Results_ELV!$G$3:$G$186, (ROW()-ROW($S$2))*5+1)</f>
        <v>3</v>
      </c>
      <c r="BF28" cm="1">
        <f t="array" ref="BF28">INDEX([12]Results_ELV!$G$2:$G$186, (ROW()-ROW($T$2))*5+1)</f>
        <v>44</v>
      </c>
      <c r="BG28" cm="1">
        <f t="array" ref="BG28">INDEX([12]Results_ELV!$G$5:$G$186, (ROW()-ROW($U$2))*5+1)</f>
        <v>10</v>
      </c>
      <c r="BH28" cm="1">
        <f t="array" ref="BH28">INDEX([12]Results_ELV!$G$4:$G$186, (ROW()-ROW($V$2))*5+1)</f>
        <v>6</v>
      </c>
      <c r="BJ28" cm="1">
        <f t="array" ref="BJ28">INDEX([13]Results_ELV!$G$3:$G$186, (ROW()-ROW($S$2))*5+1)</f>
        <v>15</v>
      </c>
      <c r="BK28" cm="1">
        <f t="array" ref="BK28">INDEX([13]Results_ELV!$G$2:$G$186, (ROW()-ROW($T$2))*5+1)</f>
        <v>22</v>
      </c>
      <c r="BL28" cm="1">
        <f t="array" ref="BL28">INDEX([13]Results_ELV!$G$5:$G$186, (ROW()-ROW($U$2))*5+1)</f>
        <v>12</v>
      </c>
      <c r="BM28" cm="1">
        <f t="array" ref="BM28">INDEX([13]Results_ELV!$G$4:$G$186, (ROW()-ROW($V$2))*5+1)</f>
        <v>3</v>
      </c>
      <c r="BO28" cm="1">
        <f t="array" ref="BO28">INDEX([14]Results_ELV!$G$3:$G$186, (ROW()-ROW($S$2))*5+1)</f>
        <v>21</v>
      </c>
      <c r="BP28" cm="1">
        <f t="array" ref="BP28">INDEX([14]Results_ELV!$G$2:$G$186, (ROW()-ROW($T$2))*5+1)</f>
        <v>14</v>
      </c>
      <c r="BQ28" cm="1">
        <f t="array" ref="BQ28">INDEX([14]Results_ELV!$G$5:$G$186, (ROW()-ROW($U$2))*5+1)</f>
        <v>12</v>
      </c>
      <c r="BR28" cm="1">
        <f t="array" ref="BR28">INDEX([14]Results_ELV!$G$4:$G$186, (ROW()-ROW($V$2))*5+1)</f>
        <v>8</v>
      </c>
      <c r="BT28" cm="1">
        <f t="array" ref="BT28">INDEX([15]Results_ELV!$G$3:$G$186, (ROW()-ROW($S$2))*5+1)</f>
        <v>18</v>
      </c>
      <c r="BU28" cm="1">
        <f t="array" ref="BU28">INDEX([15]Results_ELV!$G$2:$G$186, (ROW()-ROW($T$2))*5+1)</f>
        <v>17</v>
      </c>
      <c r="BV28" cm="1">
        <f t="array" ref="BV28">INDEX([15]Results_ELV!$G$5:$G$186, (ROW()-ROW($U$2))*5+1)</f>
        <v>12</v>
      </c>
      <c r="BW28" cm="1">
        <f t="array" ref="BW28">INDEX([15]Results_ELV!$G$4:$G$186, (ROW()-ROW($V$2))*5+1)</f>
        <v>6</v>
      </c>
      <c r="BY28" cm="1">
        <f t="array" ref="BY28">INDEX([16]Results_ELV!$G$3:$G$186, (ROW()-ROW($S$2))*5+1)</f>
        <v>0</v>
      </c>
      <c r="BZ28" cm="1">
        <f t="array" ref="BZ28">INDEX([16]Results_ELV!$G$2:$G$186, (ROW()-ROW($T$2))*5+1)</f>
        <v>42</v>
      </c>
      <c r="CA28" cm="1">
        <f t="array" ref="CA28">INDEX([16]Results_ELV!$G$5:$G$186, (ROW()-ROW($U$2))*5+1)</f>
        <v>13</v>
      </c>
      <c r="CB28" cm="1">
        <f t="array" ref="CB28">INDEX([16]Results_ELV!$G$4:$G$186, (ROW()-ROW($V$2))*5+1)</f>
        <v>8</v>
      </c>
      <c r="CD28" cm="1">
        <f t="array" ref="CD28">INDEX([17]Results_ELV!$G$3:$G$186, (ROW()-ROW($S$2))*5+1)</f>
        <v>10</v>
      </c>
      <c r="CE28" cm="1">
        <f t="array" ref="CE28">INDEX([17]Results_ELV!$G$2:$G$186, (ROW()-ROW($T$2))*5+1)</f>
        <v>0</v>
      </c>
      <c r="CF28" cm="1">
        <f t="array" ref="CF28">INDEX([17]Results_ELV!$G$5:$G$186, (ROW()-ROW($U$2))*5+1)</f>
        <v>13</v>
      </c>
      <c r="CG28" cm="1">
        <f t="array" ref="CG28">INDEX([17]Results_ELV!$G$4:$G$186, (ROW()-ROW($V$2))*5+1)</f>
        <v>15</v>
      </c>
      <c r="CI28" cm="1">
        <f t="array" ref="CI28">INDEX([18]Results_ELV!$G$3:$G$186, (ROW()-ROW($S$2))*5+1)</f>
        <v>14</v>
      </c>
      <c r="CJ28" cm="1">
        <f t="array" ref="CJ28">INDEX([18]Results_ELV!$G$2:$G$186, (ROW()-ROW($T$2))*5+1)</f>
        <v>12</v>
      </c>
      <c r="CK28" cm="1">
        <f t="array" ref="CK28">INDEX([18]Results_ELV!$G$5:$G$186, (ROW()-ROW($U$2))*5+1)</f>
        <v>13</v>
      </c>
      <c r="CL28" cm="1">
        <f t="array" ref="CL28">INDEX([18]Results_ELV!$G$4:$G$186, (ROW()-ROW($V$2))*5+1)</f>
        <v>8</v>
      </c>
      <c r="CN28" cm="1">
        <f t="array" ref="CN28">INDEX([19]Results_ELV!$G$3:$G$186, (ROW()-ROW($S$2))*5+1)</f>
        <v>8</v>
      </c>
      <c r="CO28" cm="1">
        <f t="array" ref="CO28">INDEX([19]Results_ELV!$G$2:$G$186, (ROW()-ROW($T$2))*5+1)</f>
        <v>35</v>
      </c>
      <c r="CP28" cm="1">
        <f t="array" ref="CP28">INDEX([19]Results_ELV!$G$5:$G$186, (ROW()-ROW($U$2))*5+1)</f>
        <v>10</v>
      </c>
      <c r="CQ28" cm="1">
        <f t="array" ref="CQ28">INDEX([19]Results_ELV!$G$4:$G$186, (ROW()-ROW($V$2))*5+1)</f>
        <v>6</v>
      </c>
      <c r="CS28" cm="1">
        <f t="array" ref="CS28">INDEX([20]Results_ELV!$G$3:$G$186, (ROW()-ROW($S$2))*5+1)</f>
        <v>15</v>
      </c>
      <c r="CT28" cm="1">
        <f t="array" ref="CT28">INDEX([20]Results_ELV!$G$2:$G$186, (ROW()-ROW($T$2))*5+1)</f>
        <v>23</v>
      </c>
      <c r="CU28" cm="1">
        <f t="array" ref="CU28">INDEX([20]Results_ELV!$G$5:$G$186, (ROW()-ROW($U$2))*5+1)</f>
        <v>12</v>
      </c>
      <c r="CV28" cm="1">
        <f t="array" ref="CV28">INDEX([20]Results_ELV!$G$4:$G$186, (ROW()-ROW($V$2))*5+1)</f>
        <v>3</v>
      </c>
      <c r="CX28" cm="1">
        <f t="array" ref="CX28">INDEX([21]Results_ELV!$G$3:$G$186, (ROW()-ROW($S$2))*5+1)</f>
        <v>21</v>
      </c>
      <c r="CY28" cm="1">
        <f t="array" ref="CY28">INDEX([21]Results_ELV!$G$2:$G$186, (ROW()-ROW($T$2))*5+1)</f>
        <v>44</v>
      </c>
      <c r="CZ28" cm="1">
        <f t="array" ref="CZ28">INDEX([21]Results_ELV!$G$5:$G$186, (ROW()-ROW($U$2))*5+1)</f>
        <v>12</v>
      </c>
      <c r="DA28" cm="1">
        <f t="array" ref="DA28">INDEX([21]Results_ELV!$G$4:$G$186, (ROW()-ROW($V$2))*5+1)</f>
        <v>9</v>
      </c>
      <c r="DC28" cm="1">
        <f t="array" ref="DC28">INDEX([22]Results_ELV!$G$3:$G$186, (ROW()-ROW($S$2))*5+1)</f>
        <v>15</v>
      </c>
      <c r="DD28" cm="1">
        <f t="array" ref="DD28">INDEX([22]Results_ELV!$G$2:$G$186, (ROW()-ROW($T$2))*5+1)</f>
        <v>28</v>
      </c>
      <c r="DE28" cm="1">
        <f t="array" ref="DE28">INDEX([22]Results_ELV!$G$5:$G$186, (ROW()-ROW($U$2))*5+1)</f>
        <v>13</v>
      </c>
      <c r="DF28" cm="1">
        <f t="array" ref="DF28">INDEX([22]Results_ELV!$G$4:$G$186, (ROW()-ROW($V$2))*5+1)</f>
        <v>7</v>
      </c>
      <c r="DH28" cm="1">
        <f t="array" ref="DH28">INDEX([23]Results_ELV!$G$3:$G$186, (ROW()-ROW($S$2))*5+1)</f>
        <v>16</v>
      </c>
      <c r="DI28" cm="1">
        <f t="array" ref="DI28">INDEX([23]Results_ELV!$G$2:$G$186, (ROW()-ROW($T$2))*5+1)</f>
        <v>26</v>
      </c>
      <c r="DJ28" cm="1">
        <f t="array" ref="DJ28">INDEX([23]Results_ELV!$G$5:$G$186, (ROW()-ROW($U$2))*5+1)</f>
        <v>13</v>
      </c>
      <c r="DK28" cm="1">
        <f t="array" ref="DK28">INDEX([23]Results_ELV!$G$4:$G$186, (ROW()-ROW($V$2))*5+1)</f>
        <v>4</v>
      </c>
      <c r="DM28" cm="1">
        <f t="array" ref="DM28">INDEX([24]Results_ELV!$G$3:$G$186, (ROW()-ROW($S$2))*5+1)</f>
        <v>15</v>
      </c>
      <c r="DN28" cm="1">
        <f t="array" ref="DN28">INDEX([24]Results_ELV!$G$2:$G$186, (ROW()-ROW($T$2))*5+1)</f>
        <v>30</v>
      </c>
      <c r="DO28" cm="1">
        <f t="array" ref="DO28">INDEX([24]Results_ELV!$G$5:$G$186, (ROW()-ROW($U$2))*5+1)</f>
        <v>13</v>
      </c>
      <c r="DP28" cm="1">
        <f t="array" ref="DP28">INDEX([24]Results_ELV!$G$4:$G$186, (ROW()-ROW($V$2))*5+1)</f>
        <v>4</v>
      </c>
      <c r="DR28" cm="1">
        <f t="array" ref="DR28">INDEX([25]Results_ELV!$G$3:$G$186, (ROW()-ROW($S$2))*5+1)</f>
        <v>15</v>
      </c>
      <c r="DS28" cm="1">
        <f t="array" ref="DS28">INDEX([25]Results_ELV!$G$2:$G$186, (ROW()-ROW($T$2))*5+1)</f>
        <v>23</v>
      </c>
      <c r="DT28" cm="1">
        <f t="array" ref="DT28">INDEX([25]Results_ELV!$G$5:$G$186, (ROW()-ROW($U$2))*5+1)</f>
        <v>12</v>
      </c>
      <c r="DU28" cm="1">
        <f t="array" ref="DU28">INDEX([25]Results_ELV!$G$4:$G$186, (ROW()-ROW($V$2))*5+1)</f>
        <v>3</v>
      </c>
      <c r="DW28" cm="1">
        <f t="array" ref="DW28">INDEX([26]Results_ELV!$G$3:$G$186, (ROW()-ROW($S$2))*5+1)</f>
        <v>21</v>
      </c>
      <c r="DX28" cm="1">
        <f t="array" ref="DX28">INDEX([26]Results_ELV!$G$2:$G$186, (ROW()-ROW($T$2))*5+1)</f>
        <v>12</v>
      </c>
      <c r="DY28" cm="1">
        <f t="array" ref="DY28">INDEX([26]Results_ELV!$G$5:$G$186, (ROW()-ROW($U$2))*5+1)</f>
        <v>12</v>
      </c>
      <c r="DZ28" cm="1">
        <f t="array" ref="DZ28">INDEX([26]Results_ELV!$G$4:$G$186, (ROW()-ROW($V$2))*5+1)</f>
        <v>6</v>
      </c>
      <c r="EB28" cm="1">
        <f t="array" ref="EB28">INDEX([27]Results_ELV!$G$3:$G$186, (ROW()-ROW($S$2))*5+1)</f>
        <v>2</v>
      </c>
      <c r="EC28" cm="1">
        <f t="array" ref="EC28">INDEX([27]Results_ELV!$G$2:$G$186, (ROW()-ROW($T$2))*5+1)</f>
        <v>66</v>
      </c>
      <c r="ED28" cm="1">
        <f t="array" ref="ED28">INDEX([27]Results_ELV!$G$5:$G$186, (ROW()-ROW($U$2))*5+1)</f>
        <v>12</v>
      </c>
      <c r="EE28" cm="1">
        <f t="array" ref="EE28">INDEX([27]Results_ELV!$G$4:$G$186, (ROW()-ROW($V$2))*5+1)</f>
        <v>9</v>
      </c>
      <c r="EG28" cm="1">
        <f t="array" ref="EG28">INDEX([28]Results_ELV!$G$3:$G$186, (ROW()-ROW($S$2))*5+1)</f>
        <v>15</v>
      </c>
      <c r="EH28" cm="1">
        <f t="array" ref="EH28">INDEX([28]Results_ELV!$G$2:$G$186, (ROW()-ROW($T$2))*5+1)</f>
        <v>21</v>
      </c>
      <c r="EI28" cm="1">
        <f t="array" ref="EI28">INDEX([28]Results_ELV!$G$5:$G$186, (ROW()-ROW($U$2))*5+1)</f>
        <v>12</v>
      </c>
      <c r="EJ28" cm="1">
        <f t="array" ref="EJ28">INDEX([28]Results_ELV!$G$4:$G$186, (ROW()-ROW($V$2))*5+1)</f>
        <v>6</v>
      </c>
      <c r="EL28" cm="1">
        <f t="array" ref="EL28">INDEX([29]Results_ELV!$G$3:$G$186, (ROW()-ROW($S$2))*5+1)</f>
        <v>15</v>
      </c>
      <c r="EM28" cm="1">
        <f t="array" ref="EM28">INDEX([29]Results_ELV!$G$2:$G$186, (ROW()-ROW($T$2))*5+1)</f>
        <v>0</v>
      </c>
      <c r="EN28" cm="1">
        <f t="array" ref="EN28">INDEX([29]Results_ELV!$G$5:$G$186, (ROW()-ROW($U$2))*5+1)</f>
        <v>13</v>
      </c>
      <c r="EO28" cm="1">
        <f t="array" ref="EO28">INDEX([29]Results_ELV!$G$4:$G$186, (ROW()-ROW($V$2))*5+1)</f>
        <v>15</v>
      </c>
      <c r="EQ28" cm="1">
        <f t="array" ref="EQ28">INDEX([30]Results_ELV!$G$3:$G$186, (ROW()-ROW($S$2))*5+1)</f>
        <v>12</v>
      </c>
      <c r="ER28" cm="1">
        <f t="array" ref="ER28">INDEX([30]Results_ELV!$G$2:$G$186, (ROW()-ROW($T$2))*5+1)</f>
        <v>49</v>
      </c>
      <c r="ES28" cm="1">
        <f t="array" ref="ES28">INDEX([30]Results_ELV!$G$5:$G$186, (ROW()-ROW($U$2))*5+1)</f>
        <v>13</v>
      </c>
      <c r="ET28" cm="1">
        <f t="array" ref="ET28">INDEX([30]Results_ELV!$G$4:$G$186, (ROW()-ROW($V$2))*5+1)</f>
        <v>8</v>
      </c>
      <c r="EV28" s="22">
        <f t="shared" si="0"/>
        <v>14</v>
      </c>
      <c r="EW28" s="22">
        <f t="shared" si="1"/>
        <v>24</v>
      </c>
      <c r="EX28" s="22">
        <f t="shared" si="2"/>
        <v>12</v>
      </c>
      <c r="EY28" s="22">
        <f t="shared" si="3"/>
        <v>7</v>
      </c>
    </row>
    <row r="29" spans="1:155" x14ac:dyDescent="0.35">
      <c r="A29">
        <v>27</v>
      </c>
      <c r="B29">
        <f>[1]CRP_Outcome_ELV!$S29</f>
        <v>17</v>
      </c>
      <c r="C29">
        <f>[1]CRP_Outcome_ELV!$T29</f>
        <v>19</v>
      </c>
      <c r="D29">
        <f>[1]CRP_Outcome_ELV!$U29</f>
        <v>12</v>
      </c>
      <c r="E29">
        <f>[1]CRP_Outcome_ELV!$V29</f>
        <v>4</v>
      </c>
      <c r="G29">
        <f>[2]CRP_Outcome_ELV!$S29</f>
        <v>11</v>
      </c>
      <c r="H29">
        <f>[2]CRP_Outcome_ELV!$T29</f>
        <v>60</v>
      </c>
      <c r="I29">
        <f>[2]CRP_Outcome_ELV!$U29</f>
        <v>12</v>
      </c>
      <c r="J29">
        <f>[2]CRP_Outcome_ELV!$V29</f>
        <v>7</v>
      </c>
      <c r="L29">
        <f>[3]CRP_Outcome_ELV!$S29</f>
        <v>2</v>
      </c>
      <c r="M29">
        <f>[3]CRP_Outcome_ELV!$T29</f>
        <v>28</v>
      </c>
      <c r="N29">
        <f>[3]CRP_Outcome_ELV!$U29</f>
        <v>13</v>
      </c>
      <c r="O29">
        <f>[3]CRP_Outcome_ELV!$V29</f>
        <v>4</v>
      </c>
      <c r="Q29">
        <f>[4]CRP_Outcome_ELV!$S29</f>
        <v>1</v>
      </c>
      <c r="R29">
        <f>[4]CRP_Outcome_ELV!$T29</f>
        <v>0</v>
      </c>
      <c r="S29">
        <f>[4]CRP_Outcome_ELV!$U29</f>
        <v>13</v>
      </c>
      <c r="T29">
        <f>[4]CRP_Outcome_ELV!$V29</f>
        <v>15</v>
      </c>
      <c r="V29">
        <f>[5]CRP_Outcome_ELV!$S29</f>
        <v>16</v>
      </c>
      <c r="W29">
        <f>[5]CRP_Outcome_ELV!$T29</f>
        <v>25</v>
      </c>
      <c r="X29">
        <f>[5]CRP_Outcome_ELV!$U29</f>
        <v>12</v>
      </c>
      <c r="Y29">
        <f>[5]CRP_Outcome_ELV!$V29</f>
        <v>6</v>
      </c>
      <c r="AA29">
        <f>[6]CRP_Outcome_ELV!$S29</f>
        <v>0</v>
      </c>
      <c r="AB29">
        <f>[6]CRP_Outcome_ELV!$T29</f>
        <v>17</v>
      </c>
      <c r="AC29">
        <f>[6]CRP_Outcome_ELV!$U29</f>
        <v>14</v>
      </c>
      <c r="AD29">
        <f>[6]CRP_Outcome_ELV!$V29</f>
        <v>15</v>
      </c>
      <c r="AF29">
        <f>[7]CRP_Outcome_ELV!$S29</f>
        <v>0</v>
      </c>
      <c r="AG29">
        <f>[7]CRP_Outcome_ELV!$T29</f>
        <v>16</v>
      </c>
      <c r="AH29">
        <f>[7]CRP_Outcome_ELV!$U29</f>
        <v>13</v>
      </c>
      <c r="AI29">
        <f>[7]CRP_Outcome_ELV!$V29</f>
        <v>6</v>
      </c>
      <c r="AK29">
        <f>[8]CRP_Outcome_ELV!$S29</f>
        <v>10</v>
      </c>
      <c r="AL29">
        <f>[8]CRP_Outcome_ELV!$T29</f>
        <v>31</v>
      </c>
      <c r="AM29">
        <f>[8]CRP_Outcome_ELV!$U29</f>
        <v>13</v>
      </c>
      <c r="AN29">
        <f>[8]CRP_Outcome_ELV!$V29</f>
        <v>3</v>
      </c>
      <c r="AP29">
        <f>[9]CRP_Outcome_ELV!$S29</f>
        <v>6</v>
      </c>
      <c r="AQ29">
        <f>[9]CRP_Outcome_ELV!$T29</f>
        <v>20</v>
      </c>
      <c r="AR29">
        <f>[9]CRP_Outcome_ELV!$U29</f>
        <v>13</v>
      </c>
      <c r="AS29">
        <f>[9]CRP_Outcome_ELV!$V29</f>
        <v>8</v>
      </c>
      <c r="AU29">
        <f>[10]CRP_Outcome_ELV!$S29</f>
        <v>0</v>
      </c>
      <c r="AV29">
        <f>[10]CRP_Outcome_ELV!$T29</f>
        <v>13</v>
      </c>
      <c r="AW29">
        <f>[10]CRP_Outcome_ELV!$U29</f>
        <v>14</v>
      </c>
      <c r="AX29">
        <f>[10]CRP_Outcome_ELV!$V29</f>
        <v>5</v>
      </c>
      <c r="AZ29" cm="1">
        <f t="array" ref="AZ29">INDEX([11]Results_ELV!$G$3:$G$186, (ROW()-ROW($S$2))*5+1)</f>
        <v>0</v>
      </c>
      <c r="BA29" cm="1">
        <f t="array" ref="BA29">INDEX([11]Results_ELV!$G$2:$G$186, (ROW()-ROW($T$2))*5+1)</f>
        <v>18</v>
      </c>
      <c r="BB29" cm="1">
        <f t="array" ref="BB29">INDEX([11]Results_ELV!$G$5:$G$186, (ROW()-ROW($U$2))*5+1)</f>
        <v>14</v>
      </c>
      <c r="BC29" cm="1">
        <f t="array" ref="BC29">INDEX([11]Results_ELV!$G$4:$G$186, (ROW()-ROW($V$2))*5+1)</f>
        <v>11</v>
      </c>
      <c r="BE29" cm="1">
        <f t="array" ref="BE29">INDEX([12]Results_ELV!$G$3:$G$186, (ROW()-ROW($S$2))*5+1)</f>
        <v>5</v>
      </c>
      <c r="BF29" cm="1">
        <f t="array" ref="BF29">INDEX([12]Results_ELV!$G$2:$G$186, (ROW()-ROW($T$2))*5+1)</f>
        <v>12</v>
      </c>
      <c r="BG29" cm="1">
        <f t="array" ref="BG29">INDEX([12]Results_ELV!$G$5:$G$186, (ROW()-ROW($U$2))*5+1)</f>
        <v>10</v>
      </c>
      <c r="BH29" cm="1">
        <f t="array" ref="BH29">INDEX([12]Results_ELV!$G$4:$G$186, (ROW()-ROW($V$2))*5+1)</f>
        <v>8</v>
      </c>
      <c r="BJ29" cm="1">
        <f t="array" ref="BJ29">INDEX([13]Results_ELV!$G$3:$G$186, (ROW()-ROW($S$2))*5+1)</f>
        <v>0</v>
      </c>
      <c r="BK29" cm="1">
        <f t="array" ref="BK29">INDEX([13]Results_ELV!$G$2:$G$186, (ROW()-ROW($T$2))*5+1)</f>
        <v>20</v>
      </c>
      <c r="BL29" cm="1">
        <f t="array" ref="BL29">INDEX([13]Results_ELV!$G$5:$G$186, (ROW()-ROW($U$2))*5+1)</f>
        <v>12</v>
      </c>
      <c r="BM29" cm="1">
        <f t="array" ref="BM29">INDEX([13]Results_ELV!$G$4:$G$186, (ROW()-ROW($V$2))*5+1)</f>
        <v>13</v>
      </c>
      <c r="BO29" cm="1">
        <f t="array" ref="BO29">INDEX([14]Results_ELV!$G$3:$G$186, (ROW()-ROW($S$2))*5+1)</f>
        <v>5</v>
      </c>
      <c r="BP29" cm="1">
        <f t="array" ref="BP29">INDEX([14]Results_ELV!$G$2:$G$186, (ROW()-ROW($T$2))*5+1)</f>
        <v>41</v>
      </c>
      <c r="BQ29" cm="1">
        <f t="array" ref="BQ29">INDEX([14]Results_ELV!$G$5:$G$186, (ROW()-ROW($U$2))*5+1)</f>
        <v>12</v>
      </c>
      <c r="BR29" cm="1">
        <f t="array" ref="BR29">INDEX([14]Results_ELV!$G$4:$G$186, (ROW()-ROW($V$2))*5+1)</f>
        <v>7</v>
      </c>
      <c r="BT29" cm="1">
        <f t="array" ref="BT29">INDEX([15]Results_ELV!$G$3:$G$186, (ROW()-ROW($S$2))*5+1)</f>
        <v>10</v>
      </c>
      <c r="BU29" cm="1">
        <f t="array" ref="BU29">INDEX([15]Results_ELV!$G$2:$G$186, (ROW()-ROW($T$2))*5+1)</f>
        <v>27</v>
      </c>
      <c r="BV29" cm="1">
        <f t="array" ref="BV29">INDEX([15]Results_ELV!$G$5:$G$186, (ROW()-ROW($U$2))*5+1)</f>
        <v>12</v>
      </c>
      <c r="BW29" cm="1">
        <f t="array" ref="BW29">INDEX([15]Results_ELV!$G$4:$G$186, (ROW()-ROW($V$2))*5+1)</f>
        <v>10</v>
      </c>
      <c r="BY29" cm="1">
        <f t="array" ref="BY29">INDEX([16]Results_ELV!$G$3:$G$186, (ROW()-ROW($S$2))*5+1)</f>
        <v>24</v>
      </c>
      <c r="BZ29" cm="1">
        <f t="array" ref="BZ29">INDEX([16]Results_ELV!$G$2:$G$186, (ROW()-ROW($T$2))*5+1)</f>
        <v>22</v>
      </c>
      <c r="CA29" cm="1">
        <f t="array" ref="CA29">INDEX([16]Results_ELV!$G$5:$G$186, (ROW()-ROW($U$2))*5+1)</f>
        <v>13</v>
      </c>
      <c r="CB29" cm="1">
        <f t="array" ref="CB29">INDEX([16]Results_ELV!$G$4:$G$186, (ROW()-ROW($V$2))*5+1)</f>
        <v>14</v>
      </c>
      <c r="CD29" cm="1">
        <f t="array" ref="CD29">INDEX([17]Results_ELV!$G$3:$G$186, (ROW()-ROW($S$2))*5+1)</f>
        <v>17</v>
      </c>
      <c r="CE29" cm="1">
        <f t="array" ref="CE29">INDEX([17]Results_ELV!$G$2:$G$186, (ROW()-ROW($T$2))*5+1)</f>
        <v>6</v>
      </c>
      <c r="CF29" cm="1">
        <f t="array" ref="CF29">INDEX([17]Results_ELV!$G$5:$G$186, (ROW()-ROW($U$2))*5+1)</f>
        <v>13</v>
      </c>
      <c r="CG29" cm="1">
        <f t="array" ref="CG29">INDEX([17]Results_ELV!$G$4:$G$186, (ROW()-ROW($V$2))*5+1)</f>
        <v>11</v>
      </c>
      <c r="CI29" cm="1">
        <f t="array" ref="CI29">INDEX([18]Results_ELV!$G$3:$G$186, (ROW()-ROW($S$2))*5+1)</f>
        <v>0</v>
      </c>
      <c r="CJ29" cm="1">
        <f t="array" ref="CJ29">INDEX([18]Results_ELV!$G$2:$G$186, (ROW()-ROW($T$2))*5+1)</f>
        <v>0</v>
      </c>
      <c r="CK29" cm="1">
        <f t="array" ref="CK29">INDEX([18]Results_ELV!$G$5:$G$186, (ROW()-ROW($U$2))*5+1)</f>
        <v>14</v>
      </c>
      <c r="CL29" cm="1">
        <f t="array" ref="CL29">INDEX([18]Results_ELV!$G$4:$G$186, (ROW()-ROW($V$2))*5+1)</f>
        <v>13</v>
      </c>
      <c r="CN29" cm="1">
        <f t="array" ref="CN29">INDEX([19]Results_ELV!$G$3:$G$186, (ROW()-ROW($S$2))*5+1)</f>
        <v>5</v>
      </c>
      <c r="CO29" cm="1">
        <f t="array" ref="CO29">INDEX([19]Results_ELV!$G$2:$G$186, (ROW()-ROW($T$2))*5+1)</f>
        <v>12</v>
      </c>
      <c r="CP29" cm="1">
        <f t="array" ref="CP29">INDEX([19]Results_ELV!$G$5:$G$186, (ROW()-ROW($U$2))*5+1)</f>
        <v>10</v>
      </c>
      <c r="CQ29" cm="1">
        <f t="array" ref="CQ29">INDEX([19]Results_ELV!$G$4:$G$186, (ROW()-ROW($V$2))*5+1)</f>
        <v>9</v>
      </c>
      <c r="CS29" cm="1">
        <f t="array" ref="CS29">INDEX([20]Results_ELV!$G$3:$G$186, (ROW()-ROW($S$2))*5+1)</f>
        <v>0</v>
      </c>
      <c r="CT29" cm="1">
        <f t="array" ref="CT29">INDEX([20]Results_ELV!$G$2:$G$186, (ROW()-ROW($T$2))*5+1)</f>
        <v>17</v>
      </c>
      <c r="CU29" cm="1">
        <f t="array" ref="CU29">INDEX([20]Results_ELV!$G$5:$G$186, (ROW()-ROW($U$2))*5+1)</f>
        <v>12</v>
      </c>
      <c r="CV29" cm="1">
        <f t="array" ref="CV29">INDEX([20]Results_ELV!$G$4:$G$186, (ROW()-ROW($V$2))*5+1)</f>
        <v>13</v>
      </c>
      <c r="CX29" cm="1">
        <f t="array" ref="CX29">INDEX([21]Results_ELV!$G$3:$G$186, (ROW()-ROW($S$2))*5+1)</f>
        <v>2</v>
      </c>
      <c r="CY29" cm="1">
        <f t="array" ref="CY29">INDEX([21]Results_ELV!$G$2:$G$186, (ROW()-ROW($T$2))*5+1)</f>
        <v>28</v>
      </c>
      <c r="CZ29" cm="1">
        <f t="array" ref="CZ29">INDEX([21]Results_ELV!$G$5:$G$186, (ROW()-ROW($U$2))*5+1)</f>
        <v>13</v>
      </c>
      <c r="DA29" cm="1">
        <f t="array" ref="DA29">INDEX([21]Results_ELV!$G$4:$G$186, (ROW()-ROW($V$2))*5+1)</f>
        <v>4</v>
      </c>
      <c r="DC29" cm="1">
        <f t="array" ref="DC29">INDEX([22]Results_ELV!$G$3:$G$186, (ROW()-ROW($S$2))*5+1)</f>
        <v>0</v>
      </c>
      <c r="DD29" cm="1">
        <f t="array" ref="DD29">INDEX([22]Results_ELV!$G$2:$G$186, (ROW()-ROW($T$2))*5+1)</f>
        <v>9</v>
      </c>
      <c r="DE29" cm="1">
        <f t="array" ref="DE29">INDEX([22]Results_ELV!$G$5:$G$186, (ROW()-ROW($U$2))*5+1)</f>
        <v>14</v>
      </c>
      <c r="DF29" cm="1">
        <f t="array" ref="DF29">INDEX([22]Results_ELV!$G$4:$G$186, (ROW()-ROW($V$2))*5+1)</f>
        <v>11</v>
      </c>
      <c r="DH29" cm="1">
        <f t="array" ref="DH29">INDEX([23]Results_ELV!$G$3:$G$186, (ROW()-ROW($S$2))*5+1)</f>
        <v>1</v>
      </c>
      <c r="DI29" cm="1">
        <f t="array" ref="DI29">INDEX([23]Results_ELV!$G$2:$G$186, (ROW()-ROW($T$2))*5+1)</f>
        <v>36</v>
      </c>
      <c r="DJ29" cm="1">
        <f t="array" ref="DJ29">INDEX([23]Results_ELV!$G$5:$G$186, (ROW()-ROW($U$2))*5+1)</f>
        <v>13</v>
      </c>
      <c r="DK29" cm="1">
        <f t="array" ref="DK29">INDEX([23]Results_ELV!$G$4:$G$186, (ROW()-ROW($V$2))*5+1)</f>
        <v>8</v>
      </c>
      <c r="DM29" cm="1">
        <f t="array" ref="DM29">INDEX([24]Results_ELV!$G$3:$G$186, (ROW()-ROW($S$2))*5+1)</f>
        <v>3</v>
      </c>
      <c r="DN29" cm="1">
        <f t="array" ref="DN29">INDEX([24]Results_ELV!$G$2:$G$186, (ROW()-ROW($T$2))*5+1)</f>
        <v>40</v>
      </c>
      <c r="DO29" cm="1">
        <f t="array" ref="DO29">INDEX([24]Results_ELV!$G$5:$G$186, (ROW()-ROW($U$2))*5+1)</f>
        <v>13</v>
      </c>
      <c r="DP29" cm="1">
        <f t="array" ref="DP29">INDEX([24]Results_ELV!$G$4:$G$186, (ROW()-ROW($V$2))*5+1)</f>
        <v>9</v>
      </c>
      <c r="DR29" cm="1">
        <f t="array" ref="DR29">INDEX([25]Results_ELV!$G$3:$G$186, (ROW()-ROW($S$2))*5+1)</f>
        <v>0</v>
      </c>
      <c r="DS29" cm="1">
        <f t="array" ref="DS29">INDEX([25]Results_ELV!$G$2:$G$186, (ROW()-ROW($T$2))*5+1)</f>
        <v>17</v>
      </c>
      <c r="DT29" cm="1">
        <f t="array" ref="DT29">INDEX([25]Results_ELV!$G$5:$G$186, (ROW()-ROW($U$2))*5+1)</f>
        <v>12</v>
      </c>
      <c r="DU29" cm="1">
        <f t="array" ref="DU29">INDEX([25]Results_ELV!$G$4:$G$186, (ROW()-ROW($V$2))*5+1)</f>
        <v>13</v>
      </c>
      <c r="DW29" cm="1">
        <f t="array" ref="DW29">INDEX([26]Results_ELV!$G$3:$G$186, (ROW()-ROW($S$2))*5+1)</f>
        <v>3</v>
      </c>
      <c r="DX29" cm="1">
        <f t="array" ref="DX29">INDEX([26]Results_ELV!$G$2:$G$186, (ROW()-ROW($T$2))*5+1)</f>
        <v>28</v>
      </c>
      <c r="DY29" cm="1">
        <f t="array" ref="DY29">INDEX([26]Results_ELV!$G$5:$G$186, (ROW()-ROW($U$2))*5+1)</f>
        <v>12</v>
      </c>
      <c r="DZ29" cm="1">
        <f t="array" ref="DZ29">INDEX([26]Results_ELV!$G$4:$G$186, (ROW()-ROW($V$2))*5+1)</f>
        <v>8</v>
      </c>
      <c r="EB29" cm="1">
        <f t="array" ref="EB29">INDEX([27]Results_ELV!$G$3:$G$186, (ROW()-ROW($S$2))*5+1)</f>
        <v>0</v>
      </c>
      <c r="EC29" cm="1">
        <f t="array" ref="EC29">INDEX([27]Results_ELV!$G$2:$G$186, (ROW()-ROW($T$2))*5+1)</f>
        <v>9</v>
      </c>
      <c r="ED29" cm="1">
        <f t="array" ref="ED29">INDEX([27]Results_ELV!$G$5:$G$186, (ROW()-ROW($U$2))*5+1)</f>
        <v>13</v>
      </c>
      <c r="EE29" cm="1">
        <f t="array" ref="EE29">INDEX([27]Results_ELV!$G$4:$G$186, (ROW()-ROW($V$2))*5+1)</f>
        <v>7</v>
      </c>
      <c r="EG29" cm="1">
        <f t="array" ref="EG29">INDEX([28]Results_ELV!$G$3:$G$186, (ROW()-ROW($S$2))*5+1)</f>
        <v>12</v>
      </c>
      <c r="EH29" cm="1">
        <f t="array" ref="EH29">INDEX([28]Results_ELV!$G$2:$G$186, (ROW()-ROW($T$2))*5+1)</f>
        <v>17</v>
      </c>
      <c r="EI29" cm="1">
        <f t="array" ref="EI29">INDEX([28]Results_ELV!$G$5:$G$186, (ROW()-ROW($U$2))*5+1)</f>
        <v>12</v>
      </c>
      <c r="EJ29" cm="1">
        <f t="array" ref="EJ29">INDEX([28]Results_ELV!$G$4:$G$186, (ROW()-ROW($V$2))*5+1)</f>
        <v>7</v>
      </c>
      <c r="EL29" cm="1">
        <f t="array" ref="EL29">INDEX([29]Results_ELV!$G$3:$G$186, (ROW()-ROW($S$2))*5+1)</f>
        <v>20</v>
      </c>
      <c r="EM29" cm="1">
        <f t="array" ref="EM29">INDEX([29]Results_ELV!$G$2:$G$186, (ROW()-ROW($T$2))*5+1)</f>
        <v>8</v>
      </c>
      <c r="EN29" cm="1">
        <f t="array" ref="EN29">INDEX([29]Results_ELV!$G$5:$G$186, (ROW()-ROW($U$2))*5+1)</f>
        <v>13</v>
      </c>
      <c r="EO29" cm="1">
        <f t="array" ref="EO29">INDEX([29]Results_ELV!$G$4:$G$186, (ROW()-ROW($V$2))*5+1)</f>
        <v>11</v>
      </c>
      <c r="EQ29" cm="1">
        <f t="array" ref="EQ29">INDEX([30]Results_ELV!$G$3:$G$186, (ROW()-ROW($S$2))*5+1)</f>
        <v>0</v>
      </c>
      <c r="ER29" cm="1">
        <f t="array" ref="ER29">INDEX([30]Results_ELV!$G$2:$G$186, (ROW()-ROW($T$2))*5+1)</f>
        <v>5</v>
      </c>
      <c r="ES29" cm="1">
        <f t="array" ref="ES29">INDEX([30]Results_ELV!$G$5:$G$186, (ROW()-ROW($U$2))*5+1)</f>
        <v>14</v>
      </c>
      <c r="ET29" cm="1">
        <f t="array" ref="ET29">INDEX([30]Results_ELV!$G$4:$G$186, (ROW()-ROW($V$2))*5+1)</f>
        <v>11</v>
      </c>
      <c r="EV29" s="22">
        <f t="shared" si="0"/>
        <v>5</v>
      </c>
      <c r="EW29" s="22">
        <f t="shared" si="1"/>
        <v>19</v>
      </c>
      <c r="EX29" s="22">
        <f t="shared" si="2"/>
        <v>12</v>
      </c>
      <c r="EY29" s="22">
        <f t="shared" si="3"/>
        <v>9</v>
      </c>
    </row>
    <row r="30" spans="1:155" x14ac:dyDescent="0.35">
      <c r="A30">
        <v>28</v>
      </c>
      <c r="B30">
        <f>[1]CRP_Outcome_ELV!$S30</f>
        <v>9</v>
      </c>
      <c r="C30">
        <f>[1]CRP_Outcome_ELV!$T30</f>
        <v>24</v>
      </c>
      <c r="D30">
        <f>[1]CRP_Outcome_ELV!$U30</f>
        <v>12</v>
      </c>
      <c r="E30">
        <f>[1]CRP_Outcome_ELV!$V30</f>
        <v>11</v>
      </c>
      <c r="G30">
        <f>[2]CRP_Outcome_ELV!$S30</f>
        <v>0</v>
      </c>
      <c r="H30">
        <f>[2]CRP_Outcome_ELV!$T30</f>
        <v>15</v>
      </c>
      <c r="I30">
        <f>[2]CRP_Outcome_ELV!$U30</f>
        <v>13</v>
      </c>
      <c r="J30">
        <f>[2]CRP_Outcome_ELV!$V30</f>
        <v>6</v>
      </c>
      <c r="L30">
        <f>[3]CRP_Outcome_ELV!$S30</f>
        <v>9</v>
      </c>
      <c r="M30">
        <f>[3]CRP_Outcome_ELV!$T30</f>
        <v>12</v>
      </c>
      <c r="N30">
        <f>[3]CRP_Outcome_ELV!$U30</f>
        <v>13</v>
      </c>
      <c r="O30">
        <f>[3]CRP_Outcome_ELV!$V30</f>
        <v>6</v>
      </c>
      <c r="Q30">
        <f>[4]CRP_Outcome_ELV!$S30</f>
        <v>9</v>
      </c>
      <c r="R30">
        <f>[4]CRP_Outcome_ELV!$T30</f>
        <v>0</v>
      </c>
      <c r="S30">
        <f>[4]CRP_Outcome_ELV!$U30</f>
        <v>13</v>
      </c>
      <c r="T30">
        <f>[4]CRP_Outcome_ELV!$V30</f>
        <v>12</v>
      </c>
      <c r="V30">
        <f>[5]CRP_Outcome_ELV!$S30</f>
        <v>0</v>
      </c>
      <c r="W30">
        <f>[5]CRP_Outcome_ELV!$T30</f>
        <v>21</v>
      </c>
      <c r="X30">
        <f>[5]CRP_Outcome_ELV!$U30</f>
        <v>13</v>
      </c>
      <c r="Y30">
        <f>[5]CRP_Outcome_ELV!$V30</f>
        <v>5</v>
      </c>
      <c r="AA30">
        <f>[6]CRP_Outcome_ELV!$S30</f>
        <v>11</v>
      </c>
      <c r="AB30">
        <f>[6]CRP_Outcome_ELV!$T30</f>
        <v>0</v>
      </c>
      <c r="AC30">
        <f>[6]CRP_Outcome_ELV!$U30</f>
        <v>13</v>
      </c>
      <c r="AD30">
        <f>[6]CRP_Outcome_ELV!$V30</f>
        <v>16</v>
      </c>
      <c r="AF30">
        <f>[7]CRP_Outcome_ELV!$S30</f>
        <v>13</v>
      </c>
      <c r="AG30">
        <f>[7]CRP_Outcome_ELV!$T30</f>
        <v>0</v>
      </c>
      <c r="AH30">
        <f>[7]CRP_Outcome_ELV!$U30</f>
        <v>13</v>
      </c>
      <c r="AI30">
        <f>[7]CRP_Outcome_ELV!$V30</f>
        <v>17</v>
      </c>
      <c r="AK30">
        <f>[8]CRP_Outcome_ELV!$S30</f>
        <v>0</v>
      </c>
      <c r="AL30">
        <f>[8]CRP_Outcome_ELV!$T30</f>
        <v>13</v>
      </c>
      <c r="AM30">
        <f>[8]CRP_Outcome_ELV!$U30</f>
        <v>13</v>
      </c>
      <c r="AN30">
        <f>[8]CRP_Outcome_ELV!$V30</f>
        <v>8</v>
      </c>
      <c r="AP30">
        <f>[9]CRP_Outcome_ELV!$S30</f>
        <v>11</v>
      </c>
      <c r="AQ30">
        <f>[9]CRP_Outcome_ELV!$T30</f>
        <v>12</v>
      </c>
      <c r="AR30">
        <f>[9]CRP_Outcome_ELV!$U30</f>
        <v>13</v>
      </c>
      <c r="AS30">
        <f>[9]CRP_Outcome_ELV!$V30</f>
        <v>9</v>
      </c>
      <c r="AU30">
        <f>[10]CRP_Outcome_ELV!$S30</f>
        <v>5</v>
      </c>
      <c r="AV30">
        <f>[10]CRP_Outcome_ELV!$T30</f>
        <v>0</v>
      </c>
      <c r="AW30">
        <f>[10]CRP_Outcome_ELV!$U30</f>
        <v>13</v>
      </c>
      <c r="AX30">
        <f>[10]CRP_Outcome_ELV!$V30</f>
        <v>14</v>
      </c>
      <c r="AZ30" cm="1">
        <f t="array" ref="AZ30">INDEX([11]Results_ELV!$G$3:$G$186, (ROW()-ROW($S$2))*5+1)</f>
        <v>5</v>
      </c>
      <c r="BA30" cm="1">
        <f t="array" ref="BA30">INDEX([11]Results_ELV!$G$2:$G$186, (ROW()-ROW($T$2))*5+1)</f>
        <v>0</v>
      </c>
      <c r="BB30" cm="1">
        <f t="array" ref="BB30">INDEX([11]Results_ELV!$G$5:$G$186, (ROW()-ROW($U$2))*5+1)</f>
        <v>13</v>
      </c>
      <c r="BC30" cm="1">
        <f t="array" ref="BC30">INDEX([11]Results_ELV!$G$4:$G$186, (ROW()-ROW($V$2))*5+1)</f>
        <v>13</v>
      </c>
      <c r="BE30" cm="1">
        <f t="array" ref="BE30">INDEX([12]Results_ELV!$G$3:$G$186, (ROW()-ROW($S$2))*5+1)</f>
        <v>7</v>
      </c>
      <c r="BF30" cm="1">
        <f t="array" ref="BF30">INDEX([12]Results_ELV!$G$2:$G$186, (ROW()-ROW($T$2))*5+1)</f>
        <v>0</v>
      </c>
      <c r="BG30" cm="1">
        <f t="array" ref="BG30">INDEX([12]Results_ELV!$G$5:$G$186, (ROW()-ROW($U$2))*5+1)</f>
        <v>10</v>
      </c>
      <c r="BH30" cm="1">
        <f t="array" ref="BH30">INDEX([12]Results_ELV!$G$4:$G$186, (ROW()-ROW($V$2))*5+1)</f>
        <v>15</v>
      </c>
      <c r="BJ30" cm="1">
        <f t="array" ref="BJ30">INDEX([13]Results_ELV!$G$3:$G$186, (ROW()-ROW($S$2))*5+1)</f>
        <v>4</v>
      </c>
      <c r="BK30" cm="1">
        <f t="array" ref="BK30">INDEX([13]Results_ELV!$G$2:$G$186, (ROW()-ROW($T$2))*5+1)</f>
        <v>2</v>
      </c>
      <c r="BL30" cm="1">
        <f t="array" ref="BL30">INDEX([13]Results_ELV!$G$5:$G$186, (ROW()-ROW($U$2))*5+1)</f>
        <v>13</v>
      </c>
      <c r="BM30" cm="1">
        <f t="array" ref="BM30">INDEX([13]Results_ELV!$G$4:$G$186, (ROW()-ROW($V$2))*5+1)</f>
        <v>12</v>
      </c>
      <c r="BO30" cm="1">
        <f t="array" ref="BO30">INDEX([14]Results_ELV!$G$3:$G$186, (ROW()-ROW($S$2))*5+1)</f>
        <v>0</v>
      </c>
      <c r="BP30" cm="1">
        <f t="array" ref="BP30">INDEX([14]Results_ELV!$G$2:$G$186, (ROW()-ROW($T$2))*5+1)</f>
        <v>28</v>
      </c>
      <c r="BQ30" cm="1">
        <f t="array" ref="BQ30">INDEX([14]Results_ELV!$G$5:$G$186, (ROW()-ROW($U$2))*5+1)</f>
        <v>13</v>
      </c>
      <c r="BR30" cm="1">
        <f t="array" ref="BR30">INDEX([14]Results_ELV!$G$4:$G$186, (ROW()-ROW($V$2))*5+1)</f>
        <v>6</v>
      </c>
      <c r="BT30" cm="1">
        <f t="array" ref="BT30">INDEX([15]Results_ELV!$G$3:$G$186, (ROW()-ROW($S$2))*5+1)</f>
        <v>1</v>
      </c>
      <c r="BU30" cm="1">
        <f t="array" ref="BU30">INDEX([15]Results_ELV!$G$2:$G$186, (ROW()-ROW($T$2))*5+1)</f>
        <v>12</v>
      </c>
      <c r="BV30" cm="1">
        <f t="array" ref="BV30">INDEX([15]Results_ELV!$G$5:$G$186, (ROW()-ROW($U$2))*5+1)</f>
        <v>13</v>
      </c>
      <c r="BW30" cm="1">
        <f t="array" ref="BW30">INDEX([15]Results_ELV!$G$4:$G$186, (ROW()-ROW($V$2))*5+1)</f>
        <v>9</v>
      </c>
      <c r="BY30" cm="1">
        <f t="array" ref="BY30">INDEX([16]Results_ELV!$G$3:$G$186, (ROW()-ROW($S$2))*5+1)</f>
        <v>9</v>
      </c>
      <c r="BZ30" cm="1">
        <f t="array" ref="BZ30">INDEX([16]Results_ELV!$G$2:$G$186, (ROW()-ROW($T$2))*5+1)</f>
        <v>0</v>
      </c>
      <c r="CA30" cm="1">
        <f t="array" ref="CA30">INDEX([16]Results_ELV!$G$5:$G$186, (ROW()-ROW($U$2))*5+1)</f>
        <v>13</v>
      </c>
      <c r="CB30" cm="1">
        <f t="array" ref="CB30">INDEX([16]Results_ELV!$G$4:$G$186, (ROW()-ROW($V$2))*5+1)</f>
        <v>15</v>
      </c>
      <c r="CD30" cm="1">
        <f t="array" ref="CD30">INDEX([17]Results_ELV!$G$3:$G$186, (ROW()-ROW($S$2))*5+1)</f>
        <v>17</v>
      </c>
      <c r="CE30" cm="1">
        <f t="array" ref="CE30">INDEX([17]Results_ELV!$G$2:$G$186, (ROW()-ROW($T$2))*5+1)</f>
        <v>17</v>
      </c>
      <c r="CF30" cm="1">
        <f t="array" ref="CF30">INDEX([17]Results_ELV!$G$5:$G$186, (ROW()-ROW($U$2))*5+1)</f>
        <v>13</v>
      </c>
      <c r="CG30" cm="1">
        <f t="array" ref="CG30">INDEX([17]Results_ELV!$G$4:$G$186, (ROW()-ROW($V$2))*5+1)</f>
        <v>6</v>
      </c>
      <c r="CI30" cm="1">
        <f t="array" ref="CI30">INDEX([18]Results_ELV!$G$3:$G$186, (ROW()-ROW($S$2))*5+1)</f>
        <v>12</v>
      </c>
      <c r="CJ30" cm="1">
        <f t="array" ref="CJ30">INDEX([18]Results_ELV!$G$2:$G$186, (ROW()-ROW($T$2))*5+1)</f>
        <v>1</v>
      </c>
      <c r="CK30" cm="1">
        <f t="array" ref="CK30">INDEX([18]Results_ELV!$G$5:$G$186, (ROW()-ROW($U$2))*5+1)</f>
        <v>13</v>
      </c>
      <c r="CL30" cm="1">
        <f t="array" ref="CL30">INDEX([18]Results_ELV!$G$4:$G$186, (ROW()-ROW($V$2))*5+1)</f>
        <v>14</v>
      </c>
      <c r="CN30" cm="1">
        <f t="array" ref="CN30">INDEX([19]Results_ELV!$G$3:$G$186, (ROW()-ROW($S$2))*5+1)</f>
        <v>5</v>
      </c>
      <c r="CO30" cm="1">
        <f t="array" ref="CO30">INDEX([19]Results_ELV!$G$2:$G$186, (ROW()-ROW($T$2))*5+1)</f>
        <v>0</v>
      </c>
      <c r="CP30" cm="1">
        <f t="array" ref="CP30">INDEX([19]Results_ELV!$G$5:$G$186, (ROW()-ROW($U$2))*5+1)</f>
        <v>10</v>
      </c>
      <c r="CQ30" cm="1">
        <f t="array" ref="CQ30">INDEX([19]Results_ELV!$G$4:$G$186, (ROW()-ROW($V$2))*5+1)</f>
        <v>12</v>
      </c>
      <c r="CS30" cm="1">
        <f t="array" ref="CS30">INDEX([20]Results_ELV!$G$3:$G$186, (ROW()-ROW($S$2))*5+1)</f>
        <v>4</v>
      </c>
      <c r="CT30" cm="1">
        <f t="array" ref="CT30">INDEX([20]Results_ELV!$G$2:$G$186, (ROW()-ROW($T$2))*5+1)</f>
        <v>0</v>
      </c>
      <c r="CU30" cm="1">
        <f t="array" ref="CU30">INDEX([20]Results_ELV!$G$5:$G$186, (ROW()-ROW($U$2))*5+1)</f>
        <v>13</v>
      </c>
      <c r="CV30" cm="1">
        <f t="array" ref="CV30">INDEX([20]Results_ELV!$G$4:$G$186, (ROW()-ROW($V$2))*5+1)</f>
        <v>12</v>
      </c>
      <c r="CX30" cm="1">
        <f t="array" ref="CX30">INDEX([21]Results_ELV!$G$3:$G$186, (ROW()-ROW($S$2))*5+1)</f>
        <v>9</v>
      </c>
      <c r="CY30" cm="1">
        <f t="array" ref="CY30">INDEX([21]Results_ELV!$G$2:$G$186, (ROW()-ROW($T$2))*5+1)</f>
        <v>12</v>
      </c>
      <c r="CZ30" cm="1">
        <f t="array" ref="CZ30">INDEX([21]Results_ELV!$G$5:$G$186, (ROW()-ROW($U$2))*5+1)</f>
        <v>13</v>
      </c>
      <c r="DA30" cm="1">
        <f t="array" ref="DA30">INDEX([21]Results_ELV!$G$4:$G$186, (ROW()-ROW($V$2))*5+1)</f>
        <v>6</v>
      </c>
      <c r="DC30" cm="1">
        <f t="array" ref="DC30">INDEX([22]Results_ELV!$G$3:$G$186, (ROW()-ROW($S$2))*5+1)</f>
        <v>5</v>
      </c>
      <c r="DD30" cm="1">
        <f t="array" ref="DD30">INDEX([22]Results_ELV!$G$2:$G$186, (ROW()-ROW($T$2))*5+1)</f>
        <v>0</v>
      </c>
      <c r="DE30" cm="1">
        <f t="array" ref="DE30">INDEX([22]Results_ELV!$G$5:$G$186, (ROW()-ROW($U$2))*5+1)</f>
        <v>13</v>
      </c>
      <c r="DF30" cm="1">
        <f t="array" ref="DF30">INDEX([22]Results_ELV!$G$4:$G$186, (ROW()-ROW($V$2))*5+1)</f>
        <v>12</v>
      </c>
      <c r="DH30" cm="1">
        <f t="array" ref="DH30">INDEX([23]Results_ELV!$G$3:$G$186, (ROW()-ROW($S$2))*5+1)</f>
        <v>0</v>
      </c>
      <c r="DI30" cm="1">
        <f t="array" ref="DI30">INDEX([23]Results_ELV!$G$2:$G$186, (ROW()-ROW($T$2))*5+1)</f>
        <v>6</v>
      </c>
      <c r="DJ30" cm="1">
        <f t="array" ref="DJ30">INDEX([23]Results_ELV!$G$5:$G$186, (ROW()-ROW($U$2))*5+1)</f>
        <v>13</v>
      </c>
      <c r="DK30" cm="1">
        <f t="array" ref="DK30">INDEX([23]Results_ELV!$G$4:$G$186, (ROW()-ROW($V$2))*5+1)</f>
        <v>11</v>
      </c>
      <c r="DM30" cm="1">
        <f t="array" ref="DM30">INDEX([24]Results_ELV!$G$3:$G$186, (ROW()-ROW($S$2))*5+1)</f>
        <v>2</v>
      </c>
      <c r="DN30" cm="1">
        <f t="array" ref="DN30">INDEX([24]Results_ELV!$G$2:$G$186, (ROW()-ROW($T$2))*5+1)</f>
        <v>3</v>
      </c>
      <c r="DO30" cm="1">
        <f t="array" ref="DO30">INDEX([24]Results_ELV!$G$5:$G$186, (ROW()-ROW($U$2))*5+1)</f>
        <v>13</v>
      </c>
      <c r="DP30" cm="1">
        <f t="array" ref="DP30">INDEX([24]Results_ELV!$G$4:$G$186, (ROW()-ROW($V$2))*5+1)</f>
        <v>12</v>
      </c>
      <c r="DR30" cm="1">
        <f t="array" ref="DR30">INDEX([25]Results_ELV!$G$3:$G$186, (ROW()-ROW($S$2))*5+1)</f>
        <v>4</v>
      </c>
      <c r="DS30" cm="1">
        <f t="array" ref="DS30">INDEX([25]Results_ELV!$G$2:$G$186, (ROW()-ROW($T$2))*5+1)</f>
        <v>0</v>
      </c>
      <c r="DT30" cm="1">
        <f t="array" ref="DT30">INDEX([25]Results_ELV!$G$5:$G$186, (ROW()-ROW($U$2))*5+1)</f>
        <v>13</v>
      </c>
      <c r="DU30" cm="1">
        <f t="array" ref="DU30">INDEX([25]Results_ELV!$G$4:$G$186, (ROW()-ROW($V$2))*5+1)</f>
        <v>12</v>
      </c>
      <c r="DW30" cm="1">
        <f t="array" ref="DW30">INDEX([26]Results_ELV!$G$3:$G$186, (ROW()-ROW($S$2))*5+1)</f>
        <v>0</v>
      </c>
      <c r="DX30" cm="1">
        <f t="array" ref="DX30">INDEX([26]Results_ELV!$G$2:$G$186, (ROW()-ROW($T$2))*5+1)</f>
        <v>26</v>
      </c>
      <c r="DY30" cm="1">
        <f t="array" ref="DY30">INDEX([26]Results_ELV!$G$5:$G$186, (ROW()-ROW($U$2))*5+1)</f>
        <v>13</v>
      </c>
      <c r="DZ30" cm="1">
        <f t="array" ref="DZ30">INDEX([26]Results_ELV!$G$4:$G$186, (ROW()-ROW($V$2))*5+1)</f>
        <v>6</v>
      </c>
      <c r="EB30" cm="1">
        <f t="array" ref="EB30">INDEX([27]Results_ELV!$G$3:$G$186, (ROW()-ROW($S$2))*5+1)</f>
        <v>7</v>
      </c>
      <c r="EC30" cm="1">
        <f t="array" ref="EC30">INDEX([27]Results_ELV!$G$2:$G$186, (ROW()-ROW($T$2))*5+1)</f>
        <v>0</v>
      </c>
      <c r="ED30" cm="1">
        <f t="array" ref="ED30">INDEX([27]Results_ELV!$G$5:$G$186, (ROW()-ROW($U$2))*5+1)</f>
        <v>13</v>
      </c>
      <c r="EE30" cm="1">
        <f t="array" ref="EE30">INDEX([27]Results_ELV!$G$4:$G$186, (ROW()-ROW($V$2))*5+1)</f>
        <v>13</v>
      </c>
      <c r="EG30" cm="1">
        <f t="array" ref="EG30">INDEX([28]Results_ELV!$G$3:$G$186, (ROW()-ROW($S$2))*5+1)</f>
        <v>0</v>
      </c>
      <c r="EH30" cm="1">
        <f t="array" ref="EH30">INDEX([28]Results_ELV!$G$2:$G$186, (ROW()-ROW($T$2))*5+1)</f>
        <v>8</v>
      </c>
      <c r="EI30" cm="1">
        <f t="array" ref="EI30">INDEX([28]Results_ELV!$G$5:$G$186, (ROW()-ROW($U$2))*5+1)</f>
        <v>13</v>
      </c>
      <c r="EJ30" cm="1">
        <f t="array" ref="EJ30">INDEX([28]Results_ELV!$G$4:$G$186, (ROW()-ROW($V$2))*5+1)</f>
        <v>11</v>
      </c>
      <c r="EL30" cm="1">
        <f t="array" ref="EL30">INDEX([29]Results_ELV!$G$3:$G$186, (ROW()-ROW($S$2))*5+1)</f>
        <v>15</v>
      </c>
      <c r="EM30" cm="1">
        <f t="array" ref="EM30">INDEX([29]Results_ELV!$G$2:$G$186, (ROW()-ROW($T$2))*5+1)</f>
        <v>24</v>
      </c>
      <c r="EN30" cm="1">
        <f t="array" ref="EN30">INDEX([29]Results_ELV!$G$5:$G$186, (ROW()-ROW($U$2))*5+1)</f>
        <v>13</v>
      </c>
      <c r="EO30" cm="1">
        <f t="array" ref="EO30">INDEX([29]Results_ELV!$G$4:$G$186, (ROW()-ROW($V$2))*5+1)</f>
        <v>3</v>
      </c>
      <c r="EQ30" cm="1">
        <f t="array" ref="EQ30">INDEX([30]Results_ELV!$G$3:$G$186, (ROW()-ROW($S$2))*5+1)</f>
        <v>7</v>
      </c>
      <c r="ER30" cm="1">
        <f t="array" ref="ER30">INDEX([30]Results_ELV!$G$2:$G$186, (ROW()-ROW($T$2))*5+1)</f>
        <v>0</v>
      </c>
      <c r="ES30" cm="1">
        <f t="array" ref="ES30">INDEX([30]Results_ELV!$G$5:$G$186, (ROW()-ROW($U$2))*5+1)</f>
        <v>13</v>
      </c>
      <c r="ET30" cm="1">
        <f t="array" ref="ET30">INDEX([30]Results_ELV!$G$4:$G$186, (ROW()-ROW($V$2))*5+1)</f>
        <v>13</v>
      </c>
      <c r="EV30" s="22">
        <f t="shared" si="0"/>
        <v>6</v>
      </c>
      <c r="EW30" s="22">
        <f t="shared" si="1"/>
        <v>8</v>
      </c>
      <c r="EX30" s="22">
        <f t="shared" si="2"/>
        <v>12</v>
      </c>
      <c r="EY30" s="22">
        <f t="shared" si="3"/>
        <v>10</v>
      </c>
    </row>
    <row r="31" spans="1:155" x14ac:dyDescent="0.35">
      <c r="A31">
        <v>29</v>
      </c>
      <c r="B31">
        <f>[1]CRP_Outcome_ELV!$S31</f>
        <v>1</v>
      </c>
      <c r="C31">
        <f>[1]CRP_Outcome_ELV!$T31</f>
        <v>6</v>
      </c>
      <c r="D31">
        <f>[1]CRP_Outcome_ELV!$U31</f>
        <v>13</v>
      </c>
      <c r="E31">
        <f>[1]CRP_Outcome_ELV!$V31</f>
        <v>10</v>
      </c>
      <c r="G31">
        <f>[2]CRP_Outcome_ELV!$S31</f>
        <v>3</v>
      </c>
      <c r="H31">
        <f>[2]CRP_Outcome_ELV!$T31</f>
        <v>0</v>
      </c>
      <c r="I31">
        <f>[2]CRP_Outcome_ELV!$U31</f>
        <v>13</v>
      </c>
      <c r="J31">
        <f>[2]CRP_Outcome_ELV!$V31</f>
        <v>10</v>
      </c>
      <c r="L31">
        <f>[3]CRP_Outcome_ELV!$S31</f>
        <v>1</v>
      </c>
      <c r="M31">
        <f>[3]CRP_Outcome_ELV!$T31</f>
        <v>0</v>
      </c>
      <c r="N31">
        <f>[3]CRP_Outcome_ELV!$U31</f>
        <v>13</v>
      </c>
      <c r="O31">
        <f>[3]CRP_Outcome_ELV!$V31</f>
        <v>14</v>
      </c>
      <c r="Q31">
        <f>[4]CRP_Outcome_ELV!$S31</f>
        <v>20</v>
      </c>
      <c r="R31">
        <f>[4]CRP_Outcome_ELV!$T31</f>
        <v>1</v>
      </c>
      <c r="S31">
        <f>[4]CRP_Outcome_ELV!$U31</f>
        <v>13</v>
      </c>
      <c r="T31">
        <f>[4]CRP_Outcome_ELV!$V31</f>
        <v>15</v>
      </c>
      <c r="V31">
        <f>[5]CRP_Outcome_ELV!$S31</f>
        <v>2</v>
      </c>
      <c r="W31">
        <f>[5]CRP_Outcome_ELV!$T31</f>
        <v>5</v>
      </c>
      <c r="X31">
        <f>[5]CRP_Outcome_ELV!$U31</f>
        <v>13</v>
      </c>
      <c r="Y31">
        <f>[5]CRP_Outcome_ELV!$V31</f>
        <v>11</v>
      </c>
      <c r="AA31">
        <f>[6]CRP_Outcome_ELV!$S31</f>
        <v>18</v>
      </c>
      <c r="AB31">
        <f>[6]CRP_Outcome_ELV!$T31</f>
        <v>0</v>
      </c>
      <c r="AC31">
        <f>[6]CRP_Outcome_ELV!$U31</f>
        <v>13</v>
      </c>
      <c r="AD31">
        <f>[6]CRP_Outcome_ELV!$V31</f>
        <v>15</v>
      </c>
      <c r="AF31">
        <f>[7]CRP_Outcome_ELV!$S31</f>
        <v>3</v>
      </c>
      <c r="AG31">
        <f>[7]CRP_Outcome_ELV!$T31</f>
        <v>0</v>
      </c>
      <c r="AH31">
        <f>[7]CRP_Outcome_ELV!$U31</f>
        <v>14</v>
      </c>
      <c r="AI31">
        <f>[7]CRP_Outcome_ELV!$V31</f>
        <v>15</v>
      </c>
      <c r="AK31">
        <f>[8]CRP_Outcome_ELV!$S31</f>
        <v>3</v>
      </c>
      <c r="AL31">
        <f>[8]CRP_Outcome_ELV!$T31</f>
        <v>0</v>
      </c>
      <c r="AM31">
        <f>[8]CRP_Outcome_ELV!$U31</f>
        <v>13</v>
      </c>
      <c r="AN31">
        <f>[8]CRP_Outcome_ELV!$V31</f>
        <v>16</v>
      </c>
      <c r="AP31">
        <f>[9]CRP_Outcome_ELV!$S31</f>
        <v>4</v>
      </c>
      <c r="AQ31">
        <f>[9]CRP_Outcome_ELV!$T31</f>
        <v>0</v>
      </c>
      <c r="AR31">
        <f>[9]CRP_Outcome_ELV!$U31</f>
        <v>13</v>
      </c>
      <c r="AS31">
        <f>[9]CRP_Outcome_ELV!$V31</f>
        <v>13</v>
      </c>
      <c r="AU31">
        <f>[10]CRP_Outcome_ELV!$S31</f>
        <v>12</v>
      </c>
      <c r="AV31">
        <f>[10]CRP_Outcome_ELV!$T31</f>
        <v>0</v>
      </c>
      <c r="AW31">
        <f>[10]CRP_Outcome_ELV!$U31</f>
        <v>13</v>
      </c>
      <c r="AX31">
        <f>[10]CRP_Outcome_ELV!$V31</f>
        <v>15</v>
      </c>
      <c r="AZ31" cm="1">
        <f t="array" ref="AZ31">INDEX([11]Results_ELV!$G$3:$G$186, (ROW()-ROW($S$2))*5+1)</f>
        <v>14</v>
      </c>
      <c r="BA31" cm="1">
        <f t="array" ref="BA31">INDEX([11]Results_ELV!$G$2:$G$186, (ROW()-ROW($T$2))*5+1)</f>
        <v>0</v>
      </c>
      <c r="BB31" cm="1">
        <f t="array" ref="BB31">INDEX([11]Results_ELV!$G$5:$G$186, (ROW()-ROW($U$2))*5+1)</f>
        <v>13</v>
      </c>
      <c r="BC31" cm="1">
        <f t="array" ref="BC31">INDEX([11]Results_ELV!$G$4:$G$186, (ROW()-ROW($V$2))*5+1)</f>
        <v>15</v>
      </c>
      <c r="BE31" cm="1">
        <f t="array" ref="BE31">INDEX([12]Results_ELV!$G$3:$G$186, (ROW()-ROW($S$2))*5+1)</f>
        <v>12</v>
      </c>
      <c r="BF31" cm="1">
        <f t="array" ref="BF31">INDEX([12]Results_ELV!$G$2:$G$186, (ROW()-ROW($T$2))*5+1)</f>
        <v>12</v>
      </c>
      <c r="BG31" cm="1">
        <f t="array" ref="BG31">INDEX([12]Results_ELV!$G$5:$G$186, (ROW()-ROW($U$2))*5+1)</f>
        <v>9</v>
      </c>
      <c r="BH31" cm="1">
        <f t="array" ref="BH31">INDEX([12]Results_ELV!$G$4:$G$186, (ROW()-ROW($V$2))*5+1)</f>
        <v>13</v>
      </c>
      <c r="BJ31" cm="1">
        <f t="array" ref="BJ31">INDEX([13]Results_ELV!$G$3:$G$186, (ROW()-ROW($S$2))*5+1)</f>
        <v>17</v>
      </c>
      <c r="BK31" cm="1">
        <f t="array" ref="BK31">INDEX([13]Results_ELV!$G$2:$G$186, (ROW()-ROW($T$2))*5+1)</f>
        <v>0</v>
      </c>
      <c r="BL31" cm="1">
        <f t="array" ref="BL31">INDEX([13]Results_ELV!$G$5:$G$186, (ROW()-ROW($U$2))*5+1)</f>
        <v>13</v>
      </c>
      <c r="BM31" cm="1">
        <f t="array" ref="BM31">INDEX([13]Results_ELV!$G$4:$G$186, (ROW()-ROW($V$2))*5+1)</f>
        <v>15</v>
      </c>
      <c r="BO31" cm="1">
        <f t="array" ref="BO31">INDEX([14]Results_ELV!$G$3:$G$186, (ROW()-ROW($S$2))*5+1)</f>
        <v>3</v>
      </c>
      <c r="BP31" cm="1">
        <f t="array" ref="BP31">INDEX([14]Results_ELV!$G$2:$G$186, (ROW()-ROW($T$2))*5+1)</f>
        <v>0</v>
      </c>
      <c r="BQ31" cm="1">
        <f t="array" ref="BQ31">INDEX([14]Results_ELV!$G$5:$G$186, (ROW()-ROW($U$2))*5+1)</f>
        <v>13</v>
      </c>
      <c r="BR31" cm="1">
        <f t="array" ref="BR31">INDEX([14]Results_ELV!$G$4:$G$186, (ROW()-ROW($V$2))*5+1)</f>
        <v>10</v>
      </c>
      <c r="BT31" cm="1">
        <f t="array" ref="BT31">INDEX([15]Results_ELV!$G$3:$G$186, (ROW()-ROW($S$2))*5+1)</f>
        <v>8</v>
      </c>
      <c r="BU31" cm="1">
        <f t="array" ref="BU31">INDEX([15]Results_ELV!$G$2:$G$186, (ROW()-ROW($T$2))*5+1)</f>
        <v>0</v>
      </c>
      <c r="BV31" cm="1">
        <f t="array" ref="BV31">INDEX([15]Results_ELV!$G$5:$G$186, (ROW()-ROW($U$2))*5+1)</f>
        <v>13</v>
      </c>
      <c r="BW31" cm="1">
        <f t="array" ref="BW31">INDEX([15]Results_ELV!$G$4:$G$186, (ROW()-ROW($V$2))*5+1)</f>
        <v>13</v>
      </c>
      <c r="BY31" cm="1">
        <f t="array" ref="BY31">INDEX([16]Results_ELV!$G$3:$G$186, (ROW()-ROW($S$2))*5+1)</f>
        <v>9</v>
      </c>
      <c r="BZ31" cm="1">
        <f t="array" ref="BZ31">INDEX([16]Results_ELV!$G$2:$G$186, (ROW()-ROW($T$2))*5+1)</f>
        <v>12</v>
      </c>
      <c r="CA31" cm="1">
        <f t="array" ref="CA31">INDEX([16]Results_ELV!$G$5:$G$186, (ROW()-ROW($U$2))*5+1)</f>
        <v>13</v>
      </c>
      <c r="CB31" cm="1">
        <f t="array" ref="CB31">INDEX([16]Results_ELV!$G$4:$G$186, (ROW()-ROW($V$2))*5+1)</f>
        <v>14</v>
      </c>
      <c r="CD31" cm="1">
        <f t="array" ref="CD31">INDEX([17]Results_ELV!$G$3:$G$186, (ROW()-ROW($S$2))*5+1)</f>
        <v>7</v>
      </c>
      <c r="CE31" cm="1">
        <f t="array" ref="CE31">INDEX([17]Results_ELV!$G$2:$G$186, (ROW()-ROW($T$2))*5+1)</f>
        <v>24</v>
      </c>
      <c r="CF31" cm="1">
        <f t="array" ref="CF31">INDEX([17]Results_ELV!$G$5:$G$186, (ROW()-ROW($U$2))*5+1)</f>
        <v>13</v>
      </c>
      <c r="CG31" cm="1">
        <f t="array" ref="CG31">INDEX([17]Results_ELV!$G$4:$G$186, (ROW()-ROW($V$2))*5+1)</f>
        <v>8</v>
      </c>
      <c r="CI31" cm="1">
        <f t="array" ref="CI31">INDEX([18]Results_ELV!$G$3:$G$186, (ROW()-ROW($S$2))*5+1)</f>
        <v>21</v>
      </c>
      <c r="CJ31" cm="1">
        <f t="array" ref="CJ31">INDEX([18]Results_ELV!$G$2:$G$186, (ROW()-ROW($T$2))*5+1)</f>
        <v>0</v>
      </c>
      <c r="CK31" cm="1">
        <f t="array" ref="CK31">INDEX([18]Results_ELV!$G$5:$G$186, (ROW()-ROW($U$2))*5+1)</f>
        <v>13</v>
      </c>
      <c r="CL31" cm="1">
        <f t="array" ref="CL31">INDEX([18]Results_ELV!$G$4:$G$186, (ROW()-ROW($V$2))*5+1)</f>
        <v>15</v>
      </c>
      <c r="CN31" cm="1">
        <f t="array" ref="CN31">INDEX([19]Results_ELV!$G$3:$G$186, (ROW()-ROW($S$2))*5+1)</f>
        <v>12</v>
      </c>
      <c r="CO31" cm="1">
        <f t="array" ref="CO31">INDEX([19]Results_ELV!$G$2:$G$186, (ROW()-ROW($T$2))*5+1)</f>
        <v>4</v>
      </c>
      <c r="CP31" cm="1">
        <f t="array" ref="CP31">INDEX([19]Results_ELV!$G$5:$G$186, (ROW()-ROW($U$2))*5+1)</f>
        <v>9</v>
      </c>
      <c r="CQ31" cm="1">
        <f t="array" ref="CQ31">INDEX([19]Results_ELV!$G$4:$G$186, (ROW()-ROW($V$2))*5+1)</f>
        <v>13</v>
      </c>
      <c r="CS31" cm="1">
        <f t="array" ref="CS31">INDEX([20]Results_ELV!$G$3:$G$186, (ROW()-ROW($S$2))*5+1)</f>
        <v>18</v>
      </c>
      <c r="CT31" cm="1">
        <f t="array" ref="CT31">INDEX([20]Results_ELV!$G$2:$G$186, (ROW()-ROW($T$2))*5+1)</f>
        <v>0</v>
      </c>
      <c r="CU31" cm="1">
        <f t="array" ref="CU31">INDEX([20]Results_ELV!$G$5:$G$186, (ROW()-ROW($U$2))*5+1)</f>
        <v>13</v>
      </c>
      <c r="CV31" cm="1">
        <f t="array" ref="CV31">INDEX([20]Results_ELV!$G$4:$G$186, (ROW()-ROW($V$2))*5+1)</f>
        <v>15</v>
      </c>
      <c r="CX31" cm="1">
        <f t="array" ref="CX31">INDEX([21]Results_ELV!$G$3:$G$186, (ROW()-ROW($S$2))*5+1)</f>
        <v>1</v>
      </c>
      <c r="CY31" cm="1">
        <f t="array" ref="CY31">INDEX([21]Results_ELV!$G$2:$G$186, (ROW()-ROW($T$2))*5+1)</f>
        <v>0</v>
      </c>
      <c r="CZ31" cm="1">
        <f t="array" ref="CZ31">INDEX([21]Results_ELV!$G$5:$G$186, (ROW()-ROW($U$2))*5+1)</f>
        <v>13</v>
      </c>
      <c r="DA31" cm="1">
        <f t="array" ref="DA31">INDEX([21]Results_ELV!$G$4:$G$186, (ROW()-ROW($V$2))*5+1)</f>
        <v>14</v>
      </c>
      <c r="DC31" cm="1">
        <f t="array" ref="DC31">INDEX([22]Results_ELV!$G$3:$G$186, (ROW()-ROW($S$2))*5+1)</f>
        <v>16</v>
      </c>
      <c r="DD31" cm="1">
        <f t="array" ref="DD31">INDEX([22]Results_ELV!$G$2:$G$186, (ROW()-ROW($T$2))*5+1)</f>
        <v>0</v>
      </c>
      <c r="DE31" cm="1">
        <f t="array" ref="DE31">INDEX([22]Results_ELV!$G$5:$G$186, (ROW()-ROW($U$2))*5+1)</f>
        <v>13</v>
      </c>
      <c r="DF31" cm="1">
        <f t="array" ref="DF31">INDEX([22]Results_ELV!$G$4:$G$186, (ROW()-ROW($V$2))*5+1)</f>
        <v>15</v>
      </c>
      <c r="DH31" cm="1">
        <f t="array" ref="DH31">INDEX([23]Results_ELV!$G$3:$G$186, (ROW()-ROW($S$2))*5+1)</f>
        <v>8</v>
      </c>
      <c r="DI31" cm="1">
        <f t="array" ref="DI31">INDEX([23]Results_ELV!$G$2:$G$186, (ROW()-ROW($T$2))*5+1)</f>
        <v>0</v>
      </c>
      <c r="DJ31" cm="1">
        <f t="array" ref="DJ31">INDEX([23]Results_ELV!$G$5:$G$186, (ROW()-ROW($U$2))*5+1)</f>
        <v>13</v>
      </c>
      <c r="DK31" cm="1">
        <f t="array" ref="DK31">INDEX([23]Results_ELV!$G$4:$G$186, (ROW()-ROW($V$2))*5+1)</f>
        <v>14</v>
      </c>
      <c r="DM31" cm="1">
        <f t="array" ref="DM31">INDEX([24]Results_ELV!$G$3:$G$186, (ROW()-ROW($S$2))*5+1)</f>
        <v>9</v>
      </c>
      <c r="DN31" cm="1">
        <f t="array" ref="DN31">INDEX([24]Results_ELV!$G$2:$G$186, (ROW()-ROW($T$2))*5+1)</f>
        <v>0</v>
      </c>
      <c r="DO31" cm="1">
        <f t="array" ref="DO31">INDEX([24]Results_ELV!$G$5:$G$186, (ROW()-ROW($U$2))*5+1)</f>
        <v>13</v>
      </c>
      <c r="DP31" cm="1">
        <f t="array" ref="DP31">INDEX([24]Results_ELV!$G$4:$G$186, (ROW()-ROW($V$2))*5+1)</f>
        <v>16</v>
      </c>
      <c r="DR31" cm="1">
        <f t="array" ref="DR31">INDEX([25]Results_ELV!$G$3:$G$186, (ROW()-ROW($S$2))*5+1)</f>
        <v>18</v>
      </c>
      <c r="DS31" cm="1">
        <f t="array" ref="DS31">INDEX([25]Results_ELV!$G$2:$G$186, (ROW()-ROW($T$2))*5+1)</f>
        <v>0</v>
      </c>
      <c r="DT31" cm="1">
        <f t="array" ref="DT31">INDEX([25]Results_ELV!$G$5:$G$186, (ROW()-ROW($U$2))*5+1)</f>
        <v>13</v>
      </c>
      <c r="DU31" cm="1">
        <f t="array" ref="DU31">INDEX([25]Results_ELV!$G$4:$G$186, (ROW()-ROW($V$2))*5+1)</f>
        <v>15</v>
      </c>
      <c r="DW31" cm="1">
        <f t="array" ref="DW31">INDEX([26]Results_ELV!$G$3:$G$186, (ROW()-ROW($S$2))*5+1)</f>
        <v>5</v>
      </c>
      <c r="DX31" cm="1">
        <f t="array" ref="DX31">INDEX([26]Results_ELV!$G$2:$G$186, (ROW()-ROW($T$2))*5+1)</f>
        <v>0</v>
      </c>
      <c r="DY31" cm="1">
        <f t="array" ref="DY31">INDEX([26]Results_ELV!$G$5:$G$186, (ROW()-ROW($U$2))*5+1)</f>
        <v>13</v>
      </c>
      <c r="DZ31" cm="1">
        <f t="array" ref="DZ31">INDEX([26]Results_ELV!$G$4:$G$186, (ROW()-ROW($V$2))*5+1)</f>
        <v>12</v>
      </c>
      <c r="EB31" cm="1">
        <f t="array" ref="EB31">INDEX([27]Results_ELV!$G$3:$G$186, (ROW()-ROW($S$2))*5+1)</f>
        <v>8</v>
      </c>
      <c r="EC31" cm="1">
        <f t="array" ref="EC31">INDEX([27]Results_ELV!$G$2:$G$186, (ROW()-ROW($T$2))*5+1)</f>
        <v>0</v>
      </c>
      <c r="ED31" cm="1">
        <f t="array" ref="ED31">INDEX([27]Results_ELV!$G$5:$G$186, (ROW()-ROW($U$2))*5+1)</f>
        <v>13</v>
      </c>
      <c r="EE31" cm="1">
        <f t="array" ref="EE31">INDEX([27]Results_ELV!$G$4:$G$186, (ROW()-ROW($V$2))*5+1)</f>
        <v>16</v>
      </c>
      <c r="EG31" cm="1">
        <f t="array" ref="EG31">INDEX([28]Results_ELV!$G$3:$G$186, (ROW()-ROW($S$2))*5+1)</f>
        <v>5</v>
      </c>
      <c r="EH31" cm="1">
        <f t="array" ref="EH31">INDEX([28]Results_ELV!$G$2:$G$186, (ROW()-ROW($T$2))*5+1)</f>
        <v>5</v>
      </c>
      <c r="EI31" cm="1">
        <f t="array" ref="EI31">INDEX([28]Results_ELV!$G$5:$G$186, (ROW()-ROW($U$2))*5+1)</f>
        <v>13</v>
      </c>
      <c r="EJ31" cm="1">
        <f t="array" ref="EJ31">INDEX([28]Results_ELV!$G$4:$G$186, (ROW()-ROW($V$2))*5+1)</f>
        <v>10</v>
      </c>
      <c r="EL31" cm="1">
        <f t="array" ref="EL31">INDEX([29]Results_ELV!$G$3:$G$186, (ROW()-ROW($S$2))*5+1)</f>
        <v>4</v>
      </c>
      <c r="EM31" cm="1">
        <f t="array" ref="EM31">INDEX([29]Results_ELV!$G$2:$G$186, (ROW()-ROW($T$2))*5+1)</f>
        <v>23</v>
      </c>
      <c r="EN31" cm="1">
        <f t="array" ref="EN31">INDEX([29]Results_ELV!$G$5:$G$186, (ROW()-ROW($U$2))*5+1)</f>
        <v>13</v>
      </c>
      <c r="EO31" cm="1">
        <f t="array" ref="EO31">INDEX([29]Results_ELV!$G$4:$G$186, (ROW()-ROW($V$2))*5+1)</f>
        <v>7</v>
      </c>
      <c r="EQ31" cm="1">
        <f t="array" ref="EQ31">INDEX([30]Results_ELV!$G$3:$G$186, (ROW()-ROW($S$2))*5+1)</f>
        <v>16</v>
      </c>
      <c r="ER31" cm="1">
        <f t="array" ref="ER31">INDEX([30]Results_ELV!$G$2:$G$186, (ROW()-ROW($T$2))*5+1)</f>
        <v>0</v>
      </c>
      <c r="ES31" cm="1">
        <f t="array" ref="ES31">INDEX([30]Results_ELV!$G$5:$G$186, (ROW()-ROW($U$2))*5+1)</f>
        <v>13</v>
      </c>
      <c r="ET31" cm="1">
        <f t="array" ref="ET31">INDEX([30]Results_ELV!$G$4:$G$186, (ROW()-ROW($V$2))*5+1)</f>
        <v>15</v>
      </c>
      <c r="EV31" s="22">
        <f t="shared" si="0"/>
        <v>9</v>
      </c>
      <c r="EW31" s="22">
        <f t="shared" si="1"/>
        <v>3</v>
      </c>
      <c r="EX31" s="22">
        <f t="shared" si="2"/>
        <v>12</v>
      </c>
      <c r="EY31" s="22">
        <f t="shared" si="3"/>
        <v>13</v>
      </c>
    </row>
    <row r="32" spans="1:155" x14ac:dyDescent="0.35">
      <c r="A32">
        <v>30</v>
      </c>
      <c r="B32">
        <f>[1]CRP_Outcome_ELV!$S32</f>
        <v>10</v>
      </c>
      <c r="C32">
        <f>[1]CRP_Outcome_ELV!$T32</f>
        <v>0</v>
      </c>
      <c r="D32">
        <f>[1]CRP_Outcome_ELV!$U32</f>
        <v>13</v>
      </c>
      <c r="E32">
        <f>[1]CRP_Outcome_ELV!$V32</f>
        <v>13</v>
      </c>
      <c r="G32">
        <f>[2]CRP_Outcome_ELV!$S32</f>
        <v>5</v>
      </c>
      <c r="H32">
        <f>[2]CRP_Outcome_ELV!$T32</f>
        <v>0</v>
      </c>
      <c r="I32">
        <f>[2]CRP_Outcome_ELV!$U32</f>
        <v>13</v>
      </c>
      <c r="J32">
        <f>[2]CRP_Outcome_ELV!$V32</f>
        <v>16</v>
      </c>
      <c r="L32">
        <f>[3]CRP_Outcome_ELV!$S32</f>
        <v>7</v>
      </c>
      <c r="M32">
        <f>[3]CRP_Outcome_ELV!$T32</f>
        <v>2</v>
      </c>
      <c r="N32">
        <f>[3]CRP_Outcome_ELV!$U32</f>
        <v>13</v>
      </c>
      <c r="O32">
        <f>[3]CRP_Outcome_ELV!$V32</f>
        <v>16</v>
      </c>
      <c r="Q32">
        <f>[4]CRP_Outcome_ELV!$S32</f>
        <v>13</v>
      </c>
      <c r="R32">
        <f>[4]CRP_Outcome_ELV!$T32</f>
        <v>26</v>
      </c>
      <c r="S32">
        <f>[4]CRP_Outcome_ELV!$U32</f>
        <v>13</v>
      </c>
      <c r="T32">
        <f>[4]CRP_Outcome_ELV!$V32</f>
        <v>7</v>
      </c>
      <c r="V32">
        <f>[5]CRP_Outcome_ELV!$S32</f>
        <v>5</v>
      </c>
      <c r="W32">
        <f>[5]CRP_Outcome_ELV!$T32</f>
        <v>0</v>
      </c>
      <c r="X32">
        <f>[5]CRP_Outcome_ELV!$U32</f>
        <v>13</v>
      </c>
      <c r="Y32">
        <f>[5]CRP_Outcome_ELV!$V32</f>
        <v>17</v>
      </c>
      <c r="AA32">
        <f>[6]CRP_Outcome_ELV!$S32</f>
        <v>12</v>
      </c>
      <c r="AB32">
        <f>[6]CRP_Outcome_ELV!$T32</f>
        <v>14</v>
      </c>
      <c r="AC32">
        <f>[6]CRP_Outcome_ELV!$U32</f>
        <v>13</v>
      </c>
      <c r="AD32">
        <f>[6]CRP_Outcome_ELV!$V32</f>
        <v>3</v>
      </c>
      <c r="AF32">
        <f>[7]CRP_Outcome_ELV!$S32</f>
        <v>20</v>
      </c>
      <c r="AG32">
        <f>[7]CRP_Outcome_ELV!$T32</f>
        <v>12</v>
      </c>
      <c r="AH32">
        <f>[7]CRP_Outcome_ELV!$U32</f>
        <v>13</v>
      </c>
      <c r="AI32">
        <f>[7]CRP_Outcome_ELV!$V32</f>
        <v>4</v>
      </c>
      <c r="AK32">
        <f>[8]CRP_Outcome_ELV!$S32</f>
        <v>10</v>
      </c>
      <c r="AL32">
        <f>[8]CRP_Outcome_ELV!$T32</f>
        <v>0</v>
      </c>
      <c r="AM32">
        <f>[8]CRP_Outcome_ELV!$U32</f>
        <v>13</v>
      </c>
      <c r="AN32">
        <f>[8]CRP_Outcome_ELV!$V32</f>
        <v>16</v>
      </c>
      <c r="AP32">
        <f>[9]CRP_Outcome_ELV!$S32</f>
        <v>6</v>
      </c>
      <c r="AQ32">
        <f>[9]CRP_Outcome_ELV!$T32</f>
        <v>4</v>
      </c>
      <c r="AR32">
        <f>[9]CRP_Outcome_ELV!$U32</f>
        <v>13</v>
      </c>
      <c r="AS32">
        <f>[9]CRP_Outcome_ELV!$V32</f>
        <v>13</v>
      </c>
      <c r="AU32">
        <f>[10]CRP_Outcome_ELV!$S32</f>
        <v>19</v>
      </c>
      <c r="AV32">
        <f>[10]CRP_Outcome_ELV!$T32</f>
        <v>8</v>
      </c>
      <c r="AW32">
        <f>[10]CRP_Outcome_ELV!$U32</f>
        <v>13</v>
      </c>
      <c r="AX32">
        <f>[10]CRP_Outcome_ELV!$V32</f>
        <v>9</v>
      </c>
      <c r="AZ32" cm="1">
        <f t="array" ref="AZ32">INDEX([11]Results_ELV!$G$3:$G$186, (ROW()-ROW($S$2))*5+1)</f>
        <v>17</v>
      </c>
      <c r="BA32" cm="1">
        <f t="array" ref="BA32">INDEX([11]Results_ELV!$G$2:$G$186, (ROW()-ROW($T$2))*5+1)</f>
        <v>12</v>
      </c>
      <c r="BB32" cm="1">
        <f t="array" ref="BB32">INDEX([11]Results_ELV!$G$5:$G$186, (ROW()-ROW($U$2))*5+1)</f>
        <v>13</v>
      </c>
      <c r="BC32" cm="1">
        <f t="array" ref="BC32">INDEX([11]Results_ELV!$G$4:$G$186, (ROW()-ROW($V$2))*5+1)</f>
        <v>9</v>
      </c>
      <c r="BE32" cm="1">
        <f t="array" ref="BE32">INDEX([12]Results_ELV!$G$3:$G$186, (ROW()-ROW($S$2))*5+1)</f>
        <v>24</v>
      </c>
      <c r="BF32" cm="1">
        <f t="array" ref="BF32">INDEX([12]Results_ELV!$G$2:$G$186, (ROW()-ROW($T$2))*5+1)</f>
        <v>12</v>
      </c>
      <c r="BG32" cm="1">
        <f t="array" ref="BG32">INDEX([12]Results_ELV!$G$5:$G$186, (ROW()-ROW($U$2))*5+1)</f>
        <v>10</v>
      </c>
      <c r="BH32" cm="1">
        <f t="array" ref="BH32">INDEX([12]Results_ELV!$G$4:$G$186, (ROW()-ROW($V$2))*5+1)</f>
        <v>11</v>
      </c>
      <c r="BJ32" cm="1">
        <f t="array" ref="BJ32">INDEX([13]Results_ELV!$G$3:$G$186, (ROW()-ROW($S$2))*5+1)</f>
        <v>14</v>
      </c>
      <c r="BK32" cm="1">
        <f t="array" ref="BK32">INDEX([13]Results_ELV!$G$2:$G$186, (ROW()-ROW($T$2))*5+1)</f>
        <v>5</v>
      </c>
      <c r="BL32" cm="1">
        <f t="array" ref="BL32">INDEX([13]Results_ELV!$G$5:$G$186, (ROW()-ROW($U$2))*5+1)</f>
        <v>13</v>
      </c>
      <c r="BM32" cm="1">
        <f t="array" ref="BM32">INDEX([13]Results_ELV!$G$4:$G$186, (ROW()-ROW($V$2))*5+1)</f>
        <v>12</v>
      </c>
      <c r="BO32" cm="1">
        <f t="array" ref="BO32">INDEX([14]Results_ELV!$G$3:$G$186, (ROW()-ROW($S$2))*5+1)</f>
        <v>5</v>
      </c>
      <c r="BP32" cm="1">
        <f t="array" ref="BP32">INDEX([14]Results_ELV!$G$2:$G$186, (ROW()-ROW($T$2))*5+1)</f>
        <v>0</v>
      </c>
      <c r="BQ32" cm="1">
        <f t="array" ref="BQ32">INDEX([14]Results_ELV!$G$5:$G$186, (ROW()-ROW($U$2))*5+1)</f>
        <v>13</v>
      </c>
      <c r="BR32" cm="1">
        <f t="array" ref="BR32">INDEX([14]Results_ELV!$G$4:$G$186, (ROW()-ROW($V$2))*5+1)</f>
        <v>16</v>
      </c>
      <c r="BT32" cm="1">
        <f t="array" ref="BT32">INDEX([15]Results_ELV!$G$3:$G$186, (ROW()-ROW($S$2))*5+1)</f>
        <v>9</v>
      </c>
      <c r="BU32" cm="1">
        <f t="array" ref="BU32">INDEX([15]Results_ELV!$G$2:$G$186, (ROW()-ROW($T$2))*5+1)</f>
        <v>0</v>
      </c>
      <c r="BV32" cm="1">
        <f t="array" ref="BV32">INDEX([15]Results_ELV!$G$5:$G$186, (ROW()-ROW($U$2))*5+1)</f>
        <v>13</v>
      </c>
      <c r="BW32" cm="1">
        <f t="array" ref="BW32">INDEX([15]Results_ELV!$G$4:$G$186, (ROW()-ROW($V$2))*5+1)</f>
        <v>15</v>
      </c>
      <c r="BY32" cm="1">
        <f t="array" ref="BY32">INDEX([16]Results_ELV!$G$3:$G$186, (ROW()-ROW($S$2))*5+1)</f>
        <v>15</v>
      </c>
      <c r="BZ32" cm="1">
        <f t="array" ref="BZ32">INDEX([16]Results_ELV!$G$2:$G$186, (ROW()-ROW($T$2))*5+1)</f>
        <v>12</v>
      </c>
      <c r="CA32" cm="1">
        <f t="array" ref="CA32">INDEX([16]Results_ELV!$G$5:$G$186, (ROW()-ROW($U$2))*5+1)</f>
        <v>13</v>
      </c>
      <c r="CB32" cm="1">
        <f t="array" ref="CB32">INDEX([16]Results_ELV!$G$4:$G$186, (ROW()-ROW($V$2))*5+1)</f>
        <v>6</v>
      </c>
      <c r="CD32" cm="1">
        <f t="array" ref="CD32">INDEX([17]Results_ELV!$G$3:$G$186, (ROW()-ROW($S$2))*5+1)</f>
        <v>1</v>
      </c>
      <c r="CE32" cm="1">
        <f t="array" ref="CE32">INDEX([17]Results_ELV!$G$2:$G$186, (ROW()-ROW($T$2))*5+1)</f>
        <v>11</v>
      </c>
      <c r="CF32" cm="1">
        <f t="array" ref="CF32">INDEX([17]Results_ELV!$G$5:$G$186, (ROW()-ROW($U$2))*5+1)</f>
        <v>13</v>
      </c>
      <c r="CG32" cm="1">
        <f t="array" ref="CG32">INDEX([17]Results_ELV!$G$4:$G$186, (ROW()-ROW($V$2))*5+1)</f>
        <v>10</v>
      </c>
      <c r="CI32" cm="1">
        <f t="array" ref="CI32">INDEX([18]Results_ELV!$G$3:$G$186, (ROW()-ROW($S$2))*5+1)</f>
        <v>11</v>
      </c>
      <c r="CJ32" cm="1">
        <f t="array" ref="CJ32">INDEX([18]Results_ELV!$G$2:$G$186, (ROW()-ROW($T$2))*5+1)</f>
        <v>26</v>
      </c>
      <c r="CK32" cm="1">
        <f t="array" ref="CK32">INDEX([18]Results_ELV!$G$5:$G$186, (ROW()-ROW($U$2))*5+1)</f>
        <v>13</v>
      </c>
      <c r="CL32" cm="1">
        <f t="array" ref="CL32">INDEX([18]Results_ELV!$G$4:$G$186, (ROW()-ROW($V$2))*5+1)</f>
        <v>2</v>
      </c>
      <c r="CN32" cm="1">
        <f t="array" ref="CN32">INDEX([19]Results_ELV!$G$3:$G$186, (ROW()-ROW($S$2))*5+1)</f>
        <v>22</v>
      </c>
      <c r="CO32" cm="1">
        <f t="array" ref="CO32">INDEX([19]Results_ELV!$G$2:$G$186, (ROW()-ROW($T$2))*5+1)</f>
        <v>9</v>
      </c>
      <c r="CP32" cm="1">
        <f t="array" ref="CP32">INDEX([19]Results_ELV!$G$5:$G$186, (ROW()-ROW($U$2))*5+1)</f>
        <v>10</v>
      </c>
      <c r="CQ32" cm="1">
        <f t="array" ref="CQ32">INDEX([19]Results_ELV!$G$4:$G$186, (ROW()-ROW($V$2))*5+1)</f>
        <v>13</v>
      </c>
      <c r="CS32" cm="1">
        <f t="array" ref="CS32">INDEX([20]Results_ELV!$G$3:$G$186, (ROW()-ROW($S$2))*5+1)</f>
        <v>16</v>
      </c>
      <c r="CT32" cm="1">
        <f t="array" ref="CT32">INDEX([20]Results_ELV!$G$2:$G$186, (ROW()-ROW($T$2))*5+1)</f>
        <v>6</v>
      </c>
      <c r="CU32" cm="1">
        <f t="array" ref="CU32">INDEX([20]Results_ELV!$G$5:$G$186, (ROW()-ROW($U$2))*5+1)</f>
        <v>13</v>
      </c>
      <c r="CV32" cm="1">
        <f t="array" ref="CV32">INDEX([20]Results_ELV!$G$4:$G$186, (ROW()-ROW($V$2))*5+1)</f>
        <v>12</v>
      </c>
      <c r="CX32" cm="1">
        <f t="array" ref="CX32">INDEX([21]Results_ELV!$G$3:$G$186, (ROW()-ROW($S$2))*5+1)</f>
        <v>7</v>
      </c>
      <c r="CY32" cm="1">
        <f t="array" ref="CY32">INDEX([21]Results_ELV!$G$2:$G$186, (ROW()-ROW($T$2))*5+1)</f>
        <v>2</v>
      </c>
      <c r="CZ32" cm="1">
        <f t="array" ref="CZ32">INDEX([21]Results_ELV!$G$5:$G$186, (ROW()-ROW($U$2))*5+1)</f>
        <v>13</v>
      </c>
      <c r="DA32" cm="1">
        <f t="array" ref="DA32">INDEX([21]Results_ELV!$G$4:$G$186, (ROW()-ROW($V$2))*5+1)</f>
        <v>16</v>
      </c>
      <c r="DC32" cm="1">
        <f t="array" ref="DC32">INDEX([22]Results_ELV!$G$3:$G$186, (ROW()-ROW($S$2))*5+1)</f>
        <v>16</v>
      </c>
      <c r="DD32" cm="1">
        <f t="array" ref="DD32">INDEX([22]Results_ELV!$G$2:$G$186, (ROW()-ROW($T$2))*5+1)</f>
        <v>14</v>
      </c>
      <c r="DE32" cm="1">
        <f t="array" ref="DE32">INDEX([22]Results_ELV!$G$5:$G$186, (ROW()-ROW($U$2))*5+1)</f>
        <v>13</v>
      </c>
      <c r="DF32" cm="1">
        <f t="array" ref="DF32">INDEX([22]Results_ELV!$G$4:$G$186, (ROW()-ROW($V$2))*5+1)</f>
        <v>9</v>
      </c>
      <c r="DH32" cm="1">
        <f t="array" ref="DH32">INDEX([23]Results_ELV!$G$3:$G$186, (ROW()-ROW($S$2))*5+1)</f>
        <v>22</v>
      </c>
      <c r="DI32" cm="1">
        <f t="array" ref="DI32">INDEX([23]Results_ELV!$G$2:$G$186, (ROW()-ROW($T$2))*5+1)</f>
        <v>1</v>
      </c>
      <c r="DJ32" cm="1">
        <f t="array" ref="DJ32">INDEX([23]Results_ELV!$G$5:$G$186, (ROW()-ROW($U$2))*5+1)</f>
        <v>13</v>
      </c>
      <c r="DK32" cm="1">
        <f t="array" ref="DK32">INDEX([23]Results_ELV!$G$4:$G$186, (ROW()-ROW($V$2))*5+1)</f>
        <v>15</v>
      </c>
      <c r="DM32" cm="1">
        <f t="array" ref="DM32">INDEX([24]Results_ELV!$G$3:$G$186, (ROW()-ROW($S$2))*5+1)</f>
        <v>17</v>
      </c>
      <c r="DN32" cm="1">
        <f t="array" ref="DN32">INDEX([24]Results_ELV!$G$2:$G$186, (ROW()-ROW($T$2))*5+1)</f>
        <v>0</v>
      </c>
      <c r="DO32" cm="1">
        <f t="array" ref="DO32">INDEX([24]Results_ELV!$G$5:$G$186, (ROW()-ROW($U$2))*5+1)</f>
        <v>13</v>
      </c>
      <c r="DP32" cm="1">
        <f t="array" ref="DP32">INDEX([24]Results_ELV!$G$4:$G$186, (ROW()-ROW($V$2))*5+1)</f>
        <v>13</v>
      </c>
      <c r="DR32" cm="1">
        <f t="array" ref="DR32">INDEX([25]Results_ELV!$G$3:$G$186, (ROW()-ROW($S$2))*5+1)</f>
        <v>16</v>
      </c>
      <c r="DS32" cm="1">
        <f t="array" ref="DS32">INDEX([25]Results_ELV!$G$2:$G$186, (ROW()-ROW($T$2))*5+1)</f>
        <v>6</v>
      </c>
      <c r="DT32" cm="1">
        <f t="array" ref="DT32">INDEX([25]Results_ELV!$G$5:$G$186, (ROW()-ROW($U$2))*5+1)</f>
        <v>13</v>
      </c>
      <c r="DU32" cm="1">
        <f t="array" ref="DU32">INDEX([25]Results_ELV!$G$4:$G$186, (ROW()-ROW($V$2))*5+1)</f>
        <v>12</v>
      </c>
      <c r="DW32" cm="1">
        <f t="array" ref="DW32">INDEX([26]Results_ELV!$G$3:$G$186, (ROW()-ROW($S$2))*5+1)</f>
        <v>6</v>
      </c>
      <c r="DX32" cm="1">
        <f t="array" ref="DX32">INDEX([26]Results_ELV!$G$2:$G$186, (ROW()-ROW($T$2))*5+1)</f>
        <v>0</v>
      </c>
      <c r="DY32" cm="1">
        <f t="array" ref="DY32">INDEX([26]Results_ELV!$G$5:$G$186, (ROW()-ROW($U$2))*5+1)</f>
        <v>13</v>
      </c>
      <c r="DZ32" cm="1">
        <f t="array" ref="DZ32">INDEX([26]Results_ELV!$G$4:$G$186, (ROW()-ROW($V$2))*5+1)</f>
        <v>16</v>
      </c>
      <c r="EB32" cm="1">
        <f t="array" ref="EB32">INDEX([27]Results_ELV!$G$3:$G$186, (ROW()-ROW($S$2))*5+1)</f>
        <v>19</v>
      </c>
      <c r="EC32" cm="1">
        <f t="array" ref="EC32">INDEX([27]Results_ELV!$G$2:$G$186, (ROW()-ROW($T$2))*5+1)</f>
        <v>16</v>
      </c>
      <c r="ED32" cm="1">
        <f t="array" ref="ED32">INDEX([27]Results_ELV!$G$5:$G$186, (ROW()-ROW($U$2))*5+1)</f>
        <v>13</v>
      </c>
      <c r="EE32" cm="1">
        <f t="array" ref="EE32">INDEX([27]Results_ELV!$G$4:$G$186, (ROW()-ROW($V$2))*5+1)</f>
        <v>9</v>
      </c>
      <c r="EG32" cm="1">
        <f t="array" ref="EG32">INDEX([28]Results_ELV!$G$3:$G$186, (ROW()-ROW($S$2))*5+1)</f>
        <v>11</v>
      </c>
      <c r="EH32" cm="1">
        <f t="array" ref="EH32">INDEX([28]Results_ELV!$G$2:$G$186, (ROW()-ROW($T$2))*5+1)</f>
        <v>0</v>
      </c>
      <c r="EI32" cm="1">
        <f t="array" ref="EI32">INDEX([28]Results_ELV!$G$5:$G$186, (ROW()-ROW($U$2))*5+1)</f>
        <v>13</v>
      </c>
      <c r="EJ32" cm="1">
        <f t="array" ref="EJ32">INDEX([28]Results_ELV!$G$4:$G$186, (ROW()-ROW($V$2))*5+1)</f>
        <v>16</v>
      </c>
      <c r="EL32" cm="1">
        <f t="array" ref="EL32">INDEX([29]Results_ELV!$G$3:$G$186, (ROW()-ROW($S$2))*5+1)</f>
        <v>0</v>
      </c>
      <c r="EM32" cm="1">
        <f t="array" ref="EM32">INDEX([29]Results_ELV!$G$2:$G$186, (ROW()-ROW($T$2))*5+1)</f>
        <v>6</v>
      </c>
      <c r="EN32" cm="1">
        <f t="array" ref="EN32">INDEX([29]Results_ELV!$G$5:$G$186, (ROW()-ROW($U$2))*5+1)</f>
        <v>14</v>
      </c>
      <c r="EO32" cm="1">
        <f t="array" ref="EO32">INDEX([29]Results_ELV!$G$4:$G$186, (ROW()-ROW($V$2))*5+1)</f>
        <v>12</v>
      </c>
      <c r="EQ32" cm="1">
        <f t="array" ref="EQ32">INDEX([30]Results_ELV!$G$3:$G$186, (ROW()-ROW($S$2))*5+1)</f>
        <v>16</v>
      </c>
      <c r="ER32" cm="1">
        <f t="array" ref="ER32">INDEX([30]Results_ELV!$G$2:$G$186, (ROW()-ROW($T$2))*5+1)</f>
        <v>23</v>
      </c>
      <c r="ES32" cm="1">
        <f t="array" ref="ES32">INDEX([30]Results_ELV!$G$5:$G$186, (ROW()-ROW($U$2))*5+1)</f>
        <v>13</v>
      </c>
      <c r="ET32" cm="1">
        <f t="array" ref="ET32">INDEX([30]Results_ELV!$G$4:$G$186, (ROW()-ROW($V$2))*5+1)</f>
        <v>7</v>
      </c>
      <c r="EV32" s="22">
        <f t="shared" si="0"/>
        <v>12</v>
      </c>
      <c r="EW32" s="22">
        <f t="shared" si="1"/>
        <v>7</v>
      </c>
      <c r="EX32" s="22">
        <f t="shared" si="2"/>
        <v>12</v>
      </c>
      <c r="EY32" s="22">
        <f t="shared" si="3"/>
        <v>11</v>
      </c>
    </row>
    <row r="33" spans="1:155" x14ac:dyDescent="0.35">
      <c r="A33">
        <v>31</v>
      </c>
      <c r="B33">
        <f>[1]CRP_Outcome_ELV!$S33</f>
        <v>10</v>
      </c>
      <c r="C33">
        <f>[1]CRP_Outcome_ELV!$T33</f>
        <v>0</v>
      </c>
      <c r="D33">
        <f>[1]CRP_Outcome_ELV!$U33</f>
        <v>13</v>
      </c>
      <c r="E33">
        <f>[1]CRP_Outcome_ELV!$V33</f>
        <v>15</v>
      </c>
      <c r="G33">
        <f>[2]CRP_Outcome_ELV!$S33</f>
        <v>19</v>
      </c>
      <c r="H33">
        <f>[2]CRP_Outcome_ELV!$T33</f>
        <v>12</v>
      </c>
      <c r="I33">
        <f>[2]CRP_Outcome_ELV!$U33</f>
        <v>13</v>
      </c>
      <c r="J33">
        <f>[2]CRP_Outcome_ELV!$V33</f>
        <v>13</v>
      </c>
      <c r="L33">
        <f>[3]CRP_Outcome_ELV!$S33</f>
        <v>23</v>
      </c>
      <c r="M33">
        <f>[3]CRP_Outcome_ELV!$T33</f>
        <v>0</v>
      </c>
      <c r="N33">
        <f>[3]CRP_Outcome_ELV!$U33</f>
        <v>12</v>
      </c>
      <c r="O33">
        <f>[3]CRP_Outcome_ELV!$V33</f>
        <v>14</v>
      </c>
      <c r="Q33">
        <f>[4]CRP_Outcome_ELV!$S33</f>
        <v>19</v>
      </c>
      <c r="R33">
        <f>[4]CRP_Outcome_ELV!$T33</f>
        <v>22</v>
      </c>
      <c r="S33">
        <f>[4]CRP_Outcome_ELV!$U33</f>
        <v>12</v>
      </c>
      <c r="T33">
        <f>[4]CRP_Outcome_ELV!$V33</f>
        <v>7</v>
      </c>
      <c r="V33">
        <f>[5]CRP_Outcome_ELV!$S33</f>
        <v>16</v>
      </c>
      <c r="W33">
        <f>[5]CRP_Outcome_ELV!$T33</f>
        <v>0</v>
      </c>
      <c r="X33">
        <f>[5]CRP_Outcome_ELV!$U33</f>
        <v>13</v>
      </c>
      <c r="Y33">
        <f>[5]CRP_Outcome_ELV!$V33</f>
        <v>14</v>
      </c>
      <c r="AA33">
        <f>[6]CRP_Outcome_ELV!$S33</f>
        <v>11</v>
      </c>
      <c r="AB33">
        <f>[6]CRP_Outcome_ELV!$T33</f>
        <v>30</v>
      </c>
      <c r="AC33">
        <f>[6]CRP_Outcome_ELV!$U33</f>
        <v>13</v>
      </c>
      <c r="AD33">
        <f>[6]CRP_Outcome_ELV!$V33</f>
        <v>3</v>
      </c>
      <c r="AF33">
        <f>[7]CRP_Outcome_ELV!$S33</f>
        <v>13</v>
      </c>
      <c r="AG33">
        <f>[7]CRP_Outcome_ELV!$T33</f>
        <v>20</v>
      </c>
      <c r="AH33">
        <f>[7]CRP_Outcome_ELV!$U33</f>
        <v>13</v>
      </c>
      <c r="AI33">
        <f>[7]CRP_Outcome_ELV!$V33</f>
        <v>13</v>
      </c>
      <c r="AK33">
        <f>[8]CRP_Outcome_ELV!$S33</f>
        <v>24</v>
      </c>
      <c r="AL33">
        <f>[8]CRP_Outcome_ELV!$T33</f>
        <v>4</v>
      </c>
      <c r="AM33">
        <f>[8]CRP_Outcome_ELV!$U33</f>
        <v>12</v>
      </c>
      <c r="AN33">
        <f>[8]CRP_Outcome_ELV!$V33</f>
        <v>12</v>
      </c>
      <c r="AP33">
        <f>[9]CRP_Outcome_ELV!$S33</f>
        <v>7</v>
      </c>
      <c r="AQ33">
        <f>[9]CRP_Outcome_ELV!$T33</f>
        <v>12</v>
      </c>
      <c r="AR33">
        <f>[9]CRP_Outcome_ELV!$U33</f>
        <v>13</v>
      </c>
      <c r="AS33">
        <f>[9]CRP_Outcome_ELV!$V33</f>
        <v>11</v>
      </c>
      <c r="AU33">
        <f>[10]CRP_Outcome_ELV!$S33</f>
        <v>16</v>
      </c>
      <c r="AV33">
        <f>[10]CRP_Outcome_ELV!$T33</f>
        <v>23</v>
      </c>
      <c r="AW33">
        <f>[10]CRP_Outcome_ELV!$U33</f>
        <v>13</v>
      </c>
      <c r="AX33">
        <f>[10]CRP_Outcome_ELV!$V33</f>
        <v>7</v>
      </c>
      <c r="AZ33" cm="1">
        <f t="array" ref="AZ33">INDEX([11]Results_ELV!$G$3:$G$186, (ROW()-ROW($S$2))*5+1)</f>
        <v>15</v>
      </c>
      <c r="BA33" cm="1">
        <f t="array" ref="BA33">INDEX([11]Results_ELV!$G$2:$G$186, (ROW()-ROW($T$2))*5+1)</f>
        <v>31</v>
      </c>
      <c r="BB33" cm="1">
        <f t="array" ref="BB33">INDEX([11]Results_ELV!$G$5:$G$186, (ROW()-ROW($U$2))*5+1)</f>
        <v>13</v>
      </c>
      <c r="BC33" cm="1">
        <f t="array" ref="BC33">INDEX([11]Results_ELV!$G$4:$G$186, (ROW()-ROW($V$2))*5+1)</f>
        <v>3</v>
      </c>
      <c r="BE33" cm="1">
        <f t="array" ref="BE33">INDEX([12]Results_ELV!$G$3:$G$186, (ROW()-ROW($S$2))*5+1)</f>
        <v>4</v>
      </c>
      <c r="BF33" cm="1">
        <f t="array" ref="BF33">INDEX([12]Results_ELV!$G$2:$G$186, (ROW()-ROW($T$2))*5+1)</f>
        <v>42</v>
      </c>
      <c r="BG33" cm="1">
        <f t="array" ref="BG33">INDEX([12]Results_ELV!$G$5:$G$186, (ROW()-ROW($U$2))*5+1)</f>
        <v>10</v>
      </c>
      <c r="BH33" cm="1">
        <f t="array" ref="BH33">INDEX([12]Results_ELV!$G$4:$G$186, (ROW()-ROW($V$2))*5+1)</f>
        <v>6</v>
      </c>
      <c r="BJ33" cm="1">
        <f t="array" ref="BJ33">INDEX([13]Results_ELV!$G$3:$G$186, (ROW()-ROW($S$2))*5+1)</f>
        <v>15</v>
      </c>
      <c r="BK33" cm="1">
        <f t="array" ref="BK33">INDEX([13]Results_ELV!$G$2:$G$186, (ROW()-ROW($T$2))*5+1)</f>
        <v>18</v>
      </c>
      <c r="BL33" cm="1">
        <f t="array" ref="BL33">INDEX([13]Results_ELV!$G$5:$G$186, (ROW()-ROW($U$2))*5+1)</f>
        <v>13</v>
      </c>
      <c r="BM33" cm="1">
        <f t="array" ref="BM33">INDEX([13]Results_ELV!$G$4:$G$186, (ROW()-ROW($V$2))*5+1)</f>
        <v>5</v>
      </c>
      <c r="BO33" cm="1">
        <f t="array" ref="BO33">INDEX([14]Results_ELV!$G$3:$G$186, (ROW()-ROW($S$2))*5+1)</f>
        <v>19</v>
      </c>
      <c r="BP33" cm="1">
        <f t="array" ref="BP33">INDEX([14]Results_ELV!$G$2:$G$186, (ROW()-ROW($T$2))*5+1)</f>
        <v>12</v>
      </c>
      <c r="BQ33" cm="1">
        <f t="array" ref="BQ33">INDEX([14]Results_ELV!$G$5:$G$186, (ROW()-ROW($U$2))*5+1)</f>
        <v>13</v>
      </c>
      <c r="BR33" cm="1">
        <f t="array" ref="BR33">INDEX([14]Results_ELV!$G$4:$G$186, (ROW()-ROW($V$2))*5+1)</f>
        <v>13</v>
      </c>
      <c r="BT33" cm="1">
        <f t="array" ref="BT33">INDEX([15]Results_ELV!$G$3:$G$186, (ROW()-ROW($S$2))*5+1)</f>
        <v>18</v>
      </c>
      <c r="BU33" cm="1">
        <f t="array" ref="BU33">INDEX([15]Results_ELV!$G$2:$G$186, (ROW()-ROW($T$2))*5+1)</f>
        <v>0</v>
      </c>
      <c r="BV33" cm="1">
        <f t="array" ref="BV33">INDEX([15]Results_ELV!$G$5:$G$186, (ROW()-ROW($U$2))*5+1)</f>
        <v>13</v>
      </c>
      <c r="BW33" cm="1">
        <f t="array" ref="BW33">INDEX([15]Results_ELV!$G$4:$G$186, (ROW()-ROW($V$2))*5+1)</f>
        <v>10</v>
      </c>
      <c r="BY33" cm="1">
        <f t="array" ref="BY33">INDEX([16]Results_ELV!$G$3:$G$186, (ROW()-ROW($S$2))*5+1)</f>
        <v>0</v>
      </c>
      <c r="BZ33" cm="1">
        <f t="array" ref="BZ33">INDEX([16]Results_ELV!$G$2:$G$186, (ROW()-ROW($T$2))*5+1)</f>
        <v>25</v>
      </c>
      <c r="CA33" cm="1">
        <f t="array" ref="CA33">INDEX([16]Results_ELV!$G$5:$G$186, (ROW()-ROW($U$2))*5+1)</f>
        <v>13</v>
      </c>
      <c r="CB33" cm="1">
        <f t="array" ref="CB33">INDEX([16]Results_ELV!$G$4:$G$186, (ROW()-ROW($V$2))*5+1)</f>
        <v>6</v>
      </c>
      <c r="CD33" cm="1">
        <f t="array" ref="CD33">INDEX([17]Results_ELV!$G$3:$G$186, (ROW()-ROW($S$2))*5+1)</f>
        <v>6</v>
      </c>
      <c r="CE33" cm="1">
        <f t="array" ref="CE33">INDEX([17]Results_ELV!$G$2:$G$186, (ROW()-ROW($T$2))*5+1)</f>
        <v>0</v>
      </c>
      <c r="CF33" cm="1">
        <f t="array" ref="CF33">INDEX([17]Results_ELV!$G$5:$G$186, (ROW()-ROW($U$2))*5+1)</f>
        <v>13</v>
      </c>
      <c r="CG33" cm="1">
        <f t="array" ref="CG33">INDEX([17]Results_ELV!$G$4:$G$186, (ROW()-ROW($V$2))*5+1)</f>
        <v>14</v>
      </c>
      <c r="CI33" cm="1">
        <f t="array" ref="CI33">INDEX([18]Results_ELV!$G$3:$G$186, (ROW()-ROW($S$2))*5+1)</f>
        <v>13</v>
      </c>
      <c r="CJ33" cm="1">
        <f t="array" ref="CJ33">INDEX([18]Results_ELV!$G$2:$G$186, (ROW()-ROW($T$2))*5+1)</f>
        <v>16</v>
      </c>
      <c r="CK33" cm="1">
        <f t="array" ref="CK33">INDEX([18]Results_ELV!$G$5:$G$186, (ROW()-ROW($U$2))*5+1)</f>
        <v>13</v>
      </c>
      <c r="CL33" cm="1">
        <f t="array" ref="CL33">INDEX([18]Results_ELV!$G$4:$G$186, (ROW()-ROW($V$2))*5+1)</f>
        <v>6</v>
      </c>
      <c r="CN33" cm="1">
        <f t="array" ref="CN33">INDEX([19]Results_ELV!$G$3:$G$186, (ROW()-ROW($S$2))*5+1)</f>
        <v>15</v>
      </c>
      <c r="CO33" cm="1">
        <f t="array" ref="CO33">INDEX([19]Results_ELV!$G$2:$G$186, (ROW()-ROW($T$2))*5+1)</f>
        <v>26</v>
      </c>
      <c r="CP33" cm="1">
        <f t="array" ref="CP33">INDEX([19]Results_ELV!$G$5:$G$186, (ROW()-ROW($U$2))*5+1)</f>
        <v>10</v>
      </c>
      <c r="CQ33" cm="1">
        <f t="array" ref="CQ33">INDEX([19]Results_ELV!$G$4:$G$186, (ROW()-ROW($V$2))*5+1)</f>
        <v>6</v>
      </c>
      <c r="CS33" cm="1">
        <f t="array" ref="CS33">INDEX([20]Results_ELV!$G$3:$G$186, (ROW()-ROW($S$2))*5+1)</f>
        <v>15</v>
      </c>
      <c r="CT33" cm="1">
        <f t="array" ref="CT33">INDEX([20]Results_ELV!$G$2:$G$186, (ROW()-ROW($T$2))*5+1)</f>
        <v>20</v>
      </c>
      <c r="CU33" cm="1">
        <f t="array" ref="CU33">INDEX([20]Results_ELV!$G$5:$G$186, (ROW()-ROW($U$2))*5+1)</f>
        <v>13</v>
      </c>
      <c r="CV33" cm="1">
        <f t="array" ref="CV33">INDEX([20]Results_ELV!$G$4:$G$186, (ROW()-ROW($V$2))*5+1)</f>
        <v>5</v>
      </c>
      <c r="CX33" cm="1">
        <f t="array" ref="CX33">INDEX([21]Results_ELV!$G$3:$G$186, (ROW()-ROW($S$2))*5+1)</f>
        <v>23</v>
      </c>
      <c r="CY33" cm="1">
        <f t="array" ref="CY33">INDEX([21]Results_ELV!$G$2:$G$186, (ROW()-ROW($T$2))*5+1)</f>
        <v>0</v>
      </c>
      <c r="CZ33" cm="1">
        <f t="array" ref="CZ33">INDEX([21]Results_ELV!$G$5:$G$186, (ROW()-ROW($U$2))*5+1)</f>
        <v>12</v>
      </c>
      <c r="DA33" cm="1">
        <f t="array" ref="DA33">INDEX([21]Results_ELV!$G$4:$G$186, (ROW()-ROW($V$2))*5+1)</f>
        <v>14</v>
      </c>
      <c r="DC33" cm="1">
        <f t="array" ref="DC33">INDEX([22]Results_ELV!$G$3:$G$186, (ROW()-ROW($S$2))*5+1)</f>
        <v>16</v>
      </c>
      <c r="DD33" cm="1">
        <f t="array" ref="DD33">INDEX([22]Results_ELV!$G$2:$G$186, (ROW()-ROW($T$2))*5+1)</f>
        <v>25</v>
      </c>
      <c r="DE33" cm="1">
        <f t="array" ref="DE33">INDEX([22]Results_ELV!$G$5:$G$186, (ROW()-ROW($U$2))*5+1)</f>
        <v>13</v>
      </c>
      <c r="DF33" cm="1">
        <f t="array" ref="DF33">INDEX([22]Results_ELV!$G$4:$G$186, (ROW()-ROW($V$2))*5+1)</f>
        <v>7</v>
      </c>
      <c r="DH33" cm="1">
        <f t="array" ref="DH33">INDEX([23]Results_ELV!$G$3:$G$186, (ROW()-ROW($S$2))*5+1)</f>
        <v>18</v>
      </c>
      <c r="DI33" cm="1">
        <f t="array" ref="DI33">INDEX([23]Results_ELV!$G$2:$G$186, (ROW()-ROW($T$2))*5+1)</f>
        <v>17</v>
      </c>
      <c r="DJ33" cm="1">
        <f t="array" ref="DJ33">INDEX([23]Results_ELV!$G$5:$G$186, (ROW()-ROW($U$2))*5+1)</f>
        <v>13</v>
      </c>
      <c r="DK33" cm="1">
        <f t="array" ref="DK33">INDEX([23]Results_ELV!$G$4:$G$186, (ROW()-ROW($V$2))*5+1)</f>
        <v>7</v>
      </c>
      <c r="DM33" cm="1">
        <f t="array" ref="DM33">INDEX([24]Results_ELV!$G$3:$G$186, (ROW()-ROW($S$2))*5+1)</f>
        <v>19</v>
      </c>
      <c r="DN33" cm="1">
        <f t="array" ref="DN33">INDEX([24]Results_ELV!$G$2:$G$186, (ROW()-ROW($T$2))*5+1)</f>
        <v>23</v>
      </c>
      <c r="DO33" cm="1">
        <f t="array" ref="DO33">INDEX([24]Results_ELV!$G$5:$G$186, (ROW()-ROW($U$2))*5+1)</f>
        <v>13</v>
      </c>
      <c r="DP33" cm="1">
        <f t="array" ref="DP33">INDEX([24]Results_ELV!$G$4:$G$186, (ROW()-ROW($V$2))*5+1)</f>
        <v>6</v>
      </c>
      <c r="DR33" cm="1">
        <f t="array" ref="DR33">INDEX([25]Results_ELV!$G$3:$G$186, (ROW()-ROW($S$2))*5+1)</f>
        <v>15</v>
      </c>
      <c r="DS33" cm="1">
        <f t="array" ref="DS33">INDEX([25]Results_ELV!$G$2:$G$186, (ROW()-ROW($T$2))*5+1)</f>
        <v>20</v>
      </c>
      <c r="DT33" cm="1">
        <f t="array" ref="DT33">INDEX([25]Results_ELV!$G$5:$G$186, (ROW()-ROW($U$2))*5+1)</f>
        <v>13</v>
      </c>
      <c r="DU33" cm="1">
        <f t="array" ref="DU33">INDEX([25]Results_ELV!$G$4:$G$186, (ROW()-ROW($V$2))*5+1)</f>
        <v>5</v>
      </c>
      <c r="DW33" cm="1">
        <f t="array" ref="DW33">INDEX([26]Results_ELV!$G$3:$G$186, (ROW()-ROW($S$2))*5+1)</f>
        <v>20</v>
      </c>
      <c r="DX33" cm="1">
        <f t="array" ref="DX33">INDEX([26]Results_ELV!$G$2:$G$186, (ROW()-ROW($T$2))*5+1)</f>
        <v>8</v>
      </c>
      <c r="DY33" cm="1">
        <f t="array" ref="DY33">INDEX([26]Results_ELV!$G$5:$G$186, (ROW()-ROW($U$2))*5+1)</f>
        <v>13</v>
      </c>
      <c r="DZ33" cm="1">
        <f t="array" ref="DZ33">INDEX([26]Results_ELV!$G$4:$G$186, (ROW()-ROW($V$2))*5+1)</f>
        <v>11</v>
      </c>
      <c r="EB33" cm="1">
        <f t="array" ref="EB33">INDEX([27]Results_ELV!$G$3:$G$186, (ROW()-ROW($S$2))*5+1)</f>
        <v>18</v>
      </c>
      <c r="EC33" cm="1">
        <f t="array" ref="EC33">INDEX([27]Results_ELV!$G$2:$G$186, (ROW()-ROW($T$2))*5+1)</f>
        <v>54</v>
      </c>
      <c r="ED33" cm="1">
        <f t="array" ref="ED33">INDEX([27]Results_ELV!$G$5:$G$186, (ROW()-ROW($U$2))*5+1)</f>
        <v>12</v>
      </c>
      <c r="EE33" cm="1">
        <f t="array" ref="EE33">INDEX([27]Results_ELV!$G$4:$G$186, (ROW()-ROW($V$2))*5+1)</f>
        <v>10</v>
      </c>
      <c r="EG33" cm="1">
        <f t="array" ref="EG33">INDEX([28]Results_ELV!$G$3:$G$186, (ROW()-ROW($S$2))*5+1)</f>
        <v>12</v>
      </c>
      <c r="EH33" cm="1">
        <f t="array" ref="EH33">INDEX([28]Results_ELV!$G$2:$G$186, (ROW()-ROW($T$2))*5+1)</f>
        <v>7</v>
      </c>
      <c r="EI33" cm="1">
        <f t="array" ref="EI33">INDEX([28]Results_ELV!$G$5:$G$186, (ROW()-ROW($U$2))*5+1)</f>
        <v>13</v>
      </c>
      <c r="EJ33" cm="1">
        <f t="array" ref="EJ33">INDEX([28]Results_ELV!$G$4:$G$186, (ROW()-ROW($V$2))*5+1)</f>
        <v>11</v>
      </c>
      <c r="EL33" cm="1">
        <f t="array" ref="EL33">INDEX([29]Results_ELV!$G$3:$G$186, (ROW()-ROW($S$2))*5+1)</f>
        <v>7</v>
      </c>
      <c r="EM33" cm="1">
        <f t="array" ref="EM33">INDEX([29]Results_ELV!$G$2:$G$186, (ROW()-ROW($T$2))*5+1)</f>
        <v>0</v>
      </c>
      <c r="EN33" cm="1">
        <f t="array" ref="EN33">INDEX([29]Results_ELV!$G$5:$G$186, (ROW()-ROW($U$2))*5+1)</f>
        <v>13</v>
      </c>
      <c r="EO33" cm="1">
        <f t="array" ref="EO33">INDEX([29]Results_ELV!$G$4:$G$186, (ROW()-ROW($V$2))*5+1)</f>
        <v>15</v>
      </c>
      <c r="EQ33" cm="1">
        <f t="array" ref="EQ33">INDEX([30]Results_ELV!$G$3:$G$186, (ROW()-ROW($S$2))*5+1)</f>
        <v>15</v>
      </c>
      <c r="ER33" cm="1">
        <f t="array" ref="ER33">INDEX([30]Results_ELV!$G$2:$G$186, (ROW()-ROW($T$2))*5+1)</f>
        <v>40</v>
      </c>
      <c r="ES33" cm="1">
        <f t="array" ref="ES33">INDEX([30]Results_ELV!$G$5:$G$186, (ROW()-ROW($U$2))*5+1)</f>
        <v>13</v>
      </c>
      <c r="ET33" cm="1">
        <f t="array" ref="ET33">INDEX([30]Results_ELV!$G$4:$G$186, (ROW()-ROW($V$2))*5+1)</f>
        <v>8</v>
      </c>
      <c r="EV33" s="22">
        <f t="shared" si="0"/>
        <v>14</v>
      </c>
      <c r="EW33" s="22">
        <f t="shared" si="1"/>
        <v>16</v>
      </c>
      <c r="EX33" s="22">
        <f t="shared" si="2"/>
        <v>12</v>
      </c>
      <c r="EY33" s="22">
        <f t="shared" si="3"/>
        <v>9</v>
      </c>
    </row>
    <row r="34" spans="1:155" x14ac:dyDescent="0.35">
      <c r="A34">
        <v>32</v>
      </c>
      <c r="B34">
        <f>[1]CRP_Outcome_ELV!$S34</f>
        <v>17</v>
      </c>
      <c r="C34">
        <f>[1]CRP_Outcome_ELV!$T34</f>
        <v>14</v>
      </c>
      <c r="D34">
        <f>[1]CRP_Outcome_ELV!$U34</f>
        <v>13</v>
      </c>
      <c r="E34">
        <f>[1]CRP_Outcome_ELV!$V34</f>
        <v>8</v>
      </c>
      <c r="G34">
        <f>[2]CRP_Outcome_ELV!$S34</f>
        <v>21</v>
      </c>
      <c r="H34">
        <f>[2]CRP_Outcome_ELV!$T34</f>
        <v>30</v>
      </c>
      <c r="I34">
        <f>[2]CRP_Outcome_ELV!$U34</f>
        <v>12</v>
      </c>
      <c r="J34">
        <f>[2]CRP_Outcome_ELV!$V34</f>
        <v>10</v>
      </c>
      <c r="L34">
        <f>[3]CRP_Outcome_ELV!$S34</f>
        <v>18</v>
      </c>
      <c r="M34">
        <f>[3]CRP_Outcome_ELV!$T34</f>
        <v>44</v>
      </c>
      <c r="N34">
        <f>[3]CRP_Outcome_ELV!$U34</f>
        <v>12</v>
      </c>
      <c r="O34">
        <f>[3]CRP_Outcome_ELV!$V34</f>
        <v>8</v>
      </c>
      <c r="Q34">
        <f>[4]CRP_Outcome_ELV!$S34</f>
        <v>2</v>
      </c>
      <c r="R34">
        <f>[4]CRP_Outcome_ELV!$T34</f>
        <v>12</v>
      </c>
      <c r="S34">
        <f>[4]CRP_Outcome_ELV!$U34</f>
        <v>12</v>
      </c>
      <c r="T34">
        <f>[4]CRP_Outcome_ELV!$V34</f>
        <v>14</v>
      </c>
      <c r="V34">
        <f>[5]CRP_Outcome_ELV!$S34</f>
        <v>22</v>
      </c>
      <c r="W34">
        <f>[5]CRP_Outcome_ELV!$T34</f>
        <v>10</v>
      </c>
      <c r="X34">
        <f>[5]CRP_Outcome_ELV!$U34</f>
        <v>12</v>
      </c>
      <c r="Y34">
        <f>[5]CRP_Outcome_ELV!$V34</f>
        <v>10</v>
      </c>
      <c r="AA34">
        <f>[6]CRP_Outcome_ELV!$S34</f>
        <v>0</v>
      </c>
      <c r="AB34">
        <f>[6]CRP_Outcome_ELV!$T34</f>
        <v>34</v>
      </c>
      <c r="AC34">
        <f>[6]CRP_Outcome_ELV!$U34</f>
        <v>14</v>
      </c>
      <c r="AD34">
        <f>[6]CRP_Outcome_ELV!$V34</f>
        <v>15</v>
      </c>
      <c r="AF34">
        <f>[7]CRP_Outcome_ELV!$S34</f>
        <v>0</v>
      </c>
      <c r="AG34">
        <f>[7]CRP_Outcome_ELV!$T34</f>
        <v>27</v>
      </c>
      <c r="AH34">
        <f>[7]CRP_Outcome_ELV!$U34</f>
        <v>13</v>
      </c>
      <c r="AI34">
        <f>[7]CRP_Outcome_ELV!$V34</f>
        <v>6</v>
      </c>
      <c r="AK34">
        <f>[8]CRP_Outcome_ELV!$S34</f>
        <v>17</v>
      </c>
      <c r="AL34">
        <f>[8]CRP_Outcome_ELV!$T34</f>
        <v>23</v>
      </c>
      <c r="AM34">
        <f>[8]CRP_Outcome_ELV!$U34</f>
        <v>12</v>
      </c>
      <c r="AN34">
        <f>[8]CRP_Outcome_ELV!$V34</f>
        <v>5</v>
      </c>
      <c r="AP34">
        <f>[9]CRP_Outcome_ELV!$S34</f>
        <v>9</v>
      </c>
      <c r="AQ34">
        <f>[9]CRP_Outcome_ELV!$T34</f>
        <v>0</v>
      </c>
      <c r="AR34">
        <f>[9]CRP_Outcome_ELV!$U34</f>
        <v>13</v>
      </c>
      <c r="AS34">
        <f>[9]CRP_Outcome_ELV!$V34</f>
        <v>9</v>
      </c>
      <c r="AU34">
        <f>[10]CRP_Outcome_ELV!$S34</f>
        <v>2</v>
      </c>
      <c r="AV34">
        <f>[10]CRP_Outcome_ELV!$T34</f>
        <v>25</v>
      </c>
      <c r="AW34">
        <f>[10]CRP_Outcome_ELV!$U34</f>
        <v>14</v>
      </c>
      <c r="AX34">
        <f>[10]CRP_Outcome_ELV!$V34</f>
        <v>8</v>
      </c>
      <c r="AZ34" cm="1">
        <f t="array" ref="AZ34">INDEX([11]Results_ELV!$G$3:$G$186, (ROW()-ROW($S$2))*5+1)</f>
        <v>0</v>
      </c>
      <c r="BA34" cm="1">
        <f t="array" ref="BA34">INDEX([11]Results_ELV!$G$2:$G$186, (ROW()-ROW($T$2))*5+1)</f>
        <v>41</v>
      </c>
      <c r="BB34" cm="1">
        <f t="array" ref="BB34">INDEX([11]Results_ELV!$G$5:$G$186, (ROW()-ROW($U$2))*5+1)</f>
        <v>14</v>
      </c>
      <c r="BC34" cm="1">
        <f t="array" ref="BC34">INDEX([11]Results_ELV!$G$4:$G$186, (ROW()-ROW($V$2))*5+1)</f>
        <v>10</v>
      </c>
      <c r="BE34" cm="1">
        <f t="array" ref="BE34">INDEX([12]Results_ELV!$G$3:$G$186, (ROW()-ROW($S$2))*5+1)</f>
        <v>5</v>
      </c>
      <c r="BF34" cm="1">
        <f t="array" ref="BF34">INDEX([12]Results_ELV!$G$2:$G$186, (ROW()-ROW($T$2))*5+1)</f>
        <v>12</v>
      </c>
      <c r="BG34" cm="1">
        <f t="array" ref="BG34">INDEX([12]Results_ELV!$G$5:$G$186, (ROW()-ROW($U$2))*5+1)</f>
        <v>10</v>
      </c>
      <c r="BH34" cm="1">
        <f t="array" ref="BH34">INDEX([12]Results_ELV!$G$4:$G$186, (ROW()-ROW($V$2))*5+1)</f>
        <v>7</v>
      </c>
      <c r="BJ34" cm="1">
        <f t="array" ref="BJ34">INDEX([13]Results_ELV!$G$3:$G$186, (ROW()-ROW($S$2))*5+1)</f>
        <v>10</v>
      </c>
      <c r="BK34" cm="1">
        <f t="array" ref="BK34">INDEX([13]Results_ELV!$G$2:$G$186, (ROW()-ROW($T$2))*5+1)</f>
        <v>21</v>
      </c>
      <c r="BL34" cm="1">
        <f t="array" ref="BL34">INDEX([13]Results_ELV!$G$5:$G$186, (ROW()-ROW($U$2))*5+1)</f>
        <v>12</v>
      </c>
      <c r="BM34" cm="1">
        <f t="array" ref="BM34">INDEX([13]Results_ELV!$G$4:$G$186, (ROW()-ROW($V$2))*5+1)</f>
        <v>11</v>
      </c>
      <c r="BO34" cm="1">
        <f t="array" ref="BO34">INDEX([14]Results_ELV!$G$3:$G$186, (ROW()-ROW($S$2))*5+1)</f>
        <v>21</v>
      </c>
      <c r="BP34" cm="1">
        <f t="array" ref="BP34">INDEX([14]Results_ELV!$G$2:$G$186, (ROW()-ROW($T$2))*5+1)</f>
        <v>28</v>
      </c>
      <c r="BQ34" cm="1">
        <f t="array" ref="BQ34">INDEX([14]Results_ELV!$G$5:$G$186, (ROW()-ROW($U$2))*5+1)</f>
        <v>12</v>
      </c>
      <c r="BR34" cm="1">
        <f t="array" ref="BR34">INDEX([14]Results_ELV!$G$4:$G$186, (ROW()-ROW($V$2))*5+1)</f>
        <v>10</v>
      </c>
      <c r="BT34" cm="1">
        <f t="array" ref="BT34">INDEX([15]Results_ELV!$G$3:$G$186, (ROW()-ROW($S$2))*5+1)</f>
        <v>18</v>
      </c>
      <c r="BU34" cm="1">
        <f t="array" ref="BU34">INDEX([15]Results_ELV!$G$2:$G$186, (ROW()-ROW($T$2))*5+1)</f>
        <v>17</v>
      </c>
      <c r="BV34" cm="1">
        <f t="array" ref="BV34">INDEX([15]Results_ELV!$G$5:$G$186, (ROW()-ROW($U$2))*5+1)</f>
        <v>12</v>
      </c>
      <c r="BW34" cm="1">
        <f t="array" ref="BW34">INDEX([15]Results_ELV!$G$4:$G$186, (ROW()-ROW($V$2))*5+1)</f>
        <v>10</v>
      </c>
      <c r="BY34" cm="1">
        <f t="array" ref="BY34">INDEX([16]Results_ELV!$G$3:$G$186, (ROW()-ROW($S$2))*5+1)</f>
        <v>0</v>
      </c>
      <c r="BZ34" cm="1">
        <f t="array" ref="BZ34">INDEX([16]Results_ELV!$G$2:$G$186, (ROW()-ROW($T$2))*5+1)</f>
        <v>1</v>
      </c>
      <c r="CA34" cm="1">
        <f t="array" ref="CA34">INDEX([16]Results_ELV!$G$5:$G$186, (ROW()-ROW($U$2))*5+1)</f>
        <v>13</v>
      </c>
      <c r="CB34" cm="1">
        <f t="array" ref="CB34">INDEX([16]Results_ELV!$G$4:$G$186, (ROW()-ROW($V$2))*5+1)</f>
        <v>12</v>
      </c>
      <c r="CD34" cm="1">
        <f t="array" ref="CD34">INDEX([17]Results_ELV!$G$3:$G$186, (ROW()-ROW($S$2))*5+1)</f>
        <v>10</v>
      </c>
      <c r="CE34" cm="1">
        <f t="array" ref="CE34">INDEX([17]Results_ELV!$G$2:$G$186, (ROW()-ROW($T$2))*5+1)</f>
        <v>0</v>
      </c>
      <c r="CF34" cm="1">
        <f t="array" ref="CF34">INDEX([17]Results_ELV!$G$5:$G$186, (ROW()-ROW($U$2))*5+1)</f>
        <v>13</v>
      </c>
      <c r="CG34" cm="1">
        <f t="array" ref="CG34">INDEX([17]Results_ELV!$G$4:$G$186, (ROW()-ROW($V$2))*5+1)</f>
        <v>14</v>
      </c>
      <c r="CI34" cm="1">
        <f t="array" ref="CI34">INDEX([18]Results_ELV!$G$3:$G$186, (ROW()-ROW($S$2))*5+1)</f>
        <v>0</v>
      </c>
      <c r="CJ34" cm="1">
        <f t="array" ref="CJ34">INDEX([18]Results_ELV!$G$2:$G$186, (ROW()-ROW($T$2))*5+1)</f>
        <v>22</v>
      </c>
      <c r="CK34" cm="1">
        <f t="array" ref="CK34">INDEX([18]Results_ELV!$G$5:$G$186, (ROW()-ROW($U$2))*5+1)</f>
        <v>14</v>
      </c>
      <c r="CL34" cm="1">
        <f t="array" ref="CL34">INDEX([18]Results_ELV!$G$4:$G$186, (ROW()-ROW($V$2))*5+1)</f>
        <v>15</v>
      </c>
      <c r="CN34" cm="1">
        <f t="array" ref="CN34">INDEX([19]Results_ELV!$G$3:$G$186, (ROW()-ROW($S$2))*5+1)</f>
        <v>9</v>
      </c>
      <c r="CO34" cm="1">
        <f t="array" ref="CO34">INDEX([19]Results_ELV!$G$2:$G$186, (ROW()-ROW($T$2))*5+1)</f>
        <v>19</v>
      </c>
      <c r="CP34" cm="1">
        <f t="array" ref="CP34">INDEX([19]Results_ELV!$G$5:$G$186, (ROW()-ROW($U$2))*5+1)</f>
        <v>10</v>
      </c>
      <c r="CQ34" cm="1">
        <f t="array" ref="CQ34">INDEX([19]Results_ELV!$G$4:$G$186, (ROW()-ROW($V$2))*5+1)</f>
        <v>9</v>
      </c>
      <c r="CS34" cm="1">
        <f t="array" ref="CS34">INDEX([20]Results_ELV!$G$3:$G$186, (ROW()-ROW($S$2))*5+1)</f>
        <v>9</v>
      </c>
      <c r="CT34" cm="1">
        <f t="array" ref="CT34">INDEX([20]Results_ELV!$G$2:$G$186, (ROW()-ROW($T$2))*5+1)</f>
        <v>21</v>
      </c>
      <c r="CU34" cm="1">
        <f t="array" ref="CU34">INDEX([20]Results_ELV!$G$5:$G$186, (ROW()-ROW($U$2))*5+1)</f>
        <v>12</v>
      </c>
      <c r="CV34" cm="1">
        <f t="array" ref="CV34">INDEX([20]Results_ELV!$G$4:$G$186, (ROW()-ROW($V$2))*5+1)</f>
        <v>11</v>
      </c>
      <c r="CX34" cm="1">
        <f t="array" ref="CX34">INDEX([21]Results_ELV!$G$3:$G$186, (ROW()-ROW($S$2))*5+1)</f>
        <v>18</v>
      </c>
      <c r="CY34" cm="1">
        <f t="array" ref="CY34">INDEX([21]Results_ELV!$G$2:$G$186, (ROW()-ROW($T$2))*5+1)</f>
        <v>44</v>
      </c>
      <c r="CZ34" cm="1">
        <f t="array" ref="CZ34">INDEX([21]Results_ELV!$G$5:$G$186, (ROW()-ROW($U$2))*5+1)</f>
        <v>12</v>
      </c>
      <c r="DA34" cm="1">
        <f t="array" ref="DA34">INDEX([21]Results_ELV!$G$4:$G$186, (ROW()-ROW($V$2))*5+1)</f>
        <v>8</v>
      </c>
      <c r="DC34" cm="1">
        <f t="array" ref="DC34">INDEX([22]Results_ELV!$G$3:$G$186, (ROW()-ROW($S$2))*5+1)</f>
        <v>0</v>
      </c>
      <c r="DD34" cm="1">
        <f t="array" ref="DD34">INDEX([22]Results_ELV!$G$2:$G$186, (ROW()-ROW($T$2))*5+1)</f>
        <v>29</v>
      </c>
      <c r="DE34" cm="1">
        <f t="array" ref="DE34">INDEX([22]Results_ELV!$G$5:$G$186, (ROW()-ROW($U$2))*5+1)</f>
        <v>14</v>
      </c>
      <c r="DF34" cm="1">
        <f t="array" ref="DF34">INDEX([22]Results_ELV!$G$4:$G$186, (ROW()-ROW($V$2))*5+1)</f>
        <v>11</v>
      </c>
      <c r="DH34" cm="1">
        <f t="array" ref="DH34">INDEX([23]Results_ELV!$G$3:$G$186, (ROW()-ROW($S$2))*5+1)</f>
        <v>14</v>
      </c>
      <c r="DI34" cm="1">
        <f t="array" ref="DI34">INDEX([23]Results_ELV!$G$2:$G$186, (ROW()-ROW($T$2))*5+1)</f>
        <v>34</v>
      </c>
      <c r="DJ34" cm="1">
        <f t="array" ref="DJ34">INDEX([23]Results_ELV!$G$5:$G$186, (ROW()-ROW($U$2))*5+1)</f>
        <v>13</v>
      </c>
      <c r="DK34" cm="1">
        <f t="array" ref="DK34">INDEX([23]Results_ELV!$G$4:$G$186, (ROW()-ROW($V$2))*5+1)</f>
        <v>6</v>
      </c>
      <c r="DM34" cm="1">
        <f t="array" ref="DM34">INDEX([24]Results_ELV!$G$3:$G$186, (ROW()-ROW($S$2))*5+1)</f>
        <v>12</v>
      </c>
      <c r="DN34" cm="1">
        <f t="array" ref="DN34">INDEX([24]Results_ELV!$G$2:$G$186, (ROW()-ROW($T$2))*5+1)</f>
        <v>35</v>
      </c>
      <c r="DO34" cm="1">
        <f t="array" ref="DO34">INDEX([24]Results_ELV!$G$5:$G$186, (ROW()-ROW($U$2))*5+1)</f>
        <v>13</v>
      </c>
      <c r="DP34" cm="1">
        <f t="array" ref="DP34">INDEX([24]Results_ELV!$G$4:$G$186, (ROW()-ROW($V$2))*5+1)</f>
        <v>7</v>
      </c>
      <c r="DR34" cm="1">
        <f t="array" ref="DR34">INDEX([25]Results_ELV!$G$3:$G$186, (ROW()-ROW($S$2))*5+1)</f>
        <v>9</v>
      </c>
      <c r="DS34" cm="1">
        <f t="array" ref="DS34">INDEX([25]Results_ELV!$G$2:$G$186, (ROW()-ROW($T$2))*5+1)</f>
        <v>21</v>
      </c>
      <c r="DT34" cm="1">
        <f t="array" ref="DT34">INDEX([25]Results_ELV!$G$5:$G$186, (ROW()-ROW($U$2))*5+1)</f>
        <v>12</v>
      </c>
      <c r="DU34" cm="1">
        <f t="array" ref="DU34">INDEX([25]Results_ELV!$G$4:$G$186, (ROW()-ROW($V$2))*5+1)</f>
        <v>11</v>
      </c>
      <c r="DW34" cm="1">
        <f t="array" ref="DW34">INDEX([26]Results_ELV!$G$3:$G$186, (ROW()-ROW($S$2))*5+1)</f>
        <v>20</v>
      </c>
      <c r="DX34" cm="1">
        <f t="array" ref="DX34">INDEX([26]Results_ELV!$G$2:$G$186, (ROW()-ROW($T$2))*5+1)</f>
        <v>15</v>
      </c>
      <c r="DY34" cm="1">
        <f t="array" ref="DY34">INDEX([26]Results_ELV!$G$5:$G$186, (ROW()-ROW($U$2))*5+1)</f>
        <v>12</v>
      </c>
      <c r="DZ34" cm="1">
        <f t="array" ref="DZ34">INDEX([26]Results_ELV!$G$4:$G$186, (ROW()-ROW($V$2))*5+1)</f>
        <v>9</v>
      </c>
      <c r="EB34" cm="1">
        <f t="array" ref="EB34">INDEX([27]Results_ELV!$G$3:$G$186, (ROW()-ROW($S$2))*5+1)</f>
        <v>0</v>
      </c>
      <c r="EC34" cm="1">
        <f t="array" ref="EC34">INDEX([27]Results_ELV!$G$2:$G$186, (ROW()-ROW($T$2))*5+1)</f>
        <v>32</v>
      </c>
      <c r="ED34" cm="1">
        <f t="array" ref="ED34">INDEX([27]Results_ELV!$G$5:$G$186, (ROW()-ROW($U$2))*5+1)</f>
        <v>12</v>
      </c>
      <c r="EE34" cm="1">
        <f t="array" ref="EE34">INDEX([27]Results_ELV!$G$4:$G$186, (ROW()-ROW($V$2))*5+1)</f>
        <v>8</v>
      </c>
      <c r="EG34" cm="1">
        <f t="array" ref="EG34">INDEX([28]Results_ELV!$G$3:$G$186, (ROW()-ROW($S$2))*5+1)</f>
        <v>20</v>
      </c>
      <c r="EH34" cm="1">
        <f t="array" ref="EH34">INDEX([28]Results_ELV!$G$2:$G$186, (ROW()-ROW($T$2))*5+1)</f>
        <v>14</v>
      </c>
      <c r="EI34" cm="1">
        <f t="array" ref="EI34">INDEX([28]Results_ELV!$G$5:$G$186, (ROW()-ROW($U$2))*5+1)</f>
        <v>12</v>
      </c>
      <c r="EJ34" cm="1">
        <f t="array" ref="EJ34">INDEX([28]Results_ELV!$G$4:$G$186, (ROW()-ROW($V$2))*5+1)</f>
        <v>8</v>
      </c>
      <c r="EL34" cm="1">
        <f t="array" ref="EL34">INDEX([29]Results_ELV!$G$3:$G$186, (ROW()-ROW($S$2))*5+1)</f>
        <v>15</v>
      </c>
      <c r="EM34" cm="1">
        <f t="array" ref="EM34">INDEX([29]Results_ELV!$G$2:$G$186, (ROW()-ROW($T$2))*5+1)</f>
        <v>0</v>
      </c>
      <c r="EN34" cm="1">
        <f t="array" ref="EN34">INDEX([29]Results_ELV!$G$5:$G$186, (ROW()-ROW($U$2))*5+1)</f>
        <v>13</v>
      </c>
      <c r="EO34" cm="1">
        <f t="array" ref="EO34">INDEX([29]Results_ELV!$G$4:$G$186, (ROW()-ROW($V$2))*5+1)</f>
        <v>15</v>
      </c>
      <c r="EQ34" cm="1">
        <f t="array" ref="EQ34">INDEX([30]Results_ELV!$G$3:$G$186, (ROW()-ROW($S$2))*5+1)</f>
        <v>0</v>
      </c>
      <c r="ER34" cm="1">
        <f t="array" ref="ER34">INDEX([30]Results_ELV!$G$2:$G$186, (ROW()-ROW($T$2))*5+1)</f>
        <v>39</v>
      </c>
      <c r="ES34" cm="1">
        <f t="array" ref="ES34">INDEX([30]Results_ELV!$G$5:$G$186, (ROW()-ROW($U$2))*5+1)</f>
        <v>14</v>
      </c>
      <c r="ET34" cm="1">
        <f t="array" ref="ET34">INDEX([30]Results_ELV!$G$4:$G$186, (ROW()-ROW($V$2))*5+1)</f>
        <v>11</v>
      </c>
      <c r="EV34" s="22">
        <f t="shared" si="0"/>
        <v>10</v>
      </c>
      <c r="EW34" s="22">
        <f t="shared" si="1"/>
        <v>21</v>
      </c>
      <c r="EX34" s="22">
        <f t="shared" si="2"/>
        <v>12</v>
      </c>
      <c r="EY34" s="22">
        <f t="shared" si="3"/>
        <v>10</v>
      </c>
    </row>
    <row r="35" spans="1:155" x14ac:dyDescent="0.35">
      <c r="A35">
        <v>33</v>
      </c>
      <c r="B35">
        <f>[1]CRP_Outcome_ELV!$S35</f>
        <v>18</v>
      </c>
      <c r="C35">
        <f>[1]CRP_Outcome_ELV!$T35</f>
        <v>16</v>
      </c>
      <c r="D35">
        <f>[1]CRP_Outcome_ELV!$U35</f>
        <v>12</v>
      </c>
      <c r="E35">
        <f>[1]CRP_Outcome_ELV!$V35</f>
        <v>11</v>
      </c>
      <c r="G35">
        <f>[2]CRP_Outcome_ELV!$S35</f>
        <v>5</v>
      </c>
      <c r="H35">
        <f>[2]CRP_Outcome_ELV!$T35</f>
        <v>50</v>
      </c>
      <c r="I35">
        <f>[2]CRP_Outcome_ELV!$U35</f>
        <v>12</v>
      </c>
      <c r="J35">
        <f>[2]CRP_Outcome_ELV!$V35</f>
        <v>8</v>
      </c>
      <c r="L35">
        <f>[3]CRP_Outcome_ELV!$S35</f>
        <v>15</v>
      </c>
      <c r="M35">
        <f>[3]CRP_Outcome_ELV!$T35</f>
        <v>22</v>
      </c>
      <c r="N35">
        <f>[3]CRP_Outcome_ELV!$U35</f>
        <v>13</v>
      </c>
      <c r="O35">
        <f>[3]CRP_Outcome_ELV!$V35</f>
        <v>4</v>
      </c>
      <c r="Q35">
        <f>[4]CRP_Outcome_ELV!$S35</f>
        <v>5</v>
      </c>
      <c r="R35">
        <f>[4]CRP_Outcome_ELV!$T35</f>
        <v>5</v>
      </c>
      <c r="S35">
        <f>[4]CRP_Outcome_ELV!$U35</f>
        <v>13</v>
      </c>
      <c r="T35">
        <f>[4]CRP_Outcome_ELV!$V35</f>
        <v>10</v>
      </c>
      <c r="V35">
        <f>[5]CRP_Outcome_ELV!$S35</f>
        <v>16</v>
      </c>
      <c r="W35">
        <f>[5]CRP_Outcome_ELV!$T35</f>
        <v>26</v>
      </c>
      <c r="X35">
        <f>[5]CRP_Outcome_ELV!$U35</f>
        <v>12</v>
      </c>
      <c r="Y35">
        <f>[5]CRP_Outcome_ELV!$V35</f>
        <v>6</v>
      </c>
      <c r="AA35">
        <f>[6]CRP_Outcome_ELV!$S35</f>
        <v>10</v>
      </c>
      <c r="AB35">
        <f>[6]CRP_Outcome_ELV!$T35</f>
        <v>0</v>
      </c>
      <c r="AC35">
        <f>[6]CRP_Outcome_ELV!$U35</f>
        <v>13</v>
      </c>
      <c r="AD35">
        <f>[6]CRP_Outcome_ELV!$V35</f>
        <v>16</v>
      </c>
      <c r="AF35">
        <f>[7]CRP_Outcome_ELV!$S35</f>
        <v>16</v>
      </c>
      <c r="AG35">
        <f>[7]CRP_Outcome_ELV!$T35</f>
        <v>0</v>
      </c>
      <c r="AH35">
        <f>[7]CRP_Outcome_ELV!$U35</f>
        <v>13</v>
      </c>
      <c r="AI35">
        <f>[7]CRP_Outcome_ELV!$V35</f>
        <v>14</v>
      </c>
      <c r="AK35">
        <f>[8]CRP_Outcome_ELV!$S35</f>
        <v>7</v>
      </c>
      <c r="AL35">
        <f>[8]CRP_Outcome_ELV!$T35</f>
        <v>26</v>
      </c>
      <c r="AM35">
        <f>[8]CRP_Outcome_ELV!$U35</f>
        <v>13</v>
      </c>
      <c r="AN35">
        <f>[8]CRP_Outcome_ELV!$V35</f>
        <v>3</v>
      </c>
      <c r="AP35">
        <f>[9]CRP_Outcome_ELV!$S35</f>
        <v>2</v>
      </c>
      <c r="AQ35">
        <f>[9]CRP_Outcome_ELV!$T35</f>
        <v>12</v>
      </c>
      <c r="AR35">
        <f>[9]CRP_Outcome_ELV!$U35</f>
        <v>13</v>
      </c>
      <c r="AS35">
        <f>[9]CRP_Outcome_ELV!$V35</f>
        <v>8</v>
      </c>
      <c r="AU35">
        <f>[10]CRP_Outcome_ELV!$S35</f>
        <v>2</v>
      </c>
      <c r="AV35">
        <f>[10]CRP_Outcome_ELV!$T35</f>
        <v>2</v>
      </c>
      <c r="AW35">
        <f>[10]CRP_Outcome_ELV!$U35</f>
        <v>13</v>
      </c>
      <c r="AX35">
        <f>[10]CRP_Outcome_ELV!$V35</f>
        <v>11</v>
      </c>
      <c r="AZ35" cm="1">
        <f t="array" ref="AZ35">INDEX([11]Results_ELV!$G$3:$G$186, (ROW()-ROW($S$2))*5+1)</f>
        <v>2</v>
      </c>
      <c r="BA35" cm="1">
        <f t="array" ref="BA35">INDEX([11]Results_ELV!$G$2:$G$186, (ROW()-ROW($T$2))*5+1)</f>
        <v>0</v>
      </c>
      <c r="BB35" cm="1">
        <f t="array" ref="BB35">INDEX([11]Results_ELV!$G$5:$G$186, (ROW()-ROW($U$2))*5+1)</f>
        <v>13</v>
      </c>
      <c r="BC35" cm="1">
        <f t="array" ref="BC35">INDEX([11]Results_ELV!$G$4:$G$186, (ROW()-ROW($V$2))*5+1)</f>
        <v>12</v>
      </c>
      <c r="BE35" cm="1">
        <f t="array" ref="BE35">INDEX([12]Results_ELV!$G$3:$G$186, (ROW()-ROW($S$2))*5+1)</f>
        <v>5</v>
      </c>
      <c r="BF35" cm="1">
        <f t="array" ref="BF35">INDEX([12]Results_ELV!$G$2:$G$186, (ROW()-ROW($T$2))*5+1)</f>
        <v>0</v>
      </c>
      <c r="BG35" cm="1">
        <f t="array" ref="BG35">INDEX([12]Results_ELV!$G$5:$G$186, (ROW()-ROW($U$2))*5+1)</f>
        <v>10</v>
      </c>
      <c r="BH35" cm="1">
        <f t="array" ref="BH35">INDEX([12]Results_ELV!$G$4:$G$186, (ROW()-ROW($V$2))*5+1)</f>
        <v>14</v>
      </c>
      <c r="BJ35" cm="1">
        <f t="array" ref="BJ35">INDEX([13]Results_ELV!$G$3:$G$186, (ROW()-ROW($S$2))*5+1)</f>
        <v>3</v>
      </c>
      <c r="BK35" cm="1">
        <f t="array" ref="BK35">INDEX([13]Results_ELV!$G$2:$G$186, (ROW()-ROW($T$2))*5+1)</f>
        <v>4</v>
      </c>
      <c r="BL35" cm="1">
        <f t="array" ref="BL35">INDEX([13]Results_ELV!$G$5:$G$186, (ROW()-ROW($U$2))*5+1)</f>
        <v>12</v>
      </c>
      <c r="BM35" cm="1">
        <f t="array" ref="BM35">INDEX([13]Results_ELV!$G$4:$G$186, (ROW()-ROW($V$2))*5+1)</f>
        <v>12</v>
      </c>
      <c r="BO35" cm="1">
        <f t="array" ref="BO35">INDEX([14]Results_ELV!$G$3:$G$186, (ROW()-ROW($S$2))*5+1)</f>
        <v>5</v>
      </c>
      <c r="BP35" cm="1">
        <f t="array" ref="BP35">INDEX([14]Results_ELV!$G$2:$G$186, (ROW()-ROW($T$2))*5+1)</f>
        <v>26</v>
      </c>
      <c r="BQ35" cm="1">
        <f t="array" ref="BQ35">INDEX([14]Results_ELV!$G$5:$G$186, (ROW()-ROW($U$2))*5+1)</f>
        <v>12</v>
      </c>
      <c r="BR35" cm="1">
        <f t="array" ref="BR35">INDEX([14]Results_ELV!$G$4:$G$186, (ROW()-ROW($V$2))*5+1)</f>
        <v>8</v>
      </c>
      <c r="BT35" cm="1">
        <f t="array" ref="BT35">INDEX([15]Results_ELV!$G$3:$G$186, (ROW()-ROW($S$2))*5+1)</f>
        <v>3</v>
      </c>
      <c r="BU35" cm="1">
        <f t="array" ref="BU35">INDEX([15]Results_ELV!$G$2:$G$186, (ROW()-ROW($T$2))*5+1)</f>
        <v>23</v>
      </c>
      <c r="BV35" cm="1">
        <f t="array" ref="BV35">INDEX([15]Results_ELV!$G$5:$G$186, (ROW()-ROW($U$2))*5+1)</f>
        <v>12</v>
      </c>
      <c r="BW35" cm="1">
        <f t="array" ref="BW35">INDEX([15]Results_ELV!$G$4:$G$186, (ROW()-ROW($V$2))*5+1)</f>
        <v>9</v>
      </c>
      <c r="BY35" cm="1">
        <f t="array" ref="BY35">INDEX([16]Results_ELV!$G$3:$G$186, (ROW()-ROW($S$2))*5+1)</f>
        <v>12</v>
      </c>
      <c r="BZ35" cm="1">
        <f t="array" ref="BZ35">INDEX([16]Results_ELV!$G$2:$G$186, (ROW()-ROW($T$2))*5+1)</f>
        <v>0</v>
      </c>
      <c r="CA35" cm="1">
        <f t="array" ref="CA35">INDEX([16]Results_ELV!$G$5:$G$186, (ROW()-ROW($U$2))*5+1)</f>
        <v>13</v>
      </c>
      <c r="CB35" cm="1">
        <f t="array" ref="CB35">INDEX([16]Results_ELV!$G$4:$G$186, (ROW()-ROW($V$2))*5+1)</f>
        <v>15</v>
      </c>
      <c r="CD35" cm="1">
        <f t="array" ref="CD35">INDEX([17]Results_ELV!$G$3:$G$186, (ROW()-ROW($S$2))*5+1)</f>
        <v>19</v>
      </c>
      <c r="CE35" cm="1">
        <f t="array" ref="CE35">INDEX([17]Results_ELV!$G$2:$G$186, (ROW()-ROW($T$2))*5+1)</f>
        <v>9</v>
      </c>
      <c r="CF35" cm="1">
        <f t="array" ref="CF35">INDEX([17]Results_ELV!$G$5:$G$186, (ROW()-ROW($U$2))*5+1)</f>
        <v>13</v>
      </c>
      <c r="CG35" cm="1">
        <f t="array" ref="CG35">INDEX([17]Results_ELV!$G$4:$G$186, (ROW()-ROW($V$2))*5+1)</f>
        <v>9</v>
      </c>
      <c r="CI35" cm="1">
        <f t="array" ref="CI35">INDEX([18]Results_ELV!$G$3:$G$186, (ROW()-ROW($S$2))*5+1)</f>
        <v>11</v>
      </c>
      <c r="CJ35" cm="1">
        <f t="array" ref="CJ35">INDEX([18]Results_ELV!$G$2:$G$186, (ROW()-ROW($T$2))*5+1)</f>
        <v>0</v>
      </c>
      <c r="CK35" cm="1">
        <f t="array" ref="CK35">INDEX([18]Results_ELV!$G$5:$G$186, (ROW()-ROW($U$2))*5+1)</f>
        <v>13</v>
      </c>
      <c r="CL35" cm="1">
        <f t="array" ref="CL35">INDEX([18]Results_ELV!$G$4:$G$186, (ROW()-ROW($V$2))*5+1)</f>
        <v>14</v>
      </c>
      <c r="CN35" cm="1">
        <f t="array" ref="CN35">INDEX([19]Results_ELV!$G$3:$G$186, (ROW()-ROW($S$2))*5+1)</f>
        <v>4</v>
      </c>
      <c r="CO35" cm="1">
        <f t="array" ref="CO35">INDEX([19]Results_ELV!$G$2:$G$186, (ROW()-ROW($T$2))*5+1)</f>
        <v>12</v>
      </c>
      <c r="CP35" cm="1">
        <f t="array" ref="CP35">INDEX([19]Results_ELV!$G$5:$G$186, (ROW()-ROW($U$2))*5+1)</f>
        <v>10</v>
      </c>
      <c r="CQ35" cm="1">
        <f t="array" ref="CQ35">INDEX([19]Results_ELV!$G$4:$G$186, (ROW()-ROW($V$2))*5+1)</f>
        <v>11</v>
      </c>
      <c r="CS35" cm="1">
        <f t="array" ref="CS35">INDEX([20]Results_ELV!$G$3:$G$186, (ROW()-ROW($S$2))*5+1)</f>
        <v>3</v>
      </c>
      <c r="CT35" cm="1">
        <f t="array" ref="CT35">INDEX([20]Results_ELV!$G$2:$G$186, (ROW()-ROW($T$2))*5+1)</f>
        <v>2</v>
      </c>
      <c r="CU35" cm="1">
        <f t="array" ref="CU35">INDEX([20]Results_ELV!$G$5:$G$186, (ROW()-ROW($U$2))*5+1)</f>
        <v>12</v>
      </c>
      <c r="CV35" cm="1">
        <f t="array" ref="CV35">INDEX([20]Results_ELV!$G$4:$G$186, (ROW()-ROW($V$2))*5+1)</f>
        <v>12</v>
      </c>
      <c r="CX35" cm="1">
        <f t="array" ref="CX35">INDEX([21]Results_ELV!$G$3:$G$186, (ROW()-ROW($S$2))*5+1)</f>
        <v>15</v>
      </c>
      <c r="CY35" cm="1">
        <f t="array" ref="CY35">INDEX([21]Results_ELV!$G$2:$G$186, (ROW()-ROW($T$2))*5+1)</f>
        <v>22</v>
      </c>
      <c r="CZ35" cm="1">
        <f t="array" ref="CZ35">INDEX([21]Results_ELV!$G$5:$G$186, (ROW()-ROW($U$2))*5+1)</f>
        <v>13</v>
      </c>
      <c r="DA35" cm="1">
        <f t="array" ref="DA35">INDEX([21]Results_ELV!$G$4:$G$186, (ROW()-ROW($V$2))*5+1)</f>
        <v>4</v>
      </c>
      <c r="DC35" cm="1">
        <f t="array" ref="DC35">INDEX([22]Results_ELV!$G$3:$G$186, (ROW()-ROW($S$2))*5+1)</f>
        <v>4</v>
      </c>
      <c r="DD35" cm="1">
        <f t="array" ref="DD35">INDEX([22]Results_ELV!$G$2:$G$186, (ROW()-ROW($T$2))*5+1)</f>
        <v>0</v>
      </c>
      <c r="DE35" cm="1">
        <f t="array" ref="DE35">INDEX([22]Results_ELV!$G$5:$G$186, (ROW()-ROW($U$2))*5+1)</f>
        <v>13</v>
      </c>
      <c r="DF35" cm="1">
        <f t="array" ref="DF35">INDEX([22]Results_ELV!$G$4:$G$186, (ROW()-ROW($V$2))*5+1)</f>
        <v>11</v>
      </c>
      <c r="DH35" cm="1">
        <f t="array" ref="DH35">INDEX([23]Results_ELV!$G$3:$G$186, (ROW()-ROW($S$2))*5+1)</f>
        <v>0</v>
      </c>
      <c r="DI35" cm="1">
        <f t="array" ref="DI35">INDEX([23]Results_ELV!$G$2:$G$186, (ROW()-ROW($T$2))*5+1)</f>
        <v>15</v>
      </c>
      <c r="DJ35" cm="1">
        <f t="array" ref="DJ35">INDEX([23]Results_ELV!$G$5:$G$186, (ROW()-ROW($U$2))*5+1)</f>
        <v>13</v>
      </c>
      <c r="DK35" cm="1">
        <f t="array" ref="DK35">INDEX([23]Results_ELV!$G$4:$G$186, (ROW()-ROW($V$2))*5+1)</f>
        <v>9</v>
      </c>
      <c r="DM35" cm="1">
        <f t="array" ref="DM35">INDEX([24]Results_ELV!$G$3:$G$186, (ROW()-ROW($S$2))*5+1)</f>
        <v>0</v>
      </c>
      <c r="DN35" cm="1">
        <f t="array" ref="DN35">INDEX([24]Results_ELV!$G$2:$G$186, (ROW()-ROW($T$2))*5+1)</f>
        <v>25</v>
      </c>
      <c r="DO35" cm="1">
        <f t="array" ref="DO35">INDEX([24]Results_ELV!$G$5:$G$186, (ROW()-ROW($U$2))*5+1)</f>
        <v>13</v>
      </c>
      <c r="DP35" cm="1">
        <f t="array" ref="DP35">INDEX([24]Results_ELV!$G$4:$G$186, (ROW()-ROW($V$2))*5+1)</f>
        <v>8</v>
      </c>
      <c r="DR35" cm="1">
        <f t="array" ref="DR35">INDEX([25]Results_ELV!$G$3:$G$186, (ROW()-ROW($S$2))*5+1)</f>
        <v>3</v>
      </c>
      <c r="DS35" cm="1">
        <f t="array" ref="DS35">INDEX([25]Results_ELV!$G$2:$G$186, (ROW()-ROW($T$2))*5+1)</f>
        <v>2</v>
      </c>
      <c r="DT35" cm="1">
        <f t="array" ref="DT35">INDEX([25]Results_ELV!$G$5:$G$186, (ROW()-ROW($U$2))*5+1)</f>
        <v>12</v>
      </c>
      <c r="DU35" cm="1">
        <f t="array" ref="DU35">INDEX([25]Results_ELV!$G$4:$G$186, (ROW()-ROW($V$2))*5+1)</f>
        <v>12</v>
      </c>
      <c r="DW35" cm="1">
        <f t="array" ref="DW35">INDEX([26]Results_ELV!$G$3:$G$186, (ROW()-ROW($S$2))*5+1)</f>
        <v>6</v>
      </c>
      <c r="DX35" cm="1">
        <f t="array" ref="DX35">INDEX([26]Results_ELV!$G$2:$G$186, (ROW()-ROW($T$2))*5+1)</f>
        <v>22</v>
      </c>
      <c r="DY35" cm="1">
        <f t="array" ref="DY35">INDEX([26]Results_ELV!$G$5:$G$186, (ROW()-ROW($U$2))*5+1)</f>
        <v>12</v>
      </c>
      <c r="DZ35" cm="1">
        <f t="array" ref="DZ35">INDEX([26]Results_ELV!$G$4:$G$186, (ROW()-ROW($V$2))*5+1)</f>
        <v>7</v>
      </c>
      <c r="EB35" cm="1">
        <f t="array" ref="EB35">INDEX([27]Results_ELV!$G$3:$G$186, (ROW()-ROW($S$2))*5+1)</f>
        <v>4</v>
      </c>
      <c r="EC35" cm="1">
        <f t="array" ref="EC35">INDEX([27]Results_ELV!$G$2:$G$186, (ROW()-ROW($T$2))*5+1)</f>
        <v>3</v>
      </c>
      <c r="ED35" cm="1">
        <f t="array" ref="ED35">INDEX([27]Results_ELV!$G$5:$G$186, (ROW()-ROW($U$2))*5+1)</f>
        <v>13</v>
      </c>
      <c r="EE35" cm="1">
        <f t="array" ref="EE35">INDEX([27]Results_ELV!$G$4:$G$186, (ROW()-ROW($V$2))*5+1)</f>
        <v>9</v>
      </c>
      <c r="EG35" cm="1">
        <f t="array" ref="EG35">INDEX([28]Results_ELV!$G$3:$G$186, (ROW()-ROW($S$2))*5+1)</f>
        <v>8</v>
      </c>
      <c r="EH35" cm="1">
        <f t="array" ref="EH35">INDEX([28]Results_ELV!$G$2:$G$186, (ROW()-ROW($T$2))*5+1)</f>
        <v>20</v>
      </c>
      <c r="EI35" cm="1">
        <f t="array" ref="EI35">INDEX([28]Results_ELV!$G$5:$G$186, (ROW()-ROW($U$2))*5+1)</f>
        <v>12</v>
      </c>
      <c r="EJ35" cm="1">
        <f t="array" ref="EJ35">INDEX([28]Results_ELV!$G$4:$G$186, (ROW()-ROW($V$2))*5+1)</f>
        <v>10</v>
      </c>
      <c r="EL35" cm="1">
        <f t="array" ref="EL35">INDEX([29]Results_ELV!$G$3:$G$186, (ROW()-ROW($S$2))*5+1)</f>
        <v>18</v>
      </c>
      <c r="EM35" cm="1">
        <f t="array" ref="EM35">INDEX([29]Results_ELV!$G$2:$G$186, (ROW()-ROW($T$2))*5+1)</f>
        <v>13</v>
      </c>
      <c r="EN35" cm="1">
        <f t="array" ref="EN35">INDEX([29]Results_ELV!$G$5:$G$186, (ROW()-ROW($U$2))*5+1)</f>
        <v>13</v>
      </c>
      <c r="EO35" cm="1">
        <f t="array" ref="EO35">INDEX([29]Results_ELV!$G$4:$G$186, (ROW()-ROW($V$2))*5+1)</f>
        <v>7</v>
      </c>
      <c r="EQ35" cm="1">
        <f t="array" ref="EQ35">INDEX([30]Results_ELV!$G$3:$G$186, (ROW()-ROW($S$2))*5+1)</f>
        <v>5</v>
      </c>
      <c r="ER35" cm="1">
        <f t="array" ref="ER35">INDEX([30]Results_ELV!$G$2:$G$186, (ROW()-ROW($T$2))*5+1)</f>
        <v>0</v>
      </c>
      <c r="ES35" cm="1">
        <f t="array" ref="ES35">INDEX([30]Results_ELV!$G$5:$G$186, (ROW()-ROW($U$2))*5+1)</f>
        <v>13</v>
      </c>
      <c r="ET35" cm="1">
        <f t="array" ref="ET35">INDEX([30]Results_ELV!$G$4:$G$186, (ROW()-ROW($V$2))*5+1)</f>
        <v>12</v>
      </c>
      <c r="EV35" s="22">
        <f t="shared" si="0"/>
        <v>7</v>
      </c>
      <c r="EW35" s="22">
        <f t="shared" si="1"/>
        <v>12</v>
      </c>
      <c r="EX35" s="22">
        <f t="shared" si="2"/>
        <v>12</v>
      </c>
      <c r="EY35" s="22">
        <f t="shared" si="3"/>
        <v>10</v>
      </c>
    </row>
    <row r="36" spans="1:155" x14ac:dyDescent="0.35">
      <c r="A36">
        <v>34</v>
      </c>
      <c r="B36">
        <f>[1]CRP_Outcome_ELV!$S36</f>
        <v>2</v>
      </c>
      <c r="C36">
        <f>[1]CRP_Outcome_ELV!$T36</f>
        <v>16</v>
      </c>
      <c r="D36">
        <f>[1]CRP_Outcome_ELV!$U36</f>
        <v>12</v>
      </c>
      <c r="E36">
        <f>[1]CRP_Outcome_ELV!$V36</f>
        <v>10</v>
      </c>
      <c r="G36">
        <f>[2]CRP_Outcome_ELV!$S36</f>
        <v>1</v>
      </c>
      <c r="H36">
        <f>[2]CRP_Outcome_ELV!$T36</f>
        <v>12</v>
      </c>
      <c r="I36">
        <f>[2]CRP_Outcome_ELV!$U36</f>
        <v>13</v>
      </c>
      <c r="J36">
        <f>[2]CRP_Outcome_ELV!$V36</f>
        <v>6</v>
      </c>
      <c r="L36">
        <f>[3]CRP_Outcome_ELV!$S36</f>
        <v>0</v>
      </c>
      <c r="M36">
        <f>[3]CRP_Outcome_ELV!$T36</f>
        <v>21</v>
      </c>
      <c r="N36">
        <f>[3]CRP_Outcome_ELV!$U36</f>
        <v>13</v>
      </c>
      <c r="O36">
        <f>[3]CRP_Outcome_ELV!$V36</f>
        <v>7</v>
      </c>
      <c r="Q36">
        <f>[4]CRP_Outcome_ELV!$S36</f>
        <v>16</v>
      </c>
      <c r="R36">
        <f>[4]CRP_Outcome_ELV!$T36</f>
        <v>0</v>
      </c>
      <c r="S36">
        <f>[4]CRP_Outcome_ELV!$U36</f>
        <v>13</v>
      </c>
      <c r="T36">
        <f>[4]CRP_Outcome_ELV!$V36</f>
        <v>13</v>
      </c>
      <c r="V36">
        <f>[5]CRP_Outcome_ELV!$S36</f>
        <v>4</v>
      </c>
      <c r="W36">
        <f>[5]CRP_Outcome_ELV!$T36</f>
        <v>17</v>
      </c>
      <c r="X36">
        <f>[5]CRP_Outcome_ELV!$U36</f>
        <v>13</v>
      </c>
      <c r="Y36">
        <f>[5]CRP_Outcome_ELV!$V36</f>
        <v>5</v>
      </c>
      <c r="AA36">
        <f>[6]CRP_Outcome_ELV!$S36</f>
        <v>18</v>
      </c>
      <c r="AB36">
        <f>[6]CRP_Outcome_ELV!$T36</f>
        <v>0</v>
      </c>
      <c r="AC36">
        <f>[6]CRP_Outcome_ELV!$U36</f>
        <v>13</v>
      </c>
      <c r="AD36">
        <f>[6]CRP_Outcome_ELV!$V36</f>
        <v>15</v>
      </c>
      <c r="AF36">
        <f>[7]CRP_Outcome_ELV!$S36</f>
        <v>1</v>
      </c>
      <c r="AG36">
        <f>[7]CRP_Outcome_ELV!$T36</f>
        <v>0</v>
      </c>
      <c r="AH36">
        <f>[7]CRP_Outcome_ELV!$U36</f>
        <v>14</v>
      </c>
      <c r="AI36">
        <f>[7]CRP_Outcome_ELV!$V36</f>
        <v>15</v>
      </c>
      <c r="AK36">
        <f>[8]CRP_Outcome_ELV!$S36</f>
        <v>0</v>
      </c>
      <c r="AL36">
        <f>[8]CRP_Outcome_ELV!$T36</f>
        <v>9</v>
      </c>
      <c r="AM36">
        <f>[8]CRP_Outcome_ELV!$U36</f>
        <v>13</v>
      </c>
      <c r="AN36">
        <f>[8]CRP_Outcome_ELV!$V36</f>
        <v>10</v>
      </c>
      <c r="AP36">
        <f>[9]CRP_Outcome_ELV!$S36</f>
        <v>14</v>
      </c>
      <c r="AQ36">
        <f>[9]CRP_Outcome_ELV!$T36</f>
        <v>12</v>
      </c>
      <c r="AR36">
        <f>[9]CRP_Outcome_ELV!$U36</f>
        <v>13</v>
      </c>
      <c r="AS36">
        <f>[9]CRP_Outcome_ELV!$V36</f>
        <v>10</v>
      </c>
      <c r="AU36">
        <f>[10]CRP_Outcome_ELV!$S36</f>
        <v>9</v>
      </c>
      <c r="AV36">
        <f>[10]CRP_Outcome_ELV!$T36</f>
        <v>0</v>
      </c>
      <c r="AW36">
        <f>[10]CRP_Outcome_ELV!$U36</f>
        <v>13</v>
      </c>
      <c r="AX36">
        <f>[10]CRP_Outcome_ELV!$V36</f>
        <v>17</v>
      </c>
      <c r="AZ36" cm="1">
        <f t="array" ref="AZ36">INDEX([11]Results_ELV!$G$3:$G$186, (ROW()-ROW($S$2))*5+1)</f>
        <v>12</v>
      </c>
      <c r="BA36" cm="1">
        <f t="array" ref="BA36">INDEX([11]Results_ELV!$G$2:$G$186, (ROW()-ROW($T$2))*5+1)</f>
        <v>0</v>
      </c>
      <c r="BB36" cm="1">
        <f t="array" ref="BB36">INDEX([11]Results_ELV!$G$5:$G$186, (ROW()-ROW($U$2))*5+1)</f>
        <v>13</v>
      </c>
      <c r="BC36" cm="1">
        <f t="array" ref="BC36">INDEX([11]Results_ELV!$G$4:$G$186, (ROW()-ROW($V$2))*5+1)</f>
        <v>15</v>
      </c>
      <c r="BE36" cm="1">
        <f t="array" ref="BE36">INDEX([12]Results_ELV!$G$3:$G$186, (ROW()-ROW($S$2))*5+1)</f>
        <v>12</v>
      </c>
      <c r="BF36" cm="1">
        <f t="array" ref="BF36">INDEX([12]Results_ELV!$G$2:$G$186, (ROW()-ROW($T$2))*5+1)</f>
        <v>11</v>
      </c>
      <c r="BG36" cm="1">
        <f t="array" ref="BG36">INDEX([12]Results_ELV!$G$5:$G$186, (ROW()-ROW($U$2))*5+1)</f>
        <v>9</v>
      </c>
      <c r="BH36" cm="1">
        <f t="array" ref="BH36">INDEX([12]Results_ELV!$G$4:$G$186, (ROW()-ROW($V$2))*5+1)</f>
        <v>13</v>
      </c>
      <c r="BJ36" cm="1">
        <f t="array" ref="BJ36">INDEX([13]Results_ELV!$G$3:$G$186, (ROW()-ROW($S$2))*5+1)</f>
        <v>11</v>
      </c>
      <c r="BK36" cm="1">
        <f t="array" ref="BK36">INDEX([13]Results_ELV!$G$2:$G$186, (ROW()-ROW($T$2))*5+1)</f>
        <v>0</v>
      </c>
      <c r="BL36" cm="1">
        <f t="array" ref="BL36">INDEX([13]Results_ELV!$G$5:$G$186, (ROW()-ROW($U$2))*5+1)</f>
        <v>13</v>
      </c>
      <c r="BM36" cm="1">
        <f t="array" ref="BM36">INDEX([13]Results_ELV!$G$4:$G$186, (ROW()-ROW($V$2))*5+1)</f>
        <v>12</v>
      </c>
      <c r="BO36" cm="1">
        <f t="array" ref="BO36">INDEX([14]Results_ELV!$G$3:$G$186, (ROW()-ROW($S$2))*5+1)</f>
        <v>1</v>
      </c>
      <c r="BP36" cm="1">
        <f t="array" ref="BP36">INDEX([14]Results_ELV!$G$2:$G$186, (ROW()-ROW($T$2))*5+1)</f>
        <v>26</v>
      </c>
      <c r="BQ36" cm="1">
        <f t="array" ref="BQ36">INDEX([14]Results_ELV!$G$5:$G$186, (ROW()-ROW($U$2))*5+1)</f>
        <v>13</v>
      </c>
      <c r="BR36" cm="1">
        <f t="array" ref="BR36">INDEX([14]Results_ELV!$G$4:$G$186, (ROW()-ROW($V$2))*5+1)</f>
        <v>6</v>
      </c>
      <c r="BT36" cm="1">
        <f t="array" ref="BT36">INDEX([15]Results_ELV!$G$3:$G$186, (ROW()-ROW($S$2))*5+1)</f>
        <v>6</v>
      </c>
      <c r="BU36" cm="1">
        <f t="array" ref="BU36">INDEX([15]Results_ELV!$G$2:$G$186, (ROW()-ROW($T$2))*5+1)</f>
        <v>12</v>
      </c>
      <c r="BV36" cm="1">
        <f t="array" ref="BV36">INDEX([15]Results_ELV!$G$5:$G$186, (ROW()-ROW($U$2))*5+1)</f>
        <v>13</v>
      </c>
      <c r="BW36" cm="1">
        <f t="array" ref="BW36">INDEX([15]Results_ELV!$G$4:$G$186, (ROW()-ROW($V$2))*5+1)</f>
        <v>9</v>
      </c>
      <c r="BY36" cm="1">
        <f t="array" ref="BY36">INDEX([16]Results_ELV!$G$3:$G$186, (ROW()-ROW($S$2))*5+1)</f>
        <v>21</v>
      </c>
      <c r="BZ36" cm="1">
        <f t="array" ref="BZ36">INDEX([16]Results_ELV!$G$2:$G$186, (ROW()-ROW($T$2))*5+1)</f>
        <v>3</v>
      </c>
      <c r="CA36" cm="1">
        <f t="array" ref="CA36">INDEX([16]Results_ELV!$G$5:$G$186, (ROW()-ROW($U$2))*5+1)</f>
        <v>13</v>
      </c>
      <c r="CB36" cm="1">
        <f t="array" ref="CB36">INDEX([16]Results_ELV!$G$4:$G$186, (ROW()-ROW($V$2))*5+1)</f>
        <v>15</v>
      </c>
      <c r="CD36" cm="1">
        <f t="array" ref="CD36">INDEX([17]Results_ELV!$G$3:$G$186, (ROW()-ROW($S$2))*5+1)</f>
        <v>16</v>
      </c>
      <c r="CE36" cm="1">
        <f t="array" ref="CE36">INDEX([17]Results_ELV!$G$2:$G$186, (ROW()-ROW($T$2))*5+1)</f>
        <v>20</v>
      </c>
      <c r="CF36" cm="1">
        <f t="array" ref="CF36">INDEX([17]Results_ELV!$G$5:$G$186, (ROW()-ROW($U$2))*5+1)</f>
        <v>13</v>
      </c>
      <c r="CG36" cm="1">
        <f t="array" ref="CG36">INDEX([17]Results_ELV!$G$4:$G$186, (ROW()-ROW($V$2))*5+1)</f>
        <v>8</v>
      </c>
      <c r="CI36" cm="1">
        <f t="array" ref="CI36">INDEX([18]Results_ELV!$G$3:$G$186, (ROW()-ROW($S$2))*5+1)</f>
        <v>31</v>
      </c>
      <c r="CJ36" cm="1">
        <f t="array" ref="CJ36">INDEX([18]Results_ELV!$G$2:$G$186, (ROW()-ROW($T$2))*5+1)</f>
        <v>0</v>
      </c>
      <c r="CK36" cm="1">
        <f t="array" ref="CK36">INDEX([18]Results_ELV!$G$5:$G$186, (ROW()-ROW($U$2))*5+1)</f>
        <v>13</v>
      </c>
      <c r="CL36" cm="1">
        <f t="array" ref="CL36">INDEX([18]Results_ELV!$G$4:$G$186, (ROW()-ROW($V$2))*5+1)</f>
        <v>15</v>
      </c>
      <c r="CN36" cm="1">
        <f t="array" ref="CN36">INDEX([19]Results_ELV!$G$3:$G$186, (ROW()-ROW($S$2))*5+1)</f>
        <v>12</v>
      </c>
      <c r="CO36" cm="1">
        <f t="array" ref="CO36">INDEX([19]Results_ELV!$G$2:$G$186, (ROW()-ROW($T$2))*5+1)</f>
        <v>0</v>
      </c>
      <c r="CP36" cm="1">
        <f t="array" ref="CP36">INDEX([19]Results_ELV!$G$5:$G$186, (ROW()-ROW($U$2))*5+1)</f>
        <v>9</v>
      </c>
      <c r="CQ36" cm="1">
        <f t="array" ref="CQ36">INDEX([19]Results_ELV!$G$4:$G$186, (ROW()-ROW($V$2))*5+1)</f>
        <v>12</v>
      </c>
      <c r="CS36" cm="1">
        <f t="array" ref="CS36">INDEX([20]Results_ELV!$G$3:$G$186, (ROW()-ROW($S$2))*5+1)</f>
        <v>11</v>
      </c>
      <c r="CT36" cm="1">
        <f t="array" ref="CT36">INDEX([20]Results_ELV!$G$2:$G$186, (ROW()-ROW($T$2))*5+1)</f>
        <v>0</v>
      </c>
      <c r="CU36" cm="1">
        <f t="array" ref="CU36">INDEX([20]Results_ELV!$G$5:$G$186, (ROW()-ROW($U$2))*5+1)</f>
        <v>13</v>
      </c>
      <c r="CV36" cm="1">
        <f t="array" ref="CV36">INDEX([20]Results_ELV!$G$4:$G$186, (ROW()-ROW($V$2))*5+1)</f>
        <v>12</v>
      </c>
      <c r="CX36" cm="1">
        <f t="array" ref="CX36">INDEX([21]Results_ELV!$G$3:$G$186, (ROW()-ROW($S$2))*5+1)</f>
        <v>0</v>
      </c>
      <c r="CY36" cm="1">
        <f t="array" ref="CY36">INDEX([21]Results_ELV!$G$2:$G$186, (ROW()-ROW($T$2))*5+1)</f>
        <v>21</v>
      </c>
      <c r="CZ36" cm="1">
        <f t="array" ref="CZ36">INDEX([21]Results_ELV!$G$5:$G$186, (ROW()-ROW($U$2))*5+1)</f>
        <v>13</v>
      </c>
      <c r="DA36" cm="1">
        <f t="array" ref="DA36">INDEX([21]Results_ELV!$G$4:$G$186, (ROW()-ROW($V$2))*5+1)</f>
        <v>7</v>
      </c>
      <c r="DC36" cm="1">
        <f t="array" ref="DC36">INDEX([22]Results_ELV!$G$3:$G$186, (ROW()-ROW($S$2))*5+1)</f>
        <v>16</v>
      </c>
      <c r="DD36" cm="1">
        <f t="array" ref="DD36">INDEX([22]Results_ELV!$G$2:$G$186, (ROW()-ROW($T$2))*5+1)</f>
        <v>0</v>
      </c>
      <c r="DE36" cm="1">
        <f t="array" ref="DE36">INDEX([22]Results_ELV!$G$5:$G$186, (ROW()-ROW($U$2))*5+1)</f>
        <v>13</v>
      </c>
      <c r="DF36" cm="1">
        <f t="array" ref="DF36">INDEX([22]Results_ELV!$G$4:$G$186, (ROW()-ROW($V$2))*5+1)</f>
        <v>15</v>
      </c>
      <c r="DH36" cm="1">
        <f t="array" ref="DH36">INDEX([23]Results_ELV!$G$3:$G$186, (ROW()-ROW($S$2))*5+1)</f>
        <v>4</v>
      </c>
      <c r="DI36" cm="1">
        <f t="array" ref="DI36">INDEX([23]Results_ELV!$G$2:$G$186, (ROW()-ROW($T$2))*5+1)</f>
        <v>0</v>
      </c>
      <c r="DJ36" cm="1">
        <f t="array" ref="DJ36">INDEX([23]Results_ELV!$G$5:$G$186, (ROW()-ROW($U$2))*5+1)</f>
        <v>13</v>
      </c>
      <c r="DK36" cm="1">
        <f t="array" ref="DK36">INDEX([23]Results_ELV!$G$4:$G$186, (ROW()-ROW($V$2))*5+1)</f>
        <v>12</v>
      </c>
      <c r="DM36" cm="1">
        <f t="array" ref="DM36">INDEX([24]Results_ELV!$G$3:$G$186, (ROW()-ROW($S$2))*5+1)</f>
        <v>6</v>
      </c>
      <c r="DN36" cm="1">
        <f t="array" ref="DN36">INDEX([24]Results_ELV!$G$2:$G$186, (ROW()-ROW($T$2))*5+1)</f>
        <v>0</v>
      </c>
      <c r="DO36" cm="1">
        <f t="array" ref="DO36">INDEX([24]Results_ELV!$G$5:$G$186, (ROW()-ROW($U$2))*5+1)</f>
        <v>13</v>
      </c>
      <c r="DP36" cm="1">
        <f t="array" ref="DP36">INDEX([24]Results_ELV!$G$4:$G$186, (ROW()-ROW($V$2))*5+1)</f>
        <v>15</v>
      </c>
      <c r="DR36" cm="1">
        <f t="array" ref="DR36">INDEX([25]Results_ELV!$G$3:$G$186, (ROW()-ROW($S$2))*5+1)</f>
        <v>11</v>
      </c>
      <c r="DS36" cm="1">
        <f t="array" ref="DS36">INDEX([25]Results_ELV!$G$2:$G$186, (ROW()-ROW($T$2))*5+1)</f>
        <v>0</v>
      </c>
      <c r="DT36" cm="1">
        <f t="array" ref="DT36">INDEX([25]Results_ELV!$G$5:$G$186, (ROW()-ROW($U$2))*5+1)</f>
        <v>13</v>
      </c>
      <c r="DU36" cm="1">
        <f t="array" ref="DU36">INDEX([25]Results_ELV!$G$4:$G$186, (ROW()-ROW($V$2))*5+1)</f>
        <v>12</v>
      </c>
      <c r="DW36" cm="1">
        <f t="array" ref="DW36">INDEX([26]Results_ELV!$G$3:$G$186, (ROW()-ROW($S$2))*5+1)</f>
        <v>2</v>
      </c>
      <c r="DX36" cm="1">
        <f t="array" ref="DX36">INDEX([26]Results_ELV!$G$2:$G$186, (ROW()-ROW($T$2))*5+1)</f>
        <v>12</v>
      </c>
      <c r="DY36" cm="1">
        <f t="array" ref="DY36">INDEX([26]Results_ELV!$G$5:$G$186, (ROW()-ROW($U$2))*5+1)</f>
        <v>13</v>
      </c>
      <c r="DZ36" cm="1">
        <f t="array" ref="DZ36">INDEX([26]Results_ELV!$G$4:$G$186, (ROW()-ROW($V$2))*5+1)</f>
        <v>7</v>
      </c>
      <c r="EB36" cm="1">
        <f t="array" ref="EB36">INDEX([27]Results_ELV!$G$3:$G$186, (ROW()-ROW($S$2))*5+1)</f>
        <v>4</v>
      </c>
      <c r="EC36" cm="1">
        <f t="array" ref="EC36">INDEX([27]Results_ELV!$G$2:$G$186, (ROW()-ROW($T$2))*5+1)</f>
        <v>0</v>
      </c>
      <c r="ED36" cm="1">
        <f t="array" ref="ED36">INDEX([27]Results_ELV!$G$5:$G$186, (ROW()-ROW($U$2))*5+1)</f>
        <v>13</v>
      </c>
      <c r="EE36" cm="1">
        <f t="array" ref="EE36">INDEX([27]Results_ELV!$G$4:$G$186, (ROW()-ROW($V$2))*5+1)</f>
        <v>15</v>
      </c>
      <c r="EG36" cm="1">
        <f t="array" ref="EG36">INDEX([28]Results_ELV!$G$3:$G$186, (ROW()-ROW($S$2))*5+1)</f>
        <v>0</v>
      </c>
      <c r="EH36" cm="1">
        <f t="array" ref="EH36">INDEX([28]Results_ELV!$G$2:$G$186, (ROW()-ROW($T$2))*5+1)</f>
        <v>12</v>
      </c>
      <c r="EI36" cm="1">
        <f t="array" ref="EI36">INDEX([28]Results_ELV!$G$5:$G$186, (ROW()-ROW($U$2))*5+1)</f>
        <v>13</v>
      </c>
      <c r="EJ36" cm="1">
        <f t="array" ref="EJ36">INDEX([28]Results_ELV!$G$4:$G$186, (ROW()-ROW($V$2))*5+1)</f>
        <v>7</v>
      </c>
      <c r="EL36" cm="1">
        <f t="array" ref="EL36">INDEX([29]Results_ELV!$G$3:$G$186, (ROW()-ROW($S$2))*5+1)</f>
        <v>15</v>
      </c>
      <c r="EM36" cm="1">
        <f t="array" ref="EM36">INDEX([29]Results_ELV!$G$2:$G$186, (ROW()-ROW($T$2))*5+1)</f>
        <v>22</v>
      </c>
      <c r="EN36" cm="1">
        <f t="array" ref="EN36">INDEX([29]Results_ELV!$G$5:$G$186, (ROW()-ROW($U$2))*5+1)</f>
        <v>13</v>
      </c>
      <c r="EO36" cm="1">
        <f t="array" ref="EO36">INDEX([29]Results_ELV!$G$4:$G$186, (ROW()-ROW($V$2))*5+1)</f>
        <v>6</v>
      </c>
      <c r="EQ36" cm="1">
        <f t="array" ref="EQ36">INDEX([30]Results_ELV!$G$3:$G$186, (ROW()-ROW($S$2))*5+1)</f>
        <v>16</v>
      </c>
      <c r="ER36" cm="1">
        <f t="array" ref="ER36">INDEX([30]Results_ELV!$G$2:$G$186, (ROW()-ROW($T$2))*5+1)</f>
        <v>0</v>
      </c>
      <c r="ES36" cm="1">
        <f t="array" ref="ES36">INDEX([30]Results_ELV!$G$5:$G$186, (ROW()-ROW($U$2))*5+1)</f>
        <v>13</v>
      </c>
      <c r="ET36" cm="1">
        <f t="array" ref="ET36">INDEX([30]Results_ELV!$G$4:$G$186, (ROW()-ROW($V$2))*5+1)</f>
        <v>15</v>
      </c>
      <c r="EV36" s="22">
        <f t="shared" si="0"/>
        <v>9</v>
      </c>
      <c r="EW36" s="22">
        <f t="shared" si="1"/>
        <v>7</v>
      </c>
      <c r="EX36" s="22">
        <f t="shared" si="2"/>
        <v>12</v>
      </c>
      <c r="EY36" s="22">
        <f t="shared" si="3"/>
        <v>11</v>
      </c>
    </row>
    <row r="37" spans="1:155" x14ac:dyDescent="0.35">
      <c r="A37">
        <v>35</v>
      </c>
      <c r="B37">
        <f>[1]CRP_Outcome_ELV!$S37</f>
        <v>9</v>
      </c>
      <c r="C37">
        <f>[1]CRP_Outcome_ELV!$T37</f>
        <v>7</v>
      </c>
      <c r="D37">
        <f>[1]CRP_Outcome_ELV!$U37</f>
        <v>13</v>
      </c>
      <c r="E37">
        <f>[1]CRP_Outcome_ELV!$V37</f>
        <v>9</v>
      </c>
      <c r="G37">
        <f>[2]CRP_Outcome_ELV!$S37</f>
        <v>2</v>
      </c>
      <c r="H37">
        <f>[2]CRP_Outcome_ELV!$T37</f>
        <v>0</v>
      </c>
      <c r="I37">
        <f>[2]CRP_Outcome_ELV!$U37</f>
        <v>13</v>
      </c>
      <c r="J37">
        <f>[2]CRP_Outcome_ELV!$V37</f>
        <v>10</v>
      </c>
      <c r="L37">
        <f>[3]CRP_Outcome_ELV!$S37</f>
        <v>2</v>
      </c>
      <c r="M37">
        <f>[3]CRP_Outcome_ELV!$T37</f>
        <v>0</v>
      </c>
      <c r="N37">
        <f>[3]CRP_Outcome_ELV!$U37</f>
        <v>13</v>
      </c>
      <c r="O37">
        <f>[3]CRP_Outcome_ELV!$V37</f>
        <v>14</v>
      </c>
      <c r="Q37">
        <f>[4]CRP_Outcome_ELV!$S37</f>
        <v>9</v>
      </c>
      <c r="R37">
        <f>[4]CRP_Outcome_ELV!$T37</f>
        <v>14</v>
      </c>
      <c r="S37">
        <f>[4]CRP_Outcome_ELV!$U37</f>
        <v>13</v>
      </c>
      <c r="T37">
        <f>[4]CRP_Outcome_ELV!$V37</f>
        <v>11</v>
      </c>
      <c r="V37">
        <f>[5]CRP_Outcome_ELV!$S37</f>
        <v>1</v>
      </c>
      <c r="W37">
        <f>[5]CRP_Outcome_ELV!$T37</f>
        <v>6</v>
      </c>
      <c r="X37">
        <f>[5]CRP_Outcome_ELV!$U37</f>
        <v>13</v>
      </c>
      <c r="Y37">
        <f>[5]CRP_Outcome_ELV!$V37</f>
        <v>11</v>
      </c>
      <c r="AA37">
        <f>[6]CRP_Outcome_ELV!$S37</f>
        <v>13</v>
      </c>
      <c r="AB37">
        <f>[6]CRP_Outcome_ELV!$T37</f>
        <v>12</v>
      </c>
      <c r="AC37">
        <f>[6]CRP_Outcome_ELV!$U37</f>
        <v>13</v>
      </c>
      <c r="AD37">
        <f>[6]CRP_Outcome_ELV!$V37</f>
        <v>4</v>
      </c>
      <c r="AF37">
        <f>[7]CRP_Outcome_ELV!$S37</f>
        <v>20</v>
      </c>
      <c r="AG37">
        <f>[7]CRP_Outcome_ELV!$T37</f>
        <v>12</v>
      </c>
      <c r="AH37">
        <f>[7]CRP_Outcome_ELV!$U37</f>
        <v>13</v>
      </c>
      <c r="AI37">
        <f>[7]CRP_Outcome_ELV!$V37</f>
        <v>5</v>
      </c>
      <c r="AK37">
        <f>[8]CRP_Outcome_ELV!$S37</f>
        <v>5</v>
      </c>
      <c r="AL37">
        <f>[8]CRP_Outcome_ELV!$T37</f>
        <v>0</v>
      </c>
      <c r="AM37">
        <f>[8]CRP_Outcome_ELV!$U37</f>
        <v>13</v>
      </c>
      <c r="AN37">
        <f>[8]CRP_Outcome_ELV!$V37</f>
        <v>17</v>
      </c>
      <c r="AP37">
        <f>[9]CRP_Outcome_ELV!$S37</f>
        <v>4</v>
      </c>
      <c r="AQ37">
        <f>[9]CRP_Outcome_ELV!$T37</f>
        <v>0</v>
      </c>
      <c r="AR37">
        <f>[9]CRP_Outcome_ELV!$U37</f>
        <v>13</v>
      </c>
      <c r="AS37">
        <f>[9]CRP_Outcome_ELV!$V37</f>
        <v>13</v>
      </c>
      <c r="AU37">
        <f>[10]CRP_Outcome_ELV!$S37</f>
        <v>18</v>
      </c>
      <c r="AV37">
        <f>[10]CRP_Outcome_ELV!$T37</f>
        <v>0</v>
      </c>
      <c r="AW37">
        <f>[10]CRP_Outcome_ELV!$U37</f>
        <v>13</v>
      </c>
      <c r="AX37">
        <f>[10]CRP_Outcome_ELV!$V37</f>
        <v>12</v>
      </c>
      <c r="AZ37" cm="1">
        <f t="array" ref="AZ37">INDEX([11]Results_ELV!$G$3:$G$186, (ROW()-ROW($S$2))*5+1)</f>
        <v>18</v>
      </c>
      <c r="BA37" cm="1">
        <f t="array" ref="BA37">INDEX([11]Results_ELV!$G$2:$G$186, (ROW()-ROW($T$2))*5+1)</f>
        <v>12</v>
      </c>
      <c r="BB37" cm="1">
        <f t="array" ref="BB37">INDEX([11]Results_ELV!$G$5:$G$186, (ROW()-ROW($U$2))*5+1)</f>
        <v>13</v>
      </c>
      <c r="BC37" cm="1">
        <f t="array" ref="BC37">INDEX([11]Results_ELV!$G$4:$G$186, (ROW()-ROW($V$2))*5+1)</f>
        <v>12</v>
      </c>
      <c r="BE37" cm="1">
        <f t="array" ref="BE37">INDEX([12]Results_ELV!$G$3:$G$186, (ROW()-ROW($S$2))*5+1)</f>
        <v>24</v>
      </c>
      <c r="BF37" cm="1">
        <f t="array" ref="BF37">INDEX([12]Results_ELV!$G$2:$G$186, (ROW()-ROW($T$2))*5+1)</f>
        <v>8</v>
      </c>
      <c r="BG37" cm="1">
        <f t="array" ref="BG37">INDEX([12]Results_ELV!$G$5:$G$186, (ROW()-ROW($U$2))*5+1)</f>
        <v>10</v>
      </c>
      <c r="BH37" cm="1">
        <f t="array" ref="BH37">INDEX([12]Results_ELV!$G$4:$G$186, (ROW()-ROW($V$2))*5+1)</f>
        <v>13</v>
      </c>
      <c r="BJ37" cm="1">
        <f t="array" ref="BJ37">INDEX([13]Results_ELV!$G$3:$G$186, (ROW()-ROW($S$2))*5+1)</f>
        <v>13</v>
      </c>
      <c r="BK37" cm="1">
        <f t="array" ref="BK37">INDEX([13]Results_ELV!$G$2:$G$186, (ROW()-ROW($T$2))*5+1)</f>
        <v>1</v>
      </c>
      <c r="BL37" cm="1">
        <f t="array" ref="BL37">INDEX([13]Results_ELV!$G$5:$G$186, (ROW()-ROW($U$2))*5+1)</f>
        <v>13</v>
      </c>
      <c r="BM37" cm="1">
        <f t="array" ref="BM37">INDEX([13]Results_ELV!$G$4:$G$186, (ROW()-ROW($V$2))*5+1)</f>
        <v>12</v>
      </c>
      <c r="BO37" cm="1">
        <f t="array" ref="BO37">INDEX([14]Results_ELV!$G$3:$G$186, (ROW()-ROW($S$2))*5+1)</f>
        <v>2</v>
      </c>
      <c r="BP37" cm="1">
        <f t="array" ref="BP37">INDEX([14]Results_ELV!$G$2:$G$186, (ROW()-ROW($T$2))*5+1)</f>
        <v>0</v>
      </c>
      <c r="BQ37" cm="1">
        <f t="array" ref="BQ37">INDEX([14]Results_ELV!$G$5:$G$186, (ROW()-ROW($U$2))*5+1)</f>
        <v>13</v>
      </c>
      <c r="BR37" cm="1">
        <f t="array" ref="BR37">INDEX([14]Results_ELV!$G$4:$G$186, (ROW()-ROW($V$2))*5+1)</f>
        <v>10</v>
      </c>
      <c r="BT37" cm="1">
        <f t="array" ref="BT37">INDEX([15]Results_ELV!$G$3:$G$186, (ROW()-ROW($S$2))*5+1)</f>
        <v>3</v>
      </c>
      <c r="BU37" cm="1">
        <f t="array" ref="BU37">INDEX([15]Results_ELV!$G$2:$G$186, (ROW()-ROW($T$2))*5+1)</f>
        <v>0</v>
      </c>
      <c r="BV37" cm="1">
        <f t="array" ref="BV37">INDEX([15]Results_ELV!$G$5:$G$186, (ROW()-ROW($U$2))*5+1)</f>
        <v>13</v>
      </c>
      <c r="BW37" cm="1">
        <f t="array" ref="BW37">INDEX([15]Results_ELV!$G$4:$G$186, (ROW()-ROW($V$2))*5+1)</f>
        <v>12</v>
      </c>
      <c r="BY37" cm="1">
        <f t="array" ref="BY37">INDEX([16]Results_ELV!$G$3:$G$186, (ROW()-ROW($S$2))*5+1)</f>
        <v>16</v>
      </c>
      <c r="BZ37" cm="1">
        <f t="array" ref="BZ37">INDEX([16]Results_ELV!$G$2:$G$186, (ROW()-ROW($T$2))*5+1)</f>
        <v>19</v>
      </c>
      <c r="CA37" cm="1">
        <f t="array" ref="CA37">INDEX([16]Results_ELV!$G$5:$G$186, (ROW()-ROW($U$2))*5+1)</f>
        <v>13</v>
      </c>
      <c r="CB37" cm="1">
        <f t="array" ref="CB37">INDEX([16]Results_ELV!$G$4:$G$186, (ROW()-ROW($V$2))*5+1)</f>
        <v>8</v>
      </c>
      <c r="CD37" cm="1">
        <f t="array" ref="CD37">INDEX([17]Results_ELV!$G$3:$G$186, (ROW()-ROW($S$2))*5+1)</f>
        <v>4</v>
      </c>
      <c r="CE37" cm="1">
        <f t="array" ref="CE37">INDEX([17]Results_ELV!$G$2:$G$186, (ROW()-ROW($T$2))*5+1)</f>
        <v>21</v>
      </c>
      <c r="CF37" cm="1">
        <f t="array" ref="CF37">INDEX([17]Results_ELV!$G$5:$G$186, (ROW()-ROW($U$2))*5+1)</f>
        <v>13</v>
      </c>
      <c r="CG37" cm="1">
        <f t="array" ref="CG37">INDEX([17]Results_ELV!$G$4:$G$186, (ROW()-ROW($V$2))*5+1)</f>
        <v>8</v>
      </c>
      <c r="CI37" cm="1">
        <f t="array" ref="CI37">INDEX([18]Results_ELV!$G$3:$G$186, (ROW()-ROW($S$2))*5+1)</f>
        <v>10</v>
      </c>
      <c r="CJ37" cm="1">
        <f t="array" ref="CJ37">INDEX([18]Results_ELV!$G$2:$G$186, (ROW()-ROW($T$2))*5+1)</f>
        <v>13</v>
      </c>
      <c r="CK37" cm="1">
        <f t="array" ref="CK37">INDEX([18]Results_ELV!$G$5:$G$186, (ROW()-ROW($U$2))*5+1)</f>
        <v>13</v>
      </c>
      <c r="CL37" cm="1">
        <f t="array" ref="CL37">INDEX([18]Results_ELV!$G$4:$G$186, (ROW()-ROW($V$2))*5+1)</f>
        <v>3</v>
      </c>
      <c r="CN37" cm="1">
        <f t="array" ref="CN37">INDEX([19]Results_ELV!$G$3:$G$186, (ROW()-ROW($S$2))*5+1)</f>
        <v>9</v>
      </c>
      <c r="CO37" cm="1">
        <f t="array" ref="CO37">INDEX([19]Results_ELV!$G$2:$G$186, (ROW()-ROW($T$2))*5+1)</f>
        <v>2</v>
      </c>
      <c r="CP37" cm="1">
        <f t="array" ref="CP37">INDEX([19]Results_ELV!$G$5:$G$186, (ROW()-ROW($U$2))*5+1)</f>
        <v>10</v>
      </c>
      <c r="CQ37" cm="1">
        <f t="array" ref="CQ37">INDEX([19]Results_ELV!$G$4:$G$186, (ROW()-ROW($V$2))*5+1)</f>
        <v>14</v>
      </c>
      <c r="CS37" cm="1">
        <f t="array" ref="CS37">INDEX([20]Results_ELV!$G$3:$G$186, (ROW()-ROW($S$2))*5+1)</f>
        <v>15</v>
      </c>
      <c r="CT37" cm="1">
        <f t="array" ref="CT37">INDEX([20]Results_ELV!$G$2:$G$186, (ROW()-ROW($T$2))*5+1)</f>
        <v>1</v>
      </c>
      <c r="CU37" cm="1">
        <f t="array" ref="CU37">INDEX([20]Results_ELV!$G$5:$G$186, (ROW()-ROW($U$2))*5+1)</f>
        <v>13</v>
      </c>
      <c r="CV37" cm="1">
        <f t="array" ref="CV37">INDEX([20]Results_ELV!$G$4:$G$186, (ROW()-ROW($V$2))*5+1)</f>
        <v>12</v>
      </c>
      <c r="CX37" cm="1">
        <f t="array" ref="CX37">INDEX([21]Results_ELV!$G$3:$G$186, (ROW()-ROW($S$2))*5+1)</f>
        <v>2</v>
      </c>
      <c r="CY37" cm="1">
        <f t="array" ref="CY37">INDEX([21]Results_ELV!$G$2:$G$186, (ROW()-ROW($T$2))*5+1)</f>
        <v>0</v>
      </c>
      <c r="CZ37" cm="1">
        <f t="array" ref="CZ37">INDEX([21]Results_ELV!$G$5:$G$186, (ROW()-ROW($U$2))*5+1)</f>
        <v>13</v>
      </c>
      <c r="DA37" cm="1">
        <f t="array" ref="DA37">INDEX([21]Results_ELV!$G$4:$G$186, (ROW()-ROW($V$2))*5+1)</f>
        <v>14</v>
      </c>
      <c r="DC37" cm="1">
        <f t="array" ref="DC37">INDEX([22]Results_ELV!$G$3:$G$186, (ROW()-ROW($S$2))*5+1)</f>
        <v>16</v>
      </c>
      <c r="DD37" cm="1">
        <f t="array" ref="DD37">INDEX([22]Results_ELV!$G$2:$G$186, (ROW()-ROW($T$2))*5+1)</f>
        <v>12</v>
      </c>
      <c r="DE37" cm="1">
        <f t="array" ref="DE37">INDEX([22]Results_ELV!$G$5:$G$186, (ROW()-ROW($U$2))*5+1)</f>
        <v>13</v>
      </c>
      <c r="DF37" cm="1">
        <f t="array" ref="DF37">INDEX([22]Results_ELV!$G$4:$G$186, (ROW()-ROW($V$2))*5+1)</f>
        <v>10</v>
      </c>
      <c r="DH37" cm="1">
        <f t="array" ref="DH37">INDEX([23]Results_ELV!$G$3:$G$186, (ROW()-ROW($S$2))*5+1)</f>
        <v>9</v>
      </c>
      <c r="DI37" cm="1">
        <f t="array" ref="DI37">INDEX([23]Results_ELV!$G$2:$G$186, (ROW()-ROW($T$2))*5+1)</f>
        <v>0</v>
      </c>
      <c r="DJ37" cm="1">
        <f t="array" ref="DJ37">INDEX([23]Results_ELV!$G$5:$G$186, (ROW()-ROW($U$2))*5+1)</f>
        <v>13</v>
      </c>
      <c r="DK37" cm="1">
        <f t="array" ref="DK37">INDEX([23]Results_ELV!$G$4:$G$186, (ROW()-ROW($V$2))*5+1)</f>
        <v>15</v>
      </c>
      <c r="DM37" cm="1">
        <f t="array" ref="DM37">INDEX([24]Results_ELV!$G$3:$G$186, (ROW()-ROW($S$2))*5+1)</f>
        <v>8</v>
      </c>
      <c r="DN37" cm="1">
        <f t="array" ref="DN37">INDEX([24]Results_ELV!$G$2:$G$186, (ROW()-ROW($T$2))*5+1)</f>
        <v>0</v>
      </c>
      <c r="DO37" cm="1">
        <f t="array" ref="DO37">INDEX([24]Results_ELV!$G$5:$G$186, (ROW()-ROW($U$2))*5+1)</f>
        <v>13</v>
      </c>
      <c r="DP37" cm="1">
        <f t="array" ref="DP37">INDEX([24]Results_ELV!$G$4:$G$186, (ROW()-ROW($V$2))*5+1)</f>
        <v>15</v>
      </c>
      <c r="DR37" cm="1">
        <f t="array" ref="DR37">INDEX([25]Results_ELV!$G$3:$G$186, (ROW()-ROW($S$2))*5+1)</f>
        <v>15</v>
      </c>
      <c r="DS37" cm="1">
        <f t="array" ref="DS37">INDEX([25]Results_ELV!$G$2:$G$186, (ROW()-ROW($T$2))*5+1)</f>
        <v>1</v>
      </c>
      <c r="DT37" cm="1">
        <f t="array" ref="DT37">INDEX([25]Results_ELV!$G$5:$G$186, (ROW()-ROW($U$2))*5+1)</f>
        <v>13</v>
      </c>
      <c r="DU37" cm="1">
        <f t="array" ref="DU37">INDEX([25]Results_ELV!$G$4:$G$186, (ROW()-ROW($V$2))*5+1)</f>
        <v>12</v>
      </c>
      <c r="DW37" cm="1">
        <f t="array" ref="DW37">INDEX([26]Results_ELV!$G$3:$G$186, (ROW()-ROW($S$2))*5+1)</f>
        <v>3</v>
      </c>
      <c r="DX37" cm="1">
        <f t="array" ref="DX37">INDEX([26]Results_ELV!$G$2:$G$186, (ROW()-ROW($T$2))*5+1)</f>
        <v>0</v>
      </c>
      <c r="DY37" cm="1">
        <f t="array" ref="DY37">INDEX([26]Results_ELV!$G$5:$G$186, (ROW()-ROW($U$2))*5+1)</f>
        <v>13</v>
      </c>
      <c r="DZ37" cm="1">
        <f t="array" ref="DZ37">INDEX([26]Results_ELV!$G$4:$G$186, (ROW()-ROW($V$2))*5+1)</f>
        <v>13</v>
      </c>
      <c r="EB37" cm="1">
        <f t="array" ref="EB37">INDEX([27]Results_ELV!$G$3:$G$186, (ROW()-ROW($S$2))*5+1)</f>
        <v>15</v>
      </c>
      <c r="EC37" cm="1">
        <f t="array" ref="EC37">INDEX([27]Results_ELV!$G$2:$G$186, (ROW()-ROW($T$2))*5+1)</f>
        <v>12</v>
      </c>
      <c r="ED37" cm="1">
        <f t="array" ref="ED37">INDEX([27]Results_ELV!$G$5:$G$186, (ROW()-ROW($U$2))*5+1)</f>
        <v>13</v>
      </c>
      <c r="EE37" cm="1">
        <f t="array" ref="EE37">INDEX([27]Results_ELV!$G$4:$G$186, (ROW()-ROW($V$2))*5+1)</f>
        <v>12</v>
      </c>
      <c r="EG37" cm="1">
        <f t="array" ref="EG37">INDEX([28]Results_ELV!$G$3:$G$186, (ROW()-ROW($S$2))*5+1)</f>
        <v>7</v>
      </c>
      <c r="EH37" cm="1">
        <f t="array" ref="EH37">INDEX([28]Results_ELV!$G$2:$G$186, (ROW()-ROW($T$2))*5+1)</f>
        <v>1</v>
      </c>
      <c r="EI37" cm="1">
        <f t="array" ref="EI37">INDEX([28]Results_ELV!$G$5:$G$186, (ROW()-ROW($U$2))*5+1)</f>
        <v>13</v>
      </c>
      <c r="EJ37" cm="1">
        <f t="array" ref="EJ37">INDEX([28]Results_ELV!$G$4:$G$186, (ROW()-ROW($V$2))*5+1)</f>
        <v>12</v>
      </c>
      <c r="EL37" cm="1">
        <f t="array" ref="EL37">INDEX([29]Results_ELV!$G$3:$G$186, (ROW()-ROW($S$2))*5+1)</f>
        <v>0</v>
      </c>
      <c r="EM37" cm="1">
        <f t="array" ref="EM37">INDEX([29]Results_ELV!$G$2:$G$186, (ROW()-ROW($T$2))*5+1)</f>
        <v>22</v>
      </c>
      <c r="EN37" cm="1">
        <f t="array" ref="EN37">INDEX([29]Results_ELV!$G$5:$G$186, (ROW()-ROW($U$2))*5+1)</f>
        <v>14</v>
      </c>
      <c r="EO37" cm="1">
        <f t="array" ref="EO37">INDEX([29]Results_ELV!$G$4:$G$186, (ROW()-ROW($V$2))*5+1)</f>
        <v>9</v>
      </c>
      <c r="EQ37" cm="1">
        <f t="array" ref="EQ37">INDEX([30]Results_ELV!$G$3:$G$186, (ROW()-ROW($S$2))*5+1)</f>
        <v>17</v>
      </c>
      <c r="ER37" cm="1">
        <f t="array" ref="ER37">INDEX([30]Results_ELV!$G$2:$G$186, (ROW()-ROW($T$2))*5+1)</f>
        <v>12</v>
      </c>
      <c r="ES37" cm="1">
        <f t="array" ref="ES37">INDEX([30]Results_ELV!$G$5:$G$186, (ROW()-ROW($U$2))*5+1)</f>
        <v>13</v>
      </c>
      <c r="ET37" cm="1">
        <f t="array" ref="ET37">INDEX([30]Results_ELV!$G$4:$G$186, (ROW()-ROW($V$2))*5+1)</f>
        <v>9</v>
      </c>
      <c r="EV37" s="22">
        <f t="shared" si="0"/>
        <v>9</v>
      </c>
      <c r="EW37" s="22">
        <f t="shared" si="1"/>
        <v>6</v>
      </c>
      <c r="EX37" s="22">
        <f t="shared" si="2"/>
        <v>12</v>
      </c>
      <c r="EY37" s="22">
        <f t="shared" si="3"/>
        <v>11</v>
      </c>
    </row>
    <row r="38" spans="1:155" x14ac:dyDescent="0.35">
      <c r="A38">
        <v>36</v>
      </c>
      <c r="B38">
        <f>[1]CRP_Outcome_ELV!$S38</f>
        <v>8</v>
      </c>
      <c r="C38">
        <f>[1]CRP_Outcome_ELV!$T38</f>
        <v>0</v>
      </c>
      <c r="D38">
        <f>[1]CRP_Outcome_ELV!$U38</f>
        <v>13</v>
      </c>
      <c r="E38">
        <f>[1]CRP_Outcome_ELV!$V38</f>
        <v>13</v>
      </c>
      <c r="G38">
        <f>[2]CRP_Outcome_ELV!$S38</f>
        <v>4</v>
      </c>
      <c r="H38">
        <f>[2]CRP_Outcome_ELV!$T38</f>
        <v>0</v>
      </c>
      <c r="I38">
        <f>[2]CRP_Outcome_ELV!$U38</f>
        <v>13</v>
      </c>
      <c r="J38">
        <f>[2]CRP_Outcome_ELV!$V38</f>
        <v>15</v>
      </c>
      <c r="L38">
        <f>[3]CRP_Outcome_ELV!$S38</f>
        <v>7</v>
      </c>
      <c r="M38">
        <f>[3]CRP_Outcome_ELV!$T38</f>
        <v>0</v>
      </c>
      <c r="N38">
        <f>[3]CRP_Outcome_ELV!$U38</f>
        <v>13</v>
      </c>
      <c r="O38">
        <f>[3]CRP_Outcome_ELV!$V38</f>
        <v>16</v>
      </c>
      <c r="Q38">
        <f>[4]CRP_Outcome_ELV!$S38</f>
        <v>16</v>
      </c>
      <c r="R38">
        <f>[4]CRP_Outcome_ELV!$T38</f>
        <v>21</v>
      </c>
      <c r="S38">
        <f>[4]CRP_Outcome_ELV!$U38</f>
        <v>13</v>
      </c>
      <c r="T38">
        <f>[4]CRP_Outcome_ELV!$V38</f>
        <v>8</v>
      </c>
      <c r="V38">
        <f>[5]CRP_Outcome_ELV!$S38</f>
        <v>5</v>
      </c>
      <c r="W38">
        <f>[5]CRP_Outcome_ELV!$T38</f>
        <v>0</v>
      </c>
      <c r="X38">
        <f>[5]CRP_Outcome_ELV!$U38</f>
        <v>13</v>
      </c>
      <c r="Y38">
        <f>[5]CRP_Outcome_ELV!$V38</f>
        <v>16</v>
      </c>
      <c r="AA38">
        <f>[6]CRP_Outcome_ELV!$S38</f>
        <v>11</v>
      </c>
      <c r="AB38">
        <f>[6]CRP_Outcome_ELV!$T38</f>
        <v>33</v>
      </c>
      <c r="AC38">
        <f>[6]CRP_Outcome_ELV!$U38</f>
        <v>13</v>
      </c>
      <c r="AD38">
        <f>[6]CRP_Outcome_ELV!$V38</f>
        <v>3</v>
      </c>
      <c r="AF38">
        <f>[7]CRP_Outcome_ELV!$S38</f>
        <v>15</v>
      </c>
      <c r="AG38">
        <f>[7]CRP_Outcome_ELV!$T38</f>
        <v>12</v>
      </c>
      <c r="AH38">
        <f>[7]CRP_Outcome_ELV!$U38</f>
        <v>13</v>
      </c>
      <c r="AI38">
        <f>[7]CRP_Outcome_ELV!$V38</f>
        <v>15</v>
      </c>
      <c r="AK38">
        <f>[8]CRP_Outcome_ELV!$S38</f>
        <v>15</v>
      </c>
      <c r="AL38">
        <f>[8]CRP_Outcome_ELV!$T38</f>
        <v>0</v>
      </c>
      <c r="AM38">
        <f>[8]CRP_Outcome_ELV!$U38</f>
        <v>13</v>
      </c>
      <c r="AN38">
        <f>[8]CRP_Outcome_ELV!$V38</f>
        <v>16</v>
      </c>
      <c r="AP38">
        <f>[9]CRP_Outcome_ELV!$S38</f>
        <v>6</v>
      </c>
      <c r="AQ38">
        <f>[9]CRP_Outcome_ELV!$T38</f>
        <v>12</v>
      </c>
      <c r="AR38">
        <f>[9]CRP_Outcome_ELV!$U38</f>
        <v>13</v>
      </c>
      <c r="AS38">
        <f>[9]CRP_Outcome_ELV!$V38</f>
        <v>12</v>
      </c>
      <c r="AU38">
        <f>[10]CRP_Outcome_ELV!$S38</f>
        <v>18</v>
      </c>
      <c r="AV38">
        <f>[10]CRP_Outcome_ELV!$T38</f>
        <v>18</v>
      </c>
      <c r="AW38">
        <f>[10]CRP_Outcome_ELV!$U38</f>
        <v>13</v>
      </c>
      <c r="AX38">
        <f>[10]CRP_Outcome_ELV!$V38</f>
        <v>9</v>
      </c>
      <c r="AZ38" cm="1">
        <f t="array" ref="AZ38">INDEX([11]Results_ELV!$G$3:$G$186, (ROW()-ROW($S$2))*5+1)</f>
        <v>17</v>
      </c>
      <c r="BA38" cm="1">
        <f t="array" ref="BA38">INDEX([11]Results_ELV!$G$2:$G$186, (ROW()-ROW($T$2))*5+1)</f>
        <v>29</v>
      </c>
      <c r="BB38" cm="1">
        <f t="array" ref="BB38">INDEX([11]Results_ELV!$G$5:$G$186, (ROW()-ROW($U$2))*5+1)</f>
        <v>13</v>
      </c>
      <c r="BC38" cm="1">
        <f t="array" ref="BC38">INDEX([11]Results_ELV!$G$4:$G$186, (ROW()-ROW($V$2))*5+1)</f>
        <v>4</v>
      </c>
      <c r="BE38" cm="1">
        <f t="array" ref="BE38">INDEX([12]Results_ELV!$G$3:$G$186, (ROW()-ROW($S$2))*5+1)</f>
        <v>7</v>
      </c>
      <c r="BF38" cm="1">
        <f t="array" ref="BF38">INDEX([12]Results_ELV!$G$2:$G$186, (ROW()-ROW($T$2))*5+1)</f>
        <v>35</v>
      </c>
      <c r="BG38" cm="1">
        <f t="array" ref="BG38">INDEX([12]Results_ELV!$G$5:$G$186, (ROW()-ROW($U$2))*5+1)</f>
        <v>10</v>
      </c>
      <c r="BH38" cm="1">
        <f t="array" ref="BH38">INDEX([12]Results_ELV!$G$4:$G$186, (ROW()-ROW($V$2))*5+1)</f>
        <v>6</v>
      </c>
      <c r="BJ38" cm="1">
        <f t="array" ref="BJ38">INDEX([13]Results_ELV!$G$3:$G$186, (ROW()-ROW($S$2))*5+1)</f>
        <v>15</v>
      </c>
      <c r="BK38" cm="1">
        <f t="array" ref="BK38">INDEX([13]Results_ELV!$G$2:$G$186, (ROW()-ROW($T$2))*5+1)</f>
        <v>16</v>
      </c>
      <c r="BL38" cm="1">
        <f t="array" ref="BL38">INDEX([13]Results_ELV!$G$5:$G$186, (ROW()-ROW($U$2))*5+1)</f>
        <v>13</v>
      </c>
      <c r="BM38" cm="1">
        <f t="array" ref="BM38">INDEX([13]Results_ELV!$G$4:$G$186, (ROW()-ROW($V$2))*5+1)</f>
        <v>8</v>
      </c>
      <c r="BO38" cm="1">
        <f t="array" ref="BO38">INDEX([14]Results_ELV!$G$3:$G$186, (ROW()-ROW($S$2))*5+1)</f>
        <v>4</v>
      </c>
      <c r="BP38" cm="1">
        <f t="array" ref="BP38">INDEX([14]Results_ELV!$G$2:$G$186, (ROW()-ROW($T$2))*5+1)</f>
        <v>0</v>
      </c>
      <c r="BQ38" cm="1">
        <f t="array" ref="BQ38">INDEX([14]Results_ELV!$G$5:$G$186, (ROW()-ROW($U$2))*5+1)</f>
        <v>13</v>
      </c>
      <c r="BR38" cm="1">
        <f t="array" ref="BR38">INDEX([14]Results_ELV!$G$4:$G$186, (ROW()-ROW($V$2))*5+1)</f>
        <v>15</v>
      </c>
      <c r="BT38" cm="1">
        <f t="array" ref="BT38">INDEX([15]Results_ELV!$G$3:$G$186, (ROW()-ROW($S$2))*5+1)</f>
        <v>12</v>
      </c>
      <c r="BU38" cm="1">
        <f t="array" ref="BU38">INDEX([15]Results_ELV!$G$2:$G$186, (ROW()-ROW($T$2))*5+1)</f>
        <v>2</v>
      </c>
      <c r="BV38" cm="1">
        <f t="array" ref="BV38">INDEX([15]Results_ELV!$G$5:$G$186, (ROW()-ROW($U$2))*5+1)</f>
        <v>13</v>
      </c>
      <c r="BW38" cm="1">
        <f t="array" ref="BW38">INDEX([15]Results_ELV!$G$4:$G$186, (ROW()-ROW($V$2))*5+1)</f>
        <v>13</v>
      </c>
      <c r="BY38" cm="1">
        <f t="array" ref="BY38">INDEX([16]Results_ELV!$G$3:$G$186, (ROW()-ROW($S$2))*5+1)</f>
        <v>10</v>
      </c>
      <c r="BZ38" cm="1">
        <f t="array" ref="BZ38">INDEX([16]Results_ELV!$G$2:$G$186, (ROW()-ROW($T$2))*5+1)</f>
        <v>34</v>
      </c>
      <c r="CA38" cm="1">
        <f t="array" ref="CA38">INDEX([16]Results_ELV!$G$5:$G$186, (ROW()-ROW($U$2))*5+1)</f>
        <v>13</v>
      </c>
      <c r="CB38" cm="1">
        <f t="array" ref="CB38">INDEX([16]Results_ELV!$G$4:$G$186, (ROW()-ROW($V$2))*5+1)</f>
        <v>5</v>
      </c>
      <c r="CD38" cm="1">
        <f t="array" ref="CD38">INDEX([17]Results_ELV!$G$3:$G$186, (ROW()-ROW($S$2))*5+1)</f>
        <v>3</v>
      </c>
      <c r="CE38" cm="1">
        <f t="array" ref="CE38">INDEX([17]Results_ELV!$G$2:$G$186, (ROW()-ROW($T$2))*5+1)</f>
        <v>6</v>
      </c>
      <c r="CF38" cm="1">
        <f t="array" ref="CF38">INDEX([17]Results_ELV!$G$5:$G$186, (ROW()-ROW($U$2))*5+1)</f>
        <v>13</v>
      </c>
      <c r="CG38" cm="1">
        <f t="array" ref="CG38">INDEX([17]Results_ELV!$G$4:$G$186, (ROW()-ROW($V$2))*5+1)</f>
        <v>11</v>
      </c>
      <c r="CI38" cm="1">
        <f t="array" ref="CI38">INDEX([18]Results_ELV!$G$3:$G$186, (ROW()-ROW($S$2))*5+1)</f>
        <v>13</v>
      </c>
      <c r="CJ38" cm="1">
        <f t="array" ref="CJ38">INDEX([18]Results_ELV!$G$2:$G$186, (ROW()-ROW($T$2))*5+1)</f>
        <v>27</v>
      </c>
      <c r="CK38" cm="1">
        <f t="array" ref="CK38">INDEX([18]Results_ELV!$G$5:$G$186, (ROW()-ROW($U$2))*5+1)</f>
        <v>13</v>
      </c>
      <c r="CL38" cm="1">
        <f t="array" ref="CL38">INDEX([18]Results_ELV!$G$4:$G$186, (ROW()-ROW($V$2))*5+1)</f>
        <v>3</v>
      </c>
      <c r="CN38" cm="1">
        <f t="array" ref="CN38">INDEX([19]Results_ELV!$G$3:$G$186, (ROW()-ROW($S$2))*5+1)</f>
        <v>20</v>
      </c>
      <c r="CO38" cm="1">
        <f t="array" ref="CO38">INDEX([19]Results_ELV!$G$2:$G$186, (ROW()-ROW($T$2))*5+1)</f>
        <v>12</v>
      </c>
      <c r="CP38" cm="1">
        <f t="array" ref="CP38">INDEX([19]Results_ELV!$G$5:$G$186, (ROW()-ROW($U$2))*5+1)</f>
        <v>10</v>
      </c>
      <c r="CQ38" cm="1">
        <f t="array" ref="CQ38">INDEX([19]Results_ELV!$G$4:$G$186, (ROW()-ROW($V$2))*5+1)</f>
        <v>6</v>
      </c>
      <c r="CS38" cm="1">
        <f t="array" ref="CS38">INDEX([20]Results_ELV!$G$3:$G$186, (ROW()-ROW($S$2))*5+1)</f>
        <v>15</v>
      </c>
      <c r="CT38" cm="1">
        <f t="array" ref="CT38">INDEX([20]Results_ELV!$G$2:$G$186, (ROW()-ROW($T$2))*5+1)</f>
        <v>18</v>
      </c>
      <c r="CU38" cm="1">
        <f t="array" ref="CU38">INDEX([20]Results_ELV!$G$5:$G$186, (ROW()-ROW($U$2))*5+1)</f>
        <v>13</v>
      </c>
      <c r="CV38" cm="1">
        <f t="array" ref="CV38">INDEX([20]Results_ELV!$G$4:$G$186, (ROW()-ROW($V$2))*5+1)</f>
        <v>8</v>
      </c>
      <c r="CX38" cm="1">
        <f t="array" ref="CX38">INDEX([21]Results_ELV!$G$3:$G$186, (ROW()-ROW($S$2))*5+1)</f>
        <v>7</v>
      </c>
      <c r="CY38" cm="1">
        <f t="array" ref="CY38">INDEX([21]Results_ELV!$G$2:$G$186, (ROW()-ROW($T$2))*5+1)</f>
        <v>0</v>
      </c>
      <c r="CZ38" cm="1">
        <f t="array" ref="CZ38">INDEX([21]Results_ELV!$G$5:$G$186, (ROW()-ROW($U$2))*5+1)</f>
        <v>13</v>
      </c>
      <c r="DA38" cm="1">
        <f t="array" ref="DA38">INDEX([21]Results_ELV!$G$4:$G$186, (ROW()-ROW($V$2))*5+1)</f>
        <v>16</v>
      </c>
      <c r="DC38" cm="1">
        <f t="array" ref="DC38">INDEX([22]Results_ELV!$G$3:$G$186, (ROW()-ROW($S$2))*5+1)</f>
        <v>17</v>
      </c>
      <c r="DD38" cm="1">
        <f t="array" ref="DD38">INDEX([22]Results_ELV!$G$2:$G$186, (ROW()-ROW($T$2))*5+1)</f>
        <v>23</v>
      </c>
      <c r="DE38" cm="1">
        <f t="array" ref="DE38">INDEX([22]Results_ELV!$G$5:$G$186, (ROW()-ROW($U$2))*5+1)</f>
        <v>13</v>
      </c>
      <c r="DF38" cm="1">
        <f t="array" ref="DF38">INDEX([22]Results_ELV!$G$4:$G$186, (ROW()-ROW($V$2))*5+1)</f>
        <v>8</v>
      </c>
      <c r="DH38" cm="1">
        <f t="array" ref="DH38">INDEX([23]Results_ELV!$G$3:$G$186, (ROW()-ROW($S$2))*5+1)</f>
        <v>19</v>
      </c>
      <c r="DI38" cm="1">
        <f t="array" ref="DI38">INDEX([23]Results_ELV!$G$2:$G$186, (ROW()-ROW($T$2))*5+1)</f>
        <v>12</v>
      </c>
      <c r="DJ38" cm="1">
        <f t="array" ref="DJ38">INDEX([23]Results_ELV!$G$5:$G$186, (ROW()-ROW($U$2))*5+1)</f>
        <v>13</v>
      </c>
      <c r="DK38" cm="1">
        <f t="array" ref="DK38">INDEX([23]Results_ELV!$G$4:$G$186, (ROW()-ROW($V$2))*5+1)</f>
        <v>11</v>
      </c>
      <c r="DM38" cm="1">
        <f t="array" ref="DM38">INDEX([24]Results_ELV!$G$3:$G$186, (ROW()-ROW($S$2))*5+1)</f>
        <v>21</v>
      </c>
      <c r="DN38" cm="1">
        <f t="array" ref="DN38">INDEX([24]Results_ELV!$G$2:$G$186, (ROW()-ROW($T$2))*5+1)</f>
        <v>0</v>
      </c>
      <c r="DO38" cm="1">
        <f t="array" ref="DO38">INDEX([24]Results_ELV!$G$5:$G$186, (ROW()-ROW($U$2))*5+1)</f>
        <v>13</v>
      </c>
      <c r="DP38" cm="1">
        <f t="array" ref="DP38">INDEX([24]Results_ELV!$G$4:$G$186, (ROW()-ROW($V$2))*5+1)</f>
        <v>9</v>
      </c>
      <c r="DR38" cm="1">
        <f t="array" ref="DR38">INDEX([25]Results_ELV!$G$3:$G$186, (ROW()-ROW($S$2))*5+1)</f>
        <v>15</v>
      </c>
      <c r="DS38" cm="1">
        <f t="array" ref="DS38">INDEX([25]Results_ELV!$G$2:$G$186, (ROW()-ROW($T$2))*5+1)</f>
        <v>18</v>
      </c>
      <c r="DT38" cm="1">
        <f t="array" ref="DT38">INDEX([25]Results_ELV!$G$5:$G$186, (ROW()-ROW($U$2))*5+1)</f>
        <v>13</v>
      </c>
      <c r="DU38" cm="1">
        <f t="array" ref="DU38">INDEX([25]Results_ELV!$G$4:$G$186, (ROW()-ROW($V$2))*5+1)</f>
        <v>8</v>
      </c>
      <c r="DW38" cm="1">
        <f t="array" ref="DW38">INDEX([26]Results_ELV!$G$3:$G$186, (ROW()-ROW($S$2))*5+1)</f>
        <v>6</v>
      </c>
      <c r="DX38" cm="1">
        <f t="array" ref="DX38">INDEX([26]Results_ELV!$G$2:$G$186, (ROW()-ROW($T$2))*5+1)</f>
        <v>0</v>
      </c>
      <c r="DY38" cm="1">
        <f t="array" ref="DY38">INDEX([26]Results_ELV!$G$5:$G$186, (ROW()-ROW($U$2))*5+1)</f>
        <v>13</v>
      </c>
      <c r="DZ38" cm="1">
        <f t="array" ref="DZ38">INDEX([26]Results_ELV!$G$4:$G$186, (ROW()-ROW($V$2))*5+1)</f>
        <v>14</v>
      </c>
      <c r="EB38" cm="1">
        <f t="array" ref="EB38">INDEX([27]Results_ELV!$G$3:$G$186, (ROW()-ROW($S$2))*5+1)</f>
        <v>19</v>
      </c>
      <c r="EC38" cm="1">
        <f t="array" ref="EC38">INDEX([27]Results_ELV!$G$2:$G$186, (ROW()-ROW($T$2))*5+1)</f>
        <v>23</v>
      </c>
      <c r="ED38" cm="1">
        <f t="array" ref="ED38">INDEX([27]Results_ELV!$G$5:$G$186, (ROW()-ROW($U$2))*5+1)</f>
        <v>13</v>
      </c>
      <c r="EE38" cm="1">
        <f t="array" ref="EE38">INDEX([27]Results_ELV!$G$4:$G$186, (ROW()-ROW($V$2))*5+1)</f>
        <v>12</v>
      </c>
      <c r="EG38" cm="1">
        <f t="array" ref="EG38">INDEX([28]Results_ELV!$G$3:$G$186, (ROW()-ROW($S$2))*5+1)</f>
        <v>4</v>
      </c>
      <c r="EH38" cm="1">
        <f t="array" ref="EH38">INDEX([28]Results_ELV!$G$2:$G$186, (ROW()-ROW($T$2))*5+1)</f>
        <v>0</v>
      </c>
      <c r="EI38" cm="1">
        <f t="array" ref="EI38">INDEX([28]Results_ELV!$G$5:$G$186, (ROW()-ROW($U$2))*5+1)</f>
        <v>13</v>
      </c>
      <c r="EJ38" cm="1">
        <f t="array" ref="EJ38">INDEX([28]Results_ELV!$G$4:$G$186, (ROW()-ROW($V$2))*5+1)</f>
        <v>12</v>
      </c>
      <c r="EL38" cm="1">
        <f t="array" ref="EL38">INDEX([29]Results_ELV!$G$3:$G$186, (ROW()-ROW($S$2))*5+1)</f>
        <v>3</v>
      </c>
      <c r="EM38" cm="1">
        <f t="array" ref="EM38">INDEX([29]Results_ELV!$G$2:$G$186, (ROW()-ROW($T$2))*5+1)</f>
        <v>3</v>
      </c>
      <c r="EN38" cm="1">
        <f t="array" ref="EN38">INDEX([29]Results_ELV!$G$5:$G$186, (ROW()-ROW($U$2))*5+1)</f>
        <v>13</v>
      </c>
      <c r="EO38" cm="1">
        <f t="array" ref="EO38">INDEX([29]Results_ELV!$G$4:$G$186, (ROW()-ROW($V$2))*5+1)</f>
        <v>12</v>
      </c>
      <c r="EQ38" cm="1">
        <f t="array" ref="EQ38">INDEX([30]Results_ELV!$G$3:$G$186, (ROW()-ROW($S$2))*5+1)</f>
        <v>16</v>
      </c>
      <c r="ER38" cm="1">
        <f t="array" ref="ER38">INDEX([30]Results_ELV!$G$2:$G$186, (ROW()-ROW($T$2))*5+1)</f>
        <v>40</v>
      </c>
      <c r="ES38" cm="1">
        <f t="array" ref="ES38">INDEX([30]Results_ELV!$G$5:$G$186, (ROW()-ROW($U$2))*5+1)</f>
        <v>13</v>
      </c>
      <c r="ET38" cm="1">
        <f t="array" ref="ET38">INDEX([30]Results_ELV!$G$4:$G$186, (ROW()-ROW($V$2))*5+1)</f>
        <v>8</v>
      </c>
      <c r="EV38" s="22">
        <f t="shared" si="0"/>
        <v>11</v>
      </c>
      <c r="EW38" s="22">
        <f t="shared" si="1"/>
        <v>13</v>
      </c>
      <c r="EX38" s="22">
        <f t="shared" si="2"/>
        <v>12</v>
      </c>
      <c r="EY38" s="22">
        <f t="shared" si="3"/>
        <v>10</v>
      </c>
    </row>
    <row r="40" spans="1:155" x14ac:dyDescent="0.35">
      <c r="A40" t="s">
        <v>9</v>
      </c>
      <c r="B40">
        <f>SUM(B2:B38)</f>
        <v>387</v>
      </c>
      <c r="C40">
        <f t="shared" ref="C40:E40" si="4">SUM(C2:C38)</f>
        <v>382</v>
      </c>
      <c r="D40">
        <f t="shared" si="4"/>
        <v>453</v>
      </c>
      <c r="E40">
        <f t="shared" si="4"/>
        <v>390</v>
      </c>
      <c r="G40">
        <f>SUM(G2:G38)</f>
        <v>359</v>
      </c>
      <c r="H40">
        <f t="shared" ref="H40:J40" si="5">SUM(H2:H38)</f>
        <v>561</v>
      </c>
      <c r="I40">
        <f t="shared" si="5"/>
        <v>450</v>
      </c>
      <c r="J40">
        <f t="shared" si="5"/>
        <v>378</v>
      </c>
      <c r="L40">
        <f>SUM(L2:L38)</f>
        <v>370</v>
      </c>
      <c r="M40">
        <f t="shared" ref="M40:O40" si="6">SUM(M2:M38)</f>
        <v>520</v>
      </c>
      <c r="N40">
        <f t="shared" si="6"/>
        <v>453</v>
      </c>
      <c r="O40">
        <f t="shared" si="6"/>
        <v>379</v>
      </c>
      <c r="Q40">
        <f>SUM(Q2:Q38)</f>
        <v>394</v>
      </c>
      <c r="R40">
        <f t="shared" ref="R40:T40" si="7">SUM(R2:R38)</f>
        <v>428</v>
      </c>
      <c r="S40">
        <f t="shared" si="7"/>
        <v>453</v>
      </c>
      <c r="T40">
        <f t="shared" si="7"/>
        <v>386</v>
      </c>
      <c r="V40">
        <f>SUM(V2:V38)</f>
        <v>372</v>
      </c>
      <c r="W40">
        <f t="shared" ref="W40:Y40" si="8">SUM(W2:W38)</f>
        <v>396</v>
      </c>
      <c r="X40">
        <f t="shared" si="8"/>
        <v>450</v>
      </c>
      <c r="Y40">
        <f t="shared" si="8"/>
        <v>385</v>
      </c>
      <c r="AA40">
        <f>SUM(AA2:AA38)</f>
        <v>377</v>
      </c>
      <c r="AB40">
        <f t="shared" ref="AB40:AD40" si="9">SUM(AB2:AB38)</f>
        <v>509</v>
      </c>
      <c r="AC40">
        <f t="shared" si="9"/>
        <v>467</v>
      </c>
      <c r="AD40">
        <f t="shared" si="9"/>
        <v>374</v>
      </c>
      <c r="AF40">
        <f>SUM(AF2:AF38)</f>
        <v>385</v>
      </c>
      <c r="AG40">
        <f t="shared" ref="AG40:AI40" si="10">SUM(AG2:AG38)</f>
        <v>414</v>
      </c>
      <c r="AH40">
        <f t="shared" si="10"/>
        <v>470</v>
      </c>
      <c r="AI40">
        <f t="shared" si="10"/>
        <v>384</v>
      </c>
      <c r="AK40">
        <f>SUM(AK2:AK38)</f>
        <v>378</v>
      </c>
      <c r="AL40">
        <f t="shared" ref="AL40:AN40" si="11">SUM(AL2:AL38)</f>
        <v>396</v>
      </c>
      <c r="AM40">
        <f t="shared" si="11"/>
        <v>453</v>
      </c>
      <c r="AN40">
        <f t="shared" si="11"/>
        <v>380</v>
      </c>
      <c r="AP40">
        <f>SUM(AP2:AP38)</f>
        <v>310</v>
      </c>
      <c r="AQ40">
        <f t="shared" ref="AQ40:AS40" si="12">SUM(AQ2:AQ38)</f>
        <v>317</v>
      </c>
      <c r="AR40">
        <f t="shared" si="12"/>
        <v>465</v>
      </c>
      <c r="AS40">
        <f t="shared" si="12"/>
        <v>359</v>
      </c>
      <c r="AU40">
        <f>SUM(AU2:AU38)</f>
        <v>384</v>
      </c>
      <c r="AV40">
        <f t="shared" ref="AV40:AX40" si="13">SUM(AV2:AV38)</f>
        <v>389</v>
      </c>
      <c r="AW40">
        <f t="shared" si="13"/>
        <v>467</v>
      </c>
      <c r="AX40">
        <f t="shared" si="13"/>
        <v>384</v>
      </c>
      <c r="AZ40">
        <f>SUM(AZ2:AZ38)</f>
        <v>386</v>
      </c>
      <c r="BA40">
        <f t="shared" ref="BA40:BC40" si="14">SUM(BA2:BA38)</f>
        <v>508</v>
      </c>
      <c r="BB40">
        <f t="shared" si="14"/>
        <v>467</v>
      </c>
      <c r="BC40">
        <f t="shared" si="14"/>
        <v>365</v>
      </c>
      <c r="BE40">
        <f>SUM(BE2:BE38)</f>
        <v>393</v>
      </c>
      <c r="BF40">
        <f t="shared" ref="BF40:BH40" si="15">SUM(BF2:BF38)</f>
        <v>531</v>
      </c>
      <c r="BG40">
        <f t="shared" si="15"/>
        <v>365</v>
      </c>
      <c r="BH40">
        <f t="shared" si="15"/>
        <v>387</v>
      </c>
      <c r="BJ40">
        <f>SUM(BJ2:BJ38)</f>
        <v>397</v>
      </c>
      <c r="BK40">
        <f t="shared" ref="BK40:BM40" si="16">SUM(BK2:BK38)</f>
        <v>386</v>
      </c>
      <c r="BL40">
        <f t="shared" si="16"/>
        <v>450</v>
      </c>
      <c r="BM40">
        <f t="shared" si="16"/>
        <v>384</v>
      </c>
      <c r="BO40">
        <f>SUM(BO2:BO38)</f>
        <v>353</v>
      </c>
      <c r="BP40">
        <f t="shared" ref="BP40:BR40" si="17">SUM(BP2:BP38)</f>
        <v>474</v>
      </c>
      <c r="BQ40">
        <f t="shared" si="17"/>
        <v>450</v>
      </c>
      <c r="BR40">
        <f t="shared" si="17"/>
        <v>378</v>
      </c>
      <c r="BT40">
        <f>SUM(BT2:BT38)</f>
        <v>374</v>
      </c>
      <c r="BU40">
        <f t="shared" ref="BU40:BW40" si="18">SUM(BU2:BU38)</f>
        <v>403</v>
      </c>
      <c r="BV40">
        <f t="shared" si="18"/>
        <v>451</v>
      </c>
      <c r="BW40">
        <f t="shared" si="18"/>
        <v>390</v>
      </c>
      <c r="BY40">
        <f>SUM(BY2:BY38)</f>
        <v>371</v>
      </c>
      <c r="BZ40">
        <f t="shared" ref="BZ40:CB40" si="19">SUM(BZ2:BZ38)</f>
        <v>466</v>
      </c>
      <c r="CA40">
        <f t="shared" si="19"/>
        <v>465</v>
      </c>
      <c r="CB40">
        <f t="shared" si="19"/>
        <v>384</v>
      </c>
      <c r="CD40">
        <f>SUM(CD2:CD38)</f>
        <v>366</v>
      </c>
      <c r="CE40">
        <f t="shared" ref="CE40:CG40" si="20">SUM(CE2:CE38)</f>
        <v>413</v>
      </c>
      <c r="CF40">
        <f t="shared" si="20"/>
        <v>472</v>
      </c>
      <c r="CG40">
        <f t="shared" si="20"/>
        <v>380</v>
      </c>
      <c r="CI40">
        <f>SUM(CI2:CI38)</f>
        <v>396</v>
      </c>
      <c r="CJ40">
        <f t="shared" ref="CJ40:CL40" si="21">SUM(CJ2:CJ38)</f>
        <v>483</v>
      </c>
      <c r="CK40">
        <f t="shared" si="21"/>
        <v>467</v>
      </c>
      <c r="CL40">
        <f t="shared" si="21"/>
        <v>369</v>
      </c>
      <c r="CN40">
        <f>SUM(CN2:CN38)</f>
        <v>418</v>
      </c>
      <c r="CO40">
        <f t="shared" ref="CO40:CQ40" si="22">SUM(CO2:CO38)</f>
        <v>457</v>
      </c>
      <c r="CP40">
        <f t="shared" si="22"/>
        <v>365</v>
      </c>
      <c r="CQ40">
        <f t="shared" si="22"/>
        <v>391</v>
      </c>
      <c r="CS40">
        <f>SUM(CS2:CS38)</f>
        <v>398</v>
      </c>
      <c r="CT40">
        <f t="shared" ref="CT40:CV40" si="23">SUM(CT2:CT38)</f>
        <v>390</v>
      </c>
      <c r="CU40">
        <f t="shared" si="23"/>
        <v>450</v>
      </c>
      <c r="CV40">
        <f t="shared" si="23"/>
        <v>389</v>
      </c>
      <c r="CX40">
        <f>SUM(CX2:CX38)</f>
        <v>370</v>
      </c>
      <c r="CY40">
        <f t="shared" ref="CY40:DA40" si="24">SUM(CY2:CY38)</f>
        <v>518</v>
      </c>
      <c r="CZ40">
        <f t="shared" si="24"/>
        <v>453</v>
      </c>
      <c r="DA40">
        <f t="shared" si="24"/>
        <v>387</v>
      </c>
      <c r="DC40">
        <f>SUM(DC2:DC38)</f>
        <v>383</v>
      </c>
      <c r="DD40">
        <f t="shared" ref="DD40:DF40" si="25">SUM(DD2:DD38)</f>
        <v>462</v>
      </c>
      <c r="DE40">
        <f t="shared" si="25"/>
        <v>469</v>
      </c>
      <c r="DF40">
        <f t="shared" si="25"/>
        <v>384</v>
      </c>
      <c r="DH40">
        <f>SUM(DH2:DH38)</f>
        <v>393</v>
      </c>
      <c r="DI40">
        <f t="shared" ref="DI40:DK40" si="26">SUM(DI2:DI38)</f>
        <v>424</v>
      </c>
      <c r="DJ40">
        <f t="shared" si="26"/>
        <v>467</v>
      </c>
      <c r="DK40">
        <f t="shared" si="26"/>
        <v>378</v>
      </c>
      <c r="DM40">
        <f>SUM(DM2:DM38)</f>
        <v>392</v>
      </c>
      <c r="DN40">
        <f t="shared" ref="DN40:DP40" si="27">SUM(DN2:DN38)</f>
        <v>487</v>
      </c>
      <c r="DO40">
        <f t="shared" si="27"/>
        <v>472</v>
      </c>
      <c r="DP40">
        <f t="shared" si="27"/>
        <v>375</v>
      </c>
      <c r="DR40">
        <f>SUM(DR2:DR38)</f>
        <v>398</v>
      </c>
      <c r="DS40">
        <f t="shared" ref="DS40:DU40" si="28">SUM(DS2:DS38)</f>
        <v>381</v>
      </c>
      <c r="DT40">
        <f t="shared" si="28"/>
        <v>450</v>
      </c>
      <c r="DU40">
        <f t="shared" si="28"/>
        <v>389</v>
      </c>
      <c r="DW40">
        <f>SUM(DW2:DW38)</f>
        <v>357</v>
      </c>
      <c r="DX40">
        <f t="shared" ref="DX40:DZ40" si="29">SUM(DX2:DX38)</f>
        <v>390</v>
      </c>
      <c r="DY40">
        <f t="shared" si="29"/>
        <v>454</v>
      </c>
      <c r="DZ40">
        <f t="shared" si="29"/>
        <v>371</v>
      </c>
      <c r="EB40">
        <f>SUM(EB2:EB38)</f>
        <v>368</v>
      </c>
      <c r="EC40">
        <f t="shared" ref="EC40:EE40" si="30">SUM(EC2:EC38)</f>
        <v>596</v>
      </c>
      <c r="ED40">
        <f t="shared" si="30"/>
        <v>453</v>
      </c>
      <c r="EE40">
        <f t="shared" si="30"/>
        <v>387</v>
      </c>
      <c r="EG40">
        <f>SUM(EG2:EG38)</f>
        <v>366</v>
      </c>
      <c r="EH40">
        <f t="shared" ref="EH40:EJ40" si="31">SUM(EH2:EH38)</f>
        <v>377</v>
      </c>
      <c r="EI40">
        <f t="shared" si="31"/>
        <v>450</v>
      </c>
      <c r="EJ40">
        <f t="shared" si="31"/>
        <v>373</v>
      </c>
      <c r="EL40">
        <f>SUM(EL2:EL38)</f>
        <v>370</v>
      </c>
      <c r="EM40">
        <f t="shared" ref="EM40:EO40" si="32">SUM(EM2:EM38)</f>
        <v>418</v>
      </c>
      <c r="EN40">
        <f t="shared" si="32"/>
        <v>473</v>
      </c>
      <c r="EO40">
        <f t="shared" si="32"/>
        <v>370</v>
      </c>
      <c r="EQ40">
        <f>SUM(EQ2:EQ38)</f>
        <v>395</v>
      </c>
      <c r="ER40">
        <f t="shared" ref="ER40:ET40" si="33">SUM(ER2:ER38)</f>
        <v>610</v>
      </c>
      <c r="ES40">
        <f t="shared" si="33"/>
        <v>467</v>
      </c>
      <c r="ET40">
        <f t="shared" si="33"/>
        <v>385</v>
      </c>
      <c r="EV40">
        <f>SUM(EV3:EV38)</f>
        <v>357</v>
      </c>
      <c r="EW40">
        <f t="shared" ref="EW40:EY40" si="34">SUM(EW3:EW38)</f>
        <v>420</v>
      </c>
      <c r="EX40">
        <f t="shared" si="34"/>
        <v>423</v>
      </c>
      <c r="EY40">
        <f t="shared" si="34"/>
        <v>357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487F40-9658-4F4C-8B59-A1478130C84F}">
  <dimension ref="A1:EY40"/>
  <sheetViews>
    <sheetView topLeftCell="EF19" workbookViewId="0">
      <selection activeCell="CX40" sqref="CX40:ET40"/>
    </sheetView>
  </sheetViews>
  <sheetFormatPr defaultRowHeight="14.5" x14ac:dyDescent="0.35"/>
  <cols>
    <col min="6" max="6" width="8.7265625" style="5"/>
    <col min="11" max="11" width="8.7265625" style="5"/>
    <col min="16" max="16" width="8.7265625" style="5"/>
    <col min="21" max="21" width="8.7265625" style="5"/>
    <col min="26" max="26" width="8.7265625" style="5"/>
    <col min="31" max="31" width="8.7265625" style="5"/>
    <col min="36" max="36" width="8.7265625" style="5"/>
    <col min="41" max="41" width="8.7265625" style="5"/>
    <col min="46" max="46" width="8.7265625" style="5"/>
    <col min="51" max="51" width="8.7265625" style="5"/>
    <col min="56" max="56" width="8.7265625" style="5"/>
    <col min="61" max="61" width="8.7265625" style="5"/>
    <col min="66" max="66" width="8.7265625" style="5"/>
    <col min="71" max="71" width="8.7265625" style="5"/>
    <col min="76" max="76" width="8.7265625" style="5"/>
    <col min="81" max="81" width="8.7265625" style="5"/>
    <col min="86" max="86" width="8.7265625" style="5"/>
    <col min="91" max="91" width="8.7265625" style="5"/>
    <col min="96" max="96" width="8.7265625" style="5"/>
    <col min="101" max="101" width="8.7265625" style="5"/>
    <col min="106" max="106" width="8.7265625" style="5"/>
    <col min="111" max="111" width="8.7265625" style="5"/>
    <col min="116" max="116" width="8.7265625" style="5"/>
    <col min="121" max="121" width="8.7265625" style="5"/>
    <col min="126" max="126" width="8.7265625" style="5"/>
    <col min="131" max="131" width="8.7265625" style="5"/>
    <col min="136" max="136" width="8.7265625" style="5"/>
    <col min="141" max="141" width="8.7265625" style="5"/>
    <col min="146" max="146" width="8.7265625" style="5"/>
    <col min="151" max="151" width="8.7265625" style="5"/>
  </cols>
  <sheetData>
    <row r="1" spans="1:155" x14ac:dyDescent="0.35">
      <c r="A1" t="s">
        <v>19</v>
      </c>
      <c r="B1" t="s">
        <v>27</v>
      </c>
      <c r="C1" t="s">
        <v>28</v>
      </c>
      <c r="D1" t="s">
        <v>29</v>
      </c>
      <c r="E1" t="s">
        <v>30</v>
      </c>
      <c r="F1" s="5">
        <v>1</v>
      </c>
      <c r="G1" t="s">
        <v>27</v>
      </c>
      <c r="H1" t="s">
        <v>28</v>
      </c>
      <c r="I1" t="s">
        <v>29</v>
      </c>
      <c r="J1" t="s">
        <v>30</v>
      </c>
      <c r="K1" s="5">
        <v>2</v>
      </c>
      <c r="L1" t="s">
        <v>27</v>
      </c>
      <c r="M1" t="s">
        <v>28</v>
      </c>
      <c r="N1" t="s">
        <v>29</v>
      </c>
      <c r="O1" t="s">
        <v>30</v>
      </c>
      <c r="P1" s="5">
        <v>3</v>
      </c>
      <c r="Q1" t="s">
        <v>27</v>
      </c>
      <c r="R1" t="s">
        <v>28</v>
      </c>
      <c r="S1" t="s">
        <v>29</v>
      </c>
      <c r="T1" t="s">
        <v>30</v>
      </c>
      <c r="U1" s="5">
        <v>4</v>
      </c>
      <c r="V1" t="s">
        <v>27</v>
      </c>
      <c r="W1" t="s">
        <v>28</v>
      </c>
      <c r="X1" t="s">
        <v>29</v>
      </c>
      <c r="Y1" t="s">
        <v>30</v>
      </c>
      <c r="Z1" s="5">
        <v>5</v>
      </c>
      <c r="AA1" t="s">
        <v>27</v>
      </c>
      <c r="AB1" t="s">
        <v>28</v>
      </c>
      <c r="AC1" t="s">
        <v>29</v>
      </c>
      <c r="AD1" t="s">
        <v>30</v>
      </c>
      <c r="AE1" s="5">
        <v>6</v>
      </c>
      <c r="AF1" t="s">
        <v>27</v>
      </c>
      <c r="AG1" t="s">
        <v>28</v>
      </c>
      <c r="AH1" t="s">
        <v>29</v>
      </c>
      <c r="AI1" t="s">
        <v>30</v>
      </c>
      <c r="AJ1" s="5">
        <v>7</v>
      </c>
      <c r="AK1" t="s">
        <v>27</v>
      </c>
      <c r="AL1" t="s">
        <v>28</v>
      </c>
      <c r="AM1" t="s">
        <v>29</v>
      </c>
      <c r="AN1" t="s">
        <v>30</v>
      </c>
      <c r="AO1" s="5">
        <v>8</v>
      </c>
      <c r="AP1" t="s">
        <v>27</v>
      </c>
      <c r="AQ1" t="s">
        <v>28</v>
      </c>
      <c r="AR1" t="s">
        <v>29</v>
      </c>
      <c r="AS1" t="s">
        <v>30</v>
      </c>
      <c r="AT1" s="5">
        <v>9</v>
      </c>
      <c r="AU1" t="s">
        <v>27</v>
      </c>
      <c r="AV1" t="s">
        <v>28</v>
      </c>
      <c r="AW1" t="s">
        <v>29</v>
      </c>
      <c r="AX1" t="s">
        <v>30</v>
      </c>
      <c r="AY1" s="5">
        <v>10</v>
      </c>
      <c r="AZ1" t="s">
        <v>27</v>
      </c>
      <c r="BA1" t="s">
        <v>28</v>
      </c>
      <c r="BB1" t="s">
        <v>29</v>
      </c>
      <c r="BC1" t="s">
        <v>30</v>
      </c>
      <c r="BD1" s="5">
        <v>11</v>
      </c>
      <c r="BE1" t="s">
        <v>27</v>
      </c>
      <c r="BF1" t="s">
        <v>28</v>
      </c>
      <c r="BG1" t="s">
        <v>29</v>
      </c>
      <c r="BH1" t="s">
        <v>30</v>
      </c>
      <c r="BI1" s="5">
        <v>12</v>
      </c>
      <c r="BJ1" t="s">
        <v>27</v>
      </c>
      <c r="BK1" t="s">
        <v>28</v>
      </c>
      <c r="BL1" t="s">
        <v>29</v>
      </c>
      <c r="BM1" t="s">
        <v>30</v>
      </c>
      <c r="BN1" s="5">
        <v>13</v>
      </c>
      <c r="BO1" t="s">
        <v>27</v>
      </c>
      <c r="BP1" t="s">
        <v>28</v>
      </c>
      <c r="BQ1" t="s">
        <v>29</v>
      </c>
      <c r="BR1" t="s">
        <v>30</v>
      </c>
      <c r="BS1" s="5">
        <v>14</v>
      </c>
      <c r="BT1" t="s">
        <v>27</v>
      </c>
      <c r="BU1" t="s">
        <v>28</v>
      </c>
      <c r="BV1" t="s">
        <v>29</v>
      </c>
      <c r="BW1" t="s">
        <v>30</v>
      </c>
      <c r="BX1" s="5">
        <v>15</v>
      </c>
      <c r="BY1" t="s">
        <v>27</v>
      </c>
      <c r="BZ1" t="s">
        <v>28</v>
      </c>
      <c r="CA1" t="s">
        <v>29</v>
      </c>
      <c r="CB1" t="s">
        <v>30</v>
      </c>
      <c r="CC1" s="5">
        <v>16</v>
      </c>
      <c r="CD1" t="s">
        <v>27</v>
      </c>
      <c r="CE1" t="s">
        <v>28</v>
      </c>
      <c r="CF1" t="s">
        <v>29</v>
      </c>
      <c r="CG1" t="s">
        <v>30</v>
      </c>
      <c r="CH1" s="5">
        <v>17</v>
      </c>
      <c r="CI1" t="s">
        <v>27</v>
      </c>
      <c r="CJ1" t="s">
        <v>28</v>
      </c>
      <c r="CK1" t="s">
        <v>29</v>
      </c>
      <c r="CL1" t="s">
        <v>30</v>
      </c>
      <c r="CM1" s="5">
        <v>18</v>
      </c>
      <c r="CN1" t="s">
        <v>27</v>
      </c>
      <c r="CO1" t="s">
        <v>28</v>
      </c>
      <c r="CP1" t="s">
        <v>29</v>
      </c>
      <c r="CQ1" t="s">
        <v>30</v>
      </c>
      <c r="CR1" s="5">
        <v>19</v>
      </c>
      <c r="CS1" t="s">
        <v>27</v>
      </c>
      <c r="CT1" t="s">
        <v>28</v>
      </c>
      <c r="CU1" t="s">
        <v>29</v>
      </c>
      <c r="CV1" t="s">
        <v>30</v>
      </c>
      <c r="CW1" s="5">
        <v>20</v>
      </c>
      <c r="CX1" t="s">
        <v>27</v>
      </c>
      <c r="CY1" t="s">
        <v>28</v>
      </c>
      <c r="CZ1" t="s">
        <v>29</v>
      </c>
      <c r="DA1" t="s">
        <v>30</v>
      </c>
      <c r="DB1" s="5">
        <v>21</v>
      </c>
      <c r="DC1" t="s">
        <v>27</v>
      </c>
      <c r="DD1" t="s">
        <v>28</v>
      </c>
      <c r="DE1" t="s">
        <v>29</v>
      </c>
      <c r="DF1" t="s">
        <v>30</v>
      </c>
      <c r="DG1" s="5">
        <v>22</v>
      </c>
      <c r="DH1" t="s">
        <v>27</v>
      </c>
      <c r="DI1" t="s">
        <v>28</v>
      </c>
      <c r="DJ1" t="s">
        <v>29</v>
      </c>
      <c r="DK1" t="s">
        <v>30</v>
      </c>
      <c r="DL1" s="5">
        <v>23</v>
      </c>
      <c r="DM1" t="s">
        <v>27</v>
      </c>
      <c r="DN1" t="s">
        <v>28</v>
      </c>
      <c r="DO1" t="s">
        <v>29</v>
      </c>
      <c r="DP1" t="s">
        <v>30</v>
      </c>
      <c r="DQ1" s="5">
        <v>24</v>
      </c>
      <c r="DR1" t="s">
        <v>27</v>
      </c>
      <c r="DS1" t="s">
        <v>28</v>
      </c>
      <c r="DT1" t="s">
        <v>29</v>
      </c>
      <c r="DU1" t="s">
        <v>30</v>
      </c>
      <c r="DV1" s="5">
        <v>25</v>
      </c>
      <c r="DW1" t="s">
        <v>27</v>
      </c>
      <c r="DX1" t="s">
        <v>28</v>
      </c>
      <c r="DY1" t="s">
        <v>29</v>
      </c>
      <c r="DZ1" t="s">
        <v>30</v>
      </c>
      <c r="EA1" s="5">
        <v>26</v>
      </c>
      <c r="EB1" t="s">
        <v>27</v>
      </c>
      <c r="EC1" t="s">
        <v>28</v>
      </c>
      <c r="ED1" t="s">
        <v>29</v>
      </c>
      <c r="EE1" t="s">
        <v>30</v>
      </c>
      <c r="EF1" s="5">
        <v>27</v>
      </c>
      <c r="EG1" t="s">
        <v>27</v>
      </c>
      <c r="EH1" t="s">
        <v>28</v>
      </c>
      <c r="EI1" t="s">
        <v>29</v>
      </c>
      <c r="EJ1" t="s">
        <v>30</v>
      </c>
      <c r="EK1" s="5">
        <v>28</v>
      </c>
      <c r="EL1" t="s">
        <v>27</v>
      </c>
      <c r="EM1" t="s">
        <v>28</v>
      </c>
      <c r="EN1" t="s">
        <v>29</v>
      </c>
      <c r="EO1" t="s">
        <v>30</v>
      </c>
      <c r="EP1" s="5">
        <v>29</v>
      </c>
      <c r="EQ1" t="s">
        <v>27</v>
      </c>
      <c r="ER1" t="s">
        <v>28</v>
      </c>
      <c r="ES1" t="s">
        <v>29</v>
      </c>
      <c r="ET1" t="s">
        <v>30</v>
      </c>
      <c r="EU1" s="5">
        <v>30</v>
      </c>
      <c r="EV1" t="s">
        <v>40</v>
      </c>
      <c r="EW1" t="s">
        <v>119</v>
      </c>
      <c r="EX1" t="s">
        <v>38</v>
      </c>
      <c r="EY1" t="s">
        <v>120</v>
      </c>
    </row>
    <row r="2" spans="1:155" x14ac:dyDescent="0.35">
      <c r="A2">
        <v>0</v>
      </c>
      <c r="B2">
        <f>[1]CRP_Outcome_ELV!$B2</f>
        <v>0</v>
      </c>
      <c r="C2">
        <f>[1]CRP_Outcome_ELV!$C2</f>
        <v>0</v>
      </c>
      <c r="D2">
        <f>[1]CRP_Outcome_ELV!$D2</f>
        <v>0</v>
      </c>
      <c r="E2">
        <f>[1]CRP_Outcome_ELV!$E2</f>
        <v>0</v>
      </c>
      <c r="G2">
        <f>[2]CRP_Outcome_ELV!$B2</f>
        <v>0</v>
      </c>
      <c r="H2">
        <f>[2]CRP_Outcome_ELV!$C2</f>
        <v>0</v>
      </c>
      <c r="I2">
        <f>[2]CRP_Outcome_ELV!$D2</f>
        <v>0</v>
      </c>
      <c r="J2">
        <f>[2]CRP_Outcome_ELV!$E2</f>
        <v>0</v>
      </c>
      <c r="L2">
        <f>[3]CRP_Outcome_ELV!$B2</f>
        <v>0</v>
      </c>
      <c r="M2">
        <f>[3]CRP_Outcome_ELV!$C2</f>
        <v>0</v>
      </c>
      <c r="N2">
        <f>[3]CRP_Outcome_ELV!$D2</f>
        <v>0</v>
      </c>
      <c r="O2">
        <f>[3]CRP_Outcome_ELV!$E2</f>
        <v>0</v>
      </c>
      <c r="Q2">
        <f>[4]CRP_Outcome_ELV!$B2</f>
        <v>0</v>
      </c>
      <c r="R2">
        <f>[4]CRP_Outcome_ELV!$C2</f>
        <v>0</v>
      </c>
      <c r="S2">
        <f>[4]CRP_Outcome_ELV!$D2</f>
        <v>0</v>
      </c>
      <c r="T2">
        <f>[4]CRP_Outcome_ELV!$E2</f>
        <v>0</v>
      </c>
      <c r="V2">
        <f>[5]CRP_Outcome_ELV!$B2</f>
        <v>0</v>
      </c>
      <c r="W2">
        <f>[5]CRP_Outcome_ELV!$C2</f>
        <v>0</v>
      </c>
      <c r="X2">
        <f>[5]CRP_Outcome_ELV!$D2</f>
        <v>0</v>
      </c>
      <c r="Y2">
        <f>[5]CRP_Outcome_ELV!$E2</f>
        <v>0</v>
      </c>
      <c r="AA2">
        <f>[6]CRP_Outcome_ELV!$B2</f>
        <v>0</v>
      </c>
      <c r="AB2">
        <f>[6]CRP_Outcome_ELV!$C2</f>
        <v>0</v>
      </c>
      <c r="AC2">
        <f>[6]CRP_Outcome_ELV!$D2</f>
        <v>0</v>
      </c>
      <c r="AD2">
        <f>[6]CRP_Outcome_ELV!$E2</f>
        <v>0</v>
      </c>
      <c r="AF2">
        <f>[7]CRP_Outcome_ELV!$B2</f>
        <v>0</v>
      </c>
      <c r="AG2">
        <f>[7]CRP_Outcome_ELV!$C2</f>
        <v>0</v>
      </c>
      <c r="AH2">
        <f>[7]CRP_Outcome_ELV!$D2</f>
        <v>0</v>
      </c>
      <c r="AI2">
        <f>[7]CRP_Outcome_ELV!$E2</f>
        <v>0</v>
      </c>
      <c r="AK2">
        <f>[8]CRP_Outcome_ELV!$B2</f>
        <v>0</v>
      </c>
      <c r="AL2">
        <f>[8]CRP_Outcome_ELV!$C2</f>
        <v>0</v>
      </c>
      <c r="AM2">
        <f>[8]CRP_Outcome_ELV!$D2</f>
        <v>0</v>
      </c>
      <c r="AN2">
        <f>[8]CRP_Outcome_ELV!$E2</f>
        <v>0</v>
      </c>
      <c r="AP2">
        <f>[9]CRP_Outcome_ELV!$B2</f>
        <v>0</v>
      </c>
      <c r="AQ2">
        <f>[9]CRP_Outcome_ELV!$C2</f>
        <v>0</v>
      </c>
      <c r="AR2">
        <f>[9]CRP_Outcome_ELV!$D2</f>
        <v>0</v>
      </c>
      <c r="AS2">
        <f>[9]CRP_Outcome_ELV!$E2</f>
        <v>0</v>
      </c>
      <c r="AU2">
        <f>[10]CRP_Outcome_ELV!$B2</f>
        <v>0</v>
      </c>
      <c r="AV2">
        <f>[10]CRP_Outcome_ELV!$C2</f>
        <v>0</v>
      </c>
      <c r="AW2">
        <f>[10]CRP_Outcome_ELV!$D2</f>
        <v>0</v>
      </c>
      <c r="AX2">
        <f>[10]CRP_Outcome_ELV!$E2</f>
        <v>0</v>
      </c>
      <c r="AZ2">
        <v>0</v>
      </c>
      <c r="BA2">
        <v>0</v>
      </c>
      <c r="BB2">
        <v>0</v>
      </c>
      <c r="BC2">
        <v>0</v>
      </c>
      <c r="BE2">
        <v>0</v>
      </c>
      <c r="BF2">
        <v>0</v>
      </c>
      <c r="BG2">
        <v>0</v>
      </c>
      <c r="BH2">
        <v>0</v>
      </c>
      <c r="BJ2" cm="1">
        <f t="array" ref="BJ2">INDEX([13]Results_ELV!$E$3:$E$186, (ROW()-ROW($B$2))*5+1)</f>
        <v>0</v>
      </c>
      <c r="BK2" cm="1">
        <f t="array" ref="BK2">INDEX([13]Results_ELV!$E$2:$E$186, (ROW()-ROW($C$2))*5+1)</f>
        <v>0</v>
      </c>
      <c r="BL2" cm="1">
        <f t="array" ref="BL2">INDEX([13]Results_ELV!$E$5:$E$186, (ROW()-ROW($D$2))*5+1)</f>
        <v>0</v>
      </c>
      <c r="BM2" cm="1">
        <f t="array" ref="BM2">INDEX([13]Results_ELV!$E$4:$E$186, (ROW()-ROW($E$2))*5+1)</f>
        <v>0</v>
      </c>
      <c r="BO2" cm="1">
        <f t="array" ref="BO2">INDEX([14]Results_ELV!$E$3:$E$186, (ROW()-ROW($B$2))*5+1)</f>
        <v>0</v>
      </c>
      <c r="BP2" cm="1">
        <f t="array" ref="BP2">INDEX([14]Results_ELV!$E$2:$E$186, (ROW()-ROW($C$2))*5+1)</f>
        <v>0</v>
      </c>
      <c r="BQ2" cm="1">
        <f t="array" ref="BQ2">INDEX([14]Results_ELV!$E$5:$E$186, (ROW()-ROW($D$2))*5+1)</f>
        <v>0</v>
      </c>
      <c r="BR2" cm="1">
        <f t="array" ref="BR2">INDEX([14]Results_ELV!$E$4:$E$186, (ROW()-ROW($E$2))*5+1)</f>
        <v>0</v>
      </c>
      <c r="BT2" cm="1">
        <f t="array" ref="BT2">INDEX([15]Results_ELV!$E$3:$E$186, (ROW()-ROW($B$2))*5+1)</f>
        <v>0</v>
      </c>
      <c r="BU2" cm="1">
        <f t="array" ref="BU2">INDEX([15]Results_ELV!$E$2:$E$186, (ROW()-ROW($C$2))*5+1)</f>
        <v>0</v>
      </c>
      <c r="BV2" cm="1">
        <f t="array" ref="BV2">INDEX([15]Results_ELV!$E$5:$E$186, (ROW()-ROW($D$2))*5+1)</f>
        <v>0</v>
      </c>
      <c r="BW2" cm="1">
        <f t="array" ref="BW2">INDEX([15]Results_ELV!$E$4:$E$186, (ROW()-ROW($E$2))*5+1)</f>
        <v>0</v>
      </c>
      <c r="BY2" cm="1">
        <f t="array" ref="BY2">INDEX([16]Results_ELV!$E$3:$E$186, (ROW()-ROW($B$2))*5+1)</f>
        <v>0</v>
      </c>
      <c r="BZ2" cm="1">
        <f t="array" ref="BZ2">INDEX([16]Results_ELV!$E$2:$E$186, (ROW()-ROW($C$2))*5+1)</f>
        <v>0</v>
      </c>
      <c r="CA2" cm="1">
        <f t="array" ref="CA2">INDEX([16]Results_ELV!$E$5:$E$186, (ROW()-ROW($D$2))*5+1)</f>
        <v>0</v>
      </c>
      <c r="CB2" cm="1">
        <f t="array" ref="CB2">INDEX([16]Results_ELV!$E$4:$E$186, (ROW()-ROW($E$2))*5+1)</f>
        <v>0</v>
      </c>
      <c r="CD2" cm="1">
        <f t="array" ref="CD2">INDEX([17]Results_ELV!$E$3:$E$186, (ROW()-ROW($B$2))*5+1)</f>
        <v>0</v>
      </c>
      <c r="CE2" cm="1">
        <f t="array" ref="CE2">INDEX([17]Results_ELV!$E$2:$E$186, (ROW()-ROW($C$2))*5+1)</f>
        <v>0</v>
      </c>
      <c r="CF2" cm="1">
        <f t="array" ref="CF2">INDEX([17]Results_ELV!$E$5:$E$186, (ROW()-ROW($D$2))*5+1)</f>
        <v>0</v>
      </c>
      <c r="CG2" cm="1">
        <f t="array" ref="CG2">INDEX([17]Results_ELV!$E$4:$E$186, (ROW()-ROW($E$2))*5+1)</f>
        <v>0</v>
      </c>
      <c r="CI2" cm="1">
        <f t="array" ref="CI2">INDEX([18]Results_ELV!$E$3:$E$186, (ROW()-ROW($B$2))*5+1)</f>
        <v>0</v>
      </c>
      <c r="CJ2" cm="1">
        <f t="array" ref="CJ2">INDEX([18]Results_ELV!$E$2:$E$186, (ROW()-ROW($C$2))*5+1)</f>
        <v>0</v>
      </c>
      <c r="CK2" cm="1">
        <f t="array" ref="CK2">INDEX([18]Results_ELV!$E$5:$E$186, (ROW()-ROW($D$2))*5+1)</f>
        <v>0</v>
      </c>
      <c r="CL2" cm="1">
        <f t="array" ref="CL2">INDEX([18]Results_ELV!$E$4:$E$186, (ROW()-ROW($E$2))*5+1)</f>
        <v>0</v>
      </c>
      <c r="CN2" cm="1">
        <f t="array" ref="CN2">INDEX([19]Results_ELV!$E$3:$E$186, (ROW()-ROW($B$2))*5+1)</f>
        <v>0</v>
      </c>
      <c r="CO2" cm="1">
        <f t="array" ref="CO2">INDEX([19]Results_ELV!$E$2:$E$186, (ROW()-ROW($C$2))*5+1)</f>
        <v>0</v>
      </c>
      <c r="CP2" cm="1">
        <f t="array" ref="CP2">INDEX([19]Results_ELV!$E$5:$E$186, (ROW()-ROW($D$2))*5+1)</f>
        <v>0</v>
      </c>
      <c r="CQ2" cm="1">
        <f t="array" ref="CQ2">INDEX([19]Results_ELV!$E$4:$E$186, (ROW()-ROW($E$2))*5+1)</f>
        <v>0</v>
      </c>
      <c r="CS2" cm="1">
        <f t="array" ref="CS2">INDEX([20]Results_ELV!$E$3:$E$186, (ROW()-ROW($B$2))*5+1)</f>
        <v>0</v>
      </c>
      <c r="CT2" cm="1">
        <f t="array" ref="CT2">INDEX([20]Results_ELV!$E$2:$E$186, (ROW()-ROW($C$2))*5+1)</f>
        <v>0</v>
      </c>
      <c r="CU2" cm="1">
        <f t="array" ref="CU2">INDEX([20]Results_ELV!$E$5:$E$186, (ROW()-ROW($D$2))*5+1)</f>
        <v>0</v>
      </c>
      <c r="CV2" cm="1">
        <f t="array" ref="CV2">INDEX([20]Results_ELV!$E$4:$E$186, (ROW()-ROW($E$2))*5+1)</f>
        <v>0</v>
      </c>
      <c r="CX2" cm="1">
        <f t="array" ref="CX2">INDEX([21]Results_ELV!$E$3:$E$186, (ROW()-ROW($B$2))*5+1)</f>
        <v>0</v>
      </c>
      <c r="CY2" cm="1">
        <f t="array" ref="CY2">INDEX([21]Results_ELV!$E$2:$E$186, (ROW()-ROW($C$2))*5+1)</f>
        <v>0</v>
      </c>
      <c r="CZ2" cm="1">
        <f t="array" ref="CZ2">INDEX([21]Results_ELV!$E$5:$E$186, (ROW()-ROW($D$2))*5+1)</f>
        <v>0</v>
      </c>
      <c r="DA2" cm="1">
        <f t="array" ref="DA2">INDEX([21]Results_ELV!$E$4:$E$186, (ROW()-ROW($E$2))*5+1)</f>
        <v>0</v>
      </c>
      <c r="DC2" cm="1">
        <f t="array" ref="DC2">INDEX([22]Results_ELV!$E$3:$E$186, (ROW()-ROW($B$2))*5+1)</f>
        <v>0</v>
      </c>
      <c r="DD2" cm="1">
        <f t="array" ref="DD2">INDEX([22]Results_ELV!$E$2:$E$186, (ROW()-ROW($C$2))*5+1)</f>
        <v>0</v>
      </c>
      <c r="DE2" cm="1">
        <f t="array" ref="DE2">INDEX([22]Results_ELV!$E$5:$E$186, (ROW()-ROW($D$2))*5+1)</f>
        <v>0</v>
      </c>
      <c r="DF2" cm="1">
        <f t="array" ref="DF2">INDEX([22]Results_ELV!$E$4:$E$186, (ROW()-ROW($E$2))*5+1)</f>
        <v>0</v>
      </c>
      <c r="DH2" cm="1">
        <f t="array" ref="DH2">INDEX([23]Results_ELV!$E$3:$E$186, (ROW()-ROW($B$2))*5+1)</f>
        <v>0</v>
      </c>
      <c r="DI2" cm="1">
        <f t="array" ref="DI2">INDEX([23]Results_ELV!$E$2:$E$186, (ROW()-ROW($C$2))*5+1)</f>
        <v>0</v>
      </c>
      <c r="DJ2" cm="1">
        <f t="array" ref="DJ2">INDEX([23]Results_ELV!$E$5:$E$186, (ROW()-ROW($D$2))*5+1)</f>
        <v>0</v>
      </c>
      <c r="DK2" cm="1">
        <f t="array" ref="DK2">INDEX([23]Results_ELV!$E$4:$E$186, (ROW()-ROW($E$2))*5+1)</f>
        <v>0</v>
      </c>
      <c r="DM2" cm="1">
        <f t="array" ref="DM2">INDEX([24]Results_ELV!$E$3:$E$186, (ROW()-ROW($B$2))*5+1)</f>
        <v>0</v>
      </c>
      <c r="DN2" cm="1">
        <f t="array" ref="DN2">INDEX([24]Results_ELV!$E$2:$E$186, (ROW()-ROW($C$2))*5+1)</f>
        <v>0</v>
      </c>
      <c r="DO2" cm="1">
        <f t="array" ref="DO2">INDEX([24]Results_ELV!$E$5:$E$186, (ROW()-ROW($D$2))*5+1)</f>
        <v>0</v>
      </c>
      <c r="DP2" cm="1">
        <f t="array" ref="DP2">INDEX([24]Results_ELV!$E$4:$E$186, (ROW()-ROW($E$2))*5+1)</f>
        <v>0</v>
      </c>
      <c r="DR2" cm="1">
        <f t="array" ref="DR2">INDEX([25]Results_ELV!$E$3:$E$186, (ROW()-ROW($B$2))*5+1)</f>
        <v>0</v>
      </c>
      <c r="DS2" cm="1">
        <f t="array" ref="DS2">INDEX([25]Results_ELV!$E$2:$E$186, (ROW()-ROW($C$2))*5+1)</f>
        <v>0</v>
      </c>
      <c r="DT2" cm="1">
        <f t="array" ref="DT2">INDEX([25]Results_ELV!$E$5:$E$186, (ROW()-ROW($D$2))*5+1)</f>
        <v>0</v>
      </c>
      <c r="DU2" cm="1">
        <f t="array" ref="DU2">INDEX([25]Results_ELV!$E$4:$E$186, (ROW()-ROW($E$2))*5+1)</f>
        <v>0</v>
      </c>
      <c r="DW2" cm="1">
        <f t="array" ref="DW2">INDEX([26]Results_ELV!$E$3:$E$186, (ROW()-ROW($B$2))*5+1)</f>
        <v>0</v>
      </c>
      <c r="DX2" cm="1">
        <f t="array" ref="DX2">INDEX([26]Results_ELV!$E$2:$E$186, (ROW()-ROW($C$2))*5+1)</f>
        <v>0</v>
      </c>
      <c r="DY2" cm="1">
        <f t="array" ref="DY2">INDEX([26]Results_ELV!$E$5:$E$186, (ROW()-ROW($D$2))*5+1)</f>
        <v>0</v>
      </c>
      <c r="DZ2" cm="1">
        <f t="array" ref="DZ2">INDEX([26]Results_ELV!$E$4:$E$186, (ROW()-ROW($E$2))*5+1)</f>
        <v>0</v>
      </c>
      <c r="EB2" cm="1">
        <f t="array" ref="EB2">INDEX([27]Results_ELV!$E$3:$E$186, (ROW()-ROW($B$2))*5+1)</f>
        <v>0</v>
      </c>
      <c r="EC2" cm="1">
        <f t="array" ref="EC2">INDEX([27]Results_ELV!$E$2:$E$186, (ROW()-ROW($C$2))*5+1)</f>
        <v>0</v>
      </c>
      <c r="ED2" cm="1">
        <f t="array" ref="ED2">INDEX([27]Results_ELV!$E$5:$E$186, (ROW()-ROW($D$2))*5+1)</f>
        <v>0</v>
      </c>
      <c r="EE2" cm="1">
        <f t="array" ref="EE2">INDEX([27]Results_ELV!$E$4:$E$186, (ROW()-ROW($E$2))*5+1)</f>
        <v>0</v>
      </c>
      <c r="EG2" cm="1">
        <f t="array" ref="EG2">INDEX([28]Results_ELV!$E$3:$E$186, (ROW()-ROW($B$2))*5+1)</f>
        <v>0</v>
      </c>
      <c r="EH2" cm="1">
        <f t="array" ref="EH2">INDEX([28]Results_ELV!$E$2:$E$186, (ROW()-ROW($C$2))*5+1)</f>
        <v>0</v>
      </c>
      <c r="EI2" cm="1">
        <f t="array" ref="EI2">INDEX([28]Results_ELV!$E$5:$E$186, (ROW()-ROW($D$2))*5+1)</f>
        <v>0</v>
      </c>
      <c r="EJ2" cm="1">
        <f t="array" ref="EJ2">INDEX([28]Results_ELV!$E$4:$E$186, (ROW()-ROW($E$2))*5+1)</f>
        <v>0</v>
      </c>
      <c r="EL2" cm="1">
        <f t="array" ref="EL2">INDEX([29]Results_ELV!$E$3:$E$186, (ROW()-ROW($B$2))*5+1)</f>
        <v>0</v>
      </c>
      <c r="EM2" cm="1">
        <f t="array" ref="EM2">INDEX([29]Results_ELV!$E$2:$E$186, (ROW()-ROW($C$2))*5+1)</f>
        <v>0</v>
      </c>
      <c r="EN2" cm="1">
        <f t="array" ref="EN2">INDEX([29]Results_ELV!$E$5:$E$186, (ROW()-ROW($D$2))*5+1)</f>
        <v>0</v>
      </c>
      <c r="EO2" cm="1">
        <f t="array" ref="EO2">INDEX([29]Results_ELV!$E$4:$E$186, (ROW()-ROW($E$2))*5+1)</f>
        <v>0</v>
      </c>
      <c r="EQ2" cm="1">
        <f t="array" ref="EQ2">INDEX([30]Results_ELV!$E$3:$E$186, (ROW()-ROW($B$2))*5+1)</f>
        <v>0</v>
      </c>
      <c r="ER2" cm="1">
        <f t="array" ref="ER2">INDEX([30]Results_ELV!$E$2:$E$186, (ROW()-ROW($C$2))*5+1)</f>
        <v>0</v>
      </c>
      <c r="ES2" cm="1">
        <f t="array" ref="ES2">INDEX([30]Results_ELV!$E$5:$E$186, (ROW()-ROW($D$2))*5+1)</f>
        <v>0</v>
      </c>
      <c r="ET2" cm="1">
        <f t="array" ref="ET2">INDEX([30]Results_ELV!$E$4:$E$186, (ROW()-ROW($E$2))*5+1)</f>
        <v>0</v>
      </c>
      <c r="EV2" s="22">
        <f t="shared" ref="EV2:EV38" si="0">ROUND(AVERAGE(B2,G2,L2,Q2,V2,AA2,AF2,AK2,AP2,AU2,AZ2,BE2,BJ2,BO2,BT2,BY2,CD2,CI2,CN2,CS2,CX2,DC2,DH2,DM2,DR2,DW2,EB2,EG2,EL2,EQ2),0)</f>
        <v>0</v>
      </c>
      <c r="EW2" s="22">
        <f t="shared" ref="EW2:EW38" si="1">ROUND(AVERAGE(C2,H2,M2,R2,W2,AB2,AG2,AL2,AQ2,AV2,BA2,BF2,BK2,BP2,BU2,BZ2,CE2,CJ2,CO2,CT2,CY2,DD2,DI2,DN2,DS2,DX2,EC2,EH2,EM2,ER2),0)</f>
        <v>0</v>
      </c>
      <c r="EX2" s="22">
        <f t="shared" ref="EX2:EX38" si="2">ROUND(AVERAGE(D2,I2,N2,S2,X2,AC2,AH2,AM2,AR2,AW2,BB2,BG2,BL2,BQ2,BV2,CA2,CF2,CK2,CP2,CU2,CZ2,DE2,DJ2,DO2,DT2,DY2,ED2,EI2,EN2,ES2),0)</f>
        <v>0</v>
      </c>
      <c r="EY2" s="22">
        <f t="shared" ref="EY2:EY38" si="3">ROUND(AVERAGE(E2,J2,O2,T2,Y2,AD2,AI2,AN2,AS2,AX2,BC2,BH2,BM2,BR2,BW2,CB2,CG2,CL2,CQ2,CV2,DA2,DF2,DK2,DP2,DU2,DZ2,EE2,EJ2,EO2,ET2),0)</f>
        <v>0</v>
      </c>
    </row>
    <row r="3" spans="1:155" x14ac:dyDescent="0.35">
      <c r="A3">
        <v>1</v>
      </c>
      <c r="B3">
        <f>[1]CRP_Outcome_ELV!$B3</f>
        <v>0</v>
      </c>
      <c r="C3">
        <f>[1]CRP_Outcome_ELV!$C3</f>
        <v>0</v>
      </c>
      <c r="D3">
        <f>[1]CRP_Outcome_ELV!$D3</f>
        <v>0</v>
      </c>
      <c r="E3">
        <f>[1]CRP_Outcome_ELV!$E3</f>
        <v>0</v>
      </c>
      <c r="G3">
        <f>[2]CRP_Outcome_ELV!$B3</f>
        <v>0</v>
      </c>
      <c r="H3">
        <f>[2]CRP_Outcome_ELV!$C3</f>
        <v>0</v>
      </c>
      <c r="I3">
        <f>[2]CRP_Outcome_ELV!$D3</f>
        <v>0</v>
      </c>
      <c r="J3">
        <f>[2]CRP_Outcome_ELV!$E3</f>
        <v>0</v>
      </c>
      <c r="L3">
        <f>[3]CRP_Outcome_ELV!$B3</f>
        <v>0</v>
      </c>
      <c r="M3">
        <f>[3]CRP_Outcome_ELV!$C3</f>
        <v>0</v>
      </c>
      <c r="N3">
        <f>[3]CRP_Outcome_ELV!$D3</f>
        <v>0</v>
      </c>
      <c r="O3">
        <f>[3]CRP_Outcome_ELV!$E3</f>
        <v>0</v>
      </c>
      <c r="Q3">
        <f>[4]CRP_Outcome_ELV!$B3</f>
        <v>0</v>
      </c>
      <c r="R3">
        <f>[4]CRP_Outcome_ELV!$C3</f>
        <v>0</v>
      </c>
      <c r="S3">
        <f>[4]CRP_Outcome_ELV!$D3</f>
        <v>0</v>
      </c>
      <c r="T3">
        <f>[4]CRP_Outcome_ELV!$E3</f>
        <v>0</v>
      </c>
      <c r="V3">
        <f>[5]CRP_Outcome_ELV!$B3</f>
        <v>0</v>
      </c>
      <c r="W3">
        <f>[5]CRP_Outcome_ELV!$C3</f>
        <v>0</v>
      </c>
      <c r="X3">
        <f>[5]CRP_Outcome_ELV!$D3</f>
        <v>0</v>
      </c>
      <c r="Y3">
        <f>[5]CRP_Outcome_ELV!$E3</f>
        <v>0</v>
      </c>
      <c r="AA3">
        <f>[6]CRP_Outcome_ELV!$B3</f>
        <v>0</v>
      </c>
      <c r="AB3">
        <f>[6]CRP_Outcome_ELV!$C3</f>
        <v>0</v>
      </c>
      <c r="AC3">
        <f>[6]CRP_Outcome_ELV!$D3</f>
        <v>0</v>
      </c>
      <c r="AD3">
        <f>[6]CRP_Outcome_ELV!$E3</f>
        <v>0</v>
      </c>
      <c r="AF3">
        <f>[7]CRP_Outcome_ELV!$B3</f>
        <v>0</v>
      </c>
      <c r="AG3">
        <f>[7]CRP_Outcome_ELV!$C3</f>
        <v>0</v>
      </c>
      <c r="AH3">
        <f>[7]CRP_Outcome_ELV!$D3</f>
        <v>0</v>
      </c>
      <c r="AI3">
        <f>[7]CRP_Outcome_ELV!$E3</f>
        <v>0</v>
      </c>
      <c r="AK3">
        <f>[8]CRP_Outcome_ELV!$B3</f>
        <v>0</v>
      </c>
      <c r="AL3">
        <f>[8]CRP_Outcome_ELV!$C3</f>
        <v>0</v>
      </c>
      <c r="AM3">
        <f>[8]CRP_Outcome_ELV!$D3</f>
        <v>0</v>
      </c>
      <c r="AN3">
        <f>[8]CRP_Outcome_ELV!$E3</f>
        <v>0</v>
      </c>
      <c r="AP3">
        <f>[9]CRP_Outcome_ELV!$B3</f>
        <v>0</v>
      </c>
      <c r="AQ3">
        <f>[9]CRP_Outcome_ELV!$C3</f>
        <v>0</v>
      </c>
      <c r="AR3">
        <f>[9]CRP_Outcome_ELV!$D3</f>
        <v>0</v>
      </c>
      <c r="AS3">
        <f>[9]CRP_Outcome_ELV!$E3</f>
        <v>0</v>
      </c>
      <c r="AU3">
        <f>[10]CRP_Outcome_ELV!$B3</f>
        <v>0</v>
      </c>
      <c r="AV3">
        <f>[10]CRP_Outcome_ELV!$C3</f>
        <v>0</v>
      </c>
      <c r="AW3">
        <f>[10]CRP_Outcome_ELV!$D3</f>
        <v>0</v>
      </c>
      <c r="AX3">
        <f>[10]CRP_Outcome_ELV!$E3</f>
        <v>0</v>
      </c>
      <c r="AZ3">
        <v>0</v>
      </c>
      <c r="BA3">
        <v>0</v>
      </c>
      <c r="BB3">
        <v>0</v>
      </c>
      <c r="BC3">
        <v>0</v>
      </c>
      <c r="BE3">
        <v>0</v>
      </c>
      <c r="BF3">
        <v>0</v>
      </c>
      <c r="BG3">
        <v>0</v>
      </c>
      <c r="BH3">
        <v>0</v>
      </c>
      <c r="BJ3" cm="1">
        <f t="array" ref="BJ3">INDEX([13]Results_ELV!$E$3:$E$186, (ROW()-ROW($B$2))*5+1)</f>
        <v>0</v>
      </c>
      <c r="BK3" cm="1">
        <f t="array" ref="BK3">INDEX([13]Results_ELV!$E$2:$E$186, (ROW()-ROW($C$2))*5+1)</f>
        <v>0</v>
      </c>
      <c r="BL3" cm="1">
        <f t="array" ref="BL3">INDEX([13]Results_ELV!$E$5:$E$186, (ROW()-ROW($D$2))*5+1)</f>
        <v>0</v>
      </c>
      <c r="BM3" cm="1">
        <f t="array" ref="BM3">INDEX([13]Results_ELV!$E$4:$E$186, (ROW()-ROW($E$2))*5+1)</f>
        <v>0</v>
      </c>
      <c r="BO3" cm="1">
        <f t="array" ref="BO3">INDEX([14]Results_ELV!$E$3:$E$186, (ROW()-ROW($B$2))*5+1)</f>
        <v>0</v>
      </c>
      <c r="BP3" cm="1">
        <f t="array" ref="BP3">INDEX([14]Results_ELV!$E$2:$E$186, (ROW()-ROW($C$2))*5+1)</f>
        <v>0</v>
      </c>
      <c r="BQ3" cm="1">
        <f t="array" ref="BQ3">INDEX([14]Results_ELV!$E$5:$E$186, (ROW()-ROW($D$2))*5+1)</f>
        <v>0</v>
      </c>
      <c r="BR3" cm="1">
        <f t="array" ref="BR3">INDEX([14]Results_ELV!$E$4:$E$186, (ROW()-ROW($E$2))*5+1)</f>
        <v>0</v>
      </c>
      <c r="BT3" cm="1">
        <f t="array" ref="BT3">INDEX([15]Results_ELV!$E$3:$E$186, (ROW()-ROW($B$2))*5+1)</f>
        <v>0</v>
      </c>
      <c r="BU3" cm="1">
        <f t="array" ref="BU3">INDEX([15]Results_ELV!$E$2:$E$186, (ROW()-ROW($C$2))*5+1)</f>
        <v>0</v>
      </c>
      <c r="BV3" cm="1">
        <f t="array" ref="BV3">INDEX([15]Results_ELV!$E$5:$E$186, (ROW()-ROW($D$2))*5+1)</f>
        <v>0</v>
      </c>
      <c r="BW3" cm="1">
        <f t="array" ref="BW3">INDEX([15]Results_ELV!$E$4:$E$186, (ROW()-ROW($E$2))*5+1)</f>
        <v>0</v>
      </c>
      <c r="BY3" cm="1">
        <f t="array" ref="BY3">INDEX([16]Results_ELV!$E$3:$E$186, (ROW()-ROW($B$2))*5+1)</f>
        <v>0</v>
      </c>
      <c r="BZ3" cm="1">
        <f t="array" ref="BZ3">INDEX([16]Results_ELV!$E$2:$E$186, (ROW()-ROW($C$2))*5+1)</f>
        <v>0</v>
      </c>
      <c r="CA3" cm="1">
        <f t="array" ref="CA3">INDEX([16]Results_ELV!$E$5:$E$186, (ROW()-ROW($D$2))*5+1)</f>
        <v>0</v>
      </c>
      <c r="CB3" cm="1">
        <f t="array" ref="CB3">INDEX([16]Results_ELV!$E$4:$E$186, (ROW()-ROW($E$2))*5+1)</f>
        <v>0</v>
      </c>
      <c r="CD3" cm="1">
        <f t="array" ref="CD3">INDEX([17]Results_ELV!$E$3:$E$186, (ROW()-ROW($B$2))*5+1)</f>
        <v>0</v>
      </c>
      <c r="CE3" cm="1">
        <f t="array" ref="CE3">INDEX([17]Results_ELV!$E$2:$E$186, (ROW()-ROW($C$2))*5+1)</f>
        <v>0</v>
      </c>
      <c r="CF3" cm="1">
        <f t="array" ref="CF3">INDEX([17]Results_ELV!$E$5:$E$186, (ROW()-ROW($D$2))*5+1)</f>
        <v>0</v>
      </c>
      <c r="CG3" cm="1">
        <f t="array" ref="CG3">INDEX([17]Results_ELV!$E$4:$E$186, (ROW()-ROW($E$2))*5+1)</f>
        <v>0</v>
      </c>
      <c r="CI3" cm="1">
        <f t="array" ref="CI3">INDEX([18]Results_ELV!$E$3:$E$186, (ROW()-ROW($B$2))*5+1)</f>
        <v>0</v>
      </c>
      <c r="CJ3" cm="1">
        <f t="array" ref="CJ3">INDEX([18]Results_ELV!$E$2:$E$186, (ROW()-ROW($C$2))*5+1)</f>
        <v>0</v>
      </c>
      <c r="CK3" cm="1">
        <f t="array" ref="CK3">INDEX([18]Results_ELV!$E$5:$E$186, (ROW()-ROW($D$2))*5+1)</f>
        <v>0</v>
      </c>
      <c r="CL3" cm="1">
        <f t="array" ref="CL3">INDEX([18]Results_ELV!$E$4:$E$186, (ROW()-ROW($E$2))*5+1)</f>
        <v>0</v>
      </c>
      <c r="CN3" cm="1">
        <f t="array" ref="CN3">INDEX([19]Results_ELV!$E$3:$E$186, (ROW()-ROW($B$2))*5+1)</f>
        <v>0</v>
      </c>
      <c r="CO3" cm="1">
        <f t="array" ref="CO3">INDEX([19]Results_ELV!$E$2:$E$186, (ROW()-ROW($C$2))*5+1)</f>
        <v>0</v>
      </c>
      <c r="CP3" cm="1">
        <f t="array" ref="CP3">INDEX([19]Results_ELV!$E$5:$E$186, (ROW()-ROW($D$2))*5+1)</f>
        <v>0</v>
      </c>
      <c r="CQ3" cm="1">
        <f t="array" ref="CQ3">INDEX([19]Results_ELV!$E$4:$E$186, (ROW()-ROW($E$2))*5+1)</f>
        <v>0</v>
      </c>
      <c r="CS3" cm="1">
        <f t="array" ref="CS3">INDEX([20]Results_ELV!$E$3:$E$186, (ROW()-ROW($B$2))*5+1)</f>
        <v>0</v>
      </c>
      <c r="CT3" cm="1">
        <f t="array" ref="CT3">INDEX([20]Results_ELV!$E$2:$E$186, (ROW()-ROW($C$2))*5+1)</f>
        <v>0</v>
      </c>
      <c r="CU3" cm="1">
        <f t="array" ref="CU3">INDEX([20]Results_ELV!$E$5:$E$186, (ROW()-ROW($D$2))*5+1)</f>
        <v>0</v>
      </c>
      <c r="CV3" cm="1">
        <f t="array" ref="CV3">INDEX([20]Results_ELV!$E$4:$E$186, (ROW()-ROW($E$2))*5+1)</f>
        <v>0</v>
      </c>
      <c r="CX3" cm="1">
        <f t="array" ref="CX3">INDEX([21]Results_ELV!$E$3:$E$186, (ROW()-ROW($B$2))*5+1)</f>
        <v>0</v>
      </c>
      <c r="CY3" cm="1">
        <f t="array" ref="CY3">INDEX([21]Results_ELV!$E$2:$E$186, (ROW()-ROW($C$2))*5+1)</f>
        <v>0</v>
      </c>
      <c r="CZ3" cm="1">
        <f t="array" ref="CZ3">INDEX([21]Results_ELV!$E$5:$E$186, (ROW()-ROW($D$2))*5+1)</f>
        <v>0</v>
      </c>
      <c r="DA3" cm="1">
        <f t="array" ref="DA3">INDEX([21]Results_ELV!$E$4:$E$186, (ROW()-ROW($E$2))*5+1)</f>
        <v>0</v>
      </c>
      <c r="DC3" cm="1">
        <f t="array" ref="DC3">INDEX([22]Results_ELV!$E$3:$E$186, (ROW()-ROW($B$2))*5+1)</f>
        <v>0</v>
      </c>
      <c r="DD3" cm="1">
        <f t="array" ref="DD3">INDEX([22]Results_ELV!$E$2:$E$186, (ROW()-ROW($C$2))*5+1)</f>
        <v>0</v>
      </c>
      <c r="DE3" cm="1">
        <f t="array" ref="DE3">INDEX([22]Results_ELV!$E$5:$E$186, (ROW()-ROW($D$2))*5+1)</f>
        <v>0</v>
      </c>
      <c r="DF3" cm="1">
        <f t="array" ref="DF3">INDEX([22]Results_ELV!$E$4:$E$186, (ROW()-ROW($E$2))*5+1)</f>
        <v>0</v>
      </c>
      <c r="DH3" cm="1">
        <f t="array" ref="DH3">INDEX([23]Results_ELV!$E$3:$E$186, (ROW()-ROW($B$2))*5+1)</f>
        <v>0</v>
      </c>
      <c r="DI3" cm="1">
        <f t="array" ref="DI3">INDEX([23]Results_ELV!$E$2:$E$186, (ROW()-ROW($C$2))*5+1)</f>
        <v>0</v>
      </c>
      <c r="DJ3" cm="1">
        <f t="array" ref="DJ3">INDEX([23]Results_ELV!$E$5:$E$186, (ROW()-ROW($D$2))*5+1)</f>
        <v>0</v>
      </c>
      <c r="DK3" cm="1">
        <f t="array" ref="DK3">INDEX([23]Results_ELV!$E$4:$E$186, (ROW()-ROW($E$2))*5+1)</f>
        <v>0</v>
      </c>
      <c r="DM3" cm="1">
        <f t="array" ref="DM3">INDEX([24]Results_ELV!$E$3:$E$186, (ROW()-ROW($B$2))*5+1)</f>
        <v>0</v>
      </c>
      <c r="DN3" cm="1">
        <f t="array" ref="DN3">INDEX([24]Results_ELV!$E$2:$E$186, (ROW()-ROW($C$2))*5+1)</f>
        <v>0</v>
      </c>
      <c r="DO3" cm="1">
        <f t="array" ref="DO3">INDEX([24]Results_ELV!$E$5:$E$186, (ROW()-ROW($D$2))*5+1)</f>
        <v>0</v>
      </c>
      <c r="DP3" cm="1">
        <f t="array" ref="DP3">INDEX([24]Results_ELV!$E$4:$E$186, (ROW()-ROW($E$2))*5+1)</f>
        <v>0</v>
      </c>
      <c r="DR3" cm="1">
        <f t="array" ref="DR3">INDEX([25]Results_ELV!$E$3:$E$186, (ROW()-ROW($B$2))*5+1)</f>
        <v>0</v>
      </c>
      <c r="DS3" cm="1">
        <f t="array" ref="DS3">INDEX([25]Results_ELV!$E$2:$E$186, (ROW()-ROW($C$2))*5+1)</f>
        <v>0</v>
      </c>
      <c r="DT3" cm="1">
        <f t="array" ref="DT3">INDEX([25]Results_ELV!$E$5:$E$186, (ROW()-ROW($D$2))*5+1)</f>
        <v>0</v>
      </c>
      <c r="DU3" cm="1">
        <f t="array" ref="DU3">INDEX([25]Results_ELV!$E$4:$E$186, (ROW()-ROW($E$2))*5+1)</f>
        <v>0</v>
      </c>
      <c r="DW3" cm="1">
        <f t="array" ref="DW3">INDEX([26]Results_ELV!$E$3:$E$186, (ROW()-ROW($B$2))*5+1)</f>
        <v>0</v>
      </c>
      <c r="DX3" cm="1">
        <f t="array" ref="DX3">INDEX([26]Results_ELV!$E$2:$E$186, (ROW()-ROW($C$2))*5+1)</f>
        <v>0</v>
      </c>
      <c r="DY3" cm="1">
        <f t="array" ref="DY3">INDEX([26]Results_ELV!$E$5:$E$186, (ROW()-ROW($D$2))*5+1)</f>
        <v>0</v>
      </c>
      <c r="DZ3" cm="1">
        <f t="array" ref="DZ3">INDEX([26]Results_ELV!$E$4:$E$186, (ROW()-ROW($E$2))*5+1)</f>
        <v>0</v>
      </c>
      <c r="EB3" cm="1">
        <f t="array" ref="EB3">INDEX([27]Results_ELV!$E$3:$E$186, (ROW()-ROW($B$2))*5+1)</f>
        <v>0</v>
      </c>
      <c r="EC3" cm="1">
        <f t="array" ref="EC3">INDEX([27]Results_ELV!$E$2:$E$186, (ROW()-ROW($C$2))*5+1)</f>
        <v>0</v>
      </c>
      <c r="ED3" cm="1">
        <f t="array" ref="ED3">INDEX([27]Results_ELV!$E$5:$E$186, (ROW()-ROW($D$2))*5+1)</f>
        <v>0</v>
      </c>
      <c r="EE3" cm="1">
        <f t="array" ref="EE3">INDEX([27]Results_ELV!$E$4:$E$186, (ROW()-ROW($E$2))*5+1)</f>
        <v>0</v>
      </c>
      <c r="EG3" cm="1">
        <f t="array" ref="EG3">INDEX([28]Results_ELV!$E$3:$E$186, (ROW()-ROW($B$2))*5+1)</f>
        <v>0</v>
      </c>
      <c r="EH3" cm="1">
        <f t="array" ref="EH3">INDEX([28]Results_ELV!$E$2:$E$186, (ROW()-ROW($C$2))*5+1)</f>
        <v>0</v>
      </c>
      <c r="EI3" cm="1">
        <f t="array" ref="EI3">INDEX([28]Results_ELV!$E$5:$E$186, (ROW()-ROW($D$2))*5+1)</f>
        <v>0</v>
      </c>
      <c r="EJ3" cm="1">
        <f t="array" ref="EJ3">INDEX([28]Results_ELV!$E$4:$E$186, (ROW()-ROW($E$2))*5+1)</f>
        <v>0</v>
      </c>
      <c r="EL3" cm="1">
        <f t="array" ref="EL3">INDEX([29]Results_ELV!$E$3:$E$186, (ROW()-ROW($B$2))*5+1)</f>
        <v>0</v>
      </c>
      <c r="EM3" cm="1">
        <f t="array" ref="EM3">INDEX([29]Results_ELV!$E$2:$E$186, (ROW()-ROW($C$2))*5+1)</f>
        <v>0</v>
      </c>
      <c r="EN3" cm="1">
        <f t="array" ref="EN3">INDEX([29]Results_ELV!$E$5:$E$186, (ROW()-ROW($D$2))*5+1)</f>
        <v>0</v>
      </c>
      <c r="EO3" cm="1">
        <f t="array" ref="EO3">INDEX([29]Results_ELV!$E$4:$E$186, (ROW()-ROW($E$2))*5+1)</f>
        <v>0</v>
      </c>
      <c r="EQ3" cm="1">
        <f t="array" ref="EQ3">INDEX([30]Results_ELV!$E$3:$E$186, (ROW()-ROW($B$2))*5+1)</f>
        <v>0</v>
      </c>
      <c r="ER3" cm="1">
        <f t="array" ref="ER3">INDEX([30]Results_ELV!$E$2:$E$186, (ROW()-ROW($C$2))*5+1)</f>
        <v>0</v>
      </c>
      <c r="ES3" cm="1">
        <f t="array" ref="ES3">INDEX([30]Results_ELV!$E$5:$E$186, (ROW()-ROW($D$2))*5+1)</f>
        <v>0</v>
      </c>
      <c r="ET3" cm="1">
        <f t="array" ref="ET3">INDEX([30]Results_ELV!$E$4:$E$186, (ROW()-ROW($E$2))*5+1)</f>
        <v>0</v>
      </c>
      <c r="EV3" s="22">
        <f t="shared" si="0"/>
        <v>0</v>
      </c>
      <c r="EW3" s="22">
        <f t="shared" si="1"/>
        <v>0</v>
      </c>
      <c r="EX3" s="22">
        <f t="shared" si="2"/>
        <v>0</v>
      </c>
      <c r="EY3" s="22">
        <f t="shared" si="3"/>
        <v>0</v>
      </c>
    </row>
    <row r="4" spans="1:155" x14ac:dyDescent="0.35">
      <c r="A4">
        <v>2</v>
      </c>
      <c r="B4">
        <f>[1]CRP_Outcome_ELV!$B4</f>
        <v>0</v>
      </c>
      <c r="C4">
        <f>[1]CRP_Outcome_ELV!$C4</f>
        <v>0</v>
      </c>
      <c r="D4">
        <f>[1]CRP_Outcome_ELV!$D4</f>
        <v>0</v>
      </c>
      <c r="E4">
        <f>[1]CRP_Outcome_ELV!$E4</f>
        <v>0</v>
      </c>
      <c r="G4">
        <f>[2]CRP_Outcome_ELV!$B4</f>
        <v>0</v>
      </c>
      <c r="H4">
        <f>[2]CRP_Outcome_ELV!$C4</f>
        <v>0</v>
      </c>
      <c r="I4">
        <f>[2]CRP_Outcome_ELV!$D4</f>
        <v>0</v>
      </c>
      <c r="J4">
        <f>[2]CRP_Outcome_ELV!$E4</f>
        <v>0</v>
      </c>
      <c r="L4">
        <f>[3]CRP_Outcome_ELV!$B4</f>
        <v>0</v>
      </c>
      <c r="M4">
        <f>[3]CRP_Outcome_ELV!$C4</f>
        <v>0</v>
      </c>
      <c r="N4">
        <f>[3]CRP_Outcome_ELV!$D4</f>
        <v>0</v>
      </c>
      <c r="O4">
        <f>[3]CRP_Outcome_ELV!$E4</f>
        <v>0</v>
      </c>
      <c r="Q4">
        <f>[4]CRP_Outcome_ELV!$B4</f>
        <v>0</v>
      </c>
      <c r="R4">
        <f>[4]CRP_Outcome_ELV!$C4</f>
        <v>0</v>
      </c>
      <c r="S4">
        <f>[4]CRP_Outcome_ELV!$D4</f>
        <v>0</v>
      </c>
      <c r="T4">
        <f>[4]CRP_Outcome_ELV!$E4</f>
        <v>0</v>
      </c>
      <c r="V4">
        <f>[5]CRP_Outcome_ELV!$B4</f>
        <v>0</v>
      </c>
      <c r="W4">
        <f>[5]CRP_Outcome_ELV!$C4</f>
        <v>0</v>
      </c>
      <c r="X4">
        <f>[5]CRP_Outcome_ELV!$D4</f>
        <v>0</v>
      </c>
      <c r="Y4">
        <f>[5]CRP_Outcome_ELV!$E4</f>
        <v>0</v>
      </c>
      <c r="AA4">
        <f>[6]CRP_Outcome_ELV!$B4</f>
        <v>0</v>
      </c>
      <c r="AB4">
        <f>[6]CRP_Outcome_ELV!$C4</f>
        <v>0</v>
      </c>
      <c r="AC4">
        <f>[6]CRP_Outcome_ELV!$D4</f>
        <v>0</v>
      </c>
      <c r="AD4">
        <f>[6]CRP_Outcome_ELV!$E4</f>
        <v>0</v>
      </c>
      <c r="AF4">
        <f>[7]CRP_Outcome_ELV!$B4</f>
        <v>0</v>
      </c>
      <c r="AG4">
        <f>[7]CRP_Outcome_ELV!$C4</f>
        <v>0</v>
      </c>
      <c r="AH4">
        <f>[7]CRP_Outcome_ELV!$D4</f>
        <v>0</v>
      </c>
      <c r="AI4">
        <f>[7]CRP_Outcome_ELV!$E4</f>
        <v>0</v>
      </c>
      <c r="AK4">
        <f>[8]CRP_Outcome_ELV!$B4</f>
        <v>0</v>
      </c>
      <c r="AL4">
        <f>[8]CRP_Outcome_ELV!$C4</f>
        <v>0</v>
      </c>
      <c r="AM4">
        <f>[8]CRP_Outcome_ELV!$D4</f>
        <v>0</v>
      </c>
      <c r="AN4">
        <f>[8]CRP_Outcome_ELV!$E4</f>
        <v>0</v>
      </c>
      <c r="AP4">
        <f>[9]CRP_Outcome_ELV!$B4</f>
        <v>0</v>
      </c>
      <c r="AQ4">
        <f>[9]CRP_Outcome_ELV!$C4</f>
        <v>0</v>
      </c>
      <c r="AR4">
        <f>[9]CRP_Outcome_ELV!$D4</f>
        <v>0</v>
      </c>
      <c r="AS4">
        <f>[9]CRP_Outcome_ELV!$E4</f>
        <v>0</v>
      </c>
      <c r="AU4">
        <f>[10]CRP_Outcome_ELV!$B4</f>
        <v>0</v>
      </c>
      <c r="AV4">
        <f>[10]CRP_Outcome_ELV!$C4</f>
        <v>0</v>
      </c>
      <c r="AW4">
        <f>[10]CRP_Outcome_ELV!$D4</f>
        <v>0</v>
      </c>
      <c r="AX4">
        <f>[10]CRP_Outcome_ELV!$E4</f>
        <v>0</v>
      </c>
      <c r="AZ4">
        <v>0</v>
      </c>
      <c r="BA4">
        <v>0</v>
      </c>
      <c r="BB4">
        <v>0</v>
      </c>
      <c r="BC4">
        <v>0</v>
      </c>
      <c r="BE4">
        <v>0</v>
      </c>
      <c r="BF4">
        <v>0</v>
      </c>
      <c r="BG4">
        <v>0</v>
      </c>
      <c r="BH4">
        <v>0</v>
      </c>
      <c r="BJ4" cm="1">
        <f t="array" ref="BJ4">INDEX([13]Results_ELV!$E$3:$E$186, (ROW()-ROW($B$2))*5+1)</f>
        <v>0</v>
      </c>
      <c r="BK4" cm="1">
        <f t="array" ref="BK4">INDEX([13]Results_ELV!$E$2:$E$186, (ROW()-ROW($C$2))*5+1)</f>
        <v>0</v>
      </c>
      <c r="BL4" cm="1">
        <f t="array" ref="BL4">INDEX([13]Results_ELV!$E$5:$E$186, (ROW()-ROW($D$2))*5+1)</f>
        <v>0</v>
      </c>
      <c r="BM4" cm="1">
        <f t="array" ref="BM4">INDEX([13]Results_ELV!$E$4:$E$186, (ROW()-ROW($E$2))*5+1)</f>
        <v>0</v>
      </c>
      <c r="BO4" cm="1">
        <f t="array" ref="BO4">INDEX([14]Results_ELV!$E$3:$E$186, (ROW()-ROW($B$2))*5+1)</f>
        <v>0</v>
      </c>
      <c r="BP4" cm="1">
        <f t="array" ref="BP4">INDEX([14]Results_ELV!$E$2:$E$186, (ROW()-ROW($C$2))*5+1)</f>
        <v>0</v>
      </c>
      <c r="BQ4" cm="1">
        <f t="array" ref="BQ4">INDEX([14]Results_ELV!$E$5:$E$186, (ROW()-ROW($D$2))*5+1)</f>
        <v>0</v>
      </c>
      <c r="BR4" cm="1">
        <f t="array" ref="BR4">INDEX([14]Results_ELV!$E$4:$E$186, (ROW()-ROW($E$2))*5+1)</f>
        <v>0</v>
      </c>
      <c r="BT4" cm="1">
        <f t="array" ref="BT4">INDEX([15]Results_ELV!$E$3:$E$186, (ROW()-ROW($B$2))*5+1)</f>
        <v>0</v>
      </c>
      <c r="BU4" cm="1">
        <f t="array" ref="BU4">INDEX([15]Results_ELV!$E$2:$E$186, (ROW()-ROW($C$2))*5+1)</f>
        <v>0</v>
      </c>
      <c r="BV4" cm="1">
        <f t="array" ref="BV4">INDEX([15]Results_ELV!$E$5:$E$186, (ROW()-ROW($D$2))*5+1)</f>
        <v>0</v>
      </c>
      <c r="BW4" cm="1">
        <f t="array" ref="BW4">INDEX([15]Results_ELV!$E$4:$E$186, (ROW()-ROW($E$2))*5+1)</f>
        <v>0</v>
      </c>
      <c r="BY4" cm="1">
        <f t="array" ref="BY4">INDEX([16]Results_ELV!$E$3:$E$186, (ROW()-ROW($B$2))*5+1)</f>
        <v>0</v>
      </c>
      <c r="BZ4" cm="1">
        <f t="array" ref="BZ4">INDEX([16]Results_ELV!$E$2:$E$186, (ROW()-ROW($C$2))*5+1)</f>
        <v>0</v>
      </c>
      <c r="CA4" cm="1">
        <f t="array" ref="CA4">INDEX([16]Results_ELV!$E$5:$E$186, (ROW()-ROW($D$2))*5+1)</f>
        <v>0</v>
      </c>
      <c r="CB4" cm="1">
        <f t="array" ref="CB4">INDEX([16]Results_ELV!$E$4:$E$186, (ROW()-ROW($E$2))*5+1)</f>
        <v>0</v>
      </c>
      <c r="CD4" cm="1">
        <f t="array" ref="CD4">INDEX([17]Results_ELV!$E$3:$E$186, (ROW()-ROW($B$2))*5+1)</f>
        <v>0</v>
      </c>
      <c r="CE4" cm="1">
        <f t="array" ref="CE4">INDEX([17]Results_ELV!$E$2:$E$186, (ROW()-ROW($C$2))*5+1)</f>
        <v>0</v>
      </c>
      <c r="CF4" cm="1">
        <f t="array" ref="CF4">INDEX([17]Results_ELV!$E$5:$E$186, (ROW()-ROW($D$2))*5+1)</f>
        <v>0</v>
      </c>
      <c r="CG4" cm="1">
        <f t="array" ref="CG4">INDEX([17]Results_ELV!$E$4:$E$186, (ROW()-ROW($E$2))*5+1)</f>
        <v>0</v>
      </c>
      <c r="CI4" cm="1">
        <f t="array" ref="CI4">INDEX([18]Results_ELV!$E$3:$E$186, (ROW()-ROW($B$2))*5+1)</f>
        <v>0</v>
      </c>
      <c r="CJ4" cm="1">
        <f t="array" ref="CJ4">INDEX([18]Results_ELV!$E$2:$E$186, (ROW()-ROW($C$2))*5+1)</f>
        <v>0</v>
      </c>
      <c r="CK4" cm="1">
        <f t="array" ref="CK4">INDEX([18]Results_ELV!$E$5:$E$186, (ROW()-ROW($D$2))*5+1)</f>
        <v>0</v>
      </c>
      <c r="CL4" cm="1">
        <f t="array" ref="CL4">INDEX([18]Results_ELV!$E$4:$E$186, (ROW()-ROW($E$2))*5+1)</f>
        <v>0</v>
      </c>
      <c r="CN4" cm="1">
        <f t="array" ref="CN4">INDEX([19]Results_ELV!$E$3:$E$186, (ROW()-ROW($B$2))*5+1)</f>
        <v>0</v>
      </c>
      <c r="CO4" cm="1">
        <f t="array" ref="CO4">INDEX([19]Results_ELV!$E$2:$E$186, (ROW()-ROW($C$2))*5+1)</f>
        <v>0</v>
      </c>
      <c r="CP4" cm="1">
        <f t="array" ref="CP4">INDEX([19]Results_ELV!$E$5:$E$186, (ROW()-ROW($D$2))*5+1)</f>
        <v>0</v>
      </c>
      <c r="CQ4" cm="1">
        <f t="array" ref="CQ4">INDEX([19]Results_ELV!$E$4:$E$186, (ROW()-ROW($E$2))*5+1)</f>
        <v>0</v>
      </c>
      <c r="CS4" cm="1">
        <f t="array" ref="CS4">INDEX([20]Results_ELV!$E$3:$E$186, (ROW()-ROW($B$2))*5+1)</f>
        <v>0</v>
      </c>
      <c r="CT4" cm="1">
        <f t="array" ref="CT4">INDEX([20]Results_ELV!$E$2:$E$186, (ROW()-ROW($C$2))*5+1)</f>
        <v>0</v>
      </c>
      <c r="CU4" cm="1">
        <f t="array" ref="CU4">INDEX([20]Results_ELV!$E$5:$E$186, (ROW()-ROW($D$2))*5+1)</f>
        <v>0</v>
      </c>
      <c r="CV4" cm="1">
        <f t="array" ref="CV4">INDEX([20]Results_ELV!$E$4:$E$186, (ROW()-ROW($E$2))*5+1)</f>
        <v>0</v>
      </c>
      <c r="CX4" cm="1">
        <f t="array" ref="CX4">INDEX([21]Results_ELV!$E$3:$E$186, (ROW()-ROW($B$2))*5+1)</f>
        <v>0</v>
      </c>
      <c r="CY4" cm="1">
        <f t="array" ref="CY4">INDEX([21]Results_ELV!$E$2:$E$186, (ROW()-ROW($C$2))*5+1)</f>
        <v>0</v>
      </c>
      <c r="CZ4" cm="1">
        <f t="array" ref="CZ4">INDEX([21]Results_ELV!$E$5:$E$186, (ROW()-ROW($D$2))*5+1)</f>
        <v>0</v>
      </c>
      <c r="DA4" cm="1">
        <f t="array" ref="DA4">INDEX([21]Results_ELV!$E$4:$E$186, (ROW()-ROW($E$2))*5+1)</f>
        <v>0</v>
      </c>
      <c r="DC4" cm="1">
        <f t="array" ref="DC4">INDEX([22]Results_ELV!$E$3:$E$186, (ROW()-ROW($B$2))*5+1)</f>
        <v>0</v>
      </c>
      <c r="DD4" cm="1">
        <f t="array" ref="DD4">INDEX([22]Results_ELV!$E$2:$E$186, (ROW()-ROW($C$2))*5+1)</f>
        <v>0</v>
      </c>
      <c r="DE4" cm="1">
        <f t="array" ref="DE4">INDEX([22]Results_ELV!$E$5:$E$186, (ROW()-ROW($D$2))*5+1)</f>
        <v>0</v>
      </c>
      <c r="DF4" cm="1">
        <f t="array" ref="DF4">INDEX([22]Results_ELV!$E$4:$E$186, (ROW()-ROW($E$2))*5+1)</f>
        <v>0</v>
      </c>
      <c r="DH4" cm="1">
        <f t="array" ref="DH4">INDEX([23]Results_ELV!$E$3:$E$186, (ROW()-ROW($B$2))*5+1)</f>
        <v>0</v>
      </c>
      <c r="DI4" cm="1">
        <f t="array" ref="DI4">INDEX([23]Results_ELV!$E$2:$E$186, (ROW()-ROW($C$2))*5+1)</f>
        <v>0</v>
      </c>
      <c r="DJ4" cm="1">
        <f t="array" ref="DJ4">INDEX([23]Results_ELV!$E$5:$E$186, (ROW()-ROW($D$2))*5+1)</f>
        <v>0</v>
      </c>
      <c r="DK4" cm="1">
        <f t="array" ref="DK4">INDEX([23]Results_ELV!$E$4:$E$186, (ROW()-ROW($E$2))*5+1)</f>
        <v>0</v>
      </c>
      <c r="DM4" cm="1">
        <f t="array" ref="DM4">INDEX([24]Results_ELV!$E$3:$E$186, (ROW()-ROW($B$2))*5+1)</f>
        <v>0</v>
      </c>
      <c r="DN4" cm="1">
        <f t="array" ref="DN4">INDEX([24]Results_ELV!$E$2:$E$186, (ROW()-ROW($C$2))*5+1)</f>
        <v>0</v>
      </c>
      <c r="DO4" cm="1">
        <f t="array" ref="DO4">INDEX([24]Results_ELV!$E$5:$E$186, (ROW()-ROW($D$2))*5+1)</f>
        <v>0</v>
      </c>
      <c r="DP4" cm="1">
        <f t="array" ref="DP4">INDEX([24]Results_ELV!$E$4:$E$186, (ROW()-ROW($E$2))*5+1)</f>
        <v>0</v>
      </c>
      <c r="DR4" cm="1">
        <f t="array" ref="DR4">INDEX([25]Results_ELV!$E$3:$E$186, (ROW()-ROW($B$2))*5+1)</f>
        <v>0</v>
      </c>
      <c r="DS4" cm="1">
        <f t="array" ref="DS4">INDEX([25]Results_ELV!$E$2:$E$186, (ROW()-ROW($C$2))*5+1)</f>
        <v>0</v>
      </c>
      <c r="DT4" cm="1">
        <f t="array" ref="DT4">INDEX([25]Results_ELV!$E$5:$E$186, (ROW()-ROW($D$2))*5+1)</f>
        <v>0</v>
      </c>
      <c r="DU4" cm="1">
        <f t="array" ref="DU4">INDEX([25]Results_ELV!$E$4:$E$186, (ROW()-ROW($E$2))*5+1)</f>
        <v>0</v>
      </c>
      <c r="DW4" cm="1">
        <f t="array" ref="DW4">INDEX([26]Results_ELV!$E$3:$E$186, (ROW()-ROW($B$2))*5+1)</f>
        <v>0</v>
      </c>
      <c r="DX4" cm="1">
        <f t="array" ref="DX4">INDEX([26]Results_ELV!$E$2:$E$186, (ROW()-ROW($C$2))*5+1)</f>
        <v>0</v>
      </c>
      <c r="DY4" cm="1">
        <f t="array" ref="DY4">INDEX([26]Results_ELV!$E$5:$E$186, (ROW()-ROW($D$2))*5+1)</f>
        <v>0</v>
      </c>
      <c r="DZ4" cm="1">
        <f t="array" ref="DZ4">INDEX([26]Results_ELV!$E$4:$E$186, (ROW()-ROW($E$2))*5+1)</f>
        <v>0</v>
      </c>
      <c r="EB4" cm="1">
        <f t="array" ref="EB4">INDEX([27]Results_ELV!$E$3:$E$186, (ROW()-ROW($B$2))*5+1)</f>
        <v>0</v>
      </c>
      <c r="EC4" cm="1">
        <f t="array" ref="EC4">INDEX([27]Results_ELV!$E$2:$E$186, (ROW()-ROW($C$2))*5+1)</f>
        <v>0</v>
      </c>
      <c r="ED4" cm="1">
        <f t="array" ref="ED4">INDEX([27]Results_ELV!$E$5:$E$186, (ROW()-ROW($D$2))*5+1)</f>
        <v>0</v>
      </c>
      <c r="EE4" cm="1">
        <f t="array" ref="EE4">INDEX([27]Results_ELV!$E$4:$E$186, (ROW()-ROW($E$2))*5+1)</f>
        <v>0</v>
      </c>
      <c r="EG4" cm="1">
        <f t="array" ref="EG4">INDEX([28]Results_ELV!$E$3:$E$186, (ROW()-ROW($B$2))*5+1)</f>
        <v>0</v>
      </c>
      <c r="EH4" cm="1">
        <f t="array" ref="EH4">INDEX([28]Results_ELV!$E$2:$E$186, (ROW()-ROW($C$2))*5+1)</f>
        <v>0</v>
      </c>
      <c r="EI4" cm="1">
        <f t="array" ref="EI4">INDEX([28]Results_ELV!$E$5:$E$186, (ROW()-ROW($D$2))*5+1)</f>
        <v>0</v>
      </c>
      <c r="EJ4" cm="1">
        <f t="array" ref="EJ4">INDEX([28]Results_ELV!$E$4:$E$186, (ROW()-ROW($E$2))*5+1)</f>
        <v>0</v>
      </c>
      <c r="EL4" cm="1">
        <f t="array" ref="EL4">INDEX([29]Results_ELV!$E$3:$E$186, (ROW()-ROW($B$2))*5+1)</f>
        <v>0</v>
      </c>
      <c r="EM4" cm="1">
        <f t="array" ref="EM4">INDEX([29]Results_ELV!$E$2:$E$186, (ROW()-ROW($C$2))*5+1)</f>
        <v>0</v>
      </c>
      <c r="EN4" cm="1">
        <f t="array" ref="EN4">INDEX([29]Results_ELV!$E$5:$E$186, (ROW()-ROW($D$2))*5+1)</f>
        <v>0</v>
      </c>
      <c r="EO4" cm="1">
        <f t="array" ref="EO4">INDEX([29]Results_ELV!$E$4:$E$186, (ROW()-ROW($E$2))*5+1)</f>
        <v>0</v>
      </c>
      <c r="EQ4" cm="1">
        <f t="array" ref="EQ4">INDEX([30]Results_ELV!$E$3:$E$186, (ROW()-ROW($B$2))*5+1)</f>
        <v>0</v>
      </c>
      <c r="ER4" cm="1">
        <f t="array" ref="ER4">INDEX([30]Results_ELV!$E$2:$E$186, (ROW()-ROW($C$2))*5+1)</f>
        <v>0</v>
      </c>
      <c r="ES4" cm="1">
        <f t="array" ref="ES4">INDEX([30]Results_ELV!$E$5:$E$186, (ROW()-ROW($D$2))*5+1)</f>
        <v>0</v>
      </c>
      <c r="ET4" cm="1">
        <f t="array" ref="ET4">INDEX([30]Results_ELV!$E$4:$E$186, (ROW()-ROW($E$2))*5+1)</f>
        <v>0</v>
      </c>
      <c r="EV4" s="22">
        <f t="shared" si="0"/>
        <v>0</v>
      </c>
      <c r="EW4" s="22">
        <f t="shared" si="1"/>
        <v>0</v>
      </c>
      <c r="EX4" s="22">
        <f t="shared" si="2"/>
        <v>0</v>
      </c>
      <c r="EY4" s="22">
        <f t="shared" si="3"/>
        <v>0</v>
      </c>
    </row>
    <row r="5" spans="1:155" x14ac:dyDescent="0.35">
      <c r="A5">
        <v>3</v>
      </c>
      <c r="B5">
        <f>[1]CRP_Outcome_ELV!$B5</f>
        <v>0</v>
      </c>
      <c r="C5">
        <f>[1]CRP_Outcome_ELV!$C5</f>
        <v>0</v>
      </c>
      <c r="D5">
        <f>[1]CRP_Outcome_ELV!$D5</f>
        <v>0</v>
      </c>
      <c r="E5">
        <f>[1]CRP_Outcome_ELV!$E5</f>
        <v>0</v>
      </c>
      <c r="G5">
        <f>[2]CRP_Outcome_ELV!$B5</f>
        <v>0</v>
      </c>
      <c r="H5">
        <f>[2]CRP_Outcome_ELV!$C5</f>
        <v>0</v>
      </c>
      <c r="I5">
        <f>[2]CRP_Outcome_ELV!$D5</f>
        <v>0</v>
      </c>
      <c r="J5">
        <f>[2]CRP_Outcome_ELV!$E5</f>
        <v>0</v>
      </c>
      <c r="L5">
        <f>[3]CRP_Outcome_ELV!$B5</f>
        <v>0</v>
      </c>
      <c r="M5">
        <f>[3]CRP_Outcome_ELV!$C5</f>
        <v>0</v>
      </c>
      <c r="N5">
        <f>[3]CRP_Outcome_ELV!$D5</f>
        <v>0</v>
      </c>
      <c r="O5">
        <f>[3]CRP_Outcome_ELV!$E5</f>
        <v>0</v>
      </c>
      <c r="Q5">
        <f>[4]CRP_Outcome_ELV!$B5</f>
        <v>0</v>
      </c>
      <c r="R5">
        <f>[4]CRP_Outcome_ELV!$C5</f>
        <v>0</v>
      </c>
      <c r="S5">
        <f>[4]CRP_Outcome_ELV!$D5</f>
        <v>0</v>
      </c>
      <c r="T5">
        <f>[4]CRP_Outcome_ELV!$E5</f>
        <v>0</v>
      </c>
      <c r="V5">
        <f>[5]CRP_Outcome_ELV!$B5</f>
        <v>0</v>
      </c>
      <c r="W5">
        <f>[5]CRP_Outcome_ELV!$C5</f>
        <v>0</v>
      </c>
      <c r="X5">
        <f>[5]CRP_Outcome_ELV!$D5</f>
        <v>0</v>
      </c>
      <c r="Y5">
        <f>[5]CRP_Outcome_ELV!$E5</f>
        <v>0</v>
      </c>
      <c r="AA5">
        <f>[6]CRP_Outcome_ELV!$B5</f>
        <v>0</v>
      </c>
      <c r="AB5">
        <f>[6]CRP_Outcome_ELV!$C5</f>
        <v>0</v>
      </c>
      <c r="AC5">
        <f>[6]CRP_Outcome_ELV!$D5</f>
        <v>0</v>
      </c>
      <c r="AD5">
        <f>[6]CRP_Outcome_ELV!$E5</f>
        <v>0</v>
      </c>
      <c r="AF5">
        <f>[7]CRP_Outcome_ELV!$B5</f>
        <v>0</v>
      </c>
      <c r="AG5">
        <f>[7]CRP_Outcome_ELV!$C5</f>
        <v>0</v>
      </c>
      <c r="AH5">
        <f>[7]CRP_Outcome_ELV!$D5</f>
        <v>0</v>
      </c>
      <c r="AI5">
        <f>[7]CRP_Outcome_ELV!$E5</f>
        <v>0</v>
      </c>
      <c r="AK5">
        <f>[8]CRP_Outcome_ELV!$B5</f>
        <v>0</v>
      </c>
      <c r="AL5">
        <f>[8]CRP_Outcome_ELV!$C5</f>
        <v>0</v>
      </c>
      <c r="AM5">
        <f>[8]CRP_Outcome_ELV!$D5</f>
        <v>0</v>
      </c>
      <c r="AN5">
        <f>[8]CRP_Outcome_ELV!$E5</f>
        <v>0</v>
      </c>
      <c r="AP5">
        <f>[9]CRP_Outcome_ELV!$B5</f>
        <v>0</v>
      </c>
      <c r="AQ5">
        <f>[9]CRP_Outcome_ELV!$C5</f>
        <v>0</v>
      </c>
      <c r="AR5">
        <f>[9]CRP_Outcome_ELV!$D5</f>
        <v>0</v>
      </c>
      <c r="AS5">
        <f>[9]CRP_Outcome_ELV!$E5</f>
        <v>0</v>
      </c>
      <c r="AU5">
        <f>[10]CRP_Outcome_ELV!$B5</f>
        <v>0</v>
      </c>
      <c r="AV5">
        <f>[10]CRP_Outcome_ELV!$C5</f>
        <v>0</v>
      </c>
      <c r="AW5">
        <f>[10]CRP_Outcome_ELV!$D5</f>
        <v>0</v>
      </c>
      <c r="AX5">
        <f>[10]CRP_Outcome_ELV!$E5</f>
        <v>0</v>
      </c>
      <c r="AZ5">
        <v>0</v>
      </c>
      <c r="BA5">
        <v>0</v>
      </c>
      <c r="BB5">
        <v>0</v>
      </c>
      <c r="BC5">
        <v>0</v>
      </c>
      <c r="BE5">
        <v>0</v>
      </c>
      <c r="BF5">
        <v>0</v>
      </c>
      <c r="BG5">
        <v>0</v>
      </c>
      <c r="BH5">
        <v>0</v>
      </c>
      <c r="BJ5" cm="1">
        <f t="array" ref="BJ5">INDEX([13]Results_ELV!$E$3:$E$186, (ROW()-ROW($B$2))*5+1)</f>
        <v>0</v>
      </c>
      <c r="BK5" cm="1">
        <f t="array" ref="BK5">INDEX([13]Results_ELV!$E$2:$E$186, (ROW()-ROW($C$2))*5+1)</f>
        <v>0</v>
      </c>
      <c r="BL5" cm="1">
        <f t="array" ref="BL5">INDEX([13]Results_ELV!$E$5:$E$186, (ROW()-ROW($D$2))*5+1)</f>
        <v>0</v>
      </c>
      <c r="BM5" cm="1">
        <f t="array" ref="BM5">INDEX([13]Results_ELV!$E$4:$E$186, (ROW()-ROW($E$2))*5+1)</f>
        <v>0</v>
      </c>
      <c r="BO5" cm="1">
        <f t="array" ref="BO5">INDEX([14]Results_ELV!$E$3:$E$186, (ROW()-ROW($B$2))*5+1)</f>
        <v>0</v>
      </c>
      <c r="BP5" cm="1">
        <f t="array" ref="BP5">INDEX([14]Results_ELV!$E$2:$E$186, (ROW()-ROW($C$2))*5+1)</f>
        <v>0</v>
      </c>
      <c r="BQ5" cm="1">
        <f t="array" ref="BQ5">INDEX([14]Results_ELV!$E$5:$E$186, (ROW()-ROW($D$2))*5+1)</f>
        <v>0</v>
      </c>
      <c r="BR5" cm="1">
        <f t="array" ref="BR5">INDEX([14]Results_ELV!$E$4:$E$186, (ROW()-ROW($E$2))*5+1)</f>
        <v>0</v>
      </c>
      <c r="BT5" cm="1">
        <f t="array" ref="BT5">INDEX([15]Results_ELV!$E$3:$E$186, (ROW()-ROW($B$2))*5+1)</f>
        <v>0</v>
      </c>
      <c r="BU5" cm="1">
        <f t="array" ref="BU5">INDEX([15]Results_ELV!$E$2:$E$186, (ROW()-ROW($C$2))*5+1)</f>
        <v>0</v>
      </c>
      <c r="BV5" cm="1">
        <f t="array" ref="BV5">INDEX([15]Results_ELV!$E$5:$E$186, (ROW()-ROW($D$2))*5+1)</f>
        <v>0</v>
      </c>
      <c r="BW5" cm="1">
        <f t="array" ref="BW5">INDEX([15]Results_ELV!$E$4:$E$186, (ROW()-ROW($E$2))*5+1)</f>
        <v>0</v>
      </c>
      <c r="BY5" cm="1">
        <f t="array" ref="BY5">INDEX([16]Results_ELV!$E$3:$E$186, (ROW()-ROW($B$2))*5+1)</f>
        <v>0</v>
      </c>
      <c r="BZ5" cm="1">
        <f t="array" ref="BZ5">INDEX([16]Results_ELV!$E$2:$E$186, (ROW()-ROW($C$2))*5+1)</f>
        <v>0</v>
      </c>
      <c r="CA5" cm="1">
        <f t="array" ref="CA5">INDEX([16]Results_ELV!$E$5:$E$186, (ROW()-ROW($D$2))*5+1)</f>
        <v>0</v>
      </c>
      <c r="CB5" cm="1">
        <f t="array" ref="CB5">INDEX([16]Results_ELV!$E$4:$E$186, (ROW()-ROW($E$2))*5+1)</f>
        <v>0</v>
      </c>
      <c r="CD5" cm="1">
        <f t="array" ref="CD5">INDEX([17]Results_ELV!$E$3:$E$186, (ROW()-ROW($B$2))*5+1)</f>
        <v>0</v>
      </c>
      <c r="CE5" cm="1">
        <f t="array" ref="CE5">INDEX([17]Results_ELV!$E$2:$E$186, (ROW()-ROW($C$2))*5+1)</f>
        <v>0</v>
      </c>
      <c r="CF5" cm="1">
        <f t="array" ref="CF5">INDEX([17]Results_ELV!$E$5:$E$186, (ROW()-ROW($D$2))*5+1)</f>
        <v>0</v>
      </c>
      <c r="CG5" cm="1">
        <f t="array" ref="CG5">INDEX([17]Results_ELV!$E$4:$E$186, (ROW()-ROW($E$2))*5+1)</f>
        <v>0</v>
      </c>
      <c r="CI5" cm="1">
        <f t="array" ref="CI5">INDEX([18]Results_ELV!$E$3:$E$186, (ROW()-ROW($B$2))*5+1)</f>
        <v>0</v>
      </c>
      <c r="CJ5" cm="1">
        <f t="array" ref="CJ5">INDEX([18]Results_ELV!$E$2:$E$186, (ROW()-ROW($C$2))*5+1)</f>
        <v>0</v>
      </c>
      <c r="CK5" cm="1">
        <f t="array" ref="CK5">INDEX([18]Results_ELV!$E$5:$E$186, (ROW()-ROW($D$2))*5+1)</f>
        <v>0</v>
      </c>
      <c r="CL5" cm="1">
        <f t="array" ref="CL5">INDEX([18]Results_ELV!$E$4:$E$186, (ROW()-ROW($E$2))*5+1)</f>
        <v>0</v>
      </c>
      <c r="CN5" cm="1">
        <f t="array" ref="CN5">INDEX([19]Results_ELV!$E$3:$E$186, (ROW()-ROW($B$2))*5+1)</f>
        <v>0</v>
      </c>
      <c r="CO5" cm="1">
        <f t="array" ref="CO5">INDEX([19]Results_ELV!$E$2:$E$186, (ROW()-ROW($C$2))*5+1)</f>
        <v>0</v>
      </c>
      <c r="CP5" cm="1">
        <f t="array" ref="CP5">INDEX([19]Results_ELV!$E$5:$E$186, (ROW()-ROW($D$2))*5+1)</f>
        <v>0</v>
      </c>
      <c r="CQ5" cm="1">
        <f t="array" ref="CQ5">INDEX([19]Results_ELV!$E$4:$E$186, (ROW()-ROW($E$2))*5+1)</f>
        <v>0</v>
      </c>
      <c r="CS5" cm="1">
        <f t="array" ref="CS5">INDEX([20]Results_ELV!$E$3:$E$186, (ROW()-ROW($B$2))*5+1)</f>
        <v>0</v>
      </c>
      <c r="CT5" cm="1">
        <f t="array" ref="CT5">INDEX([20]Results_ELV!$E$2:$E$186, (ROW()-ROW($C$2))*5+1)</f>
        <v>0</v>
      </c>
      <c r="CU5" cm="1">
        <f t="array" ref="CU5">INDEX([20]Results_ELV!$E$5:$E$186, (ROW()-ROW($D$2))*5+1)</f>
        <v>0</v>
      </c>
      <c r="CV5" cm="1">
        <f t="array" ref="CV5">INDEX([20]Results_ELV!$E$4:$E$186, (ROW()-ROW($E$2))*5+1)</f>
        <v>0</v>
      </c>
      <c r="CX5" cm="1">
        <f t="array" ref="CX5">INDEX([21]Results_ELV!$E$3:$E$186, (ROW()-ROW($B$2))*5+1)</f>
        <v>0</v>
      </c>
      <c r="CY5" cm="1">
        <f t="array" ref="CY5">INDEX([21]Results_ELV!$E$2:$E$186, (ROW()-ROW($C$2))*5+1)</f>
        <v>0</v>
      </c>
      <c r="CZ5" cm="1">
        <f t="array" ref="CZ5">INDEX([21]Results_ELV!$E$5:$E$186, (ROW()-ROW($D$2))*5+1)</f>
        <v>0</v>
      </c>
      <c r="DA5" cm="1">
        <f t="array" ref="DA5">INDEX([21]Results_ELV!$E$4:$E$186, (ROW()-ROW($E$2))*5+1)</f>
        <v>0</v>
      </c>
      <c r="DC5" cm="1">
        <f t="array" ref="DC5">INDEX([22]Results_ELV!$E$3:$E$186, (ROW()-ROW($B$2))*5+1)</f>
        <v>0</v>
      </c>
      <c r="DD5" cm="1">
        <f t="array" ref="DD5">INDEX([22]Results_ELV!$E$2:$E$186, (ROW()-ROW($C$2))*5+1)</f>
        <v>0</v>
      </c>
      <c r="DE5" cm="1">
        <f t="array" ref="DE5">INDEX([22]Results_ELV!$E$5:$E$186, (ROW()-ROW($D$2))*5+1)</f>
        <v>0</v>
      </c>
      <c r="DF5" cm="1">
        <f t="array" ref="DF5">INDEX([22]Results_ELV!$E$4:$E$186, (ROW()-ROW($E$2))*5+1)</f>
        <v>0</v>
      </c>
      <c r="DH5" cm="1">
        <f t="array" ref="DH5">INDEX([23]Results_ELV!$E$3:$E$186, (ROW()-ROW($B$2))*5+1)</f>
        <v>0</v>
      </c>
      <c r="DI5" cm="1">
        <f t="array" ref="DI5">INDEX([23]Results_ELV!$E$2:$E$186, (ROW()-ROW($C$2))*5+1)</f>
        <v>0</v>
      </c>
      <c r="DJ5" cm="1">
        <f t="array" ref="DJ5">INDEX([23]Results_ELV!$E$5:$E$186, (ROW()-ROW($D$2))*5+1)</f>
        <v>0</v>
      </c>
      <c r="DK5" cm="1">
        <f t="array" ref="DK5">INDEX([23]Results_ELV!$E$4:$E$186, (ROW()-ROW($E$2))*5+1)</f>
        <v>0</v>
      </c>
      <c r="DM5" cm="1">
        <f t="array" ref="DM5">INDEX([24]Results_ELV!$E$3:$E$186, (ROW()-ROW($B$2))*5+1)</f>
        <v>0</v>
      </c>
      <c r="DN5" cm="1">
        <f t="array" ref="DN5">INDEX([24]Results_ELV!$E$2:$E$186, (ROW()-ROW($C$2))*5+1)</f>
        <v>0</v>
      </c>
      <c r="DO5" cm="1">
        <f t="array" ref="DO5">INDEX([24]Results_ELV!$E$5:$E$186, (ROW()-ROW($D$2))*5+1)</f>
        <v>0</v>
      </c>
      <c r="DP5" cm="1">
        <f t="array" ref="DP5">INDEX([24]Results_ELV!$E$4:$E$186, (ROW()-ROW($E$2))*5+1)</f>
        <v>0</v>
      </c>
      <c r="DR5" cm="1">
        <f t="array" ref="DR5">INDEX([25]Results_ELV!$E$3:$E$186, (ROW()-ROW($B$2))*5+1)</f>
        <v>0</v>
      </c>
      <c r="DS5" cm="1">
        <f t="array" ref="DS5">INDEX([25]Results_ELV!$E$2:$E$186, (ROW()-ROW($C$2))*5+1)</f>
        <v>0</v>
      </c>
      <c r="DT5" cm="1">
        <f t="array" ref="DT5">INDEX([25]Results_ELV!$E$5:$E$186, (ROW()-ROW($D$2))*5+1)</f>
        <v>0</v>
      </c>
      <c r="DU5" cm="1">
        <f t="array" ref="DU5">INDEX([25]Results_ELV!$E$4:$E$186, (ROW()-ROW($E$2))*5+1)</f>
        <v>0</v>
      </c>
      <c r="DW5" cm="1">
        <f t="array" ref="DW5">INDEX([26]Results_ELV!$E$3:$E$186, (ROW()-ROW($B$2))*5+1)</f>
        <v>0</v>
      </c>
      <c r="DX5" cm="1">
        <f t="array" ref="DX5">INDEX([26]Results_ELV!$E$2:$E$186, (ROW()-ROW($C$2))*5+1)</f>
        <v>0</v>
      </c>
      <c r="DY5" cm="1">
        <f t="array" ref="DY5">INDEX([26]Results_ELV!$E$5:$E$186, (ROW()-ROW($D$2))*5+1)</f>
        <v>0</v>
      </c>
      <c r="DZ5" cm="1">
        <f t="array" ref="DZ5">INDEX([26]Results_ELV!$E$4:$E$186, (ROW()-ROW($E$2))*5+1)</f>
        <v>0</v>
      </c>
      <c r="EB5" cm="1">
        <f t="array" ref="EB5">INDEX([27]Results_ELV!$E$3:$E$186, (ROW()-ROW($B$2))*5+1)</f>
        <v>0</v>
      </c>
      <c r="EC5" cm="1">
        <f t="array" ref="EC5">INDEX([27]Results_ELV!$E$2:$E$186, (ROW()-ROW($C$2))*5+1)</f>
        <v>0</v>
      </c>
      <c r="ED5" cm="1">
        <f t="array" ref="ED5">INDEX([27]Results_ELV!$E$5:$E$186, (ROW()-ROW($D$2))*5+1)</f>
        <v>0</v>
      </c>
      <c r="EE5" cm="1">
        <f t="array" ref="EE5">INDEX([27]Results_ELV!$E$4:$E$186, (ROW()-ROW($E$2))*5+1)</f>
        <v>0</v>
      </c>
      <c r="EG5" cm="1">
        <f t="array" ref="EG5">INDEX([28]Results_ELV!$E$3:$E$186, (ROW()-ROW($B$2))*5+1)</f>
        <v>0</v>
      </c>
      <c r="EH5" cm="1">
        <f t="array" ref="EH5">INDEX([28]Results_ELV!$E$2:$E$186, (ROW()-ROW($C$2))*5+1)</f>
        <v>0</v>
      </c>
      <c r="EI5" cm="1">
        <f t="array" ref="EI5">INDEX([28]Results_ELV!$E$5:$E$186, (ROW()-ROW($D$2))*5+1)</f>
        <v>0</v>
      </c>
      <c r="EJ5" cm="1">
        <f t="array" ref="EJ5">INDEX([28]Results_ELV!$E$4:$E$186, (ROW()-ROW($E$2))*5+1)</f>
        <v>0</v>
      </c>
      <c r="EL5" cm="1">
        <f t="array" ref="EL5">INDEX([29]Results_ELV!$E$3:$E$186, (ROW()-ROW($B$2))*5+1)</f>
        <v>0</v>
      </c>
      <c r="EM5" cm="1">
        <f t="array" ref="EM5">INDEX([29]Results_ELV!$E$2:$E$186, (ROW()-ROW($C$2))*5+1)</f>
        <v>0</v>
      </c>
      <c r="EN5" cm="1">
        <f t="array" ref="EN5">INDEX([29]Results_ELV!$E$5:$E$186, (ROW()-ROW($D$2))*5+1)</f>
        <v>0</v>
      </c>
      <c r="EO5" cm="1">
        <f t="array" ref="EO5">INDEX([29]Results_ELV!$E$4:$E$186, (ROW()-ROW($E$2))*5+1)</f>
        <v>0</v>
      </c>
      <c r="EQ5" cm="1">
        <f t="array" ref="EQ5">INDEX([30]Results_ELV!$E$3:$E$186, (ROW()-ROW($B$2))*5+1)</f>
        <v>0</v>
      </c>
      <c r="ER5" cm="1">
        <f t="array" ref="ER5">INDEX([30]Results_ELV!$E$2:$E$186, (ROW()-ROW($C$2))*5+1)</f>
        <v>0</v>
      </c>
      <c r="ES5" cm="1">
        <f t="array" ref="ES5">INDEX([30]Results_ELV!$E$5:$E$186, (ROW()-ROW($D$2))*5+1)</f>
        <v>0</v>
      </c>
      <c r="ET5" cm="1">
        <f t="array" ref="ET5">INDEX([30]Results_ELV!$E$4:$E$186, (ROW()-ROW($E$2))*5+1)</f>
        <v>0</v>
      </c>
      <c r="EV5" s="22">
        <f t="shared" si="0"/>
        <v>0</v>
      </c>
      <c r="EW5" s="22">
        <f t="shared" si="1"/>
        <v>0</v>
      </c>
      <c r="EX5" s="22">
        <f t="shared" si="2"/>
        <v>0</v>
      </c>
      <c r="EY5" s="22">
        <f t="shared" si="3"/>
        <v>0</v>
      </c>
    </row>
    <row r="6" spans="1:155" x14ac:dyDescent="0.35">
      <c r="A6">
        <v>4</v>
      </c>
      <c r="B6">
        <f>[1]CRP_Outcome_ELV!$B6</f>
        <v>0</v>
      </c>
      <c r="C6">
        <f>[1]CRP_Outcome_ELV!$C6</f>
        <v>0</v>
      </c>
      <c r="D6">
        <f>[1]CRP_Outcome_ELV!$D6</f>
        <v>0</v>
      </c>
      <c r="E6">
        <f>[1]CRP_Outcome_ELV!$E6</f>
        <v>0</v>
      </c>
      <c r="G6">
        <f>[2]CRP_Outcome_ELV!$B6</f>
        <v>0</v>
      </c>
      <c r="H6">
        <f>[2]CRP_Outcome_ELV!$C6</f>
        <v>0</v>
      </c>
      <c r="I6">
        <f>[2]CRP_Outcome_ELV!$D6</f>
        <v>0</v>
      </c>
      <c r="J6">
        <f>[2]CRP_Outcome_ELV!$E6</f>
        <v>0</v>
      </c>
      <c r="L6">
        <f>[3]CRP_Outcome_ELV!$B6</f>
        <v>0</v>
      </c>
      <c r="M6">
        <f>[3]CRP_Outcome_ELV!$C6</f>
        <v>0</v>
      </c>
      <c r="N6">
        <f>[3]CRP_Outcome_ELV!$D6</f>
        <v>0</v>
      </c>
      <c r="O6">
        <f>[3]CRP_Outcome_ELV!$E6</f>
        <v>0</v>
      </c>
      <c r="Q6">
        <f>[4]CRP_Outcome_ELV!$B6</f>
        <v>0</v>
      </c>
      <c r="R6">
        <f>[4]CRP_Outcome_ELV!$C6</f>
        <v>0</v>
      </c>
      <c r="S6">
        <f>[4]CRP_Outcome_ELV!$D6</f>
        <v>0</v>
      </c>
      <c r="T6">
        <f>[4]CRP_Outcome_ELV!$E6</f>
        <v>0</v>
      </c>
      <c r="V6">
        <f>[5]CRP_Outcome_ELV!$B6</f>
        <v>0</v>
      </c>
      <c r="W6">
        <f>[5]CRP_Outcome_ELV!$C6</f>
        <v>0</v>
      </c>
      <c r="X6">
        <f>[5]CRP_Outcome_ELV!$D6</f>
        <v>0</v>
      </c>
      <c r="Y6">
        <f>[5]CRP_Outcome_ELV!$E6</f>
        <v>0</v>
      </c>
      <c r="AA6">
        <f>[6]CRP_Outcome_ELV!$B6</f>
        <v>0</v>
      </c>
      <c r="AB6">
        <f>[6]CRP_Outcome_ELV!$C6</f>
        <v>0</v>
      </c>
      <c r="AC6">
        <f>[6]CRP_Outcome_ELV!$D6</f>
        <v>0</v>
      </c>
      <c r="AD6">
        <f>[6]CRP_Outcome_ELV!$E6</f>
        <v>0</v>
      </c>
      <c r="AF6">
        <f>[7]CRP_Outcome_ELV!$B6</f>
        <v>0</v>
      </c>
      <c r="AG6">
        <f>[7]CRP_Outcome_ELV!$C6</f>
        <v>0</v>
      </c>
      <c r="AH6">
        <f>[7]CRP_Outcome_ELV!$D6</f>
        <v>0</v>
      </c>
      <c r="AI6">
        <f>[7]CRP_Outcome_ELV!$E6</f>
        <v>0</v>
      </c>
      <c r="AK6">
        <f>[8]CRP_Outcome_ELV!$B6</f>
        <v>0</v>
      </c>
      <c r="AL6">
        <f>[8]CRP_Outcome_ELV!$C6</f>
        <v>0</v>
      </c>
      <c r="AM6">
        <f>[8]CRP_Outcome_ELV!$D6</f>
        <v>0</v>
      </c>
      <c r="AN6">
        <f>[8]CRP_Outcome_ELV!$E6</f>
        <v>0</v>
      </c>
      <c r="AP6">
        <f>[9]CRP_Outcome_ELV!$B6</f>
        <v>0</v>
      </c>
      <c r="AQ6">
        <f>[9]CRP_Outcome_ELV!$C6</f>
        <v>0</v>
      </c>
      <c r="AR6">
        <f>[9]CRP_Outcome_ELV!$D6</f>
        <v>0</v>
      </c>
      <c r="AS6">
        <f>[9]CRP_Outcome_ELV!$E6</f>
        <v>0</v>
      </c>
      <c r="AU6">
        <f>[10]CRP_Outcome_ELV!$B6</f>
        <v>0</v>
      </c>
      <c r="AV6">
        <f>[10]CRP_Outcome_ELV!$C6</f>
        <v>0</v>
      </c>
      <c r="AW6">
        <f>[10]CRP_Outcome_ELV!$D6</f>
        <v>0</v>
      </c>
      <c r="AX6">
        <f>[10]CRP_Outcome_ELV!$E6</f>
        <v>0</v>
      </c>
      <c r="AZ6">
        <v>0</v>
      </c>
      <c r="BA6">
        <v>0</v>
      </c>
      <c r="BB6">
        <v>0</v>
      </c>
      <c r="BC6">
        <v>0</v>
      </c>
      <c r="BE6">
        <v>0</v>
      </c>
      <c r="BF6">
        <v>0</v>
      </c>
      <c r="BG6">
        <v>0</v>
      </c>
      <c r="BH6">
        <v>0</v>
      </c>
      <c r="BJ6" cm="1">
        <f t="array" ref="BJ6">INDEX([13]Results_ELV!$E$3:$E$186, (ROW()-ROW($B$2))*5+1)</f>
        <v>0</v>
      </c>
      <c r="BK6" cm="1">
        <f t="array" ref="BK6">INDEX([13]Results_ELV!$E$2:$E$186, (ROW()-ROW($C$2))*5+1)</f>
        <v>0</v>
      </c>
      <c r="BL6" cm="1">
        <f t="array" ref="BL6">INDEX([13]Results_ELV!$E$5:$E$186, (ROW()-ROW($D$2))*5+1)</f>
        <v>0</v>
      </c>
      <c r="BM6" cm="1">
        <f t="array" ref="BM6">INDEX([13]Results_ELV!$E$4:$E$186, (ROW()-ROW($E$2))*5+1)</f>
        <v>0</v>
      </c>
      <c r="BO6" cm="1">
        <f t="array" ref="BO6">INDEX([14]Results_ELV!$E$3:$E$186, (ROW()-ROW($B$2))*5+1)</f>
        <v>0</v>
      </c>
      <c r="BP6" cm="1">
        <f t="array" ref="BP6">INDEX([14]Results_ELV!$E$2:$E$186, (ROW()-ROW($C$2))*5+1)</f>
        <v>0</v>
      </c>
      <c r="BQ6" cm="1">
        <f t="array" ref="BQ6">INDEX([14]Results_ELV!$E$5:$E$186, (ROW()-ROW($D$2))*5+1)</f>
        <v>0</v>
      </c>
      <c r="BR6" cm="1">
        <f t="array" ref="BR6">INDEX([14]Results_ELV!$E$4:$E$186, (ROW()-ROW($E$2))*5+1)</f>
        <v>0</v>
      </c>
      <c r="BT6" cm="1">
        <f t="array" ref="BT6">INDEX([15]Results_ELV!$E$3:$E$186, (ROW()-ROW($B$2))*5+1)</f>
        <v>0</v>
      </c>
      <c r="BU6" cm="1">
        <f t="array" ref="BU6">INDEX([15]Results_ELV!$E$2:$E$186, (ROW()-ROW($C$2))*5+1)</f>
        <v>0</v>
      </c>
      <c r="BV6" cm="1">
        <f t="array" ref="BV6">INDEX([15]Results_ELV!$E$5:$E$186, (ROW()-ROW($D$2))*5+1)</f>
        <v>0</v>
      </c>
      <c r="BW6" cm="1">
        <f t="array" ref="BW6">INDEX([15]Results_ELV!$E$4:$E$186, (ROW()-ROW($E$2))*5+1)</f>
        <v>0</v>
      </c>
      <c r="BY6" cm="1">
        <f t="array" ref="BY6">INDEX([16]Results_ELV!$E$3:$E$186, (ROW()-ROW($B$2))*5+1)</f>
        <v>0</v>
      </c>
      <c r="BZ6" cm="1">
        <f t="array" ref="BZ6">INDEX([16]Results_ELV!$E$2:$E$186, (ROW()-ROW($C$2))*5+1)</f>
        <v>0</v>
      </c>
      <c r="CA6" cm="1">
        <f t="array" ref="CA6">INDEX([16]Results_ELV!$E$5:$E$186, (ROW()-ROW($D$2))*5+1)</f>
        <v>0</v>
      </c>
      <c r="CB6" cm="1">
        <f t="array" ref="CB6">INDEX([16]Results_ELV!$E$4:$E$186, (ROW()-ROW($E$2))*5+1)</f>
        <v>0</v>
      </c>
      <c r="CD6" cm="1">
        <f t="array" ref="CD6">INDEX([17]Results_ELV!$E$3:$E$186, (ROW()-ROW($B$2))*5+1)</f>
        <v>0</v>
      </c>
      <c r="CE6" cm="1">
        <f t="array" ref="CE6">INDEX([17]Results_ELV!$E$2:$E$186, (ROW()-ROW($C$2))*5+1)</f>
        <v>0</v>
      </c>
      <c r="CF6" cm="1">
        <f t="array" ref="CF6">INDEX([17]Results_ELV!$E$5:$E$186, (ROW()-ROW($D$2))*5+1)</f>
        <v>0</v>
      </c>
      <c r="CG6" cm="1">
        <f t="array" ref="CG6">INDEX([17]Results_ELV!$E$4:$E$186, (ROW()-ROW($E$2))*5+1)</f>
        <v>0</v>
      </c>
      <c r="CI6" cm="1">
        <f t="array" ref="CI6">INDEX([18]Results_ELV!$E$3:$E$186, (ROW()-ROW($B$2))*5+1)</f>
        <v>0</v>
      </c>
      <c r="CJ6" cm="1">
        <f t="array" ref="CJ6">INDEX([18]Results_ELV!$E$2:$E$186, (ROW()-ROW($C$2))*5+1)</f>
        <v>0</v>
      </c>
      <c r="CK6" cm="1">
        <f t="array" ref="CK6">INDEX([18]Results_ELV!$E$5:$E$186, (ROW()-ROW($D$2))*5+1)</f>
        <v>0</v>
      </c>
      <c r="CL6" cm="1">
        <f t="array" ref="CL6">INDEX([18]Results_ELV!$E$4:$E$186, (ROW()-ROW($E$2))*5+1)</f>
        <v>0</v>
      </c>
      <c r="CN6" cm="1">
        <f t="array" ref="CN6">INDEX([19]Results_ELV!$E$3:$E$186, (ROW()-ROW($B$2))*5+1)</f>
        <v>0</v>
      </c>
      <c r="CO6" cm="1">
        <f t="array" ref="CO6">INDEX([19]Results_ELV!$E$2:$E$186, (ROW()-ROW($C$2))*5+1)</f>
        <v>0</v>
      </c>
      <c r="CP6" cm="1">
        <f t="array" ref="CP6">INDEX([19]Results_ELV!$E$5:$E$186, (ROW()-ROW($D$2))*5+1)</f>
        <v>0</v>
      </c>
      <c r="CQ6" cm="1">
        <f t="array" ref="CQ6">INDEX([19]Results_ELV!$E$4:$E$186, (ROW()-ROW($E$2))*5+1)</f>
        <v>0</v>
      </c>
      <c r="CS6" cm="1">
        <f t="array" ref="CS6">INDEX([20]Results_ELV!$E$3:$E$186, (ROW()-ROW($B$2))*5+1)</f>
        <v>0</v>
      </c>
      <c r="CT6" cm="1">
        <f t="array" ref="CT6">INDEX([20]Results_ELV!$E$2:$E$186, (ROW()-ROW($C$2))*5+1)</f>
        <v>0</v>
      </c>
      <c r="CU6" cm="1">
        <f t="array" ref="CU6">INDEX([20]Results_ELV!$E$5:$E$186, (ROW()-ROW($D$2))*5+1)</f>
        <v>0</v>
      </c>
      <c r="CV6" cm="1">
        <f t="array" ref="CV6">INDEX([20]Results_ELV!$E$4:$E$186, (ROW()-ROW($E$2))*5+1)</f>
        <v>0</v>
      </c>
      <c r="CX6" cm="1">
        <f t="array" ref="CX6">INDEX([21]Results_ELV!$E$3:$E$186, (ROW()-ROW($B$2))*5+1)</f>
        <v>0</v>
      </c>
      <c r="CY6" cm="1">
        <f t="array" ref="CY6">INDEX([21]Results_ELV!$E$2:$E$186, (ROW()-ROW($C$2))*5+1)</f>
        <v>0</v>
      </c>
      <c r="CZ6" cm="1">
        <f t="array" ref="CZ6">INDEX([21]Results_ELV!$E$5:$E$186, (ROW()-ROW($D$2))*5+1)</f>
        <v>0</v>
      </c>
      <c r="DA6" cm="1">
        <f t="array" ref="DA6">INDEX([21]Results_ELV!$E$4:$E$186, (ROW()-ROW($E$2))*5+1)</f>
        <v>0</v>
      </c>
      <c r="DC6" cm="1">
        <f t="array" ref="DC6">INDEX([22]Results_ELV!$E$3:$E$186, (ROW()-ROW($B$2))*5+1)</f>
        <v>0</v>
      </c>
      <c r="DD6" cm="1">
        <f t="array" ref="DD6">INDEX([22]Results_ELV!$E$2:$E$186, (ROW()-ROW($C$2))*5+1)</f>
        <v>0</v>
      </c>
      <c r="DE6" cm="1">
        <f t="array" ref="DE6">INDEX([22]Results_ELV!$E$5:$E$186, (ROW()-ROW($D$2))*5+1)</f>
        <v>0</v>
      </c>
      <c r="DF6" cm="1">
        <f t="array" ref="DF6">INDEX([22]Results_ELV!$E$4:$E$186, (ROW()-ROW($E$2))*5+1)</f>
        <v>0</v>
      </c>
      <c r="DH6" cm="1">
        <f t="array" ref="DH6">INDEX([23]Results_ELV!$E$3:$E$186, (ROW()-ROW($B$2))*5+1)</f>
        <v>0</v>
      </c>
      <c r="DI6" cm="1">
        <f t="array" ref="DI6">INDEX([23]Results_ELV!$E$2:$E$186, (ROW()-ROW($C$2))*5+1)</f>
        <v>0</v>
      </c>
      <c r="DJ6" cm="1">
        <f t="array" ref="DJ6">INDEX([23]Results_ELV!$E$5:$E$186, (ROW()-ROW($D$2))*5+1)</f>
        <v>0</v>
      </c>
      <c r="DK6" cm="1">
        <f t="array" ref="DK6">INDEX([23]Results_ELV!$E$4:$E$186, (ROW()-ROW($E$2))*5+1)</f>
        <v>0</v>
      </c>
      <c r="DM6" cm="1">
        <f t="array" ref="DM6">INDEX([24]Results_ELV!$E$3:$E$186, (ROW()-ROW($B$2))*5+1)</f>
        <v>0</v>
      </c>
      <c r="DN6" cm="1">
        <f t="array" ref="DN6">INDEX([24]Results_ELV!$E$2:$E$186, (ROW()-ROW($C$2))*5+1)</f>
        <v>0</v>
      </c>
      <c r="DO6" cm="1">
        <f t="array" ref="DO6">INDEX([24]Results_ELV!$E$5:$E$186, (ROW()-ROW($D$2))*5+1)</f>
        <v>0</v>
      </c>
      <c r="DP6" cm="1">
        <f t="array" ref="DP6">INDEX([24]Results_ELV!$E$4:$E$186, (ROW()-ROW($E$2))*5+1)</f>
        <v>0</v>
      </c>
      <c r="DR6" cm="1">
        <f t="array" ref="DR6">INDEX([25]Results_ELV!$E$3:$E$186, (ROW()-ROW($B$2))*5+1)</f>
        <v>0</v>
      </c>
      <c r="DS6" cm="1">
        <f t="array" ref="DS6">INDEX([25]Results_ELV!$E$2:$E$186, (ROW()-ROW($C$2))*5+1)</f>
        <v>0</v>
      </c>
      <c r="DT6" cm="1">
        <f t="array" ref="DT6">INDEX([25]Results_ELV!$E$5:$E$186, (ROW()-ROW($D$2))*5+1)</f>
        <v>0</v>
      </c>
      <c r="DU6" cm="1">
        <f t="array" ref="DU6">INDEX([25]Results_ELV!$E$4:$E$186, (ROW()-ROW($E$2))*5+1)</f>
        <v>0</v>
      </c>
      <c r="DW6" cm="1">
        <f t="array" ref="DW6">INDEX([26]Results_ELV!$E$3:$E$186, (ROW()-ROW($B$2))*5+1)</f>
        <v>0</v>
      </c>
      <c r="DX6" cm="1">
        <f t="array" ref="DX6">INDEX([26]Results_ELV!$E$2:$E$186, (ROW()-ROW($C$2))*5+1)</f>
        <v>0</v>
      </c>
      <c r="DY6" cm="1">
        <f t="array" ref="DY6">INDEX([26]Results_ELV!$E$5:$E$186, (ROW()-ROW($D$2))*5+1)</f>
        <v>0</v>
      </c>
      <c r="DZ6" cm="1">
        <f t="array" ref="DZ6">INDEX([26]Results_ELV!$E$4:$E$186, (ROW()-ROW($E$2))*5+1)</f>
        <v>0</v>
      </c>
      <c r="EB6" cm="1">
        <f t="array" ref="EB6">INDEX([27]Results_ELV!$E$3:$E$186, (ROW()-ROW($B$2))*5+1)</f>
        <v>0</v>
      </c>
      <c r="EC6" cm="1">
        <f t="array" ref="EC6">INDEX([27]Results_ELV!$E$2:$E$186, (ROW()-ROW($C$2))*5+1)</f>
        <v>0</v>
      </c>
      <c r="ED6" cm="1">
        <f t="array" ref="ED6">INDEX([27]Results_ELV!$E$5:$E$186, (ROW()-ROW($D$2))*5+1)</f>
        <v>0</v>
      </c>
      <c r="EE6" cm="1">
        <f t="array" ref="EE6">INDEX([27]Results_ELV!$E$4:$E$186, (ROW()-ROW($E$2))*5+1)</f>
        <v>0</v>
      </c>
      <c r="EG6" cm="1">
        <f t="array" ref="EG6">INDEX([28]Results_ELV!$E$3:$E$186, (ROW()-ROW($B$2))*5+1)</f>
        <v>0</v>
      </c>
      <c r="EH6" cm="1">
        <f t="array" ref="EH6">INDEX([28]Results_ELV!$E$2:$E$186, (ROW()-ROW($C$2))*5+1)</f>
        <v>0</v>
      </c>
      <c r="EI6" cm="1">
        <f t="array" ref="EI6">INDEX([28]Results_ELV!$E$5:$E$186, (ROW()-ROW($D$2))*5+1)</f>
        <v>0</v>
      </c>
      <c r="EJ6" cm="1">
        <f t="array" ref="EJ6">INDEX([28]Results_ELV!$E$4:$E$186, (ROW()-ROW($E$2))*5+1)</f>
        <v>0</v>
      </c>
      <c r="EL6" cm="1">
        <f t="array" ref="EL6">INDEX([29]Results_ELV!$E$3:$E$186, (ROW()-ROW($B$2))*5+1)</f>
        <v>0</v>
      </c>
      <c r="EM6" cm="1">
        <f t="array" ref="EM6">INDEX([29]Results_ELV!$E$2:$E$186, (ROW()-ROW($C$2))*5+1)</f>
        <v>0</v>
      </c>
      <c r="EN6" cm="1">
        <f t="array" ref="EN6">INDEX([29]Results_ELV!$E$5:$E$186, (ROW()-ROW($D$2))*5+1)</f>
        <v>0</v>
      </c>
      <c r="EO6" cm="1">
        <f t="array" ref="EO6">INDEX([29]Results_ELV!$E$4:$E$186, (ROW()-ROW($E$2))*5+1)</f>
        <v>0</v>
      </c>
      <c r="EQ6" cm="1">
        <f t="array" ref="EQ6">INDEX([30]Results_ELV!$E$3:$E$186, (ROW()-ROW($B$2))*5+1)</f>
        <v>0</v>
      </c>
      <c r="ER6" cm="1">
        <f t="array" ref="ER6">INDEX([30]Results_ELV!$E$2:$E$186, (ROW()-ROW($C$2))*5+1)</f>
        <v>0</v>
      </c>
      <c r="ES6" cm="1">
        <f t="array" ref="ES6">INDEX([30]Results_ELV!$E$5:$E$186, (ROW()-ROW($D$2))*5+1)</f>
        <v>0</v>
      </c>
      <c r="ET6" cm="1">
        <f t="array" ref="ET6">INDEX([30]Results_ELV!$E$4:$E$186, (ROW()-ROW($E$2))*5+1)</f>
        <v>0</v>
      </c>
      <c r="EV6" s="22">
        <f t="shared" si="0"/>
        <v>0</v>
      </c>
      <c r="EW6" s="22">
        <f t="shared" si="1"/>
        <v>0</v>
      </c>
      <c r="EX6" s="22">
        <f t="shared" si="2"/>
        <v>0</v>
      </c>
      <c r="EY6" s="22">
        <f t="shared" si="3"/>
        <v>0</v>
      </c>
    </row>
    <row r="7" spans="1:155" x14ac:dyDescent="0.35">
      <c r="A7">
        <v>5</v>
      </c>
      <c r="B7">
        <f>[1]CRP_Outcome_ELV!$B7</f>
        <v>0</v>
      </c>
      <c r="C7">
        <f>[1]CRP_Outcome_ELV!$C7</f>
        <v>0</v>
      </c>
      <c r="D7">
        <f>[1]CRP_Outcome_ELV!$D7</f>
        <v>0</v>
      </c>
      <c r="E7">
        <f>[1]CRP_Outcome_ELV!$E7</f>
        <v>0</v>
      </c>
      <c r="G7">
        <f>[2]CRP_Outcome_ELV!$B7</f>
        <v>0</v>
      </c>
      <c r="H7">
        <f>[2]CRP_Outcome_ELV!$C7</f>
        <v>0</v>
      </c>
      <c r="I7">
        <f>[2]CRP_Outcome_ELV!$D7</f>
        <v>0</v>
      </c>
      <c r="J7">
        <f>[2]CRP_Outcome_ELV!$E7</f>
        <v>0</v>
      </c>
      <c r="L7">
        <f>[3]CRP_Outcome_ELV!$B7</f>
        <v>0</v>
      </c>
      <c r="M7">
        <f>[3]CRP_Outcome_ELV!$C7</f>
        <v>0</v>
      </c>
      <c r="N7">
        <f>[3]CRP_Outcome_ELV!$D7</f>
        <v>0</v>
      </c>
      <c r="O7">
        <f>[3]CRP_Outcome_ELV!$E7</f>
        <v>0</v>
      </c>
      <c r="Q7">
        <f>[4]CRP_Outcome_ELV!$B7</f>
        <v>0</v>
      </c>
      <c r="R7">
        <f>[4]CRP_Outcome_ELV!$C7</f>
        <v>0</v>
      </c>
      <c r="S7">
        <f>[4]CRP_Outcome_ELV!$D7</f>
        <v>0</v>
      </c>
      <c r="T7">
        <f>[4]CRP_Outcome_ELV!$E7</f>
        <v>0</v>
      </c>
      <c r="V7">
        <f>[5]CRP_Outcome_ELV!$B7</f>
        <v>0</v>
      </c>
      <c r="W7">
        <f>[5]CRP_Outcome_ELV!$C7</f>
        <v>0</v>
      </c>
      <c r="X7">
        <f>[5]CRP_Outcome_ELV!$D7</f>
        <v>0</v>
      </c>
      <c r="Y7">
        <f>[5]CRP_Outcome_ELV!$E7</f>
        <v>0</v>
      </c>
      <c r="AA7">
        <f>[6]CRP_Outcome_ELV!$B7</f>
        <v>0</v>
      </c>
      <c r="AB7">
        <f>[6]CRP_Outcome_ELV!$C7</f>
        <v>0</v>
      </c>
      <c r="AC7">
        <f>[6]CRP_Outcome_ELV!$D7</f>
        <v>0</v>
      </c>
      <c r="AD7">
        <f>[6]CRP_Outcome_ELV!$E7</f>
        <v>0</v>
      </c>
      <c r="AF7">
        <f>[7]CRP_Outcome_ELV!$B7</f>
        <v>0</v>
      </c>
      <c r="AG7">
        <f>[7]CRP_Outcome_ELV!$C7</f>
        <v>0</v>
      </c>
      <c r="AH7">
        <f>[7]CRP_Outcome_ELV!$D7</f>
        <v>0</v>
      </c>
      <c r="AI7">
        <f>[7]CRP_Outcome_ELV!$E7</f>
        <v>0</v>
      </c>
      <c r="AK7">
        <f>[8]CRP_Outcome_ELV!$B7</f>
        <v>0</v>
      </c>
      <c r="AL7">
        <f>[8]CRP_Outcome_ELV!$C7</f>
        <v>0</v>
      </c>
      <c r="AM7">
        <f>[8]CRP_Outcome_ELV!$D7</f>
        <v>0</v>
      </c>
      <c r="AN7">
        <f>[8]CRP_Outcome_ELV!$E7</f>
        <v>0</v>
      </c>
      <c r="AP7">
        <f>[9]CRP_Outcome_ELV!$B7</f>
        <v>0</v>
      </c>
      <c r="AQ7">
        <f>[9]CRP_Outcome_ELV!$C7</f>
        <v>0</v>
      </c>
      <c r="AR7">
        <f>[9]CRP_Outcome_ELV!$D7</f>
        <v>0</v>
      </c>
      <c r="AS7">
        <f>[9]CRP_Outcome_ELV!$E7</f>
        <v>0</v>
      </c>
      <c r="AU7">
        <f>[10]CRP_Outcome_ELV!$B7</f>
        <v>0</v>
      </c>
      <c r="AV7">
        <f>[10]CRP_Outcome_ELV!$C7</f>
        <v>0</v>
      </c>
      <c r="AW7">
        <f>[10]CRP_Outcome_ELV!$D7</f>
        <v>0</v>
      </c>
      <c r="AX7">
        <f>[10]CRP_Outcome_ELV!$E7</f>
        <v>0</v>
      </c>
      <c r="AZ7">
        <v>0</v>
      </c>
      <c r="BA7">
        <v>0</v>
      </c>
      <c r="BB7">
        <v>0</v>
      </c>
      <c r="BC7">
        <v>0</v>
      </c>
      <c r="BE7">
        <v>0</v>
      </c>
      <c r="BF7">
        <v>0</v>
      </c>
      <c r="BG7">
        <v>0</v>
      </c>
      <c r="BH7">
        <v>0</v>
      </c>
      <c r="BJ7" cm="1">
        <f t="array" ref="BJ7">INDEX([13]Results_ELV!$E$3:$E$186, (ROW()-ROW($B$2))*5+1)</f>
        <v>0</v>
      </c>
      <c r="BK7" cm="1">
        <f t="array" ref="BK7">INDEX([13]Results_ELV!$E$2:$E$186, (ROW()-ROW($C$2))*5+1)</f>
        <v>0</v>
      </c>
      <c r="BL7" cm="1">
        <f t="array" ref="BL7">INDEX([13]Results_ELV!$E$5:$E$186, (ROW()-ROW($D$2))*5+1)</f>
        <v>0</v>
      </c>
      <c r="BM7" cm="1">
        <f t="array" ref="BM7">INDEX([13]Results_ELV!$E$4:$E$186, (ROW()-ROW($E$2))*5+1)</f>
        <v>0</v>
      </c>
      <c r="BO7" cm="1">
        <f t="array" ref="BO7">INDEX([14]Results_ELV!$E$3:$E$186, (ROW()-ROW($B$2))*5+1)</f>
        <v>0</v>
      </c>
      <c r="BP7" cm="1">
        <f t="array" ref="BP7">INDEX([14]Results_ELV!$E$2:$E$186, (ROW()-ROW($C$2))*5+1)</f>
        <v>0</v>
      </c>
      <c r="BQ7" cm="1">
        <f t="array" ref="BQ7">INDEX([14]Results_ELV!$E$5:$E$186, (ROW()-ROW($D$2))*5+1)</f>
        <v>0</v>
      </c>
      <c r="BR7" cm="1">
        <f t="array" ref="BR7">INDEX([14]Results_ELV!$E$4:$E$186, (ROW()-ROW($E$2))*5+1)</f>
        <v>0</v>
      </c>
      <c r="BT7" cm="1">
        <f t="array" ref="BT7">INDEX([15]Results_ELV!$E$3:$E$186, (ROW()-ROW($B$2))*5+1)</f>
        <v>0</v>
      </c>
      <c r="BU7" cm="1">
        <f t="array" ref="BU7">INDEX([15]Results_ELV!$E$2:$E$186, (ROW()-ROW($C$2))*5+1)</f>
        <v>0</v>
      </c>
      <c r="BV7" cm="1">
        <f t="array" ref="BV7">INDEX([15]Results_ELV!$E$5:$E$186, (ROW()-ROW($D$2))*5+1)</f>
        <v>0</v>
      </c>
      <c r="BW7" cm="1">
        <f t="array" ref="BW7">INDEX([15]Results_ELV!$E$4:$E$186, (ROW()-ROW($E$2))*5+1)</f>
        <v>0</v>
      </c>
      <c r="BY7" cm="1">
        <f t="array" ref="BY7">INDEX([16]Results_ELV!$E$3:$E$186, (ROW()-ROW($B$2))*5+1)</f>
        <v>0</v>
      </c>
      <c r="BZ7" cm="1">
        <f t="array" ref="BZ7">INDEX([16]Results_ELV!$E$2:$E$186, (ROW()-ROW($C$2))*5+1)</f>
        <v>0</v>
      </c>
      <c r="CA7" cm="1">
        <f t="array" ref="CA7">INDEX([16]Results_ELV!$E$5:$E$186, (ROW()-ROW($D$2))*5+1)</f>
        <v>0</v>
      </c>
      <c r="CB7" cm="1">
        <f t="array" ref="CB7">INDEX([16]Results_ELV!$E$4:$E$186, (ROW()-ROW($E$2))*5+1)</f>
        <v>0</v>
      </c>
      <c r="CD7" cm="1">
        <f t="array" ref="CD7">INDEX([17]Results_ELV!$E$3:$E$186, (ROW()-ROW($B$2))*5+1)</f>
        <v>0</v>
      </c>
      <c r="CE7" cm="1">
        <f t="array" ref="CE7">INDEX([17]Results_ELV!$E$2:$E$186, (ROW()-ROW($C$2))*5+1)</f>
        <v>0</v>
      </c>
      <c r="CF7" cm="1">
        <f t="array" ref="CF7">INDEX([17]Results_ELV!$E$5:$E$186, (ROW()-ROW($D$2))*5+1)</f>
        <v>0</v>
      </c>
      <c r="CG7" cm="1">
        <f t="array" ref="CG7">INDEX([17]Results_ELV!$E$4:$E$186, (ROW()-ROW($E$2))*5+1)</f>
        <v>0</v>
      </c>
      <c r="CI7" cm="1">
        <f t="array" ref="CI7">INDEX([18]Results_ELV!$E$3:$E$186, (ROW()-ROW($B$2))*5+1)</f>
        <v>0</v>
      </c>
      <c r="CJ7" cm="1">
        <f t="array" ref="CJ7">INDEX([18]Results_ELV!$E$2:$E$186, (ROW()-ROW($C$2))*5+1)</f>
        <v>0</v>
      </c>
      <c r="CK7" cm="1">
        <f t="array" ref="CK7">INDEX([18]Results_ELV!$E$5:$E$186, (ROW()-ROW($D$2))*5+1)</f>
        <v>0</v>
      </c>
      <c r="CL7" cm="1">
        <f t="array" ref="CL7">INDEX([18]Results_ELV!$E$4:$E$186, (ROW()-ROW($E$2))*5+1)</f>
        <v>0</v>
      </c>
      <c r="CN7" cm="1">
        <f t="array" ref="CN7">INDEX([19]Results_ELV!$E$3:$E$186, (ROW()-ROW($B$2))*5+1)</f>
        <v>0</v>
      </c>
      <c r="CO7" cm="1">
        <f t="array" ref="CO7">INDEX([19]Results_ELV!$E$2:$E$186, (ROW()-ROW($C$2))*5+1)</f>
        <v>0</v>
      </c>
      <c r="CP7" cm="1">
        <f t="array" ref="CP7">INDEX([19]Results_ELV!$E$5:$E$186, (ROW()-ROW($D$2))*5+1)</f>
        <v>0</v>
      </c>
      <c r="CQ7" cm="1">
        <f t="array" ref="CQ7">INDEX([19]Results_ELV!$E$4:$E$186, (ROW()-ROW($E$2))*5+1)</f>
        <v>0</v>
      </c>
      <c r="CS7" cm="1">
        <f t="array" ref="CS7">INDEX([20]Results_ELV!$E$3:$E$186, (ROW()-ROW($B$2))*5+1)</f>
        <v>0</v>
      </c>
      <c r="CT7" cm="1">
        <f t="array" ref="CT7">INDEX([20]Results_ELV!$E$2:$E$186, (ROW()-ROW($C$2))*5+1)</f>
        <v>0</v>
      </c>
      <c r="CU7" cm="1">
        <f t="array" ref="CU7">INDEX([20]Results_ELV!$E$5:$E$186, (ROW()-ROW($D$2))*5+1)</f>
        <v>0</v>
      </c>
      <c r="CV7" cm="1">
        <f t="array" ref="CV7">INDEX([20]Results_ELV!$E$4:$E$186, (ROW()-ROW($E$2))*5+1)</f>
        <v>0</v>
      </c>
      <c r="CX7" cm="1">
        <f t="array" ref="CX7">INDEX([21]Results_ELV!$E$3:$E$186, (ROW()-ROW($B$2))*5+1)</f>
        <v>0</v>
      </c>
      <c r="CY7" cm="1">
        <f t="array" ref="CY7">INDEX([21]Results_ELV!$E$2:$E$186, (ROW()-ROW($C$2))*5+1)</f>
        <v>0</v>
      </c>
      <c r="CZ7" cm="1">
        <f t="array" ref="CZ7">INDEX([21]Results_ELV!$E$5:$E$186, (ROW()-ROW($D$2))*5+1)</f>
        <v>0</v>
      </c>
      <c r="DA7" cm="1">
        <f t="array" ref="DA7">INDEX([21]Results_ELV!$E$4:$E$186, (ROW()-ROW($E$2))*5+1)</f>
        <v>0</v>
      </c>
      <c r="DC7" cm="1">
        <f t="array" ref="DC7">INDEX([22]Results_ELV!$E$3:$E$186, (ROW()-ROW($B$2))*5+1)</f>
        <v>0</v>
      </c>
      <c r="DD7" cm="1">
        <f t="array" ref="DD7">INDEX([22]Results_ELV!$E$2:$E$186, (ROW()-ROW($C$2))*5+1)</f>
        <v>0</v>
      </c>
      <c r="DE7" cm="1">
        <f t="array" ref="DE7">INDEX([22]Results_ELV!$E$5:$E$186, (ROW()-ROW($D$2))*5+1)</f>
        <v>0</v>
      </c>
      <c r="DF7" cm="1">
        <f t="array" ref="DF7">INDEX([22]Results_ELV!$E$4:$E$186, (ROW()-ROW($E$2))*5+1)</f>
        <v>0</v>
      </c>
      <c r="DH7" cm="1">
        <f t="array" ref="DH7">INDEX([23]Results_ELV!$E$3:$E$186, (ROW()-ROW($B$2))*5+1)</f>
        <v>0</v>
      </c>
      <c r="DI7" cm="1">
        <f t="array" ref="DI7">INDEX([23]Results_ELV!$E$2:$E$186, (ROW()-ROW($C$2))*5+1)</f>
        <v>0</v>
      </c>
      <c r="DJ7" cm="1">
        <f t="array" ref="DJ7">INDEX([23]Results_ELV!$E$5:$E$186, (ROW()-ROW($D$2))*5+1)</f>
        <v>0</v>
      </c>
      <c r="DK7" cm="1">
        <f t="array" ref="DK7">INDEX([23]Results_ELV!$E$4:$E$186, (ROW()-ROW($E$2))*5+1)</f>
        <v>0</v>
      </c>
      <c r="DM7" cm="1">
        <f t="array" ref="DM7">INDEX([24]Results_ELV!$E$3:$E$186, (ROW()-ROW($B$2))*5+1)</f>
        <v>0</v>
      </c>
      <c r="DN7" cm="1">
        <f t="array" ref="DN7">INDEX([24]Results_ELV!$E$2:$E$186, (ROW()-ROW($C$2))*5+1)</f>
        <v>0</v>
      </c>
      <c r="DO7" cm="1">
        <f t="array" ref="DO7">INDEX([24]Results_ELV!$E$5:$E$186, (ROW()-ROW($D$2))*5+1)</f>
        <v>0</v>
      </c>
      <c r="DP7" cm="1">
        <f t="array" ref="DP7">INDEX([24]Results_ELV!$E$4:$E$186, (ROW()-ROW($E$2))*5+1)</f>
        <v>0</v>
      </c>
      <c r="DR7" cm="1">
        <f t="array" ref="DR7">INDEX([25]Results_ELV!$E$3:$E$186, (ROW()-ROW($B$2))*5+1)</f>
        <v>0</v>
      </c>
      <c r="DS7" cm="1">
        <f t="array" ref="DS7">INDEX([25]Results_ELV!$E$2:$E$186, (ROW()-ROW($C$2))*5+1)</f>
        <v>0</v>
      </c>
      <c r="DT7" cm="1">
        <f t="array" ref="DT7">INDEX([25]Results_ELV!$E$5:$E$186, (ROW()-ROW($D$2))*5+1)</f>
        <v>0</v>
      </c>
      <c r="DU7" cm="1">
        <f t="array" ref="DU7">INDEX([25]Results_ELV!$E$4:$E$186, (ROW()-ROW($E$2))*5+1)</f>
        <v>0</v>
      </c>
      <c r="DW7" cm="1">
        <f t="array" ref="DW7">INDEX([26]Results_ELV!$E$3:$E$186, (ROW()-ROW($B$2))*5+1)</f>
        <v>0</v>
      </c>
      <c r="DX7" cm="1">
        <f t="array" ref="DX7">INDEX([26]Results_ELV!$E$2:$E$186, (ROW()-ROW($C$2))*5+1)</f>
        <v>0</v>
      </c>
      <c r="DY7" cm="1">
        <f t="array" ref="DY7">INDEX([26]Results_ELV!$E$5:$E$186, (ROW()-ROW($D$2))*5+1)</f>
        <v>0</v>
      </c>
      <c r="DZ7" cm="1">
        <f t="array" ref="DZ7">INDEX([26]Results_ELV!$E$4:$E$186, (ROW()-ROW($E$2))*5+1)</f>
        <v>0</v>
      </c>
      <c r="EB7" cm="1">
        <f t="array" ref="EB7">INDEX([27]Results_ELV!$E$3:$E$186, (ROW()-ROW($B$2))*5+1)</f>
        <v>0</v>
      </c>
      <c r="EC7" cm="1">
        <f t="array" ref="EC7">INDEX([27]Results_ELV!$E$2:$E$186, (ROW()-ROW($C$2))*5+1)</f>
        <v>0</v>
      </c>
      <c r="ED7" cm="1">
        <f t="array" ref="ED7">INDEX([27]Results_ELV!$E$5:$E$186, (ROW()-ROW($D$2))*5+1)</f>
        <v>0</v>
      </c>
      <c r="EE7" cm="1">
        <f t="array" ref="EE7">INDEX([27]Results_ELV!$E$4:$E$186, (ROW()-ROW($E$2))*5+1)</f>
        <v>0</v>
      </c>
      <c r="EG7" cm="1">
        <f t="array" ref="EG7">INDEX([28]Results_ELV!$E$3:$E$186, (ROW()-ROW($B$2))*5+1)</f>
        <v>0</v>
      </c>
      <c r="EH7" cm="1">
        <f t="array" ref="EH7">INDEX([28]Results_ELV!$E$2:$E$186, (ROW()-ROW($C$2))*5+1)</f>
        <v>0</v>
      </c>
      <c r="EI7" cm="1">
        <f t="array" ref="EI7">INDEX([28]Results_ELV!$E$5:$E$186, (ROW()-ROW($D$2))*5+1)</f>
        <v>0</v>
      </c>
      <c r="EJ7" cm="1">
        <f t="array" ref="EJ7">INDEX([28]Results_ELV!$E$4:$E$186, (ROW()-ROW($E$2))*5+1)</f>
        <v>0</v>
      </c>
      <c r="EL7" cm="1">
        <f t="array" ref="EL7">INDEX([29]Results_ELV!$E$3:$E$186, (ROW()-ROW($B$2))*5+1)</f>
        <v>0</v>
      </c>
      <c r="EM7" cm="1">
        <f t="array" ref="EM7">INDEX([29]Results_ELV!$E$2:$E$186, (ROW()-ROW($C$2))*5+1)</f>
        <v>0</v>
      </c>
      <c r="EN7" cm="1">
        <f t="array" ref="EN7">INDEX([29]Results_ELV!$E$5:$E$186, (ROW()-ROW($D$2))*5+1)</f>
        <v>0</v>
      </c>
      <c r="EO7" cm="1">
        <f t="array" ref="EO7">INDEX([29]Results_ELV!$E$4:$E$186, (ROW()-ROW($E$2))*5+1)</f>
        <v>0</v>
      </c>
      <c r="EQ7" cm="1">
        <f t="array" ref="EQ7">INDEX([30]Results_ELV!$E$3:$E$186, (ROW()-ROW($B$2))*5+1)</f>
        <v>0</v>
      </c>
      <c r="ER7" cm="1">
        <f t="array" ref="ER7">INDEX([30]Results_ELV!$E$2:$E$186, (ROW()-ROW($C$2))*5+1)</f>
        <v>0</v>
      </c>
      <c r="ES7" cm="1">
        <f t="array" ref="ES7">INDEX([30]Results_ELV!$E$5:$E$186, (ROW()-ROW($D$2))*5+1)</f>
        <v>0</v>
      </c>
      <c r="ET7" cm="1">
        <f t="array" ref="ET7">INDEX([30]Results_ELV!$E$4:$E$186, (ROW()-ROW($E$2))*5+1)</f>
        <v>0</v>
      </c>
      <c r="EV7" s="22">
        <f t="shared" si="0"/>
        <v>0</v>
      </c>
      <c r="EW7" s="22">
        <f t="shared" si="1"/>
        <v>0</v>
      </c>
      <c r="EX7" s="22">
        <f t="shared" si="2"/>
        <v>0</v>
      </c>
      <c r="EY7" s="22">
        <f t="shared" si="3"/>
        <v>0</v>
      </c>
    </row>
    <row r="8" spans="1:155" x14ac:dyDescent="0.35">
      <c r="A8">
        <v>6</v>
      </c>
      <c r="B8">
        <f>[1]CRP_Outcome_ELV!$B8</f>
        <v>0</v>
      </c>
      <c r="C8">
        <f>[1]CRP_Outcome_ELV!$C8</f>
        <v>0</v>
      </c>
      <c r="D8">
        <f>[1]CRP_Outcome_ELV!$D8</f>
        <v>0</v>
      </c>
      <c r="E8">
        <f>[1]CRP_Outcome_ELV!$E8</f>
        <v>0</v>
      </c>
      <c r="G8">
        <f>[2]CRP_Outcome_ELV!$B8</f>
        <v>0</v>
      </c>
      <c r="H8">
        <f>[2]CRP_Outcome_ELV!$C8</f>
        <v>0</v>
      </c>
      <c r="I8">
        <f>[2]CRP_Outcome_ELV!$D8</f>
        <v>0</v>
      </c>
      <c r="J8">
        <f>[2]CRP_Outcome_ELV!$E8</f>
        <v>0</v>
      </c>
      <c r="L8">
        <f>[3]CRP_Outcome_ELV!$B8</f>
        <v>0</v>
      </c>
      <c r="M8">
        <f>[3]CRP_Outcome_ELV!$C8</f>
        <v>0</v>
      </c>
      <c r="N8">
        <f>[3]CRP_Outcome_ELV!$D8</f>
        <v>0</v>
      </c>
      <c r="O8">
        <f>[3]CRP_Outcome_ELV!$E8</f>
        <v>0</v>
      </c>
      <c r="Q8">
        <f>[4]CRP_Outcome_ELV!$B8</f>
        <v>0</v>
      </c>
      <c r="R8">
        <f>[4]CRP_Outcome_ELV!$C8</f>
        <v>0</v>
      </c>
      <c r="S8">
        <f>[4]CRP_Outcome_ELV!$D8</f>
        <v>0</v>
      </c>
      <c r="T8">
        <f>[4]CRP_Outcome_ELV!$E8</f>
        <v>0</v>
      </c>
      <c r="V8">
        <f>[5]CRP_Outcome_ELV!$B8</f>
        <v>0</v>
      </c>
      <c r="W8">
        <f>[5]CRP_Outcome_ELV!$C8</f>
        <v>0</v>
      </c>
      <c r="X8">
        <f>[5]CRP_Outcome_ELV!$D8</f>
        <v>0</v>
      </c>
      <c r="Y8">
        <f>[5]CRP_Outcome_ELV!$E8</f>
        <v>0</v>
      </c>
      <c r="AA8">
        <f>[6]CRP_Outcome_ELV!$B8</f>
        <v>0</v>
      </c>
      <c r="AB8">
        <f>[6]CRP_Outcome_ELV!$C8</f>
        <v>0</v>
      </c>
      <c r="AC8">
        <f>[6]CRP_Outcome_ELV!$D8</f>
        <v>0</v>
      </c>
      <c r="AD8">
        <f>[6]CRP_Outcome_ELV!$E8</f>
        <v>0</v>
      </c>
      <c r="AF8">
        <f>[7]CRP_Outcome_ELV!$B8</f>
        <v>0</v>
      </c>
      <c r="AG8">
        <f>[7]CRP_Outcome_ELV!$C8</f>
        <v>0</v>
      </c>
      <c r="AH8">
        <f>[7]CRP_Outcome_ELV!$D8</f>
        <v>0</v>
      </c>
      <c r="AI8">
        <f>[7]CRP_Outcome_ELV!$E8</f>
        <v>0</v>
      </c>
      <c r="AK8">
        <f>[8]CRP_Outcome_ELV!$B8</f>
        <v>0</v>
      </c>
      <c r="AL8">
        <f>[8]CRP_Outcome_ELV!$C8</f>
        <v>0</v>
      </c>
      <c r="AM8">
        <f>[8]CRP_Outcome_ELV!$D8</f>
        <v>0</v>
      </c>
      <c r="AN8">
        <f>[8]CRP_Outcome_ELV!$E8</f>
        <v>0</v>
      </c>
      <c r="AP8">
        <f>[9]CRP_Outcome_ELV!$B8</f>
        <v>0</v>
      </c>
      <c r="AQ8">
        <f>[9]CRP_Outcome_ELV!$C8</f>
        <v>0</v>
      </c>
      <c r="AR8">
        <f>[9]CRP_Outcome_ELV!$D8</f>
        <v>0</v>
      </c>
      <c r="AS8">
        <f>[9]CRP_Outcome_ELV!$E8</f>
        <v>0</v>
      </c>
      <c r="AU8">
        <f>[10]CRP_Outcome_ELV!$B8</f>
        <v>0</v>
      </c>
      <c r="AV8">
        <f>[10]CRP_Outcome_ELV!$C8</f>
        <v>0</v>
      </c>
      <c r="AW8">
        <f>[10]CRP_Outcome_ELV!$D8</f>
        <v>0</v>
      </c>
      <c r="AX8">
        <f>[10]CRP_Outcome_ELV!$E8</f>
        <v>0</v>
      </c>
      <c r="AZ8">
        <v>0</v>
      </c>
      <c r="BA8">
        <v>0</v>
      </c>
      <c r="BB8">
        <v>0</v>
      </c>
      <c r="BC8">
        <v>0</v>
      </c>
      <c r="BE8">
        <v>0</v>
      </c>
      <c r="BF8">
        <v>0</v>
      </c>
      <c r="BG8">
        <v>0</v>
      </c>
      <c r="BH8">
        <v>0</v>
      </c>
      <c r="BJ8" cm="1">
        <f t="array" ref="BJ8">INDEX([13]Results_ELV!$E$3:$E$186, (ROW()-ROW($B$2))*5+1)</f>
        <v>0</v>
      </c>
      <c r="BK8" cm="1">
        <f t="array" ref="BK8">INDEX([13]Results_ELV!$E$2:$E$186, (ROW()-ROW($C$2))*5+1)</f>
        <v>0</v>
      </c>
      <c r="BL8" cm="1">
        <f t="array" ref="BL8">INDEX([13]Results_ELV!$E$5:$E$186, (ROW()-ROW($D$2))*5+1)</f>
        <v>0</v>
      </c>
      <c r="BM8" cm="1">
        <f t="array" ref="BM8">INDEX([13]Results_ELV!$E$4:$E$186, (ROW()-ROW($E$2))*5+1)</f>
        <v>0</v>
      </c>
      <c r="BO8" cm="1">
        <f t="array" ref="BO8">INDEX([14]Results_ELV!$E$3:$E$186, (ROW()-ROW($B$2))*5+1)</f>
        <v>0</v>
      </c>
      <c r="BP8" cm="1">
        <f t="array" ref="BP8">INDEX([14]Results_ELV!$E$2:$E$186, (ROW()-ROW($C$2))*5+1)</f>
        <v>0</v>
      </c>
      <c r="BQ8" cm="1">
        <f t="array" ref="BQ8">INDEX([14]Results_ELV!$E$5:$E$186, (ROW()-ROW($D$2))*5+1)</f>
        <v>0</v>
      </c>
      <c r="BR8" cm="1">
        <f t="array" ref="BR8">INDEX([14]Results_ELV!$E$4:$E$186, (ROW()-ROW($E$2))*5+1)</f>
        <v>0</v>
      </c>
      <c r="BT8" cm="1">
        <f t="array" ref="BT8">INDEX([15]Results_ELV!$E$3:$E$186, (ROW()-ROW($B$2))*5+1)</f>
        <v>0</v>
      </c>
      <c r="BU8" cm="1">
        <f t="array" ref="BU8">INDEX([15]Results_ELV!$E$2:$E$186, (ROW()-ROW($C$2))*5+1)</f>
        <v>0</v>
      </c>
      <c r="BV8" cm="1">
        <f t="array" ref="BV8">INDEX([15]Results_ELV!$E$5:$E$186, (ROW()-ROW($D$2))*5+1)</f>
        <v>0</v>
      </c>
      <c r="BW8" cm="1">
        <f t="array" ref="BW8">INDEX([15]Results_ELV!$E$4:$E$186, (ROW()-ROW($E$2))*5+1)</f>
        <v>0</v>
      </c>
      <c r="BY8" cm="1">
        <f t="array" ref="BY8">INDEX([16]Results_ELV!$E$3:$E$186, (ROW()-ROW($B$2))*5+1)</f>
        <v>0</v>
      </c>
      <c r="BZ8" cm="1">
        <f t="array" ref="BZ8">INDEX([16]Results_ELV!$E$2:$E$186, (ROW()-ROW($C$2))*5+1)</f>
        <v>0</v>
      </c>
      <c r="CA8" cm="1">
        <f t="array" ref="CA8">INDEX([16]Results_ELV!$E$5:$E$186, (ROW()-ROW($D$2))*5+1)</f>
        <v>0</v>
      </c>
      <c r="CB8" cm="1">
        <f t="array" ref="CB8">INDEX([16]Results_ELV!$E$4:$E$186, (ROW()-ROW($E$2))*5+1)</f>
        <v>0</v>
      </c>
      <c r="CD8" cm="1">
        <f t="array" ref="CD8">INDEX([17]Results_ELV!$E$3:$E$186, (ROW()-ROW($B$2))*5+1)</f>
        <v>0</v>
      </c>
      <c r="CE8" cm="1">
        <f t="array" ref="CE8">INDEX([17]Results_ELV!$E$2:$E$186, (ROW()-ROW($C$2))*5+1)</f>
        <v>0</v>
      </c>
      <c r="CF8" cm="1">
        <f t="array" ref="CF8">INDEX([17]Results_ELV!$E$5:$E$186, (ROW()-ROW($D$2))*5+1)</f>
        <v>0</v>
      </c>
      <c r="CG8" cm="1">
        <f t="array" ref="CG8">INDEX([17]Results_ELV!$E$4:$E$186, (ROW()-ROW($E$2))*5+1)</f>
        <v>0</v>
      </c>
      <c r="CI8" cm="1">
        <f t="array" ref="CI8">INDEX([18]Results_ELV!$E$3:$E$186, (ROW()-ROW($B$2))*5+1)</f>
        <v>0</v>
      </c>
      <c r="CJ8" cm="1">
        <f t="array" ref="CJ8">INDEX([18]Results_ELV!$E$2:$E$186, (ROW()-ROW($C$2))*5+1)</f>
        <v>0</v>
      </c>
      <c r="CK8" cm="1">
        <f t="array" ref="CK8">INDEX([18]Results_ELV!$E$5:$E$186, (ROW()-ROW($D$2))*5+1)</f>
        <v>0</v>
      </c>
      <c r="CL8" cm="1">
        <f t="array" ref="CL8">INDEX([18]Results_ELV!$E$4:$E$186, (ROW()-ROW($E$2))*5+1)</f>
        <v>0</v>
      </c>
      <c r="CN8" cm="1">
        <f t="array" ref="CN8">INDEX([19]Results_ELV!$E$3:$E$186, (ROW()-ROW($B$2))*5+1)</f>
        <v>0</v>
      </c>
      <c r="CO8" cm="1">
        <f t="array" ref="CO8">INDEX([19]Results_ELV!$E$2:$E$186, (ROW()-ROW($C$2))*5+1)</f>
        <v>0</v>
      </c>
      <c r="CP8" cm="1">
        <f t="array" ref="CP8">INDEX([19]Results_ELV!$E$5:$E$186, (ROW()-ROW($D$2))*5+1)</f>
        <v>0</v>
      </c>
      <c r="CQ8" cm="1">
        <f t="array" ref="CQ8">INDEX([19]Results_ELV!$E$4:$E$186, (ROW()-ROW($E$2))*5+1)</f>
        <v>0</v>
      </c>
      <c r="CS8" cm="1">
        <f t="array" ref="CS8">INDEX([20]Results_ELV!$E$3:$E$186, (ROW()-ROW($B$2))*5+1)</f>
        <v>0</v>
      </c>
      <c r="CT8" cm="1">
        <f t="array" ref="CT8">INDEX([20]Results_ELV!$E$2:$E$186, (ROW()-ROW($C$2))*5+1)</f>
        <v>0</v>
      </c>
      <c r="CU8" cm="1">
        <f t="array" ref="CU8">INDEX([20]Results_ELV!$E$5:$E$186, (ROW()-ROW($D$2))*5+1)</f>
        <v>0</v>
      </c>
      <c r="CV8" cm="1">
        <f t="array" ref="CV8">INDEX([20]Results_ELV!$E$4:$E$186, (ROW()-ROW($E$2))*5+1)</f>
        <v>0</v>
      </c>
      <c r="CX8" cm="1">
        <f t="array" ref="CX8">INDEX([21]Results_ELV!$E$3:$E$186, (ROW()-ROW($B$2))*5+1)</f>
        <v>0</v>
      </c>
      <c r="CY8" cm="1">
        <f t="array" ref="CY8">INDEX([21]Results_ELV!$E$2:$E$186, (ROW()-ROW($C$2))*5+1)</f>
        <v>0</v>
      </c>
      <c r="CZ8" cm="1">
        <f t="array" ref="CZ8">INDEX([21]Results_ELV!$E$5:$E$186, (ROW()-ROW($D$2))*5+1)</f>
        <v>0</v>
      </c>
      <c r="DA8" cm="1">
        <f t="array" ref="DA8">INDEX([21]Results_ELV!$E$4:$E$186, (ROW()-ROW($E$2))*5+1)</f>
        <v>0</v>
      </c>
      <c r="DC8" cm="1">
        <f t="array" ref="DC8">INDEX([22]Results_ELV!$E$3:$E$186, (ROW()-ROW($B$2))*5+1)</f>
        <v>0</v>
      </c>
      <c r="DD8" cm="1">
        <f t="array" ref="DD8">INDEX([22]Results_ELV!$E$2:$E$186, (ROW()-ROW($C$2))*5+1)</f>
        <v>0</v>
      </c>
      <c r="DE8" cm="1">
        <f t="array" ref="DE8">INDEX([22]Results_ELV!$E$5:$E$186, (ROW()-ROW($D$2))*5+1)</f>
        <v>0</v>
      </c>
      <c r="DF8" cm="1">
        <f t="array" ref="DF8">INDEX([22]Results_ELV!$E$4:$E$186, (ROW()-ROW($E$2))*5+1)</f>
        <v>0</v>
      </c>
      <c r="DH8" cm="1">
        <f t="array" ref="DH8">INDEX([23]Results_ELV!$E$3:$E$186, (ROW()-ROW($B$2))*5+1)</f>
        <v>0</v>
      </c>
      <c r="DI8" cm="1">
        <f t="array" ref="DI8">INDEX([23]Results_ELV!$E$2:$E$186, (ROW()-ROW($C$2))*5+1)</f>
        <v>0</v>
      </c>
      <c r="DJ8" cm="1">
        <f t="array" ref="DJ8">INDEX([23]Results_ELV!$E$5:$E$186, (ROW()-ROW($D$2))*5+1)</f>
        <v>0</v>
      </c>
      <c r="DK8" cm="1">
        <f t="array" ref="DK8">INDEX([23]Results_ELV!$E$4:$E$186, (ROW()-ROW($E$2))*5+1)</f>
        <v>0</v>
      </c>
      <c r="DM8" cm="1">
        <f t="array" ref="DM8">INDEX([24]Results_ELV!$E$3:$E$186, (ROW()-ROW($B$2))*5+1)</f>
        <v>0</v>
      </c>
      <c r="DN8" cm="1">
        <f t="array" ref="DN8">INDEX([24]Results_ELV!$E$2:$E$186, (ROW()-ROW($C$2))*5+1)</f>
        <v>0</v>
      </c>
      <c r="DO8" cm="1">
        <f t="array" ref="DO8">INDEX([24]Results_ELV!$E$5:$E$186, (ROW()-ROW($D$2))*5+1)</f>
        <v>0</v>
      </c>
      <c r="DP8" cm="1">
        <f t="array" ref="DP8">INDEX([24]Results_ELV!$E$4:$E$186, (ROW()-ROW($E$2))*5+1)</f>
        <v>0</v>
      </c>
      <c r="DR8" cm="1">
        <f t="array" ref="DR8">INDEX([25]Results_ELV!$E$3:$E$186, (ROW()-ROW($B$2))*5+1)</f>
        <v>0</v>
      </c>
      <c r="DS8" cm="1">
        <f t="array" ref="DS8">INDEX([25]Results_ELV!$E$2:$E$186, (ROW()-ROW($C$2))*5+1)</f>
        <v>0</v>
      </c>
      <c r="DT8" cm="1">
        <f t="array" ref="DT8">INDEX([25]Results_ELV!$E$5:$E$186, (ROW()-ROW($D$2))*5+1)</f>
        <v>0</v>
      </c>
      <c r="DU8" cm="1">
        <f t="array" ref="DU8">INDEX([25]Results_ELV!$E$4:$E$186, (ROW()-ROW($E$2))*5+1)</f>
        <v>0</v>
      </c>
      <c r="DW8" cm="1">
        <f t="array" ref="DW8">INDEX([26]Results_ELV!$E$3:$E$186, (ROW()-ROW($B$2))*5+1)</f>
        <v>0</v>
      </c>
      <c r="DX8" cm="1">
        <f t="array" ref="DX8">INDEX([26]Results_ELV!$E$2:$E$186, (ROW()-ROW($C$2))*5+1)</f>
        <v>0</v>
      </c>
      <c r="DY8" cm="1">
        <f t="array" ref="DY8">INDEX([26]Results_ELV!$E$5:$E$186, (ROW()-ROW($D$2))*5+1)</f>
        <v>0</v>
      </c>
      <c r="DZ8" cm="1">
        <f t="array" ref="DZ8">INDEX([26]Results_ELV!$E$4:$E$186, (ROW()-ROW($E$2))*5+1)</f>
        <v>0</v>
      </c>
      <c r="EB8" cm="1">
        <f t="array" ref="EB8">INDEX([27]Results_ELV!$E$3:$E$186, (ROW()-ROW($B$2))*5+1)</f>
        <v>0</v>
      </c>
      <c r="EC8" cm="1">
        <f t="array" ref="EC8">INDEX([27]Results_ELV!$E$2:$E$186, (ROW()-ROW($C$2))*5+1)</f>
        <v>0</v>
      </c>
      <c r="ED8" cm="1">
        <f t="array" ref="ED8">INDEX([27]Results_ELV!$E$5:$E$186, (ROW()-ROW($D$2))*5+1)</f>
        <v>0</v>
      </c>
      <c r="EE8" cm="1">
        <f t="array" ref="EE8">INDEX([27]Results_ELV!$E$4:$E$186, (ROW()-ROW($E$2))*5+1)</f>
        <v>0</v>
      </c>
      <c r="EG8" cm="1">
        <f t="array" ref="EG8">INDEX([28]Results_ELV!$E$3:$E$186, (ROW()-ROW($B$2))*5+1)</f>
        <v>0</v>
      </c>
      <c r="EH8" cm="1">
        <f t="array" ref="EH8">INDEX([28]Results_ELV!$E$2:$E$186, (ROW()-ROW($C$2))*5+1)</f>
        <v>0</v>
      </c>
      <c r="EI8" cm="1">
        <f t="array" ref="EI8">INDEX([28]Results_ELV!$E$5:$E$186, (ROW()-ROW($D$2))*5+1)</f>
        <v>0</v>
      </c>
      <c r="EJ8" cm="1">
        <f t="array" ref="EJ8">INDEX([28]Results_ELV!$E$4:$E$186, (ROW()-ROW($E$2))*5+1)</f>
        <v>0</v>
      </c>
      <c r="EL8" cm="1">
        <f t="array" ref="EL8">INDEX([29]Results_ELV!$E$3:$E$186, (ROW()-ROW($B$2))*5+1)</f>
        <v>0</v>
      </c>
      <c r="EM8" cm="1">
        <f t="array" ref="EM8">INDEX([29]Results_ELV!$E$2:$E$186, (ROW()-ROW($C$2))*5+1)</f>
        <v>0</v>
      </c>
      <c r="EN8" cm="1">
        <f t="array" ref="EN8">INDEX([29]Results_ELV!$E$5:$E$186, (ROW()-ROW($D$2))*5+1)</f>
        <v>0</v>
      </c>
      <c r="EO8" cm="1">
        <f t="array" ref="EO8">INDEX([29]Results_ELV!$E$4:$E$186, (ROW()-ROW($E$2))*5+1)</f>
        <v>0</v>
      </c>
      <c r="EQ8" cm="1">
        <f t="array" ref="EQ8">INDEX([30]Results_ELV!$E$3:$E$186, (ROW()-ROW($B$2))*5+1)</f>
        <v>0</v>
      </c>
      <c r="ER8" cm="1">
        <f t="array" ref="ER8">INDEX([30]Results_ELV!$E$2:$E$186, (ROW()-ROW($C$2))*5+1)</f>
        <v>0</v>
      </c>
      <c r="ES8" cm="1">
        <f t="array" ref="ES8">INDEX([30]Results_ELV!$E$5:$E$186, (ROW()-ROW($D$2))*5+1)</f>
        <v>0</v>
      </c>
      <c r="ET8" cm="1">
        <f t="array" ref="ET8">INDEX([30]Results_ELV!$E$4:$E$186, (ROW()-ROW($E$2))*5+1)</f>
        <v>0</v>
      </c>
      <c r="EV8" s="22">
        <f t="shared" si="0"/>
        <v>0</v>
      </c>
      <c r="EW8" s="22">
        <f t="shared" si="1"/>
        <v>0</v>
      </c>
      <c r="EX8" s="22">
        <f t="shared" si="2"/>
        <v>0</v>
      </c>
      <c r="EY8" s="22">
        <f t="shared" si="3"/>
        <v>0</v>
      </c>
    </row>
    <row r="9" spans="1:155" x14ac:dyDescent="0.35">
      <c r="A9">
        <v>7</v>
      </c>
      <c r="B9">
        <f>[1]CRP_Outcome_ELV!$B9</f>
        <v>0</v>
      </c>
      <c r="C9">
        <f>[1]CRP_Outcome_ELV!$C9</f>
        <v>0</v>
      </c>
      <c r="D9">
        <f>[1]CRP_Outcome_ELV!$D9</f>
        <v>0</v>
      </c>
      <c r="E9">
        <f>[1]CRP_Outcome_ELV!$E9</f>
        <v>0</v>
      </c>
      <c r="G9">
        <f>[2]CRP_Outcome_ELV!$B9</f>
        <v>0</v>
      </c>
      <c r="H9">
        <f>[2]CRP_Outcome_ELV!$C9</f>
        <v>0</v>
      </c>
      <c r="I9">
        <f>[2]CRP_Outcome_ELV!$D9</f>
        <v>0</v>
      </c>
      <c r="J9">
        <f>[2]CRP_Outcome_ELV!$E9</f>
        <v>0</v>
      </c>
      <c r="L9">
        <f>[3]CRP_Outcome_ELV!$B9</f>
        <v>0</v>
      </c>
      <c r="M9">
        <f>[3]CRP_Outcome_ELV!$C9</f>
        <v>0</v>
      </c>
      <c r="N9">
        <f>[3]CRP_Outcome_ELV!$D9</f>
        <v>0</v>
      </c>
      <c r="O9">
        <f>[3]CRP_Outcome_ELV!$E9</f>
        <v>0</v>
      </c>
      <c r="Q9">
        <f>[4]CRP_Outcome_ELV!$B9</f>
        <v>0</v>
      </c>
      <c r="R9">
        <f>[4]CRP_Outcome_ELV!$C9</f>
        <v>0</v>
      </c>
      <c r="S9">
        <f>[4]CRP_Outcome_ELV!$D9</f>
        <v>0</v>
      </c>
      <c r="T9">
        <f>[4]CRP_Outcome_ELV!$E9</f>
        <v>0</v>
      </c>
      <c r="V9">
        <f>[5]CRP_Outcome_ELV!$B9</f>
        <v>0</v>
      </c>
      <c r="W9">
        <f>[5]CRP_Outcome_ELV!$C9</f>
        <v>0</v>
      </c>
      <c r="X9">
        <f>[5]CRP_Outcome_ELV!$D9</f>
        <v>0</v>
      </c>
      <c r="Y9">
        <f>[5]CRP_Outcome_ELV!$E9</f>
        <v>0</v>
      </c>
      <c r="AA9">
        <f>[6]CRP_Outcome_ELV!$B9</f>
        <v>0</v>
      </c>
      <c r="AB9">
        <f>[6]CRP_Outcome_ELV!$C9</f>
        <v>0</v>
      </c>
      <c r="AC9">
        <f>[6]CRP_Outcome_ELV!$D9</f>
        <v>0</v>
      </c>
      <c r="AD9">
        <f>[6]CRP_Outcome_ELV!$E9</f>
        <v>0</v>
      </c>
      <c r="AF9">
        <f>[7]CRP_Outcome_ELV!$B9</f>
        <v>0</v>
      </c>
      <c r="AG9">
        <f>[7]CRP_Outcome_ELV!$C9</f>
        <v>0</v>
      </c>
      <c r="AH9">
        <f>[7]CRP_Outcome_ELV!$D9</f>
        <v>0</v>
      </c>
      <c r="AI9">
        <f>[7]CRP_Outcome_ELV!$E9</f>
        <v>0</v>
      </c>
      <c r="AK9">
        <f>[8]CRP_Outcome_ELV!$B9</f>
        <v>0</v>
      </c>
      <c r="AL9">
        <f>[8]CRP_Outcome_ELV!$C9</f>
        <v>0</v>
      </c>
      <c r="AM9">
        <f>[8]CRP_Outcome_ELV!$D9</f>
        <v>0</v>
      </c>
      <c r="AN9">
        <f>[8]CRP_Outcome_ELV!$E9</f>
        <v>0</v>
      </c>
      <c r="AP9">
        <f>[9]CRP_Outcome_ELV!$B9</f>
        <v>0</v>
      </c>
      <c r="AQ9">
        <f>[9]CRP_Outcome_ELV!$C9</f>
        <v>0</v>
      </c>
      <c r="AR9">
        <f>[9]CRP_Outcome_ELV!$D9</f>
        <v>0</v>
      </c>
      <c r="AS9">
        <f>[9]CRP_Outcome_ELV!$E9</f>
        <v>0</v>
      </c>
      <c r="AU9">
        <f>[10]CRP_Outcome_ELV!$B9</f>
        <v>0</v>
      </c>
      <c r="AV9">
        <f>[10]CRP_Outcome_ELV!$C9</f>
        <v>0</v>
      </c>
      <c r="AW9">
        <f>[10]CRP_Outcome_ELV!$D9</f>
        <v>0</v>
      </c>
      <c r="AX9">
        <f>[10]CRP_Outcome_ELV!$E9</f>
        <v>0</v>
      </c>
      <c r="AZ9">
        <v>0</v>
      </c>
      <c r="BA9">
        <v>0</v>
      </c>
      <c r="BB9">
        <v>0</v>
      </c>
      <c r="BC9">
        <v>0</v>
      </c>
      <c r="BE9">
        <v>0</v>
      </c>
      <c r="BF9">
        <v>0</v>
      </c>
      <c r="BG9">
        <v>0</v>
      </c>
      <c r="BH9">
        <v>0</v>
      </c>
      <c r="BJ9" cm="1">
        <f t="array" ref="BJ9">INDEX([13]Results_ELV!$E$3:$E$186, (ROW()-ROW($B$2))*5+1)</f>
        <v>0</v>
      </c>
      <c r="BK9" cm="1">
        <f t="array" ref="BK9">INDEX([13]Results_ELV!$E$2:$E$186, (ROW()-ROW($C$2))*5+1)</f>
        <v>0</v>
      </c>
      <c r="BL9" cm="1">
        <f t="array" ref="BL9">INDEX([13]Results_ELV!$E$5:$E$186, (ROW()-ROW($D$2))*5+1)</f>
        <v>0</v>
      </c>
      <c r="BM9" cm="1">
        <f t="array" ref="BM9">INDEX([13]Results_ELV!$E$4:$E$186, (ROW()-ROW($E$2))*5+1)</f>
        <v>0</v>
      </c>
      <c r="BO9" cm="1">
        <f t="array" ref="BO9">INDEX([14]Results_ELV!$E$3:$E$186, (ROW()-ROW($B$2))*5+1)</f>
        <v>0</v>
      </c>
      <c r="BP9" cm="1">
        <f t="array" ref="BP9">INDEX([14]Results_ELV!$E$2:$E$186, (ROW()-ROW($C$2))*5+1)</f>
        <v>0</v>
      </c>
      <c r="BQ9" cm="1">
        <f t="array" ref="BQ9">INDEX([14]Results_ELV!$E$5:$E$186, (ROW()-ROW($D$2))*5+1)</f>
        <v>0</v>
      </c>
      <c r="BR9" cm="1">
        <f t="array" ref="BR9">INDEX([14]Results_ELV!$E$4:$E$186, (ROW()-ROW($E$2))*5+1)</f>
        <v>0</v>
      </c>
      <c r="BT9" cm="1">
        <f t="array" ref="BT9">INDEX([15]Results_ELV!$E$3:$E$186, (ROW()-ROW($B$2))*5+1)</f>
        <v>0</v>
      </c>
      <c r="BU9" cm="1">
        <f t="array" ref="BU9">INDEX([15]Results_ELV!$E$2:$E$186, (ROW()-ROW($C$2))*5+1)</f>
        <v>0</v>
      </c>
      <c r="BV9" cm="1">
        <f t="array" ref="BV9">INDEX([15]Results_ELV!$E$5:$E$186, (ROW()-ROW($D$2))*5+1)</f>
        <v>0</v>
      </c>
      <c r="BW9" cm="1">
        <f t="array" ref="BW9">INDEX([15]Results_ELV!$E$4:$E$186, (ROW()-ROW($E$2))*5+1)</f>
        <v>0</v>
      </c>
      <c r="BY9" cm="1">
        <f t="array" ref="BY9">INDEX([16]Results_ELV!$E$3:$E$186, (ROW()-ROW($B$2))*5+1)</f>
        <v>0</v>
      </c>
      <c r="BZ9" cm="1">
        <f t="array" ref="BZ9">INDEX([16]Results_ELV!$E$2:$E$186, (ROW()-ROW($C$2))*5+1)</f>
        <v>0</v>
      </c>
      <c r="CA9" cm="1">
        <f t="array" ref="CA9">INDEX([16]Results_ELV!$E$5:$E$186, (ROW()-ROW($D$2))*5+1)</f>
        <v>0</v>
      </c>
      <c r="CB9" cm="1">
        <f t="array" ref="CB9">INDEX([16]Results_ELV!$E$4:$E$186, (ROW()-ROW($E$2))*5+1)</f>
        <v>0</v>
      </c>
      <c r="CD9" cm="1">
        <f t="array" ref="CD9">INDEX([17]Results_ELV!$E$3:$E$186, (ROW()-ROW($B$2))*5+1)</f>
        <v>0</v>
      </c>
      <c r="CE9" cm="1">
        <f t="array" ref="CE9">INDEX([17]Results_ELV!$E$2:$E$186, (ROW()-ROW($C$2))*5+1)</f>
        <v>0</v>
      </c>
      <c r="CF9" cm="1">
        <f t="array" ref="CF9">INDEX([17]Results_ELV!$E$5:$E$186, (ROW()-ROW($D$2))*5+1)</f>
        <v>0</v>
      </c>
      <c r="CG9" cm="1">
        <f t="array" ref="CG9">INDEX([17]Results_ELV!$E$4:$E$186, (ROW()-ROW($E$2))*5+1)</f>
        <v>0</v>
      </c>
      <c r="CI9" cm="1">
        <f t="array" ref="CI9">INDEX([18]Results_ELV!$E$3:$E$186, (ROW()-ROW($B$2))*5+1)</f>
        <v>0</v>
      </c>
      <c r="CJ9" cm="1">
        <f t="array" ref="CJ9">INDEX([18]Results_ELV!$E$2:$E$186, (ROW()-ROW($C$2))*5+1)</f>
        <v>0</v>
      </c>
      <c r="CK9" cm="1">
        <f t="array" ref="CK9">INDEX([18]Results_ELV!$E$5:$E$186, (ROW()-ROW($D$2))*5+1)</f>
        <v>0</v>
      </c>
      <c r="CL9" cm="1">
        <f t="array" ref="CL9">INDEX([18]Results_ELV!$E$4:$E$186, (ROW()-ROW($E$2))*5+1)</f>
        <v>0</v>
      </c>
      <c r="CN9" cm="1">
        <f t="array" ref="CN9">INDEX([19]Results_ELV!$E$3:$E$186, (ROW()-ROW($B$2))*5+1)</f>
        <v>0</v>
      </c>
      <c r="CO9" cm="1">
        <f t="array" ref="CO9">INDEX([19]Results_ELV!$E$2:$E$186, (ROW()-ROW($C$2))*5+1)</f>
        <v>0</v>
      </c>
      <c r="CP9" cm="1">
        <f t="array" ref="CP9">INDEX([19]Results_ELV!$E$5:$E$186, (ROW()-ROW($D$2))*5+1)</f>
        <v>0</v>
      </c>
      <c r="CQ9" cm="1">
        <f t="array" ref="CQ9">INDEX([19]Results_ELV!$E$4:$E$186, (ROW()-ROW($E$2))*5+1)</f>
        <v>0</v>
      </c>
      <c r="CS9" cm="1">
        <f t="array" ref="CS9">INDEX([20]Results_ELV!$E$3:$E$186, (ROW()-ROW($B$2))*5+1)</f>
        <v>0</v>
      </c>
      <c r="CT9" cm="1">
        <f t="array" ref="CT9">INDEX([20]Results_ELV!$E$2:$E$186, (ROW()-ROW($C$2))*5+1)</f>
        <v>0</v>
      </c>
      <c r="CU9" cm="1">
        <f t="array" ref="CU9">INDEX([20]Results_ELV!$E$5:$E$186, (ROW()-ROW($D$2))*5+1)</f>
        <v>0</v>
      </c>
      <c r="CV9" cm="1">
        <f t="array" ref="CV9">INDEX([20]Results_ELV!$E$4:$E$186, (ROW()-ROW($E$2))*5+1)</f>
        <v>0</v>
      </c>
      <c r="CX9" cm="1">
        <f t="array" ref="CX9">INDEX([21]Results_ELV!$E$3:$E$186, (ROW()-ROW($B$2))*5+1)</f>
        <v>0</v>
      </c>
      <c r="CY9" cm="1">
        <f t="array" ref="CY9">INDEX([21]Results_ELV!$E$2:$E$186, (ROW()-ROW($C$2))*5+1)</f>
        <v>0</v>
      </c>
      <c r="CZ9" cm="1">
        <f t="array" ref="CZ9">INDEX([21]Results_ELV!$E$5:$E$186, (ROW()-ROW($D$2))*5+1)</f>
        <v>0</v>
      </c>
      <c r="DA9" cm="1">
        <f t="array" ref="DA9">INDEX([21]Results_ELV!$E$4:$E$186, (ROW()-ROW($E$2))*5+1)</f>
        <v>0</v>
      </c>
      <c r="DC9" cm="1">
        <f t="array" ref="DC9">INDEX([22]Results_ELV!$E$3:$E$186, (ROW()-ROW($B$2))*5+1)</f>
        <v>0</v>
      </c>
      <c r="DD9" cm="1">
        <f t="array" ref="DD9">INDEX([22]Results_ELV!$E$2:$E$186, (ROW()-ROW($C$2))*5+1)</f>
        <v>0</v>
      </c>
      <c r="DE9" cm="1">
        <f t="array" ref="DE9">INDEX([22]Results_ELV!$E$5:$E$186, (ROW()-ROW($D$2))*5+1)</f>
        <v>0</v>
      </c>
      <c r="DF9" cm="1">
        <f t="array" ref="DF9">INDEX([22]Results_ELV!$E$4:$E$186, (ROW()-ROW($E$2))*5+1)</f>
        <v>0</v>
      </c>
      <c r="DH9" cm="1">
        <f t="array" ref="DH9">INDEX([23]Results_ELV!$E$3:$E$186, (ROW()-ROW($B$2))*5+1)</f>
        <v>0</v>
      </c>
      <c r="DI9" cm="1">
        <f t="array" ref="DI9">INDEX([23]Results_ELV!$E$2:$E$186, (ROW()-ROW($C$2))*5+1)</f>
        <v>0</v>
      </c>
      <c r="DJ9" cm="1">
        <f t="array" ref="DJ9">INDEX([23]Results_ELV!$E$5:$E$186, (ROW()-ROW($D$2))*5+1)</f>
        <v>0</v>
      </c>
      <c r="DK9" cm="1">
        <f t="array" ref="DK9">INDEX([23]Results_ELV!$E$4:$E$186, (ROW()-ROW($E$2))*5+1)</f>
        <v>0</v>
      </c>
      <c r="DM9" cm="1">
        <f t="array" ref="DM9">INDEX([24]Results_ELV!$E$3:$E$186, (ROW()-ROW($B$2))*5+1)</f>
        <v>0</v>
      </c>
      <c r="DN9" cm="1">
        <f t="array" ref="DN9">INDEX([24]Results_ELV!$E$2:$E$186, (ROW()-ROW($C$2))*5+1)</f>
        <v>0</v>
      </c>
      <c r="DO9" cm="1">
        <f t="array" ref="DO9">INDEX([24]Results_ELV!$E$5:$E$186, (ROW()-ROW($D$2))*5+1)</f>
        <v>0</v>
      </c>
      <c r="DP9" cm="1">
        <f t="array" ref="DP9">INDEX([24]Results_ELV!$E$4:$E$186, (ROW()-ROW($E$2))*5+1)</f>
        <v>0</v>
      </c>
      <c r="DR9" cm="1">
        <f t="array" ref="DR9">INDEX([25]Results_ELV!$E$3:$E$186, (ROW()-ROW($B$2))*5+1)</f>
        <v>0</v>
      </c>
      <c r="DS9" cm="1">
        <f t="array" ref="DS9">INDEX([25]Results_ELV!$E$2:$E$186, (ROW()-ROW($C$2))*5+1)</f>
        <v>0</v>
      </c>
      <c r="DT9" cm="1">
        <f t="array" ref="DT9">INDEX([25]Results_ELV!$E$5:$E$186, (ROW()-ROW($D$2))*5+1)</f>
        <v>0</v>
      </c>
      <c r="DU9" cm="1">
        <f t="array" ref="DU9">INDEX([25]Results_ELV!$E$4:$E$186, (ROW()-ROW($E$2))*5+1)</f>
        <v>0</v>
      </c>
      <c r="DW9" cm="1">
        <f t="array" ref="DW9">INDEX([26]Results_ELV!$E$3:$E$186, (ROW()-ROW($B$2))*5+1)</f>
        <v>0</v>
      </c>
      <c r="DX9" cm="1">
        <f t="array" ref="DX9">INDEX([26]Results_ELV!$E$2:$E$186, (ROW()-ROW($C$2))*5+1)</f>
        <v>0</v>
      </c>
      <c r="DY9" cm="1">
        <f t="array" ref="DY9">INDEX([26]Results_ELV!$E$5:$E$186, (ROW()-ROW($D$2))*5+1)</f>
        <v>0</v>
      </c>
      <c r="DZ9" cm="1">
        <f t="array" ref="DZ9">INDEX([26]Results_ELV!$E$4:$E$186, (ROW()-ROW($E$2))*5+1)</f>
        <v>0</v>
      </c>
      <c r="EB9" cm="1">
        <f t="array" ref="EB9">INDEX([27]Results_ELV!$E$3:$E$186, (ROW()-ROW($B$2))*5+1)</f>
        <v>0</v>
      </c>
      <c r="EC9" cm="1">
        <f t="array" ref="EC9">INDEX([27]Results_ELV!$E$2:$E$186, (ROW()-ROW($C$2))*5+1)</f>
        <v>0</v>
      </c>
      <c r="ED9" cm="1">
        <f t="array" ref="ED9">INDEX([27]Results_ELV!$E$5:$E$186, (ROW()-ROW($D$2))*5+1)</f>
        <v>0</v>
      </c>
      <c r="EE9" cm="1">
        <f t="array" ref="EE9">INDEX([27]Results_ELV!$E$4:$E$186, (ROW()-ROW($E$2))*5+1)</f>
        <v>0</v>
      </c>
      <c r="EG9" cm="1">
        <f t="array" ref="EG9">INDEX([28]Results_ELV!$E$3:$E$186, (ROW()-ROW($B$2))*5+1)</f>
        <v>0</v>
      </c>
      <c r="EH9" cm="1">
        <f t="array" ref="EH9">INDEX([28]Results_ELV!$E$2:$E$186, (ROW()-ROW($C$2))*5+1)</f>
        <v>0</v>
      </c>
      <c r="EI9" cm="1">
        <f t="array" ref="EI9">INDEX([28]Results_ELV!$E$5:$E$186, (ROW()-ROW($D$2))*5+1)</f>
        <v>0</v>
      </c>
      <c r="EJ9" cm="1">
        <f t="array" ref="EJ9">INDEX([28]Results_ELV!$E$4:$E$186, (ROW()-ROW($E$2))*5+1)</f>
        <v>0</v>
      </c>
      <c r="EL9" cm="1">
        <f t="array" ref="EL9">INDEX([29]Results_ELV!$E$3:$E$186, (ROW()-ROW($B$2))*5+1)</f>
        <v>0</v>
      </c>
      <c r="EM9" cm="1">
        <f t="array" ref="EM9">INDEX([29]Results_ELV!$E$2:$E$186, (ROW()-ROW($C$2))*5+1)</f>
        <v>0</v>
      </c>
      <c r="EN9" cm="1">
        <f t="array" ref="EN9">INDEX([29]Results_ELV!$E$5:$E$186, (ROW()-ROW($D$2))*5+1)</f>
        <v>0</v>
      </c>
      <c r="EO9" cm="1">
        <f t="array" ref="EO9">INDEX([29]Results_ELV!$E$4:$E$186, (ROW()-ROW($E$2))*5+1)</f>
        <v>0</v>
      </c>
      <c r="EQ9" cm="1">
        <f t="array" ref="EQ9">INDEX([30]Results_ELV!$E$3:$E$186, (ROW()-ROW($B$2))*5+1)</f>
        <v>0</v>
      </c>
      <c r="ER9" cm="1">
        <f t="array" ref="ER9">INDEX([30]Results_ELV!$E$2:$E$186, (ROW()-ROW($C$2))*5+1)</f>
        <v>0</v>
      </c>
      <c r="ES9" cm="1">
        <f t="array" ref="ES9">INDEX([30]Results_ELV!$E$5:$E$186, (ROW()-ROW($D$2))*5+1)</f>
        <v>0</v>
      </c>
      <c r="ET9" cm="1">
        <f t="array" ref="ET9">INDEX([30]Results_ELV!$E$4:$E$186, (ROW()-ROW($E$2))*5+1)</f>
        <v>0</v>
      </c>
      <c r="EV9" s="22">
        <f t="shared" si="0"/>
        <v>0</v>
      </c>
      <c r="EW9" s="22">
        <f t="shared" si="1"/>
        <v>0</v>
      </c>
      <c r="EX9" s="22">
        <f t="shared" si="2"/>
        <v>0</v>
      </c>
      <c r="EY9" s="22">
        <f t="shared" si="3"/>
        <v>0</v>
      </c>
    </row>
    <row r="10" spans="1:155" x14ac:dyDescent="0.35">
      <c r="A10">
        <v>8</v>
      </c>
      <c r="B10">
        <f>[1]CRP_Outcome_ELV!$B10</f>
        <v>0</v>
      </c>
      <c r="C10">
        <f>[1]CRP_Outcome_ELV!$C10</f>
        <v>0</v>
      </c>
      <c r="D10">
        <f>[1]CRP_Outcome_ELV!$D10</f>
        <v>0</v>
      </c>
      <c r="E10">
        <f>[1]CRP_Outcome_ELV!$E10</f>
        <v>0</v>
      </c>
      <c r="G10">
        <f>[2]CRP_Outcome_ELV!$B10</f>
        <v>0</v>
      </c>
      <c r="H10">
        <f>[2]CRP_Outcome_ELV!$C10</f>
        <v>0</v>
      </c>
      <c r="I10">
        <f>[2]CRP_Outcome_ELV!$D10</f>
        <v>0</v>
      </c>
      <c r="J10">
        <f>[2]CRP_Outcome_ELV!$E10</f>
        <v>0</v>
      </c>
      <c r="L10">
        <f>[3]CRP_Outcome_ELV!$B10</f>
        <v>0</v>
      </c>
      <c r="M10">
        <f>[3]CRP_Outcome_ELV!$C10</f>
        <v>0</v>
      </c>
      <c r="N10">
        <f>[3]CRP_Outcome_ELV!$D10</f>
        <v>0</v>
      </c>
      <c r="O10">
        <f>[3]CRP_Outcome_ELV!$E10</f>
        <v>0</v>
      </c>
      <c r="Q10">
        <f>[4]CRP_Outcome_ELV!$B10</f>
        <v>0</v>
      </c>
      <c r="R10">
        <f>[4]CRP_Outcome_ELV!$C10</f>
        <v>0</v>
      </c>
      <c r="S10">
        <f>[4]CRP_Outcome_ELV!$D10</f>
        <v>0</v>
      </c>
      <c r="T10">
        <f>[4]CRP_Outcome_ELV!$E10</f>
        <v>0</v>
      </c>
      <c r="V10">
        <f>[5]CRP_Outcome_ELV!$B10</f>
        <v>0</v>
      </c>
      <c r="W10">
        <f>[5]CRP_Outcome_ELV!$C10</f>
        <v>0</v>
      </c>
      <c r="X10">
        <f>[5]CRP_Outcome_ELV!$D10</f>
        <v>0</v>
      </c>
      <c r="Y10">
        <f>[5]CRP_Outcome_ELV!$E10</f>
        <v>0</v>
      </c>
      <c r="AA10">
        <f>[6]CRP_Outcome_ELV!$B10</f>
        <v>0</v>
      </c>
      <c r="AB10">
        <f>[6]CRP_Outcome_ELV!$C10</f>
        <v>0</v>
      </c>
      <c r="AC10">
        <f>[6]CRP_Outcome_ELV!$D10</f>
        <v>0</v>
      </c>
      <c r="AD10">
        <f>[6]CRP_Outcome_ELV!$E10</f>
        <v>0</v>
      </c>
      <c r="AF10">
        <f>[7]CRP_Outcome_ELV!$B10</f>
        <v>0</v>
      </c>
      <c r="AG10">
        <f>[7]CRP_Outcome_ELV!$C10</f>
        <v>0</v>
      </c>
      <c r="AH10">
        <f>[7]CRP_Outcome_ELV!$D10</f>
        <v>0</v>
      </c>
      <c r="AI10">
        <f>[7]CRP_Outcome_ELV!$E10</f>
        <v>0</v>
      </c>
      <c r="AK10">
        <f>[8]CRP_Outcome_ELV!$B10</f>
        <v>0</v>
      </c>
      <c r="AL10">
        <f>[8]CRP_Outcome_ELV!$C10</f>
        <v>0</v>
      </c>
      <c r="AM10">
        <f>[8]CRP_Outcome_ELV!$D10</f>
        <v>0</v>
      </c>
      <c r="AN10">
        <f>[8]CRP_Outcome_ELV!$E10</f>
        <v>0</v>
      </c>
      <c r="AP10">
        <f>[9]CRP_Outcome_ELV!$B10</f>
        <v>0</v>
      </c>
      <c r="AQ10">
        <f>[9]CRP_Outcome_ELV!$C10</f>
        <v>0</v>
      </c>
      <c r="AR10">
        <f>[9]CRP_Outcome_ELV!$D10</f>
        <v>0</v>
      </c>
      <c r="AS10">
        <f>[9]CRP_Outcome_ELV!$E10</f>
        <v>0</v>
      </c>
      <c r="AU10">
        <f>[10]CRP_Outcome_ELV!$B10</f>
        <v>0</v>
      </c>
      <c r="AV10">
        <f>[10]CRP_Outcome_ELV!$C10</f>
        <v>0</v>
      </c>
      <c r="AW10">
        <f>[10]CRP_Outcome_ELV!$D10</f>
        <v>0</v>
      </c>
      <c r="AX10">
        <f>[10]CRP_Outcome_ELV!$E10</f>
        <v>0</v>
      </c>
      <c r="AZ10">
        <v>0</v>
      </c>
      <c r="BA10">
        <v>0</v>
      </c>
      <c r="BB10">
        <v>0</v>
      </c>
      <c r="BC10">
        <v>0</v>
      </c>
      <c r="BE10">
        <v>0</v>
      </c>
      <c r="BF10">
        <v>0</v>
      </c>
      <c r="BG10">
        <v>0</v>
      </c>
      <c r="BH10">
        <v>0</v>
      </c>
      <c r="BJ10" cm="1">
        <f t="array" ref="BJ10">INDEX([13]Results_ELV!$E$3:$E$186, (ROW()-ROW($B$2))*5+1)</f>
        <v>0</v>
      </c>
      <c r="BK10" cm="1">
        <f t="array" ref="BK10">INDEX([13]Results_ELV!$E$2:$E$186, (ROW()-ROW($C$2))*5+1)</f>
        <v>0</v>
      </c>
      <c r="BL10" cm="1">
        <f t="array" ref="BL10">INDEX([13]Results_ELV!$E$5:$E$186, (ROW()-ROW($D$2))*5+1)</f>
        <v>0</v>
      </c>
      <c r="BM10" cm="1">
        <f t="array" ref="BM10">INDEX([13]Results_ELV!$E$4:$E$186, (ROW()-ROW($E$2))*5+1)</f>
        <v>0</v>
      </c>
      <c r="BO10" cm="1">
        <f t="array" ref="BO10">INDEX([14]Results_ELV!$E$3:$E$186, (ROW()-ROW($B$2))*5+1)</f>
        <v>0</v>
      </c>
      <c r="BP10" cm="1">
        <f t="array" ref="BP10">INDEX([14]Results_ELV!$E$2:$E$186, (ROW()-ROW($C$2))*5+1)</f>
        <v>0</v>
      </c>
      <c r="BQ10" cm="1">
        <f t="array" ref="BQ10">INDEX([14]Results_ELV!$E$5:$E$186, (ROW()-ROW($D$2))*5+1)</f>
        <v>0</v>
      </c>
      <c r="BR10" cm="1">
        <f t="array" ref="BR10">INDEX([14]Results_ELV!$E$4:$E$186, (ROW()-ROW($E$2))*5+1)</f>
        <v>0</v>
      </c>
      <c r="BT10" cm="1">
        <f t="array" ref="BT10">INDEX([15]Results_ELV!$E$3:$E$186, (ROW()-ROW($B$2))*5+1)</f>
        <v>0</v>
      </c>
      <c r="BU10" cm="1">
        <f t="array" ref="BU10">INDEX([15]Results_ELV!$E$2:$E$186, (ROW()-ROW($C$2))*5+1)</f>
        <v>0</v>
      </c>
      <c r="BV10" cm="1">
        <f t="array" ref="BV10">INDEX([15]Results_ELV!$E$5:$E$186, (ROW()-ROW($D$2))*5+1)</f>
        <v>0</v>
      </c>
      <c r="BW10" cm="1">
        <f t="array" ref="BW10">INDEX([15]Results_ELV!$E$4:$E$186, (ROW()-ROW($E$2))*5+1)</f>
        <v>0</v>
      </c>
      <c r="BY10" cm="1">
        <f t="array" ref="BY10">INDEX([16]Results_ELV!$E$3:$E$186, (ROW()-ROW($B$2))*5+1)</f>
        <v>0</v>
      </c>
      <c r="BZ10" cm="1">
        <f t="array" ref="BZ10">INDEX([16]Results_ELV!$E$2:$E$186, (ROW()-ROW($C$2))*5+1)</f>
        <v>0</v>
      </c>
      <c r="CA10" cm="1">
        <f t="array" ref="CA10">INDEX([16]Results_ELV!$E$5:$E$186, (ROW()-ROW($D$2))*5+1)</f>
        <v>0</v>
      </c>
      <c r="CB10" cm="1">
        <f t="array" ref="CB10">INDEX([16]Results_ELV!$E$4:$E$186, (ROW()-ROW($E$2))*5+1)</f>
        <v>0</v>
      </c>
      <c r="CD10" cm="1">
        <f t="array" ref="CD10">INDEX([17]Results_ELV!$E$3:$E$186, (ROW()-ROW($B$2))*5+1)</f>
        <v>0</v>
      </c>
      <c r="CE10" cm="1">
        <f t="array" ref="CE10">INDEX([17]Results_ELV!$E$2:$E$186, (ROW()-ROW($C$2))*5+1)</f>
        <v>0</v>
      </c>
      <c r="CF10" cm="1">
        <f t="array" ref="CF10">INDEX([17]Results_ELV!$E$5:$E$186, (ROW()-ROW($D$2))*5+1)</f>
        <v>0</v>
      </c>
      <c r="CG10" cm="1">
        <f t="array" ref="CG10">INDEX([17]Results_ELV!$E$4:$E$186, (ROW()-ROW($E$2))*5+1)</f>
        <v>0</v>
      </c>
      <c r="CI10" cm="1">
        <f t="array" ref="CI10">INDEX([18]Results_ELV!$E$3:$E$186, (ROW()-ROW($B$2))*5+1)</f>
        <v>0</v>
      </c>
      <c r="CJ10" cm="1">
        <f t="array" ref="CJ10">INDEX([18]Results_ELV!$E$2:$E$186, (ROW()-ROW($C$2))*5+1)</f>
        <v>0</v>
      </c>
      <c r="CK10" cm="1">
        <f t="array" ref="CK10">INDEX([18]Results_ELV!$E$5:$E$186, (ROW()-ROW($D$2))*5+1)</f>
        <v>0</v>
      </c>
      <c r="CL10" cm="1">
        <f t="array" ref="CL10">INDEX([18]Results_ELV!$E$4:$E$186, (ROW()-ROW($E$2))*5+1)</f>
        <v>0</v>
      </c>
      <c r="CN10" cm="1">
        <f t="array" ref="CN10">INDEX([19]Results_ELV!$E$3:$E$186, (ROW()-ROW($B$2))*5+1)</f>
        <v>0</v>
      </c>
      <c r="CO10" cm="1">
        <f t="array" ref="CO10">INDEX([19]Results_ELV!$E$2:$E$186, (ROW()-ROW($C$2))*5+1)</f>
        <v>0</v>
      </c>
      <c r="CP10" cm="1">
        <f t="array" ref="CP10">INDEX([19]Results_ELV!$E$5:$E$186, (ROW()-ROW($D$2))*5+1)</f>
        <v>0</v>
      </c>
      <c r="CQ10" cm="1">
        <f t="array" ref="CQ10">INDEX([19]Results_ELV!$E$4:$E$186, (ROW()-ROW($E$2))*5+1)</f>
        <v>0</v>
      </c>
      <c r="CS10" cm="1">
        <f t="array" ref="CS10">INDEX([20]Results_ELV!$E$3:$E$186, (ROW()-ROW($B$2))*5+1)</f>
        <v>0</v>
      </c>
      <c r="CT10" cm="1">
        <f t="array" ref="CT10">INDEX([20]Results_ELV!$E$2:$E$186, (ROW()-ROW($C$2))*5+1)</f>
        <v>0</v>
      </c>
      <c r="CU10" cm="1">
        <f t="array" ref="CU10">INDEX([20]Results_ELV!$E$5:$E$186, (ROW()-ROW($D$2))*5+1)</f>
        <v>0</v>
      </c>
      <c r="CV10" cm="1">
        <f t="array" ref="CV10">INDEX([20]Results_ELV!$E$4:$E$186, (ROW()-ROW($E$2))*5+1)</f>
        <v>0</v>
      </c>
      <c r="CX10" cm="1">
        <f t="array" ref="CX10">INDEX([21]Results_ELV!$E$3:$E$186, (ROW()-ROW($B$2))*5+1)</f>
        <v>0</v>
      </c>
      <c r="CY10" cm="1">
        <f t="array" ref="CY10">INDEX([21]Results_ELV!$E$2:$E$186, (ROW()-ROW($C$2))*5+1)</f>
        <v>0</v>
      </c>
      <c r="CZ10" cm="1">
        <f t="array" ref="CZ10">INDEX([21]Results_ELV!$E$5:$E$186, (ROW()-ROW($D$2))*5+1)</f>
        <v>0</v>
      </c>
      <c r="DA10" cm="1">
        <f t="array" ref="DA10">INDEX([21]Results_ELV!$E$4:$E$186, (ROW()-ROW($E$2))*5+1)</f>
        <v>0</v>
      </c>
      <c r="DC10" cm="1">
        <f t="array" ref="DC10">INDEX([22]Results_ELV!$E$3:$E$186, (ROW()-ROW($B$2))*5+1)</f>
        <v>0</v>
      </c>
      <c r="DD10" cm="1">
        <f t="array" ref="DD10">INDEX([22]Results_ELV!$E$2:$E$186, (ROW()-ROW($C$2))*5+1)</f>
        <v>0</v>
      </c>
      <c r="DE10" cm="1">
        <f t="array" ref="DE10">INDEX([22]Results_ELV!$E$5:$E$186, (ROW()-ROW($D$2))*5+1)</f>
        <v>0</v>
      </c>
      <c r="DF10" cm="1">
        <f t="array" ref="DF10">INDEX([22]Results_ELV!$E$4:$E$186, (ROW()-ROW($E$2))*5+1)</f>
        <v>0</v>
      </c>
      <c r="DH10" cm="1">
        <f t="array" ref="DH10">INDEX([23]Results_ELV!$E$3:$E$186, (ROW()-ROW($B$2))*5+1)</f>
        <v>0</v>
      </c>
      <c r="DI10" cm="1">
        <f t="array" ref="DI10">INDEX([23]Results_ELV!$E$2:$E$186, (ROW()-ROW($C$2))*5+1)</f>
        <v>0</v>
      </c>
      <c r="DJ10" cm="1">
        <f t="array" ref="DJ10">INDEX([23]Results_ELV!$E$5:$E$186, (ROW()-ROW($D$2))*5+1)</f>
        <v>0</v>
      </c>
      <c r="DK10" cm="1">
        <f t="array" ref="DK10">INDEX([23]Results_ELV!$E$4:$E$186, (ROW()-ROW($E$2))*5+1)</f>
        <v>0</v>
      </c>
      <c r="DM10" cm="1">
        <f t="array" ref="DM10">INDEX([24]Results_ELV!$E$3:$E$186, (ROW()-ROW($B$2))*5+1)</f>
        <v>0</v>
      </c>
      <c r="DN10" cm="1">
        <f t="array" ref="DN10">INDEX([24]Results_ELV!$E$2:$E$186, (ROW()-ROW($C$2))*5+1)</f>
        <v>0</v>
      </c>
      <c r="DO10" cm="1">
        <f t="array" ref="DO10">INDEX([24]Results_ELV!$E$5:$E$186, (ROW()-ROW($D$2))*5+1)</f>
        <v>0</v>
      </c>
      <c r="DP10" cm="1">
        <f t="array" ref="DP10">INDEX([24]Results_ELV!$E$4:$E$186, (ROW()-ROW($E$2))*5+1)</f>
        <v>0</v>
      </c>
      <c r="DR10" cm="1">
        <f t="array" ref="DR10">INDEX([25]Results_ELV!$E$3:$E$186, (ROW()-ROW($B$2))*5+1)</f>
        <v>0</v>
      </c>
      <c r="DS10" cm="1">
        <f t="array" ref="DS10">INDEX([25]Results_ELV!$E$2:$E$186, (ROW()-ROW($C$2))*5+1)</f>
        <v>0</v>
      </c>
      <c r="DT10" cm="1">
        <f t="array" ref="DT10">INDEX([25]Results_ELV!$E$5:$E$186, (ROW()-ROW($D$2))*5+1)</f>
        <v>0</v>
      </c>
      <c r="DU10" cm="1">
        <f t="array" ref="DU10">INDEX([25]Results_ELV!$E$4:$E$186, (ROW()-ROW($E$2))*5+1)</f>
        <v>0</v>
      </c>
      <c r="DW10" cm="1">
        <f t="array" ref="DW10">INDEX([26]Results_ELV!$E$3:$E$186, (ROW()-ROW($B$2))*5+1)</f>
        <v>0</v>
      </c>
      <c r="DX10" cm="1">
        <f t="array" ref="DX10">INDEX([26]Results_ELV!$E$2:$E$186, (ROW()-ROW($C$2))*5+1)</f>
        <v>0</v>
      </c>
      <c r="DY10" cm="1">
        <f t="array" ref="DY10">INDEX([26]Results_ELV!$E$5:$E$186, (ROW()-ROW($D$2))*5+1)</f>
        <v>0</v>
      </c>
      <c r="DZ10" cm="1">
        <f t="array" ref="DZ10">INDEX([26]Results_ELV!$E$4:$E$186, (ROW()-ROW($E$2))*5+1)</f>
        <v>0</v>
      </c>
      <c r="EB10" cm="1">
        <f t="array" ref="EB10">INDEX([27]Results_ELV!$E$3:$E$186, (ROW()-ROW($B$2))*5+1)</f>
        <v>0</v>
      </c>
      <c r="EC10" cm="1">
        <f t="array" ref="EC10">INDEX([27]Results_ELV!$E$2:$E$186, (ROW()-ROW($C$2))*5+1)</f>
        <v>0</v>
      </c>
      <c r="ED10" cm="1">
        <f t="array" ref="ED10">INDEX([27]Results_ELV!$E$5:$E$186, (ROW()-ROW($D$2))*5+1)</f>
        <v>0</v>
      </c>
      <c r="EE10" cm="1">
        <f t="array" ref="EE10">INDEX([27]Results_ELV!$E$4:$E$186, (ROW()-ROW($E$2))*5+1)</f>
        <v>0</v>
      </c>
      <c r="EG10" cm="1">
        <f t="array" ref="EG10">INDEX([28]Results_ELV!$E$3:$E$186, (ROW()-ROW($B$2))*5+1)</f>
        <v>0</v>
      </c>
      <c r="EH10" cm="1">
        <f t="array" ref="EH10">INDEX([28]Results_ELV!$E$2:$E$186, (ROW()-ROW($C$2))*5+1)</f>
        <v>0</v>
      </c>
      <c r="EI10" cm="1">
        <f t="array" ref="EI10">INDEX([28]Results_ELV!$E$5:$E$186, (ROW()-ROW($D$2))*5+1)</f>
        <v>0</v>
      </c>
      <c r="EJ10" cm="1">
        <f t="array" ref="EJ10">INDEX([28]Results_ELV!$E$4:$E$186, (ROW()-ROW($E$2))*5+1)</f>
        <v>0</v>
      </c>
      <c r="EL10" cm="1">
        <f t="array" ref="EL10">INDEX([29]Results_ELV!$E$3:$E$186, (ROW()-ROW($B$2))*5+1)</f>
        <v>0</v>
      </c>
      <c r="EM10" cm="1">
        <f t="array" ref="EM10">INDEX([29]Results_ELV!$E$2:$E$186, (ROW()-ROW($C$2))*5+1)</f>
        <v>0</v>
      </c>
      <c r="EN10" cm="1">
        <f t="array" ref="EN10">INDEX([29]Results_ELV!$E$5:$E$186, (ROW()-ROW($D$2))*5+1)</f>
        <v>0</v>
      </c>
      <c r="EO10" cm="1">
        <f t="array" ref="EO10">INDEX([29]Results_ELV!$E$4:$E$186, (ROW()-ROW($E$2))*5+1)</f>
        <v>0</v>
      </c>
      <c r="EQ10" cm="1">
        <f t="array" ref="EQ10">INDEX([30]Results_ELV!$E$3:$E$186, (ROW()-ROW($B$2))*5+1)</f>
        <v>0</v>
      </c>
      <c r="ER10" cm="1">
        <f t="array" ref="ER10">INDEX([30]Results_ELV!$E$2:$E$186, (ROW()-ROW($C$2))*5+1)</f>
        <v>0</v>
      </c>
      <c r="ES10" cm="1">
        <f t="array" ref="ES10">INDEX([30]Results_ELV!$E$5:$E$186, (ROW()-ROW($D$2))*5+1)</f>
        <v>0</v>
      </c>
      <c r="ET10" cm="1">
        <f t="array" ref="ET10">INDEX([30]Results_ELV!$E$4:$E$186, (ROW()-ROW($E$2))*5+1)</f>
        <v>0</v>
      </c>
      <c r="EV10" s="22">
        <f t="shared" si="0"/>
        <v>0</v>
      </c>
      <c r="EW10" s="22">
        <f t="shared" si="1"/>
        <v>0</v>
      </c>
      <c r="EX10" s="22">
        <f t="shared" si="2"/>
        <v>0</v>
      </c>
      <c r="EY10" s="22">
        <f t="shared" si="3"/>
        <v>0</v>
      </c>
    </row>
    <row r="11" spans="1:155" x14ac:dyDescent="0.35">
      <c r="A11">
        <v>9</v>
      </c>
      <c r="B11">
        <f>[1]CRP_Outcome_ELV!$B11</f>
        <v>0</v>
      </c>
      <c r="C11">
        <f>[1]CRP_Outcome_ELV!$C11</f>
        <v>0</v>
      </c>
      <c r="D11">
        <f>[1]CRP_Outcome_ELV!$D11</f>
        <v>0</v>
      </c>
      <c r="E11">
        <f>[1]CRP_Outcome_ELV!$E11</f>
        <v>0</v>
      </c>
      <c r="G11">
        <f>[2]CRP_Outcome_ELV!$B11</f>
        <v>0</v>
      </c>
      <c r="H11">
        <f>[2]CRP_Outcome_ELV!$C11</f>
        <v>0</v>
      </c>
      <c r="I11">
        <f>[2]CRP_Outcome_ELV!$D11</f>
        <v>0</v>
      </c>
      <c r="J11">
        <f>[2]CRP_Outcome_ELV!$E11</f>
        <v>0</v>
      </c>
      <c r="L11">
        <f>[3]CRP_Outcome_ELV!$B11</f>
        <v>0</v>
      </c>
      <c r="M11">
        <f>[3]CRP_Outcome_ELV!$C11</f>
        <v>0</v>
      </c>
      <c r="N11">
        <f>[3]CRP_Outcome_ELV!$D11</f>
        <v>0</v>
      </c>
      <c r="O11">
        <f>[3]CRP_Outcome_ELV!$E11</f>
        <v>0</v>
      </c>
      <c r="Q11">
        <f>[4]CRP_Outcome_ELV!$B11</f>
        <v>0</v>
      </c>
      <c r="R11">
        <f>[4]CRP_Outcome_ELV!$C11</f>
        <v>0</v>
      </c>
      <c r="S11">
        <f>[4]CRP_Outcome_ELV!$D11</f>
        <v>0</v>
      </c>
      <c r="T11">
        <f>[4]CRP_Outcome_ELV!$E11</f>
        <v>0</v>
      </c>
      <c r="V11">
        <f>[5]CRP_Outcome_ELV!$B11</f>
        <v>0</v>
      </c>
      <c r="W11">
        <f>[5]CRP_Outcome_ELV!$C11</f>
        <v>0</v>
      </c>
      <c r="X11">
        <f>[5]CRP_Outcome_ELV!$D11</f>
        <v>0</v>
      </c>
      <c r="Y11">
        <f>[5]CRP_Outcome_ELV!$E11</f>
        <v>0</v>
      </c>
      <c r="AA11">
        <f>[6]CRP_Outcome_ELV!$B11</f>
        <v>3</v>
      </c>
      <c r="AB11">
        <f>[6]CRP_Outcome_ELV!$C11</f>
        <v>0</v>
      </c>
      <c r="AC11">
        <f>[6]CRP_Outcome_ELV!$D11</f>
        <v>0</v>
      </c>
      <c r="AD11">
        <f>[6]CRP_Outcome_ELV!$E11</f>
        <v>0</v>
      </c>
      <c r="AF11">
        <f>[7]CRP_Outcome_ELV!$B11</f>
        <v>3</v>
      </c>
      <c r="AG11">
        <f>[7]CRP_Outcome_ELV!$C11</f>
        <v>0</v>
      </c>
      <c r="AH11">
        <f>[7]CRP_Outcome_ELV!$D11</f>
        <v>0</v>
      </c>
      <c r="AI11">
        <f>[7]CRP_Outcome_ELV!$E11</f>
        <v>0</v>
      </c>
      <c r="AK11">
        <f>[8]CRP_Outcome_ELV!$B11</f>
        <v>0</v>
      </c>
      <c r="AL11">
        <f>[8]CRP_Outcome_ELV!$C11</f>
        <v>0</v>
      </c>
      <c r="AM11">
        <f>[8]CRP_Outcome_ELV!$D11</f>
        <v>0</v>
      </c>
      <c r="AN11">
        <f>[8]CRP_Outcome_ELV!$E11</f>
        <v>0</v>
      </c>
      <c r="AP11">
        <f>[9]CRP_Outcome_ELV!$B11</f>
        <v>0</v>
      </c>
      <c r="AQ11">
        <f>[9]CRP_Outcome_ELV!$C11</f>
        <v>0</v>
      </c>
      <c r="AR11">
        <f>[9]CRP_Outcome_ELV!$D11</f>
        <v>0</v>
      </c>
      <c r="AS11">
        <f>[9]CRP_Outcome_ELV!$E11</f>
        <v>0</v>
      </c>
      <c r="AU11">
        <f>[10]CRP_Outcome_ELV!$B11</f>
        <v>1</v>
      </c>
      <c r="AV11">
        <f>[10]CRP_Outcome_ELV!$C11</f>
        <v>0</v>
      </c>
      <c r="AW11">
        <f>[10]CRP_Outcome_ELV!$D11</f>
        <v>0</v>
      </c>
      <c r="AX11">
        <f>[10]CRP_Outcome_ELV!$E11</f>
        <v>0</v>
      </c>
      <c r="AZ11">
        <v>0</v>
      </c>
      <c r="BA11">
        <v>0</v>
      </c>
      <c r="BB11">
        <v>0</v>
      </c>
      <c r="BC11">
        <v>0</v>
      </c>
      <c r="BE11">
        <v>0</v>
      </c>
      <c r="BF11">
        <v>0</v>
      </c>
      <c r="BG11">
        <v>0</v>
      </c>
      <c r="BH11">
        <v>0</v>
      </c>
      <c r="BJ11" cm="1">
        <f t="array" ref="BJ11">INDEX([13]Results_ELV!$E$3:$E$186, (ROW()-ROW($B$2))*5+1)</f>
        <v>0</v>
      </c>
      <c r="BK11" cm="1">
        <f t="array" ref="BK11">INDEX([13]Results_ELV!$E$2:$E$186, (ROW()-ROW($C$2))*5+1)</f>
        <v>0</v>
      </c>
      <c r="BL11" cm="1">
        <f t="array" ref="BL11">INDEX([13]Results_ELV!$E$5:$E$186, (ROW()-ROW($D$2))*5+1)</f>
        <v>0</v>
      </c>
      <c r="BM11" cm="1">
        <f t="array" ref="BM11">INDEX([13]Results_ELV!$E$4:$E$186, (ROW()-ROW($E$2))*5+1)</f>
        <v>0</v>
      </c>
      <c r="BO11" cm="1">
        <f t="array" ref="BO11">INDEX([14]Results_ELV!$E$3:$E$186, (ROW()-ROW($B$2))*5+1)</f>
        <v>0</v>
      </c>
      <c r="BP11" cm="1">
        <f t="array" ref="BP11">INDEX([14]Results_ELV!$E$2:$E$186, (ROW()-ROW($C$2))*5+1)</f>
        <v>0</v>
      </c>
      <c r="BQ11" cm="1">
        <f t="array" ref="BQ11">INDEX([14]Results_ELV!$E$5:$E$186, (ROW()-ROW($D$2))*5+1)</f>
        <v>0</v>
      </c>
      <c r="BR11" cm="1">
        <f t="array" ref="BR11">INDEX([14]Results_ELV!$E$4:$E$186, (ROW()-ROW($E$2))*5+1)</f>
        <v>0</v>
      </c>
      <c r="BT11" cm="1">
        <f t="array" ref="BT11">INDEX([15]Results_ELV!$E$3:$E$186, (ROW()-ROW($B$2))*5+1)</f>
        <v>0</v>
      </c>
      <c r="BU11" cm="1">
        <f t="array" ref="BU11">INDEX([15]Results_ELV!$E$2:$E$186, (ROW()-ROW($C$2))*5+1)</f>
        <v>0</v>
      </c>
      <c r="BV11" cm="1">
        <f t="array" ref="BV11">INDEX([15]Results_ELV!$E$5:$E$186, (ROW()-ROW($D$2))*5+1)</f>
        <v>0</v>
      </c>
      <c r="BW11" cm="1">
        <f t="array" ref="BW11">INDEX([15]Results_ELV!$E$4:$E$186, (ROW()-ROW($E$2))*5+1)</f>
        <v>0</v>
      </c>
      <c r="BY11" cm="1">
        <f t="array" ref="BY11">INDEX([16]Results_ELV!$E$3:$E$186, (ROW()-ROW($B$2))*5+1)</f>
        <v>0</v>
      </c>
      <c r="BZ11" cm="1">
        <f t="array" ref="BZ11">INDEX([16]Results_ELV!$E$2:$E$186, (ROW()-ROW($C$2))*5+1)</f>
        <v>0</v>
      </c>
      <c r="CA11" cm="1">
        <f t="array" ref="CA11">INDEX([16]Results_ELV!$E$5:$E$186, (ROW()-ROW($D$2))*5+1)</f>
        <v>0</v>
      </c>
      <c r="CB11" cm="1">
        <f t="array" ref="CB11">INDEX([16]Results_ELV!$E$4:$E$186, (ROW()-ROW($E$2))*5+1)</f>
        <v>0</v>
      </c>
      <c r="CD11" cm="1">
        <f t="array" ref="CD11">INDEX([17]Results_ELV!$E$3:$E$186, (ROW()-ROW($B$2))*5+1)</f>
        <v>0</v>
      </c>
      <c r="CE11" cm="1">
        <f t="array" ref="CE11">INDEX([17]Results_ELV!$E$2:$E$186, (ROW()-ROW($C$2))*5+1)</f>
        <v>0</v>
      </c>
      <c r="CF11" cm="1">
        <f t="array" ref="CF11">INDEX([17]Results_ELV!$E$5:$E$186, (ROW()-ROW($D$2))*5+1)</f>
        <v>0</v>
      </c>
      <c r="CG11" cm="1">
        <f t="array" ref="CG11">INDEX([17]Results_ELV!$E$4:$E$186, (ROW()-ROW($E$2))*5+1)</f>
        <v>0</v>
      </c>
      <c r="CI11" cm="1">
        <f t="array" ref="CI11">INDEX([18]Results_ELV!$E$3:$E$186, (ROW()-ROW($B$2))*5+1)</f>
        <v>3</v>
      </c>
      <c r="CJ11" cm="1">
        <f t="array" ref="CJ11">INDEX([18]Results_ELV!$E$2:$E$186, (ROW()-ROW($C$2))*5+1)</f>
        <v>0</v>
      </c>
      <c r="CK11" cm="1">
        <f t="array" ref="CK11">INDEX([18]Results_ELV!$E$5:$E$186, (ROW()-ROW($D$2))*5+1)</f>
        <v>0</v>
      </c>
      <c r="CL11" cm="1">
        <f t="array" ref="CL11">INDEX([18]Results_ELV!$E$4:$E$186, (ROW()-ROW($E$2))*5+1)</f>
        <v>0</v>
      </c>
      <c r="CN11" cm="1">
        <f t="array" ref="CN11">INDEX([19]Results_ELV!$E$3:$E$186, (ROW()-ROW($B$2))*5+1)</f>
        <v>0</v>
      </c>
      <c r="CO11" cm="1">
        <f t="array" ref="CO11">INDEX([19]Results_ELV!$E$2:$E$186, (ROW()-ROW($C$2))*5+1)</f>
        <v>0</v>
      </c>
      <c r="CP11" cm="1">
        <f t="array" ref="CP11">INDEX([19]Results_ELV!$E$5:$E$186, (ROW()-ROW($D$2))*5+1)</f>
        <v>0</v>
      </c>
      <c r="CQ11" cm="1">
        <f t="array" ref="CQ11">INDEX([19]Results_ELV!$E$4:$E$186, (ROW()-ROW($E$2))*5+1)</f>
        <v>0</v>
      </c>
      <c r="CS11" cm="1">
        <f t="array" ref="CS11">INDEX([20]Results_ELV!$E$3:$E$186, (ROW()-ROW($B$2))*5+1)</f>
        <v>0</v>
      </c>
      <c r="CT11" cm="1">
        <f t="array" ref="CT11">INDEX([20]Results_ELV!$E$2:$E$186, (ROW()-ROW($C$2))*5+1)</f>
        <v>0</v>
      </c>
      <c r="CU11" cm="1">
        <f t="array" ref="CU11">INDEX([20]Results_ELV!$E$5:$E$186, (ROW()-ROW($D$2))*5+1)</f>
        <v>0</v>
      </c>
      <c r="CV11" cm="1">
        <f t="array" ref="CV11">INDEX([20]Results_ELV!$E$4:$E$186, (ROW()-ROW($E$2))*5+1)</f>
        <v>0</v>
      </c>
      <c r="CX11" cm="1">
        <f t="array" ref="CX11">INDEX([21]Results_ELV!$E$3:$E$186, (ROW()-ROW($B$2))*5+1)</f>
        <v>0</v>
      </c>
      <c r="CY11" cm="1">
        <f t="array" ref="CY11">INDEX([21]Results_ELV!$E$2:$E$186, (ROW()-ROW($C$2))*5+1)</f>
        <v>0</v>
      </c>
      <c r="CZ11" cm="1">
        <f t="array" ref="CZ11">INDEX([21]Results_ELV!$E$5:$E$186, (ROW()-ROW($D$2))*5+1)</f>
        <v>0</v>
      </c>
      <c r="DA11" cm="1">
        <f t="array" ref="DA11">INDEX([21]Results_ELV!$E$4:$E$186, (ROW()-ROW($E$2))*5+1)</f>
        <v>0</v>
      </c>
      <c r="DC11" cm="1">
        <f t="array" ref="DC11">INDEX([22]Results_ELV!$E$3:$E$186, (ROW()-ROW($B$2))*5+1)</f>
        <v>0</v>
      </c>
      <c r="DD11" cm="1">
        <f t="array" ref="DD11">INDEX([22]Results_ELV!$E$2:$E$186, (ROW()-ROW($C$2))*5+1)</f>
        <v>0</v>
      </c>
      <c r="DE11" cm="1">
        <f t="array" ref="DE11">INDEX([22]Results_ELV!$E$5:$E$186, (ROW()-ROW($D$2))*5+1)</f>
        <v>0</v>
      </c>
      <c r="DF11" cm="1">
        <f t="array" ref="DF11">INDEX([22]Results_ELV!$E$4:$E$186, (ROW()-ROW($E$2))*5+1)</f>
        <v>0</v>
      </c>
      <c r="DH11" cm="1">
        <f t="array" ref="DH11">INDEX([23]Results_ELV!$E$3:$E$186, (ROW()-ROW($B$2))*5+1)</f>
        <v>0</v>
      </c>
      <c r="DI11" cm="1">
        <f t="array" ref="DI11">INDEX([23]Results_ELV!$E$2:$E$186, (ROW()-ROW($C$2))*5+1)</f>
        <v>0</v>
      </c>
      <c r="DJ11" cm="1">
        <f t="array" ref="DJ11">INDEX([23]Results_ELV!$E$5:$E$186, (ROW()-ROW($D$2))*5+1)</f>
        <v>0</v>
      </c>
      <c r="DK11" cm="1">
        <f t="array" ref="DK11">INDEX([23]Results_ELV!$E$4:$E$186, (ROW()-ROW($E$2))*5+1)</f>
        <v>0</v>
      </c>
      <c r="DM11" cm="1">
        <f t="array" ref="DM11">INDEX([24]Results_ELV!$E$3:$E$186, (ROW()-ROW($B$2))*5+1)</f>
        <v>0</v>
      </c>
      <c r="DN11" cm="1">
        <f t="array" ref="DN11">INDEX([24]Results_ELV!$E$2:$E$186, (ROW()-ROW($C$2))*5+1)</f>
        <v>0</v>
      </c>
      <c r="DO11" cm="1">
        <f t="array" ref="DO11">INDEX([24]Results_ELV!$E$5:$E$186, (ROW()-ROW($D$2))*5+1)</f>
        <v>0</v>
      </c>
      <c r="DP11" cm="1">
        <f t="array" ref="DP11">INDEX([24]Results_ELV!$E$4:$E$186, (ROW()-ROW($E$2))*5+1)</f>
        <v>0</v>
      </c>
      <c r="DR11" cm="1">
        <f t="array" ref="DR11">INDEX([25]Results_ELV!$E$3:$E$186, (ROW()-ROW($B$2))*5+1)</f>
        <v>0</v>
      </c>
      <c r="DS11" cm="1">
        <f t="array" ref="DS11">INDEX([25]Results_ELV!$E$2:$E$186, (ROW()-ROW($C$2))*5+1)</f>
        <v>0</v>
      </c>
      <c r="DT11" cm="1">
        <f t="array" ref="DT11">INDEX([25]Results_ELV!$E$5:$E$186, (ROW()-ROW($D$2))*5+1)</f>
        <v>0</v>
      </c>
      <c r="DU11" cm="1">
        <f t="array" ref="DU11">INDEX([25]Results_ELV!$E$4:$E$186, (ROW()-ROW($E$2))*5+1)</f>
        <v>0</v>
      </c>
      <c r="DW11" cm="1">
        <f t="array" ref="DW11">INDEX([26]Results_ELV!$E$3:$E$186, (ROW()-ROW($B$2))*5+1)</f>
        <v>0</v>
      </c>
      <c r="DX11" cm="1">
        <f t="array" ref="DX11">INDEX([26]Results_ELV!$E$2:$E$186, (ROW()-ROW($C$2))*5+1)</f>
        <v>0</v>
      </c>
      <c r="DY11" cm="1">
        <f t="array" ref="DY11">INDEX([26]Results_ELV!$E$5:$E$186, (ROW()-ROW($D$2))*5+1)</f>
        <v>0</v>
      </c>
      <c r="DZ11" cm="1">
        <f t="array" ref="DZ11">INDEX([26]Results_ELV!$E$4:$E$186, (ROW()-ROW($E$2))*5+1)</f>
        <v>0</v>
      </c>
      <c r="EB11" cm="1">
        <f t="array" ref="EB11">INDEX([27]Results_ELV!$E$3:$E$186, (ROW()-ROW($B$2))*5+1)</f>
        <v>0</v>
      </c>
      <c r="EC11" cm="1">
        <f t="array" ref="EC11">INDEX([27]Results_ELV!$E$2:$E$186, (ROW()-ROW($C$2))*5+1)</f>
        <v>0</v>
      </c>
      <c r="ED11" cm="1">
        <f t="array" ref="ED11">INDEX([27]Results_ELV!$E$5:$E$186, (ROW()-ROW($D$2))*5+1)</f>
        <v>0</v>
      </c>
      <c r="EE11" cm="1">
        <f t="array" ref="EE11">INDEX([27]Results_ELV!$E$4:$E$186, (ROW()-ROW($E$2))*5+1)</f>
        <v>0</v>
      </c>
      <c r="EG11" cm="1">
        <f t="array" ref="EG11">INDEX([28]Results_ELV!$E$3:$E$186, (ROW()-ROW($B$2))*5+1)</f>
        <v>0</v>
      </c>
      <c r="EH11" cm="1">
        <f t="array" ref="EH11">INDEX([28]Results_ELV!$E$2:$E$186, (ROW()-ROW($C$2))*5+1)</f>
        <v>0</v>
      </c>
      <c r="EI11" cm="1">
        <f t="array" ref="EI11">INDEX([28]Results_ELV!$E$5:$E$186, (ROW()-ROW($D$2))*5+1)</f>
        <v>0</v>
      </c>
      <c r="EJ11" cm="1">
        <f t="array" ref="EJ11">INDEX([28]Results_ELV!$E$4:$E$186, (ROW()-ROW($E$2))*5+1)</f>
        <v>0</v>
      </c>
      <c r="EL11" cm="1">
        <f t="array" ref="EL11">INDEX([29]Results_ELV!$E$3:$E$186, (ROW()-ROW($B$2))*5+1)</f>
        <v>0</v>
      </c>
      <c r="EM11" cm="1">
        <f t="array" ref="EM11">INDEX([29]Results_ELV!$E$2:$E$186, (ROW()-ROW($C$2))*5+1)</f>
        <v>0</v>
      </c>
      <c r="EN11" cm="1">
        <f t="array" ref="EN11">INDEX([29]Results_ELV!$E$5:$E$186, (ROW()-ROW($D$2))*5+1)</f>
        <v>0</v>
      </c>
      <c r="EO11" cm="1">
        <f t="array" ref="EO11">INDEX([29]Results_ELV!$E$4:$E$186, (ROW()-ROW($E$2))*5+1)</f>
        <v>0</v>
      </c>
      <c r="EQ11" cm="1">
        <f t="array" ref="EQ11">INDEX([30]Results_ELV!$E$3:$E$186, (ROW()-ROW($B$2))*5+1)</f>
        <v>1</v>
      </c>
      <c r="ER11" cm="1">
        <f t="array" ref="ER11">INDEX([30]Results_ELV!$E$2:$E$186, (ROW()-ROW($C$2))*5+1)</f>
        <v>0</v>
      </c>
      <c r="ES11" cm="1">
        <f t="array" ref="ES11">INDEX([30]Results_ELV!$E$5:$E$186, (ROW()-ROW($D$2))*5+1)</f>
        <v>0</v>
      </c>
      <c r="ET11" cm="1">
        <f t="array" ref="ET11">INDEX([30]Results_ELV!$E$4:$E$186, (ROW()-ROW($E$2))*5+1)</f>
        <v>0</v>
      </c>
      <c r="EV11" s="22">
        <f t="shared" si="0"/>
        <v>0</v>
      </c>
      <c r="EW11" s="22">
        <f t="shared" si="1"/>
        <v>0</v>
      </c>
      <c r="EX11" s="22">
        <f t="shared" si="2"/>
        <v>0</v>
      </c>
      <c r="EY11" s="22">
        <f t="shared" si="3"/>
        <v>0</v>
      </c>
    </row>
    <row r="12" spans="1:155" x14ac:dyDescent="0.35">
      <c r="A12">
        <v>10</v>
      </c>
      <c r="B12">
        <f>[1]CRP_Outcome_ELV!$B12</f>
        <v>0</v>
      </c>
      <c r="C12">
        <f>[1]CRP_Outcome_ELV!$C12</f>
        <v>0</v>
      </c>
      <c r="D12">
        <f>[1]CRP_Outcome_ELV!$D12</f>
        <v>0</v>
      </c>
      <c r="E12">
        <f>[1]CRP_Outcome_ELV!$E12</f>
        <v>0</v>
      </c>
      <c r="G12">
        <f>[2]CRP_Outcome_ELV!$B12</f>
        <v>1</v>
      </c>
      <c r="H12">
        <f>[2]CRP_Outcome_ELV!$C12</f>
        <v>0</v>
      </c>
      <c r="I12">
        <f>[2]CRP_Outcome_ELV!$D12</f>
        <v>0</v>
      </c>
      <c r="J12">
        <f>[2]CRP_Outcome_ELV!$E12</f>
        <v>0</v>
      </c>
      <c r="L12">
        <f>[3]CRP_Outcome_ELV!$B12</f>
        <v>0</v>
      </c>
      <c r="M12">
        <f>[3]CRP_Outcome_ELV!$C12</f>
        <v>0</v>
      </c>
      <c r="N12">
        <f>[3]CRP_Outcome_ELV!$D12</f>
        <v>0</v>
      </c>
      <c r="O12">
        <f>[3]CRP_Outcome_ELV!$E12</f>
        <v>0</v>
      </c>
      <c r="Q12">
        <f>[4]CRP_Outcome_ELV!$B12</f>
        <v>0</v>
      </c>
      <c r="R12">
        <f>[4]CRP_Outcome_ELV!$C12</f>
        <v>0</v>
      </c>
      <c r="S12">
        <f>[4]CRP_Outcome_ELV!$D12</f>
        <v>0</v>
      </c>
      <c r="T12">
        <f>[4]CRP_Outcome_ELV!$E12</f>
        <v>0</v>
      </c>
      <c r="V12">
        <f>[5]CRP_Outcome_ELV!$B12</f>
        <v>0</v>
      </c>
      <c r="W12">
        <f>[5]CRP_Outcome_ELV!$C12</f>
        <v>0</v>
      </c>
      <c r="X12">
        <f>[5]CRP_Outcome_ELV!$D12</f>
        <v>0</v>
      </c>
      <c r="Y12">
        <f>[5]CRP_Outcome_ELV!$E12</f>
        <v>0</v>
      </c>
      <c r="AA12">
        <f>[6]CRP_Outcome_ELV!$B12</f>
        <v>5</v>
      </c>
      <c r="AB12">
        <f>[6]CRP_Outcome_ELV!$C12</f>
        <v>0</v>
      </c>
      <c r="AC12">
        <f>[6]CRP_Outcome_ELV!$D12</f>
        <v>0</v>
      </c>
      <c r="AD12">
        <f>[6]CRP_Outcome_ELV!$E12</f>
        <v>0</v>
      </c>
      <c r="AF12">
        <f>[7]CRP_Outcome_ELV!$B12</f>
        <v>3</v>
      </c>
      <c r="AG12">
        <f>[7]CRP_Outcome_ELV!$C12</f>
        <v>0</v>
      </c>
      <c r="AH12">
        <f>[7]CRP_Outcome_ELV!$D12</f>
        <v>0</v>
      </c>
      <c r="AI12">
        <f>[7]CRP_Outcome_ELV!$E12</f>
        <v>0</v>
      </c>
      <c r="AK12">
        <f>[8]CRP_Outcome_ELV!$B12</f>
        <v>0</v>
      </c>
      <c r="AL12">
        <f>[8]CRP_Outcome_ELV!$C12</f>
        <v>0</v>
      </c>
      <c r="AM12">
        <f>[8]CRP_Outcome_ELV!$D12</f>
        <v>0</v>
      </c>
      <c r="AN12">
        <f>[8]CRP_Outcome_ELV!$E12</f>
        <v>0</v>
      </c>
      <c r="AP12">
        <f>[9]CRP_Outcome_ELV!$B12</f>
        <v>1</v>
      </c>
      <c r="AQ12">
        <f>[9]CRP_Outcome_ELV!$C12</f>
        <v>0</v>
      </c>
      <c r="AR12">
        <f>[9]CRP_Outcome_ELV!$D12</f>
        <v>0</v>
      </c>
      <c r="AS12">
        <f>[9]CRP_Outcome_ELV!$E12</f>
        <v>0</v>
      </c>
      <c r="AU12">
        <f>[10]CRP_Outcome_ELV!$B12</f>
        <v>2</v>
      </c>
      <c r="AV12">
        <f>[10]CRP_Outcome_ELV!$C12</f>
        <v>0</v>
      </c>
      <c r="AW12">
        <f>[10]CRP_Outcome_ELV!$D12</f>
        <v>0</v>
      </c>
      <c r="AX12">
        <f>[10]CRP_Outcome_ELV!$E12</f>
        <v>0</v>
      </c>
      <c r="AZ12">
        <v>4</v>
      </c>
      <c r="BA12">
        <v>0</v>
      </c>
      <c r="BB12">
        <v>0</v>
      </c>
      <c r="BC12">
        <v>0</v>
      </c>
      <c r="BE12">
        <v>0</v>
      </c>
      <c r="BF12">
        <v>0</v>
      </c>
      <c r="BG12">
        <v>0</v>
      </c>
      <c r="BH12">
        <v>0</v>
      </c>
      <c r="BJ12" cm="1">
        <f t="array" ref="BJ12">INDEX([13]Results_ELV!$E$3:$E$186, (ROW()-ROW($B$2))*5+1)</f>
        <v>3</v>
      </c>
      <c r="BK12" cm="1">
        <f t="array" ref="BK12">INDEX([13]Results_ELV!$E$2:$E$186, (ROW()-ROW($C$2))*5+1)</f>
        <v>0</v>
      </c>
      <c r="BL12" cm="1">
        <f t="array" ref="BL12">INDEX([13]Results_ELV!$E$5:$E$186, (ROW()-ROW($D$2))*5+1)</f>
        <v>0</v>
      </c>
      <c r="BM12" cm="1">
        <f t="array" ref="BM12">INDEX([13]Results_ELV!$E$4:$E$186, (ROW()-ROW($E$2))*5+1)</f>
        <v>0</v>
      </c>
      <c r="BO12" cm="1">
        <f t="array" ref="BO12">INDEX([14]Results_ELV!$E$3:$E$186, (ROW()-ROW($B$2))*5+1)</f>
        <v>1</v>
      </c>
      <c r="BP12" cm="1">
        <f t="array" ref="BP12">INDEX([14]Results_ELV!$E$2:$E$186, (ROW()-ROW($C$2))*5+1)</f>
        <v>0</v>
      </c>
      <c r="BQ12" cm="1">
        <f t="array" ref="BQ12">INDEX([14]Results_ELV!$E$5:$E$186, (ROW()-ROW($D$2))*5+1)</f>
        <v>0</v>
      </c>
      <c r="BR12" cm="1">
        <f t="array" ref="BR12">INDEX([14]Results_ELV!$E$4:$E$186, (ROW()-ROW($E$2))*5+1)</f>
        <v>0</v>
      </c>
      <c r="BT12" cm="1">
        <f t="array" ref="BT12">INDEX([15]Results_ELV!$E$3:$E$186, (ROW()-ROW($B$2))*5+1)</f>
        <v>2</v>
      </c>
      <c r="BU12" cm="1">
        <f t="array" ref="BU12">INDEX([15]Results_ELV!$E$2:$E$186, (ROW()-ROW($C$2))*5+1)</f>
        <v>0</v>
      </c>
      <c r="BV12" cm="1">
        <f t="array" ref="BV12">INDEX([15]Results_ELV!$E$5:$E$186, (ROW()-ROW($D$2))*5+1)</f>
        <v>0</v>
      </c>
      <c r="BW12" cm="1">
        <f t="array" ref="BW12">INDEX([15]Results_ELV!$E$4:$E$186, (ROW()-ROW($E$2))*5+1)</f>
        <v>0</v>
      </c>
      <c r="BY12" cm="1">
        <f t="array" ref="BY12">INDEX([16]Results_ELV!$E$3:$E$186, (ROW()-ROW($B$2))*5+1)</f>
        <v>3</v>
      </c>
      <c r="BZ12" cm="1">
        <f t="array" ref="BZ12">INDEX([16]Results_ELV!$E$2:$E$186, (ROW()-ROW($C$2))*5+1)</f>
        <v>0</v>
      </c>
      <c r="CA12" cm="1">
        <f t="array" ref="CA12">INDEX([16]Results_ELV!$E$5:$E$186, (ROW()-ROW($D$2))*5+1)</f>
        <v>0</v>
      </c>
      <c r="CB12" cm="1">
        <f t="array" ref="CB12">INDEX([16]Results_ELV!$E$4:$E$186, (ROW()-ROW($E$2))*5+1)</f>
        <v>0</v>
      </c>
      <c r="CD12" cm="1">
        <f t="array" ref="CD12">INDEX([17]Results_ELV!$E$3:$E$186, (ROW()-ROW($B$2))*5+1)</f>
        <v>0</v>
      </c>
      <c r="CE12" cm="1">
        <f t="array" ref="CE12">INDEX([17]Results_ELV!$E$2:$E$186, (ROW()-ROW($C$2))*5+1)</f>
        <v>0</v>
      </c>
      <c r="CF12" cm="1">
        <f t="array" ref="CF12">INDEX([17]Results_ELV!$E$5:$E$186, (ROW()-ROW($D$2))*5+1)</f>
        <v>0</v>
      </c>
      <c r="CG12" cm="1">
        <f t="array" ref="CG12">INDEX([17]Results_ELV!$E$4:$E$186, (ROW()-ROW($E$2))*5+1)</f>
        <v>0</v>
      </c>
      <c r="CI12" cm="1">
        <f t="array" ref="CI12">INDEX([18]Results_ELV!$E$3:$E$186, (ROW()-ROW($B$2))*5+1)</f>
        <v>5</v>
      </c>
      <c r="CJ12" cm="1">
        <f t="array" ref="CJ12">INDEX([18]Results_ELV!$E$2:$E$186, (ROW()-ROW($C$2))*5+1)</f>
        <v>0</v>
      </c>
      <c r="CK12" cm="1">
        <f t="array" ref="CK12">INDEX([18]Results_ELV!$E$5:$E$186, (ROW()-ROW($D$2))*5+1)</f>
        <v>0</v>
      </c>
      <c r="CL12" cm="1">
        <f t="array" ref="CL12">INDEX([18]Results_ELV!$E$4:$E$186, (ROW()-ROW($E$2))*5+1)</f>
        <v>0</v>
      </c>
      <c r="CN12" cm="1">
        <f t="array" ref="CN12">INDEX([19]Results_ELV!$E$3:$E$186, (ROW()-ROW($B$2))*5+1)</f>
        <v>0</v>
      </c>
      <c r="CO12" cm="1">
        <f t="array" ref="CO12">INDEX([19]Results_ELV!$E$2:$E$186, (ROW()-ROW($C$2))*5+1)</f>
        <v>0</v>
      </c>
      <c r="CP12" cm="1">
        <f t="array" ref="CP12">INDEX([19]Results_ELV!$E$5:$E$186, (ROW()-ROW($D$2))*5+1)</f>
        <v>0</v>
      </c>
      <c r="CQ12" cm="1">
        <f t="array" ref="CQ12">INDEX([19]Results_ELV!$E$4:$E$186, (ROW()-ROW($E$2))*5+1)</f>
        <v>0</v>
      </c>
      <c r="CS12" cm="1">
        <f t="array" ref="CS12">INDEX([20]Results_ELV!$E$3:$E$186, (ROW()-ROW($B$2))*5+1)</f>
        <v>2</v>
      </c>
      <c r="CT12" cm="1">
        <f t="array" ref="CT12">INDEX([20]Results_ELV!$E$2:$E$186, (ROW()-ROW($C$2))*5+1)</f>
        <v>0</v>
      </c>
      <c r="CU12" cm="1">
        <f t="array" ref="CU12">INDEX([20]Results_ELV!$E$5:$E$186, (ROW()-ROW($D$2))*5+1)</f>
        <v>0</v>
      </c>
      <c r="CV12" cm="1">
        <f t="array" ref="CV12">INDEX([20]Results_ELV!$E$4:$E$186, (ROW()-ROW($E$2))*5+1)</f>
        <v>0</v>
      </c>
      <c r="CX12" cm="1">
        <f t="array" ref="CX12">INDEX([21]Results_ELV!$E$3:$E$186, (ROW()-ROW($B$2))*5+1)</f>
        <v>0</v>
      </c>
      <c r="CY12" cm="1">
        <f t="array" ref="CY12">INDEX([21]Results_ELV!$E$2:$E$186, (ROW()-ROW($C$2))*5+1)</f>
        <v>0</v>
      </c>
      <c r="CZ12" cm="1">
        <f t="array" ref="CZ12">INDEX([21]Results_ELV!$E$5:$E$186, (ROW()-ROW($D$2))*5+1)</f>
        <v>0</v>
      </c>
      <c r="DA12" cm="1">
        <f t="array" ref="DA12">INDEX([21]Results_ELV!$E$4:$E$186, (ROW()-ROW($E$2))*5+1)</f>
        <v>0</v>
      </c>
      <c r="DC12" cm="1">
        <f t="array" ref="DC12">INDEX([22]Results_ELV!$E$3:$E$186, (ROW()-ROW($B$2))*5+1)</f>
        <v>3</v>
      </c>
      <c r="DD12" cm="1">
        <f t="array" ref="DD12">INDEX([22]Results_ELV!$E$2:$E$186, (ROW()-ROW($C$2))*5+1)</f>
        <v>0</v>
      </c>
      <c r="DE12" cm="1">
        <f t="array" ref="DE12">INDEX([22]Results_ELV!$E$5:$E$186, (ROW()-ROW($D$2))*5+1)</f>
        <v>0</v>
      </c>
      <c r="DF12" cm="1">
        <f t="array" ref="DF12">INDEX([22]Results_ELV!$E$4:$E$186, (ROW()-ROW($E$2))*5+1)</f>
        <v>0</v>
      </c>
      <c r="DH12" cm="1">
        <f t="array" ref="DH12">INDEX([23]Results_ELV!$E$3:$E$186, (ROW()-ROW($B$2))*5+1)</f>
        <v>1</v>
      </c>
      <c r="DI12" cm="1">
        <f t="array" ref="DI12">INDEX([23]Results_ELV!$E$2:$E$186, (ROW()-ROW($C$2))*5+1)</f>
        <v>0</v>
      </c>
      <c r="DJ12" cm="1">
        <f t="array" ref="DJ12">INDEX([23]Results_ELV!$E$5:$E$186, (ROW()-ROW($D$2))*5+1)</f>
        <v>0</v>
      </c>
      <c r="DK12" cm="1">
        <f t="array" ref="DK12">INDEX([23]Results_ELV!$E$4:$E$186, (ROW()-ROW($E$2))*5+1)</f>
        <v>0</v>
      </c>
      <c r="DM12" cm="1">
        <f t="array" ref="DM12">INDEX([24]Results_ELV!$E$3:$E$186, (ROW()-ROW($B$2))*5+1)</f>
        <v>1</v>
      </c>
      <c r="DN12" cm="1">
        <f t="array" ref="DN12">INDEX([24]Results_ELV!$E$2:$E$186, (ROW()-ROW($C$2))*5+1)</f>
        <v>0</v>
      </c>
      <c r="DO12" cm="1">
        <f t="array" ref="DO12">INDEX([24]Results_ELV!$E$5:$E$186, (ROW()-ROW($D$2))*5+1)</f>
        <v>0</v>
      </c>
      <c r="DP12" cm="1">
        <f t="array" ref="DP12">INDEX([24]Results_ELV!$E$4:$E$186, (ROW()-ROW($E$2))*5+1)</f>
        <v>0</v>
      </c>
      <c r="DR12" cm="1">
        <f t="array" ref="DR12">INDEX([25]Results_ELV!$E$3:$E$186, (ROW()-ROW($B$2))*5+1)</f>
        <v>2</v>
      </c>
      <c r="DS12" cm="1">
        <f t="array" ref="DS12">INDEX([25]Results_ELV!$E$2:$E$186, (ROW()-ROW($C$2))*5+1)</f>
        <v>0</v>
      </c>
      <c r="DT12" cm="1">
        <f t="array" ref="DT12">INDEX([25]Results_ELV!$E$5:$E$186, (ROW()-ROW($D$2))*5+1)</f>
        <v>0</v>
      </c>
      <c r="DU12" cm="1">
        <f t="array" ref="DU12">INDEX([25]Results_ELV!$E$4:$E$186, (ROW()-ROW($E$2))*5+1)</f>
        <v>0</v>
      </c>
      <c r="DW12" cm="1">
        <f t="array" ref="DW12">INDEX([26]Results_ELV!$E$3:$E$186, (ROW()-ROW($B$2))*5+1)</f>
        <v>3</v>
      </c>
      <c r="DX12" cm="1">
        <f t="array" ref="DX12">INDEX([26]Results_ELV!$E$2:$E$186, (ROW()-ROW($C$2))*5+1)</f>
        <v>0</v>
      </c>
      <c r="DY12" cm="1">
        <f t="array" ref="DY12">INDEX([26]Results_ELV!$E$5:$E$186, (ROW()-ROW($D$2))*5+1)</f>
        <v>0</v>
      </c>
      <c r="DZ12" cm="1">
        <f t="array" ref="DZ12">INDEX([26]Results_ELV!$E$4:$E$186, (ROW()-ROW($E$2))*5+1)</f>
        <v>0</v>
      </c>
      <c r="EB12" cm="1">
        <f t="array" ref="EB12">INDEX([27]Results_ELV!$E$3:$E$186, (ROW()-ROW($B$2))*5+1)</f>
        <v>1</v>
      </c>
      <c r="EC12" cm="1">
        <f t="array" ref="EC12">INDEX([27]Results_ELV!$E$2:$E$186, (ROW()-ROW($C$2))*5+1)</f>
        <v>0</v>
      </c>
      <c r="ED12" cm="1">
        <f t="array" ref="ED12">INDEX([27]Results_ELV!$E$5:$E$186, (ROW()-ROW($D$2))*5+1)</f>
        <v>0</v>
      </c>
      <c r="EE12" cm="1">
        <f t="array" ref="EE12">INDEX([27]Results_ELV!$E$4:$E$186, (ROW()-ROW($E$2))*5+1)</f>
        <v>0</v>
      </c>
      <c r="EG12" cm="1">
        <f t="array" ref="EG12">INDEX([28]Results_ELV!$E$3:$E$186, (ROW()-ROW($B$2))*5+1)</f>
        <v>1</v>
      </c>
      <c r="EH12" cm="1">
        <f t="array" ref="EH12">INDEX([28]Results_ELV!$E$2:$E$186, (ROW()-ROW($C$2))*5+1)</f>
        <v>0</v>
      </c>
      <c r="EI12" cm="1">
        <f t="array" ref="EI12">INDEX([28]Results_ELV!$E$5:$E$186, (ROW()-ROW($D$2))*5+1)</f>
        <v>0</v>
      </c>
      <c r="EJ12" cm="1">
        <f t="array" ref="EJ12">INDEX([28]Results_ELV!$E$4:$E$186, (ROW()-ROW($E$2))*5+1)</f>
        <v>0</v>
      </c>
      <c r="EL12" cm="1">
        <f t="array" ref="EL12">INDEX([29]Results_ELV!$E$3:$E$186, (ROW()-ROW($B$2))*5+1)</f>
        <v>0</v>
      </c>
      <c r="EM12" cm="1">
        <f t="array" ref="EM12">INDEX([29]Results_ELV!$E$2:$E$186, (ROW()-ROW($C$2))*5+1)</f>
        <v>0</v>
      </c>
      <c r="EN12" cm="1">
        <f t="array" ref="EN12">INDEX([29]Results_ELV!$E$5:$E$186, (ROW()-ROW($D$2))*5+1)</f>
        <v>0</v>
      </c>
      <c r="EO12" cm="1">
        <f t="array" ref="EO12">INDEX([29]Results_ELV!$E$4:$E$186, (ROW()-ROW($E$2))*5+1)</f>
        <v>0</v>
      </c>
      <c r="EQ12" cm="1">
        <f t="array" ref="EQ12">INDEX([30]Results_ELV!$E$3:$E$186, (ROW()-ROW($B$2))*5+1)</f>
        <v>4</v>
      </c>
      <c r="ER12" cm="1">
        <f t="array" ref="ER12">INDEX([30]Results_ELV!$E$2:$E$186, (ROW()-ROW($C$2))*5+1)</f>
        <v>0</v>
      </c>
      <c r="ES12" cm="1">
        <f t="array" ref="ES12">INDEX([30]Results_ELV!$E$5:$E$186, (ROW()-ROW($D$2))*5+1)</f>
        <v>0</v>
      </c>
      <c r="ET12" cm="1">
        <f t="array" ref="ET12">INDEX([30]Results_ELV!$E$4:$E$186, (ROW()-ROW($E$2))*5+1)</f>
        <v>0</v>
      </c>
      <c r="EV12" s="22">
        <f t="shared" si="0"/>
        <v>2</v>
      </c>
      <c r="EW12" s="22">
        <f t="shared" si="1"/>
        <v>0</v>
      </c>
      <c r="EX12" s="22">
        <f t="shared" si="2"/>
        <v>0</v>
      </c>
      <c r="EY12" s="22">
        <f t="shared" si="3"/>
        <v>0</v>
      </c>
    </row>
    <row r="13" spans="1:155" x14ac:dyDescent="0.35">
      <c r="A13">
        <v>11</v>
      </c>
      <c r="B13">
        <f>[1]CRP_Outcome_ELV!$B13</f>
        <v>4</v>
      </c>
      <c r="C13">
        <f>[1]CRP_Outcome_ELV!$C13</f>
        <v>0</v>
      </c>
      <c r="D13">
        <f>[1]CRP_Outcome_ELV!$D13</f>
        <v>0</v>
      </c>
      <c r="E13">
        <f>[1]CRP_Outcome_ELV!$E13</f>
        <v>0</v>
      </c>
      <c r="G13">
        <f>[2]CRP_Outcome_ELV!$B13</f>
        <v>1</v>
      </c>
      <c r="H13">
        <f>[2]CRP_Outcome_ELV!$C13</f>
        <v>0</v>
      </c>
      <c r="I13">
        <f>[2]CRP_Outcome_ELV!$D13</f>
        <v>0</v>
      </c>
      <c r="J13">
        <f>[2]CRP_Outcome_ELV!$E13</f>
        <v>0</v>
      </c>
      <c r="L13">
        <f>[3]CRP_Outcome_ELV!$B13</f>
        <v>0</v>
      </c>
      <c r="M13">
        <f>[3]CRP_Outcome_ELV!$C13</f>
        <v>3</v>
      </c>
      <c r="N13">
        <f>[3]CRP_Outcome_ELV!$D13</f>
        <v>0</v>
      </c>
      <c r="O13">
        <f>[3]CRP_Outcome_ELV!$E13</f>
        <v>0</v>
      </c>
      <c r="Q13">
        <f>[4]CRP_Outcome_ELV!$B13</f>
        <v>11</v>
      </c>
      <c r="R13">
        <f>[4]CRP_Outcome_ELV!$C13</f>
        <v>0</v>
      </c>
      <c r="S13">
        <f>[4]CRP_Outcome_ELV!$D13</f>
        <v>0</v>
      </c>
      <c r="T13">
        <f>[4]CRP_Outcome_ELV!$E13</f>
        <v>0</v>
      </c>
      <c r="V13">
        <f>[5]CRP_Outcome_ELV!$B13</f>
        <v>1</v>
      </c>
      <c r="W13">
        <f>[5]CRP_Outcome_ELV!$C13</f>
        <v>0</v>
      </c>
      <c r="X13">
        <f>[5]CRP_Outcome_ELV!$D13</f>
        <v>0</v>
      </c>
      <c r="Y13">
        <f>[5]CRP_Outcome_ELV!$E13</f>
        <v>0</v>
      </c>
      <c r="AA13">
        <f>[6]CRP_Outcome_ELV!$B13</f>
        <v>0</v>
      </c>
      <c r="AB13">
        <f>[6]CRP_Outcome_ELV!$C13</f>
        <v>5</v>
      </c>
      <c r="AC13">
        <f>[6]CRP_Outcome_ELV!$D13</f>
        <v>0</v>
      </c>
      <c r="AD13">
        <f>[6]CRP_Outcome_ELV!$E13</f>
        <v>0</v>
      </c>
      <c r="AF13">
        <f>[7]CRP_Outcome_ELV!$B13</f>
        <v>0</v>
      </c>
      <c r="AG13">
        <f>[7]CRP_Outcome_ELV!$C13</f>
        <v>8</v>
      </c>
      <c r="AH13">
        <f>[7]CRP_Outcome_ELV!$D13</f>
        <v>0</v>
      </c>
      <c r="AI13">
        <f>[7]CRP_Outcome_ELV!$E13</f>
        <v>0</v>
      </c>
      <c r="AK13">
        <f>[8]CRP_Outcome_ELV!$B13</f>
        <v>0</v>
      </c>
      <c r="AL13">
        <f>[8]CRP_Outcome_ELV!$C13</f>
        <v>0</v>
      </c>
      <c r="AM13">
        <f>[8]CRP_Outcome_ELV!$D13</f>
        <v>0</v>
      </c>
      <c r="AN13">
        <f>[8]CRP_Outcome_ELV!$E13</f>
        <v>0</v>
      </c>
      <c r="AP13">
        <f>[9]CRP_Outcome_ELV!$B13</f>
        <v>0</v>
      </c>
      <c r="AQ13">
        <f>[9]CRP_Outcome_ELV!$C13</f>
        <v>30</v>
      </c>
      <c r="AR13">
        <f>[9]CRP_Outcome_ELV!$D13</f>
        <v>0</v>
      </c>
      <c r="AS13">
        <f>[9]CRP_Outcome_ELV!$E13</f>
        <v>0</v>
      </c>
      <c r="AU13">
        <f>[10]CRP_Outcome_ELV!$B13</f>
        <v>0</v>
      </c>
      <c r="AV13">
        <f>[10]CRP_Outcome_ELV!$C13</f>
        <v>5</v>
      </c>
      <c r="AW13">
        <f>[10]CRP_Outcome_ELV!$D13</f>
        <v>0</v>
      </c>
      <c r="AX13">
        <f>[10]CRP_Outcome_ELV!$E13</f>
        <v>0</v>
      </c>
      <c r="AZ13">
        <v>0</v>
      </c>
      <c r="BA13">
        <v>21</v>
      </c>
      <c r="BB13">
        <v>0</v>
      </c>
      <c r="BC13">
        <v>0</v>
      </c>
      <c r="BE13">
        <v>0</v>
      </c>
      <c r="BF13">
        <v>0</v>
      </c>
      <c r="BG13">
        <v>0</v>
      </c>
      <c r="BH13">
        <v>0</v>
      </c>
      <c r="BJ13" cm="1">
        <f t="array" ref="BJ13">INDEX([13]Results_ELV!$E$3:$E$186, (ROW()-ROW($B$2))*5+1)</f>
        <v>0</v>
      </c>
      <c r="BK13" cm="1">
        <f t="array" ref="BK13">INDEX([13]Results_ELV!$E$2:$E$186, (ROW()-ROW($C$2))*5+1)</f>
        <v>0</v>
      </c>
      <c r="BL13" cm="1">
        <f t="array" ref="BL13">INDEX([13]Results_ELV!$E$5:$E$186, (ROW()-ROW($D$2))*5+1)</f>
        <v>0</v>
      </c>
      <c r="BM13" cm="1">
        <f t="array" ref="BM13">INDEX([13]Results_ELV!$E$4:$E$186, (ROW()-ROW($E$2))*5+1)</f>
        <v>0</v>
      </c>
      <c r="BO13" cm="1">
        <f t="array" ref="BO13">INDEX([14]Results_ELV!$E$3:$E$186, (ROW()-ROW($B$2))*5+1)</f>
        <v>1</v>
      </c>
      <c r="BP13" cm="1">
        <f t="array" ref="BP13">INDEX([14]Results_ELV!$E$2:$E$186, (ROW()-ROW($C$2))*5+1)</f>
        <v>0</v>
      </c>
      <c r="BQ13" cm="1">
        <f t="array" ref="BQ13">INDEX([14]Results_ELV!$E$5:$E$186, (ROW()-ROW($D$2))*5+1)</f>
        <v>0</v>
      </c>
      <c r="BR13" cm="1">
        <f t="array" ref="BR13">INDEX([14]Results_ELV!$E$4:$E$186, (ROW()-ROW($E$2))*5+1)</f>
        <v>0</v>
      </c>
      <c r="BT13" cm="1">
        <f t="array" ref="BT13">INDEX([15]Results_ELV!$E$3:$E$186, (ROW()-ROW($B$2))*5+1)</f>
        <v>0</v>
      </c>
      <c r="BU13" cm="1">
        <f t="array" ref="BU13">INDEX([15]Results_ELV!$E$2:$E$186, (ROW()-ROW($C$2))*5+1)</f>
        <v>0</v>
      </c>
      <c r="BV13" cm="1">
        <f t="array" ref="BV13">INDEX([15]Results_ELV!$E$5:$E$186, (ROW()-ROW($D$2))*5+1)</f>
        <v>0</v>
      </c>
      <c r="BW13" cm="1">
        <f t="array" ref="BW13">INDEX([15]Results_ELV!$E$4:$E$186, (ROW()-ROW($E$2))*5+1)</f>
        <v>0</v>
      </c>
      <c r="BY13" cm="1">
        <f t="array" ref="BY13">INDEX([16]Results_ELV!$E$3:$E$186, (ROW()-ROW($B$2))*5+1)</f>
        <v>0</v>
      </c>
      <c r="BZ13" cm="1">
        <f t="array" ref="BZ13">INDEX([16]Results_ELV!$E$2:$E$186, (ROW()-ROW($C$2))*5+1)</f>
        <v>16</v>
      </c>
      <c r="CA13" cm="1">
        <f t="array" ref="CA13">INDEX([16]Results_ELV!$E$5:$E$186, (ROW()-ROW($D$2))*5+1)</f>
        <v>0</v>
      </c>
      <c r="CB13" cm="1">
        <f t="array" ref="CB13">INDEX([16]Results_ELV!$E$4:$E$186, (ROW()-ROW($E$2))*5+1)</f>
        <v>0</v>
      </c>
      <c r="CD13" cm="1">
        <f t="array" ref="CD13">INDEX([17]Results_ELV!$E$3:$E$186, (ROW()-ROW($B$2))*5+1)</f>
        <v>4</v>
      </c>
      <c r="CE13" cm="1">
        <f t="array" ref="CE13">INDEX([17]Results_ELV!$E$2:$E$186, (ROW()-ROW($C$2))*5+1)</f>
        <v>0</v>
      </c>
      <c r="CF13" cm="1">
        <f t="array" ref="CF13">INDEX([17]Results_ELV!$E$5:$E$186, (ROW()-ROW($D$2))*5+1)</f>
        <v>0</v>
      </c>
      <c r="CG13" cm="1">
        <f t="array" ref="CG13">INDEX([17]Results_ELV!$E$4:$E$186, (ROW()-ROW($E$2))*5+1)</f>
        <v>0</v>
      </c>
      <c r="CI13" cm="1">
        <f t="array" ref="CI13">INDEX([18]Results_ELV!$E$3:$E$186, (ROW()-ROW($B$2))*5+1)</f>
        <v>0</v>
      </c>
      <c r="CJ13" cm="1">
        <f t="array" ref="CJ13">INDEX([18]Results_ELV!$E$2:$E$186, (ROW()-ROW($C$2))*5+1)</f>
        <v>31</v>
      </c>
      <c r="CK13" cm="1">
        <f t="array" ref="CK13">INDEX([18]Results_ELV!$E$5:$E$186, (ROW()-ROW($D$2))*5+1)</f>
        <v>0</v>
      </c>
      <c r="CL13" cm="1">
        <f t="array" ref="CL13">INDEX([18]Results_ELV!$E$4:$E$186, (ROW()-ROW($E$2))*5+1)</f>
        <v>0</v>
      </c>
      <c r="CN13" cm="1">
        <f t="array" ref="CN13">INDEX([19]Results_ELV!$E$3:$E$186, (ROW()-ROW($B$2))*5+1)</f>
        <v>0</v>
      </c>
      <c r="CO13" cm="1">
        <f t="array" ref="CO13">INDEX([19]Results_ELV!$E$2:$E$186, (ROW()-ROW($C$2))*5+1)</f>
        <v>0</v>
      </c>
      <c r="CP13" cm="1">
        <f t="array" ref="CP13">INDEX([19]Results_ELV!$E$5:$E$186, (ROW()-ROW($D$2))*5+1)</f>
        <v>0</v>
      </c>
      <c r="CQ13" cm="1">
        <f t="array" ref="CQ13">INDEX([19]Results_ELV!$E$4:$E$186, (ROW()-ROW($E$2))*5+1)</f>
        <v>0</v>
      </c>
      <c r="CS13" cm="1">
        <f t="array" ref="CS13">INDEX([20]Results_ELV!$E$3:$E$186, (ROW()-ROW($B$2))*5+1)</f>
        <v>0</v>
      </c>
      <c r="CT13" cm="1">
        <f t="array" ref="CT13">INDEX([20]Results_ELV!$E$2:$E$186, (ROW()-ROW($C$2))*5+1)</f>
        <v>0</v>
      </c>
      <c r="CU13" cm="1">
        <f t="array" ref="CU13">INDEX([20]Results_ELV!$E$5:$E$186, (ROW()-ROW($D$2))*5+1)</f>
        <v>0</v>
      </c>
      <c r="CV13" cm="1">
        <f t="array" ref="CV13">INDEX([20]Results_ELV!$E$4:$E$186, (ROW()-ROW($E$2))*5+1)</f>
        <v>0</v>
      </c>
      <c r="CX13" cm="1">
        <f t="array" ref="CX13">INDEX([21]Results_ELV!$E$3:$E$186, (ROW()-ROW($B$2))*5+1)</f>
        <v>0</v>
      </c>
      <c r="CY13" cm="1">
        <f t="array" ref="CY13">INDEX([21]Results_ELV!$E$2:$E$186, (ROW()-ROW($C$2))*5+1)</f>
        <v>3</v>
      </c>
      <c r="CZ13" cm="1">
        <f t="array" ref="CZ13">INDEX([21]Results_ELV!$E$5:$E$186, (ROW()-ROW($D$2))*5+1)</f>
        <v>0</v>
      </c>
      <c r="DA13" cm="1">
        <f t="array" ref="DA13">INDEX([21]Results_ELV!$E$4:$E$186, (ROW()-ROW($E$2))*5+1)</f>
        <v>0</v>
      </c>
      <c r="DC13" cm="1">
        <f t="array" ref="DC13">INDEX([22]Results_ELV!$E$3:$E$186, (ROW()-ROW($B$2))*5+1)</f>
        <v>3</v>
      </c>
      <c r="DD13" cm="1">
        <f t="array" ref="DD13">INDEX([22]Results_ELV!$E$2:$E$186, (ROW()-ROW($C$2))*5+1)</f>
        <v>10</v>
      </c>
      <c r="DE13" cm="1">
        <f t="array" ref="DE13">INDEX([22]Results_ELV!$E$5:$E$186, (ROW()-ROW($D$2))*5+1)</f>
        <v>0</v>
      </c>
      <c r="DF13" cm="1">
        <f t="array" ref="DF13">INDEX([22]Results_ELV!$E$4:$E$186, (ROW()-ROW($E$2))*5+1)</f>
        <v>0</v>
      </c>
      <c r="DH13" cm="1">
        <f t="array" ref="DH13">INDEX([23]Results_ELV!$E$3:$E$186, (ROW()-ROW($B$2))*5+1)</f>
        <v>2</v>
      </c>
      <c r="DI13" cm="1">
        <f t="array" ref="DI13">INDEX([23]Results_ELV!$E$2:$E$186, (ROW()-ROW($C$2))*5+1)</f>
        <v>0</v>
      </c>
      <c r="DJ13" cm="1">
        <f t="array" ref="DJ13">INDEX([23]Results_ELV!$E$5:$E$186, (ROW()-ROW($D$2))*5+1)</f>
        <v>0</v>
      </c>
      <c r="DK13" cm="1">
        <f t="array" ref="DK13">INDEX([23]Results_ELV!$E$4:$E$186, (ROW()-ROW($E$2))*5+1)</f>
        <v>0</v>
      </c>
      <c r="DM13" cm="1">
        <f t="array" ref="DM13">INDEX([24]Results_ELV!$E$3:$E$186, (ROW()-ROW($B$2))*5+1)</f>
        <v>1</v>
      </c>
      <c r="DN13" cm="1">
        <f t="array" ref="DN13">INDEX([24]Results_ELV!$E$2:$E$186, (ROW()-ROW($C$2))*5+1)</f>
        <v>0</v>
      </c>
      <c r="DO13" cm="1">
        <f t="array" ref="DO13">INDEX([24]Results_ELV!$E$5:$E$186, (ROW()-ROW($D$2))*5+1)</f>
        <v>0</v>
      </c>
      <c r="DP13" cm="1">
        <f t="array" ref="DP13">INDEX([24]Results_ELV!$E$4:$E$186, (ROW()-ROW($E$2))*5+1)</f>
        <v>0</v>
      </c>
      <c r="DR13" cm="1">
        <f t="array" ref="DR13">INDEX([25]Results_ELV!$E$3:$E$186, (ROW()-ROW($B$2))*5+1)</f>
        <v>0</v>
      </c>
      <c r="DS13" cm="1">
        <f t="array" ref="DS13">INDEX([25]Results_ELV!$E$2:$E$186, (ROW()-ROW($C$2))*5+1)</f>
        <v>0</v>
      </c>
      <c r="DT13" cm="1">
        <f t="array" ref="DT13">INDEX([25]Results_ELV!$E$5:$E$186, (ROW()-ROW($D$2))*5+1)</f>
        <v>0</v>
      </c>
      <c r="DU13" cm="1">
        <f t="array" ref="DU13">INDEX([25]Results_ELV!$E$4:$E$186, (ROW()-ROW($E$2))*5+1)</f>
        <v>0</v>
      </c>
      <c r="DW13" cm="1">
        <f t="array" ref="DW13">INDEX([26]Results_ELV!$E$3:$E$186, (ROW()-ROW($B$2))*5+1)</f>
        <v>1</v>
      </c>
      <c r="DX13" cm="1">
        <f t="array" ref="DX13">INDEX([26]Results_ELV!$E$2:$E$186, (ROW()-ROW($C$2))*5+1)</f>
        <v>0</v>
      </c>
      <c r="DY13" cm="1">
        <f t="array" ref="DY13">INDEX([26]Results_ELV!$E$5:$E$186, (ROW()-ROW($D$2))*5+1)</f>
        <v>0</v>
      </c>
      <c r="DZ13" cm="1">
        <f t="array" ref="DZ13">INDEX([26]Results_ELV!$E$4:$E$186, (ROW()-ROW($E$2))*5+1)</f>
        <v>0</v>
      </c>
      <c r="EB13" cm="1">
        <f t="array" ref="EB13">INDEX([27]Results_ELV!$E$3:$E$186, (ROW()-ROW($B$2))*5+1)</f>
        <v>0</v>
      </c>
      <c r="EC13" cm="1">
        <f t="array" ref="EC13">INDEX([27]Results_ELV!$E$2:$E$186, (ROW()-ROW($C$2))*5+1)</f>
        <v>10</v>
      </c>
      <c r="ED13" cm="1">
        <f t="array" ref="ED13">INDEX([27]Results_ELV!$E$5:$E$186, (ROW()-ROW($D$2))*5+1)</f>
        <v>0</v>
      </c>
      <c r="EE13" cm="1">
        <f t="array" ref="EE13">INDEX([27]Results_ELV!$E$4:$E$186, (ROW()-ROW($E$2))*5+1)</f>
        <v>0</v>
      </c>
      <c r="EG13" cm="1">
        <f t="array" ref="EG13">INDEX([28]Results_ELV!$E$3:$E$186, (ROW()-ROW($B$2))*5+1)</f>
        <v>1</v>
      </c>
      <c r="EH13" cm="1">
        <f t="array" ref="EH13">INDEX([28]Results_ELV!$E$2:$E$186, (ROW()-ROW($C$2))*5+1)</f>
        <v>0</v>
      </c>
      <c r="EI13" cm="1">
        <f t="array" ref="EI13">INDEX([28]Results_ELV!$E$5:$E$186, (ROW()-ROW($D$2))*5+1)</f>
        <v>0</v>
      </c>
      <c r="EJ13" cm="1">
        <f t="array" ref="EJ13">INDEX([28]Results_ELV!$E$4:$E$186, (ROW()-ROW($E$2))*5+1)</f>
        <v>0</v>
      </c>
      <c r="EL13" cm="1">
        <f t="array" ref="EL13">INDEX([29]Results_ELV!$E$3:$E$186, (ROW()-ROW($B$2))*5+1)</f>
        <v>4</v>
      </c>
      <c r="EM13" cm="1">
        <f t="array" ref="EM13">INDEX([29]Results_ELV!$E$2:$E$186, (ROW()-ROW($C$2))*5+1)</f>
        <v>0</v>
      </c>
      <c r="EN13" cm="1">
        <f t="array" ref="EN13">INDEX([29]Results_ELV!$E$5:$E$186, (ROW()-ROW($D$2))*5+1)</f>
        <v>0</v>
      </c>
      <c r="EO13" cm="1">
        <f t="array" ref="EO13">INDEX([29]Results_ELV!$E$4:$E$186, (ROW()-ROW($E$2))*5+1)</f>
        <v>0</v>
      </c>
      <c r="EQ13" cm="1">
        <f t="array" ref="EQ13">INDEX([30]Results_ELV!$E$3:$E$186, (ROW()-ROW($B$2))*5+1)</f>
        <v>0</v>
      </c>
      <c r="ER13" cm="1">
        <f t="array" ref="ER13">INDEX([30]Results_ELV!$E$2:$E$186, (ROW()-ROW($C$2))*5+1)</f>
        <v>24</v>
      </c>
      <c r="ES13" cm="1">
        <f t="array" ref="ES13">INDEX([30]Results_ELV!$E$5:$E$186, (ROW()-ROW($D$2))*5+1)</f>
        <v>0</v>
      </c>
      <c r="ET13" cm="1">
        <f t="array" ref="ET13">INDEX([30]Results_ELV!$E$4:$E$186, (ROW()-ROW($E$2))*5+1)</f>
        <v>0</v>
      </c>
      <c r="EV13" s="22">
        <f t="shared" si="0"/>
        <v>1</v>
      </c>
      <c r="EW13" s="22">
        <f t="shared" si="1"/>
        <v>6</v>
      </c>
      <c r="EX13" s="22">
        <f t="shared" si="2"/>
        <v>0</v>
      </c>
      <c r="EY13" s="22">
        <f t="shared" si="3"/>
        <v>0</v>
      </c>
    </row>
    <row r="14" spans="1:155" x14ac:dyDescent="0.35">
      <c r="A14">
        <v>12</v>
      </c>
      <c r="B14">
        <f>[1]CRP_Outcome_ELV!$B14</f>
        <v>0</v>
      </c>
      <c r="C14">
        <f>[1]CRP_Outcome_ELV!$C14</f>
        <v>3</v>
      </c>
      <c r="D14">
        <f>[1]CRP_Outcome_ELV!$D14</f>
        <v>0</v>
      </c>
      <c r="E14">
        <f>[1]CRP_Outcome_ELV!$E14</f>
        <v>0</v>
      </c>
      <c r="G14">
        <f>[2]CRP_Outcome_ELV!$B14</f>
        <v>0</v>
      </c>
      <c r="H14">
        <f>[2]CRP_Outcome_ELV!$C14</f>
        <v>14</v>
      </c>
      <c r="I14">
        <f>[2]CRP_Outcome_ELV!$D14</f>
        <v>0</v>
      </c>
      <c r="J14">
        <f>[2]CRP_Outcome_ELV!$E14</f>
        <v>0</v>
      </c>
      <c r="L14">
        <f>[3]CRP_Outcome_ELV!$B14</f>
        <v>0</v>
      </c>
      <c r="M14">
        <f>[3]CRP_Outcome_ELV!$C14</f>
        <v>7</v>
      </c>
      <c r="N14">
        <f>[3]CRP_Outcome_ELV!$D14</f>
        <v>0</v>
      </c>
      <c r="O14">
        <f>[3]CRP_Outcome_ELV!$E14</f>
        <v>0</v>
      </c>
      <c r="Q14">
        <f>[4]CRP_Outcome_ELV!$B14</f>
        <v>0</v>
      </c>
      <c r="R14">
        <f>[4]CRP_Outcome_ELV!$C14</f>
        <v>5</v>
      </c>
      <c r="S14">
        <f>[4]CRP_Outcome_ELV!$D14</f>
        <v>0</v>
      </c>
      <c r="T14">
        <f>[4]CRP_Outcome_ELV!$E14</f>
        <v>0</v>
      </c>
      <c r="V14">
        <f>[5]CRP_Outcome_ELV!$B14</f>
        <v>0</v>
      </c>
      <c r="W14">
        <f>[5]CRP_Outcome_ELV!$C14</f>
        <v>4</v>
      </c>
      <c r="X14">
        <f>[5]CRP_Outcome_ELV!$D14</f>
        <v>0</v>
      </c>
      <c r="Y14">
        <f>[5]CRP_Outcome_ELV!$E14</f>
        <v>0</v>
      </c>
      <c r="AA14">
        <f>[6]CRP_Outcome_ELV!$B14</f>
        <v>0</v>
      </c>
      <c r="AB14">
        <f>[6]CRP_Outcome_ELV!$C14</f>
        <v>8</v>
      </c>
      <c r="AC14">
        <f>[6]CRP_Outcome_ELV!$D14</f>
        <v>0</v>
      </c>
      <c r="AD14">
        <f>[6]CRP_Outcome_ELV!$E14</f>
        <v>0</v>
      </c>
      <c r="AF14">
        <f>[7]CRP_Outcome_ELV!$B14</f>
        <v>0</v>
      </c>
      <c r="AG14">
        <f>[7]CRP_Outcome_ELV!$C14</f>
        <v>12</v>
      </c>
      <c r="AH14">
        <f>[7]CRP_Outcome_ELV!$D14</f>
        <v>0</v>
      </c>
      <c r="AI14">
        <f>[7]CRP_Outcome_ELV!$E14</f>
        <v>0</v>
      </c>
      <c r="AK14">
        <f>[8]CRP_Outcome_ELV!$B14</f>
        <v>0</v>
      </c>
      <c r="AL14">
        <f>[8]CRP_Outcome_ELV!$C14</f>
        <v>6</v>
      </c>
      <c r="AM14">
        <f>[8]CRP_Outcome_ELV!$D14</f>
        <v>0</v>
      </c>
      <c r="AN14">
        <f>[8]CRP_Outcome_ELV!$E14</f>
        <v>0</v>
      </c>
      <c r="AP14">
        <f>[9]CRP_Outcome_ELV!$B14</f>
        <v>0</v>
      </c>
      <c r="AQ14">
        <f>[9]CRP_Outcome_ELV!$C14</f>
        <v>32</v>
      </c>
      <c r="AR14">
        <f>[9]CRP_Outcome_ELV!$D14</f>
        <v>0</v>
      </c>
      <c r="AS14">
        <f>[9]CRP_Outcome_ELV!$E14</f>
        <v>0</v>
      </c>
      <c r="AU14">
        <f>[10]CRP_Outcome_ELV!$B14</f>
        <v>0</v>
      </c>
      <c r="AV14">
        <f>[10]CRP_Outcome_ELV!$C14</f>
        <v>10</v>
      </c>
      <c r="AW14">
        <f>[10]CRP_Outcome_ELV!$D14</f>
        <v>0</v>
      </c>
      <c r="AX14">
        <f>[10]CRP_Outcome_ELV!$E14</f>
        <v>0</v>
      </c>
      <c r="AZ14">
        <v>0</v>
      </c>
      <c r="BA14">
        <v>10</v>
      </c>
      <c r="BB14">
        <v>0</v>
      </c>
      <c r="BC14">
        <v>0</v>
      </c>
      <c r="BE14">
        <v>0</v>
      </c>
      <c r="BF14">
        <v>11</v>
      </c>
      <c r="BG14">
        <v>0</v>
      </c>
      <c r="BH14">
        <v>0</v>
      </c>
      <c r="BJ14" cm="1">
        <f t="array" ref="BJ14">INDEX([13]Results_ELV!$E$3:$E$186, (ROW()-ROW($B$2))*5+1)</f>
        <v>0</v>
      </c>
      <c r="BK14" cm="1">
        <f t="array" ref="BK14">INDEX([13]Results_ELV!$E$2:$E$186, (ROW()-ROW($C$2))*5+1)</f>
        <v>9</v>
      </c>
      <c r="BL14" cm="1">
        <f t="array" ref="BL14">INDEX([13]Results_ELV!$E$5:$E$186, (ROW()-ROW($D$2))*5+1)</f>
        <v>0</v>
      </c>
      <c r="BM14" cm="1">
        <f t="array" ref="BM14">INDEX([13]Results_ELV!$E$4:$E$186, (ROW()-ROW($E$2))*5+1)</f>
        <v>0</v>
      </c>
      <c r="BO14" cm="1">
        <f t="array" ref="BO14">INDEX([14]Results_ELV!$E$3:$E$186, (ROW()-ROW($B$2))*5+1)</f>
        <v>0</v>
      </c>
      <c r="BP14" cm="1">
        <f t="array" ref="BP14">INDEX([14]Results_ELV!$E$2:$E$186, (ROW()-ROW($C$2))*5+1)</f>
        <v>14</v>
      </c>
      <c r="BQ14" cm="1">
        <f t="array" ref="BQ14">INDEX([14]Results_ELV!$E$5:$E$186, (ROW()-ROW($D$2))*5+1)</f>
        <v>0</v>
      </c>
      <c r="BR14" cm="1">
        <f t="array" ref="BR14">INDEX([14]Results_ELV!$E$4:$E$186, (ROW()-ROW($E$2))*5+1)</f>
        <v>0</v>
      </c>
      <c r="BT14" cm="1">
        <f t="array" ref="BT14">INDEX([15]Results_ELV!$E$3:$E$186, (ROW()-ROW($B$2))*5+1)</f>
        <v>0</v>
      </c>
      <c r="BU14" cm="1">
        <f t="array" ref="BU14">INDEX([15]Results_ELV!$E$2:$E$186, (ROW()-ROW($C$2))*5+1)</f>
        <v>8</v>
      </c>
      <c r="BV14" cm="1">
        <f t="array" ref="BV14">INDEX([15]Results_ELV!$E$5:$E$186, (ROW()-ROW($D$2))*5+1)</f>
        <v>0</v>
      </c>
      <c r="BW14" cm="1">
        <f t="array" ref="BW14">INDEX([15]Results_ELV!$E$4:$E$186, (ROW()-ROW($E$2))*5+1)</f>
        <v>0</v>
      </c>
      <c r="BY14" cm="1">
        <f t="array" ref="BY14">INDEX([16]Results_ELV!$E$3:$E$186, (ROW()-ROW($B$2))*5+1)</f>
        <v>0</v>
      </c>
      <c r="BZ14" cm="1">
        <f t="array" ref="BZ14">INDEX([16]Results_ELV!$E$2:$E$186, (ROW()-ROW($C$2))*5+1)</f>
        <v>11</v>
      </c>
      <c r="CA14" cm="1">
        <f t="array" ref="CA14">INDEX([16]Results_ELV!$E$5:$E$186, (ROW()-ROW($D$2))*5+1)</f>
        <v>0</v>
      </c>
      <c r="CB14" cm="1">
        <f t="array" ref="CB14">INDEX([16]Results_ELV!$E$4:$E$186, (ROW()-ROW($E$2))*5+1)</f>
        <v>0</v>
      </c>
      <c r="CD14" cm="1">
        <f t="array" ref="CD14">INDEX([17]Results_ELV!$E$3:$E$186, (ROW()-ROW($B$2))*5+1)</f>
        <v>3</v>
      </c>
      <c r="CE14" cm="1">
        <f t="array" ref="CE14">INDEX([17]Results_ELV!$E$2:$E$186, (ROW()-ROW($C$2))*5+1)</f>
        <v>0</v>
      </c>
      <c r="CF14" cm="1">
        <f t="array" ref="CF14">INDEX([17]Results_ELV!$E$5:$E$186, (ROW()-ROW($D$2))*5+1)</f>
        <v>0</v>
      </c>
      <c r="CG14" cm="1">
        <f t="array" ref="CG14">INDEX([17]Results_ELV!$E$4:$E$186, (ROW()-ROW($E$2))*5+1)</f>
        <v>0</v>
      </c>
      <c r="CI14" cm="1">
        <f t="array" ref="CI14">INDEX([18]Results_ELV!$E$3:$E$186, (ROW()-ROW($B$2))*5+1)</f>
        <v>0</v>
      </c>
      <c r="CJ14" cm="1">
        <f t="array" ref="CJ14">INDEX([18]Results_ELV!$E$2:$E$186, (ROW()-ROW($C$2))*5+1)</f>
        <v>6</v>
      </c>
      <c r="CK14" cm="1">
        <f t="array" ref="CK14">INDEX([18]Results_ELV!$E$5:$E$186, (ROW()-ROW($D$2))*5+1)</f>
        <v>0</v>
      </c>
      <c r="CL14" cm="1">
        <f t="array" ref="CL14">INDEX([18]Results_ELV!$E$4:$E$186, (ROW()-ROW($E$2))*5+1)</f>
        <v>0</v>
      </c>
      <c r="CN14" cm="1">
        <f t="array" ref="CN14">INDEX([19]Results_ELV!$E$3:$E$186, (ROW()-ROW($B$2))*5+1)</f>
        <v>0</v>
      </c>
      <c r="CO14" cm="1">
        <f t="array" ref="CO14">INDEX([19]Results_ELV!$E$2:$E$186, (ROW()-ROW($C$2))*5+1)</f>
        <v>7</v>
      </c>
      <c r="CP14" cm="1">
        <f t="array" ref="CP14">INDEX([19]Results_ELV!$E$5:$E$186, (ROW()-ROW($D$2))*5+1)</f>
        <v>0</v>
      </c>
      <c r="CQ14" cm="1">
        <f t="array" ref="CQ14">INDEX([19]Results_ELV!$E$4:$E$186, (ROW()-ROW($E$2))*5+1)</f>
        <v>0</v>
      </c>
      <c r="CS14" cm="1">
        <f t="array" ref="CS14">INDEX([20]Results_ELV!$E$3:$E$186, (ROW()-ROW($B$2))*5+1)</f>
        <v>0</v>
      </c>
      <c r="CT14" cm="1">
        <f t="array" ref="CT14">INDEX([20]Results_ELV!$E$2:$E$186, (ROW()-ROW($C$2))*5+1)</f>
        <v>10</v>
      </c>
      <c r="CU14" cm="1">
        <f t="array" ref="CU14">INDEX([20]Results_ELV!$E$5:$E$186, (ROW()-ROW($D$2))*5+1)</f>
        <v>0</v>
      </c>
      <c r="CV14" cm="1">
        <f t="array" ref="CV14">INDEX([20]Results_ELV!$E$4:$E$186, (ROW()-ROW($E$2))*5+1)</f>
        <v>0</v>
      </c>
      <c r="CX14" cm="1">
        <f t="array" ref="CX14">INDEX([21]Results_ELV!$E$3:$E$186, (ROW()-ROW($B$2))*5+1)</f>
        <v>0</v>
      </c>
      <c r="CY14" cm="1">
        <f t="array" ref="CY14">INDEX([21]Results_ELV!$E$2:$E$186, (ROW()-ROW($C$2))*5+1)</f>
        <v>7</v>
      </c>
      <c r="CZ14" cm="1">
        <f t="array" ref="CZ14">INDEX([21]Results_ELV!$E$5:$E$186, (ROW()-ROW($D$2))*5+1)</f>
        <v>0</v>
      </c>
      <c r="DA14" cm="1">
        <f t="array" ref="DA14">INDEX([21]Results_ELV!$E$4:$E$186, (ROW()-ROW($E$2))*5+1)</f>
        <v>0</v>
      </c>
      <c r="DC14" cm="1">
        <f t="array" ref="DC14">INDEX([22]Results_ELV!$E$3:$E$186, (ROW()-ROW($B$2))*5+1)</f>
        <v>0</v>
      </c>
      <c r="DD14" cm="1">
        <f t="array" ref="DD14">INDEX([22]Results_ELV!$E$2:$E$186, (ROW()-ROW($C$2))*5+1)</f>
        <v>16</v>
      </c>
      <c r="DE14" cm="1">
        <f t="array" ref="DE14">INDEX([22]Results_ELV!$E$5:$E$186, (ROW()-ROW($D$2))*5+1)</f>
        <v>0</v>
      </c>
      <c r="DF14" cm="1">
        <f t="array" ref="DF14">INDEX([22]Results_ELV!$E$4:$E$186, (ROW()-ROW($E$2))*5+1)</f>
        <v>0</v>
      </c>
      <c r="DH14" cm="1">
        <f t="array" ref="DH14">INDEX([23]Results_ELV!$E$3:$E$186, (ROW()-ROW($B$2))*5+1)</f>
        <v>0</v>
      </c>
      <c r="DI14" cm="1">
        <f t="array" ref="DI14">INDEX([23]Results_ELV!$E$2:$E$186, (ROW()-ROW($C$2))*5+1)</f>
        <v>14</v>
      </c>
      <c r="DJ14" cm="1">
        <f t="array" ref="DJ14">INDEX([23]Results_ELV!$E$5:$E$186, (ROW()-ROW($D$2))*5+1)</f>
        <v>0</v>
      </c>
      <c r="DK14" cm="1">
        <f t="array" ref="DK14">INDEX([23]Results_ELV!$E$4:$E$186, (ROW()-ROW($E$2))*5+1)</f>
        <v>0</v>
      </c>
      <c r="DM14" cm="1">
        <f t="array" ref="DM14">INDEX([24]Results_ELV!$E$3:$E$186, (ROW()-ROW($B$2))*5+1)</f>
        <v>0</v>
      </c>
      <c r="DN14" cm="1">
        <f t="array" ref="DN14">INDEX([24]Results_ELV!$E$2:$E$186, (ROW()-ROW($C$2))*5+1)</f>
        <v>6</v>
      </c>
      <c r="DO14" cm="1">
        <f t="array" ref="DO14">INDEX([24]Results_ELV!$E$5:$E$186, (ROW()-ROW($D$2))*5+1)</f>
        <v>0</v>
      </c>
      <c r="DP14" cm="1">
        <f t="array" ref="DP14">INDEX([24]Results_ELV!$E$4:$E$186, (ROW()-ROW($E$2))*5+1)</f>
        <v>0</v>
      </c>
      <c r="DR14" cm="1">
        <f t="array" ref="DR14">INDEX([25]Results_ELV!$E$3:$E$186, (ROW()-ROW($B$2))*5+1)</f>
        <v>0</v>
      </c>
      <c r="DS14" cm="1">
        <f t="array" ref="DS14">INDEX([25]Results_ELV!$E$2:$E$186, (ROW()-ROW($C$2))*5+1)</f>
        <v>10</v>
      </c>
      <c r="DT14" cm="1">
        <f t="array" ref="DT14">INDEX([25]Results_ELV!$E$5:$E$186, (ROW()-ROW($D$2))*5+1)</f>
        <v>0</v>
      </c>
      <c r="DU14" cm="1">
        <f t="array" ref="DU14">INDEX([25]Results_ELV!$E$4:$E$186, (ROW()-ROW($E$2))*5+1)</f>
        <v>0</v>
      </c>
      <c r="DW14" cm="1">
        <f t="array" ref="DW14">INDEX([26]Results_ELV!$E$3:$E$186, (ROW()-ROW($B$2))*5+1)</f>
        <v>0</v>
      </c>
      <c r="DX14" cm="1">
        <f t="array" ref="DX14">INDEX([26]Results_ELV!$E$2:$E$186, (ROW()-ROW($C$2))*5+1)</f>
        <v>5</v>
      </c>
      <c r="DY14" cm="1">
        <f t="array" ref="DY14">INDEX([26]Results_ELV!$E$5:$E$186, (ROW()-ROW($D$2))*5+1)</f>
        <v>0</v>
      </c>
      <c r="DZ14" cm="1">
        <f t="array" ref="DZ14">INDEX([26]Results_ELV!$E$4:$E$186, (ROW()-ROW($E$2))*5+1)</f>
        <v>0</v>
      </c>
      <c r="EB14" cm="1">
        <f t="array" ref="EB14">INDEX([27]Results_ELV!$E$3:$E$186, (ROW()-ROW($B$2))*5+1)</f>
        <v>0</v>
      </c>
      <c r="EC14" cm="1">
        <f t="array" ref="EC14">INDEX([27]Results_ELV!$E$2:$E$186, (ROW()-ROW($C$2))*5+1)</f>
        <v>8</v>
      </c>
      <c r="ED14" cm="1">
        <f t="array" ref="ED14">INDEX([27]Results_ELV!$E$5:$E$186, (ROW()-ROW($D$2))*5+1)</f>
        <v>0</v>
      </c>
      <c r="EE14" cm="1">
        <f t="array" ref="EE14">INDEX([27]Results_ELV!$E$4:$E$186, (ROW()-ROW($E$2))*5+1)</f>
        <v>0</v>
      </c>
      <c r="EG14" cm="1">
        <f t="array" ref="EG14">INDEX([28]Results_ELV!$E$3:$E$186, (ROW()-ROW($B$2))*5+1)</f>
        <v>0</v>
      </c>
      <c r="EH14" cm="1">
        <f t="array" ref="EH14">INDEX([28]Results_ELV!$E$2:$E$186, (ROW()-ROW($C$2))*5+1)</f>
        <v>2</v>
      </c>
      <c r="EI14" cm="1">
        <f t="array" ref="EI14">INDEX([28]Results_ELV!$E$5:$E$186, (ROW()-ROW($D$2))*5+1)</f>
        <v>0</v>
      </c>
      <c r="EJ14" cm="1">
        <f t="array" ref="EJ14">INDEX([28]Results_ELV!$E$4:$E$186, (ROW()-ROW($E$2))*5+1)</f>
        <v>0</v>
      </c>
      <c r="EL14" cm="1">
        <f t="array" ref="EL14">INDEX([29]Results_ELV!$E$3:$E$186, (ROW()-ROW($B$2))*5+1)</f>
        <v>5</v>
      </c>
      <c r="EM14" cm="1">
        <f t="array" ref="EM14">INDEX([29]Results_ELV!$E$2:$E$186, (ROW()-ROW($C$2))*5+1)</f>
        <v>0</v>
      </c>
      <c r="EN14" cm="1">
        <f t="array" ref="EN14">INDEX([29]Results_ELV!$E$5:$E$186, (ROW()-ROW($D$2))*5+1)</f>
        <v>0</v>
      </c>
      <c r="EO14" cm="1">
        <f t="array" ref="EO14">INDEX([29]Results_ELV!$E$4:$E$186, (ROW()-ROW($E$2))*5+1)</f>
        <v>0</v>
      </c>
      <c r="EQ14" cm="1">
        <f t="array" ref="EQ14">INDEX([30]Results_ELV!$E$3:$E$186, (ROW()-ROW($B$2))*5+1)</f>
        <v>0</v>
      </c>
      <c r="ER14" cm="1">
        <f t="array" ref="ER14">INDEX([30]Results_ELV!$E$2:$E$186, (ROW()-ROW($C$2))*5+1)</f>
        <v>8</v>
      </c>
      <c r="ES14" cm="1">
        <f t="array" ref="ES14">INDEX([30]Results_ELV!$E$5:$E$186, (ROW()-ROW($D$2))*5+1)</f>
        <v>0</v>
      </c>
      <c r="ET14" cm="1">
        <f t="array" ref="ET14">INDEX([30]Results_ELV!$E$4:$E$186, (ROW()-ROW($E$2))*5+1)</f>
        <v>0</v>
      </c>
      <c r="EV14" s="22">
        <f t="shared" si="0"/>
        <v>0</v>
      </c>
      <c r="EW14" s="22">
        <f t="shared" si="1"/>
        <v>9</v>
      </c>
      <c r="EX14" s="22">
        <f t="shared" si="2"/>
        <v>0</v>
      </c>
      <c r="EY14" s="22">
        <f t="shared" si="3"/>
        <v>0</v>
      </c>
    </row>
    <row r="15" spans="1:155" x14ac:dyDescent="0.35">
      <c r="A15">
        <v>13</v>
      </c>
      <c r="B15">
        <f>[1]CRP_Outcome_ELV!$B15</f>
        <v>0</v>
      </c>
      <c r="C15">
        <f>[1]CRP_Outcome_ELV!$C15</f>
        <v>10</v>
      </c>
      <c r="D15">
        <f>[1]CRP_Outcome_ELV!$D15</f>
        <v>0</v>
      </c>
      <c r="E15">
        <f>[1]CRP_Outcome_ELV!$E15</f>
        <v>0</v>
      </c>
      <c r="G15">
        <f>[2]CRP_Outcome_ELV!$B15</f>
        <v>0</v>
      </c>
      <c r="H15">
        <f>[2]CRP_Outcome_ELV!$C15</f>
        <v>0</v>
      </c>
      <c r="I15">
        <f>[2]CRP_Outcome_ELV!$D15</f>
        <v>0</v>
      </c>
      <c r="J15">
        <f>[2]CRP_Outcome_ELV!$E15</f>
        <v>0</v>
      </c>
      <c r="L15">
        <f>[3]CRP_Outcome_ELV!$B15</f>
        <v>0</v>
      </c>
      <c r="M15">
        <f>[3]CRP_Outcome_ELV!$C15</f>
        <v>0</v>
      </c>
      <c r="N15">
        <f>[3]CRP_Outcome_ELV!$D15</f>
        <v>0</v>
      </c>
      <c r="O15">
        <f>[3]CRP_Outcome_ELV!$E15</f>
        <v>0</v>
      </c>
      <c r="Q15">
        <f>[4]CRP_Outcome_ELV!$B15</f>
        <v>0</v>
      </c>
      <c r="R15">
        <f>[4]CRP_Outcome_ELV!$C15</f>
        <v>6</v>
      </c>
      <c r="S15">
        <f>[4]CRP_Outcome_ELV!$D15</f>
        <v>0</v>
      </c>
      <c r="T15">
        <f>[4]CRP_Outcome_ELV!$E15</f>
        <v>0</v>
      </c>
      <c r="V15">
        <f>[5]CRP_Outcome_ELV!$B15</f>
        <v>0</v>
      </c>
      <c r="W15">
        <f>[5]CRP_Outcome_ELV!$C15</f>
        <v>4</v>
      </c>
      <c r="X15">
        <f>[5]CRP_Outcome_ELV!$D15</f>
        <v>0</v>
      </c>
      <c r="Y15">
        <f>[5]CRP_Outcome_ELV!$E15</f>
        <v>0</v>
      </c>
      <c r="AA15">
        <f>[6]CRP_Outcome_ELV!$B15</f>
        <v>0</v>
      </c>
      <c r="AB15">
        <f>[6]CRP_Outcome_ELV!$C15</f>
        <v>0</v>
      </c>
      <c r="AC15">
        <f>[6]CRP_Outcome_ELV!$D15</f>
        <v>0</v>
      </c>
      <c r="AD15">
        <f>[6]CRP_Outcome_ELV!$E15</f>
        <v>0</v>
      </c>
      <c r="AF15">
        <f>[7]CRP_Outcome_ELV!$B15</f>
        <v>0</v>
      </c>
      <c r="AG15">
        <f>[7]CRP_Outcome_ELV!$C15</f>
        <v>0</v>
      </c>
      <c r="AH15">
        <f>[7]CRP_Outcome_ELV!$D15</f>
        <v>0</v>
      </c>
      <c r="AI15">
        <f>[7]CRP_Outcome_ELV!$E15</f>
        <v>0</v>
      </c>
      <c r="AK15">
        <f>[8]CRP_Outcome_ELV!$B15</f>
        <v>0</v>
      </c>
      <c r="AL15">
        <f>[8]CRP_Outcome_ELV!$C15</f>
        <v>1</v>
      </c>
      <c r="AM15">
        <f>[8]CRP_Outcome_ELV!$D15</f>
        <v>0</v>
      </c>
      <c r="AN15">
        <f>[8]CRP_Outcome_ELV!$E15</f>
        <v>0</v>
      </c>
      <c r="AP15">
        <f>[9]CRP_Outcome_ELV!$B15</f>
        <v>0</v>
      </c>
      <c r="AQ15">
        <f>[9]CRP_Outcome_ELV!$C15</f>
        <v>0</v>
      </c>
      <c r="AR15">
        <f>[9]CRP_Outcome_ELV!$D15</f>
        <v>0</v>
      </c>
      <c r="AS15">
        <f>[9]CRP_Outcome_ELV!$E15</f>
        <v>0</v>
      </c>
      <c r="AU15">
        <f>[10]CRP_Outcome_ELV!$B15</f>
        <v>0</v>
      </c>
      <c r="AV15">
        <f>[10]CRP_Outcome_ELV!$C15</f>
        <v>0</v>
      </c>
      <c r="AW15">
        <f>[10]CRP_Outcome_ELV!$D15</f>
        <v>0</v>
      </c>
      <c r="AX15">
        <f>[10]CRP_Outcome_ELV!$E15</f>
        <v>0</v>
      </c>
      <c r="AZ15">
        <v>0</v>
      </c>
      <c r="BA15">
        <v>0</v>
      </c>
      <c r="BB15">
        <v>0</v>
      </c>
      <c r="BC15">
        <v>0</v>
      </c>
      <c r="BE15">
        <v>0</v>
      </c>
      <c r="BF15">
        <v>0</v>
      </c>
      <c r="BG15">
        <v>0</v>
      </c>
      <c r="BH15">
        <v>0</v>
      </c>
      <c r="BJ15" cm="1">
        <f t="array" ref="BJ15">INDEX([13]Results_ELV!$E$3:$E$186, (ROW()-ROW($B$2))*5+1)</f>
        <v>0</v>
      </c>
      <c r="BK15" cm="1">
        <f t="array" ref="BK15">INDEX([13]Results_ELV!$E$2:$E$186, (ROW()-ROW($C$2))*5+1)</f>
        <v>2</v>
      </c>
      <c r="BL15" cm="1">
        <f t="array" ref="BL15">INDEX([13]Results_ELV!$E$5:$E$186, (ROW()-ROW($D$2))*5+1)</f>
        <v>0</v>
      </c>
      <c r="BM15" cm="1">
        <f t="array" ref="BM15">INDEX([13]Results_ELV!$E$4:$E$186, (ROW()-ROW($E$2))*5+1)</f>
        <v>0</v>
      </c>
      <c r="BO15" cm="1">
        <f t="array" ref="BO15">INDEX([14]Results_ELV!$E$3:$E$186, (ROW()-ROW($B$2))*5+1)</f>
        <v>0</v>
      </c>
      <c r="BP15" cm="1">
        <f t="array" ref="BP15">INDEX([14]Results_ELV!$E$2:$E$186, (ROW()-ROW($C$2))*5+1)</f>
        <v>0</v>
      </c>
      <c r="BQ15" cm="1">
        <f t="array" ref="BQ15">INDEX([14]Results_ELV!$E$5:$E$186, (ROW()-ROW($D$2))*5+1)</f>
        <v>0</v>
      </c>
      <c r="BR15" cm="1">
        <f t="array" ref="BR15">INDEX([14]Results_ELV!$E$4:$E$186, (ROW()-ROW($E$2))*5+1)</f>
        <v>0</v>
      </c>
      <c r="BT15" cm="1">
        <f t="array" ref="BT15">INDEX([15]Results_ELV!$E$3:$E$186, (ROW()-ROW($B$2))*5+1)</f>
        <v>0</v>
      </c>
      <c r="BU15" cm="1">
        <f t="array" ref="BU15">INDEX([15]Results_ELV!$E$2:$E$186, (ROW()-ROW($C$2))*5+1)</f>
        <v>2</v>
      </c>
      <c r="BV15" cm="1">
        <f t="array" ref="BV15">INDEX([15]Results_ELV!$E$5:$E$186, (ROW()-ROW($D$2))*5+1)</f>
        <v>0</v>
      </c>
      <c r="BW15" cm="1">
        <f t="array" ref="BW15">INDEX([15]Results_ELV!$E$4:$E$186, (ROW()-ROW($E$2))*5+1)</f>
        <v>0</v>
      </c>
      <c r="BY15" cm="1">
        <f t="array" ref="BY15">INDEX([16]Results_ELV!$E$3:$E$186, (ROW()-ROW($B$2))*5+1)</f>
        <v>0</v>
      </c>
      <c r="BZ15" cm="1">
        <f t="array" ref="BZ15">INDEX([16]Results_ELV!$E$2:$E$186, (ROW()-ROW($C$2))*5+1)</f>
        <v>0</v>
      </c>
      <c r="CA15" cm="1">
        <f t="array" ref="CA15">INDEX([16]Results_ELV!$E$5:$E$186, (ROW()-ROW($D$2))*5+1)</f>
        <v>0</v>
      </c>
      <c r="CB15" cm="1">
        <f t="array" ref="CB15">INDEX([16]Results_ELV!$E$4:$E$186, (ROW()-ROW($E$2))*5+1)</f>
        <v>0</v>
      </c>
      <c r="CD15" cm="1">
        <f t="array" ref="CD15">INDEX([17]Results_ELV!$E$3:$E$186, (ROW()-ROW($B$2))*5+1)</f>
        <v>0</v>
      </c>
      <c r="CE15" cm="1">
        <f t="array" ref="CE15">INDEX([17]Results_ELV!$E$2:$E$186, (ROW()-ROW($C$2))*5+1)</f>
        <v>5</v>
      </c>
      <c r="CF15" cm="1">
        <f t="array" ref="CF15">INDEX([17]Results_ELV!$E$5:$E$186, (ROW()-ROW($D$2))*5+1)</f>
        <v>0</v>
      </c>
      <c r="CG15" cm="1">
        <f t="array" ref="CG15">INDEX([17]Results_ELV!$E$4:$E$186, (ROW()-ROW($E$2))*5+1)</f>
        <v>0</v>
      </c>
      <c r="CI15" cm="1">
        <f t="array" ref="CI15">INDEX([18]Results_ELV!$E$3:$E$186, (ROW()-ROW($B$2))*5+1)</f>
        <v>0</v>
      </c>
      <c r="CJ15" cm="1">
        <f t="array" ref="CJ15">INDEX([18]Results_ELV!$E$2:$E$186, (ROW()-ROW($C$2))*5+1)</f>
        <v>0</v>
      </c>
      <c r="CK15" cm="1">
        <f t="array" ref="CK15">INDEX([18]Results_ELV!$E$5:$E$186, (ROW()-ROW($D$2))*5+1)</f>
        <v>0</v>
      </c>
      <c r="CL15" cm="1">
        <f t="array" ref="CL15">INDEX([18]Results_ELV!$E$4:$E$186, (ROW()-ROW($E$2))*5+1)</f>
        <v>0</v>
      </c>
      <c r="CN15" cm="1">
        <f t="array" ref="CN15">INDEX([19]Results_ELV!$E$3:$E$186, (ROW()-ROW($B$2))*5+1)</f>
        <v>0</v>
      </c>
      <c r="CO15" cm="1">
        <f t="array" ref="CO15">INDEX([19]Results_ELV!$E$2:$E$186, (ROW()-ROW($C$2))*5+1)</f>
        <v>0</v>
      </c>
      <c r="CP15" cm="1">
        <f t="array" ref="CP15">INDEX([19]Results_ELV!$E$5:$E$186, (ROW()-ROW($D$2))*5+1)</f>
        <v>0</v>
      </c>
      <c r="CQ15" cm="1">
        <f t="array" ref="CQ15">INDEX([19]Results_ELV!$E$4:$E$186, (ROW()-ROW($E$2))*5+1)</f>
        <v>0</v>
      </c>
      <c r="CS15" cm="1">
        <f t="array" ref="CS15">INDEX([20]Results_ELV!$E$3:$E$186, (ROW()-ROW($B$2))*5+1)</f>
        <v>0</v>
      </c>
      <c r="CT15" cm="1">
        <f t="array" ref="CT15">INDEX([20]Results_ELV!$E$2:$E$186, (ROW()-ROW($C$2))*5+1)</f>
        <v>2</v>
      </c>
      <c r="CU15" cm="1">
        <f t="array" ref="CU15">INDEX([20]Results_ELV!$E$5:$E$186, (ROW()-ROW($D$2))*5+1)</f>
        <v>0</v>
      </c>
      <c r="CV15" cm="1">
        <f t="array" ref="CV15">INDEX([20]Results_ELV!$E$4:$E$186, (ROW()-ROW($E$2))*5+1)</f>
        <v>0</v>
      </c>
      <c r="CX15" cm="1">
        <f t="array" ref="CX15">INDEX([21]Results_ELV!$E$3:$E$186, (ROW()-ROW($B$2))*5+1)</f>
        <v>0</v>
      </c>
      <c r="CY15" cm="1">
        <f t="array" ref="CY15">INDEX([21]Results_ELV!$E$2:$E$186, (ROW()-ROW($C$2))*5+1)</f>
        <v>0</v>
      </c>
      <c r="CZ15" cm="1">
        <f t="array" ref="CZ15">INDEX([21]Results_ELV!$E$5:$E$186, (ROW()-ROW($D$2))*5+1)</f>
        <v>0</v>
      </c>
      <c r="DA15" cm="1">
        <f t="array" ref="DA15">INDEX([21]Results_ELV!$E$4:$E$186, (ROW()-ROW($E$2))*5+1)</f>
        <v>0</v>
      </c>
      <c r="DC15" cm="1">
        <f t="array" ref="DC15">INDEX([22]Results_ELV!$E$3:$E$186, (ROW()-ROW($B$2))*5+1)</f>
        <v>0</v>
      </c>
      <c r="DD15" cm="1">
        <f t="array" ref="DD15">INDEX([22]Results_ELV!$E$2:$E$186, (ROW()-ROW($C$2))*5+1)</f>
        <v>0</v>
      </c>
      <c r="DE15" cm="1">
        <f t="array" ref="DE15">INDEX([22]Results_ELV!$E$5:$E$186, (ROW()-ROW($D$2))*5+1)</f>
        <v>0</v>
      </c>
      <c r="DF15" cm="1">
        <f t="array" ref="DF15">INDEX([22]Results_ELV!$E$4:$E$186, (ROW()-ROW($E$2))*5+1)</f>
        <v>0</v>
      </c>
      <c r="DH15" cm="1">
        <f t="array" ref="DH15">INDEX([23]Results_ELV!$E$3:$E$186, (ROW()-ROW($B$2))*5+1)</f>
        <v>0</v>
      </c>
      <c r="DI15" cm="1">
        <f t="array" ref="DI15">INDEX([23]Results_ELV!$E$2:$E$186, (ROW()-ROW($C$2))*5+1)</f>
        <v>3</v>
      </c>
      <c r="DJ15" cm="1">
        <f t="array" ref="DJ15">INDEX([23]Results_ELV!$E$5:$E$186, (ROW()-ROW($D$2))*5+1)</f>
        <v>0</v>
      </c>
      <c r="DK15" cm="1">
        <f t="array" ref="DK15">INDEX([23]Results_ELV!$E$4:$E$186, (ROW()-ROW($E$2))*5+1)</f>
        <v>0</v>
      </c>
      <c r="DM15" cm="1">
        <f t="array" ref="DM15">INDEX([24]Results_ELV!$E$3:$E$186, (ROW()-ROW($B$2))*5+1)</f>
        <v>0</v>
      </c>
      <c r="DN15" cm="1">
        <f t="array" ref="DN15">INDEX([24]Results_ELV!$E$2:$E$186, (ROW()-ROW($C$2))*5+1)</f>
        <v>4</v>
      </c>
      <c r="DO15" cm="1">
        <f t="array" ref="DO15">INDEX([24]Results_ELV!$E$5:$E$186, (ROW()-ROW($D$2))*5+1)</f>
        <v>0</v>
      </c>
      <c r="DP15" cm="1">
        <f t="array" ref="DP15">INDEX([24]Results_ELV!$E$4:$E$186, (ROW()-ROW($E$2))*5+1)</f>
        <v>0</v>
      </c>
      <c r="DR15" cm="1">
        <f t="array" ref="DR15">INDEX([25]Results_ELV!$E$3:$E$186, (ROW()-ROW($B$2))*5+1)</f>
        <v>0</v>
      </c>
      <c r="DS15" cm="1">
        <f t="array" ref="DS15">INDEX([25]Results_ELV!$E$2:$E$186, (ROW()-ROW($C$2))*5+1)</f>
        <v>2</v>
      </c>
      <c r="DT15" cm="1">
        <f t="array" ref="DT15">INDEX([25]Results_ELV!$E$5:$E$186, (ROW()-ROW($D$2))*5+1)</f>
        <v>0</v>
      </c>
      <c r="DU15" cm="1">
        <f t="array" ref="DU15">INDEX([25]Results_ELV!$E$4:$E$186, (ROW()-ROW($E$2))*5+1)</f>
        <v>0</v>
      </c>
      <c r="DW15" cm="1">
        <f t="array" ref="DW15">INDEX([26]Results_ELV!$E$3:$E$186, (ROW()-ROW($B$2))*5+1)</f>
        <v>0</v>
      </c>
      <c r="DX15" cm="1">
        <f t="array" ref="DX15">INDEX([26]Results_ELV!$E$2:$E$186, (ROW()-ROW($C$2))*5+1)</f>
        <v>2</v>
      </c>
      <c r="DY15" cm="1">
        <f t="array" ref="DY15">INDEX([26]Results_ELV!$E$5:$E$186, (ROW()-ROW($D$2))*5+1)</f>
        <v>0</v>
      </c>
      <c r="DZ15" cm="1">
        <f t="array" ref="DZ15">INDEX([26]Results_ELV!$E$4:$E$186, (ROW()-ROW($E$2))*5+1)</f>
        <v>0</v>
      </c>
      <c r="EB15" cm="1">
        <f t="array" ref="EB15">INDEX([27]Results_ELV!$E$3:$E$186, (ROW()-ROW($B$2))*5+1)</f>
        <v>0</v>
      </c>
      <c r="EC15" cm="1">
        <f t="array" ref="EC15">INDEX([27]Results_ELV!$E$2:$E$186, (ROW()-ROW($C$2))*5+1)</f>
        <v>0</v>
      </c>
      <c r="ED15" cm="1">
        <f t="array" ref="ED15">INDEX([27]Results_ELV!$E$5:$E$186, (ROW()-ROW($D$2))*5+1)</f>
        <v>0</v>
      </c>
      <c r="EE15" cm="1">
        <f t="array" ref="EE15">INDEX([27]Results_ELV!$E$4:$E$186, (ROW()-ROW($E$2))*5+1)</f>
        <v>0</v>
      </c>
      <c r="EG15" cm="1">
        <f t="array" ref="EG15">INDEX([28]Results_ELV!$E$3:$E$186, (ROW()-ROW($B$2))*5+1)</f>
        <v>0</v>
      </c>
      <c r="EH15" cm="1">
        <f t="array" ref="EH15">INDEX([28]Results_ELV!$E$2:$E$186, (ROW()-ROW($C$2))*5+1)</f>
        <v>2</v>
      </c>
      <c r="EI15" cm="1">
        <f t="array" ref="EI15">INDEX([28]Results_ELV!$E$5:$E$186, (ROW()-ROW($D$2))*5+1)</f>
        <v>0</v>
      </c>
      <c r="EJ15" cm="1">
        <f t="array" ref="EJ15">INDEX([28]Results_ELV!$E$4:$E$186, (ROW()-ROW($E$2))*5+1)</f>
        <v>0</v>
      </c>
      <c r="EL15" cm="1">
        <f t="array" ref="EL15">INDEX([29]Results_ELV!$E$3:$E$186, (ROW()-ROW($B$2))*5+1)</f>
        <v>0</v>
      </c>
      <c r="EM15" cm="1">
        <f t="array" ref="EM15">INDEX([29]Results_ELV!$E$2:$E$186, (ROW()-ROW($C$2))*5+1)</f>
        <v>6</v>
      </c>
      <c r="EN15" cm="1">
        <f t="array" ref="EN15">INDEX([29]Results_ELV!$E$5:$E$186, (ROW()-ROW($D$2))*5+1)</f>
        <v>0</v>
      </c>
      <c r="EO15" cm="1">
        <f t="array" ref="EO15">INDEX([29]Results_ELV!$E$4:$E$186, (ROW()-ROW($E$2))*5+1)</f>
        <v>0</v>
      </c>
      <c r="EQ15" cm="1">
        <f t="array" ref="EQ15">INDEX([30]Results_ELV!$E$3:$E$186, (ROW()-ROW($B$2))*5+1)</f>
        <v>0</v>
      </c>
      <c r="ER15" cm="1">
        <f t="array" ref="ER15">INDEX([30]Results_ELV!$E$2:$E$186, (ROW()-ROW($C$2))*5+1)</f>
        <v>0</v>
      </c>
      <c r="ES15" cm="1">
        <f t="array" ref="ES15">INDEX([30]Results_ELV!$E$5:$E$186, (ROW()-ROW($D$2))*5+1)</f>
        <v>0</v>
      </c>
      <c r="ET15" cm="1">
        <f t="array" ref="ET15">INDEX([30]Results_ELV!$E$4:$E$186, (ROW()-ROW($E$2))*5+1)</f>
        <v>0</v>
      </c>
      <c r="EV15" s="22">
        <f t="shared" si="0"/>
        <v>0</v>
      </c>
      <c r="EW15" s="22">
        <f t="shared" si="1"/>
        <v>2</v>
      </c>
      <c r="EX15" s="22">
        <f t="shared" si="2"/>
        <v>0</v>
      </c>
      <c r="EY15" s="22">
        <f t="shared" si="3"/>
        <v>0</v>
      </c>
    </row>
    <row r="16" spans="1:155" x14ac:dyDescent="0.35">
      <c r="A16">
        <v>14</v>
      </c>
      <c r="B16">
        <f>[1]CRP_Outcome_ELV!$B16</f>
        <v>0</v>
      </c>
      <c r="C16">
        <f>[1]CRP_Outcome_ELV!$C16</f>
        <v>0</v>
      </c>
      <c r="D16">
        <f>[1]CRP_Outcome_ELV!$D16</f>
        <v>0</v>
      </c>
      <c r="E16">
        <f>[1]CRP_Outcome_ELV!$E16</f>
        <v>0</v>
      </c>
      <c r="G16">
        <f>[2]CRP_Outcome_ELV!$B16</f>
        <v>0</v>
      </c>
      <c r="H16">
        <f>[2]CRP_Outcome_ELV!$C16</f>
        <v>0</v>
      </c>
      <c r="I16">
        <f>[2]CRP_Outcome_ELV!$D16</f>
        <v>0</v>
      </c>
      <c r="J16">
        <f>[2]CRP_Outcome_ELV!$E16</f>
        <v>0</v>
      </c>
      <c r="L16">
        <f>[3]CRP_Outcome_ELV!$B16</f>
        <v>0</v>
      </c>
      <c r="M16">
        <f>[3]CRP_Outcome_ELV!$C16</f>
        <v>0</v>
      </c>
      <c r="N16">
        <f>[3]CRP_Outcome_ELV!$D16</f>
        <v>0</v>
      </c>
      <c r="O16">
        <f>[3]CRP_Outcome_ELV!$E16</f>
        <v>0</v>
      </c>
      <c r="Q16">
        <f>[4]CRP_Outcome_ELV!$B16</f>
        <v>0</v>
      </c>
      <c r="R16">
        <f>[4]CRP_Outcome_ELV!$C16</f>
        <v>0</v>
      </c>
      <c r="S16">
        <f>[4]CRP_Outcome_ELV!$D16</f>
        <v>0</v>
      </c>
      <c r="T16">
        <f>[4]CRP_Outcome_ELV!$E16</f>
        <v>0</v>
      </c>
      <c r="V16">
        <f>[5]CRP_Outcome_ELV!$B16</f>
        <v>0</v>
      </c>
      <c r="W16">
        <f>[5]CRP_Outcome_ELV!$C16</f>
        <v>0</v>
      </c>
      <c r="X16">
        <f>[5]CRP_Outcome_ELV!$D16</f>
        <v>0</v>
      </c>
      <c r="Y16">
        <f>[5]CRP_Outcome_ELV!$E16</f>
        <v>0</v>
      </c>
      <c r="AA16">
        <f>[6]CRP_Outcome_ELV!$B16</f>
        <v>0</v>
      </c>
      <c r="AB16">
        <f>[6]CRP_Outcome_ELV!$C16</f>
        <v>0</v>
      </c>
      <c r="AC16">
        <f>[6]CRP_Outcome_ELV!$D16</f>
        <v>0</v>
      </c>
      <c r="AD16">
        <f>[6]CRP_Outcome_ELV!$E16</f>
        <v>0</v>
      </c>
      <c r="AF16">
        <f>[7]CRP_Outcome_ELV!$B16</f>
        <v>0</v>
      </c>
      <c r="AG16">
        <f>[7]CRP_Outcome_ELV!$C16</f>
        <v>0</v>
      </c>
      <c r="AH16">
        <f>[7]CRP_Outcome_ELV!$D16</f>
        <v>0</v>
      </c>
      <c r="AI16">
        <f>[7]CRP_Outcome_ELV!$E16</f>
        <v>0</v>
      </c>
      <c r="AK16">
        <f>[8]CRP_Outcome_ELV!$B16</f>
        <v>0</v>
      </c>
      <c r="AL16">
        <f>[8]CRP_Outcome_ELV!$C16</f>
        <v>0</v>
      </c>
      <c r="AM16">
        <f>[8]CRP_Outcome_ELV!$D16</f>
        <v>0</v>
      </c>
      <c r="AN16">
        <f>[8]CRP_Outcome_ELV!$E16</f>
        <v>0</v>
      </c>
      <c r="AP16">
        <f>[9]CRP_Outcome_ELV!$B16</f>
        <v>0</v>
      </c>
      <c r="AQ16">
        <f>[9]CRP_Outcome_ELV!$C16</f>
        <v>0</v>
      </c>
      <c r="AR16">
        <f>[9]CRP_Outcome_ELV!$D16</f>
        <v>0</v>
      </c>
      <c r="AS16">
        <f>[9]CRP_Outcome_ELV!$E16</f>
        <v>0</v>
      </c>
      <c r="AU16">
        <f>[10]CRP_Outcome_ELV!$B16</f>
        <v>0</v>
      </c>
      <c r="AV16">
        <f>[10]CRP_Outcome_ELV!$C16</f>
        <v>0</v>
      </c>
      <c r="AW16">
        <f>[10]CRP_Outcome_ELV!$D16</f>
        <v>0</v>
      </c>
      <c r="AX16">
        <f>[10]CRP_Outcome_ELV!$E16</f>
        <v>0</v>
      </c>
      <c r="AZ16">
        <v>0</v>
      </c>
      <c r="BA16">
        <v>0</v>
      </c>
      <c r="BB16">
        <v>0</v>
      </c>
      <c r="BC16">
        <v>0</v>
      </c>
      <c r="BE16">
        <v>0</v>
      </c>
      <c r="BF16">
        <v>0</v>
      </c>
      <c r="BG16">
        <v>0</v>
      </c>
      <c r="BH16">
        <v>0</v>
      </c>
      <c r="BJ16" cm="1">
        <f t="array" ref="BJ16">INDEX([13]Results_ELV!$E$3:$E$186, (ROW()-ROW($B$2))*5+1)</f>
        <v>0</v>
      </c>
      <c r="BK16" cm="1">
        <f t="array" ref="BK16">INDEX([13]Results_ELV!$E$2:$E$186, (ROW()-ROW($C$2))*5+1)</f>
        <v>0</v>
      </c>
      <c r="BL16" cm="1">
        <f t="array" ref="BL16">INDEX([13]Results_ELV!$E$5:$E$186, (ROW()-ROW($D$2))*5+1)</f>
        <v>0</v>
      </c>
      <c r="BM16" cm="1">
        <f t="array" ref="BM16">INDEX([13]Results_ELV!$E$4:$E$186, (ROW()-ROW($E$2))*5+1)</f>
        <v>0</v>
      </c>
      <c r="BO16" cm="1">
        <f t="array" ref="BO16">INDEX([14]Results_ELV!$E$3:$E$186, (ROW()-ROW($B$2))*5+1)</f>
        <v>0</v>
      </c>
      <c r="BP16" cm="1">
        <f t="array" ref="BP16">INDEX([14]Results_ELV!$E$2:$E$186, (ROW()-ROW($C$2))*5+1)</f>
        <v>0</v>
      </c>
      <c r="BQ16" cm="1">
        <f t="array" ref="BQ16">INDEX([14]Results_ELV!$E$5:$E$186, (ROW()-ROW($D$2))*5+1)</f>
        <v>0</v>
      </c>
      <c r="BR16" cm="1">
        <f t="array" ref="BR16">INDEX([14]Results_ELV!$E$4:$E$186, (ROW()-ROW($E$2))*5+1)</f>
        <v>0</v>
      </c>
      <c r="BT16" cm="1">
        <f t="array" ref="BT16">INDEX([15]Results_ELV!$E$3:$E$186, (ROW()-ROW($B$2))*5+1)</f>
        <v>0</v>
      </c>
      <c r="BU16" cm="1">
        <f t="array" ref="BU16">INDEX([15]Results_ELV!$E$2:$E$186, (ROW()-ROW($C$2))*5+1)</f>
        <v>0</v>
      </c>
      <c r="BV16" cm="1">
        <f t="array" ref="BV16">INDEX([15]Results_ELV!$E$5:$E$186, (ROW()-ROW($D$2))*5+1)</f>
        <v>0</v>
      </c>
      <c r="BW16" cm="1">
        <f t="array" ref="BW16">INDEX([15]Results_ELV!$E$4:$E$186, (ROW()-ROW($E$2))*5+1)</f>
        <v>0</v>
      </c>
      <c r="BY16" cm="1">
        <f t="array" ref="BY16">INDEX([16]Results_ELV!$E$3:$E$186, (ROW()-ROW($B$2))*5+1)</f>
        <v>0</v>
      </c>
      <c r="BZ16" cm="1">
        <f t="array" ref="BZ16">INDEX([16]Results_ELV!$E$2:$E$186, (ROW()-ROW($C$2))*5+1)</f>
        <v>0</v>
      </c>
      <c r="CA16" cm="1">
        <f t="array" ref="CA16">INDEX([16]Results_ELV!$E$5:$E$186, (ROW()-ROW($D$2))*5+1)</f>
        <v>0</v>
      </c>
      <c r="CB16" cm="1">
        <f t="array" ref="CB16">INDEX([16]Results_ELV!$E$4:$E$186, (ROW()-ROW($E$2))*5+1)</f>
        <v>0</v>
      </c>
      <c r="CD16" cm="1">
        <f t="array" ref="CD16">INDEX([17]Results_ELV!$E$3:$E$186, (ROW()-ROW($B$2))*5+1)</f>
        <v>0</v>
      </c>
      <c r="CE16" cm="1">
        <f t="array" ref="CE16">INDEX([17]Results_ELV!$E$2:$E$186, (ROW()-ROW($C$2))*5+1)</f>
        <v>22</v>
      </c>
      <c r="CF16" cm="1">
        <f t="array" ref="CF16">INDEX([17]Results_ELV!$E$5:$E$186, (ROW()-ROW($D$2))*5+1)</f>
        <v>0</v>
      </c>
      <c r="CG16" cm="1">
        <f t="array" ref="CG16">INDEX([17]Results_ELV!$E$4:$E$186, (ROW()-ROW($E$2))*5+1)</f>
        <v>0</v>
      </c>
      <c r="CI16" cm="1">
        <f t="array" ref="CI16">INDEX([18]Results_ELV!$E$3:$E$186, (ROW()-ROW($B$2))*5+1)</f>
        <v>0</v>
      </c>
      <c r="CJ16" cm="1">
        <f t="array" ref="CJ16">INDEX([18]Results_ELV!$E$2:$E$186, (ROW()-ROW($C$2))*5+1)</f>
        <v>0</v>
      </c>
      <c r="CK16" cm="1">
        <f t="array" ref="CK16">INDEX([18]Results_ELV!$E$5:$E$186, (ROW()-ROW($D$2))*5+1)</f>
        <v>0</v>
      </c>
      <c r="CL16" cm="1">
        <f t="array" ref="CL16">INDEX([18]Results_ELV!$E$4:$E$186, (ROW()-ROW($E$2))*5+1)</f>
        <v>0</v>
      </c>
      <c r="CN16" cm="1">
        <f t="array" ref="CN16">INDEX([19]Results_ELV!$E$3:$E$186, (ROW()-ROW($B$2))*5+1)</f>
        <v>0</v>
      </c>
      <c r="CO16" cm="1">
        <f t="array" ref="CO16">INDEX([19]Results_ELV!$E$2:$E$186, (ROW()-ROW($C$2))*5+1)</f>
        <v>0</v>
      </c>
      <c r="CP16" cm="1">
        <f t="array" ref="CP16">INDEX([19]Results_ELV!$E$5:$E$186, (ROW()-ROW($D$2))*5+1)</f>
        <v>0</v>
      </c>
      <c r="CQ16" cm="1">
        <f t="array" ref="CQ16">INDEX([19]Results_ELV!$E$4:$E$186, (ROW()-ROW($E$2))*5+1)</f>
        <v>0</v>
      </c>
      <c r="CS16" cm="1">
        <f t="array" ref="CS16">INDEX([20]Results_ELV!$E$3:$E$186, (ROW()-ROW($B$2))*5+1)</f>
        <v>0</v>
      </c>
      <c r="CT16" cm="1">
        <f t="array" ref="CT16">INDEX([20]Results_ELV!$E$2:$E$186, (ROW()-ROW($C$2))*5+1)</f>
        <v>0</v>
      </c>
      <c r="CU16" cm="1">
        <f t="array" ref="CU16">INDEX([20]Results_ELV!$E$5:$E$186, (ROW()-ROW($D$2))*5+1)</f>
        <v>0</v>
      </c>
      <c r="CV16" cm="1">
        <f t="array" ref="CV16">INDEX([20]Results_ELV!$E$4:$E$186, (ROW()-ROW($E$2))*5+1)</f>
        <v>0</v>
      </c>
      <c r="CX16" cm="1">
        <f t="array" ref="CX16">INDEX([21]Results_ELV!$E$3:$E$186, (ROW()-ROW($B$2))*5+1)</f>
        <v>0</v>
      </c>
      <c r="CY16" cm="1">
        <f t="array" ref="CY16">INDEX([21]Results_ELV!$E$2:$E$186, (ROW()-ROW($C$2))*5+1)</f>
        <v>0</v>
      </c>
      <c r="CZ16" cm="1">
        <f t="array" ref="CZ16">INDEX([21]Results_ELV!$E$5:$E$186, (ROW()-ROW($D$2))*5+1)</f>
        <v>0</v>
      </c>
      <c r="DA16" cm="1">
        <f t="array" ref="DA16">INDEX([21]Results_ELV!$E$4:$E$186, (ROW()-ROW($E$2))*5+1)</f>
        <v>0</v>
      </c>
      <c r="DC16" cm="1">
        <f t="array" ref="DC16">INDEX([22]Results_ELV!$E$3:$E$186, (ROW()-ROW($B$2))*5+1)</f>
        <v>0</v>
      </c>
      <c r="DD16" cm="1">
        <f t="array" ref="DD16">INDEX([22]Results_ELV!$E$2:$E$186, (ROW()-ROW($C$2))*5+1)</f>
        <v>0</v>
      </c>
      <c r="DE16" cm="1">
        <f t="array" ref="DE16">INDEX([22]Results_ELV!$E$5:$E$186, (ROW()-ROW($D$2))*5+1)</f>
        <v>0</v>
      </c>
      <c r="DF16" cm="1">
        <f t="array" ref="DF16">INDEX([22]Results_ELV!$E$4:$E$186, (ROW()-ROW($E$2))*5+1)</f>
        <v>0</v>
      </c>
      <c r="DH16" cm="1">
        <f t="array" ref="DH16">INDEX([23]Results_ELV!$E$3:$E$186, (ROW()-ROW($B$2))*5+1)</f>
        <v>0</v>
      </c>
      <c r="DI16" cm="1">
        <f t="array" ref="DI16">INDEX([23]Results_ELV!$E$2:$E$186, (ROW()-ROW($C$2))*5+1)</f>
        <v>0</v>
      </c>
      <c r="DJ16" cm="1">
        <f t="array" ref="DJ16">INDEX([23]Results_ELV!$E$5:$E$186, (ROW()-ROW($D$2))*5+1)</f>
        <v>0</v>
      </c>
      <c r="DK16" cm="1">
        <f t="array" ref="DK16">INDEX([23]Results_ELV!$E$4:$E$186, (ROW()-ROW($E$2))*5+1)</f>
        <v>0</v>
      </c>
      <c r="DM16" cm="1">
        <f t="array" ref="DM16">INDEX([24]Results_ELV!$E$3:$E$186, (ROW()-ROW($B$2))*5+1)</f>
        <v>0</v>
      </c>
      <c r="DN16" cm="1">
        <f t="array" ref="DN16">INDEX([24]Results_ELV!$E$2:$E$186, (ROW()-ROW($C$2))*5+1)</f>
        <v>0</v>
      </c>
      <c r="DO16" cm="1">
        <f t="array" ref="DO16">INDEX([24]Results_ELV!$E$5:$E$186, (ROW()-ROW($D$2))*5+1)</f>
        <v>0</v>
      </c>
      <c r="DP16" cm="1">
        <f t="array" ref="DP16">INDEX([24]Results_ELV!$E$4:$E$186, (ROW()-ROW($E$2))*5+1)</f>
        <v>0</v>
      </c>
      <c r="DR16" cm="1">
        <f t="array" ref="DR16">INDEX([25]Results_ELV!$E$3:$E$186, (ROW()-ROW($B$2))*5+1)</f>
        <v>0</v>
      </c>
      <c r="DS16" cm="1">
        <f t="array" ref="DS16">INDEX([25]Results_ELV!$E$2:$E$186, (ROW()-ROW($C$2))*5+1)</f>
        <v>0</v>
      </c>
      <c r="DT16" cm="1">
        <f t="array" ref="DT16">INDEX([25]Results_ELV!$E$5:$E$186, (ROW()-ROW($D$2))*5+1)</f>
        <v>0</v>
      </c>
      <c r="DU16" cm="1">
        <f t="array" ref="DU16">INDEX([25]Results_ELV!$E$4:$E$186, (ROW()-ROW($E$2))*5+1)</f>
        <v>0</v>
      </c>
      <c r="DW16" cm="1">
        <f t="array" ref="DW16">INDEX([26]Results_ELV!$E$3:$E$186, (ROW()-ROW($B$2))*5+1)</f>
        <v>0</v>
      </c>
      <c r="DX16" cm="1">
        <f t="array" ref="DX16">INDEX([26]Results_ELV!$E$2:$E$186, (ROW()-ROW($C$2))*5+1)</f>
        <v>0</v>
      </c>
      <c r="DY16" cm="1">
        <f t="array" ref="DY16">INDEX([26]Results_ELV!$E$5:$E$186, (ROW()-ROW($D$2))*5+1)</f>
        <v>0</v>
      </c>
      <c r="DZ16" cm="1">
        <f t="array" ref="DZ16">INDEX([26]Results_ELV!$E$4:$E$186, (ROW()-ROW($E$2))*5+1)</f>
        <v>0</v>
      </c>
      <c r="EB16" cm="1">
        <f t="array" ref="EB16">INDEX([27]Results_ELV!$E$3:$E$186, (ROW()-ROW($B$2))*5+1)</f>
        <v>0</v>
      </c>
      <c r="EC16" cm="1">
        <f t="array" ref="EC16">INDEX([27]Results_ELV!$E$2:$E$186, (ROW()-ROW($C$2))*5+1)</f>
        <v>0</v>
      </c>
      <c r="ED16" cm="1">
        <f t="array" ref="ED16">INDEX([27]Results_ELV!$E$5:$E$186, (ROW()-ROW($D$2))*5+1)</f>
        <v>0</v>
      </c>
      <c r="EE16" cm="1">
        <f t="array" ref="EE16">INDEX([27]Results_ELV!$E$4:$E$186, (ROW()-ROW($E$2))*5+1)</f>
        <v>0</v>
      </c>
      <c r="EG16" cm="1">
        <f t="array" ref="EG16">INDEX([28]Results_ELV!$E$3:$E$186, (ROW()-ROW($B$2))*5+1)</f>
        <v>0</v>
      </c>
      <c r="EH16" cm="1">
        <f t="array" ref="EH16">INDEX([28]Results_ELV!$E$2:$E$186, (ROW()-ROW($C$2))*5+1)</f>
        <v>0</v>
      </c>
      <c r="EI16" cm="1">
        <f t="array" ref="EI16">INDEX([28]Results_ELV!$E$5:$E$186, (ROW()-ROW($D$2))*5+1)</f>
        <v>0</v>
      </c>
      <c r="EJ16" cm="1">
        <f t="array" ref="EJ16">INDEX([28]Results_ELV!$E$4:$E$186, (ROW()-ROW($E$2))*5+1)</f>
        <v>0</v>
      </c>
      <c r="EL16" cm="1">
        <f t="array" ref="EL16">INDEX([29]Results_ELV!$E$3:$E$186, (ROW()-ROW($B$2))*5+1)</f>
        <v>0</v>
      </c>
      <c r="EM16" cm="1">
        <f t="array" ref="EM16">INDEX([29]Results_ELV!$E$2:$E$186, (ROW()-ROW($C$2))*5+1)</f>
        <v>8</v>
      </c>
      <c r="EN16" cm="1">
        <f t="array" ref="EN16">INDEX([29]Results_ELV!$E$5:$E$186, (ROW()-ROW($D$2))*5+1)</f>
        <v>0</v>
      </c>
      <c r="EO16" cm="1">
        <f t="array" ref="EO16">INDEX([29]Results_ELV!$E$4:$E$186, (ROW()-ROW($E$2))*5+1)</f>
        <v>0</v>
      </c>
      <c r="EQ16" cm="1">
        <f t="array" ref="EQ16">INDEX([30]Results_ELV!$E$3:$E$186, (ROW()-ROW($B$2))*5+1)</f>
        <v>0</v>
      </c>
      <c r="ER16" cm="1">
        <f t="array" ref="ER16">INDEX([30]Results_ELV!$E$2:$E$186, (ROW()-ROW($C$2))*5+1)</f>
        <v>0</v>
      </c>
      <c r="ES16" cm="1">
        <f t="array" ref="ES16">INDEX([30]Results_ELV!$E$5:$E$186, (ROW()-ROW($D$2))*5+1)</f>
        <v>0</v>
      </c>
      <c r="ET16" cm="1">
        <f t="array" ref="ET16">INDEX([30]Results_ELV!$E$4:$E$186, (ROW()-ROW($E$2))*5+1)</f>
        <v>0</v>
      </c>
      <c r="EV16" s="22">
        <f t="shared" si="0"/>
        <v>0</v>
      </c>
      <c r="EW16" s="22">
        <f t="shared" si="1"/>
        <v>1</v>
      </c>
      <c r="EX16" s="22">
        <f t="shared" si="2"/>
        <v>0</v>
      </c>
      <c r="EY16" s="22">
        <f t="shared" si="3"/>
        <v>0</v>
      </c>
    </row>
    <row r="17" spans="1:155" x14ac:dyDescent="0.35">
      <c r="A17">
        <v>15</v>
      </c>
      <c r="B17">
        <f>[1]CRP_Outcome_ELV!$B17</f>
        <v>0</v>
      </c>
      <c r="C17">
        <f>[1]CRP_Outcome_ELV!$C17</f>
        <v>0</v>
      </c>
      <c r="D17">
        <f>[1]CRP_Outcome_ELV!$D17</f>
        <v>0</v>
      </c>
      <c r="E17">
        <f>[1]CRP_Outcome_ELV!$E17</f>
        <v>0</v>
      </c>
      <c r="G17">
        <f>[2]CRP_Outcome_ELV!$B17</f>
        <v>0</v>
      </c>
      <c r="H17">
        <f>[2]CRP_Outcome_ELV!$C17</f>
        <v>0</v>
      </c>
      <c r="I17">
        <f>[2]CRP_Outcome_ELV!$D17</f>
        <v>0</v>
      </c>
      <c r="J17">
        <f>[2]CRP_Outcome_ELV!$E17</f>
        <v>0</v>
      </c>
      <c r="L17">
        <f>[3]CRP_Outcome_ELV!$B17</f>
        <v>0</v>
      </c>
      <c r="M17">
        <f>[3]CRP_Outcome_ELV!$C17</f>
        <v>0</v>
      </c>
      <c r="N17">
        <f>[3]CRP_Outcome_ELV!$D17</f>
        <v>0</v>
      </c>
      <c r="O17">
        <f>[3]CRP_Outcome_ELV!$E17</f>
        <v>0</v>
      </c>
      <c r="Q17">
        <f>[4]CRP_Outcome_ELV!$B17</f>
        <v>0</v>
      </c>
      <c r="R17">
        <f>[4]CRP_Outcome_ELV!$C17</f>
        <v>0</v>
      </c>
      <c r="S17">
        <f>[4]CRP_Outcome_ELV!$D17</f>
        <v>0</v>
      </c>
      <c r="T17">
        <f>[4]CRP_Outcome_ELV!$E17</f>
        <v>0</v>
      </c>
      <c r="V17">
        <f>[5]CRP_Outcome_ELV!$B17</f>
        <v>0</v>
      </c>
      <c r="W17">
        <f>[5]CRP_Outcome_ELV!$C17</f>
        <v>0</v>
      </c>
      <c r="X17">
        <f>[5]CRP_Outcome_ELV!$D17</f>
        <v>0</v>
      </c>
      <c r="Y17">
        <f>[5]CRP_Outcome_ELV!$E17</f>
        <v>0</v>
      </c>
      <c r="AA17">
        <f>[6]CRP_Outcome_ELV!$B17</f>
        <v>0</v>
      </c>
      <c r="AB17">
        <f>[6]CRP_Outcome_ELV!$C17</f>
        <v>0</v>
      </c>
      <c r="AC17">
        <f>[6]CRP_Outcome_ELV!$D17</f>
        <v>0</v>
      </c>
      <c r="AD17">
        <f>[6]CRP_Outcome_ELV!$E17</f>
        <v>0</v>
      </c>
      <c r="AF17">
        <f>[7]CRP_Outcome_ELV!$B17</f>
        <v>0</v>
      </c>
      <c r="AG17">
        <f>[7]CRP_Outcome_ELV!$C17</f>
        <v>0</v>
      </c>
      <c r="AH17">
        <f>[7]CRP_Outcome_ELV!$D17</f>
        <v>0</v>
      </c>
      <c r="AI17">
        <f>[7]CRP_Outcome_ELV!$E17</f>
        <v>0</v>
      </c>
      <c r="AK17">
        <f>[8]CRP_Outcome_ELV!$B17</f>
        <v>0</v>
      </c>
      <c r="AL17">
        <f>[8]CRP_Outcome_ELV!$C17</f>
        <v>0</v>
      </c>
      <c r="AM17">
        <f>[8]CRP_Outcome_ELV!$D17</f>
        <v>0</v>
      </c>
      <c r="AN17">
        <f>[8]CRP_Outcome_ELV!$E17</f>
        <v>0</v>
      </c>
      <c r="AP17">
        <f>[9]CRP_Outcome_ELV!$B17</f>
        <v>0</v>
      </c>
      <c r="AQ17">
        <f>[9]CRP_Outcome_ELV!$C17</f>
        <v>0</v>
      </c>
      <c r="AR17">
        <f>[9]CRP_Outcome_ELV!$D17</f>
        <v>0</v>
      </c>
      <c r="AS17">
        <f>[9]CRP_Outcome_ELV!$E17</f>
        <v>0</v>
      </c>
      <c r="AU17">
        <f>[10]CRP_Outcome_ELV!$B17</f>
        <v>0</v>
      </c>
      <c r="AV17">
        <f>[10]CRP_Outcome_ELV!$C17</f>
        <v>0</v>
      </c>
      <c r="AW17">
        <f>[10]CRP_Outcome_ELV!$D17</f>
        <v>0</v>
      </c>
      <c r="AX17">
        <f>[10]CRP_Outcome_ELV!$E17</f>
        <v>0</v>
      </c>
      <c r="AZ17">
        <v>1</v>
      </c>
      <c r="BA17">
        <v>0</v>
      </c>
      <c r="BB17">
        <v>0</v>
      </c>
      <c r="BC17">
        <v>0</v>
      </c>
      <c r="BE17">
        <v>0</v>
      </c>
      <c r="BF17">
        <v>0</v>
      </c>
      <c r="BG17">
        <v>0</v>
      </c>
      <c r="BH17">
        <v>0</v>
      </c>
      <c r="BJ17" cm="1">
        <f t="array" ref="BJ17">INDEX([13]Results_ELV!$E$3:$E$186, (ROW()-ROW($B$2))*5+1)</f>
        <v>0</v>
      </c>
      <c r="BK17" cm="1">
        <f t="array" ref="BK17">INDEX([13]Results_ELV!$E$2:$E$186, (ROW()-ROW($C$2))*5+1)</f>
        <v>0</v>
      </c>
      <c r="BL17" cm="1">
        <f t="array" ref="BL17">INDEX([13]Results_ELV!$E$5:$E$186, (ROW()-ROW($D$2))*5+1)</f>
        <v>0</v>
      </c>
      <c r="BM17" cm="1">
        <f t="array" ref="BM17">INDEX([13]Results_ELV!$E$4:$E$186, (ROW()-ROW($E$2))*5+1)</f>
        <v>0</v>
      </c>
      <c r="BO17" cm="1">
        <f t="array" ref="BO17">INDEX([14]Results_ELV!$E$3:$E$186, (ROW()-ROW($B$2))*5+1)</f>
        <v>0</v>
      </c>
      <c r="BP17" cm="1">
        <f t="array" ref="BP17">INDEX([14]Results_ELV!$E$2:$E$186, (ROW()-ROW($C$2))*5+1)</f>
        <v>0</v>
      </c>
      <c r="BQ17" cm="1">
        <f t="array" ref="BQ17">INDEX([14]Results_ELV!$E$5:$E$186, (ROW()-ROW($D$2))*5+1)</f>
        <v>0</v>
      </c>
      <c r="BR17" cm="1">
        <f t="array" ref="BR17">INDEX([14]Results_ELV!$E$4:$E$186, (ROW()-ROW($E$2))*5+1)</f>
        <v>0</v>
      </c>
      <c r="BT17" cm="1">
        <f t="array" ref="BT17">INDEX([15]Results_ELV!$E$3:$E$186, (ROW()-ROW($B$2))*5+1)</f>
        <v>0</v>
      </c>
      <c r="BU17" cm="1">
        <f t="array" ref="BU17">INDEX([15]Results_ELV!$E$2:$E$186, (ROW()-ROW($C$2))*5+1)</f>
        <v>0</v>
      </c>
      <c r="BV17" cm="1">
        <f t="array" ref="BV17">INDEX([15]Results_ELV!$E$5:$E$186, (ROW()-ROW($D$2))*5+1)</f>
        <v>0</v>
      </c>
      <c r="BW17" cm="1">
        <f t="array" ref="BW17">INDEX([15]Results_ELV!$E$4:$E$186, (ROW()-ROW($E$2))*5+1)</f>
        <v>0</v>
      </c>
      <c r="BY17" cm="1">
        <f t="array" ref="BY17">INDEX([16]Results_ELV!$E$3:$E$186, (ROW()-ROW($B$2))*5+1)</f>
        <v>1</v>
      </c>
      <c r="BZ17" cm="1">
        <f t="array" ref="BZ17">INDEX([16]Results_ELV!$E$2:$E$186, (ROW()-ROW($C$2))*5+1)</f>
        <v>0</v>
      </c>
      <c r="CA17" cm="1">
        <f t="array" ref="CA17">INDEX([16]Results_ELV!$E$5:$E$186, (ROW()-ROW($D$2))*5+1)</f>
        <v>0</v>
      </c>
      <c r="CB17" cm="1">
        <f t="array" ref="CB17">INDEX([16]Results_ELV!$E$4:$E$186, (ROW()-ROW($E$2))*5+1)</f>
        <v>0</v>
      </c>
      <c r="CD17" cm="1">
        <f t="array" ref="CD17">INDEX([17]Results_ELV!$E$3:$E$186, (ROW()-ROW($B$2))*5+1)</f>
        <v>0</v>
      </c>
      <c r="CE17" cm="1">
        <f t="array" ref="CE17">INDEX([17]Results_ELV!$E$2:$E$186, (ROW()-ROW($C$2))*5+1)</f>
        <v>0</v>
      </c>
      <c r="CF17" cm="1">
        <f t="array" ref="CF17">INDEX([17]Results_ELV!$E$5:$E$186, (ROW()-ROW($D$2))*5+1)</f>
        <v>0</v>
      </c>
      <c r="CG17" cm="1">
        <f t="array" ref="CG17">INDEX([17]Results_ELV!$E$4:$E$186, (ROW()-ROW($E$2))*5+1)</f>
        <v>0</v>
      </c>
      <c r="CI17" cm="1">
        <f t="array" ref="CI17">INDEX([18]Results_ELV!$E$3:$E$186, (ROW()-ROW($B$2))*5+1)</f>
        <v>4</v>
      </c>
      <c r="CJ17" cm="1">
        <f t="array" ref="CJ17">INDEX([18]Results_ELV!$E$2:$E$186, (ROW()-ROW($C$2))*5+1)</f>
        <v>0</v>
      </c>
      <c r="CK17" cm="1">
        <f t="array" ref="CK17">INDEX([18]Results_ELV!$E$5:$E$186, (ROW()-ROW($D$2))*5+1)</f>
        <v>0</v>
      </c>
      <c r="CL17" cm="1">
        <f t="array" ref="CL17">INDEX([18]Results_ELV!$E$4:$E$186, (ROW()-ROW($E$2))*5+1)</f>
        <v>0</v>
      </c>
      <c r="CN17" cm="1">
        <f t="array" ref="CN17">INDEX([19]Results_ELV!$E$3:$E$186, (ROW()-ROW($B$2))*5+1)</f>
        <v>0</v>
      </c>
      <c r="CO17" cm="1">
        <f t="array" ref="CO17">INDEX([19]Results_ELV!$E$2:$E$186, (ROW()-ROW($C$2))*5+1)</f>
        <v>0</v>
      </c>
      <c r="CP17" cm="1">
        <f t="array" ref="CP17">INDEX([19]Results_ELV!$E$5:$E$186, (ROW()-ROW($D$2))*5+1)</f>
        <v>0</v>
      </c>
      <c r="CQ17" cm="1">
        <f t="array" ref="CQ17">INDEX([19]Results_ELV!$E$4:$E$186, (ROW()-ROW($E$2))*5+1)</f>
        <v>0</v>
      </c>
      <c r="CS17" cm="1">
        <f t="array" ref="CS17">INDEX([20]Results_ELV!$E$3:$E$186, (ROW()-ROW($B$2))*5+1)</f>
        <v>0</v>
      </c>
      <c r="CT17" cm="1">
        <f t="array" ref="CT17">INDEX([20]Results_ELV!$E$2:$E$186, (ROW()-ROW($C$2))*5+1)</f>
        <v>0</v>
      </c>
      <c r="CU17" cm="1">
        <f t="array" ref="CU17">INDEX([20]Results_ELV!$E$5:$E$186, (ROW()-ROW($D$2))*5+1)</f>
        <v>0</v>
      </c>
      <c r="CV17" cm="1">
        <f t="array" ref="CV17">INDEX([20]Results_ELV!$E$4:$E$186, (ROW()-ROW($E$2))*5+1)</f>
        <v>0</v>
      </c>
      <c r="CX17" cm="1">
        <f t="array" ref="CX17">INDEX([21]Results_ELV!$E$3:$E$186, (ROW()-ROW($B$2))*5+1)</f>
        <v>0</v>
      </c>
      <c r="CY17" cm="1">
        <f t="array" ref="CY17">INDEX([21]Results_ELV!$E$2:$E$186, (ROW()-ROW($C$2))*5+1)</f>
        <v>0</v>
      </c>
      <c r="CZ17" cm="1">
        <f t="array" ref="CZ17">INDEX([21]Results_ELV!$E$5:$E$186, (ROW()-ROW($D$2))*5+1)</f>
        <v>0</v>
      </c>
      <c r="DA17" cm="1">
        <f t="array" ref="DA17">INDEX([21]Results_ELV!$E$4:$E$186, (ROW()-ROW($E$2))*5+1)</f>
        <v>0</v>
      </c>
      <c r="DC17" cm="1">
        <f t="array" ref="DC17">INDEX([22]Results_ELV!$E$3:$E$186, (ROW()-ROW($B$2))*5+1)</f>
        <v>0</v>
      </c>
      <c r="DD17" cm="1">
        <f t="array" ref="DD17">INDEX([22]Results_ELV!$E$2:$E$186, (ROW()-ROW($C$2))*5+1)</f>
        <v>0</v>
      </c>
      <c r="DE17" cm="1">
        <f t="array" ref="DE17">INDEX([22]Results_ELV!$E$5:$E$186, (ROW()-ROW($D$2))*5+1)</f>
        <v>0</v>
      </c>
      <c r="DF17" cm="1">
        <f t="array" ref="DF17">INDEX([22]Results_ELV!$E$4:$E$186, (ROW()-ROW($E$2))*5+1)</f>
        <v>0</v>
      </c>
      <c r="DH17" cm="1">
        <f t="array" ref="DH17">INDEX([23]Results_ELV!$E$3:$E$186, (ROW()-ROW($B$2))*5+1)</f>
        <v>0</v>
      </c>
      <c r="DI17" cm="1">
        <f t="array" ref="DI17">INDEX([23]Results_ELV!$E$2:$E$186, (ROW()-ROW($C$2))*5+1)</f>
        <v>0</v>
      </c>
      <c r="DJ17" cm="1">
        <f t="array" ref="DJ17">INDEX([23]Results_ELV!$E$5:$E$186, (ROW()-ROW($D$2))*5+1)</f>
        <v>0</v>
      </c>
      <c r="DK17" cm="1">
        <f t="array" ref="DK17">INDEX([23]Results_ELV!$E$4:$E$186, (ROW()-ROW($E$2))*5+1)</f>
        <v>0</v>
      </c>
      <c r="DM17" cm="1">
        <f t="array" ref="DM17">INDEX([24]Results_ELV!$E$3:$E$186, (ROW()-ROW($B$2))*5+1)</f>
        <v>0</v>
      </c>
      <c r="DN17" cm="1">
        <f t="array" ref="DN17">INDEX([24]Results_ELV!$E$2:$E$186, (ROW()-ROW($C$2))*5+1)</f>
        <v>0</v>
      </c>
      <c r="DO17" cm="1">
        <f t="array" ref="DO17">INDEX([24]Results_ELV!$E$5:$E$186, (ROW()-ROW($D$2))*5+1)</f>
        <v>0</v>
      </c>
      <c r="DP17" cm="1">
        <f t="array" ref="DP17">INDEX([24]Results_ELV!$E$4:$E$186, (ROW()-ROW($E$2))*5+1)</f>
        <v>0</v>
      </c>
      <c r="DR17" cm="1">
        <f t="array" ref="DR17">INDEX([25]Results_ELV!$E$3:$E$186, (ROW()-ROW($B$2))*5+1)</f>
        <v>0</v>
      </c>
      <c r="DS17" cm="1">
        <f t="array" ref="DS17">INDEX([25]Results_ELV!$E$2:$E$186, (ROW()-ROW($C$2))*5+1)</f>
        <v>0</v>
      </c>
      <c r="DT17" cm="1">
        <f t="array" ref="DT17">INDEX([25]Results_ELV!$E$5:$E$186, (ROW()-ROW($D$2))*5+1)</f>
        <v>0</v>
      </c>
      <c r="DU17" cm="1">
        <f t="array" ref="DU17">INDEX([25]Results_ELV!$E$4:$E$186, (ROW()-ROW($E$2))*5+1)</f>
        <v>0</v>
      </c>
      <c r="DW17" cm="1">
        <f t="array" ref="DW17">INDEX([26]Results_ELV!$E$3:$E$186, (ROW()-ROW($B$2))*5+1)</f>
        <v>0</v>
      </c>
      <c r="DX17" cm="1">
        <f t="array" ref="DX17">INDEX([26]Results_ELV!$E$2:$E$186, (ROW()-ROW($C$2))*5+1)</f>
        <v>0</v>
      </c>
      <c r="DY17" cm="1">
        <f t="array" ref="DY17">INDEX([26]Results_ELV!$E$5:$E$186, (ROW()-ROW($D$2))*5+1)</f>
        <v>0</v>
      </c>
      <c r="DZ17" cm="1">
        <f t="array" ref="DZ17">INDEX([26]Results_ELV!$E$4:$E$186, (ROW()-ROW($E$2))*5+1)</f>
        <v>0</v>
      </c>
      <c r="EB17" cm="1">
        <f t="array" ref="EB17">INDEX([27]Results_ELV!$E$3:$E$186, (ROW()-ROW($B$2))*5+1)</f>
        <v>0</v>
      </c>
      <c r="EC17" cm="1">
        <f t="array" ref="EC17">INDEX([27]Results_ELV!$E$2:$E$186, (ROW()-ROW($C$2))*5+1)</f>
        <v>0</v>
      </c>
      <c r="ED17" cm="1">
        <f t="array" ref="ED17">INDEX([27]Results_ELV!$E$5:$E$186, (ROW()-ROW($D$2))*5+1)</f>
        <v>0</v>
      </c>
      <c r="EE17" cm="1">
        <f t="array" ref="EE17">INDEX([27]Results_ELV!$E$4:$E$186, (ROW()-ROW($E$2))*5+1)</f>
        <v>0</v>
      </c>
      <c r="EG17" cm="1">
        <f t="array" ref="EG17">INDEX([28]Results_ELV!$E$3:$E$186, (ROW()-ROW($B$2))*5+1)</f>
        <v>0</v>
      </c>
      <c r="EH17" cm="1">
        <f t="array" ref="EH17">INDEX([28]Results_ELV!$E$2:$E$186, (ROW()-ROW($C$2))*5+1)</f>
        <v>0</v>
      </c>
      <c r="EI17" cm="1">
        <f t="array" ref="EI17">INDEX([28]Results_ELV!$E$5:$E$186, (ROW()-ROW($D$2))*5+1)</f>
        <v>0</v>
      </c>
      <c r="EJ17" cm="1">
        <f t="array" ref="EJ17">INDEX([28]Results_ELV!$E$4:$E$186, (ROW()-ROW($E$2))*5+1)</f>
        <v>0</v>
      </c>
      <c r="EL17" cm="1">
        <f t="array" ref="EL17">INDEX([29]Results_ELV!$E$3:$E$186, (ROW()-ROW($B$2))*5+1)</f>
        <v>0</v>
      </c>
      <c r="EM17" cm="1">
        <f t="array" ref="EM17">INDEX([29]Results_ELV!$E$2:$E$186, (ROW()-ROW($C$2))*5+1)</f>
        <v>0</v>
      </c>
      <c r="EN17" cm="1">
        <f t="array" ref="EN17">INDEX([29]Results_ELV!$E$5:$E$186, (ROW()-ROW($D$2))*5+1)</f>
        <v>0</v>
      </c>
      <c r="EO17" cm="1">
        <f t="array" ref="EO17">INDEX([29]Results_ELV!$E$4:$E$186, (ROW()-ROW($E$2))*5+1)</f>
        <v>0</v>
      </c>
      <c r="EQ17" cm="1">
        <f t="array" ref="EQ17">INDEX([30]Results_ELV!$E$3:$E$186, (ROW()-ROW($B$2))*5+1)</f>
        <v>2</v>
      </c>
      <c r="ER17" cm="1">
        <f t="array" ref="ER17">INDEX([30]Results_ELV!$E$2:$E$186, (ROW()-ROW($C$2))*5+1)</f>
        <v>0</v>
      </c>
      <c r="ES17" cm="1">
        <f t="array" ref="ES17">INDEX([30]Results_ELV!$E$5:$E$186, (ROW()-ROW($D$2))*5+1)</f>
        <v>0</v>
      </c>
      <c r="ET17" cm="1">
        <f t="array" ref="ET17">INDEX([30]Results_ELV!$E$4:$E$186, (ROW()-ROW($E$2))*5+1)</f>
        <v>0</v>
      </c>
      <c r="EV17" s="22">
        <f t="shared" si="0"/>
        <v>0</v>
      </c>
      <c r="EW17" s="22">
        <f t="shared" si="1"/>
        <v>0</v>
      </c>
      <c r="EX17" s="22">
        <f t="shared" si="2"/>
        <v>0</v>
      </c>
      <c r="EY17" s="22">
        <f t="shared" si="3"/>
        <v>0</v>
      </c>
    </row>
    <row r="18" spans="1:155" x14ac:dyDescent="0.35">
      <c r="A18">
        <v>16</v>
      </c>
      <c r="B18">
        <f>[1]CRP_Outcome_ELV!$B18</f>
        <v>0</v>
      </c>
      <c r="C18">
        <f>[1]CRP_Outcome_ELV!$C18</f>
        <v>0</v>
      </c>
      <c r="D18">
        <f>[1]CRP_Outcome_ELV!$D18</f>
        <v>0</v>
      </c>
      <c r="E18">
        <f>[1]CRP_Outcome_ELV!$E18</f>
        <v>0</v>
      </c>
      <c r="G18">
        <f>[2]CRP_Outcome_ELV!$B18</f>
        <v>1</v>
      </c>
      <c r="H18">
        <f>[2]CRP_Outcome_ELV!$C18</f>
        <v>0</v>
      </c>
      <c r="I18">
        <f>[2]CRP_Outcome_ELV!$D18</f>
        <v>0</v>
      </c>
      <c r="J18">
        <f>[2]CRP_Outcome_ELV!$E18</f>
        <v>0</v>
      </c>
      <c r="L18">
        <f>[3]CRP_Outcome_ELV!$B18</f>
        <v>1</v>
      </c>
      <c r="M18">
        <f>[3]CRP_Outcome_ELV!$C18</f>
        <v>0</v>
      </c>
      <c r="N18">
        <f>[3]CRP_Outcome_ELV!$D18</f>
        <v>0</v>
      </c>
      <c r="O18">
        <f>[3]CRP_Outcome_ELV!$E18</f>
        <v>0</v>
      </c>
      <c r="Q18">
        <f>[4]CRP_Outcome_ELV!$B18</f>
        <v>0</v>
      </c>
      <c r="R18">
        <f>[4]CRP_Outcome_ELV!$C18</f>
        <v>0</v>
      </c>
      <c r="S18">
        <f>[4]CRP_Outcome_ELV!$D18</f>
        <v>0</v>
      </c>
      <c r="T18">
        <f>[4]CRP_Outcome_ELV!$E18</f>
        <v>0</v>
      </c>
      <c r="V18">
        <f>[5]CRP_Outcome_ELV!$B18</f>
        <v>0</v>
      </c>
      <c r="W18">
        <f>[5]CRP_Outcome_ELV!$C18</f>
        <v>0</v>
      </c>
      <c r="X18">
        <f>[5]CRP_Outcome_ELV!$D18</f>
        <v>0</v>
      </c>
      <c r="Y18">
        <f>[5]CRP_Outcome_ELV!$E18</f>
        <v>0</v>
      </c>
      <c r="AA18">
        <f>[6]CRP_Outcome_ELV!$B18</f>
        <v>1</v>
      </c>
      <c r="AB18">
        <f>[6]CRP_Outcome_ELV!$C18</f>
        <v>0</v>
      </c>
      <c r="AC18">
        <f>[6]CRP_Outcome_ELV!$D18</f>
        <v>0</v>
      </c>
      <c r="AD18">
        <f>[6]CRP_Outcome_ELV!$E18</f>
        <v>0</v>
      </c>
      <c r="AF18">
        <f>[7]CRP_Outcome_ELV!$B18</f>
        <v>6</v>
      </c>
      <c r="AG18">
        <f>[7]CRP_Outcome_ELV!$C18</f>
        <v>0</v>
      </c>
      <c r="AH18">
        <f>[7]CRP_Outcome_ELV!$D18</f>
        <v>0</v>
      </c>
      <c r="AI18">
        <f>[7]CRP_Outcome_ELV!$E18</f>
        <v>0</v>
      </c>
      <c r="AK18">
        <f>[8]CRP_Outcome_ELV!$B18</f>
        <v>0</v>
      </c>
      <c r="AL18">
        <f>[8]CRP_Outcome_ELV!$C18</f>
        <v>0</v>
      </c>
      <c r="AM18">
        <f>[8]CRP_Outcome_ELV!$D18</f>
        <v>0</v>
      </c>
      <c r="AN18">
        <f>[8]CRP_Outcome_ELV!$E18</f>
        <v>0</v>
      </c>
      <c r="AP18">
        <f>[9]CRP_Outcome_ELV!$B18</f>
        <v>3</v>
      </c>
      <c r="AQ18">
        <f>[9]CRP_Outcome_ELV!$C18</f>
        <v>0</v>
      </c>
      <c r="AR18">
        <f>[9]CRP_Outcome_ELV!$D18</f>
        <v>0</v>
      </c>
      <c r="AS18">
        <f>[9]CRP_Outcome_ELV!$E18</f>
        <v>0</v>
      </c>
      <c r="AU18">
        <f>[10]CRP_Outcome_ELV!$B18</f>
        <v>3</v>
      </c>
      <c r="AV18">
        <f>[10]CRP_Outcome_ELV!$C18</f>
        <v>0</v>
      </c>
      <c r="AW18">
        <f>[10]CRP_Outcome_ELV!$D18</f>
        <v>0</v>
      </c>
      <c r="AX18">
        <f>[10]CRP_Outcome_ELV!$E18</f>
        <v>0</v>
      </c>
      <c r="AZ18">
        <v>4</v>
      </c>
      <c r="BA18">
        <v>0</v>
      </c>
      <c r="BB18">
        <v>0</v>
      </c>
      <c r="BC18">
        <v>0</v>
      </c>
      <c r="BE18">
        <v>0</v>
      </c>
      <c r="BF18">
        <v>0</v>
      </c>
      <c r="BG18">
        <v>0</v>
      </c>
      <c r="BH18">
        <v>0</v>
      </c>
      <c r="BJ18" cm="1">
        <f t="array" ref="BJ18">INDEX([13]Results_ELV!$E$3:$E$186, (ROW()-ROW($B$2))*5+1)</f>
        <v>4</v>
      </c>
      <c r="BK18" cm="1">
        <f t="array" ref="BK18">INDEX([13]Results_ELV!$E$2:$E$186, (ROW()-ROW($C$2))*5+1)</f>
        <v>0</v>
      </c>
      <c r="BL18" cm="1">
        <f t="array" ref="BL18">INDEX([13]Results_ELV!$E$5:$E$186, (ROW()-ROW($D$2))*5+1)</f>
        <v>0</v>
      </c>
      <c r="BM18" cm="1">
        <f t="array" ref="BM18">INDEX([13]Results_ELV!$E$4:$E$186, (ROW()-ROW($E$2))*5+1)</f>
        <v>0</v>
      </c>
      <c r="BO18" cm="1">
        <f t="array" ref="BO18">INDEX([14]Results_ELV!$E$3:$E$186, (ROW()-ROW($B$2))*5+1)</f>
        <v>1</v>
      </c>
      <c r="BP18" cm="1">
        <f t="array" ref="BP18">INDEX([14]Results_ELV!$E$2:$E$186, (ROW()-ROW($C$2))*5+1)</f>
        <v>0</v>
      </c>
      <c r="BQ18" cm="1">
        <f t="array" ref="BQ18">INDEX([14]Results_ELV!$E$5:$E$186, (ROW()-ROW($D$2))*5+1)</f>
        <v>0</v>
      </c>
      <c r="BR18" cm="1">
        <f t="array" ref="BR18">INDEX([14]Results_ELV!$E$4:$E$186, (ROW()-ROW($E$2))*5+1)</f>
        <v>0</v>
      </c>
      <c r="BT18" cm="1">
        <f t="array" ref="BT18">INDEX([15]Results_ELV!$E$3:$E$186, (ROW()-ROW($B$2))*5+1)</f>
        <v>3</v>
      </c>
      <c r="BU18" cm="1">
        <f t="array" ref="BU18">INDEX([15]Results_ELV!$E$2:$E$186, (ROW()-ROW($C$2))*5+1)</f>
        <v>0</v>
      </c>
      <c r="BV18" cm="1">
        <f t="array" ref="BV18">INDEX([15]Results_ELV!$E$5:$E$186, (ROW()-ROW($D$2))*5+1)</f>
        <v>0</v>
      </c>
      <c r="BW18" cm="1">
        <f t="array" ref="BW18">INDEX([15]Results_ELV!$E$4:$E$186, (ROW()-ROW($E$2))*5+1)</f>
        <v>0</v>
      </c>
      <c r="BY18" cm="1">
        <f t="array" ref="BY18">INDEX([16]Results_ELV!$E$3:$E$186, (ROW()-ROW($B$2))*5+1)</f>
        <v>6</v>
      </c>
      <c r="BZ18" cm="1">
        <f t="array" ref="BZ18">INDEX([16]Results_ELV!$E$2:$E$186, (ROW()-ROW($C$2))*5+1)</f>
        <v>0</v>
      </c>
      <c r="CA18" cm="1">
        <f t="array" ref="CA18">INDEX([16]Results_ELV!$E$5:$E$186, (ROW()-ROW($D$2))*5+1)</f>
        <v>0</v>
      </c>
      <c r="CB18" cm="1">
        <f t="array" ref="CB18">INDEX([16]Results_ELV!$E$4:$E$186, (ROW()-ROW($E$2))*5+1)</f>
        <v>0</v>
      </c>
      <c r="CD18" cm="1">
        <f t="array" ref="CD18">INDEX([17]Results_ELV!$E$3:$E$186, (ROW()-ROW($B$2))*5+1)</f>
        <v>0</v>
      </c>
      <c r="CE18" cm="1">
        <f t="array" ref="CE18">INDEX([17]Results_ELV!$E$2:$E$186, (ROW()-ROW($C$2))*5+1)</f>
        <v>0</v>
      </c>
      <c r="CF18" cm="1">
        <f t="array" ref="CF18">INDEX([17]Results_ELV!$E$5:$E$186, (ROW()-ROW($D$2))*5+1)</f>
        <v>0</v>
      </c>
      <c r="CG18" cm="1">
        <f t="array" ref="CG18">INDEX([17]Results_ELV!$E$4:$E$186, (ROW()-ROW($E$2))*5+1)</f>
        <v>0</v>
      </c>
      <c r="CI18" cm="1">
        <f t="array" ref="CI18">INDEX([18]Results_ELV!$E$3:$E$186, (ROW()-ROW($B$2))*5+1)</f>
        <v>1</v>
      </c>
      <c r="CJ18" cm="1">
        <f t="array" ref="CJ18">INDEX([18]Results_ELV!$E$2:$E$186, (ROW()-ROW($C$2))*5+1)</f>
        <v>9</v>
      </c>
      <c r="CK18" cm="1">
        <f t="array" ref="CK18">INDEX([18]Results_ELV!$E$5:$E$186, (ROW()-ROW($D$2))*5+1)</f>
        <v>0</v>
      </c>
      <c r="CL18" cm="1">
        <f t="array" ref="CL18">INDEX([18]Results_ELV!$E$4:$E$186, (ROW()-ROW($E$2))*5+1)</f>
        <v>0</v>
      </c>
      <c r="CN18" cm="1">
        <f t="array" ref="CN18">INDEX([19]Results_ELV!$E$3:$E$186, (ROW()-ROW($B$2))*5+1)</f>
        <v>0</v>
      </c>
      <c r="CO18" cm="1">
        <f t="array" ref="CO18">INDEX([19]Results_ELV!$E$2:$E$186, (ROW()-ROW($C$2))*5+1)</f>
        <v>0</v>
      </c>
      <c r="CP18" cm="1">
        <f t="array" ref="CP18">INDEX([19]Results_ELV!$E$5:$E$186, (ROW()-ROW($D$2))*5+1)</f>
        <v>0</v>
      </c>
      <c r="CQ18" cm="1">
        <f t="array" ref="CQ18">INDEX([19]Results_ELV!$E$4:$E$186, (ROW()-ROW($E$2))*5+1)</f>
        <v>0</v>
      </c>
      <c r="CS18" cm="1">
        <f t="array" ref="CS18">INDEX([20]Results_ELV!$E$3:$E$186, (ROW()-ROW($B$2))*5+1)</f>
        <v>4</v>
      </c>
      <c r="CT18" cm="1">
        <f t="array" ref="CT18">INDEX([20]Results_ELV!$E$2:$E$186, (ROW()-ROW($C$2))*5+1)</f>
        <v>0</v>
      </c>
      <c r="CU18" cm="1">
        <f t="array" ref="CU18">INDEX([20]Results_ELV!$E$5:$E$186, (ROW()-ROW($D$2))*5+1)</f>
        <v>0</v>
      </c>
      <c r="CV18" cm="1">
        <f t="array" ref="CV18">INDEX([20]Results_ELV!$E$4:$E$186, (ROW()-ROW($E$2))*5+1)</f>
        <v>0</v>
      </c>
      <c r="CX18" cm="1">
        <f t="array" ref="CX18">INDEX([21]Results_ELV!$E$3:$E$186, (ROW()-ROW($B$2))*5+1)</f>
        <v>1</v>
      </c>
      <c r="CY18" cm="1">
        <f t="array" ref="CY18">INDEX([21]Results_ELV!$E$2:$E$186, (ROW()-ROW($C$2))*5+1)</f>
        <v>0</v>
      </c>
      <c r="CZ18" cm="1">
        <f t="array" ref="CZ18">INDEX([21]Results_ELV!$E$5:$E$186, (ROW()-ROW($D$2))*5+1)</f>
        <v>0</v>
      </c>
      <c r="DA18" cm="1">
        <f t="array" ref="DA18">INDEX([21]Results_ELV!$E$4:$E$186, (ROW()-ROW($E$2))*5+1)</f>
        <v>0</v>
      </c>
      <c r="DC18" cm="1">
        <f t="array" ref="DC18">INDEX([22]Results_ELV!$E$3:$E$186, (ROW()-ROW($B$2))*5+1)</f>
        <v>3</v>
      </c>
      <c r="DD18" cm="1">
        <f t="array" ref="DD18">INDEX([22]Results_ELV!$E$2:$E$186, (ROW()-ROW($C$2))*5+1)</f>
        <v>0</v>
      </c>
      <c r="DE18" cm="1">
        <f t="array" ref="DE18">INDEX([22]Results_ELV!$E$5:$E$186, (ROW()-ROW($D$2))*5+1)</f>
        <v>0</v>
      </c>
      <c r="DF18" cm="1">
        <f t="array" ref="DF18">INDEX([22]Results_ELV!$E$4:$E$186, (ROW()-ROW($E$2))*5+1)</f>
        <v>0</v>
      </c>
      <c r="DH18" cm="1">
        <f t="array" ref="DH18">INDEX([23]Results_ELV!$E$3:$E$186, (ROW()-ROW($B$2))*5+1)</f>
        <v>1</v>
      </c>
      <c r="DI18" cm="1">
        <f t="array" ref="DI18">INDEX([23]Results_ELV!$E$2:$E$186, (ROW()-ROW($C$2))*5+1)</f>
        <v>0</v>
      </c>
      <c r="DJ18" cm="1">
        <f t="array" ref="DJ18">INDEX([23]Results_ELV!$E$5:$E$186, (ROW()-ROW($D$2))*5+1)</f>
        <v>0</v>
      </c>
      <c r="DK18" cm="1">
        <f t="array" ref="DK18">INDEX([23]Results_ELV!$E$4:$E$186, (ROW()-ROW($E$2))*5+1)</f>
        <v>0</v>
      </c>
      <c r="DM18" cm="1">
        <f t="array" ref="DM18">INDEX([24]Results_ELV!$E$3:$E$186, (ROW()-ROW($B$2))*5+1)</f>
        <v>6</v>
      </c>
      <c r="DN18" cm="1">
        <f t="array" ref="DN18">INDEX([24]Results_ELV!$E$2:$E$186, (ROW()-ROW($C$2))*5+1)</f>
        <v>0</v>
      </c>
      <c r="DO18" cm="1">
        <f t="array" ref="DO18">INDEX([24]Results_ELV!$E$5:$E$186, (ROW()-ROW($D$2))*5+1)</f>
        <v>0</v>
      </c>
      <c r="DP18" cm="1">
        <f t="array" ref="DP18">INDEX([24]Results_ELV!$E$4:$E$186, (ROW()-ROW($E$2))*5+1)</f>
        <v>0</v>
      </c>
      <c r="DR18" cm="1">
        <f t="array" ref="DR18">INDEX([25]Results_ELV!$E$3:$E$186, (ROW()-ROW($B$2))*5+1)</f>
        <v>4</v>
      </c>
      <c r="DS18" cm="1">
        <f t="array" ref="DS18">INDEX([25]Results_ELV!$E$2:$E$186, (ROW()-ROW($C$2))*5+1)</f>
        <v>0</v>
      </c>
      <c r="DT18" cm="1">
        <f t="array" ref="DT18">INDEX([25]Results_ELV!$E$5:$E$186, (ROW()-ROW($D$2))*5+1)</f>
        <v>0</v>
      </c>
      <c r="DU18" cm="1">
        <f t="array" ref="DU18">INDEX([25]Results_ELV!$E$4:$E$186, (ROW()-ROW($E$2))*5+1)</f>
        <v>0</v>
      </c>
      <c r="DW18" cm="1">
        <f t="array" ref="DW18">INDEX([26]Results_ELV!$E$3:$E$186, (ROW()-ROW($B$2))*5+1)</f>
        <v>3</v>
      </c>
      <c r="DX18" cm="1">
        <f t="array" ref="DX18">INDEX([26]Results_ELV!$E$2:$E$186, (ROW()-ROW($C$2))*5+1)</f>
        <v>0</v>
      </c>
      <c r="DY18" cm="1">
        <f t="array" ref="DY18">INDEX([26]Results_ELV!$E$5:$E$186, (ROW()-ROW($D$2))*5+1)</f>
        <v>0</v>
      </c>
      <c r="DZ18" cm="1">
        <f t="array" ref="DZ18">INDEX([26]Results_ELV!$E$4:$E$186, (ROW()-ROW($E$2))*5+1)</f>
        <v>0</v>
      </c>
      <c r="EB18" cm="1">
        <f t="array" ref="EB18">INDEX([27]Results_ELV!$E$3:$E$186, (ROW()-ROW($B$2))*5+1)</f>
        <v>3</v>
      </c>
      <c r="EC18" cm="1">
        <f t="array" ref="EC18">INDEX([27]Results_ELV!$E$2:$E$186, (ROW()-ROW($C$2))*5+1)</f>
        <v>0</v>
      </c>
      <c r="ED18" cm="1">
        <f t="array" ref="ED18">INDEX([27]Results_ELV!$E$5:$E$186, (ROW()-ROW($D$2))*5+1)</f>
        <v>0</v>
      </c>
      <c r="EE18" cm="1">
        <f t="array" ref="EE18">INDEX([27]Results_ELV!$E$4:$E$186, (ROW()-ROW($E$2))*5+1)</f>
        <v>0</v>
      </c>
      <c r="EG18" cm="1">
        <f t="array" ref="EG18">INDEX([28]Results_ELV!$E$3:$E$186, (ROW()-ROW($B$2))*5+1)</f>
        <v>0</v>
      </c>
      <c r="EH18" cm="1">
        <f t="array" ref="EH18">INDEX([28]Results_ELV!$E$2:$E$186, (ROW()-ROW($C$2))*5+1)</f>
        <v>0</v>
      </c>
      <c r="EI18" cm="1">
        <f t="array" ref="EI18">INDEX([28]Results_ELV!$E$5:$E$186, (ROW()-ROW($D$2))*5+1)</f>
        <v>0</v>
      </c>
      <c r="EJ18" cm="1">
        <f t="array" ref="EJ18">INDEX([28]Results_ELV!$E$4:$E$186, (ROW()-ROW($E$2))*5+1)</f>
        <v>0</v>
      </c>
      <c r="EL18" cm="1">
        <f t="array" ref="EL18">INDEX([29]Results_ELV!$E$3:$E$186, (ROW()-ROW($B$2))*5+1)</f>
        <v>0</v>
      </c>
      <c r="EM18" cm="1">
        <f t="array" ref="EM18">INDEX([29]Results_ELV!$E$2:$E$186, (ROW()-ROW($C$2))*5+1)</f>
        <v>0</v>
      </c>
      <c r="EN18" cm="1">
        <f t="array" ref="EN18">INDEX([29]Results_ELV!$E$5:$E$186, (ROW()-ROW($D$2))*5+1)</f>
        <v>0</v>
      </c>
      <c r="EO18" cm="1">
        <f t="array" ref="EO18">INDEX([29]Results_ELV!$E$4:$E$186, (ROW()-ROW($E$2))*5+1)</f>
        <v>0</v>
      </c>
      <c r="EQ18" cm="1">
        <f t="array" ref="EQ18">INDEX([30]Results_ELV!$E$3:$E$186, (ROW()-ROW($B$2))*5+1)</f>
        <v>2</v>
      </c>
      <c r="ER18" cm="1">
        <f t="array" ref="ER18">INDEX([30]Results_ELV!$E$2:$E$186, (ROW()-ROW($C$2))*5+1)</f>
        <v>6</v>
      </c>
      <c r="ES18" cm="1">
        <f t="array" ref="ES18">INDEX([30]Results_ELV!$E$5:$E$186, (ROW()-ROW($D$2))*5+1)</f>
        <v>0</v>
      </c>
      <c r="ET18" cm="1">
        <f t="array" ref="ET18">INDEX([30]Results_ELV!$E$4:$E$186, (ROW()-ROW($E$2))*5+1)</f>
        <v>0</v>
      </c>
      <c r="EV18" s="22">
        <f t="shared" si="0"/>
        <v>2</v>
      </c>
      <c r="EW18" s="22">
        <f t="shared" si="1"/>
        <v>1</v>
      </c>
      <c r="EX18" s="22">
        <f t="shared" si="2"/>
        <v>0</v>
      </c>
      <c r="EY18" s="22">
        <f t="shared" si="3"/>
        <v>0</v>
      </c>
    </row>
    <row r="19" spans="1:155" x14ac:dyDescent="0.35">
      <c r="A19">
        <v>17</v>
      </c>
      <c r="B19">
        <f>[1]CRP_Outcome_ELV!$B19</f>
        <v>0</v>
      </c>
      <c r="C19">
        <f>[1]CRP_Outcome_ELV!$C19</f>
        <v>0</v>
      </c>
      <c r="D19">
        <f>[1]CRP_Outcome_ELV!$D19</f>
        <v>0</v>
      </c>
      <c r="E19">
        <f>[1]CRP_Outcome_ELV!$E19</f>
        <v>0</v>
      </c>
      <c r="G19">
        <f>[2]CRP_Outcome_ELV!$B19</f>
        <v>3</v>
      </c>
      <c r="H19">
        <f>[2]CRP_Outcome_ELV!$C19</f>
        <v>0</v>
      </c>
      <c r="I19">
        <f>[2]CRP_Outcome_ELV!$D19</f>
        <v>0</v>
      </c>
      <c r="J19">
        <f>[2]CRP_Outcome_ELV!$E19</f>
        <v>0</v>
      </c>
      <c r="L19">
        <f>[3]CRP_Outcome_ELV!$B19</f>
        <v>0</v>
      </c>
      <c r="M19">
        <f>[3]CRP_Outcome_ELV!$C19</f>
        <v>0</v>
      </c>
      <c r="N19">
        <f>[3]CRP_Outcome_ELV!$D19</f>
        <v>0</v>
      </c>
      <c r="O19">
        <f>[3]CRP_Outcome_ELV!$E19</f>
        <v>0</v>
      </c>
      <c r="Q19">
        <f>[4]CRP_Outcome_ELV!$B19</f>
        <v>0</v>
      </c>
      <c r="R19">
        <f>[4]CRP_Outcome_ELV!$C19</f>
        <v>7</v>
      </c>
      <c r="S19">
        <f>[4]CRP_Outcome_ELV!$D19</f>
        <v>0</v>
      </c>
      <c r="T19">
        <f>[4]CRP_Outcome_ELV!$E19</f>
        <v>0</v>
      </c>
      <c r="V19">
        <f>[5]CRP_Outcome_ELV!$B19</f>
        <v>3</v>
      </c>
      <c r="W19">
        <f>[5]CRP_Outcome_ELV!$C19</f>
        <v>0</v>
      </c>
      <c r="X19">
        <f>[5]CRP_Outcome_ELV!$D19</f>
        <v>0</v>
      </c>
      <c r="Y19">
        <f>[5]CRP_Outcome_ELV!$E19</f>
        <v>0</v>
      </c>
      <c r="AA19">
        <f>[6]CRP_Outcome_ELV!$B19</f>
        <v>0</v>
      </c>
      <c r="AB19">
        <f>[6]CRP_Outcome_ELV!$C19</f>
        <v>8</v>
      </c>
      <c r="AC19">
        <f>[6]CRP_Outcome_ELV!$D19</f>
        <v>0</v>
      </c>
      <c r="AD19">
        <f>[6]CRP_Outcome_ELV!$E19</f>
        <v>0</v>
      </c>
      <c r="AF19">
        <f>[7]CRP_Outcome_ELV!$B19</f>
        <v>0</v>
      </c>
      <c r="AG19">
        <f>[7]CRP_Outcome_ELV!$C19</f>
        <v>6</v>
      </c>
      <c r="AH19">
        <f>[7]CRP_Outcome_ELV!$D19</f>
        <v>0</v>
      </c>
      <c r="AI19">
        <f>[7]CRP_Outcome_ELV!$E19</f>
        <v>0</v>
      </c>
      <c r="AK19">
        <f>[8]CRP_Outcome_ELV!$B19</f>
        <v>0</v>
      </c>
      <c r="AL19">
        <f>[8]CRP_Outcome_ELV!$C19</f>
        <v>0</v>
      </c>
      <c r="AM19">
        <f>[8]CRP_Outcome_ELV!$D19</f>
        <v>0</v>
      </c>
      <c r="AN19">
        <f>[8]CRP_Outcome_ELV!$E19</f>
        <v>0</v>
      </c>
      <c r="AP19">
        <f>[9]CRP_Outcome_ELV!$B19</f>
        <v>0</v>
      </c>
      <c r="AQ19">
        <f>[9]CRP_Outcome_ELV!$C19</f>
        <v>22</v>
      </c>
      <c r="AR19">
        <f>[9]CRP_Outcome_ELV!$D19</f>
        <v>0</v>
      </c>
      <c r="AS19">
        <f>[9]CRP_Outcome_ELV!$E19</f>
        <v>0</v>
      </c>
      <c r="AU19">
        <f>[10]CRP_Outcome_ELV!$B19</f>
        <v>0</v>
      </c>
      <c r="AV19">
        <f>[10]CRP_Outcome_ELV!$C19</f>
        <v>10</v>
      </c>
      <c r="AW19">
        <f>[10]CRP_Outcome_ELV!$D19</f>
        <v>0</v>
      </c>
      <c r="AX19">
        <f>[10]CRP_Outcome_ELV!$E19</f>
        <v>0</v>
      </c>
      <c r="AZ19">
        <v>0</v>
      </c>
      <c r="BA19">
        <v>29</v>
      </c>
      <c r="BB19">
        <v>0</v>
      </c>
      <c r="BC19">
        <v>0</v>
      </c>
      <c r="BE19">
        <v>0</v>
      </c>
      <c r="BF19">
        <v>8</v>
      </c>
      <c r="BG19">
        <v>0</v>
      </c>
      <c r="BH19">
        <v>0</v>
      </c>
      <c r="BJ19" cm="1">
        <f t="array" ref="BJ19">INDEX([13]Results_ELV!$E$3:$E$186, (ROW()-ROW($B$2))*5+1)</f>
        <v>0</v>
      </c>
      <c r="BK19" cm="1">
        <f t="array" ref="BK19">INDEX([13]Results_ELV!$E$2:$E$186, (ROW()-ROW($C$2))*5+1)</f>
        <v>5</v>
      </c>
      <c r="BL19" cm="1">
        <f t="array" ref="BL19">INDEX([13]Results_ELV!$E$5:$E$186, (ROW()-ROW($D$2))*5+1)</f>
        <v>0</v>
      </c>
      <c r="BM19" cm="1">
        <f t="array" ref="BM19">INDEX([13]Results_ELV!$E$4:$E$186, (ROW()-ROW($E$2))*5+1)</f>
        <v>0</v>
      </c>
      <c r="BO19" cm="1">
        <f t="array" ref="BO19">INDEX([14]Results_ELV!$E$3:$E$186, (ROW()-ROW($B$2))*5+1)</f>
        <v>3</v>
      </c>
      <c r="BP19" cm="1">
        <f t="array" ref="BP19">INDEX([14]Results_ELV!$E$2:$E$186, (ROW()-ROW($C$2))*5+1)</f>
        <v>0</v>
      </c>
      <c r="BQ19" cm="1">
        <f t="array" ref="BQ19">INDEX([14]Results_ELV!$E$5:$E$186, (ROW()-ROW($D$2))*5+1)</f>
        <v>0</v>
      </c>
      <c r="BR19" cm="1">
        <f t="array" ref="BR19">INDEX([14]Results_ELV!$E$4:$E$186, (ROW()-ROW($E$2))*5+1)</f>
        <v>0</v>
      </c>
      <c r="BT19" cm="1">
        <f t="array" ref="BT19">INDEX([15]Results_ELV!$E$3:$E$186, (ROW()-ROW($B$2))*5+1)</f>
        <v>0</v>
      </c>
      <c r="BU19" cm="1">
        <f t="array" ref="BU19">INDEX([15]Results_ELV!$E$2:$E$186, (ROW()-ROW($C$2))*5+1)</f>
        <v>0</v>
      </c>
      <c r="BV19" cm="1">
        <f t="array" ref="BV19">INDEX([15]Results_ELV!$E$5:$E$186, (ROW()-ROW($D$2))*5+1)</f>
        <v>0</v>
      </c>
      <c r="BW19" cm="1">
        <f t="array" ref="BW19">INDEX([15]Results_ELV!$E$4:$E$186, (ROW()-ROW($E$2))*5+1)</f>
        <v>0</v>
      </c>
      <c r="BY19" cm="1">
        <f t="array" ref="BY19">INDEX([16]Results_ELV!$E$3:$E$186, (ROW()-ROW($B$2))*5+1)</f>
        <v>0</v>
      </c>
      <c r="BZ19" cm="1">
        <f t="array" ref="BZ19">INDEX([16]Results_ELV!$E$2:$E$186, (ROW()-ROW($C$2))*5+1)</f>
        <v>29</v>
      </c>
      <c r="CA19" cm="1">
        <f t="array" ref="CA19">INDEX([16]Results_ELV!$E$5:$E$186, (ROW()-ROW($D$2))*5+1)</f>
        <v>0</v>
      </c>
      <c r="CB19" cm="1">
        <f t="array" ref="CB19">INDEX([16]Results_ELV!$E$4:$E$186, (ROW()-ROW($E$2))*5+1)</f>
        <v>0</v>
      </c>
      <c r="CD19" cm="1">
        <f t="array" ref="CD19">INDEX([17]Results_ELV!$E$3:$E$186, (ROW()-ROW($B$2))*5+1)</f>
        <v>0</v>
      </c>
      <c r="CE19" cm="1">
        <f t="array" ref="CE19">INDEX([17]Results_ELV!$E$2:$E$186, (ROW()-ROW($C$2))*5+1)</f>
        <v>0</v>
      </c>
      <c r="CF19" cm="1">
        <f t="array" ref="CF19">INDEX([17]Results_ELV!$E$5:$E$186, (ROW()-ROW($D$2))*5+1)</f>
        <v>0</v>
      </c>
      <c r="CG19" cm="1">
        <f t="array" ref="CG19">INDEX([17]Results_ELV!$E$4:$E$186, (ROW()-ROW($E$2))*5+1)</f>
        <v>0</v>
      </c>
      <c r="CI19" cm="1">
        <f t="array" ref="CI19">INDEX([18]Results_ELV!$E$3:$E$186, (ROW()-ROW($B$2))*5+1)</f>
        <v>0</v>
      </c>
      <c r="CJ19" cm="1">
        <f t="array" ref="CJ19">INDEX([18]Results_ELV!$E$2:$E$186, (ROW()-ROW($C$2))*5+1)</f>
        <v>28</v>
      </c>
      <c r="CK19" cm="1">
        <f t="array" ref="CK19">INDEX([18]Results_ELV!$E$5:$E$186, (ROW()-ROW($D$2))*5+1)</f>
        <v>0</v>
      </c>
      <c r="CL19" cm="1">
        <f t="array" ref="CL19">INDEX([18]Results_ELV!$E$4:$E$186, (ROW()-ROW($E$2))*5+1)</f>
        <v>0</v>
      </c>
      <c r="CN19" cm="1">
        <f t="array" ref="CN19">INDEX([19]Results_ELV!$E$3:$E$186, (ROW()-ROW($B$2))*5+1)</f>
        <v>0</v>
      </c>
      <c r="CO19" cm="1">
        <f t="array" ref="CO19">INDEX([19]Results_ELV!$E$2:$E$186, (ROW()-ROW($C$2))*5+1)</f>
        <v>0</v>
      </c>
      <c r="CP19" cm="1">
        <f t="array" ref="CP19">INDEX([19]Results_ELV!$E$5:$E$186, (ROW()-ROW($D$2))*5+1)</f>
        <v>0</v>
      </c>
      <c r="CQ19" cm="1">
        <f t="array" ref="CQ19">INDEX([19]Results_ELV!$E$4:$E$186, (ROW()-ROW($E$2))*5+1)</f>
        <v>0</v>
      </c>
      <c r="CS19" cm="1">
        <f t="array" ref="CS19">INDEX([20]Results_ELV!$E$3:$E$186, (ROW()-ROW($B$2))*5+1)</f>
        <v>0</v>
      </c>
      <c r="CT19" cm="1">
        <f t="array" ref="CT19">INDEX([20]Results_ELV!$E$2:$E$186, (ROW()-ROW($C$2))*5+1)</f>
        <v>8</v>
      </c>
      <c r="CU19" cm="1">
        <f t="array" ref="CU19">INDEX([20]Results_ELV!$E$5:$E$186, (ROW()-ROW($D$2))*5+1)</f>
        <v>0</v>
      </c>
      <c r="CV19" cm="1">
        <f t="array" ref="CV19">INDEX([20]Results_ELV!$E$4:$E$186, (ROW()-ROW($E$2))*5+1)</f>
        <v>0</v>
      </c>
      <c r="CX19" cm="1">
        <f t="array" ref="CX19">INDEX([21]Results_ELV!$E$3:$E$186, (ROW()-ROW($B$2))*5+1)</f>
        <v>0</v>
      </c>
      <c r="CY19" cm="1">
        <f t="array" ref="CY19">INDEX([21]Results_ELV!$E$2:$E$186, (ROW()-ROW($C$2))*5+1)</f>
        <v>0</v>
      </c>
      <c r="CZ19" cm="1">
        <f t="array" ref="CZ19">INDEX([21]Results_ELV!$E$5:$E$186, (ROW()-ROW($D$2))*5+1)</f>
        <v>0</v>
      </c>
      <c r="DA19" cm="1">
        <f t="array" ref="DA19">INDEX([21]Results_ELV!$E$4:$E$186, (ROW()-ROW($E$2))*5+1)</f>
        <v>0</v>
      </c>
      <c r="DC19" cm="1">
        <f t="array" ref="DC19">INDEX([22]Results_ELV!$E$3:$E$186, (ROW()-ROW($B$2))*5+1)</f>
        <v>0</v>
      </c>
      <c r="DD19" cm="1">
        <f t="array" ref="DD19">INDEX([22]Results_ELV!$E$2:$E$186, (ROW()-ROW($C$2))*5+1)</f>
        <v>20</v>
      </c>
      <c r="DE19" cm="1">
        <f t="array" ref="DE19">INDEX([22]Results_ELV!$E$5:$E$186, (ROW()-ROW($D$2))*5+1)</f>
        <v>0</v>
      </c>
      <c r="DF19" cm="1">
        <f t="array" ref="DF19">INDEX([22]Results_ELV!$E$4:$E$186, (ROW()-ROW($E$2))*5+1)</f>
        <v>0</v>
      </c>
      <c r="DH19" cm="1">
        <f t="array" ref="DH19">INDEX([23]Results_ELV!$E$3:$E$186, (ROW()-ROW($B$2))*5+1)</f>
        <v>4</v>
      </c>
      <c r="DI19" cm="1">
        <f t="array" ref="DI19">INDEX([23]Results_ELV!$E$2:$E$186, (ROW()-ROW($C$2))*5+1)</f>
        <v>2</v>
      </c>
      <c r="DJ19" cm="1">
        <f t="array" ref="DJ19">INDEX([23]Results_ELV!$E$5:$E$186, (ROW()-ROW($D$2))*5+1)</f>
        <v>0</v>
      </c>
      <c r="DK19" cm="1">
        <f t="array" ref="DK19">INDEX([23]Results_ELV!$E$4:$E$186, (ROW()-ROW($E$2))*5+1)</f>
        <v>0</v>
      </c>
      <c r="DM19" cm="1">
        <f t="array" ref="DM19">INDEX([24]Results_ELV!$E$3:$E$186, (ROW()-ROW($B$2))*5+1)</f>
        <v>0</v>
      </c>
      <c r="DN19" cm="1">
        <f t="array" ref="DN19">INDEX([24]Results_ELV!$E$2:$E$186, (ROW()-ROW($C$2))*5+1)</f>
        <v>0</v>
      </c>
      <c r="DO19" cm="1">
        <f t="array" ref="DO19">INDEX([24]Results_ELV!$E$5:$E$186, (ROW()-ROW($D$2))*5+1)</f>
        <v>0</v>
      </c>
      <c r="DP19" cm="1">
        <f t="array" ref="DP19">INDEX([24]Results_ELV!$E$4:$E$186, (ROW()-ROW($E$2))*5+1)</f>
        <v>0</v>
      </c>
      <c r="DR19" cm="1">
        <f t="array" ref="DR19">INDEX([25]Results_ELV!$E$3:$E$186, (ROW()-ROW($B$2))*5+1)</f>
        <v>0</v>
      </c>
      <c r="DS19" cm="1">
        <f t="array" ref="DS19">INDEX([25]Results_ELV!$E$2:$E$186, (ROW()-ROW($C$2))*5+1)</f>
        <v>8</v>
      </c>
      <c r="DT19" cm="1">
        <f t="array" ref="DT19">INDEX([25]Results_ELV!$E$5:$E$186, (ROW()-ROW($D$2))*5+1)</f>
        <v>0</v>
      </c>
      <c r="DU19" cm="1">
        <f t="array" ref="DU19">INDEX([25]Results_ELV!$E$4:$E$186, (ROW()-ROW($E$2))*5+1)</f>
        <v>0</v>
      </c>
      <c r="DW19" cm="1">
        <f t="array" ref="DW19">INDEX([26]Results_ELV!$E$3:$E$186, (ROW()-ROW($B$2))*5+1)</f>
        <v>2</v>
      </c>
      <c r="DX19" cm="1">
        <f t="array" ref="DX19">INDEX([26]Results_ELV!$E$2:$E$186, (ROW()-ROW($C$2))*5+1)</f>
        <v>0</v>
      </c>
      <c r="DY19" cm="1">
        <f t="array" ref="DY19">INDEX([26]Results_ELV!$E$5:$E$186, (ROW()-ROW($D$2))*5+1)</f>
        <v>0</v>
      </c>
      <c r="DZ19" cm="1">
        <f t="array" ref="DZ19">INDEX([26]Results_ELV!$E$4:$E$186, (ROW()-ROW($E$2))*5+1)</f>
        <v>0</v>
      </c>
      <c r="EB19" cm="1">
        <f t="array" ref="EB19">INDEX([27]Results_ELV!$E$3:$E$186, (ROW()-ROW($B$2))*5+1)</f>
        <v>0</v>
      </c>
      <c r="EC19" cm="1">
        <f t="array" ref="EC19">INDEX([27]Results_ELV!$E$2:$E$186, (ROW()-ROW($C$2))*5+1)</f>
        <v>20</v>
      </c>
      <c r="ED19" cm="1">
        <f t="array" ref="ED19">INDEX([27]Results_ELV!$E$5:$E$186, (ROW()-ROW($D$2))*5+1)</f>
        <v>0</v>
      </c>
      <c r="EE19" cm="1">
        <f t="array" ref="EE19">INDEX([27]Results_ELV!$E$4:$E$186, (ROW()-ROW($E$2))*5+1)</f>
        <v>0</v>
      </c>
      <c r="EG19" cm="1">
        <f t="array" ref="EG19">INDEX([28]Results_ELV!$E$3:$E$186, (ROW()-ROW($B$2))*5+1)</f>
        <v>13</v>
      </c>
      <c r="EH19" cm="1">
        <f t="array" ref="EH19">INDEX([28]Results_ELV!$E$2:$E$186, (ROW()-ROW($C$2))*5+1)</f>
        <v>0</v>
      </c>
      <c r="EI19" cm="1">
        <f t="array" ref="EI19">INDEX([28]Results_ELV!$E$5:$E$186, (ROW()-ROW($D$2))*5+1)</f>
        <v>0</v>
      </c>
      <c r="EJ19" cm="1">
        <f t="array" ref="EJ19">INDEX([28]Results_ELV!$E$4:$E$186, (ROW()-ROW($E$2))*5+1)</f>
        <v>0</v>
      </c>
      <c r="EL19" cm="1">
        <f t="array" ref="EL19">INDEX([29]Results_ELV!$E$3:$E$186, (ROW()-ROW($B$2))*5+1)</f>
        <v>0</v>
      </c>
      <c r="EM19" cm="1">
        <f t="array" ref="EM19">INDEX([29]Results_ELV!$E$2:$E$186, (ROW()-ROW($C$2))*5+1)</f>
        <v>0</v>
      </c>
      <c r="EN19" cm="1">
        <f t="array" ref="EN19">INDEX([29]Results_ELV!$E$5:$E$186, (ROW()-ROW($D$2))*5+1)</f>
        <v>0</v>
      </c>
      <c r="EO19" cm="1">
        <f t="array" ref="EO19">INDEX([29]Results_ELV!$E$4:$E$186, (ROW()-ROW($E$2))*5+1)</f>
        <v>0</v>
      </c>
      <c r="EQ19" cm="1">
        <f t="array" ref="EQ19">INDEX([30]Results_ELV!$E$3:$E$186, (ROW()-ROW($B$2))*5+1)</f>
        <v>0</v>
      </c>
      <c r="ER19" cm="1">
        <f t="array" ref="ER19">INDEX([30]Results_ELV!$E$2:$E$186, (ROW()-ROW($C$2))*5+1)</f>
        <v>23</v>
      </c>
      <c r="ES19" cm="1">
        <f t="array" ref="ES19">INDEX([30]Results_ELV!$E$5:$E$186, (ROW()-ROW($D$2))*5+1)</f>
        <v>0</v>
      </c>
      <c r="ET19" cm="1">
        <f t="array" ref="ET19">INDEX([30]Results_ELV!$E$4:$E$186, (ROW()-ROW($E$2))*5+1)</f>
        <v>0</v>
      </c>
      <c r="EV19" s="22">
        <f t="shared" si="0"/>
        <v>1</v>
      </c>
      <c r="EW19" s="22">
        <f t="shared" si="1"/>
        <v>8</v>
      </c>
      <c r="EX19" s="22">
        <f t="shared" si="2"/>
        <v>0</v>
      </c>
      <c r="EY19" s="22">
        <f t="shared" si="3"/>
        <v>0</v>
      </c>
    </row>
    <row r="20" spans="1:155" x14ac:dyDescent="0.35">
      <c r="A20">
        <v>18</v>
      </c>
      <c r="B20">
        <f>[1]CRP_Outcome_ELV!$B20</f>
        <v>0</v>
      </c>
      <c r="C20">
        <f>[1]CRP_Outcome_ELV!$C20</f>
        <v>7</v>
      </c>
      <c r="D20">
        <f>[1]CRP_Outcome_ELV!$D20</f>
        <v>0</v>
      </c>
      <c r="E20">
        <f>[1]CRP_Outcome_ELV!$E20</f>
        <v>0</v>
      </c>
      <c r="G20">
        <f>[2]CRP_Outcome_ELV!$B20</f>
        <v>0</v>
      </c>
      <c r="H20">
        <f>[2]CRP_Outcome_ELV!$C20</f>
        <v>22</v>
      </c>
      <c r="I20">
        <f>[2]CRP_Outcome_ELV!$D20</f>
        <v>0</v>
      </c>
      <c r="J20">
        <f>[2]CRP_Outcome_ELV!$E20</f>
        <v>0</v>
      </c>
      <c r="L20">
        <f>[3]CRP_Outcome_ELV!$B20</f>
        <v>0</v>
      </c>
      <c r="M20">
        <f>[3]CRP_Outcome_ELV!$C20</f>
        <v>24</v>
      </c>
      <c r="N20">
        <f>[3]CRP_Outcome_ELV!$D20</f>
        <v>0</v>
      </c>
      <c r="O20">
        <f>[3]CRP_Outcome_ELV!$E20</f>
        <v>0</v>
      </c>
      <c r="Q20">
        <f>[4]CRP_Outcome_ELV!$B20</f>
        <v>0</v>
      </c>
      <c r="R20">
        <f>[4]CRP_Outcome_ELV!$C20</f>
        <v>0</v>
      </c>
      <c r="S20">
        <f>[4]CRP_Outcome_ELV!$D20</f>
        <v>0</v>
      </c>
      <c r="T20">
        <f>[4]CRP_Outcome_ELV!$E20</f>
        <v>0</v>
      </c>
      <c r="V20">
        <f>[5]CRP_Outcome_ELV!$B20</f>
        <v>0</v>
      </c>
      <c r="W20">
        <f>[5]CRP_Outcome_ELV!$C20</f>
        <v>7</v>
      </c>
      <c r="X20">
        <f>[5]CRP_Outcome_ELV!$D20</f>
        <v>0</v>
      </c>
      <c r="Y20">
        <f>[5]CRP_Outcome_ELV!$E20</f>
        <v>0</v>
      </c>
      <c r="AA20">
        <f>[6]CRP_Outcome_ELV!$B20</f>
        <v>0</v>
      </c>
      <c r="AB20">
        <f>[6]CRP_Outcome_ELV!$C20</f>
        <v>4</v>
      </c>
      <c r="AC20">
        <f>[6]CRP_Outcome_ELV!$D20</f>
        <v>0</v>
      </c>
      <c r="AD20">
        <f>[6]CRP_Outcome_ELV!$E20</f>
        <v>0</v>
      </c>
      <c r="AF20">
        <f>[7]CRP_Outcome_ELV!$B20</f>
        <v>0</v>
      </c>
      <c r="AG20">
        <f>[7]CRP_Outcome_ELV!$C20</f>
        <v>15</v>
      </c>
      <c r="AH20">
        <f>[7]CRP_Outcome_ELV!$D20</f>
        <v>0</v>
      </c>
      <c r="AI20">
        <f>[7]CRP_Outcome_ELV!$E20</f>
        <v>0</v>
      </c>
      <c r="AK20">
        <f>[8]CRP_Outcome_ELV!$B20</f>
        <v>0</v>
      </c>
      <c r="AL20">
        <f>[8]CRP_Outcome_ELV!$C20</f>
        <v>11</v>
      </c>
      <c r="AM20">
        <f>[8]CRP_Outcome_ELV!$D20</f>
        <v>0</v>
      </c>
      <c r="AN20">
        <f>[8]CRP_Outcome_ELV!$E20</f>
        <v>0</v>
      </c>
      <c r="AP20">
        <f>[9]CRP_Outcome_ELV!$B20</f>
        <v>0</v>
      </c>
      <c r="AQ20">
        <f>[9]CRP_Outcome_ELV!$C20</f>
        <v>26</v>
      </c>
      <c r="AR20">
        <f>[9]CRP_Outcome_ELV!$D20</f>
        <v>0</v>
      </c>
      <c r="AS20">
        <f>[9]CRP_Outcome_ELV!$E20</f>
        <v>0</v>
      </c>
      <c r="AU20">
        <f>[10]CRP_Outcome_ELV!$B20</f>
        <v>0</v>
      </c>
      <c r="AV20">
        <f>[10]CRP_Outcome_ELV!$C20</f>
        <v>11</v>
      </c>
      <c r="AW20">
        <f>[10]CRP_Outcome_ELV!$D20</f>
        <v>0</v>
      </c>
      <c r="AX20">
        <f>[10]CRP_Outcome_ELV!$E20</f>
        <v>0</v>
      </c>
      <c r="AZ20">
        <v>0</v>
      </c>
      <c r="BA20">
        <v>1</v>
      </c>
      <c r="BB20">
        <v>0</v>
      </c>
      <c r="BC20">
        <v>0</v>
      </c>
      <c r="BE20">
        <v>0</v>
      </c>
      <c r="BF20">
        <v>0</v>
      </c>
      <c r="BG20">
        <v>0</v>
      </c>
      <c r="BH20">
        <v>0</v>
      </c>
      <c r="BJ20" cm="1">
        <f t="array" ref="BJ20">INDEX([13]Results_ELV!$E$3:$E$186, (ROW()-ROW($B$2))*5+1)</f>
        <v>0</v>
      </c>
      <c r="BK20" cm="1">
        <f t="array" ref="BK20">INDEX([13]Results_ELV!$E$2:$E$186, (ROW()-ROW($C$2))*5+1)</f>
        <v>12</v>
      </c>
      <c r="BL20" cm="1">
        <f t="array" ref="BL20">INDEX([13]Results_ELV!$E$5:$E$186, (ROW()-ROW($D$2))*5+1)</f>
        <v>0</v>
      </c>
      <c r="BM20" cm="1">
        <f t="array" ref="BM20">INDEX([13]Results_ELV!$E$4:$E$186, (ROW()-ROW($E$2))*5+1)</f>
        <v>0</v>
      </c>
      <c r="BO20" cm="1">
        <f t="array" ref="BO20">INDEX([14]Results_ELV!$E$3:$E$186, (ROW()-ROW($B$2))*5+1)</f>
        <v>0</v>
      </c>
      <c r="BP20" cm="1">
        <f t="array" ref="BP20">INDEX([14]Results_ELV!$E$2:$E$186, (ROW()-ROW($C$2))*5+1)</f>
        <v>22</v>
      </c>
      <c r="BQ20" cm="1">
        <f t="array" ref="BQ20">INDEX([14]Results_ELV!$E$5:$E$186, (ROW()-ROW($D$2))*5+1)</f>
        <v>0</v>
      </c>
      <c r="BR20" cm="1">
        <f t="array" ref="BR20">INDEX([14]Results_ELV!$E$4:$E$186, (ROW()-ROW($E$2))*5+1)</f>
        <v>0</v>
      </c>
      <c r="BT20" cm="1">
        <f t="array" ref="BT20">INDEX([15]Results_ELV!$E$3:$E$186, (ROW()-ROW($B$2))*5+1)</f>
        <v>0</v>
      </c>
      <c r="BU20" cm="1">
        <f t="array" ref="BU20">INDEX([15]Results_ELV!$E$2:$E$186, (ROW()-ROW($C$2))*5+1)</f>
        <v>11</v>
      </c>
      <c r="BV20" cm="1">
        <f t="array" ref="BV20">INDEX([15]Results_ELV!$E$5:$E$186, (ROW()-ROW($D$2))*5+1)</f>
        <v>0</v>
      </c>
      <c r="BW20" cm="1">
        <f t="array" ref="BW20">INDEX([15]Results_ELV!$E$4:$E$186, (ROW()-ROW($E$2))*5+1)</f>
        <v>0</v>
      </c>
      <c r="BY20" cm="1">
        <f t="array" ref="BY20">INDEX([16]Results_ELV!$E$3:$E$186, (ROW()-ROW($B$2))*5+1)</f>
        <v>0</v>
      </c>
      <c r="BZ20" cm="1">
        <f t="array" ref="BZ20">INDEX([16]Results_ELV!$E$2:$E$186, (ROW()-ROW($C$2))*5+1)</f>
        <v>13</v>
      </c>
      <c r="CA20" cm="1">
        <f t="array" ref="CA20">INDEX([16]Results_ELV!$E$5:$E$186, (ROW()-ROW($D$2))*5+1)</f>
        <v>0</v>
      </c>
      <c r="CB20" cm="1">
        <f t="array" ref="CB20">INDEX([16]Results_ELV!$E$4:$E$186, (ROW()-ROW($E$2))*5+1)</f>
        <v>0</v>
      </c>
      <c r="CD20" cm="1">
        <f t="array" ref="CD20">INDEX([17]Results_ELV!$E$3:$E$186, (ROW()-ROW($B$2))*5+1)</f>
        <v>1</v>
      </c>
      <c r="CE20" cm="1">
        <f t="array" ref="CE20">INDEX([17]Results_ELV!$E$2:$E$186, (ROW()-ROW($C$2))*5+1)</f>
        <v>0</v>
      </c>
      <c r="CF20" cm="1">
        <f t="array" ref="CF20">INDEX([17]Results_ELV!$E$5:$E$186, (ROW()-ROW($D$2))*5+1)</f>
        <v>0</v>
      </c>
      <c r="CG20" cm="1">
        <f t="array" ref="CG20">INDEX([17]Results_ELV!$E$4:$E$186, (ROW()-ROW($E$2))*5+1)</f>
        <v>0</v>
      </c>
      <c r="CI20" cm="1">
        <f t="array" ref="CI20">INDEX([18]Results_ELV!$E$3:$E$186, (ROW()-ROW($B$2))*5+1)</f>
        <v>0</v>
      </c>
      <c r="CJ20" cm="1">
        <f t="array" ref="CJ20">INDEX([18]Results_ELV!$E$2:$E$186, (ROW()-ROW($C$2))*5+1)</f>
        <v>0</v>
      </c>
      <c r="CK20" cm="1">
        <f t="array" ref="CK20">INDEX([18]Results_ELV!$E$5:$E$186, (ROW()-ROW($D$2))*5+1)</f>
        <v>0</v>
      </c>
      <c r="CL20" cm="1">
        <f t="array" ref="CL20">INDEX([18]Results_ELV!$E$4:$E$186, (ROW()-ROW($E$2))*5+1)</f>
        <v>0</v>
      </c>
      <c r="CN20" cm="1">
        <f t="array" ref="CN20">INDEX([19]Results_ELV!$E$3:$E$186, (ROW()-ROW($B$2))*5+1)</f>
        <v>0</v>
      </c>
      <c r="CO20" cm="1">
        <f t="array" ref="CO20">INDEX([19]Results_ELV!$E$2:$E$186, (ROW()-ROW($C$2))*5+1)</f>
        <v>6</v>
      </c>
      <c r="CP20" cm="1">
        <f t="array" ref="CP20">INDEX([19]Results_ELV!$E$5:$E$186, (ROW()-ROW($D$2))*5+1)</f>
        <v>0</v>
      </c>
      <c r="CQ20" cm="1">
        <f t="array" ref="CQ20">INDEX([19]Results_ELV!$E$4:$E$186, (ROW()-ROW($E$2))*5+1)</f>
        <v>0</v>
      </c>
      <c r="CS20" cm="1">
        <f t="array" ref="CS20">INDEX([20]Results_ELV!$E$3:$E$186, (ROW()-ROW($B$2))*5+1)</f>
        <v>0</v>
      </c>
      <c r="CT20" cm="1">
        <f t="array" ref="CT20">INDEX([20]Results_ELV!$E$2:$E$186, (ROW()-ROW($C$2))*5+1)</f>
        <v>13</v>
      </c>
      <c r="CU20" cm="1">
        <f t="array" ref="CU20">INDEX([20]Results_ELV!$E$5:$E$186, (ROW()-ROW($D$2))*5+1)</f>
        <v>0</v>
      </c>
      <c r="CV20" cm="1">
        <f t="array" ref="CV20">INDEX([20]Results_ELV!$E$4:$E$186, (ROW()-ROW($E$2))*5+1)</f>
        <v>0</v>
      </c>
      <c r="CX20" cm="1">
        <f t="array" ref="CX20">INDEX([21]Results_ELV!$E$3:$E$186, (ROW()-ROW($B$2))*5+1)</f>
        <v>0</v>
      </c>
      <c r="CY20" cm="1">
        <f t="array" ref="CY20">INDEX([21]Results_ELV!$E$2:$E$186, (ROW()-ROW($C$2))*5+1)</f>
        <v>24</v>
      </c>
      <c r="CZ20" cm="1">
        <f t="array" ref="CZ20">INDEX([21]Results_ELV!$E$5:$E$186, (ROW()-ROW($D$2))*5+1)</f>
        <v>0</v>
      </c>
      <c r="DA20" cm="1">
        <f t="array" ref="DA20">INDEX([21]Results_ELV!$E$4:$E$186, (ROW()-ROW($E$2))*5+1)</f>
        <v>0</v>
      </c>
      <c r="DC20" cm="1">
        <f t="array" ref="DC20">INDEX([22]Results_ELV!$E$3:$E$186, (ROW()-ROW($B$2))*5+1)</f>
        <v>0</v>
      </c>
      <c r="DD20" cm="1">
        <f t="array" ref="DD20">INDEX([22]Results_ELV!$E$2:$E$186, (ROW()-ROW($C$2))*5+1)</f>
        <v>15</v>
      </c>
      <c r="DE20" cm="1">
        <f t="array" ref="DE20">INDEX([22]Results_ELV!$E$5:$E$186, (ROW()-ROW($D$2))*5+1)</f>
        <v>0</v>
      </c>
      <c r="DF20" cm="1">
        <f t="array" ref="DF20">INDEX([22]Results_ELV!$E$4:$E$186, (ROW()-ROW($E$2))*5+1)</f>
        <v>0</v>
      </c>
      <c r="DH20" cm="1">
        <f t="array" ref="DH20">INDEX([23]Results_ELV!$E$3:$E$186, (ROW()-ROW($B$2))*5+1)</f>
        <v>0</v>
      </c>
      <c r="DI20" cm="1">
        <f t="array" ref="DI20">INDEX([23]Results_ELV!$E$2:$E$186, (ROW()-ROW($C$2))*5+1)</f>
        <v>20</v>
      </c>
      <c r="DJ20" cm="1">
        <f t="array" ref="DJ20">INDEX([23]Results_ELV!$E$5:$E$186, (ROW()-ROW($D$2))*5+1)</f>
        <v>0</v>
      </c>
      <c r="DK20" cm="1">
        <f t="array" ref="DK20">INDEX([23]Results_ELV!$E$4:$E$186, (ROW()-ROW($E$2))*5+1)</f>
        <v>0</v>
      </c>
      <c r="DM20" cm="1">
        <f t="array" ref="DM20">INDEX([24]Results_ELV!$E$3:$E$186, (ROW()-ROW($B$2))*5+1)</f>
        <v>0</v>
      </c>
      <c r="DN20" cm="1">
        <f t="array" ref="DN20">INDEX([24]Results_ELV!$E$2:$E$186, (ROW()-ROW($C$2))*5+1)</f>
        <v>16</v>
      </c>
      <c r="DO20" cm="1">
        <f t="array" ref="DO20">INDEX([24]Results_ELV!$E$5:$E$186, (ROW()-ROW($D$2))*5+1)</f>
        <v>0</v>
      </c>
      <c r="DP20" cm="1">
        <f t="array" ref="DP20">INDEX([24]Results_ELV!$E$4:$E$186, (ROW()-ROW($E$2))*5+1)</f>
        <v>0</v>
      </c>
      <c r="DR20" cm="1">
        <f t="array" ref="DR20">INDEX([25]Results_ELV!$E$3:$E$186, (ROW()-ROW($B$2))*5+1)</f>
        <v>0</v>
      </c>
      <c r="DS20" cm="1">
        <f t="array" ref="DS20">INDEX([25]Results_ELV!$E$2:$E$186, (ROW()-ROW($C$2))*5+1)</f>
        <v>13</v>
      </c>
      <c r="DT20" cm="1">
        <f t="array" ref="DT20">INDEX([25]Results_ELV!$E$5:$E$186, (ROW()-ROW($D$2))*5+1)</f>
        <v>0</v>
      </c>
      <c r="DU20" cm="1">
        <f t="array" ref="DU20">INDEX([25]Results_ELV!$E$4:$E$186, (ROW()-ROW($E$2))*5+1)</f>
        <v>0</v>
      </c>
      <c r="DW20" cm="1">
        <f t="array" ref="DW20">INDEX([26]Results_ELV!$E$3:$E$186, (ROW()-ROW($B$2))*5+1)</f>
        <v>0</v>
      </c>
      <c r="DX20" cm="1">
        <f t="array" ref="DX20">INDEX([26]Results_ELV!$E$2:$E$186, (ROW()-ROW($C$2))*5+1)</f>
        <v>8</v>
      </c>
      <c r="DY20" cm="1">
        <f t="array" ref="DY20">INDEX([26]Results_ELV!$E$5:$E$186, (ROW()-ROW($D$2))*5+1)</f>
        <v>0</v>
      </c>
      <c r="DZ20" cm="1">
        <f t="array" ref="DZ20">INDEX([26]Results_ELV!$E$4:$E$186, (ROW()-ROW($E$2))*5+1)</f>
        <v>0</v>
      </c>
      <c r="EB20" cm="1">
        <f t="array" ref="EB20">INDEX([27]Results_ELV!$E$3:$E$186, (ROW()-ROW($B$2))*5+1)</f>
        <v>0</v>
      </c>
      <c r="EC20" cm="1">
        <f t="array" ref="EC20">INDEX([27]Results_ELV!$E$2:$E$186, (ROW()-ROW($C$2))*5+1)</f>
        <v>12</v>
      </c>
      <c r="ED20" cm="1">
        <f t="array" ref="ED20">INDEX([27]Results_ELV!$E$5:$E$186, (ROW()-ROW($D$2))*5+1)</f>
        <v>0</v>
      </c>
      <c r="EE20" cm="1">
        <f t="array" ref="EE20">INDEX([27]Results_ELV!$E$4:$E$186, (ROW()-ROW($E$2))*5+1)</f>
        <v>0</v>
      </c>
      <c r="EG20" cm="1">
        <f t="array" ref="EG20">INDEX([28]Results_ELV!$E$3:$E$186, (ROW()-ROW($B$2))*5+1)</f>
        <v>0</v>
      </c>
      <c r="EH20" cm="1">
        <f t="array" ref="EH20">INDEX([28]Results_ELV!$E$2:$E$186, (ROW()-ROW($C$2))*5+1)</f>
        <v>4</v>
      </c>
      <c r="EI20" cm="1">
        <f t="array" ref="EI20">INDEX([28]Results_ELV!$E$5:$E$186, (ROW()-ROW($D$2))*5+1)</f>
        <v>0</v>
      </c>
      <c r="EJ20" cm="1">
        <f t="array" ref="EJ20">INDEX([28]Results_ELV!$E$4:$E$186, (ROW()-ROW($E$2))*5+1)</f>
        <v>0</v>
      </c>
      <c r="EL20" cm="1">
        <f t="array" ref="EL20">INDEX([29]Results_ELV!$E$3:$E$186, (ROW()-ROW($B$2))*5+1)</f>
        <v>6</v>
      </c>
      <c r="EM20" cm="1">
        <f t="array" ref="EM20">INDEX([29]Results_ELV!$E$2:$E$186, (ROW()-ROW($C$2))*5+1)</f>
        <v>0</v>
      </c>
      <c r="EN20" cm="1">
        <f t="array" ref="EN20">INDEX([29]Results_ELV!$E$5:$E$186, (ROW()-ROW($D$2))*5+1)</f>
        <v>0</v>
      </c>
      <c r="EO20" cm="1">
        <f t="array" ref="EO20">INDEX([29]Results_ELV!$E$4:$E$186, (ROW()-ROW($E$2))*5+1)</f>
        <v>0</v>
      </c>
      <c r="EQ20" cm="1">
        <f t="array" ref="EQ20">INDEX([30]Results_ELV!$E$3:$E$186, (ROW()-ROW($B$2))*5+1)</f>
        <v>0</v>
      </c>
      <c r="ER20" cm="1">
        <f t="array" ref="ER20">INDEX([30]Results_ELV!$E$2:$E$186, (ROW()-ROW($C$2))*5+1)</f>
        <v>0</v>
      </c>
      <c r="ES20" cm="1">
        <f t="array" ref="ES20">INDEX([30]Results_ELV!$E$5:$E$186, (ROW()-ROW($D$2))*5+1)</f>
        <v>0</v>
      </c>
      <c r="ET20" cm="1">
        <f t="array" ref="ET20">INDEX([30]Results_ELV!$E$4:$E$186, (ROW()-ROW($E$2))*5+1)</f>
        <v>0</v>
      </c>
      <c r="EV20" s="22">
        <f t="shared" si="0"/>
        <v>0</v>
      </c>
      <c r="EW20" s="22">
        <f t="shared" si="1"/>
        <v>11</v>
      </c>
      <c r="EX20" s="22">
        <f t="shared" si="2"/>
        <v>0</v>
      </c>
      <c r="EY20" s="22">
        <f t="shared" si="3"/>
        <v>0</v>
      </c>
    </row>
    <row r="21" spans="1:155" x14ac:dyDescent="0.35">
      <c r="A21">
        <v>19</v>
      </c>
      <c r="B21">
        <f>[1]CRP_Outcome_ELV!$B21</f>
        <v>0</v>
      </c>
      <c r="C21">
        <f>[1]CRP_Outcome_ELV!$C21</f>
        <v>6</v>
      </c>
      <c r="D21">
        <f>[1]CRP_Outcome_ELV!$D21</f>
        <v>0</v>
      </c>
      <c r="E21">
        <f>[1]CRP_Outcome_ELV!$E21</f>
        <v>0</v>
      </c>
      <c r="G21">
        <f>[2]CRP_Outcome_ELV!$B21</f>
        <v>0</v>
      </c>
      <c r="H21">
        <f>[2]CRP_Outcome_ELV!$C21</f>
        <v>3</v>
      </c>
      <c r="I21">
        <f>[2]CRP_Outcome_ELV!$D21</f>
        <v>0</v>
      </c>
      <c r="J21">
        <f>[2]CRP_Outcome_ELV!$E21</f>
        <v>0</v>
      </c>
      <c r="L21">
        <f>[3]CRP_Outcome_ELV!$B21</f>
        <v>0</v>
      </c>
      <c r="M21">
        <f>[3]CRP_Outcome_ELV!$C21</f>
        <v>0</v>
      </c>
      <c r="N21">
        <f>[3]CRP_Outcome_ELV!$D21</f>
        <v>0</v>
      </c>
      <c r="O21">
        <f>[3]CRP_Outcome_ELV!$E21</f>
        <v>0</v>
      </c>
      <c r="Q21">
        <f>[4]CRP_Outcome_ELV!$B21</f>
        <v>0</v>
      </c>
      <c r="R21">
        <f>[4]CRP_Outcome_ELV!$C21</f>
        <v>0</v>
      </c>
      <c r="S21">
        <f>[4]CRP_Outcome_ELV!$D21</f>
        <v>0</v>
      </c>
      <c r="T21">
        <f>[4]CRP_Outcome_ELV!$E21</f>
        <v>0</v>
      </c>
      <c r="V21">
        <f>[5]CRP_Outcome_ELV!$B21</f>
        <v>0</v>
      </c>
      <c r="W21">
        <f>[5]CRP_Outcome_ELV!$C21</f>
        <v>9</v>
      </c>
      <c r="X21">
        <f>[5]CRP_Outcome_ELV!$D21</f>
        <v>0</v>
      </c>
      <c r="Y21">
        <f>[5]CRP_Outcome_ELV!$E21</f>
        <v>0</v>
      </c>
      <c r="AA21">
        <f>[6]CRP_Outcome_ELV!$B21</f>
        <v>0</v>
      </c>
      <c r="AB21">
        <f>[6]CRP_Outcome_ELV!$C21</f>
        <v>0</v>
      </c>
      <c r="AC21">
        <f>[6]CRP_Outcome_ELV!$D21</f>
        <v>0</v>
      </c>
      <c r="AD21">
        <f>[6]CRP_Outcome_ELV!$E21</f>
        <v>0</v>
      </c>
      <c r="AF21">
        <f>[7]CRP_Outcome_ELV!$B21</f>
        <v>0</v>
      </c>
      <c r="AG21">
        <f>[7]CRP_Outcome_ELV!$C21</f>
        <v>0</v>
      </c>
      <c r="AH21">
        <f>[7]CRP_Outcome_ELV!$D21</f>
        <v>0</v>
      </c>
      <c r="AI21">
        <f>[7]CRP_Outcome_ELV!$E21</f>
        <v>0</v>
      </c>
      <c r="AK21">
        <f>[8]CRP_Outcome_ELV!$B21</f>
        <v>0</v>
      </c>
      <c r="AL21">
        <f>[8]CRP_Outcome_ELV!$C21</f>
        <v>3</v>
      </c>
      <c r="AM21">
        <f>[8]CRP_Outcome_ELV!$D21</f>
        <v>0</v>
      </c>
      <c r="AN21">
        <f>[8]CRP_Outcome_ELV!$E21</f>
        <v>0</v>
      </c>
      <c r="AP21">
        <f>[9]CRP_Outcome_ELV!$B21</f>
        <v>0</v>
      </c>
      <c r="AQ21">
        <f>[9]CRP_Outcome_ELV!$C21</f>
        <v>0</v>
      </c>
      <c r="AR21">
        <f>[9]CRP_Outcome_ELV!$D21</f>
        <v>0</v>
      </c>
      <c r="AS21">
        <f>[9]CRP_Outcome_ELV!$E21</f>
        <v>0</v>
      </c>
      <c r="AU21">
        <f>[10]CRP_Outcome_ELV!$B21</f>
        <v>0</v>
      </c>
      <c r="AV21">
        <f>[10]CRP_Outcome_ELV!$C21</f>
        <v>0</v>
      </c>
      <c r="AW21">
        <f>[10]CRP_Outcome_ELV!$D21</f>
        <v>0</v>
      </c>
      <c r="AX21">
        <f>[10]CRP_Outcome_ELV!$E21</f>
        <v>0</v>
      </c>
      <c r="AZ21">
        <v>0</v>
      </c>
      <c r="BA21">
        <v>0</v>
      </c>
      <c r="BB21">
        <v>0</v>
      </c>
      <c r="BC21">
        <v>0</v>
      </c>
      <c r="BE21">
        <v>0</v>
      </c>
      <c r="BF21">
        <v>0</v>
      </c>
      <c r="BG21">
        <v>0</v>
      </c>
      <c r="BH21">
        <v>0</v>
      </c>
      <c r="BJ21" cm="1">
        <f t="array" ref="BJ21">INDEX([13]Results_ELV!$E$3:$E$186, (ROW()-ROW($B$2))*5+1)</f>
        <v>0</v>
      </c>
      <c r="BK21" cm="1">
        <f t="array" ref="BK21">INDEX([13]Results_ELV!$E$2:$E$186, (ROW()-ROW($C$2))*5+1)</f>
        <v>0</v>
      </c>
      <c r="BL21" cm="1">
        <f t="array" ref="BL21">INDEX([13]Results_ELV!$E$5:$E$186, (ROW()-ROW($D$2))*5+1)</f>
        <v>0</v>
      </c>
      <c r="BM21" cm="1">
        <f t="array" ref="BM21">INDEX([13]Results_ELV!$E$4:$E$186, (ROW()-ROW($E$2))*5+1)</f>
        <v>0</v>
      </c>
      <c r="BO21" cm="1">
        <f t="array" ref="BO21">INDEX([14]Results_ELV!$E$3:$E$186, (ROW()-ROW($B$2))*5+1)</f>
        <v>0</v>
      </c>
      <c r="BP21" cm="1">
        <f t="array" ref="BP21">INDEX([14]Results_ELV!$E$2:$E$186, (ROW()-ROW($C$2))*5+1)</f>
        <v>3</v>
      </c>
      <c r="BQ21" cm="1">
        <f t="array" ref="BQ21">INDEX([14]Results_ELV!$E$5:$E$186, (ROW()-ROW($D$2))*5+1)</f>
        <v>0</v>
      </c>
      <c r="BR21" cm="1">
        <f t="array" ref="BR21">INDEX([14]Results_ELV!$E$4:$E$186, (ROW()-ROW($E$2))*5+1)</f>
        <v>0</v>
      </c>
      <c r="BT21" cm="1">
        <f t="array" ref="BT21">INDEX([15]Results_ELV!$E$3:$E$186, (ROW()-ROW($B$2))*5+1)</f>
        <v>0</v>
      </c>
      <c r="BU21" cm="1">
        <f t="array" ref="BU21">INDEX([15]Results_ELV!$E$2:$E$186, (ROW()-ROW($C$2))*5+1)</f>
        <v>2</v>
      </c>
      <c r="BV21" cm="1">
        <f t="array" ref="BV21">INDEX([15]Results_ELV!$E$5:$E$186, (ROW()-ROW($D$2))*5+1)</f>
        <v>0</v>
      </c>
      <c r="BW21" cm="1">
        <f t="array" ref="BW21">INDEX([15]Results_ELV!$E$4:$E$186, (ROW()-ROW($E$2))*5+1)</f>
        <v>0</v>
      </c>
      <c r="BY21" cm="1">
        <f t="array" ref="BY21">INDEX([16]Results_ELV!$E$3:$E$186, (ROW()-ROW($B$2))*5+1)</f>
        <v>0</v>
      </c>
      <c r="BZ21" cm="1">
        <f t="array" ref="BZ21">INDEX([16]Results_ELV!$E$2:$E$186, (ROW()-ROW($C$2))*5+1)</f>
        <v>0</v>
      </c>
      <c r="CA21" cm="1">
        <f t="array" ref="CA21">INDEX([16]Results_ELV!$E$5:$E$186, (ROW()-ROW($D$2))*5+1)</f>
        <v>0</v>
      </c>
      <c r="CB21" cm="1">
        <f t="array" ref="CB21">INDEX([16]Results_ELV!$E$4:$E$186, (ROW()-ROW($E$2))*5+1)</f>
        <v>0</v>
      </c>
      <c r="CD21" cm="1">
        <f t="array" ref="CD21">INDEX([17]Results_ELV!$E$3:$E$186, (ROW()-ROW($B$2))*5+1)</f>
        <v>0</v>
      </c>
      <c r="CE21" cm="1">
        <f t="array" ref="CE21">INDEX([17]Results_ELV!$E$2:$E$186, (ROW()-ROW($C$2))*5+1)</f>
        <v>0</v>
      </c>
      <c r="CF21" cm="1">
        <f t="array" ref="CF21">INDEX([17]Results_ELV!$E$5:$E$186, (ROW()-ROW($D$2))*5+1)</f>
        <v>0</v>
      </c>
      <c r="CG21" cm="1">
        <f t="array" ref="CG21">INDEX([17]Results_ELV!$E$4:$E$186, (ROW()-ROW($E$2))*5+1)</f>
        <v>0</v>
      </c>
      <c r="CI21" cm="1">
        <f t="array" ref="CI21">INDEX([18]Results_ELV!$E$3:$E$186, (ROW()-ROW($B$2))*5+1)</f>
        <v>0</v>
      </c>
      <c r="CJ21" cm="1">
        <f t="array" ref="CJ21">INDEX([18]Results_ELV!$E$2:$E$186, (ROW()-ROW($C$2))*5+1)</f>
        <v>0</v>
      </c>
      <c r="CK21" cm="1">
        <f t="array" ref="CK21">INDEX([18]Results_ELV!$E$5:$E$186, (ROW()-ROW($D$2))*5+1)</f>
        <v>0</v>
      </c>
      <c r="CL21" cm="1">
        <f t="array" ref="CL21">INDEX([18]Results_ELV!$E$4:$E$186, (ROW()-ROW($E$2))*5+1)</f>
        <v>0</v>
      </c>
      <c r="CN21" cm="1">
        <f t="array" ref="CN21">INDEX([19]Results_ELV!$E$3:$E$186, (ROW()-ROW($B$2))*5+1)</f>
        <v>0</v>
      </c>
      <c r="CO21" cm="1">
        <f t="array" ref="CO21">INDEX([19]Results_ELV!$E$2:$E$186, (ROW()-ROW($C$2))*5+1)</f>
        <v>0</v>
      </c>
      <c r="CP21" cm="1">
        <f t="array" ref="CP21">INDEX([19]Results_ELV!$E$5:$E$186, (ROW()-ROW($D$2))*5+1)</f>
        <v>0</v>
      </c>
      <c r="CQ21" cm="1">
        <f t="array" ref="CQ21">INDEX([19]Results_ELV!$E$4:$E$186, (ROW()-ROW($E$2))*5+1)</f>
        <v>0</v>
      </c>
      <c r="CS21" cm="1">
        <f t="array" ref="CS21">INDEX([20]Results_ELV!$E$3:$E$186, (ROW()-ROW($B$2))*5+1)</f>
        <v>0</v>
      </c>
      <c r="CT21" cm="1">
        <f t="array" ref="CT21">INDEX([20]Results_ELV!$E$2:$E$186, (ROW()-ROW($C$2))*5+1)</f>
        <v>0</v>
      </c>
      <c r="CU21" cm="1">
        <f t="array" ref="CU21">INDEX([20]Results_ELV!$E$5:$E$186, (ROW()-ROW($D$2))*5+1)</f>
        <v>0</v>
      </c>
      <c r="CV21" cm="1">
        <f t="array" ref="CV21">INDEX([20]Results_ELV!$E$4:$E$186, (ROW()-ROW($E$2))*5+1)</f>
        <v>0</v>
      </c>
      <c r="CX21" cm="1">
        <f t="array" ref="CX21">INDEX([21]Results_ELV!$E$3:$E$186, (ROW()-ROW($B$2))*5+1)</f>
        <v>0</v>
      </c>
      <c r="CY21" cm="1">
        <f t="array" ref="CY21">INDEX([21]Results_ELV!$E$2:$E$186, (ROW()-ROW($C$2))*5+1)</f>
        <v>0</v>
      </c>
      <c r="CZ21" cm="1">
        <f t="array" ref="CZ21">INDEX([21]Results_ELV!$E$5:$E$186, (ROW()-ROW($D$2))*5+1)</f>
        <v>0</v>
      </c>
      <c r="DA21" cm="1">
        <f t="array" ref="DA21">INDEX([21]Results_ELV!$E$4:$E$186, (ROW()-ROW($E$2))*5+1)</f>
        <v>0</v>
      </c>
      <c r="DC21" cm="1">
        <f t="array" ref="DC21">INDEX([22]Results_ELV!$E$3:$E$186, (ROW()-ROW($B$2))*5+1)</f>
        <v>0</v>
      </c>
      <c r="DD21" cm="1">
        <f t="array" ref="DD21">INDEX([22]Results_ELV!$E$2:$E$186, (ROW()-ROW($C$2))*5+1)</f>
        <v>0</v>
      </c>
      <c r="DE21" cm="1">
        <f t="array" ref="DE21">INDEX([22]Results_ELV!$E$5:$E$186, (ROW()-ROW($D$2))*5+1)</f>
        <v>0</v>
      </c>
      <c r="DF21" cm="1">
        <f t="array" ref="DF21">INDEX([22]Results_ELV!$E$4:$E$186, (ROW()-ROW($E$2))*5+1)</f>
        <v>0</v>
      </c>
      <c r="DH21" cm="1">
        <f t="array" ref="DH21">INDEX([23]Results_ELV!$E$3:$E$186, (ROW()-ROW($B$2))*5+1)</f>
        <v>0</v>
      </c>
      <c r="DI21" cm="1">
        <f t="array" ref="DI21">INDEX([23]Results_ELV!$E$2:$E$186, (ROW()-ROW($C$2))*5+1)</f>
        <v>6</v>
      </c>
      <c r="DJ21" cm="1">
        <f t="array" ref="DJ21">INDEX([23]Results_ELV!$E$5:$E$186, (ROW()-ROW($D$2))*5+1)</f>
        <v>0</v>
      </c>
      <c r="DK21" cm="1">
        <f t="array" ref="DK21">INDEX([23]Results_ELV!$E$4:$E$186, (ROW()-ROW($E$2))*5+1)</f>
        <v>0</v>
      </c>
      <c r="DM21" cm="1">
        <f t="array" ref="DM21">INDEX([24]Results_ELV!$E$3:$E$186, (ROW()-ROW($B$2))*5+1)</f>
        <v>0</v>
      </c>
      <c r="DN21" cm="1">
        <f t="array" ref="DN21">INDEX([24]Results_ELV!$E$2:$E$186, (ROW()-ROW($C$2))*5+1)</f>
        <v>1</v>
      </c>
      <c r="DO21" cm="1">
        <f t="array" ref="DO21">INDEX([24]Results_ELV!$E$5:$E$186, (ROW()-ROW($D$2))*5+1)</f>
        <v>0</v>
      </c>
      <c r="DP21" cm="1">
        <f t="array" ref="DP21">INDEX([24]Results_ELV!$E$4:$E$186, (ROW()-ROW($E$2))*5+1)</f>
        <v>0</v>
      </c>
      <c r="DR21" cm="1">
        <f t="array" ref="DR21">INDEX([25]Results_ELV!$E$3:$E$186, (ROW()-ROW($B$2))*5+1)</f>
        <v>0</v>
      </c>
      <c r="DS21" cm="1">
        <f t="array" ref="DS21">INDEX([25]Results_ELV!$E$2:$E$186, (ROW()-ROW($C$2))*5+1)</f>
        <v>0</v>
      </c>
      <c r="DT21" cm="1">
        <f t="array" ref="DT21">INDEX([25]Results_ELV!$E$5:$E$186, (ROW()-ROW($D$2))*5+1)</f>
        <v>0</v>
      </c>
      <c r="DU21" cm="1">
        <f t="array" ref="DU21">INDEX([25]Results_ELV!$E$4:$E$186, (ROW()-ROW($E$2))*5+1)</f>
        <v>0</v>
      </c>
      <c r="DW21" cm="1">
        <f t="array" ref="DW21">INDEX([26]Results_ELV!$E$3:$E$186, (ROW()-ROW($B$2))*5+1)</f>
        <v>0</v>
      </c>
      <c r="DX21" cm="1">
        <f t="array" ref="DX21">INDEX([26]Results_ELV!$E$2:$E$186, (ROW()-ROW($C$2))*5+1)</f>
        <v>3</v>
      </c>
      <c r="DY21" cm="1">
        <f t="array" ref="DY21">INDEX([26]Results_ELV!$E$5:$E$186, (ROW()-ROW($D$2))*5+1)</f>
        <v>0</v>
      </c>
      <c r="DZ21" cm="1">
        <f t="array" ref="DZ21">INDEX([26]Results_ELV!$E$4:$E$186, (ROW()-ROW($E$2))*5+1)</f>
        <v>0</v>
      </c>
      <c r="EB21" cm="1">
        <f t="array" ref="EB21">INDEX([27]Results_ELV!$E$3:$E$186, (ROW()-ROW($B$2))*5+1)</f>
        <v>0</v>
      </c>
      <c r="EC21" cm="1">
        <f t="array" ref="EC21">INDEX([27]Results_ELV!$E$2:$E$186, (ROW()-ROW($C$2))*5+1)</f>
        <v>0</v>
      </c>
      <c r="ED21" cm="1">
        <f t="array" ref="ED21">INDEX([27]Results_ELV!$E$5:$E$186, (ROW()-ROW($D$2))*5+1)</f>
        <v>0</v>
      </c>
      <c r="EE21" cm="1">
        <f t="array" ref="EE21">INDEX([27]Results_ELV!$E$4:$E$186, (ROW()-ROW($E$2))*5+1)</f>
        <v>0</v>
      </c>
      <c r="EG21" cm="1">
        <f t="array" ref="EG21">INDEX([28]Results_ELV!$E$3:$E$186, (ROW()-ROW($B$2))*5+1)</f>
        <v>0</v>
      </c>
      <c r="EH21" cm="1">
        <f t="array" ref="EH21">INDEX([28]Results_ELV!$E$2:$E$186, (ROW()-ROW($C$2))*5+1)</f>
        <v>11</v>
      </c>
      <c r="EI21" cm="1">
        <f t="array" ref="EI21">INDEX([28]Results_ELV!$E$5:$E$186, (ROW()-ROW($D$2))*5+1)</f>
        <v>0</v>
      </c>
      <c r="EJ21" cm="1">
        <f t="array" ref="EJ21">INDEX([28]Results_ELV!$E$4:$E$186, (ROW()-ROW($E$2))*5+1)</f>
        <v>0</v>
      </c>
      <c r="EL21" cm="1">
        <f t="array" ref="EL21">INDEX([29]Results_ELV!$E$3:$E$186, (ROW()-ROW($B$2))*5+1)</f>
        <v>0</v>
      </c>
      <c r="EM21" cm="1">
        <f t="array" ref="EM21">INDEX([29]Results_ELV!$E$2:$E$186, (ROW()-ROW($C$2))*5+1)</f>
        <v>3</v>
      </c>
      <c r="EN21" cm="1">
        <f t="array" ref="EN21">INDEX([29]Results_ELV!$E$5:$E$186, (ROW()-ROW($D$2))*5+1)</f>
        <v>0</v>
      </c>
      <c r="EO21" cm="1">
        <f t="array" ref="EO21">INDEX([29]Results_ELV!$E$4:$E$186, (ROW()-ROW($E$2))*5+1)</f>
        <v>0</v>
      </c>
      <c r="EQ21" cm="1">
        <f t="array" ref="EQ21">INDEX([30]Results_ELV!$E$3:$E$186, (ROW()-ROW($B$2))*5+1)</f>
        <v>0</v>
      </c>
      <c r="ER21" cm="1">
        <f t="array" ref="ER21">INDEX([30]Results_ELV!$E$2:$E$186, (ROW()-ROW($C$2))*5+1)</f>
        <v>0</v>
      </c>
      <c r="ES21" cm="1">
        <f t="array" ref="ES21">INDEX([30]Results_ELV!$E$5:$E$186, (ROW()-ROW($D$2))*5+1)</f>
        <v>0</v>
      </c>
      <c r="ET21" cm="1">
        <f t="array" ref="ET21">INDEX([30]Results_ELV!$E$4:$E$186, (ROW()-ROW($E$2))*5+1)</f>
        <v>0</v>
      </c>
      <c r="EV21" s="22">
        <f t="shared" si="0"/>
        <v>0</v>
      </c>
      <c r="EW21" s="22">
        <f t="shared" si="1"/>
        <v>2</v>
      </c>
      <c r="EX21" s="22">
        <f t="shared" si="2"/>
        <v>0</v>
      </c>
      <c r="EY21" s="22">
        <f t="shared" si="3"/>
        <v>0</v>
      </c>
    </row>
    <row r="22" spans="1:155" x14ac:dyDescent="0.35">
      <c r="A22">
        <v>20</v>
      </c>
      <c r="B22">
        <f>[1]CRP_Outcome_ELV!$B22</f>
        <v>0</v>
      </c>
      <c r="C22">
        <f>[1]CRP_Outcome_ELV!$C22</f>
        <v>0</v>
      </c>
      <c r="D22">
        <f>[1]CRP_Outcome_ELV!$D22</f>
        <v>0</v>
      </c>
      <c r="E22">
        <f>[1]CRP_Outcome_ELV!$E22</f>
        <v>0</v>
      </c>
      <c r="G22">
        <f>[2]CRP_Outcome_ELV!$B22</f>
        <v>0</v>
      </c>
      <c r="H22">
        <f>[2]CRP_Outcome_ELV!$C22</f>
        <v>0</v>
      </c>
      <c r="I22">
        <f>[2]CRP_Outcome_ELV!$D22</f>
        <v>0</v>
      </c>
      <c r="J22">
        <f>[2]CRP_Outcome_ELV!$E22</f>
        <v>0</v>
      </c>
      <c r="L22">
        <f>[3]CRP_Outcome_ELV!$B22</f>
        <v>0</v>
      </c>
      <c r="M22">
        <f>[3]CRP_Outcome_ELV!$C22</f>
        <v>0</v>
      </c>
      <c r="N22">
        <f>[3]CRP_Outcome_ELV!$D22</f>
        <v>0</v>
      </c>
      <c r="O22">
        <f>[3]CRP_Outcome_ELV!$E22</f>
        <v>0</v>
      </c>
      <c r="Q22">
        <f>[4]CRP_Outcome_ELV!$B22</f>
        <v>0</v>
      </c>
      <c r="R22">
        <f>[4]CRP_Outcome_ELV!$C22</f>
        <v>0</v>
      </c>
      <c r="S22">
        <f>[4]CRP_Outcome_ELV!$D22</f>
        <v>0</v>
      </c>
      <c r="T22">
        <f>[4]CRP_Outcome_ELV!$E22</f>
        <v>0</v>
      </c>
      <c r="V22">
        <f>[5]CRP_Outcome_ELV!$B22</f>
        <v>0</v>
      </c>
      <c r="W22">
        <f>[5]CRP_Outcome_ELV!$C22</f>
        <v>0</v>
      </c>
      <c r="X22">
        <f>[5]CRP_Outcome_ELV!$D22</f>
        <v>0</v>
      </c>
      <c r="Y22">
        <f>[5]CRP_Outcome_ELV!$E22</f>
        <v>0</v>
      </c>
      <c r="AA22">
        <f>[6]CRP_Outcome_ELV!$B22</f>
        <v>0</v>
      </c>
      <c r="AB22">
        <f>[6]CRP_Outcome_ELV!$C22</f>
        <v>0</v>
      </c>
      <c r="AC22">
        <f>[6]CRP_Outcome_ELV!$D22</f>
        <v>0</v>
      </c>
      <c r="AD22">
        <f>[6]CRP_Outcome_ELV!$E22</f>
        <v>0</v>
      </c>
      <c r="AF22">
        <f>[7]CRP_Outcome_ELV!$B22</f>
        <v>0</v>
      </c>
      <c r="AG22">
        <f>[7]CRP_Outcome_ELV!$C22</f>
        <v>0</v>
      </c>
      <c r="AH22">
        <f>[7]CRP_Outcome_ELV!$D22</f>
        <v>0</v>
      </c>
      <c r="AI22">
        <f>[7]CRP_Outcome_ELV!$E22</f>
        <v>0</v>
      </c>
      <c r="AK22">
        <f>[8]CRP_Outcome_ELV!$B22</f>
        <v>0</v>
      </c>
      <c r="AL22">
        <f>[8]CRP_Outcome_ELV!$C22</f>
        <v>0</v>
      </c>
      <c r="AM22">
        <f>[8]CRP_Outcome_ELV!$D22</f>
        <v>0</v>
      </c>
      <c r="AN22">
        <f>[8]CRP_Outcome_ELV!$E22</f>
        <v>0</v>
      </c>
      <c r="AP22">
        <f>[9]CRP_Outcome_ELV!$B22</f>
        <v>0</v>
      </c>
      <c r="AQ22">
        <f>[9]CRP_Outcome_ELV!$C22</f>
        <v>0</v>
      </c>
      <c r="AR22">
        <f>[9]CRP_Outcome_ELV!$D22</f>
        <v>0</v>
      </c>
      <c r="AS22">
        <f>[9]CRP_Outcome_ELV!$E22</f>
        <v>0</v>
      </c>
      <c r="AU22">
        <f>[10]CRP_Outcome_ELV!$B22</f>
        <v>0</v>
      </c>
      <c r="AV22">
        <f>[10]CRP_Outcome_ELV!$C22</f>
        <v>0</v>
      </c>
      <c r="AW22">
        <f>[10]CRP_Outcome_ELV!$D22</f>
        <v>0</v>
      </c>
      <c r="AX22">
        <f>[10]CRP_Outcome_ELV!$E22</f>
        <v>0</v>
      </c>
      <c r="AZ22">
        <v>0</v>
      </c>
      <c r="BA22">
        <v>0</v>
      </c>
      <c r="BB22">
        <v>0</v>
      </c>
      <c r="BC22">
        <v>0</v>
      </c>
      <c r="BE22">
        <v>0</v>
      </c>
      <c r="BF22">
        <v>0</v>
      </c>
      <c r="BG22">
        <v>0</v>
      </c>
      <c r="BH22">
        <v>0</v>
      </c>
      <c r="BJ22" cm="1">
        <f t="array" ref="BJ22">INDEX([13]Results_ELV!$E$3:$E$186, (ROW()-ROW($B$2))*5+1)</f>
        <v>0</v>
      </c>
      <c r="BK22" cm="1">
        <f t="array" ref="BK22">INDEX([13]Results_ELV!$E$2:$E$186, (ROW()-ROW($C$2))*5+1)</f>
        <v>0</v>
      </c>
      <c r="BL22" cm="1">
        <f t="array" ref="BL22">INDEX([13]Results_ELV!$E$5:$E$186, (ROW()-ROW($D$2))*5+1)</f>
        <v>0</v>
      </c>
      <c r="BM22" cm="1">
        <f t="array" ref="BM22">INDEX([13]Results_ELV!$E$4:$E$186, (ROW()-ROW($E$2))*5+1)</f>
        <v>0</v>
      </c>
      <c r="BO22" cm="1">
        <f t="array" ref="BO22">INDEX([14]Results_ELV!$E$3:$E$186, (ROW()-ROW($B$2))*5+1)</f>
        <v>0</v>
      </c>
      <c r="BP22" cm="1">
        <f t="array" ref="BP22">INDEX([14]Results_ELV!$E$2:$E$186, (ROW()-ROW($C$2))*5+1)</f>
        <v>0</v>
      </c>
      <c r="BQ22" cm="1">
        <f t="array" ref="BQ22">INDEX([14]Results_ELV!$E$5:$E$186, (ROW()-ROW($D$2))*5+1)</f>
        <v>0</v>
      </c>
      <c r="BR22" cm="1">
        <f t="array" ref="BR22">INDEX([14]Results_ELV!$E$4:$E$186, (ROW()-ROW($E$2))*5+1)</f>
        <v>0</v>
      </c>
      <c r="BT22" cm="1">
        <f t="array" ref="BT22">INDEX([15]Results_ELV!$E$3:$E$186, (ROW()-ROW($B$2))*5+1)</f>
        <v>0</v>
      </c>
      <c r="BU22" cm="1">
        <f t="array" ref="BU22">INDEX([15]Results_ELV!$E$2:$E$186, (ROW()-ROW($C$2))*5+1)</f>
        <v>0</v>
      </c>
      <c r="BV22" cm="1">
        <f t="array" ref="BV22">INDEX([15]Results_ELV!$E$5:$E$186, (ROW()-ROW($D$2))*5+1)</f>
        <v>0</v>
      </c>
      <c r="BW22" cm="1">
        <f t="array" ref="BW22">INDEX([15]Results_ELV!$E$4:$E$186, (ROW()-ROW($E$2))*5+1)</f>
        <v>0</v>
      </c>
      <c r="BY22" cm="1">
        <f t="array" ref="BY22">INDEX([16]Results_ELV!$E$3:$E$186, (ROW()-ROW($B$2))*5+1)</f>
        <v>0</v>
      </c>
      <c r="BZ22" cm="1">
        <f t="array" ref="BZ22">INDEX([16]Results_ELV!$E$2:$E$186, (ROW()-ROW($C$2))*5+1)</f>
        <v>0</v>
      </c>
      <c r="CA22" cm="1">
        <f t="array" ref="CA22">INDEX([16]Results_ELV!$E$5:$E$186, (ROW()-ROW($D$2))*5+1)</f>
        <v>0</v>
      </c>
      <c r="CB22" cm="1">
        <f t="array" ref="CB22">INDEX([16]Results_ELV!$E$4:$E$186, (ROW()-ROW($E$2))*5+1)</f>
        <v>0</v>
      </c>
      <c r="CD22" cm="1">
        <f t="array" ref="CD22">INDEX([17]Results_ELV!$E$3:$E$186, (ROW()-ROW($B$2))*5+1)</f>
        <v>0</v>
      </c>
      <c r="CE22" cm="1">
        <f t="array" ref="CE22">INDEX([17]Results_ELV!$E$2:$E$186, (ROW()-ROW($C$2))*5+1)</f>
        <v>5</v>
      </c>
      <c r="CF22" cm="1">
        <f t="array" ref="CF22">INDEX([17]Results_ELV!$E$5:$E$186, (ROW()-ROW($D$2))*5+1)</f>
        <v>0</v>
      </c>
      <c r="CG22" cm="1">
        <f t="array" ref="CG22">INDEX([17]Results_ELV!$E$4:$E$186, (ROW()-ROW($E$2))*5+1)</f>
        <v>0</v>
      </c>
      <c r="CI22" cm="1">
        <f t="array" ref="CI22">INDEX([18]Results_ELV!$E$3:$E$186, (ROW()-ROW($B$2))*5+1)</f>
        <v>0</v>
      </c>
      <c r="CJ22" cm="1">
        <f t="array" ref="CJ22">INDEX([18]Results_ELV!$E$2:$E$186, (ROW()-ROW($C$2))*5+1)</f>
        <v>0</v>
      </c>
      <c r="CK22" cm="1">
        <f t="array" ref="CK22">INDEX([18]Results_ELV!$E$5:$E$186, (ROW()-ROW($D$2))*5+1)</f>
        <v>0</v>
      </c>
      <c r="CL22" cm="1">
        <f t="array" ref="CL22">INDEX([18]Results_ELV!$E$4:$E$186, (ROW()-ROW($E$2))*5+1)</f>
        <v>0</v>
      </c>
      <c r="CN22" cm="1">
        <f t="array" ref="CN22">INDEX([19]Results_ELV!$E$3:$E$186, (ROW()-ROW($B$2))*5+1)</f>
        <v>0</v>
      </c>
      <c r="CO22" cm="1">
        <f t="array" ref="CO22">INDEX([19]Results_ELV!$E$2:$E$186, (ROW()-ROW($C$2))*5+1)</f>
        <v>0</v>
      </c>
      <c r="CP22" cm="1">
        <f t="array" ref="CP22">INDEX([19]Results_ELV!$E$5:$E$186, (ROW()-ROW($D$2))*5+1)</f>
        <v>0</v>
      </c>
      <c r="CQ22" cm="1">
        <f t="array" ref="CQ22">INDEX([19]Results_ELV!$E$4:$E$186, (ROW()-ROW($E$2))*5+1)</f>
        <v>0</v>
      </c>
      <c r="CS22" cm="1">
        <f t="array" ref="CS22">INDEX([20]Results_ELV!$E$3:$E$186, (ROW()-ROW($B$2))*5+1)</f>
        <v>0</v>
      </c>
      <c r="CT22" cm="1">
        <f t="array" ref="CT22">INDEX([20]Results_ELV!$E$2:$E$186, (ROW()-ROW($C$2))*5+1)</f>
        <v>0</v>
      </c>
      <c r="CU22" cm="1">
        <f t="array" ref="CU22">INDEX([20]Results_ELV!$E$5:$E$186, (ROW()-ROW($D$2))*5+1)</f>
        <v>0</v>
      </c>
      <c r="CV22" cm="1">
        <f t="array" ref="CV22">INDEX([20]Results_ELV!$E$4:$E$186, (ROW()-ROW($E$2))*5+1)</f>
        <v>0</v>
      </c>
      <c r="CX22" cm="1">
        <f t="array" ref="CX22">INDEX([21]Results_ELV!$E$3:$E$186, (ROW()-ROW($B$2))*5+1)</f>
        <v>0</v>
      </c>
      <c r="CY22" cm="1">
        <f t="array" ref="CY22">INDEX([21]Results_ELV!$E$2:$E$186, (ROW()-ROW($C$2))*5+1)</f>
        <v>0</v>
      </c>
      <c r="CZ22" cm="1">
        <f t="array" ref="CZ22">INDEX([21]Results_ELV!$E$5:$E$186, (ROW()-ROW($D$2))*5+1)</f>
        <v>0</v>
      </c>
      <c r="DA22" cm="1">
        <f t="array" ref="DA22">INDEX([21]Results_ELV!$E$4:$E$186, (ROW()-ROW($E$2))*5+1)</f>
        <v>0</v>
      </c>
      <c r="DC22" cm="1">
        <f t="array" ref="DC22">INDEX([22]Results_ELV!$E$3:$E$186, (ROW()-ROW($B$2))*5+1)</f>
        <v>0</v>
      </c>
      <c r="DD22" cm="1">
        <f t="array" ref="DD22">INDEX([22]Results_ELV!$E$2:$E$186, (ROW()-ROW($C$2))*5+1)</f>
        <v>0</v>
      </c>
      <c r="DE22" cm="1">
        <f t="array" ref="DE22">INDEX([22]Results_ELV!$E$5:$E$186, (ROW()-ROW($D$2))*5+1)</f>
        <v>0</v>
      </c>
      <c r="DF22" cm="1">
        <f t="array" ref="DF22">INDEX([22]Results_ELV!$E$4:$E$186, (ROW()-ROW($E$2))*5+1)</f>
        <v>0</v>
      </c>
      <c r="DH22" cm="1">
        <f t="array" ref="DH22">INDEX([23]Results_ELV!$E$3:$E$186, (ROW()-ROW($B$2))*5+1)</f>
        <v>0</v>
      </c>
      <c r="DI22" cm="1">
        <f t="array" ref="DI22">INDEX([23]Results_ELV!$E$2:$E$186, (ROW()-ROW($C$2))*5+1)</f>
        <v>0</v>
      </c>
      <c r="DJ22" cm="1">
        <f t="array" ref="DJ22">INDEX([23]Results_ELV!$E$5:$E$186, (ROW()-ROW($D$2))*5+1)</f>
        <v>0</v>
      </c>
      <c r="DK22" cm="1">
        <f t="array" ref="DK22">INDEX([23]Results_ELV!$E$4:$E$186, (ROW()-ROW($E$2))*5+1)</f>
        <v>0</v>
      </c>
      <c r="DM22" cm="1">
        <f t="array" ref="DM22">INDEX([24]Results_ELV!$E$3:$E$186, (ROW()-ROW($B$2))*5+1)</f>
        <v>0</v>
      </c>
      <c r="DN22" cm="1">
        <f t="array" ref="DN22">INDEX([24]Results_ELV!$E$2:$E$186, (ROW()-ROW($C$2))*5+1)</f>
        <v>0</v>
      </c>
      <c r="DO22" cm="1">
        <f t="array" ref="DO22">INDEX([24]Results_ELV!$E$5:$E$186, (ROW()-ROW($D$2))*5+1)</f>
        <v>0</v>
      </c>
      <c r="DP22" cm="1">
        <f t="array" ref="DP22">INDEX([24]Results_ELV!$E$4:$E$186, (ROW()-ROW($E$2))*5+1)</f>
        <v>0</v>
      </c>
      <c r="DR22" cm="1">
        <f t="array" ref="DR22">INDEX([25]Results_ELV!$E$3:$E$186, (ROW()-ROW($B$2))*5+1)</f>
        <v>0</v>
      </c>
      <c r="DS22" cm="1">
        <f t="array" ref="DS22">INDEX([25]Results_ELV!$E$2:$E$186, (ROW()-ROW($C$2))*5+1)</f>
        <v>0</v>
      </c>
      <c r="DT22" cm="1">
        <f t="array" ref="DT22">INDEX([25]Results_ELV!$E$5:$E$186, (ROW()-ROW($D$2))*5+1)</f>
        <v>0</v>
      </c>
      <c r="DU22" cm="1">
        <f t="array" ref="DU22">INDEX([25]Results_ELV!$E$4:$E$186, (ROW()-ROW($E$2))*5+1)</f>
        <v>0</v>
      </c>
      <c r="DW22" cm="1">
        <f t="array" ref="DW22">INDEX([26]Results_ELV!$E$3:$E$186, (ROW()-ROW($B$2))*5+1)</f>
        <v>0</v>
      </c>
      <c r="DX22" cm="1">
        <f t="array" ref="DX22">INDEX([26]Results_ELV!$E$2:$E$186, (ROW()-ROW($C$2))*5+1)</f>
        <v>0</v>
      </c>
      <c r="DY22" cm="1">
        <f t="array" ref="DY22">INDEX([26]Results_ELV!$E$5:$E$186, (ROW()-ROW($D$2))*5+1)</f>
        <v>0</v>
      </c>
      <c r="DZ22" cm="1">
        <f t="array" ref="DZ22">INDEX([26]Results_ELV!$E$4:$E$186, (ROW()-ROW($E$2))*5+1)</f>
        <v>0</v>
      </c>
      <c r="EB22" cm="1">
        <f t="array" ref="EB22">INDEX([27]Results_ELV!$E$3:$E$186, (ROW()-ROW($B$2))*5+1)</f>
        <v>0</v>
      </c>
      <c r="EC22" cm="1">
        <f t="array" ref="EC22">INDEX([27]Results_ELV!$E$2:$E$186, (ROW()-ROW($C$2))*5+1)</f>
        <v>0</v>
      </c>
      <c r="ED22" cm="1">
        <f t="array" ref="ED22">INDEX([27]Results_ELV!$E$5:$E$186, (ROW()-ROW($D$2))*5+1)</f>
        <v>0</v>
      </c>
      <c r="EE22" cm="1">
        <f t="array" ref="EE22">INDEX([27]Results_ELV!$E$4:$E$186, (ROW()-ROW($E$2))*5+1)</f>
        <v>0</v>
      </c>
      <c r="EG22" cm="1">
        <f t="array" ref="EG22">INDEX([28]Results_ELV!$E$3:$E$186, (ROW()-ROW($B$2))*5+1)</f>
        <v>0</v>
      </c>
      <c r="EH22" cm="1">
        <f t="array" ref="EH22">INDEX([28]Results_ELV!$E$2:$E$186, (ROW()-ROW($C$2))*5+1)</f>
        <v>0</v>
      </c>
      <c r="EI22" cm="1">
        <f t="array" ref="EI22">INDEX([28]Results_ELV!$E$5:$E$186, (ROW()-ROW($D$2))*5+1)</f>
        <v>0</v>
      </c>
      <c r="EJ22" cm="1">
        <f t="array" ref="EJ22">INDEX([28]Results_ELV!$E$4:$E$186, (ROW()-ROW($E$2))*5+1)</f>
        <v>0</v>
      </c>
      <c r="EL22" cm="1">
        <f t="array" ref="EL22">INDEX([29]Results_ELV!$E$3:$E$186, (ROW()-ROW($B$2))*5+1)</f>
        <v>0</v>
      </c>
      <c r="EM22" cm="1">
        <f t="array" ref="EM22">INDEX([29]Results_ELV!$E$2:$E$186, (ROW()-ROW($C$2))*5+1)</f>
        <v>12</v>
      </c>
      <c r="EN22" cm="1">
        <f t="array" ref="EN22">INDEX([29]Results_ELV!$E$5:$E$186, (ROW()-ROW($D$2))*5+1)</f>
        <v>0</v>
      </c>
      <c r="EO22" cm="1">
        <f t="array" ref="EO22">INDEX([29]Results_ELV!$E$4:$E$186, (ROW()-ROW($E$2))*5+1)</f>
        <v>0</v>
      </c>
      <c r="EQ22" cm="1">
        <f t="array" ref="EQ22">INDEX([30]Results_ELV!$E$3:$E$186, (ROW()-ROW($B$2))*5+1)</f>
        <v>0</v>
      </c>
      <c r="ER22" cm="1">
        <f t="array" ref="ER22">INDEX([30]Results_ELV!$E$2:$E$186, (ROW()-ROW($C$2))*5+1)</f>
        <v>0</v>
      </c>
      <c r="ES22" cm="1">
        <f t="array" ref="ES22">INDEX([30]Results_ELV!$E$5:$E$186, (ROW()-ROW($D$2))*5+1)</f>
        <v>0</v>
      </c>
      <c r="ET22" cm="1">
        <f t="array" ref="ET22">INDEX([30]Results_ELV!$E$4:$E$186, (ROW()-ROW($E$2))*5+1)</f>
        <v>0</v>
      </c>
      <c r="EV22" s="22">
        <f t="shared" si="0"/>
        <v>0</v>
      </c>
      <c r="EW22" s="22">
        <f t="shared" si="1"/>
        <v>1</v>
      </c>
      <c r="EX22" s="22">
        <f t="shared" si="2"/>
        <v>0</v>
      </c>
      <c r="EY22" s="22">
        <f t="shared" si="3"/>
        <v>0</v>
      </c>
    </row>
    <row r="23" spans="1:155" x14ac:dyDescent="0.35">
      <c r="A23">
        <v>21</v>
      </c>
      <c r="B23">
        <f>[1]CRP_Outcome_ELV!$B23</f>
        <v>0</v>
      </c>
      <c r="C23">
        <f>[1]CRP_Outcome_ELV!$C23</f>
        <v>0</v>
      </c>
      <c r="D23">
        <f>[1]CRP_Outcome_ELV!$D23</f>
        <v>0</v>
      </c>
      <c r="E23">
        <f>[1]CRP_Outcome_ELV!$E23</f>
        <v>0</v>
      </c>
      <c r="G23">
        <f>[2]CRP_Outcome_ELV!$B23</f>
        <v>0</v>
      </c>
      <c r="H23">
        <f>[2]CRP_Outcome_ELV!$C23</f>
        <v>0</v>
      </c>
      <c r="I23">
        <f>[2]CRP_Outcome_ELV!$D23</f>
        <v>0</v>
      </c>
      <c r="J23">
        <f>[2]CRP_Outcome_ELV!$E23</f>
        <v>0</v>
      </c>
      <c r="L23">
        <f>[3]CRP_Outcome_ELV!$B23</f>
        <v>0</v>
      </c>
      <c r="M23">
        <f>[3]CRP_Outcome_ELV!$C23</f>
        <v>0</v>
      </c>
      <c r="N23">
        <f>[3]CRP_Outcome_ELV!$D23</f>
        <v>0</v>
      </c>
      <c r="O23">
        <f>[3]CRP_Outcome_ELV!$E23</f>
        <v>0</v>
      </c>
      <c r="Q23">
        <f>[4]CRP_Outcome_ELV!$B23</f>
        <v>0</v>
      </c>
      <c r="R23">
        <f>[4]CRP_Outcome_ELV!$C23</f>
        <v>0</v>
      </c>
      <c r="S23">
        <f>[4]CRP_Outcome_ELV!$D23</f>
        <v>0</v>
      </c>
      <c r="T23">
        <f>[4]CRP_Outcome_ELV!$E23</f>
        <v>0</v>
      </c>
      <c r="V23">
        <f>[5]CRP_Outcome_ELV!$B23</f>
        <v>0</v>
      </c>
      <c r="W23">
        <f>[5]CRP_Outcome_ELV!$C23</f>
        <v>0</v>
      </c>
      <c r="X23">
        <f>[5]CRP_Outcome_ELV!$D23</f>
        <v>0</v>
      </c>
      <c r="Y23">
        <f>[5]CRP_Outcome_ELV!$E23</f>
        <v>0</v>
      </c>
      <c r="AA23">
        <f>[6]CRP_Outcome_ELV!$B23</f>
        <v>0</v>
      </c>
      <c r="AB23">
        <f>[6]CRP_Outcome_ELV!$C23</f>
        <v>0</v>
      </c>
      <c r="AC23">
        <f>[6]CRP_Outcome_ELV!$D23</f>
        <v>0</v>
      </c>
      <c r="AD23">
        <f>[6]CRP_Outcome_ELV!$E23</f>
        <v>0</v>
      </c>
      <c r="AF23">
        <f>[7]CRP_Outcome_ELV!$B23</f>
        <v>0</v>
      </c>
      <c r="AG23">
        <f>[7]CRP_Outcome_ELV!$C23</f>
        <v>0</v>
      </c>
      <c r="AH23">
        <f>[7]CRP_Outcome_ELV!$D23</f>
        <v>0</v>
      </c>
      <c r="AI23">
        <f>[7]CRP_Outcome_ELV!$E23</f>
        <v>0</v>
      </c>
      <c r="AK23">
        <f>[8]CRP_Outcome_ELV!$B23</f>
        <v>0</v>
      </c>
      <c r="AL23">
        <f>[8]CRP_Outcome_ELV!$C23</f>
        <v>0</v>
      </c>
      <c r="AM23">
        <f>[8]CRP_Outcome_ELV!$D23</f>
        <v>0</v>
      </c>
      <c r="AN23">
        <f>[8]CRP_Outcome_ELV!$E23</f>
        <v>0</v>
      </c>
      <c r="AP23">
        <f>[9]CRP_Outcome_ELV!$B23</f>
        <v>0</v>
      </c>
      <c r="AQ23">
        <f>[9]CRP_Outcome_ELV!$C23</f>
        <v>0</v>
      </c>
      <c r="AR23">
        <f>[9]CRP_Outcome_ELV!$D23</f>
        <v>0</v>
      </c>
      <c r="AS23">
        <f>[9]CRP_Outcome_ELV!$E23</f>
        <v>0</v>
      </c>
      <c r="AU23">
        <f>[10]CRP_Outcome_ELV!$B23</f>
        <v>0</v>
      </c>
      <c r="AV23">
        <f>[10]CRP_Outcome_ELV!$C23</f>
        <v>0</v>
      </c>
      <c r="AW23">
        <f>[10]CRP_Outcome_ELV!$D23</f>
        <v>0</v>
      </c>
      <c r="AX23">
        <f>[10]CRP_Outcome_ELV!$E23</f>
        <v>0</v>
      </c>
      <c r="AZ23">
        <v>0</v>
      </c>
      <c r="BA23">
        <v>0</v>
      </c>
      <c r="BB23">
        <v>0</v>
      </c>
      <c r="BC23">
        <v>0</v>
      </c>
      <c r="BE23">
        <v>0</v>
      </c>
      <c r="BF23">
        <v>0</v>
      </c>
      <c r="BG23">
        <v>0</v>
      </c>
      <c r="BH23">
        <v>0</v>
      </c>
      <c r="BJ23" cm="1">
        <f t="array" ref="BJ23">INDEX([13]Results_ELV!$E$3:$E$186, (ROW()-ROW($B$2))*5+1)</f>
        <v>0</v>
      </c>
      <c r="BK23" cm="1">
        <f t="array" ref="BK23">INDEX([13]Results_ELV!$E$2:$E$186, (ROW()-ROW($C$2))*5+1)</f>
        <v>0</v>
      </c>
      <c r="BL23" cm="1">
        <f t="array" ref="BL23">INDEX([13]Results_ELV!$E$5:$E$186, (ROW()-ROW($D$2))*5+1)</f>
        <v>0</v>
      </c>
      <c r="BM23" cm="1">
        <f t="array" ref="BM23">INDEX([13]Results_ELV!$E$4:$E$186, (ROW()-ROW($E$2))*5+1)</f>
        <v>0</v>
      </c>
      <c r="BO23" cm="1">
        <f t="array" ref="BO23">INDEX([14]Results_ELV!$E$3:$E$186, (ROW()-ROW($B$2))*5+1)</f>
        <v>0</v>
      </c>
      <c r="BP23" cm="1">
        <f t="array" ref="BP23">INDEX([14]Results_ELV!$E$2:$E$186, (ROW()-ROW($C$2))*5+1)</f>
        <v>0</v>
      </c>
      <c r="BQ23" cm="1">
        <f t="array" ref="BQ23">INDEX([14]Results_ELV!$E$5:$E$186, (ROW()-ROW($D$2))*5+1)</f>
        <v>0</v>
      </c>
      <c r="BR23" cm="1">
        <f t="array" ref="BR23">INDEX([14]Results_ELV!$E$4:$E$186, (ROW()-ROW($E$2))*5+1)</f>
        <v>0</v>
      </c>
      <c r="BT23" cm="1">
        <f t="array" ref="BT23">INDEX([15]Results_ELV!$E$3:$E$186, (ROW()-ROW($B$2))*5+1)</f>
        <v>0</v>
      </c>
      <c r="BU23" cm="1">
        <f t="array" ref="BU23">INDEX([15]Results_ELV!$E$2:$E$186, (ROW()-ROW($C$2))*5+1)</f>
        <v>0</v>
      </c>
      <c r="BV23" cm="1">
        <f t="array" ref="BV23">INDEX([15]Results_ELV!$E$5:$E$186, (ROW()-ROW($D$2))*5+1)</f>
        <v>0</v>
      </c>
      <c r="BW23" cm="1">
        <f t="array" ref="BW23">INDEX([15]Results_ELV!$E$4:$E$186, (ROW()-ROW($E$2))*5+1)</f>
        <v>0</v>
      </c>
      <c r="BY23" cm="1">
        <f t="array" ref="BY23">INDEX([16]Results_ELV!$E$3:$E$186, (ROW()-ROW($B$2))*5+1)</f>
        <v>1</v>
      </c>
      <c r="BZ23" cm="1">
        <f t="array" ref="BZ23">INDEX([16]Results_ELV!$E$2:$E$186, (ROW()-ROW($C$2))*5+1)</f>
        <v>0</v>
      </c>
      <c r="CA23" cm="1">
        <f t="array" ref="CA23">INDEX([16]Results_ELV!$E$5:$E$186, (ROW()-ROW($D$2))*5+1)</f>
        <v>0</v>
      </c>
      <c r="CB23" cm="1">
        <f t="array" ref="CB23">INDEX([16]Results_ELV!$E$4:$E$186, (ROW()-ROW($E$2))*5+1)</f>
        <v>0</v>
      </c>
      <c r="CD23" cm="1">
        <f t="array" ref="CD23">INDEX([17]Results_ELV!$E$3:$E$186, (ROW()-ROW($B$2))*5+1)</f>
        <v>0</v>
      </c>
      <c r="CE23" cm="1">
        <f t="array" ref="CE23">INDEX([17]Results_ELV!$E$2:$E$186, (ROW()-ROW($C$2))*5+1)</f>
        <v>0</v>
      </c>
      <c r="CF23" cm="1">
        <f t="array" ref="CF23">INDEX([17]Results_ELV!$E$5:$E$186, (ROW()-ROW($D$2))*5+1)</f>
        <v>0</v>
      </c>
      <c r="CG23" cm="1">
        <f t="array" ref="CG23">INDEX([17]Results_ELV!$E$4:$E$186, (ROW()-ROW($E$2))*5+1)</f>
        <v>0</v>
      </c>
      <c r="CI23" cm="1">
        <f t="array" ref="CI23">INDEX([18]Results_ELV!$E$3:$E$186, (ROW()-ROW($B$2))*5+1)</f>
        <v>0</v>
      </c>
      <c r="CJ23" cm="1">
        <f t="array" ref="CJ23">INDEX([18]Results_ELV!$E$2:$E$186, (ROW()-ROW($C$2))*5+1)</f>
        <v>8</v>
      </c>
      <c r="CK23" cm="1">
        <f t="array" ref="CK23">INDEX([18]Results_ELV!$E$5:$E$186, (ROW()-ROW($D$2))*5+1)</f>
        <v>0</v>
      </c>
      <c r="CL23" cm="1">
        <f t="array" ref="CL23">INDEX([18]Results_ELV!$E$4:$E$186, (ROW()-ROW($E$2))*5+1)</f>
        <v>0</v>
      </c>
      <c r="CN23" cm="1">
        <f t="array" ref="CN23">INDEX([19]Results_ELV!$E$3:$E$186, (ROW()-ROW($B$2))*5+1)</f>
        <v>0</v>
      </c>
      <c r="CO23" cm="1">
        <f t="array" ref="CO23">INDEX([19]Results_ELV!$E$2:$E$186, (ROW()-ROW($C$2))*5+1)</f>
        <v>0</v>
      </c>
      <c r="CP23" cm="1">
        <f t="array" ref="CP23">INDEX([19]Results_ELV!$E$5:$E$186, (ROW()-ROW($D$2))*5+1)</f>
        <v>0</v>
      </c>
      <c r="CQ23" cm="1">
        <f t="array" ref="CQ23">INDEX([19]Results_ELV!$E$4:$E$186, (ROW()-ROW($E$2))*5+1)</f>
        <v>0</v>
      </c>
      <c r="CS23" cm="1">
        <f t="array" ref="CS23">INDEX([20]Results_ELV!$E$3:$E$186, (ROW()-ROW($B$2))*5+1)</f>
        <v>0</v>
      </c>
      <c r="CT23" cm="1">
        <f t="array" ref="CT23">INDEX([20]Results_ELV!$E$2:$E$186, (ROW()-ROW($C$2))*5+1)</f>
        <v>0</v>
      </c>
      <c r="CU23" cm="1">
        <f t="array" ref="CU23">INDEX([20]Results_ELV!$E$5:$E$186, (ROW()-ROW($D$2))*5+1)</f>
        <v>0</v>
      </c>
      <c r="CV23" cm="1">
        <f t="array" ref="CV23">INDEX([20]Results_ELV!$E$4:$E$186, (ROW()-ROW($E$2))*5+1)</f>
        <v>0</v>
      </c>
      <c r="CX23" cm="1">
        <f t="array" ref="CX23">INDEX([21]Results_ELV!$E$3:$E$186, (ROW()-ROW($B$2))*5+1)</f>
        <v>0</v>
      </c>
      <c r="CY23" cm="1">
        <f t="array" ref="CY23">INDEX([21]Results_ELV!$E$2:$E$186, (ROW()-ROW($C$2))*5+1)</f>
        <v>0</v>
      </c>
      <c r="CZ23" cm="1">
        <f t="array" ref="CZ23">INDEX([21]Results_ELV!$E$5:$E$186, (ROW()-ROW($D$2))*5+1)</f>
        <v>0</v>
      </c>
      <c r="DA23" cm="1">
        <f t="array" ref="DA23">INDEX([21]Results_ELV!$E$4:$E$186, (ROW()-ROW($E$2))*5+1)</f>
        <v>0</v>
      </c>
      <c r="DC23" cm="1">
        <f t="array" ref="DC23">INDEX([22]Results_ELV!$E$3:$E$186, (ROW()-ROW($B$2))*5+1)</f>
        <v>0</v>
      </c>
      <c r="DD23" cm="1">
        <f t="array" ref="DD23">INDEX([22]Results_ELV!$E$2:$E$186, (ROW()-ROW($C$2))*5+1)</f>
        <v>0</v>
      </c>
      <c r="DE23" cm="1">
        <f t="array" ref="DE23">INDEX([22]Results_ELV!$E$5:$E$186, (ROW()-ROW($D$2))*5+1)</f>
        <v>0</v>
      </c>
      <c r="DF23" cm="1">
        <f t="array" ref="DF23">INDEX([22]Results_ELV!$E$4:$E$186, (ROW()-ROW($E$2))*5+1)</f>
        <v>0</v>
      </c>
      <c r="DH23" cm="1">
        <f t="array" ref="DH23">INDEX([23]Results_ELV!$E$3:$E$186, (ROW()-ROW($B$2))*5+1)</f>
        <v>0</v>
      </c>
      <c r="DI23" cm="1">
        <f t="array" ref="DI23">INDEX([23]Results_ELV!$E$2:$E$186, (ROW()-ROW($C$2))*5+1)</f>
        <v>0</v>
      </c>
      <c r="DJ23" cm="1">
        <f t="array" ref="DJ23">INDEX([23]Results_ELV!$E$5:$E$186, (ROW()-ROW($D$2))*5+1)</f>
        <v>0</v>
      </c>
      <c r="DK23" cm="1">
        <f t="array" ref="DK23">INDEX([23]Results_ELV!$E$4:$E$186, (ROW()-ROW($E$2))*5+1)</f>
        <v>0</v>
      </c>
      <c r="DM23" cm="1">
        <f t="array" ref="DM23">INDEX([24]Results_ELV!$E$3:$E$186, (ROW()-ROW($B$2))*5+1)</f>
        <v>0</v>
      </c>
      <c r="DN23" cm="1">
        <f t="array" ref="DN23">INDEX([24]Results_ELV!$E$2:$E$186, (ROW()-ROW($C$2))*5+1)</f>
        <v>0</v>
      </c>
      <c r="DO23" cm="1">
        <f t="array" ref="DO23">INDEX([24]Results_ELV!$E$5:$E$186, (ROW()-ROW($D$2))*5+1)</f>
        <v>0</v>
      </c>
      <c r="DP23" cm="1">
        <f t="array" ref="DP23">INDEX([24]Results_ELV!$E$4:$E$186, (ROW()-ROW($E$2))*5+1)</f>
        <v>0</v>
      </c>
      <c r="DR23" cm="1">
        <f t="array" ref="DR23">INDEX([25]Results_ELV!$E$3:$E$186, (ROW()-ROW($B$2))*5+1)</f>
        <v>0</v>
      </c>
      <c r="DS23" cm="1">
        <f t="array" ref="DS23">INDEX([25]Results_ELV!$E$2:$E$186, (ROW()-ROW($C$2))*5+1)</f>
        <v>0</v>
      </c>
      <c r="DT23" cm="1">
        <f t="array" ref="DT23">INDEX([25]Results_ELV!$E$5:$E$186, (ROW()-ROW($D$2))*5+1)</f>
        <v>0</v>
      </c>
      <c r="DU23" cm="1">
        <f t="array" ref="DU23">INDEX([25]Results_ELV!$E$4:$E$186, (ROW()-ROW($E$2))*5+1)</f>
        <v>0</v>
      </c>
      <c r="DW23" cm="1">
        <f t="array" ref="DW23">INDEX([26]Results_ELV!$E$3:$E$186, (ROW()-ROW($B$2))*5+1)</f>
        <v>0</v>
      </c>
      <c r="DX23" cm="1">
        <f t="array" ref="DX23">INDEX([26]Results_ELV!$E$2:$E$186, (ROW()-ROW($C$2))*5+1)</f>
        <v>0</v>
      </c>
      <c r="DY23" cm="1">
        <f t="array" ref="DY23">INDEX([26]Results_ELV!$E$5:$E$186, (ROW()-ROW($D$2))*5+1)</f>
        <v>0</v>
      </c>
      <c r="DZ23" cm="1">
        <f t="array" ref="DZ23">INDEX([26]Results_ELV!$E$4:$E$186, (ROW()-ROW($E$2))*5+1)</f>
        <v>0</v>
      </c>
      <c r="EB23" cm="1">
        <f t="array" ref="EB23">INDEX([27]Results_ELV!$E$3:$E$186, (ROW()-ROW($B$2))*5+1)</f>
        <v>3</v>
      </c>
      <c r="EC23" cm="1">
        <f t="array" ref="EC23">INDEX([27]Results_ELV!$E$2:$E$186, (ROW()-ROW($C$2))*5+1)</f>
        <v>0</v>
      </c>
      <c r="ED23" cm="1">
        <f t="array" ref="ED23">INDEX([27]Results_ELV!$E$5:$E$186, (ROW()-ROW($D$2))*5+1)</f>
        <v>0</v>
      </c>
      <c r="EE23" cm="1">
        <f t="array" ref="EE23">INDEX([27]Results_ELV!$E$4:$E$186, (ROW()-ROW($E$2))*5+1)</f>
        <v>0</v>
      </c>
      <c r="EG23" cm="1">
        <f t="array" ref="EG23">INDEX([28]Results_ELV!$E$3:$E$186, (ROW()-ROW($B$2))*5+1)</f>
        <v>0</v>
      </c>
      <c r="EH23" cm="1">
        <f t="array" ref="EH23">INDEX([28]Results_ELV!$E$2:$E$186, (ROW()-ROW($C$2))*5+1)</f>
        <v>0</v>
      </c>
      <c r="EI23" cm="1">
        <f t="array" ref="EI23">INDEX([28]Results_ELV!$E$5:$E$186, (ROW()-ROW($D$2))*5+1)</f>
        <v>0</v>
      </c>
      <c r="EJ23" cm="1">
        <f t="array" ref="EJ23">INDEX([28]Results_ELV!$E$4:$E$186, (ROW()-ROW($E$2))*5+1)</f>
        <v>0</v>
      </c>
      <c r="EL23" cm="1">
        <f t="array" ref="EL23">INDEX([29]Results_ELV!$E$3:$E$186, (ROW()-ROW($B$2))*5+1)</f>
        <v>0</v>
      </c>
      <c r="EM23" cm="1">
        <f t="array" ref="EM23">INDEX([29]Results_ELV!$E$2:$E$186, (ROW()-ROW($C$2))*5+1)</f>
        <v>0</v>
      </c>
      <c r="EN23" cm="1">
        <f t="array" ref="EN23">INDEX([29]Results_ELV!$E$5:$E$186, (ROW()-ROW($D$2))*5+1)</f>
        <v>0</v>
      </c>
      <c r="EO23" cm="1">
        <f t="array" ref="EO23">INDEX([29]Results_ELV!$E$4:$E$186, (ROW()-ROW($E$2))*5+1)</f>
        <v>0</v>
      </c>
      <c r="EQ23" cm="1">
        <f t="array" ref="EQ23">INDEX([30]Results_ELV!$E$3:$E$186, (ROW()-ROW($B$2))*5+1)</f>
        <v>0</v>
      </c>
      <c r="ER23" cm="1">
        <f t="array" ref="ER23">INDEX([30]Results_ELV!$E$2:$E$186, (ROW()-ROW($C$2))*5+1)</f>
        <v>1</v>
      </c>
      <c r="ES23" cm="1">
        <f t="array" ref="ES23">INDEX([30]Results_ELV!$E$5:$E$186, (ROW()-ROW($D$2))*5+1)</f>
        <v>0</v>
      </c>
      <c r="ET23" cm="1">
        <f t="array" ref="ET23">INDEX([30]Results_ELV!$E$4:$E$186, (ROW()-ROW($E$2))*5+1)</f>
        <v>0</v>
      </c>
      <c r="EV23" s="22">
        <f t="shared" si="0"/>
        <v>0</v>
      </c>
      <c r="EW23" s="22">
        <f t="shared" si="1"/>
        <v>0</v>
      </c>
      <c r="EX23" s="22">
        <f t="shared" si="2"/>
        <v>0</v>
      </c>
      <c r="EY23" s="22">
        <f t="shared" si="3"/>
        <v>0</v>
      </c>
    </row>
    <row r="24" spans="1:155" x14ac:dyDescent="0.35">
      <c r="A24">
        <v>22</v>
      </c>
      <c r="B24">
        <f>[1]CRP_Outcome_ELV!$B24</f>
        <v>0</v>
      </c>
      <c r="C24">
        <f>[1]CRP_Outcome_ELV!$C24</f>
        <v>0</v>
      </c>
      <c r="D24">
        <f>[1]CRP_Outcome_ELV!$D24</f>
        <v>0</v>
      </c>
      <c r="E24">
        <f>[1]CRP_Outcome_ELV!$E24</f>
        <v>0</v>
      </c>
      <c r="G24">
        <f>[2]CRP_Outcome_ELV!$B24</f>
        <v>1</v>
      </c>
      <c r="H24">
        <f>[2]CRP_Outcome_ELV!$C24</f>
        <v>0</v>
      </c>
      <c r="I24">
        <f>[2]CRP_Outcome_ELV!$D24</f>
        <v>0</v>
      </c>
      <c r="J24">
        <f>[2]CRP_Outcome_ELV!$E24</f>
        <v>0</v>
      </c>
      <c r="L24">
        <f>[3]CRP_Outcome_ELV!$B24</f>
        <v>1</v>
      </c>
      <c r="M24">
        <f>[3]CRP_Outcome_ELV!$C24</f>
        <v>0</v>
      </c>
      <c r="N24">
        <f>[3]CRP_Outcome_ELV!$D24</f>
        <v>0</v>
      </c>
      <c r="O24">
        <f>[3]CRP_Outcome_ELV!$E24</f>
        <v>0</v>
      </c>
      <c r="Q24">
        <f>[4]CRP_Outcome_ELV!$B24</f>
        <v>0</v>
      </c>
      <c r="R24">
        <f>[4]CRP_Outcome_ELV!$C24</f>
        <v>8</v>
      </c>
      <c r="S24">
        <f>[4]CRP_Outcome_ELV!$D24</f>
        <v>0</v>
      </c>
      <c r="T24">
        <f>[4]CRP_Outcome_ELV!$E24</f>
        <v>0</v>
      </c>
      <c r="V24">
        <f>[5]CRP_Outcome_ELV!$B24</f>
        <v>0</v>
      </c>
      <c r="W24">
        <f>[5]CRP_Outcome_ELV!$C24</f>
        <v>0</v>
      </c>
      <c r="X24">
        <f>[5]CRP_Outcome_ELV!$D24</f>
        <v>0</v>
      </c>
      <c r="Y24">
        <f>[5]CRP_Outcome_ELV!$E24</f>
        <v>0</v>
      </c>
      <c r="AA24">
        <f>[6]CRP_Outcome_ELV!$B24</f>
        <v>0</v>
      </c>
      <c r="AB24">
        <f>[6]CRP_Outcome_ELV!$C24</f>
        <v>2</v>
      </c>
      <c r="AC24">
        <f>[6]CRP_Outcome_ELV!$D24</f>
        <v>0</v>
      </c>
      <c r="AD24">
        <f>[6]CRP_Outcome_ELV!$E24</f>
        <v>0</v>
      </c>
      <c r="AF24">
        <f>[7]CRP_Outcome_ELV!$B24</f>
        <v>0</v>
      </c>
      <c r="AG24">
        <f>[7]CRP_Outcome_ELV!$C24</f>
        <v>0</v>
      </c>
      <c r="AH24">
        <f>[7]CRP_Outcome_ELV!$D24</f>
        <v>0</v>
      </c>
      <c r="AI24">
        <f>[7]CRP_Outcome_ELV!$E24</f>
        <v>0</v>
      </c>
      <c r="AK24">
        <f>[8]CRP_Outcome_ELV!$B24</f>
        <v>4</v>
      </c>
      <c r="AL24">
        <f>[8]CRP_Outcome_ELV!$C24</f>
        <v>0</v>
      </c>
      <c r="AM24">
        <f>[8]CRP_Outcome_ELV!$D24</f>
        <v>0</v>
      </c>
      <c r="AN24">
        <f>[8]CRP_Outcome_ELV!$E24</f>
        <v>0</v>
      </c>
      <c r="AP24">
        <f>[9]CRP_Outcome_ELV!$B24</f>
        <v>0</v>
      </c>
      <c r="AQ24">
        <f>[9]CRP_Outcome_ELV!$C24</f>
        <v>0</v>
      </c>
      <c r="AR24">
        <f>[9]CRP_Outcome_ELV!$D24</f>
        <v>0</v>
      </c>
      <c r="AS24">
        <f>[9]CRP_Outcome_ELV!$E24</f>
        <v>0</v>
      </c>
      <c r="AU24">
        <f>[10]CRP_Outcome_ELV!$B24</f>
        <v>1</v>
      </c>
      <c r="AV24">
        <f>[10]CRP_Outcome_ELV!$C24</f>
        <v>3</v>
      </c>
      <c r="AW24">
        <f>[10]CRP_Outcome_ELV!$D24</f>
        <v>0</v>
      </c>
      <c r="AX24">
        <f>[10]CRP_Outcome_ELV!$E24</f>
        <v>0</v>
      </c>
      <c r="AZ24">
        <v>4</v>
      </c>
      <c r="BA24">
        <v>9</v>
      </c>
      <c r="BB24">
        <v>0</v>
      </c>
      <c r="BC24">
        <v>0</v>
      </c>
      <c r="BE24">
        <v>0</v>
      </c>
      <c r="BF24">
        <v>0</v>
      </c>
      <c r="BG24">
        <v>0</v>
      </c>
      <c r="BH24">
        <v>0</v>
      </c>
      <c r="BJ24" cm="1">
        <f t="array" ref="BJ24">INDEX([13]Results_ELV!$E$3:$E$186, (ROW()-ROW($B$2))*5+1)</f>
        <v>2</v>
      </c>
      <c r="BK24" cm="1">
        <f t="array" ref="BK24">INDEX([13]Results_ELV!$E$2:$E$186, (ROW()-ROW($C$2))*5+1)</f>
        <v>0</v>
      </c>
      <c r="BL24" cm="1">
        <f t="array" ref="BL24">INDEX([13]Results_ELV!$E$5:$E$186, (ROW()-ROW($D$2))*5+1)</f>
        <v>0</v>
      </c>
      <c r="BM24" cm="1">
        <f t="array" ref="BM24">INDEX([13]Results_ELV!$E$4:$E$186, (ROW()-ROW($E$2))*5+1)</f>
        <v>0</v>
      </c>
      <c r="BO24" cm="1">
        <f t="array" ref="BO24">INDEX([14]Results_ELV!$E$3:$E$186, (ROW()-ROW($B$2))*5+1)</f>
        <v>1</v>
      </c>
      <c r="BP24" cm="1">
        <f t="array" ref="BP24">INDEX([14]Results_ELV!$E$2:$E$186, (ROW()-ROW($C$2))*5+1)</f>
        <v>0</v>
      </c>
      <c r="BQ24" cm="1">
        <f t="array" ref="BQ24">INDEX([14]Results_ELV!$E$5:$E$186, (ROW()-ROW($D$2))*5+1)</f>
        <v>0</v>
      </c>
      <c r="BR24" cm="1">
        <f t="array" ref="BR24">INDEX([14]Results_ELV!$E$4:$E$186, (ROW()-ROW($E$2))*5+1)</f>
        <v>0</v>
      </c>
      <c r="BT24" cm="1">
        <f t="array" ref="BT24">INDEX([15]Results_ELV!$E$3:$E$186, (ROW()-ROW($B$2))*5+1)</f>
        <v>3</v>
      </c>
      <c r="BU24" cm="1">
        <f t="array" ref="BU24">INDEX([15]Results_ELV!$E$2:$E$186, (ROW()-ROW($C$2))*5+1)</f>
        <v>0</v>
      </c>
      <c r="BV24" cm="1">
        <f t="array" ref="BV24">INDEX([15]Results_ELV!$E$5:$E$186, (ROW()-ROW($D$2))*5+1)</f>
        <v>0</v>
      </c>
      <c r="BW24" cm="1">
        <f t="array" ref="BW24">INDEX([15]Results_ELV!$E$4:$E$186, (ROW()-ROW($E$2))*5+1)</f>
        <v>0</v>
      </c>
      <c r="BY24" cm="1">
        <f t="array" ref="BY24">INDEX([16]Results_ELV!$E$3:$E$186, (ROW()-ROW($B$2))*5+1)</f>
        <v>0</v>
      </c>
      <c r="BZ24" cm="1">
        <f t="array" ref="BZ24">INDEX([16]Results_ELV!$E$2:$E$186, (ROW()-ROW($C$2))*5+1)</f>
        <v>17</v>
      </c>
      <c r="CA24" cm="1">
        <f t="array" ref="CA24">INDEX([16]Results_ELV!$E$5:$E$186, (ROW()-ROW($D$2))*5+1)</f>
        <v>0</v>
      </c>
      <c r="CB24" cm="1">
        <f t="array" ref="CB24">INDEX([16]Results_ELV!$E$4:$E$186, (ROW()-ROW($E$2))*5+1)</f>
        <v>0</v>
      </c>
      <c r="CD24" cm="1">
        <f t="array" ref="CD24">INDEX([17]Results_ELV!$E$3:$E$186, (ROW()-ROW($B$2))*5+1)</f>
        <v>0</v>
      </c>
      <c r="CE24" cm="1">
        <f t="array" ref="CE24">INDEX([17]Results_ELV!$E$2:$E$186, (ROW()-ROW($C$2))*5+1)</f>
        <v>0</v>
      </c>
      <c r="CF24" cm="1">
        <f t="array" ref="CF24">INDEX([17]Results_ELV!$E$5:$E$186, (ROW()-ROW($D$2))*5+1)</f>
        <v>0</v>
      </c>
      <c r="CG24" cm="1">
        <f t="array" ref="CG24">INDEX([17]Results_ELV!$E$4:$E$186, (ROW()-ROW($E$2))*5+1)</f>
        <v>0</v>
      </c>
      <c r="CI24" cm="1">
        <f t="array" ref="CI24">INDEX([18]Results_ELV!$E$3:$E$186, (ROW()-ROW($B$2))*5+1)</f>
        <v>0</v>
      </c>
      <c r="CJ24" cm="1">
        <f t="array" ref="CJ24">INDEX([18]Results_ELV!$E$2:$E$186, (ROW()-ROW($C$2))*5+1)</f>
        <v>12</v>
      </c>
      <c r="CK24" cm="1">
        <f t="array" ref="CK24">INDEX([18]Results_ELV!$E$5:$E$186, (ROW()-ROW($D$2))*5+1)</f>
        <v>0</v>
      </c>
      <c r="CL24" cm="1">
        <f t="array" ref="CL24">INDEX([18]Results_ELV!$E$4:$E$186, (ROW()-ROW($E$2))*5+1)</f>
        <v>0</v>
      </c>
      <c r="CN24" cm="1">
        <f t="array" ref="CN24">INDEX([19]Results_ELV!$E$3:$E$186, (ROW()-ROW($B$2))*5+1)</f>
        <v>0</v>
      </c>
      <c r="CO24" cm="1">
        <f t="array" ref="CO24">INDEX([19]Results_ELV!$E$2:$E$186, (ROW()-ROW($C$2))*5+1)</f>
        <v>0</v>
      </c>
      <c r="CP24" cm="1">
        <f t="array" ref="CP24">INDEX([19]Results_ELV!$E$5:$E$186, (ROW()-ROW($D$2))*5+1)</f>
        <v>0</v>
      </c>
      <c r="CQ24" cm="1">
        <f t="array" ref="CQ24">INDEX([19]Results_ELV!$E$4:$E$186, (ROW()-ROW($E$2))*5+1)</f>
        <v>0</v>
      </c>
      <c r="CS24" cm="1">
        <f t="array" ref="CS24">INDEX([20]Results_ELV!$E$3:$E$186, (ROW()-ROW($B$2))*5+1)</f>
        <v>2</v>
      </c>
      <c r="CT24" cm="1">
        <f t="array" ref="CT24">INDEX([20]Results_ELV!$E$2:$E$186, (ROW()-ROW($C$2))*5+1)</f>
        <v>0</v>
      </c>
      <c r="CU24" cm="1">
        <f t="array" ref="CU24">INDEX([20]Results_ELV!$E$5:$E$186, (ROW()-ROW($D$2))*5+1)</f>
        <v>0</v>
      </c>
      <c r="CV24" cm="1">
        <f t="array" ref="CV24">INDEX([20]Results_ELV!$E$4:$E$186, (ROW()-ROW($E$2))*5+1)</f>
        <v>0</v>
      </c>
      <c r="CX24" cm="1">
        <f t="array" ref="CX24">INDEX([21]Results_ELV!$E$3:$E$186, (ROW()-ROW($B$2))*5+1)</f>
        <v>1</v>
      </c>
      <c r="CY24" cm="1">
        <f t="array" ref="CY24">INDEX([21]Results_ELV!$E$2:$E$186, (ROW()-ROW($C$2))*5+1)</f>
        <v>0</v>
      </c>
      <c r="CZ24" cm="1">
        <f t="array" ref="CZ24">INDEX([21]Results_ELV!$E$5:$E$186, (ROW()-ROW($D$2))*5+1)</f>
        <v>0</v>
      </c>
      <c r="DA24" cm="1">
        <f t="array" ref="DA24">INDEX([21]Results_ELV!$E$4:$E$186, (ROW()-ROW($E$2))*5+1)</f>
        <v>0</v>
      </c>
      <c r="DC24" cm="1">
        <f t="array" ref="DC24">INDEX([22]Results_ELV!$E$3:$E$186, (ROW()-ROW($B$2))*5+1)</f>
        <v>3</v>
      </c>
      <c r="DD24" cm="1">
        <f t="array" ref="DD24">INDEX([22]Results_ELV!$E$2:$E$186, (ROW()-ROW($C$2))*5+1)</f>
        <v>9</v>
      </c>
      <c r="DE24" cm="1">
        <f t="array" ref="DE24">INDEX([22]Results_ELV!$E$5:$E$186, (ROW()-ROW($D$2))*5+1)</f>
        <v>0</v>
      </c>
      <c r="DF24" cm="1">
        <f t="array" ref="DF24">INDEX([22]Results_ELV!$E$4:$E$186, (ROW()-ROW($E$2))*5+1)</f>
        <v>0</v>
      </c>
      <c r="DH24" cm="1">
        <f t="array" ref="DH24">INDEX([23]Results_ELV!$E$3:$E$186, (ROW()-ROW($B$2))*5+1)</f>
        <v>2</v>
      </c>
      <c r="DI24" cm="1">
        <f t="array" ref="DI24">INDEX([23]Results_ELV!$E$2:$E$186, (ROW()-ROW($C$2))*5+1)</f>
        <v>0</v>
      </c>
      <c r="DJ24" cm="1">
        <f t="array" ref="DJ24">INDEX([23]Results_ELV!$E$5:$E$186, (ROW()-ROW($D$2))*5+1)</f>
        <v>0</v>
      </c>
      <c r="DK24" cm="1">
        <f t="array" ref="DK24">INDEX([23]Results_ELV!$E$4:$E$186, (ROW()-ROW($E$2))*5+1)</f>
        <v>0</v>
      </c>
      <c r="DM24" cm="1">
        <f t="array" ref="DM24">INDEX([24]Results_ELV!$E$3:$E$186, (ROW()-ROW($B$2))*5+1)</f>
        <v>2</v>
      </c>
      <c r="DN24" cm="1">
        <f t="array" ref="DN24">INDEX([24]Results_ELV!$E$2:$E$186, (ROW()-ROW($C$2))*5+1)</f>
        <v>0</v>
      </c>
      <c r="DO24" cm="1">
        <f t="array" ref="DO24">INDEX([24]Results_ELV!$E$5:$E$186, (ROW()-ROW($D$2))*5+1)</f>
        <v>0</v>
      </c>
      <c r="DP24" cm="1">
        <f t="array" ref="DP24">INDEX([24]Results_ELV!$E$4:$E$186, (ROW()-ROW($E$2))*5+1)</f>
        <v>0</v>
      </c>
      <c r="DR24" cm="1">
        <f t="array" ref="DR24">INDEX([25]Results_ELV!$E$3:$E$186, (ROW()-ROW($B$2))*5+1)</f>
        <v>2</v>
      </c>
      <c r="DS24" cm="1">
        <f t="array" ref="DS24">INDEX([25]Results_ELV!$E$2:$E$186, (ROW()-ROW($C$2))*5+1)</f>
        <v>0</v>
      </c>
      <c r="DT24" cm="1">
        <f t="array" ref="DT24">INDEX([25]Results_ELV!$E$5:$E$186, (ROW()-ROW($D$2))*5+1)</f>
        <v>0</v>
      </c>
      <c r="DU24" cm="1">
        <f t="array" ref="DU24">INDEX([25]Results_ELV!$E$4:$E$186, (ROW()-ROW($E$2))*5+1)</f>
        <v>0</v>
      </c>
      <c r="DW24" cm="1">
        <f t="array" ref="DW24">INDEX([26]Results_ELV!$E$3:$E$186, (ROW()-ROW($B$2))*5+1)</f>
        <v>4</v>
      </c>
      <c r="DX24" cm="1">
        <f t="array" ref="DX24">INDEX([26]Results_ELV!$E$2:$E$186, (ROW()-ROW($C$2))*5+1)</f>
        <v>0</v>
      </c>
      <c r="DY24" cm="1">
        <f t="array" ref="DY24">INDEX([26]Results_ELV!$E$5:$E$186, (ROW()-ROW($D$2))*5+1)</f>
        <v>0</v>
      </c>
      <c r="DZ24" cm="1">
        <f t="array" ref="DZ24">INDEX([26]Results_ELV!$E$4:$E$186, (ROW()-ROW($E$2))*5+1)</f>
        <v>0</v>
      </c>
      <c r="EB24" cm="1">
        <f t="array" ref="EB24">INDEX([27]Results_ELV!$E$3:$E$186, (ROW()-ROW($B$2))*5+1)</f>
        <v>0</v>
      </c>
      <c r="EC24" cm="1">
        <f t="array" ref="EC24">INDEX([27]Results_ELV!$E$2:$E$186, (ROW()-ROW($C$2))*5+1)</f>
        <v>0</v>
      </c>
      <c r="ED24" cm="1">
        <f t="array" ref="ED24">INDEX([27]Results_ELV!$E$5:$E$186, (ROW()-ROW($D$2))*5+1)</f>
        <v>0</v>
      </c>
      <c r="EE24" cm="1">
        <f t="array" ref="EE24">INDEX([27]Results_ELV!$E$4:$E$186, (ROW()-ROW($E$2))*5+1)</f>
        <v>0</v>
      </c>
      <c r="EG24" cm="1">
        <f t="array" ref="EG24">INDEX([28]Results_ELV!$E$3:$E$186, (ROW()-ROW($B$2))*5+1)</f>
        <v>0</v>
      </c>
      <c r="EH24" cm="1">
        <f t="array" ref="EH24">INDEX([28]Results_ELV!$E$2:$E$186, (ROW()-ROW($C$2))*5+1)</f>
        <v>0</v>
      </c>
      <c r="EI24" cm="1">
        <f t="array" ref="EI24">INDEX([28]Results_ELV!$E$5:$E$186, (ROW()-ROW($D$2))*5+1)</f>
        <v>0</v>
      </c>
      <c r="EJ24" cm="1">
        <f t="array" ref="EJ24">INDEX([28]Results_ELV!$E$4:$E$186, (ROW()-ROW($E$2))*5+1)</f>
        <v>0</v>
      </c>
      <c r="EL24" cm="1">
        <f t="array" ref="EL24">INDEX([29]Results_ELV!$E$3:$E$186, (ROW()-ROW($B$2))*5+1)</f>
        <v>0</v>
      </c>
      <c r="EM24" cm="1">
        <f t="array" ref="EM24">INDEX([29]Results_ELV!$E$2:$E$186, (ROW()-ROW($C$2))*5+1)</f>
        <v>0</v>
      </c>
      <c r="EN24" cm="1">
        <f t="array" ref="EN24">INDEX([29]Results_ELV!$E$5:$E$186, (ROW()-ROW($D$2))*5+1)</f>
        <v>0</v>
      </c>
      <c r="EO24" cm="1">
        <f t="array" ref="EO24">INDEX([29]Results_ELV!$E$4:$E$186, (ROW()-ROW($E$2))*5+1)</f>
        <v>0</v>
      </c>
      <c r="EQ24" cm="1">
        <f t="array" ref="EQ24">INDEX([30]Results_ELV!$E$3:$E$186, (ROW()-ROW($B$2))*5+1)</f>
        <v>1</v>
      </c>
      <c r="ER24" cm="1">
        <f t="array" ref="ER24">INDEX([30]Results_ELV!$E$2:$E$186, (ROW()-ROW($C$2))*5+1)</f>
        <v>5</v>
      </c>
      <c r="ES24" cm="1">
        <f t="array" ref="ES24">INDEX([30]Results_ELV!$E$5:$E$186, (ROW()-ROW($D$2))*5+1)</f>
        <v>0</v>
      </c>
      <c r="ET24" cm="1">
        <f t="array" ref="ET24">INDEX([30]Results_ELV!$E$4:$E$186, (ROW()-ROW($E$2))*5+1)</f>
        <v>0</v>
      </c>
      <c r="EV24" s="22">
        <f t="shared" si="0"/>
        <v>1</v>
      </c>
      <c r="EW24" s="22">
        <f t="shared" si="1"/>
        <v>2</v>
      </c>
      <c r="EX24" s="22">
        <f t="shared" si="2"/>
        <v>0</v>
      </c>
      <c r="EY24" s="22">
        <f t="shared" si="3"/>
        <v>0</v>
      </c>
    </row>
    <row r="25" spans="1:155" x14ac:dyDescent="0.35">
      <c r="A25">
        <v>23</v>
      </c>
      <c r="B25">
        <f>[1]CRP_Outcome_ELV!$B25</f>
        <v>2</v>
      </c>
      <c r="C25">
        <f>[1]CRP_Outcome_ELV!$C25</f>
        <v>0</v>
      </c>
      <c r="D25">
        <f>[1]CRP_Outcome_ELV!$D25</f>
        <v>0</v>
      </c>
      <c r="E25">
        <f>[1]CRP_Outcome_ELV!$E25</f>
        <v>0</v>
      </c>
      <c r="G25">
        <f>[2]CRP_Outcome_ELV!$B25</f>
        <v>0</v>
      </c>
      <c r="H25">
        <f>[2]CRP_Outcome_ELV!$C25</f>
        <v>0</v>
      </c>
      <c r="I25">
        <f>[2]CRP_Outcome_ELV!$D25</f>
        <v>0</v>
      </c>
      <c r="J25">
        <f>[2]CRP_Outcome_ELV!$E25</f>
        <v>0</v>
      </c>
      <c r="L25">
        <f>[3]CRP_Outcome_ELV!$B25</f>
        <v>0</v>
      </c>
      <c r="M25">
        <f>[3]CRP_Outcome_ELV!$C25</f>
        <v>20</v>
      </c>
      <c r="N25">
        <f>[3]CRP_Outcome_ELV!$D25</f>
        <v>0</v>
      </c>
      <c r="O25">
        <f>[3]CRP_Outcome_ELV!$E25</f>
        <v>0</v>
      </c>
      <c r="Q25">
        <f>[4]CRP_Outcome_ELV!$B25</f>
        <v>0</v>
      </c>
      <c r="R25">
        <f>[4]CRP_Outcome_ELV!$C25</f>
        <v>0</v>
      </c>
      <c r="S25">
        <f>[4]CRP_Outcome_ELV!$D25</f>
        <v>0</v>
      </c>
      <c r="T25">
        <f>[4]CRP_Outcome_ELV!$E25</f>
        <v>0</v>
      </c>
      <c r="V25">
        <f>[5]CRP_Outcome_ELV!$B25</f>
        <v>0</v>
      </c>
      <c r="W25">
        <f>[5]CRP_Outcome_ELV!$C25</f>
        <v>0</v>
      </c>
      <c r="X25">
        <f>[5]CRP_Outcome_ELV!$D25</f>
        <v>0</v>
      </c>
      <c r="Y25">
        <f>[5]CRP_Outcome_ELV!$E25</f>
        <v>0</v>
      </c>
      <c r="AA25">
        <f>[6]CRP_Outcome_ELV!$B25</f>
        <v>0</v>
      </c>
      <c r="AB25">
        <f>[6]CRP_Outcome_ELV!$C25</f>
        <v>5</v>
      </c>
      <c r="AC25">
        <f>[6]CRP_Outcome_ELV!$D25</f>
        <v>0</v>
      </c>
      <c r="AD25">
        <f>[6]CRP_Outcome_ELV!$E25</f>
        <v>0</v>
      </c>
      <c r="AF25">
        <f>[7]CRP_Outcome_ELV!$B25</f>
        <v>0</v>
      </c>
      <c r="AG25">
        <f>[7]CRP_Outcome_ELV!$C25</f>
        <v>13</v>
      </c>
      <c r="AH25">
        <f>[7]CRP_Outcome_ELV!$D25</f>
        <v>0</v>
      </c>
      <c r="AI25">
        <f>[7]CRP_Outcome_ELV!$E25</f>
        <v>0</v>
      </c>
      <c r="AK25">
        <f>[8]CRP_Outcome_ELV!$B25</f>
        <v>0</v>
      </c>
      <c r="AL25">
        <f>[8]CRP_Outcome_ELV!$C25</f>
        <v>2</v>
      </c>
      <c r="AM25">
        <f>[8]CRP_Outcome_ELV!$D25</f>
        <v>0</v>
      </c>
      <c r="AN25">
        <f>[8]CRP_Outcome_ELV!$E25</f>
        <v>0</v>
      </c>
      <c r="AP25">
        <f>[9]CRP_Outcome_ELV!$B25</f>
        <v>0</v>
      </c>
      <c r="AQ25">
        <f>[9]CRP_Outcome_ELV!$C25</f>
        <v>8</v>
      </c>
      <c r="AR25">
        <f>[9]CRP_Outcome_ELV!$D25</f>
        <v>0</v>
      </c>
      <c r="AS25">
        <f>[9]CRP_Outcome_ELV!$E25</f>
        <v>0</v>
      </c>
      <c r="AU25">
        <f>[10]CRP_Outcome_ELV!$B25</f>
        <v>0</v>
      </c>
      <c r="AV25">
        <f>[10]CRP_Outcome_ELV!$C25</f>
        <v>6</v>
      </c>
      <c r="AW25">
        <f>[10]CRP_Outcome_ELV!$D25</f>
        <v>0</v>
      </c>
      <c r="AX25">
        <f>[10]CRP_Outcome_ELV!$E25</f>
        <v>0</v>
      </c>
      <c r="AZ25">
        <v>0</v>
      </c>
      <c r="BA25">
        <v>11</v>
      </c>
      <c r="BB25">
        <v>0</v>
      </c>
      <c r="BC25">
        <v>0</v>
      </c>
      <c r="BE25">
        <v>0</v>
      </c>
      <c r="BF25">
        <v>14</v>
      </c>
      <c r="BG25">
        <v>0</v>
      </c>
      <c r="BH25">
        <v>0</v>
      </c>
      <c r="BJ25" cm="1">
        <f t="array" ref="BJ25">INDEX([13]Results_ELV!$E$3:$E$186, (ROW()-ROW($B$2))*5+1)</f>
        <v>0</v>
      </c>
      <c r="BK25" cm="1">
        <f t="array" ref="BK25">INDEX([13]Results_ELV!$E$2:$E$186, (ROW()-ROW($C$2))*5+1)</f>
        <v>3</v>
      </c>
      <c r="BL25" cm="1">
        <f t="array" ref="BL25">INDEX([13]Results_ELV!$E$5:$E$186, (ROW()-ROW($D$2))*5+1)</f>
        <v>0</v>
      </c>
      <c r="BM25" cm="1">
        <f t="array" ref="BM25">INDEX([13]Results_ELV!$E$4:$E$186, (ROW()-ROW($E$2))*5+1)</f>
        <v>0</v>
      </c>
      <c r="BO25" cm="1">
        <f t="array" ref="BO25">INDEX([14]Results_ELV!$E$3:$E$186, (ROW()-ROW($B$2))*5+1)</f>
        <v>0</v>
      </c>
      <c r="BP25" cm="1">
        <f t="array" ref="BP25">INDEX([14]Results_ELV!$E$2:$E$186, (ROW()-ROW($C$2))*5+1)</f>
        <v>0</v>
      </c>
      <c r="BQ25" cm="1">
        <f t="array" ref="BQ25">INDEX([14]Results_ELV!$E$5:$E$186, (ROW()-ROW($D$2))*5+1)</f>
        <v>0</v>
      </c>
      <c r="BR25" cm="1">
        <f t="array" ref="BR25">INDEX([14]Results_ELV!$E$4:$E$186, (ROW()-ROW($E$2))*5+1)</f>
        <v>0</v>
      </c>
      <c r="BT25" cm="1">
        <f t="array" ref="BT25">INDEX([15]Results_ELV!$E$3:$E$186, (ROW()-ROW($B$2))*5+1)</f>
        <v>0</v>
      </c>
      <c r="BU25" cm="1">
        <f t="array" ref="BU25">INDEX([15]Results_ELV!$E$2:$E$186, (ROW()-ROW($C$2))*5+1)</f>
        <v>0</v>
      </c>
      <c r="BV25" cm="1">
        <f t="array" ref="BV25">INDEX([15]Results_ELV!$E$5:$E$186, (ROW()-ROW($D$2))*5+1)</f>
        <v>0</v>
      </c>
      <c r="BW25" cm="1">
        <f t="array" ref="BW25">INDEX([15]Results_ELV!$E$4:$E$186, (ROW()-ROW($E$2))*5+1)</f>
        <v>0</v>
      </c>
      <c r="BY25" cm="1">
        <f t="array" ref="BY25">INDEX([16]Results_ELV!$E$3:$E$186, (ROW()-ROW($B$2))*5+1)</f>
        <v>0</v>
      </c>
      <c r="BZ25" cm="1">
        <f t="array" ref="BZ25">INDEX([16]Results_ELV!$E$2:$E$186, (ROW()-ROW($C$2))*5+1)</f>
        <v>41</v>
      </c>
      <c r="CA25" cm="1">
        <f t="array" ref="CA25">INDEX([16]Results_ELV!$E$5:$E$186, (ROW()-ROW($D$2))*5+1)</f>
        <v>0</v>
      </c>
      <c r="CB25" cm="1">
        <f t="array" ref="CB25">INDEX([16]Results_ELV!$E$4:$E$186, (ROW()-ROW($E$2))*5+1)</f>
        <v>0</v>
      </c>
      <c r="CD25" cm="1">
        <f t="array" ref="CD25">INDEX([17]Results_ELV!$E$3:$E$186, (ROW()-ROW($B$2))*5+1)</f>
        <v>0</v>
      </c>
      <c r="CE25" cm="1">
        <f t="array" ref="CE25">INDEX([17]Results_ELV!$E$2:$E$186, (ROW()-ROW($C$2))*5+1)</f>
        <v>0</v>
      </c>
      <c r="CF25" cm="1">
        <f t="array" ref="CF25">INDEX([17]Results_ELV!$E$5:$E$186, (ROW()-ROW($D$2))*5+1)</f>
        <v>0</v>
      </c>
      <c r="CG25" cm="1">
        <f t="array" ref="CG25">INDEX([17]Results_ELV!$E$4:$E$186, (ROW()-ROW($E$2))*5+1)</f>
        <v>0</v>
      </c>
      <c r="CI25" cm="1">
        <f t="array" ref="CI25">INDEX([18]Results_ELV!$E$3:$E$186, (ROW()-ROW($B$2))*5+1)</f>
        <v>0</v>
      </c>
      <c r="CJ25" cm="1">
        <f t="array" ref="CJ25">INDEX([18]Results_ELV!$E$2:$E$186, (ROW()-ROW($C$2))*5+1)</f>
        <v>0</v>
      </c>
      <c r="CK25" cm="1">
        <f t="array" ref="CK25">INDEX([18]Results_ELV!$E$5:$E$186, (ROW()-ROW($D$2))*5+1)</f>
        <v>0</v>
      </c>
      <c r="CL25" cm="1">
        <f t="array" ref="CL25">INDEX([18]Results_ELV!$E$4:$E$186, (ROW()-ROW($E$2))*5+1)</f>
        <v>0</v>
      </c>
      <c r="CN25" cm="1">
        <f t="array" ref="CN25">INDEX([19]Results_ELV!$E$3:$E$186, (ROW()-ROW($B$2))*5+1)</f>
        <v>0</v>
      </c>
      <c r="CO25" cm="1">
        <f t="array" ref="CO25">INDEX([19]Results_ELV!$E$2:$E$186, (ROW()-ROW($C$2))*5+1)</f>
        <v>8</v>
      </c>
      <c r="CP25" cm="1">
        <f t="array" ref="CP25">INDEX([19]Results_ELV!$E$5:$E$186, (ROW()-ROW($D$2))*5+1)</f>
        <v>0</v>
      </c>
      <c r="CQ25" cm="1">
        <f t="array" ref="CQ25">INDEX([19]Results_ELV!$E$4:$E$186, (ROW()-ROW($E$2))*5+1)</f>
        <v>0</v>
      </c>
      <c r="CS25" cm="1">
        <f t="array" ref="CS25">INDEX([20]Results_ELV!$E$3:$E$186, (ROW()-ROW($B$2))*5+1)</f>
        <v>0</v>
      </c>
      <c r="CT25" cm="1">
        <f t="array" ref="CT25">INDEX([20]Results_ELV!$E$2:$E$186, (ROW()-ROW($C$2))*5+1)</f>
        <v>5</v>
      </c>
      <c r="CU25" cm="1">
        <f t="array" ref="CU25">INDEX([20]Results_ELV!$E$5:$E$186, (ROW()-ROW($D$2))*5+1)</f>
        <v>0</v>
      </c>
      <c r="CV25" cm="1">
        <f t="array" ref="CV25">INDEX([20]Results_ELV!$E$4:$E$186, (ROW()-ROW($E$2))*5+1)</f>
        <v>0</v>
      </c>
      <c r="CX25" cm="1">
        <f t="array" ref="CX25">INDEX([21]Results_ELV!$E$3:$E$186, (ROW()-ROW($B$2))*5+1)</f>
        <v>0</v>
      </c>
      <c r="CY25" cm="1">
        <f t="array" ref="CY25">INDEX([21]Results_ELV!$E$2:$E$186, (ROW()-ROW($C$2))*5+1)</f>
        <v>20</v>
      </c>
      <c r="CZ25" cm="1">
        <f t="array" ref="CZ25">INDEX([21]Results_ELV!$E$5:$E$186, (ROW()-ROW($D$2))*5+1)</f>
        <v>0</v>
      </c>
      <c r="DA25" cm="1">
        <f t="array" ref="DA25">INDEX([21]Results_ELV!$E$4:$E$186, (ROW()-ROW($E$2))*5+1)</f>
        <v>0</v>
      </c>
      <c r="DC25" cm="1">
        <f t="array" ref="DC25">INDEX([22]Results_ELV!$E$3:$E$186, (ROW()-ROW($B$2))*5+1)</f>
        <v>0</v>
      </c>
      <c r="DD25" cm="1">
        <f t="array" ref="DD25">INDEX([22]Results_ELV!$E$2:$E$186, (ROW()-ROW($C$2))*5+1)</f>
        <v>12</v>
      </c>
      <c r="DE25" cm="1">
        <f t="array" ref="DE25">INDEX([22]Results_ELV!$E$5:$E$186, (ROW()-ROW($D$2))*5+1)</f>
        <v>0</v>
      </c>
      <c r="DF25" cm="1">
        <f t="array" ref="DF25">INDEX([22]Results_ELV!$E$4:$E$186, (ROW()-ROW($E$2))*5+1)</f>
        <v>0</v>
      </c>
      <c r="DH25" cm="1">
        <f t="array" ref="DH25">INDEX([23]Results_ELV!$E$3:$E$186, (ROW()-ROW($B$2))*5+1)</f>
        <v>0</v>
      </c>
      <c r="DI25" cm="1">
        <f t="array" ref="DI25">INDEX([23]Results_ELV!$E$2:$E$186, (ROW()-ROW($C$2))*5+1)</f>
        <v>8</v>
      </c>
      <c r="DJ25" cm="1">
        <f t="array" ref="DJ25">INDEX([23]Results_ELV!$E$5:$E$186, (ROW()-ROW($D$2))*5+1)</f>
        <v>0</v>
      </c>
      <c r="DK25" cm="1">
        <f t="array" ref="DK25">INDEX([23]Results_ELV!$E$4:$E$186, (ROW()-ROW($E$2))*5+1)</f>
        <v>0</v>
      </c>
      <c r="DM25" cm="1">
        <f t="array" ref="DM25">INDEX([24]Results_ELV!$E$3:$E$186, (ROW()-ROW($B$2))*5+1)</f>
        <v>0</v>
      </c>
      <c r="DN25" cm="1">
        <f t="array" ref="DN25">INDEX([24]Results_ELV!$E$2:$E$186, (ROW()-ROW($C$2))*5+1)</f>
        <v>1</v>
      </c>
      <c r="DO25" cm="1">
        <f t="array" ref="DO25">INDEX([24]Results_ELV!$E$5:$E$186, (ROW()-ROW($D$2))*5+1)</f>
        <v>0</v>
      </c>
      <c r="DP25" cm="1">
        <f t="array" ref="DP25">INDEX([24]Results_ELV!$E$4:$E$186, (ROW()-ROW($E$2))*5+1)</f>
        <v>0</v>
      </c>
      <c r="DR25" cm="1">
        <f t="array" ref="DR25">INDEX([25]Results_ELV!$E$3:$E$186, (ROW()-ROW($B$2))*5+1)</f>
        <v>0</v>
      </c>
      <c r="DS25" cm="1">
        <f t="array" ref="DS25">INDEX([25]Results_ELV!$E$2:$E$186, (ROW()-ROW($C$2))*5+1)</f>
        <v>5</v>
      </c>
      <c r="DT25" cm="1">
        <f t="array" ref="DT25">INDEX([25]Results_ELV!$E$5:$E$186, (ROW()-ROW($D$2))*5+1)</f>
        <v>0</v>
      </c>
      <c r="DU25" cm="1">
        <f t="array" ref="DU25">INDEX([25]Results_ELV!$E$4:$E$186, (ROW()-ROW($E$2))*5+1)</f>
        <v>0</v>
      </c>
      <c r="DW25" cm="1">
        <f t="array" ref="DW25">INDEX([26]Results_ELV!$E$3:$E$186, (ROW()-ROW($B$2))*5+1)</f>
        <v>0</v>
      </c>
      <c r="DX25" cm="1">
        <f t="array" ref="DX25">INDEX([26]Results_ELV!$E$2:$E$186, (ROW()-ROW($C$2))*5+1)</f>
        <v>0</v>
      </c>
      <c r="DY25" cm="1">
        <f t="array" ref="DY25">INDEX([26]Results_ELV!$E$5:$E$186, (ROW()-ROW($D$2))*5+1)</f>
        <v>0</v>
      </c>
      <c r="DZ25" cm="1">
        <f t="array" ref="DZ25">INDEX([26]Results_ELV!$E$4:$E$186, (ROW()-ROW($E$2))*5+1)</f>
        <v>0</v>
      </c>
      <c r="EB25" cm="1">
        <f t="array" ref="EB25">INDEX([27]Results_ELV!$E$3:$E$186, (ROW()-ROW($B$2))*5+1)</f>
        <v>0</v>
      </c>
      <c r="EC25" cm="1">
        <f t="array" ref="EC25">INDEX([27]Results_ELV!$E$2:$E$186, (ROW()-ROW($C$2))*5+1)</f>
        <v>29</v>
      </c>
      <c r="ED25" cm="1">
        <f t="array" ref="ED25">INDEX([27]Results_ELV!$E$5:$E$186, (ROW()-ROW($D$2))*5+1)</f>
        <v>0</v>
      </c>
      <c r="EE25" cm="1">
        <f t="array" ref="EE25">INDEX([27]Results_ELV!$E$4:$E$186, (ROW()-ROW($E$2))*5+1)</f>
        <v>0</v>
      </c>
      <c r="EG25" cm="1">
        <f t="array" ref="EG25">INDEX([28]Results_ELV!$E$3:$E$186, (ROW()-ROW($B$2))*5+1)</f>
        <v>0</v>
      </c>
      <c r="EH25" cm="1">
        <f t="array" ref="EH25">INDEX([28]Results_ELV!$E$2:$E$186, (ROW()-ROW($C$2))*5+1)</f>
        <v>2</v>
      </c>
      <c r="EI25" cm="1">
        <f t="array" ref="EI25">INDEX([28]Results_ELV!$E$5:$E$186, (ROW()-ROW($D$2))*5+1)</f>
        <v>0</v>
      </c>
      <c r="EJ25" cm="1">
        <f t="array" ref="EJ25">INDEX([28]Results_ELV!$E$4:$E$186, (ROW()-ROW($E$2))*5+1)</f>
        <v>0</v>
      </c>
      <c r="EL25" cm="1">
        <f t="array" ref="EL25">INDEX([29]Results_ELV!$E$3:$E$186, (ROW()-ROW($B$2))*5+1)</f>
        <v>0</v>
      </c>
      <c r="EM25" cm="1">
        <f t="array" ref="EM25">INDEX([29]Results_ELV!$E$2:$E$186, (ROW()-ROW($C$2))*5+1)</f>
        <v>0</v>
      </c>
      <c r="EN25" cm="1">
        <f t="array" ref="EN25">INDEX([29]Results_ELV!$E$5:$E$186, (ROW()-ROW($D$2))*5+1)</f>
        <v>0</v>
      </c>
      <c r="EO25" cm="1">
        <f t="array" ref="EO25">INDEX([29]Results_ELV!$E$4:$E$186, (ROW()-ROW($E$2))*5+1)</f>
        <v>0</v>
      </c>
      <c r="EQ25" cm="1">
        <f t="array" ref="EQ25">INDEX([30]Results_ELV!$E$3:$E$186, (ROW()-ROW($B$2))*5+1)</f>
        <v>0</v>
      </c>
      <c r="ER25" cm="1">
        <f t="array" ref="ER25">INDEX([30]Results_ELV!$E$2:$E$186, (ROW()-ROW($C$2))*5+1)</f>
        <v>4</v>
      </c>
      <c r="ES25" cm="1">
        <f t="array" ref="ES25">INDEX([30]Results_ELV!$E$5:$E$186, (ROW()-ROW($D$2))*5+1)</f>
        <v>0</v>
      </c>
      <c r="ET25" cm="1">
        <f t="array" ref="ET25">INDEX([30]Results_ELV!$E$4:$E$186, (ROW()-ROW($E$2))*5+1)</f>
        <v>0</v>
      </c>
      <c r="EV25" s="22">
        <f t="shared" si="0"/>
        <v>0</v>
      </c>
      <c r="EW25" s="22">
        <f t="shared" si="1"/>
        <v>7</v>
      </c>
      <c r="EX25" s="22">
        <f t="shared" si="2"/>
        <v>0</v>
      </c>
      <c r="EY25" s="22">
        <f t="shared" si="3"/>
        <v>0</v>
      </c>
    </row>
    <row r="26" spans="1:155" x14ac:dyDescent="0.35">
      <c r="A26">
        <v>24</v>
      </c>
      <c r="B26">
        <f>[1]CRP_Outcome_ELV!$B26</f>
        <v>0</v>
      </c>
      <c r="C26">
        <f>[1]CRP_Outcome_ELV!$C26</f>
        <v>0</v>
      </c>
      <c r="D26">
        <f>[1]CRP_Outcome_ELV!$D26</f>
        <v>0</v>
      </c>
      <c r="E26">
        <f>[1]CRP_Outcome_ELV!$E26</f>
        <v>0</v>
      </c>
      <c r="G26">
        <f>[2]CRP_Outcome_ELV!$B26</f>
        <v>0</v>
      </c>
      <c r="H26">
        <f>[2]CRP_Outcome_ELV!$C26</f>
        <v>25</v>
      </c>
      <c r="I26">
        <f>[2]CRP_Outcome_ELV!$D26</f>
        <v>0</v>
      </c>
      <c r="J26">
        <f>[2]CRP_Outcome_ELV!$E26</f>
        <v>0</v>
      </c>
      <c r="L26">
        <f>[3]CRP_Outcome_ELV!$B26</f>
        <v>0</v>
      </c>
      <c r="M26">
        <f>[3]CRP_Outcome_ELV!$C26</f>
        <v>2</v>
      </c>
      <c r="N26">
        <f>[3]CRP_Outcome_ELV!$D26</f>
        <v>0</v>
      </c>
      <c r="O26">
        <f>[3]CRP_Outcome_ELV!$E26</f>
        <v>0</v>
      </c>
      <c r="Q26">
        <f>[4]CRP_Outcome_ELV!$B26</f>
        <v>0</v>
      </c>
      <c r="R26">
        <f>[4]CRP_Outcome_ELV!$C26</f>
        <v>0</v>
      </c>
      <c r="S26">
        <f>[4]CRP_Outcome_ELV!$D26</f>
        <v>0</v>
      </c>
      <c r="T26">
        <f>[4]CRP_Outcome_ELV!$E26</f>
        <v>0</v>
      </c>
      <c r="V26">
        <f>[5]CRP_Outcome_ELV!$B26</f>
        <v>0</v>
      </c>
      <c r="W26">
        <f>[5]CRP_Outcome_ELV!$C26</f>
        <v>7</v>
      </c>
      <c r="X26">
        <f>[5]CRP_Outcome_ELV!$D26</f>
        <v>0</v>
      </c>
      <c r="Y26">
        <f>[5]CRP_Outcome_ELV!$E26</f>
        <v>0</v>
      </c>
      <c r="AA26">
        <f>[6]CRP_Outcome_ELV!$B26</f>
        <v>0</v>
      </c>
      <c r="AB26">
        <f>[6]CRP_Outcome_ELV!$C26</f>
        <v>0</v>
      </c>
      <c r="AC26">
        <f>[6]CRP_Outcome_ELV!$D26</f>
        <v>0</v>
      </c>
      <c r="AD26">
        <f>[6]CRP_Outcome_ELV!$E26</f>
        <v>0</v>
      </c>
      <c r="AF26">
        <f>[7]CRP_Outcome_ELV!$B26</f>
        <v>0</v>
      </c>
      <c r="AG26">
        <f>[7]CRP_Outcome_ELV!$C26</f>
        <v>2</v>
      </c>
      <c r="AH26">
        <f>[7]CRP_Outcome_ELV!$D26</f>
        <v>0</v>
      </c>
      <c r="AI26">
        <f>[7]CRP_Outcome_ELV!$E26</f>
        <v>0</v>
      </c>
      <c r="AK26">
        <f>[8]CRP_Outcome_ELV!$B26</f>
        <v>0</v>
      </c>
      <c r="AL26">
        <f>[8]CRP_Outcome_ELV!$C26</f>
        <v>14</v>
      </c>
      <c r="AM26">
        <f>[8]CRP_Outcome_ELV!$D26</f>
        <v>0</v>
      </c>
      <c r="AN26">
        <f>[8]CRP_Outcome_ELV!$E26</f>
        <v>0</v>
      </c>
      <c r="AP26">
        <f>[9]CRP_Outcome_ELV!$B26</f>
        <v>0</v>
      </c>
      <c r="AQ26">
        <f>[9]CRP_Outcome_ELV!$C26</f>
        <v>3</v>
      </c>
      <c r="AR26">
        <f>[9]CRP_Outcome_ELV!$D26</f>
        <v>0</v>
      </c>
      <c r="AS26">
        <f>[9]CRP_Outcome_ELV!$E26</f>
        <v>0</v>
      </c>
      <c r="AU26">
        <f>[10]CRP_Outcome_ELV!$B26</f>
        <v>0</v>
      </c>
      <c r="AV26">
        <f>[10]CRP_Outcome_ELV!$C26</f>
        <v>5</v>
      </c>
      <c r="AW26">
        <f>[10]CRP_Outcome_ELV!$D26</f>
        <v>0</v>
      </c>
      <c r="AX26">
        <f>[10]CRP_Outcome_ELV!$E26</f>
        <v>0</v>
      </c>
      <c r="AZ26">
        <v>0</v>
      </c>
      <c r="BA26">
        <v>7</v>
      </c>
      <c r="BB26">
        <v>0</v>
      </c>
      <c r="BC26">
        <v>0</v>
      </c>
      <c r="BE26">
        <v>0</v>
      </c>
      <c r="BF26">
        <v>0</v>
      </c>
      <c r="BG26">
        <v>0</v>
      </c>
      <c r="BH26">
        <v>0</v>
      </c>
      <c r="BJ26" cm="1">
        <f t="array" ref="BJ26">INDEX([13]Results_ELV!$E$3:$E$186, (ROW()-ROW($B$2))*5+1)</f>
        <v>0</v>
      </c>
      <c r="BK26" cm="1">
        <f t="array" ref="BK26">INDEX([13]Results_ELV!$E$2:$E$186, (ROW()-ROW($C$2))*5+1)</f>
        <v>9</v>
      </c>
      <c r="BL26" cm="1">
        <f t="array" ref="BL26">INDEX([13]Results_ELV!$E$5:$E$186, (ROW()-ROW($D$2))*5+1)</f>
        <v>0</v>
      </c>
      <c r="BM26" cm="1">
        <f t="array" ref="BM26">INDEX([13]Results_ELV!$E$4:$E$186, (ROW()-ROW($E$2))*5+1)</f>
        <v>0</v>
      </c>
      <c r="BO26" cm="1">
        <f t="array" ref="BO26">INDEX([14]Results_ELV!$E$3:$E$186, (ROW()-ROW($B$2))*5+1)</f>
        <v>0</v>
      </c>
      <c r="BP26" cm="1">
        <f t="array" ref="BP26">INDEX([14]Results_ELV!$E$2:$E$186, (ROW()-ROW($C$2))*5+1)</f>
        <v>25</v>
      </c>
      <c r="BQ26" cm="1">
        <f t="array" ref="BQ26">INDEX([14]Results_ELV!$E$5:$E$186, (ROW()-ROW($D$2))*5+1)</f>
        <v>0</v>
      </c>
      <c r="BR26" cm="1">
        <f t="array" ref="BR26">INDEX([14]Results_ELV!$E$4:$E$186, (ROW()-ROW($E$2))*5+1)</f>
        <v>0</v>
      </c>
      <c r="BT26" cm="1">
        <f t="array" ref="BT26">INDEX([15]Results_ELV!$E$3:$E$186, (ROW()-ROW($B$2))*5+1)</f>
        <v>0</v>
      </c>
      <c r="BU26" cm="1">
        <f t="array" ref="BU26">INDEX([15]Results_ELV!$E$2:$E$186, (ROW()-ROW($C$2))*5+1)</f>
        <v>11</v>
      </c>
      <c r="BV26" cm="1">
        <f t="array" ref="BV26">INDEX([15]Results_ELV!$E$5:$E$186, (ROW()-ROW($D$2))*5+1)</f>
        <v>0</v>
      </c>
      <c r="BW26" cm="1">
        <f t="array" ref="BW26">INDEX([15]Results_ELV!$E$4:$E$186, (ROW()-ROW($E$2))*5+1)</f>
        <v>0</v>
      </c>
      <c r="BY26" cm="1">
        <f t="array" ref="BY26">INDEX([16]Results_ELV!$E$3:$E$186, (ROW()-ROW($B$2))*5+1)</f>
        <v>0</v>
      </c>
      <c r="BZ26" cm="1">
        <f t="array" ref="BZ26">INDEX([16]Results_ELV!$E$2:$E$186, (ROW()-ROW($C$2))*5+1)</f>
        <v>41</v>
      </c>
      <c r="CA26" cm="1">
        <f t="array" ref="CA26">INDEX([16]Results_ELV!$E$5:$E$186, (ROW()-ROW($D$2))*5+1)</f>
        <v>0</v>
      </c>
      <c r="CB26" cm="1">
        <f t="array" ref="CB26">INDEX([16]Results_ELV!$E$4:$E$186, (ROW()-ROW($E$2))*5+1)</f>
        <v>0</v>
      </c>
      <c r="CD26" cm="1">
        <f t="array" ref="CD26">INDEX([17]Results_ELV!$E$3:$E$186, (ROW()-ROW($B$2))*5+1)</f>
        <v>1</v>
      </c>
      <c r="CE26" cm="1">
        <f t="array" ref="CE26">INDEX([17]Results_ELV!$E$2:$E$186, (ROW()-ROW($C$2))*5+1)</f>
        <v>0</v>
      </c>
      <c r="CF26" cm="1">
        <f t="array" ref="CF26">INDEX([17]Results_ELV!$E$5:$E$186, (ROW()-ROW($D$2))*5+1)</f>
        <v>0</v>
      </c>
      <c r="CG26" cm="1">
        <f t="array" ref="CG26">INDEX([17]Results_ELV!$E$4:$E$186, (ROW()-ROW($E$2))*5+1)</f>
        <v>0</v>
      </c>
      <c r="CI26" cm="1">
        <f t="array" ref="CI26">INDEX([18]Results_ELV!$E$3:$E$186, (ROW()-ROW($B$2))*5+1)</f>
        <v>0</v>
      </c>
      <c r="CJ26" cm="1">
        <f t="array" ref="CJ26">INDEX([18]Results_ELV!$E$2:$E$186, (ROW()-ROW($C$2))*5+1)</f>
        <v>0</v>
      </c>
      <c r="CK26" cm="1">
        <f t="array" ref="CK26">INDEX([18]Results_ELV!$E$5:$E$186, (ROW()-ROW($D$2))*5+1)</f>
        <v>0</v>
      </c>
      <c r="CL26" cm="1">
        <f t="array" ref="CL26">INDEX([18]Results_ELV!$E$4:$E$186, (ROW()-ROW($E$2))*5+1)</f>
        <v>0</v>
      </c>
      <c r="CN26" cm="1">
        <f t="array" ref="CN26">INDEX([19]Results_ELV!$E$3:$E$186, (ROW()-ROW($B$2))*5+1)</f>
        <v>0</v>
      </c>
      <c r="CO26" cm="1">
        <f t="array" ref="CO26">INDEX([19]Results_ELV!$E$2:$E$186, (ROW()-ROW($C$2))*5+1)</f>
        <v>0</v>
      </c>
      <c r="CP26" cm="1">
        <f t="array" ref="CP26">INDEX([19]Results_ELV!$E$5:$E$186, (ROW()-ROW($D$2))*5+1)</f>
        <v>0</v>
      </c>
      <c r="CQ26" cm="1">
        <f t="array" ref="CQ26">INDEX([19]Results_ELV!$E$4:$E$186, (ROW()-ROW($E$2))*5+1)</f>
        <v>0</v>
      </c>
      <c r="CS26" cm="1">
        <f t="array" ref="CS26">INDEX([20]Results_ELV!$E$3:$E$186, (ROW()-ROW($B$2))*5+1)</f>
        <v>0</v>
      </c>
      <c r="CT26" cm="1">
        <f t="array" ref="CT26">INDEX([20]Results_ELV!$E$2:$E$186, (ROW()-ROW($C$2))*5+1)</f>
        <v>8</v>
      </c>
      <c r="CU26" cm="1">
        <f t="array" ref="CU26">INDEX([20]Results_ELV!$E$5:$E$186, (ROW()-ROW($D$2))*5+1)</f>
        <v>0</v>
      </c>
      <c r="CV26" cm="1">
        <f t="array" ref="CV26">INDEX([20]Results_ELV!$E$4:$E$186, (ROW()-ROW($E$2))*5+1)</f>
        <v>0</v>
      </c>
      <c r="CX26" cm="1">
        <f t="array" ref="CX26">INDEX([21]Results_ELV!$E$3:$E$186, (ROW()-ROW($B$2))*5+1)</f>
        <v>0</v>
      </c>
      <c r="CY26" cm="1">
        <f t="array" ref="CY26">INDEX([21]Results_ELV!$E$2:$E$186, (ROW()-ROW($C$2))*5+1)</f>
        <v>2</v>
      </c>
      <c r="CZ26" cm="1">
        <f t="array" ref="CZ26">INDEX([21]Results_ELV!$E$5:$E$186, (ROW()-ROW($D$2))*5+1)</f>
        <v>0</v>
      </c>
      <c r="DA26" cm="1">
        <f t="array" ref="DA26">INDEX([21]Results_ELV!$E$4:$E$186, (ROW()-ROW($E$2))*5+1)</f>
        <v>0</v>
      </c>
      <c r="DC26" cm="1">
        <f t="array" ref="DC26">INDEX([22]Results_ELV!$E$3:$E$186, (ROW()-ROW($B$2))*5+1)</f>
        <v>0</v>
      </c>
      <c r="DD26" cm="1">
        <f t="array" ref="DD26">INDEX([22]Results_ELV!$E$2:$E$186, (ROW()-ROW($C$2))*5+1)</f>
        <v>3</v>
      </c>
      <c r="DE26" cm="1">
        <f t="array" ref="DE26">INDEX([22]Results_ELV!$E$5:$E$186, (ROW()-ROW($D$2))*5+1)</f>
        <v>0</v>
      </c>
      <c r="DF26" cm="1">
        <f t="array" ref="DF26">INDEX([22]Results_ELV!$E$4:$E$186, (ROW()-ROW($E$2))*5+1)</f>
        <v>0</v>
      </c>
      <c r="DH26" cm="1">
        <f t="array" ref="DH26">INDEX([23]Results_ELV!$E$3:$E$186, (ROW()-ROW($B$2))*5+1)</f>
        <v>0</v>
      </c>
      <c r="DI26" cm="1">
        <f t="array" ref="DI26">INDEX([23]Results_ELV!$E$2:$E$186, (ROW()-ROW($C$2))*5+1)</f>
        <v>21</v>
      </c>
      <c r="DJ26" cm="1">
        <f t="array" ref="DJ26">INDEX([23]Results_ELV!$E$5:$E$186, (ROW()-ROW($D$2))*5+1)</f>
        <v>0</v>
      </c>
      <c r="DK26" cm="1">
        <f t="array" ref="DK26">INDEX([23]Results_ELV!$E$4:$E$186, (ROW()-ROW($E$2))*5+1)</f>
        <v>0</v>
      </c>
      <c r="DM26" cm="1">
        <f t="array" ref="DM26">INDEX([24]Results_ELV!$E$3:$E$186, (ROW()-ROW($B$2))*5+1)</f>
        <v>0</v>
      </c>
      <c r="DN26" cm="1">
        <f t="array" ref="DN26">INDEX([24]Results_ELV!$E$2:$E$186, (ROW()-ROW($C$2))*5+1)</f>
        <v>10</v>
      </c>
      <c r="DO26" cm="1">
        <f t="array" ref="DO26">INDEX([24]Results_ELV!$E$5:$E$186, (ROW()-ROW($D$2))*5+1)</f>
        <v>0</v>
      </c>
      <c r="DP26" cm="1">
        <f t="array" ref="DP26">INDEX([24]Results_ELV!$E$4:$E$186, (ROW()-ROW($E$2))*5+1)</f>
        <v>0</v>
      </c>
      <c r="DR26" cm="1">
        <f t="array" ref="DR26">INDEX([25]Results_ELV!$E$3:$E$186, (ROW()-ROW($B$2))*5+1)</f>
        <v>0</v>
      </c>
      <c r="DS26" cm="1">
        <f t="array" ref="DS26">INDEX([25]Results_ELV!$E$2:$E$186, (ROW()-ROW($C$2))*5+1)</f>
        <v>8</v>
      </c>
      <c r="DT26" cm="1">
        <f t="array" ref="DT26">INDEX([25]Results_ELV!$E$5:$E$186, (ROW()-ROW($D$2))*5+1)</f>
        <v>0</v>
      </c>
      <c r="DU26" cm="1">
        <f t="array" ref="DU26">INDEX([25]Results_ELV!$E$4:$E$186, (ROW()-ROW($E$2))*5+1)</f>
        <v>0</v>
      </c>
      <c r="DW26" cm="1">
        <f t="array" ref="DW26">INDEX([26]Results_ELV!$E$3:$E$186, (ROW()-ROW($B$2))*5+1)</f>
        <v>0</v>
      </c>
      <c r="DX26" cm="1">
        <f t="array" ref="DX26">INDEX([26]Results_ELV!$E$2:$E$186, (ROW()-ROW($C$2))*5+1)</f>
        <v>10</v>
      </c>
      <c r="DY26" cm="1">
        <f t="array" ref="DY26">INDEX([26]Results_ELV!$E$5:$E$186, (ROW()-ROW($D$2))*5+1)</f>
        <v>0</v>
      </c>
      <c r="DZ26" cm="1">
        <f t="array" ref="DZ26">INDEX([26]Results_ELV!$E$4:$E$186, (ROW()-ROW($E$2))*5+1)</f>
        <v>0</v>
      </c>
      <c r="EB26" cm="1">
        <f t="array" ref="EB26">INDEX([27]Results_ELV!$E$3:$E$186, (ROW()-ROW($B$2))*5+1)</f>
        <v>0</v>
      </c>
      <c r="EC26" cm="1">
        <f t="array" ref="EC26">INDEX([27]Results_ELV!$E$2:$E$186, (ROW()-ROW($C$2))*5+1)</f>
        <v>0</v>
      </c>
      <c r="ED26" cm="1">
        <f t="array" ref="ED26">INDEX([27]Results_ELV!$E$5:$E$186, (ROW()-ROW($D$2))*5+1)</f>
        <v>0</v>
      </c>
      <c r="EE26" cm="1">
        <f t="array" ref="EE26">INDEX([27]Results_ELV!$E$4:$E$186, (ROW()-ROW($E$2))*5+1)</f>
        <v>0</v>
      </c>
      <c r="EG26" cm="1">
        <f t="array" ref="EG26">INDEX([28]Results_ELV!$E$3:$E$186, (ROW()-ROW($B$2))*5+1)</f>
        <v>0</v>
      </c>
      <c r="EH26" cm="1">
        <f t="array" ref="EH26">INDEX([28]Results_ELV!$E$2:$E$186, (ROW()-ROW($C$2))*5+1)</f>
        <v>0</v>
      </c>
      <c r="EI26" cm="1">
        <f t="array" ref="EI26">INDEX([28]Results_ELV!$E$5:$E$186, (ROW()-ROW($D$2))*5+1)</f>
        <v>0</v>
      </c>
      <c r="EJ26" cm="1">
        <f t="array" ref="EJ26">INDEX([28]Results_ELV!$E$4:$E$186, (ROW()-ROW($E$2))*5+1)</f>
        <v>0</v>
      </c>
      <c r="EL26" cm="1">
        <f t="array" ref="EL26">INDEX([29]Results_ELV!$E$3:$E$186, (ROW()-ROW($B$2))*5+1)</f>
        <v>2</v>
      </c>
      <c r="EM26" cm="1">
        <f t="array" ref="EM26">INDEX([29]Results_ELV!$E$2:$E$186, (ROW()-ROW($C$2))*5+1)</f>
        <v>0</v>
      </c>
      <c r="EN26" cm="1">
        <f t="array" ref="EN26">INDEX([29]Results_ELV!$E$5:$E$186, (ROW()-ROW($D$2))*5+1)</f>
        <v>0</v>
      </c>
      <c r="EO26" cm="1">
        <f t="array" ref="EO26">INDEX([29]Results_ELV!$E$4:$E$186, (ROW()-ROW($E$2))*5+1)</f>
        <v>0</v>
      </c>
      <c r="EQ26" cm="1">
        <f t="array" ref="EQ26">INDEX([30]Results_ELV!$E$3:$E$186, (ROW()-ROW($B$2))*5+1)</f>
        <v>0</v>
      </c>
      <c r="ER26" cm="1">
        <f t="array" ref="ER26">INDEX([30]Results_ELV!$E$2:$E$186, (ROW()-ROW($C$2))*5+1)</f>
        <v>0</v>
      </c>
      <c r="ES26" cm="1">
        <f t="array" ref="ES26">INDEX([30]Results_ELV!$E$5:$E$186, (ROW()-ROW($D$2))*5+1)</f>
        <v>0</v>
      </c>
      <c r="ET26" cm="1">
        <f t="array" ref="ET26">INDEX([30]Results_ELV!$E$4:$E$186, (ROW()-ROW($E$2))*5+1)</f>
        <v>0</v>
      </c>
      <c r="EV26" s="22">
        <f t="shared" si="0"/>
        <v>0</v>
      </c>
      <c r="EW26" s="22">
        <f t="shared" si="1"/>
        <v>7</v>
      </c>
      <c r="EX26" s="22">
        <f t="shared" si="2"/>
        <v>0</v>
      </c>
      <c r="EY26" s="22">
        <f t="shared" si="3"/>
        <v>0</v>
      </c>
    </row>
    <row r="27" spans="1:155" x14ac:dyDescent="0.35">
      <c r="A27">
        <v>25</v>
      </c>
      <c r="B27">
        <f>[1]CRP_Outcome_ELV!$B27</f>
        <v>0</v>
      </c>
      <c r="C27">
        <f>[1]CRP_Outcome_ELV!$C27</f>
        <v>9</v>
      </c>
      <c r="D27">
        <f>[1]CRP_Outcome_ELV!$D27</f>
        <v>0</v>
      </c>
      <c r="E27">
        <f>[1]CRP_Outcome_ELV!$E27</f>
        <v>0</v>
      </c>
      <c r="G27">
        <f>[2]CRP_Outcome_ELV!$B27</f>
        <v>0</v>
      </c>
      <c r="H27">
        <f>[2]CRP_Outcome_ELV!$C27</f>
        <v>0</v>
      </c>
      <c r="I27">
        <f>[2]CRP_Outcome_ELV!$D27</f>
        <v>0</v>
      </c>
      <c r="J27">
        <f>[2]CRP_Outcome_ELV!$E27</f>
        <v>0</v>
      </c>
      <c r="L27">
        <f>[3]CRP_Outcome_ELV!$B27</f>
        <v>0</v>
      </c>
      <c r="M27">
        <f>[3]CRP_Outcome_ELV!$C27</f>
        <v>0</v>
      </c>
      <c r="N27">
        <f>[3]CRP_Outcome_ELV!$D27</f>
        <v>0</v>
      </c>
      <c r="O27">
        <f>[3]CRP_Outcome_ELV!$E27</f>
        <v>0</v>
      </c>
      <c r="Q27">
        <f>[4]CRP_Outcome_ELV!$B27</f>
        <v>0</v>
      </c>
      <c r="R27">
        <f>[4]CRP_Outcome_ELV!$C27</f>
        <v>0</v>
      </c>
      <c r="S27">
        <f>[4]CRP_Outcome_ELV!$D27</f>
        <v>0</v>
      </c>
      <c r="T27">
        <f>[4]CRP_Outcome_ELV!$E27</f>
        <v>0</v>
      </c>
      <c r="V27">
        <f>[5]CRP_Outcome_ELV!$B27</f>
        <v>0</v>
      </c>
      <c r="W27">
        <f>[5]CRP_Outcome_ELV!$C27</f>
        <v>4</v>
      </c>
      <c r="X27">
        <f>[5]CRP_Outcome_ELV!$D27</f>
        <v>0</v>
      </c>
      <c r="Y27">
        <f>[5]CRP_Outcome_ELV!$E27</f>
        <v>0</v>
      </c>
      <c r="AA27">
        <f>[6]CRP_Outcome_ELV!$B27</f>
        <v>0</v>
      </c>
      <c r="AB27">
        <f>[6]CRP_Outcome_ELV!$C27</f>
        <v>0</v>
      </c>
      <c r="AC27">
        <f>[6]CRP_Outcome_ELV!$D27</f>
        <v>0</v>
      </c>
      <c r="AD27">
        <f>[6]CRP_Outcome_ELV!$E27</f>
        <v>0</v>
      </c>
      <c r="AF27">
        <f>[7]CRP_Outcome_ELV!$B27</f>
        <v>0</v>
      </c>
      <c r="AG27">
        <f>[7]CRP_Outcome_ELV!$C27</f>
        <v>0</v>
      </c>
      <c r="AH27">
        <f>[7]CRP_Outcome_ELV!$D27</f>
        <v>0</v>
      </c>
      <c r="AI27">
        <f>[7]CRP_Outcome_ELV!$E27</f>
        <v>0</v>
      </c>
      <c r="AK27">
        <f>[8]CRP_Outcome_ELV!$B27</f>
        <v>0</v>
      </c>
      <c r="AL27">
        <f>[8]CRP_Outcome_ELV!$C27</f>
        <v>0</v>
      </c>
      <c r="AM27">
        <f>[8]CRP_Outcome_ELV!$D27</f>
        <v>0</v>
      </c>
      <c r="AN27">
        <f>[8]CRP_Outcome_ELV!$E27</f>
        <v>0</v>
      </c>
      <c r="AP27">
        <f>[9]CRP_Outcome_ELV!$B27</f>
        <v>0</v>
      </c>
      <c r="AQ27">
        <f>[9]CRP_Outcome_ELV!$C27</f>
        <v>0</v>
      </c>
      <c r="AR27">
        <f>[9]CRP_Outcome_ELV!$D27</f>
        <v>0</v>
      </c>
      <c r="AS27">
        <f>[9]CRP_Outcome_ELV!$E27</f>
        <v>0</v>
      </c>
      <c r="AU27">
        <f>[10]CRP_Outcome_ELV!$B27</f>
        <v>0</v>
      </c>
      <c r="AV27">
        <f>[10]CRP_Outcome_ELV!$C27</f>
        <v>0</v>
      </c>
      <c r="AW27">
        <f>[10]CRP_Outcome_ELV!$D27</f>
        <v>0</v>
      </c>
      <c r="AX27">
        <f>[10]CRP_Outcome_ELV!$E27</f>
        <v>0</v>
      </c>
      <c r="AZ27">
        <v>0</v>
      </c>
      <c r="BA27">
        <v>0</v>
      </c>
      <c r="BB27">
        <v>0</v>
      </c>
      <c r="BC27">
        <v>0</v>
      </c>
      <c r="BE27">
        <v>0</v>
      </c>
      <c r="BF27">
        <v>0</v>
      </c>
      <c r="BG27">
        <v>0</v>
      </c>
      <c r="BH27">
        <v>0</v>
      </c>
      <c r="BJ27" cm="1">
        <f t="array" ref="BJ27">INDEX([13]Results_ELV!$E$3:$E$186, (ROW()-ROW($B$2))*5+1)</f>
        <v>0</v>
      </c>
      <c r="BK27" cm="1">
        <f t="array" ref="BK27">INDEX([13]Results_ELV!$E$2:$E$186, (ROW()-ROW($C$2))*5+1)</f>
        <v>0</v>
      </c>
      <c r="BL27" cm="1">
        <f t="array" ref="BL27">INDEX([13]Results_ELV!$E$5:$E$186, (ROW()-ROW($D$2))*5+1)</f>
        <v>0</v>
      </c>
      <c r="BM27" cm="1">
        <f t="array" ref="BM27">INDEX([13]Results_ELV!$E$4:$E$186, (ROW()-ROW($E$2))*5+1)</f>
        <v>0</v>
      </c>
      <c r="BO27" cm="1">
        <f t="array" ref="BO27">INDEX([14]Results_ELV!$E$3:$E$186, (ROW()-ROW($B$2))*5+1)</f>
        <v>0</v>
      </c>
      <c r="BP27" cm="1">
        <f t="array" ref="BP27">INDEX([14]Results_ELV!$E$2:$E$186, (ROW()-ROW($C$2))*5+1)</f>
        <v>31</v>
      </c>
      <c r="BQ27" cm="1">
        <f t="array" ref="BQ27">INDEX([14]Results_ELV!$E$5:$E$186, (ROW()-ROW($D$2))*5+1)</f>
        <v>0</v>
      </c>
      <c r="BR27" cm="1">
        <f t="array" ref="BR27">INDEX([14]Results_ELV!$E$4:$E$186, (ROW()-ROW($E$2))*5+1)</f>
        <v>0</v>
      </c>
      <c r="BT27" cm="1">
        <f t="array" ref="BT27">INDEX([15]Results_ELV!$E$3:$E$186, (ROW()-ROW($B$2))*5+1)</f>
        <v>0</v>
      </c>
      <c r="BU27" cm="1">
        <f t="array" ref="BU27">INDEX([15]Results_ELV!$E$2:$E$186, (ROW()-ROW($C$2))*5+1)</f>
        <v>0</v>
      </c>
      <c r="BV27" cm="1">
        <f t="array" ref="BV27">INDEX([15]Results_ELV!$E$5:$E$186, (ROW()-ROW($D$2))*5+1)</f>
        <v>0</v>
      </c>
      <c r="BW27" cm="1">
        <f t="array" ref="BW27">INDEX([15]Results_ELV!$E$4:$E$186, (ROW()-ROW($E$2))*5+1)</f>
        <v>0</v>
      </c>
      <c r="BY27" cm="1">
        <f t="array" ref="BY27">INDEX([16]Results_ELV!$E$3:$E$186, (ROW()-ROW($B$2))*5+1)</f>
        <v>0</v>
      </c>
      <c r="BZ27" cm="1">
        <f t="array" ref="BZ27">INDEX([16]Results_ELV!$E$2:$E$186, (ROW()-ROW($C$2))*5+1)</f>
        <v>18</v>
      </c>
      <c r="CA27" cm="1">
        <f t="array" ref="CA27">INDEX([16]Results_ELV!$E$5:$E$186, (ROW()-ROW($D$2))*5+1)</f>
        <v>0</v>
      </c>
      <c r="CB27" cm="1">
        <f t="array" ref="CB27">INDEX([16]Results_ELV!$E$4:$E$186, (ROW()-ROW($E$2))*5+1)</f>
        <v>0</v>
      </c>
      <c r="CD27" cm="1">
        <f t="array" ref="CD27">INDEX([17]Results_ELV!$E$3:$E$186, (ROW()-ROW($B$2))*5+1)</f>
        <v>0</v>
      </c>
      <c r="CE27" cm="1">
        <f t="array" ref="CE27">INDEX([17]Results_ELV!$E$2:$E$186, (ROW()-ROW($C$2))*5+1)</f>
        <v>0</v>
      </c>
      <c r="CF27" cm="1">
        <f t="array" ref="CF27">INDEX([17]Results_ELV!$E$5:$E$186, (ROW()-ROW($D$2))*5+1)</f>
        <v>0</v>
      </c>
      <c r="CG27" cm="1">
        <f t="array" ref="CG27">INDEX([17]Results_ELV!$E$4:$E$186, (ROW()-ROW($E$2))*5+1)</f>
        <v>0</v>
      </c>
      <c r="CI27" cm="1">
        <f t="array" ref="CI27">INDEX([18]Results_ELV!$E$3:$E$186, (ROW()-ROW($B$2))*5+1)</f>
        <v>0</v>
      </c>
      <c r="CJ27" cm="1">
        <f t="array" ref="CJ27">INDEX([18]Results_ELV!$E$2:$E$186, (ROW()-ROW($C$2))*5+1)</f>
        <v>0</v>
      </c>
      <c r="CK27" cm="1">
        <f t="array" ref="CK27">INDEX([18]Results_ELV!$E$5:$E$186, (ROW()-ROW($D$2))*5+1)</f>
        <v>0</v>
      </c>
      <c r="CL27" cm="1">
        <f t="array" ref="CL27">INDEX([18]Results_ELV!$E$4:$E$186, (ROW()-ROW($E$2))*5+1)</f>
        <v>0</v>
      </c>
      <c r="CN27" cm="1">
        <f t="array" ref="CN27">INDEX([19]Results_ELV!$E$3:$E$186, (ROW()-ROW($B$2))*5+1)</f>
        <v>0</v>
      </c>
      <c r="CO27" cm="1">
        <f t="array" ref="CO27">INDEX([19]Results_ELV!$E$2:$E$186, (ROW()-ROW($C$2))*5+1)</f>
        <v>0</v>
      </c>
      <c r="CP27" cm="1">
        <f t="array" ref="CP27">INDEX([19]Results_ELV!$E$5:$E$186, (ROW()-ROW($D$2))*5+1)</f>
        <v>0</v>
      </c>
      <c r="CQ27" cm="1">
        <f t="array" ref="CQ27">INDEX([19]Results_ELV!$E$4:$E$186, (ROW()-ROW($E$2))*5+1)</f>
        <v>0</v>
      </c>
      <c r="CS27" cm="1">
        <f t="array" ref="CS27">INDEX([20]Results_ELV!$E$3:$E$186, (ROW()-ROW($B$2))*5+1)</f>
        <v>0</v>
      </c>
      <c r="CT27" cm="1">
        <f t="array" ref="CT27">INDEX([20]Results_ELV!$E$2:$E$186, (ROW()-ROW($C$2))*5+1)</f>
        <v>0</v>
      </c>
      <c r="CU27" cm="1">
        <f t="array" ref="CU27">INDEX([20]Results_ELV!$E$5:$E$186, (ROW()-ROW($D$2))*5+1)</f>
        <v>0</v>
      </c>
      <c r="CV27" cm="1">
        <f t="array" ref="CV27">INDEX([20]Results_ELV!$E$4:$E$186, (ROW()-ROW($E$2))*5+1)</f>
        <v>0</v>
      </c>
      <c r="CX27" cm="1">
        <f t="array" ref="CX27">INDEX([21]Results_ELV!$E$3:$E$186, (ROW()-ROW($B$2))*5+1)</f>
        <v>0</v>
      </c>
      <c r="CY27" cm="1">
        <f t="array" ref="CY27">INDEX([21]Results_ELV!$E$2:$E$186, (ROW()-ROW($C$2))*5+1)</f>
        <v>0</v>
      </c>
      <c r="CZ27" cm="1">
        <f t="array" ref="CZ27">INDEX([21]Results_ELV!$E$5:$E$186, (ROW()-ROW($D$2))*5+1)</f>
        <v>0</v>
      </c>
      <c r="DA27" cm="1">
        <f t="array" ref="DA27">INDEX([21]Results_ELV!$E$4:$E$186, (ROW()-ROW($E$2))*5+1)</f>
        <v>0</v>
      </c>
      <c r="DC27" cm="1">
        <f t="array" ref="DC27">INDEX([22]Results_ELV!$E$3:$E$186, (ROW()-ROW($B$2))*5+1)</f>
        <v>0</v>
      </c>
      <c r="DD27" cm="1">
        <f t="array" ref="DD27">INDEX([22]Results_ELV!$E$2:$E$186, (ROW()-ROW($C$2))*5+1)</f>
        <v>0</v>
      </c>
      <c r="DE27" cm="1">
        <f t="array" ref="DE27">INDEX([22]Results_ELV!$E$5:$E$186, (ROW()-ROW($D$2))*5+1)</f>
        <v>0</v>
      </c>
      <c r="DF27" cm="1">
        <f t="array" ref="DF27">INDEX([22]Results_ELV!$E$4:$E$186, (ROW()-ROW($E$2))*5+1)</f>
        <v>0</v>
      </c>
      <c r="DH27" cm="1">
        <f t="array" ref="DH27">INDEX([23]Results_ELV!$E$3:$E$186, (ROW()-ROW($B$2))*5+1)</f>
        <v>0</v>
      </c>
      <c r="DI27" cm="1">
        <f t="array" ref="DI27">INDEX([23]Results_ELV!$E$2:$E$186, (ROW()-ROW($C$2))*5+1)</f>
        <v>21</v>
      </c>
      <c r="DJ27" cm="1">
        <f t="array" ref="DJ27">INDEX([23]Results_ELV!$E$5:$E$186, (ROW()-ROW($D$2))*5+1)</f>
        <v>0</v>
      </c>
      <c r="DK27" cm="1">
        <f t="array" ref="DK27">INDEX([23]Results_ELV!$E$4:$E$186, (ROW()-ROW($E$2))*5+1)</f>
        <v>0</v>
      </c>
      <c r="DM27" cm="1">
        <f t="array" ref="DM27">INDEX([24]Results_ELV!$E$3:$E$186, (ROW()-ROW($B$2))*5+1)</f>
        <v>0</v>
      </c>
      <c r="DN27" cm="1">
        <f t="array" ref="DN27">INDEX([24]Results_ELV!$E$2:$E$186, (ROW()-ROW($C$2))*5+1)</f>
        <v>0</v>
      </c>
      <c r="DO27" cm="1">
        <f t="array" ref="DO27">INDEX([24]Results_ELV!$E$5:$E$186, (ROW()-ROW($D$2))*5+1)</f>
        <v>0</v>
      </c>
      <c r="DP27" cm="1">
        <f t="array" ref="DP27">INDEX([24]Results_ELV!$E$4:$E$186, (ROW()-ROW($E$2))*5+1)</f>
        <v>0</v>
      </c>
      <c r="DR27" cm="1">
        <f t="array" ref="DR27">INDEX([25]Results_ELV!$E$3:$E$186, (ROW()-ROW($B$2))*5+1)</f>
        <v>0</v>
      </c>
      <c r="DS27" cm="1">
        <f t="array" ref="DS27">INDEX([25]Results_ELV!$E$2:$E$186, (ROW()-ROW($C$2))*5+1)</f>
        <v>0</v>
      </c>
      <c r="DT27" cm="1">
        <f t="array" ref="DT27">INDEX([25]Results_ELV!$E$5:$E$186, (ROW()-ROW($D$2))*5+1)</f>
        <v>0</v>
      </c>
      <c r="DU27" cm="1">
        <f t="array" ref="DU27">INDEX([25]Results_ELV!$E$4:$E$186, (ROW()-ROW($E$2))*5+1)</f>
        <v>0</v>
      </c>
      <c r="DW27" cm="1">
        <f t="array" ref="DW27">INDEX([26]Results_ELV!$E$3:$E$186, (ROW()-ROW($B$2))*5+1)</f>
        <v>0</v>
      </c>
      <c r="DX27" cm="1">
        <f t="array" ref="DX27">INDEX([26]Results_ELV!$E$2:$E$186, (ROW()-ROW($C$2))*5+1)</f>
        <v>20</v>
      </c>
      <c r="DY27" cm="1">
        <f t="array" ref="DY27">INDEX([26]Results_ELV!$E$5:$E$186, (ROW()-ROW($D$2))*5+1)</f>
        <v>0</v>
      </c>
      <c r="DZ27" cm="1">
        <f t="array" ref="DZ27">INDEX([26]Results_ELV!$E$4:$E$186, (ROW()-ROW($E$2))*5+1)</f>
        <v>0</v>
      </c>
      <c r="EB27" cm="1">
        <f t="array" ref="EB27">INDEX([27]Results_ELV!$E$3:$E$186, (ROW()-ROW($B$2))*5+1)</f>
        <v>0</v>
      </c>
      <c r="EC27" cm="1">
        <f t="array" ref="EC27">INDEX([27]Results_ELV!$E$2:$E$186, (ROW()-ROW($C$2))*5+1)</f>
        <v>0</v>
      </c>
      <c r="ED27" cm="1">
        <f t="array" ref="ED27">INDEX([27]Results_ELV!$E$5:$E$186, (ROW()-ROW($D$2))*5+1)</f>
        <v>0</v>
      </c>
      <c r="EE27" cm="1">
        <f t="array" ref="EE27">INDEX([27]Results_ELV!$E$4:$E$186, (ROW()-ROW($E$2))*5+1)</f>
        <v>0</v>
      </c>
      <c r="EG27" cm="1">
        <f t="array" ref="EG27">INDEX([28]Results_ELV!$E$3:$E$186, (ROW()-ROW($B$2))*5+1)</f>
        <v>0</v>
      </c>
      <c r="EH27" cm="1">
        <f t="array" ref="EH27">INDEX([28]Results_ELV!$E$2:$E$186, (ROW()-ROW($C$2))*5+1)</f>
        <v>0</v>
      </c>
      <c r="EI27" cm="1">
        <f t="array" ref="EI27">INDEX([28]Results_ELV!$E$5:$E$186, (ROW()-ROW($D$2))*5+1)</f>
        <v>0</v>
      </c>
      <c r="EJ27" cm="1">
        <f t="array" ref="EJ27">INDEX([28]Results_ELV!$E$4:$E$186, (ROW()-ROW($E$2))*5+1)</f>
        <v>0</v>
      </c>
      <c r="EL27" cm="1">
        <f t="array" ref="EL27">INDEX([29]Results_ELV!$E$3:$E$186, (ROW()-ROW($B$2))*5+1)</f>
        <v>0</v>
      </c>
      <c r="EM27" cm="1">
        <f t="array" ref="EM27">INDEX([29]Results_ELV!$E$2:$E$186, (ROW()-ROW($C$2))*5+1)</f>
        <v>5</v>
      </c>
      <c r="EN27" cm="1">
        <f t="array" ref="EN27">INDEX([29]Results_ELV!$E$5:$E$186, (ROW()-ROW($D$2))*5+1)</f>
        <v>0</v>
      </c>
      <c r="EO27" cm="1">
        <f t="array" ref="EO27">INDEX([29]Results_ELV!$E$4:$E$186, (ROW()-ROW($E$2))*5+1)</f>
        <v>0</v>
      </c>
      <c r="EQ27" cm="1">
        <f t="array" ref="EQ27">INDEX([30]Results_ELV!$E$3:$E$186, (ROW()-ROW($B$2))*5+1)</f>
        <v>0</v>
      </c>
      <c r="ER27" cm="1">
        <f t="array" ref="ER27">INDEX([30]Results_ELV!$E$2:$E$186, (ROW()-ROW($C$2))*5+1)</f>
        <v>0</v>
      </c>
      <c r="ES27" cm="1">
        <f t="array" ref="ES27">INDEX([30]Results_ELV!$E$5:$E$186, (ROW()-ROW($D$2))*5+1)</f>
        <v>0</v>
      </c>
      <c r="ET27" cm="1">
        <f t="array" ref="ET27">INDEX([30]Results_ELV!$E$4:$E$186, (ROW()-ROW($E$2))*5+1)</f>
        <v>0</v>
      </c>
      <c r="EV27" s="22">
        <f t="shared" si="0"/>
        <v>0</v>
      </c>
      <c r="EW27" s="22">
        <f t="shared" si="1"/>
        <v>4</v>
      </c>
      <c r="EX27" s="22">
        <f t="shared" si="2"/>
        <v>0</v>
      </c>
      <c r="EY27" s="22">
        <f t="shared" si="3"/>
        <v>0</v>
      </c>
    </row>
    <row r="28" spans="1:155" x14ac:dyDescent="0.35">
      <c r="A28">
        <v>26</v>
      </c>
      <c r="B28">
        <f>[1]CRP_Outcome_ELV!$B28</f>
        <v>0</v>
      </c>
      <c r="C28">
        <f>[1]CRP_Outcome_ELV!$C28</f>
        <v>0</v>
      </c>
      <c r="D28">
        <f>[1]CRP_Outcome_ELV!$D28</f>
        <v>0</v>
      </c>
      <c r="E28">
        <f>[1]CRP_Outcome_ELV!$E28</f>
        <v>0</v>
      </c>
      <c r="G28">
        <f>[2]CRP_Outcome_ELV!$B28</f>
        <v>0</v>
      </c>
      <c r="H28">
        <f>[2]CRP_Outcome_ELV!$C28</f>
        <v>0</v>
      </c>
      <c r="I28">
        <f>[2]CRP_Outcome_ELV!$D28</f>
        <v>0</v>
      </c>
      <c r="J28">
        <f>[2]CRP_Outcome_ELV!$E28</f>
        <v>0</v>
      </c>
      <c r="L28">
        <f>[3]CRP_Outcome_ELV!$B28</f>
        <v>0</v>
      </c>
      <c r="M28">
        <f>[3]CRP_Outcome_ELV!$C28</f>
        <v>0</v>
      </c>
      <c r="N28">
        <f>[3]CRP_Outcome_ELV!$D28</f>
        <v>0</v>
      </c>
      <c r="O28">
        <f>[3]CRP_Outcome_ELV!$E28</f>
        <v>0</v>
      </c>
      <c r="Q28">
        <f>[4]CRP_Outcome_ELV!$B28</f>
        <v>0</v>
      </c>
      <c r="R28">
        <f>[4]CRP_Outcome_ELV!$C28</f>
        <v>0</v>
      </c>
      <c r="S28">
        <f>[4]CRP_Outcome_ELV!$D28</f>
        <v>0</v>
      </c>
      <c r="T28">
        <f>[4]CRP_Outcome_ELV!$E28</f>
        <v>0</v>
      </c>
      <c r="V28">
        <f>[5]CRP_Outcome_ELV!$B28</f>
        <v>0</v>
      </c>
      <c r="W28">
        <f>[5]CRP_Outcome_ELV!$C28</f>
        <v>0</v>
      </c>
      <c r="X28">
        <f>[5]CRP_Outcome_ELV!$D28</f>
        <v>0</v>
      </c>
      <c r="Y28">
        <f>[5]CRP_Outcome_ELV!$E28</f>
        <v>0</v>
      </c>
      <c r="AA28">
        <f>[6]CRP_Outcome_ELV!$B28</f>
        <v>0</v>
      </c>
      <c r="AB28">
        <f>[6]CRP_Outcome_ELV!$C28</f>
        <v>0</v>
      </c>
      <c r="AC28">
        <f>[6]CRP_Outcome_ELV!$D28</f>
        <v>0</v>
      </c>
      <c r="AD28">
        <f>[6]CRP_Outcome_ELV!$E28</f>
        <v>0</v>
      </c>
      <c r="AF28">
        <f>[7]CRP_Outcome_ELV!$B28</f>
        <v>0</v>
      </c>
      <c r="AG28">
        <f>[7]CRP_Outcome_ELV!$C28</f>
        <v>0</v>
      </c>
      <c r="AH28">
        <f>[7]CRP_Outcome_ELV!$D28</f>
        <v>0</v>
      </c>
      <c r="AI28">
        <f>[7]CRP_Outcome_ELV!$E28</f>
        <v>0</v>
      </c>
      <c r="AK28">
        <f>[8]CRP_Outcome_ELV!$B28</f>
        <v>0</v>
      </c>
      <c r="AL28">
        <f>[8]CRP_Outcome_ELV!$C28</f>
        <v>0</v>
      </c>
      <c r="AM28">
        <f>[8]CRP_Outcome_ELV!$D28</f>
        <v>0</v>
      </c>
      <c r="AN28">
        <f>[8]CRP_Outcome_ELV!$E28</f>
        <v>0</v>
      </c>
      <c r="AP28">
        <f>[9]CRP_Outcome_ELV!$B28</f>
        <v>0</v>
      </c>
      <c r="AQ28">
        <f>[9]CRP_Outcome_ELV!$C28</f>
        <v>3</v>
      </c>
      <c r="AR28">
        <f>[9]CRP_Outcome_ELV!$D28</f>
        <v>0</v>
      </c>
      <c r="AS28">
        <f>[9]CRP_Outcome_ELV!$E28</f>
        <v>0</v>
      </c>
      <c r="AU28">
        <f>[10]CRP_Outcome_ELV!$B28</f>
        <v>0</v>
      </c>
      <c r="AV28">
        <f>[10]CRP_Outcome_ELV!$C28</f>
        <v>0</v>
      </c>
      <c r="AW28">
        <f>[10]CRP_Outcome_ELV!$D28</f>
        <v>0</v>
      </c>
      <c r="AX28">
        <f>[10]CRP_Outcome_ELV!$E28</f>
        <v>0</v>
      </c>
      <c r="AZ28">
        <v>0</v>
      </c>
      <c r="BA28">
        <v>0</v>
      </c>
      <c r="BB28">
        <v>0</v>
      </c>
      <c r="BC28">
        <v>0</v>
      </c>
      <c r="BE28">
        <v>0</v>
      </c>
      <c r="BF28">
        <v>0</v>
      </c>
      <c r="BG28">
        <v>0</v>
      </c>
      <c r="BH28">
        <v>0</v>
      </c>
      <c r="BJ28" cm="1">
        <f t="array" ref="BJ28">INDEX([13]Results_ELV!$E$3:$E$186, (ROW()-ROW($B$2))*5+1)</f>
        <v>0</v>
      </c>
      <c r="BK28" cm="1">
        <f t="array" ref="BK28">INDEX([13]Results_ELV!$E$2:$E$186, (ROW()-ROW($C$2))*5+1)</f>
        <v>0</v>
      </c>
      <c r="BL28" cm="1">
        <f t="array" ref="BL28">INDEX([13]Results_ELV!$E$5:$E$186, (ROW()-ROW($D$2))*5+1)</f>
        <v>0</v>
      </c>
      <c r="BM28" cm="1">
        <f t="array" ref="BM28">INDEX([13]Results_ELV!$E$4:$E$186, (ROW()-ROW($E$2))*5+1)</f>
        <v>0</v>
      </c>
      <c r="BO28" cm="1">
        <f t="array" ref="BO28">INDEX([14]Results_ELV!$E$3:$E$186, (ROW()-ROW($B$2))*5+1)</f>
        <v>0</v>
      </c>
      <c r="BP28" cm="1">
        <f t="array" ref="BP28">INDEX([14]Results_ELV!$E$2:$E$186, (ROW()-ROW($C$2))*5+1)</f>
        <v>0</v>
      </c>
      <c r="BQ28" cm="1">
        <f t="array" ref="BQ28">INDEX([14]Results_ELV!$E$5:$E$186, (ROW()-ROW($D$2))*5+1)</f>
        <v>0</v>
      </c>
      <c r="BR28" cm="1">
        <f t="array" ref="BR28">INDEX([14]Results_ELV!$E$4:$E$186, (ROW()-ROW($E$2))*5+1)</f>
        <v>0</v>
      </c>
      <c r="BT28" cm="1">
        <f t="array" ref="BT28">INDEX([15]Results_ELV!$E$3:$E$186, (ROW()-ROW($B$2))*5+1)</f>
        <v>0</v>
      </c>
      <c r="BU28" cm="1">
        <f t="array" ref="BU28">INDEX([15]Results_ELV!$E$2:$E$186, (ROW()-ROW($C$2))*5+1)</f>
        <v>0</v>
      </c>
      <c r="BV28" cm="1">
        <f t="array" ref="BV28">INDEX([15]Results_ELV!$E$5:$E$186, (ROW()-ROW($D$2))*5+1)</f>
        <v>0</v>
      </c>
      <c r="BW28" cm="1">
        <f t="array" ref="BW28">INDEX([15]Results_ELV!$E$4:$E$186, (ROW()-ROW($E$2))*5+1)</f>
        <v>0</v>
      </c>
      <c r="BY28" cm="1">
        <f t="array" ref="BY28">INDEX([16]Results_ELV!$E$3:$E$186, (ROW()-ROW($B$2))*5+1)</f>
        <v>0</v>
      </c>
      <c r="BZ28" cm="1">
        <f t="array" ref="BZ28">INDEX([16]Results_ELV!$E$2:$E$186, (ROW()-ROW($C$2))*5+1)</f>
        <v>0</v>
      </c>
      <c r="CA28" cm="1">
        <f t="array" ref="CA28">INDEX([16]Results_ELV!$E$5:$E$186, (ROW()-ROW($D$2))*5+1)</f>
        <v>0</v>
      </c>
      <c r="CB28" cm="1">
        <f t="array" ref="CB28">INDEX([16]Results_ELV!$E$4:$E$186, (ROW()-ROW($E$2))*5+1)</f>
        <v>0</v>
      </c>
      <c r="CD28" cm="1">
        <f t="array" ref="CD28">INDEX([17]Results_ELV!$E$3:$E$186, (ROW()-ROW($B$2))*5+1)</f>
        <v>0</v>
      </c>
      <c r="CE28" cm="1">
        <f t="array" ref="CE28">INDEX([17]Results_ELV!$E$2:$E$186, (ROW()-ROW($C$2))*5+1)</f>
        <v>6</v>
      </c>
      <c r="CF28" cm="1">
        <f t="array" ref="CF28">INDEX([17]Results_ELV!$E$5:$E$186, (ROW()-ROW($D$2))*5+1)</f>
        <v>0</v>
      </c>
      <c r="CG28" cm="1">
        <f t="array" ref="CG28">INDEX([17]Results_ELV!$E$4:$E$186, (ROW()-ROW($E$2))*5+1)</f>
        <v>0</v>
      </c>
      <c r="CI28" cm="1">
        <f t="array" ref="CI28">INDEX([18]Results_ELV!$E$3:$E$186, (ROW()-ROW($B$2))*5+1)</f>
        <v>0</v>
      </c>
      <c r="CJ28" cm="1">
        <f t="array" ref="CJ28">INDEX([18]Results_ELV!$E$2:$E$186, (ROW()-ROW($C$2))*5+1)</f>
        <v>0</v>
      </c>
      <c r="CK28" cm="1">
        <f t="array" ref="CK28">INDEX([18]Results_ELV!$E$5:$E$186, (ROW()-ROW($D$2))*5+1)</f>
        <v>0</v>
      </c>
      <c r="CL28" cm="1">
        <f t="array" ref="CL28">INDEX([18]Results_ELV!$E$4:$E$186, (ROW()-ROW($E$2))*5+1)</f>
        <v>0</v>
      </c>
      <c r="CN28" cm="1">
        <f t="array" ref="CN28">INDEX([19]Results_ELV!$E$3:$E$186, (ROW()-ROW($B$2))*5+1)</f>
        <v>0</v>
      </c>
      <c r="CO28" cm="1">
        <f t="array" ref="CO28">INDEX([19]Results_ELV!$E$2:$E$186, (ROW()-ROW($C$2))*5+1)</f>
        <v>0</v>
      </c>
      <c r="CP28" cm="1">
        <f t="array" ref="CP28">INDEX([19]Results_ELV!$E$5:$E$186, (ROW()-ROW($D$2))*5+1)</f>
        <v>0</v>
      </c>
      <c r="CQ28" cm="1">
        <f t="array" ref="CQ28">INDEX([19]Results_ELV!$E$4:$E$186, (ROW()-ROW($E$2))*5+1)</f>
        <v>0</v>
      </c>
      <c r="CS28" cm="1">
        <f t="array" ref="CS28">INDEX([20]Results_ELV!$E$3:$E$186, (ROW()-ROW($B$2))*5+1)</f>
        <v>0</v>
      </c>
      <c r="CT28" cm="1">
        <f t="array" ref="CT28">INDEX([20]Results_ELV!$E$2:$E$186, (ROW()-ROW($C$2))*5+1)</f>
        <v>0</v>
      </c>
      <c r="CU28" cm="1">
        <f t="array" ref="CU28">INDEX([20]Results_ELV!$E$5:$E$186, (ROW()-ROW($D$2))*5+1)</f>
        <v>0</v>
      </c>
      <c r="CV28" cm="1">
        <f t="array" ref="CV28">INDEX([20]Results_ELV!$E$4:$E$186, (ROW()-ROW($E$2))*5+1)</f>
        <v>0</v>
      </c>
      <c r="CX28" cm="1">
        <f t="array" ref="CX28">INDEX([21]Results_ELV!$E$3:$E$186, (ROW()-ROW($B$2))*5+1)</f>
        <v>0</v>
      </c>
      <c r="CY28" cm="1">
        <f t="array" ref="CY28">INDEX([21]Results_ELV!$E$2:$E$186, (ROW()-ROW($C$2))*5+1)</f>
        <v>0</v>
      </c>
      <c r="CZ28" cm="1">
        <f t="array" ref="CZ28">INDEX([21]Results_ELV!$E$5:$E$186, (ROW()-ROW($D$2))*5+1)</f>
        <v>0</v>
      </c>
      <c r="DA28" cm="1">
        <f t="array" ref="DA28">INDEX([21]Results_ELV!$E$4:$E$186, (ROW()-ROW($E$2))*5+1)</f>
        <v>0</v>
      </c>
      <c r="DC28" cm="1">
        <f t="array" ref="DC28">INDEX([22]Results_ELV!$E$3:$E$186, (ROW()-ROW($B$2))*5+1)</f>
        <v>0</v>
      </c>
      <c r="DD28" cm="1">
        <f t="array" ref="DD28">INDEX([22]Results_ELV!$E$2:$E$186, (ROW()-ROW($C$2))*5+1)</f>
        <v>0</v>
      </c>
      <c r="DE28" cm="1">
        <f t="array" ref="DE28">INDEX([22]Results_ELV!$E$5:$E$186, (ROW()-ROW($D$2))*5+1)</f>
        <v>0</v>
      </c>
      <c r="DF28" cm="1">
        <f t="array" ref="DF28">INDEX([22]Results_ELV!$E$4:$E$186, (ROW()-ROW($E$2))*5+1)</f>
        <v>0</v>
      </c>
      <c r="DH28" cm="1">
        <f t="array" ref="DH28">INDEX([23]Results_ELV!$E$3:$E$186, (ROW()-ROW($B$2))*5+1)</f>
        <v>0</v>
      </c>
      <c r="DI28" cm="1">
        <f t="array" ref="DI28">INDEX([23]Results_ELV!$E$2:$E$186, (ROW()-ROW($C$2))*5+1)</f>
        <v>0</v>
      </c>
      <c r="DJ28" cm="1">
        <f t="array" ref="DJ28">INDEX([23]Results_ELV!$E$5:$E$186, (ROW()-ROW($D$2))*5+1)</f>
        <v>0</v>
      </c>
      <c r="DK28" cm="1">
        <f t="array" ref="DK28">INDEX([23]Results_ELV!$E$4:$E$186, (ROW()-ROW($E$2))*5+1)</f>
        <v>0</v>
      </c>
      <c r="DM28" cm="1">
        <f t="array" ref="DM28">INDEX([24]Results_ELV!$E$3:$E$186, (ROW()-ROW($B$2))*5+1)</f>
        <v>0</v>
      </c>
      <c r="DN28" cm="1">
        <f t="array" ref="DN28">INDEX([24]Results_ELV!$E$2:$E$186, (ROW()-ROW($C$2))*5+1)</f>
        <v>0</v>
      </c>
      <c r="DO28" cm="1">
        <f t="array" ref="DO28">INDEX([24]Results_ELV!$E$5:$E$186, (ROW()-ROW($D$2))*5+1)</f>
        <v>0</v>
      </c>
      <c r="DP28" cm="1">
        <f t="array" ref="DP28">INDEX([24]Results_ELV!$E$4:$E$186, (ROW()-ROW($E$2))*5+1)</f>
        <v>0</v>
      </c>
      <c r="DR28" cm="1">
        <f t="array" ref="DR28">INDEX([25]Results_ELV!$E$3:$E$186, (ROW()-ROW($B$2))*5+1)</f>
        <v>0</v>
      </c>
      <c r="DS28" cm="1">
        <f t="array" ref="DS28">INDEX([25]Results_ELV!$E$2:$E$186, (ROW()-ROW($C$2))*5+1)</f>
        <v>0</v>
      </c>
      <c r="DT28" cm="1">
        <f t="array" ref="DT28">INDEX([25]Results_ELV!$E$5:$E$186, (ROW()-ROW($D$2))*5+1)</f>
        <v>0</v>
      </c>
      <c r="DU28" cm="1">
        <f t="array" ref="DU28">INDEX([25]Results_ELV!$E$4:$E$186, (ROW()-ROW($E$2))*5+1)</f>
        <v>0</v>
      </c>
      <c r="DW28" cm="1">
        <f t="array" ref="DW28">INDEX([26]Results_ELV!$E$3:$E$186, (ROW()-ROW($B$2))*5+1)</f>
        <v>0</v>
      </c>
      <c r="DX28" cm="1">
        <f t="array" ref="DX28">INDEX([26]Results_ELV!$E$2:$E$186, (ROW()-ROW($C$2))*5+1)</f>
        <v>0</v>
      </c>
      <c r="DY28" cm="1">
        <f t="array" ref="DY28">INDEX([26]Results_ELV!$E$5:$E$186, (ROW()-ROW($D$2))*5+1)</f>
        <v>0</v>
      </c>
      <c r="DZ28" cm="1">
        <f t="array" ref="DZ28">INDEX([26]Results_ELV!$E$4:$E$186, (ROW()-ROW($E$2))*5+1)</f>
        <v>0</v>
      </c>
      <c r="EB28" cm="1">
        <f t="array" ref="EB28">INDEX([27]Results_ELV!$E$3:$E$186, (ROW()-ROW($B$2))*5+1)</f>
        <v>0</v>
      </c>
      <c r="EC28" cm="1">
        <f t="array" ref="EC28">INDEX([27]Results_ELV!$E$2:$E$186, (ROW()-ROW($C$2))*5+1)</f>
        <v>0</v>
      </c>
      <c r="ED28" cm="1">
        <f t="array" ref="ED28">INDEX([27]Results_ELV!$E$5:$E$186, (ROW()-ROW($D$2))*5+1)</f>
        <v>0</v>
      </c>
      <c r="EE28" cm="1">
        <f t="array" ref="EE28">INDEX([27]Results_ELV!$E$4:$E$186, (ROW()-ROW($E$2))*5+1)</f>
        <v>0</v>
      </c>
      <c r="EG28" cm="1">
        <f t="array" ref="EG28">INDEX([28]Results_ELV!$E$3:$E$186, (ROW()-ROW($B$2))*5+1)</f>
        <v>0</v>
      </c>
      <c r="EH28" cm="1">
        <f t="array" ref="EH28">INDEX([28]Results_ELV!$E$2:$E$186, (ROW()-ROW($C$2))*5+1)</f>
        <v>0</v>
      </c>
      <c r="EI28" cm="1">
        <f t="array" ref="EI28">INDEX([28]Results_ELV!$E$5:$E$186, (ROW()-ROW($D$2))*5+1)</f>
        <v>0</v>
      </c>
      <c r="EJ28" cm="1">
        <f t="array" ref="EJ28">INDEX([28]Results_ELV!$E$4:$E$186, (ROW()-ROW($E$2))*5+1)</f>
        <v>0</v>
      </c>
      <c r="EL28" cm="1">
        <f t="array" ref="EL28">INDEX([29]Results_ELV!$E$3:$E$186, (ROW()-ROW($B$2))*5+1)</f>
        <v>0</v>
      </c>
      <c r="EM28" cm="1">
        <f t="array" ref="EM28">INDEX([29]Results_ELV!$E$2:$E$186, (ROW()-ROW($C$2))*5+1)</f>
        <v>6</v>
      </c>
      <c r="EN28" cm="1">
        <f t="array" ref="EN28">INDEX([29]Results_ELV!$E$5:$E$186, (ROW()-ROW($D$2))*5+1)</f>
        <v>0</v>
      </c>
      <c r="EO28" cm="1">
        <f t="array" ref="EO28">INDEX([29]Results_ELV!$E$4:$E$186, (ROW()-ROW($E$2))*5+1)</f>
        <v>0</v>
      </c>
      <c r="EQ28" cm="1">
        <f t="array" ref="EQ28">INDEX([30]Results_ELV!$E$3:$E$186, (ROW()-ROW($B$2))*5+1)</f>
        <v>0</v>
      </c>
      <c r="ER28" cm="1">
        <f t="array" ref="ER28">INDEX([30]Results_ELV!$E$2:$E$186, (ROW()-ROW($C$2))*5+1)</f>
        <v>0</v>
      </c>
      <c r="ES28" cm="1">
        <f t="array" ref="ES28">INDEX([30]Results_ELV!$E$5:$E$186, (ROW()-ROW($D$2))*5+1)</f>
        <v>0</v>
      </c>
      <c r="ET28" cm="1">
        <f t="array" ref="ET28">INDEX([30]Results_ELV!$E$4:$E$186, (ROW()-ROW($E$2))*5+1)</f>
        <v>0</v>
      </c>
      <c r="EV28" s="22">
        <f t="shared" si="0"/>
        <v>0</v>
      </c>
      <c r="EW28" s="22">
        <f t="shared" si="1"/>
        <v>1</v>
      </c>
      <c r="EX28" s="22">
        <f t="shared" si="2"/>
        <v>0</v>
      </c>
      <c r="EY28" s="22">
        <f t="shared" si="3"/>
        <v>0</v>
      </c>
    </row>
    <row r="29" spans="1:155" x14ac:dyDescent="0.35">
      <c r="A29">
        <v>27</v>
      </c>
      <c r="B29">
        <f>[1]CRP_Outcome_ELV!$B29</f>
        <v>0</v>
      </c>
      <c r="C29">
        <f>[1]CRP_Outcome_ELV!$C29</f>
        <v>0</v>
      </c>
      <c r="D29">
        <f>[1]CRP_Outcome_ELV!$D29</f>
        <v>0</v>
      </c>
      <c r="E29">
        <f>[1]CRP_Outcome_ELV!$E29</f>
        <v>0</v>
      </c>
      <c r="G29">
        <f>[2]CRP_Outcome_ELV!$B29</f>
        <v>0</v>
      </c>
      <c r="H29">
        <f>[2]CRP_Outcome_ELV!$C29</f>
        <v>0</v>
      </c>
      <c r="I29">
        <f>[2]CRP_Outcome_ELV!$D29</f>
        <v>0</v>
      </c>
      <c r="J29">
        <f>[2]CRP_Outcome_ELV!$E29</f>
        <v>0</v>
      </c>
      <c r="L29">
        <f>[3]CRP_Outcome_ELV!$B29</f>
        <v>0</v>
      </c>
      <c r="M29">
        <f>[3]CRP_Outcome_ELV!$C29</f>
        <v>0</v>
      </c>
      <c r="N29">
        <f>[3]CRP_Outcome_ELV!$D29</f>
        <v>0</v>
      </c>
      <c r="O29">
        <f>[3]CRP_Outcome_ELV!$E29</f>
        <v>0</v>
      </c>
      <c r="Q29">
        <f>[4]CRP_Outcome_ELV!$B29</f>
        <v>0</v>
      </c>
      <c r="R29">
        <f>[4]CRP_Outcome_ELV!$C29</f>
        <v>1</v>
      </c>
      <c r="S29">
        <f>[4]CRP_Outcome_ELV!$D29</f>
        <v>0</v>
      </c>
      <c r="T29">
        <f>[4]CRP_Outcome_ELV!$E29</f>
        <v>0</v>
      </c>
      <c r="V29">
        <f>[5]CRP_Outcome_ELV!$B29</f>
        <v>0</v>
      </c>
      <c r="W29">
        <f>[5]CRP_Outcome_ELV!$C29</f>
        <v>0</v>
      </c>
      <c r="X29">
        <f>[5]CRP_Outcome_ELV!$D29</f>
        <v>0</v>
      </c>
      <c r="Y29">
        <f>[5]CRP_Outcome_ELV!$E29</f>
        <v>0</v>
      </c>
      <c r="AA29">
        <f>[6]CRP_Outcome_ELV!$B29</f>
        <v>5</v>
      </c>
      <c r="AB29">
        <f>[6]CRP_Outcome_ELV!$C29</f>
        <v>0</v>
      </c>
      <c r="AC29">
        <f>[6]CRP_Outcome_ELV!$D29</f>
        <v>0</v>
      </c>
      <c r="AD29">
        <f>[6]CRP_Outcome_ELV!$E29</f>
        <v>0</v>
      </c>
      <c r="AF29">
        <f>[7]CRP_Outcome_ELV!$B29</f>
        <v>3</v>
      </c>
      <c r="AG29">
        <f>[7]CRP_Outcome_ELV!$C29</f>
        <v>0</v>
      </c>
      <c r="AH29">
        <f>[7]CRP_Outcome_ELV!$D29</f>
        <v>0</v>
      </c>
      <c r="AI29">
        <f>[7]CRP_Outcome_ELV!$E29</f>
        <v>0</v>
      </c>
      <c r="AK29">
        <f>[8]CRP_Outcome_ELV!$B29</f>
        <v>0</v>
      </c>
      <c r="AL29">
        <f>[8]CRP_Outcome_ELV!$C29</f>
        <v>0</v>
      </c>
      <c r="AM29">
        <f>[8]CRP_Outcome_ELV!$D29</f>
        <v>0</v>
      </c>
      <c r="AN29">
        <f>[8]CRP_Outcome_ELV!$E29</f>
        <v>0</v>
      </c>
      <c r="AP29">
        <f>[9]CRP_Outcome_ELV!$B29</f>
        <v>0</v>
      </c>
      <c r="AQ29">
        <f>[9]CRP_Outcome_ELV!$C29</f>
        <v>0</v>
      </c>
      <c r="AR29">
        <f>[9]CRP_Outcome_ELV!$D29</f>
        <v>0</v>
      </c>
      <c r="AS29">
        <f>[9]CRP_Outcome_ELV!$E29</f>
        <v>0</v>
      </c>
      <c r="AU29">
        <f>[10]CRP_Outcome_ELV!$B29</f>
        <v>3</v>
      </c>
      <c r="AV29">
        <f>[10]CRP_Outcome_ELV!$C29</f>
        <v>0</v>
      </c>
      <c r="AW29">
        <f>[10]CRP_Outcome_ELV!$D29</f>
        <v>0</v>
      </c>
      <c r="AX29">
        <f>[10]CRP_Outcome_ELV!$E29</f>
        <v>0</v>
      </c>
      <c r="AZ29">
        <v>5</v>
      </c>
      <c r="BA29">
        <v>0</v>
      </c>
      <c r="BB29">
        <v>0</v>
      </c>
      <c r="BC29">
        <v>0</v>
      </c>
      <c r="BE29">
        <v>0</v>
      </c>
      <c r="BF29">
        <v>0</v>
      </c>
      <c r="BG29">
        <v>0</v>
      </c>
      <c r="BH29">
        <v>0</v>
      </c>
      <c r="BJ29" cm="1">
        <f t="array" ref="BJ29">INDEX([13]Results_ELV!$E$3:$E$186, (ROW()-ROW($B$2))*5+1)</f>
        <v>0</v>
      </c>
      <c r="BK29" cm="1">
        <f t="array" ref="BK29">INDEX([13]Results_ELV!$E$2:$E$186, (ROW()-ROW($C$2))*5+1)</f>
        <v>0</v>
      </c>
      <c r="BL29" cm="1">
        <f t="array" ref="BL29">INDEX([13]Results_ELV!$E$5:$E$186, (ROW()-ROW($D$2))*5+1)</f>
        <v>0</v>
      </c>
      <c r="BM29" cm="1">
        <f t="array" ref="BM29">INDEX([13]Results_ELV!$E$4:$E$186, (ROW()-ROW($E$2))*5+1)</f>
        <v>0</v>
      </c>
      <c r="BO29" cm="1">
        <f t="array" ref="BO29">INDEX([14]Results_ELV!$E$3:$E$186, (ROW()-ROW($B$2))*5+1)</f>
        <v>0</v>
      </c>
      <c r="BP29" cm="1">
        <f t="array" ref="BP29">INDEX([14]Results_ELV!$E$2:$E$186, (ROW()-ROW($C$2))*5+1)</f>
        <v>0</v>
      </c>
      <c r="BQ29" cm="1">
        <f t="array" ref="BQ29">INDEX([14]Results_ELV!$E$5:$E$186, (ROW()-ROW($D$2))*5+1)</f>
        <v>0</v>
      </c>
      <c r="BR29" cm="1">
        <f t="array" ref="BR29">INDEX([14]Results_ELV!$E$4:$E$186, (ROW()-ROW($E$2))*5+1)</f>
        <v>0</v>
      </c>
      <c r="BT29" cm="1">
        <f t="array" ref="BT29">INDEX([15]Results_ELV!$E$3:$E$186, (ROW()-ROW($B$2))*5+1)</f>
        <v>0</v>
      </c>
      <c r="BU29" cm="1">
        <f t="array" ref="BU29">INDEX([15]Results_ELV!$E$2:$E$186, (ROW()-ROW($C$2))*5+1)</f>
        <v>0</v>
      </c>
      <c r="BV29" cm="1">
        <f t="array" ref="BV29">INDEX([15]Results_ELV!$E$5:$E$186, (ROW()-ROW($D$2))*5+1)</f>
        <v>0</v>
      </c>
      <c r="BW29" cm="1">
        <f t="array" ref="BW29">INDEX([15]Results_ELV!$E$4:$E$186, (ROW()-ROW($E$2))*5+1)</f>
        <v>0</v>
      </c>
      <c r="BY29" cm="1">
        <f t="array" ref="BY29">INDEX([16]Results_ELV!$E$3:$E$186, (ROW()-ROW($B$2))*5+1)</f>
        <v>0</v>
      </c>
      <c r="BZ29" cm="1">
        <f t="array" ref="BZ29">INDEX([16]Results_ELV!$E$2:$E$186, (ROW()-ROW($C$2))*5+1)</f>
        <v>0</v>
      </c>
      <c r="CA29" cm="1">
        <f t="array" ref="CA29">INDEX([16]Results_ELV!$E$5:$E$186, (ROW()-ROW($D$2))*5+1)</f>
        <v>0</v>
      </c>
      <c r="CB29" cm="1">
        <f t="array" ref="CB29">INDEX([16]Results_ELV!$E$4:$E$186, (ROW()-ROW($E$2))*5+1)</f>
        <v>0</v>
      </c>
      <c r="CD29" cm="1">
        <f t="array" ref="CD29">INDEX([17]Results_ELV!$E$3:$E$186, (ROW()-ROW($B$2))*5+1)</f>
        <v>0</v>
      </c>
      <c r="CE29" cm="1">
        <f t="array" ref="CE29">INDEX([17]Results_ELV!$E$2:$E$186, (ROW()-ROW($C$2))*5+1)</f>
        <v>0</v>
      </c>
      <c r="CF29" cm="1">
        <f t="array" ref="CF29">INDEX([17]Results_ELV!$E$5:$E$186, (ROW()-ROW($D$2))*5+1)</f>
        <v>0</v>
      </c>
      <c r="CG29" cm="1">
        <f t="array" ref="CG29">INDEX([17]Results_ELV!$E$4:$E$186, (ROW()-ROW($E$2))*5+1)</f>
        <v>0</v>
      </c>
      <c r="CI29" cm="1">
        <f t="array" ref="CI29">INDEX([18]Results_ELV!$E$3:$E$186, (ROW()-ROW($B$2))*5+1)</f>
        <v>5</v>
      </c>
      <c r="CJ29" cm="1">
        <f t="array" ref="CJ29">INDEX([18]Results_ELV!$E$2:$E$186, (ROW()-ROW($C$2))*5+1)</f>
        <v>7</v>
      </c>
      <c r="CK29" cm="1">
        <f t="array" ref="CK29">INDEX([18]Results_ELV!$E$5:$E$186, (ROW()-ROW($D$2))*5+1)</f>
        <v>0</v>
      </c>
      <c r="CL29" cm="1">
        <f t="array" ref="CL29">INDEX([18]Results_ELV!$E$4:$E$186, (ROW()-ROW($E$2))*5+1)</f>
        <v>0</v>
      </c>
      <c r="CN29" cm="1">
        <f t="array" ref="CN29">INDEX([19]Results_ELV!$E$3:$E$186, (ROW()-ROW($B$2))*5+1)</f>
        <v>0</v>
      </c>
      <c r="CO29" cm="1">
        <f t="array" ref="CO29">INDEX([19]Results_ELV!$E$2:$E$186, (ROW()-ROW($C$2))*5+1)</f>
        <v>0</v>
      </c>
      <c r="CP29" cm="1">
        <f t="array" ref="CP29">INDEX([19]Results_ELV!$E$5:$E$186, (ROW()-ROW($D$2))*5+1)</f>
        <v>0</v>
      </c>
      <c r="CQ29" cm="1">
        <f t="array" ref="CQ29">INDEX([19]Results_ELV!$E$4:$E$186, (ROW()-ROW($E$2))*5+1)</f>
        <v>0</v>
      </c>
      <c r="CS29" cm="1">
        <f t="array" ref="CS29">INDEX([20]Results_ELV!$E$3:$E$186, (ROW()-ROW($B$2))*5+1)</f>
        <v>0</v>
      </c>
      <c r="CT29" cm="1">
        <f t="array" ref="CT29">INDEX([20]Results_ELV!$E$2:$E$186, (ROW()-ROW($C$2))*5+1)</f>
        <v>0</v>
      </c>
      <c r="CU29" cm="1">
        <f t="array" ref="CU29">INDEX([20]Results_ELV!$E$5:$E$186, (ROW()-ROW($D$2))*5+1)</f>
        <v>0</v>
      </c>
      <c r="CV29" cm="1">
        <f t="array" ref="CV29">INDEX([20]Results_ELV!$E$4:$E$186, (ROW()-ROW($E$2))*5+1)</f>
        <v>0</v>
      </c>
      <c r="CX29" cm="1">
        <f t="array" ref="CX29">INDEX([21]Results_ELV!$E$3:$E$186, (ROW()-ROW($B$2))*5+1)</f>
        <v>0</v>
      </c>
      <c r="CY29" cm="1">
        <f t="array" ref="CY29">INDEX([21]Results_ELV!$E$2:$E$186, (ROW()-ROW($C$2))*5+1)</f>
        <v>0</v>
      </c>
      <c r="CZ29" cm="1">
        <f t="array" ref="CZ29">INDEX([21]Results_ELV!$E$5:$E$186, (ROW()-ROW($D$2))*5+1)</f>
        <v>0</v>
      </c>
      <c r="DA29" cm="1">
        <f t="array" ref="DA29">INDEX([21]Results_ELV!$E$4:$E$186, (ROW()-ROW($E$2))*5+1)</f>
        <v>0</v>
      </c>
      <c r="DC29" cm="1">
        <f t="array" ref="DC29">INDEX([22]Results_ELV!$E$3:$E$186, (ROW()-ROW($B$2))*5+1)</f>
        <v>3</v>
      </c>
      <c r="DD29" cm="1">
        <f t="array" ref="DD29">INDEX([22]Results_ELV!$E$2:$E$186, (ROW()-ROW($C$2))*5+1)</f>
        <v>0</v>
      </c>
      <c r="DE29" cm="1">
        <f t="array" ref="DE29">INDEX([22]Results_ELV!$E$5:$E$186, (ROW()-ROW($D$2))*5+1)</f>
        <v>0</v>
      </c>
      <c r="DF29" cm="1">
        <f t="array" ref="DF29">INDEX([22]Results_ELV!$E$4:$E$186, (ROW()-ROW($E$2))*5+1)</f>
        <v>0</v>
      </c>
      <c r="DH29" cm="1">
        <f t="array" ref="DH29">INDEX([23]Results_ELV!$E$3:$E$186, (ROW()-ROW($B$2))*5+1)</f>
        <v>0</v>
      </c>
      <c r="DI29" cm="1">
        <f t="array" ref="DI29">INDEX([23]Results_ELV!$E$2:$E$186, (ROW()-ROW($C$2))*5+1)</f>
        <v>0</v>
      </c>
      <c r="DJ29" cm="1">
        <f t="array" ref="DJ29">INDEX([23]Results_ELV!$E$5:$E$186, (ROW()-ROW($D$2))*5+1)</f>
        <v>0</v>
      </c>
      <c r="DK29" cm="1">
        <f t="array" ref="DK29">INDEX([23]Results_ELV!$E$4:$E$186, (ROW()-ROW($E$2))*5+1)</f>
        <v>0</v>
      </c>
      <c r="DM29" cm="1">
        <f t="array" ref="DM29">INDEX([24]Results_ELV!$E$3:$E$186, (ROW()-ROW($B$2))*5+1)</f>
        <v>0</v>
      </c>
      <c r="DN29" cm="1">
        <f t="array" ref="DN29">INDEX([24]Results_ELV!$E$2:$E$186, (ROW()-ROW($C$2))*5+1)</f>
        <v>0</v>
      </c>
      <c r="DO29" cm="1">
        <f t="array" ref="DO29">INDEX([24]Results_ELV!$E$5:$E$186, (ROW()-ROW($D$2))*5+1)</f>
        <v>0</v>
      </c>
      <c r="DP29" cm="1">
        <f t="array" ref="DP29">INDEX([24]Results_ELV!$E$4:$E$186, (ROW()-ROW($E$2))*5+1)</f>
        <v>0</v>
      </c>
      <c r="DR29" cm="1">
        <f t="array" ref="DR29">INDEX([25]Results_ELV!$E$3:$E$186, (ROW()-ROW($B$2))*5+1)</f>
        <v>0</v>
      </c>
      <c r="DS29" cm="1">
        <f t="array" ref="DS29">INDEX([25]Results_ELV!$E$2:$E$186, (ROW()-ROW($C$2))*5+1)</f>
        <v>0</v>
      </c>
      <c r="DT29" cm="1">
        <f t="array" ref="DT29">INDEX([25]Results_ELV!$E$5:$E$186, (ROW()-ROW($D$2))*5+1)</f>
        <v>0</v>
      </c>
      <c r="DU29" cm="1">
        <f t="array" ref="DU29">INDEX([25]Results_ELV!$E$4:$E$186, (ROW()-ROW($E$2))*5+1)</f>
        <v>0</v>
      </c>
      <c r="DW29" cm="1">
        <f t="array" ref="DW29">INDEX([26]Results_ELV!$E$3:$E$186, (ROW()-ROW($B$2))*5+1)</f>
        <v>0</v>
      </c>
      <c r="DX29" cm="1">
        <f t="array" ref="DX29">INDEX([26]Results_ELV!$E$2:$E$186, (ROW()-ROW($C$2))*5+1)</f>
        <v>0</v>
      </c>
      <c r="DY29" cm="1">
        <f t="array" ref="DY29">INDEX([26]Results_ELV!$E$5:$E$186, (ROW()-ROW($D$2))*5+1)</f>
        <v>0</v>
      </c>
      <c r="DZ29" cm="1">
        <f t="array" ref="DZ29">INDEX([26]Results_ELV!$E$4:$E$186, (ROW()-ROW($E$2))*5+1)</f>
        <v>0</v>
      </c>
      <c r="EB29" cm="1">
        <f t="array" ref="EB29">INDEX([27]Results_ELV!$E$3:$E$186, (ROW()-ROW($B$2))*5+1)</f>
        <v>2</v>
      </c>
      <c r="EC29" cm="1">
        <f t="array" ref="EC29">INDEX([27]Results_ELV!$E$2:$E$186, (ROW()-ROW($C$2))*5+1)</f>
        <v>0</v>
      </c>
      <c r="ED29" cm="1">
        <f t="array" ref="ED29">INDEX([27]Results_ELV!$E$5:$E$186, (ROW()-ROW($D$2))*5+1)</f>
        <v>0</v>
      </c>
      <c r="EE29" cm="1">
        <f t="array" ref="EE29">INDEX([27]Results_ELV!$E$4:$E$186, (ROW()-ROW($E$2))*5+1)</f>
        <v>0</v>
      </c>
      <c r="EG29" cm="1">
        <f t="array" ref="EG29">INDEX([28]Results_ELV!$E$3:$E$186, (ROW()-ROW($B$2))*5+1)</f>
        <v>0</v>
      </c>
      <c r="EH29" cm="1">
        <f t="array" ref="EH29">INDEX([28]Results_ELV!$E$2:$E$186, (ROW()-ROW($C$2))*5+1)</f>
        <v>0</v>
      </c>
      <c r="EI29" cm="1">
        <f t="array" ref="EI29">INDEX([28]Results_ELV!$E$5:$E$186, (ROW()-ROW($D$2))*5+1)</f>
        <v>0</v>
      </c>
      <c r="EJ29" cm="1">
        <f t="array" ref="EJ29">INDEX([28]Results_ELV!$E$4:$E$186, (ROW()-ROW($E$2))*5+1)</f>
        <v>0</v>
      </c>
      <c r="EL29" cm="1">
        <f t="array" ref="EL29">INDEX([29]Results_ELV!$E$3:$E$186, (ROW()-ROW($B$2))*5+1)</f>
        <v>0</v>
      </c>
      <c r="EM29" cm="1">
        <f t="array" ref="EM29">INDEX([29]Results_ELV!$E$2:$E$186, (ROW()-ROW($C$2))*5+1)</f>
        <v>0</v>
      </c>
      <c r="EN29" cm="1">
        <f t="array" ref="EN29">INDEX([29]Results_ELV!$E$5:$E$186, (ROW()-ROW($D$2))*5+1)</f>
        <v>0</v>
      </c>
      <c r="EO29" cm="1">
        <f t="array" ref="EO29">INDEX([29]Results_ELV!$E$4:$E$186, (ROW()-ROW($E$2))*5+1)</f>
        <v>0</v>
      </c>
      <c r="EQ29" cm="1">
        <f t="array" ref="EQ29">INDEX([30]Results_ELV!$E$3:$E$186, (ROW()-ROW($B$2))*5+1)</f>
        <v>3</v>
      </c>
      <c r="ER29" cm="1">
        <f t="array" ref="ER29">INDEX([30]Results_ELV!$E$2:$E$186, (ROW()-ROW($C$2))*5+1)</f>
        <v>0</v>
      </c>
      <c r="ES29" cm="1">
        <f t="array" ref="ES29">INDEX([30]Results_ELV!$E$5:$E$186, (ROW()-ROW($D$2))*5+1)</f>
        <v>0</v>
      </c>
      <c r="ET29" cm="1">
        <f t="array" ref="ET29">INDEX([30]Results_ELV!$E$4:$E$186, (ROW()-ROW($E$2))*5+1)</f>
        <v>0</v>
      </c>
      <c r="EV29" s="22">
        <f t="shared" si="0"/>
        <v>1</v>
      </c>
      <c r="EW29" s="22">
        <f t="shared" si="1"/>
        <v>0</v>
      </c>
      <c r="EX29" s="22">
        <f t="shared" si="2"/>
        <v>0</v>
      </c>
      <c r="EY29" s="22">
        <f t="shared" si="3"/>
        <v>0</v>
      </c>
    </row>
    <row r="30" spans="1:155" x14ac:dyDescent="0.35">
      <c r="A30">
        <v>28</v>
      </c>
      <c r="B30">
        <f>[1]CRP_Outcome_ELV!$B30</f>
        <v>0</v>
      </c>
      <c r="C30">
        <f>[1]CRP_Outcome_ELV!$C30</f>
        <v>0</v>
      </c>
      <c r="D30">
        <f>[1]CRP_Outcome_ELV!$D30</f>
        <v>0</v>
      </c>
      <c r="E30">
        <f>[1]CRP_Outcome_ELV!$E30</f>
        <v>0</v>
      </c>
      <c r="G30">
        <f>[2]CRP_Outcome_ELV!$B30</f>
        <v>1</v>
      </c>
      <c r="H30">
        <f>[2]CRP_Outcome_ELV!$C30</f>
        <v>0</v>
      </c>
      <c r="I30">
        <f>[2]CRP_Outcome_ELV!$D30</f>
        <v>0</v>
      </c>
      <c r="J30">
        <f>[2]CRP_Outcome_ELV!$E30</f>
        <v>0</v>
      </c>
      <c r="L30">
        <f>[3]CRP_Outcome_ELV!$B30</f>
        <v>0</v>
      </c>
      <c r="M30">
        <f>[3]CRP_Outcome_ELV!$C30</f>
        <v>0</v>
      </c>
      <c r="N30">
        <f>[3]CRP_Outcome_ELV!$D30</f>
        <v>0</v>
      </c>
      <c r="O30">
        <f>[3]CRP_Outcome_ELV!$E30</f>
        <v>0</v>
      </c>
      <c r="Q30">
        <f>[4]CRP_Outcome_ELV!$B30</f>
        <v>0</v>
      </c>
      <c r="R30">
        <f>[4]CRP_Outcome_ELV!$C30</f>
        <v>0</v>
      </c>
      <c r="S30">
        <f>[4]CRP_Outcome_ELV!$D30</f>
        <v>0</v>
      </c>
      <c r="T30">
        <f>[4]CRP_Outcome_ELV!$E30</f>
        <v>0</v>
      </c>
      <c r="V30">
        <f>[5]CRP_Outcome_ELV!$B30</f>
        <v>0</v>
      </c>
      <c r="W30">
        <f>[5]CRP_Outcome_ELV!$C30</f>
        <v>0</v>
      </c>
      <c r="X30">
        <f>[5]CRP_Outcome_ELV!$D30</f>
        <v>0</v>
      </c>
      <c r="Y30">
        <f>[5]CRP_Outcome_ELV!$E30</f>
        <v>0</v>
      </c>
      <c r="AA30">
        <f>[6]CRP_Outcome_ELV!$B30</f>
        <v>0</v>
      </c>
      <c r="AB30">
        <f>[6]CRP_Outcome_ELV!$C30</f>
        <v>1</v>
      </c>
      <c r="AC30">
        <f>[6]CRP_Outcome_ELV!$D30</f>
        <v>0</v>
      </c>
      <c r="AD30">
        <f>[6]CRP_Outcome_ELV!$E30</f>
        <v>0</v>
      </c>
      <c r="AF30">
        <f>[7]CRP_Outcome_ELV!$B30</f>
        <v>0</v>
      </c>
      <c r="AG30">
        <f>[7]CRP_Outcome_ELV!$C30</f>
        <v>8</v>
      </c>
      <c r="AH30">
        <f>[7]CRP_Outcome_ELV!$D30</f>
        <v>0</v>
      </c>
      <c r="AI30">
        <f>[7]CRP_Outcome_ELV!$E30</f>
        <v>0</v>
      </c>
      <c r="AK30">
        <f>[8]CRP_Outcome_ELV!$B30</f>
        <v>1</v>
      </c>
      <c r="AL30">
        <f>[8]CRP_Outcome_ELV!$C30</f>
        <v>0</v>
      </c>
      <c r="AM30">
        <f>[8]CRP_Outcome_ELV!$D30</f>
        <v>0</v>
      </c>
      <c r="AN30">
        <f>[8]CRP_Outcome_ELV!$E30</f>
        <v>0</v>
      </c>
      <c r="AP30">
        <f>[9]CRP_Outcome_ELV!$B30</f>
        <v>0</v>
      </c>
      <c r="AQ30">
        <f>[9]CRP_Outcome_ELV!$C30</f>
        <v>0</v>
      </c>
      <c r="AR30">
        <f>[9]CRP_Outcome_ELV!$D30</f>
        <v>0</v>
      </c>
      <c r="AS30">
        <f>[9]CRP_Outcome_ELV!$E30</f>
        <v>0</v>
      </c>
      <c r="AU30">
        <f>[10]CRP_Outcome_ELV!$B30</f>
        <v>0</v>
      </c>
      <c r="AV30">
        <f>[10]CRP_Outcome_ELV!$C30</f>
        <v>3</v>
      </c>
      <c r="AW30">
        <f>[10]CRP_Outcome_ELV!$D30</f>
        <v>0</v>
      </c>
      <c r="AX30">
        <f>[10]CRP_Outcome_ELV!$E30</f>
        <v>0</v>
      </c>
      <c r="AZ30">
        <v>0</v>
      </c>
      <c r="BA30">
        <v>13</v>
      </c>
      <c r="BB30">
        <v>0</v>
      </c>
      <c r="BC30">
        <v>0</v>
      </c>
      <c r="BE30">
        <v>0</v>
      </c>
      <c r="BF30">
        <v>13</v>
      </c>
      <c r="BG30">
        <v>0</v>
      </c>
      <c r="BH30">
        <v>0</v>
      </c>
      <c r="BJ30" cm="1">
        <f t="array" ref="BJ30">INDEX([13]Results_ELV!$E$3:$E$186, (ROW()-ROW($B$2))*5+1)</f>
        <v>0</v>
      </c>
      <c r="BK30" cm="1">
        <f t="array" ref="BK30">INDEX([13]Results_ELV!$E$2:$E$186, (ROW()-ROW($C$2))*5+1)</f>
        <v>0</v>
      </c>
      <c r="BL30" cm="1">
        <f t="array" ref="BL30">INDEX([13]Results_ELV!$E$5:$E$186, (ROW()-ROW($D$2))*5+1)</f>
        <v>0</v>
      </c>
      <c r="BM30" cm="1">
        <f t="array" ref="BM30">INDEX([13]Results_ELV!$E$4:$E$186, (ROW()-ROW($E$2))*5+1)</f>
        <v>0</v>
      </c>
      <c r="BO30" cm="1">
        <f t="array" ref="BO30">INDEX([14]Results_ELV!$E$3:$E$186, (ROW()-ROW($B$2))*5+1)</f>
        <v>1</v>
      </c>
      <c r="BP30" cm="1">
        <f t="array" ref="BP30">INDEX([14]Results_ELV!$E$2:$E$186, (ROW()-ROW($C$2))*5+1)</f>
        <v>0</v>
      </c>
      <c r="BQ30" cm="1">
        <f t="array" ref="BQ30">INDEX([14]Results_ELV!$E$5:$E$186, (ROW()-ROW($D$2))*5+1)</f>
        <v>0</v>
      </c>
      <c r="BR30" cm="1">
        <f t="array" ref="BR30">INDEX([14]Results_ELV!$E$4:$E$186, (ROW()-ROW($E$2))*5+1)</f>
        <v>0</v>
      </c>
      <c r="BT30" cm="1">
        <f t="array" ref="BT30">INDEX([15]Results_ELV!$E$3:$E$186, (ROW()-ROW($B$2))*5+1)</f>
        <v>0</v>
      </c>
      <c r="BU30" cm="1">
        <f t="array" ref="BU30">INDEX([15]Results_ELV!$E$2:$E$186, (ROW()-ROW($C$2))*5+1)</f>
        <v>0</v>
      </c>
      <c r="BV30" cm="1">
        <f t="array" ref="BV30">INDEX([15]Results_ELV!$E$5:$E$186, (ROW()-ROW($D$2))*5+1)</f>
        <v>0</v>
      </c>
      <c r="BW30" cm="1">
        <f t="array" ref="BW30">INDEX([15]Results_ELV!$E$4:$E$186, (ROW()-ROW($E$2))*5+1)</f>
        <v>0</v>
      </c>
      <c r="BY30" cm="1">
        <f t="array" ref="BY30">INDEX([16]Results_ELV!$E$3:$E$186, (ROW()-ROW($B$2))*5+1)</f>
        <v>0</v>
      </c>
      <c r="BZ30" cm="1">
        <f t="array" ref="BZ30">INDEX([16]Results_ELV!$E$2:$E$186, (ROW()-ROW($C$2))*5+1)</f>
        <v>13</v>
      </c>
      <c r="CA30" cm="1">
        <f t="array" ref="CA30">INDEX([16]Results_ELV!$E$5:$E$186, (ROW()-ROW($D$2))*5+1)</f>
        <v>0</v>
      </c>
      <c r="CB30" cm="1">
        <f t="array" ref="CB30">INDEX([16]Results_ELV!$E$4:$E$186, (ROW()-ROW($E$2))*5+1)</f>
        <v>0</v>
      </c>
      <c r="CD30" cm="1">
        <f t="array" ref="CD30">INDEX([17]Results_ELV!$E$3:$E$186, (ROW()-ROW($B$2))*5+1)</f>
        <v>0</v>
      </c>
      <c r="CE30" cm="1">
        <f t="array" ref="CE30">INDEX([17]Results_ELV!$E$2:$E$186, (ROW()-ROW($C$2))*5+1)</f>
        <v>0</v>
      </c>
      <c r="CF30" cm="1">
        <f t="array" ref="CF30">INDEX([17]Results_ELV!$E$5:$E$186, (ROW()-ROW($D$2))*5+1)</f>
        <v>0</v>
      </c>
      <c r="CG30" cm="1">
        <f t="array" ref="CG30">INDEX([17]Results_ELV!$E$4:$E$186, (ROW()-ROW($E$2))*5+1)</f>
        <v>0</v>
      </c>
      <c r="CI30" cm="1">
        <f t="array" ref="CI30">INDEX([18]Results_ELV!$E$3:$E$186, (ROW()-ROW($B$2))*5+1)</f>
        <v>0</v>
      </c>
      <c r="CJ30" cm="1">
        <f t="array" ref="CJ30">INDEX([18]Results_ELV!$E$2:$E$186, (ROW()-ROW($C$2))*5+1)</f>
        <v>0</v>
      </c>
      <c r="CK30" cm="1">
        <f t="array" ref="CK30">INDEX([18]Results_ELV!$E$5:$E$186, (ROW()-ROW($D$2))*5+1)</f>
        <v>0</v>
      </c>
      <c r="CL30" cm="1">
        <f t="array" ref="CL30">INDEX([18]Results_ELV!$E$4:$E$186, (ROW()-ROW($E$2))*5+1)</f>
        <v>0</v>
      </c>
      <c r="CN30" cm="1">
        <f t="array" ref="CN30">INDEX([19]Results_ELV!$E$3:$E$186, (ROW()-ROW($B$2))*5+1)</f>
        <v>0</v>
      </c>
      <c r="CO30" cm="1">
        <f t="array" ref="CO30">INDEX([19]Results_ELV!$E$2:$E$186, (ROW()-ROW($C$2))*5+1)</f>
        <v>1</v>
      </c>
      <c r="CP30" cm="1">
        <f t="array" ref="CP30">INDEX([19]Results_ELV!$E$5:$E$186, (ROW()-ROW($D$2))*5+1)</f>
        <v>0</v>
      </c>
      <c r="CQ30" cm="1">
        <f t="array" ref="CQ30">INDEX([19]Results_ELV!$E$4:$E$186, (ROW()-ROW($E$2))*5+1)</f>
        <v>0</v>
      </c>
      <c r="CS30" cm="1">
        <f t="array" ref="CS30">INDEX([20]Results_ELV!$E$3:$E$186, (ROW()-ROW($B$2))*5+1)</f>
        <v>0</v>
      </c>
      <c r="CT30" cm="1">
        <f t="array" ref="CT30">INDEX([20]Results_ELV!$E$2:$E$186, (ROW()-ROW($C$2))*5+1)</f>
        <v>0</v>
      </c>
      <c r="CU30" cm="1">
        <f t="array" ref="CU30">INDEX([20]Results_ELV!$E$5:$E$186, (ROW()-ROW($D$2))*5+1)</f>
        <v>0</v>
      </c>
      <c r="CV30" cm="1">
        <f t="array" ref="CV30">INDEX([20]Results_ELV!$E$4:$E$186, (ROW()-ROW($E$2))*5+1)</f>
        <v>0</v>
      </c>
      <c r="CX30" cm="1">
        <f t="array" ref="CX30">INDEX([21]Results_ELV!$E$3:$E$186, (ROW()-ROW($B$2))*5+1)</f>
        <v>0</v>
      </c>
      <c r="CY30" cm="1">
        <f t="array" ref="CY30">INDEX([21]Results_ELV!$E$2:$E$186, (ROW()-ROW($C$2))*5+1)</f>
        <v>0</v>
      </c>
      <c r="CZ30" cm="1">
        <f t="array" ref="CZ30">INDEX([21]Results_ELV!$E$5:$E$186, (ROW()-ROW($D$2))*5+1)</f>
        <v>0</v>
      </c>
      <c r="DA30" cm="1">
        <f t="array" ref="DA30">INDEX([21]Results_ELV!$E$4:$E$186, (ROW()-ROW($E$2))*5+1)</f>
        <v>0</v>
      </c>
      <c r="DC30" cm="1">
        <f t="array" ref="DC30">INDEX([22]Results_ELV!$E$3:$E$186, (ROW()-ROW($B$2))*5+1)</f>
        <v>0</v>
      </c>
      <c r="DD30" cm="1">
        <f t="array" ref="DD30">INDEX([22]Results_ELV!$E$2:$E$186, (ROW()-ROW($C$2))*5+1)</f>
        <v>6</v>
      </c>
      <c r="DE30" cm="1">
        <f t="array" ref="DE30">INDEX([22]Results_ELV!$E$5:$E$186, (ROW()-ROW($D$2))*5+1)</f>
        <v>0</v>
      </c>
      <c r="DF30" cm="1">
        <f t="array" ref="DF30">INDEX([22]Results_ELV!$E$4:$E$186, (ROW()-ROW($E$2))*5+1)</f>
        <v>0</v>
      </c>
      <c r="DH30" cm="1">
        <f t="array" ref="DH30">INDEX([23]Results_ELV!$E$3:$E$186, (ROW()-ROW($B$2))*5+1)</f>
        <v>1</v>
      </c>
      <c r="DI30" cm="1">
        <f t="array" ref="DI30">INDEX([23]Results_ELV!$E$2:$E$186, (ROW()-ROW($C$2))*5+1)</f>
        <v>0</v>
      </c>
      <c r="DJ30" cm="1">
        <f t="array" ref="DJ30">INDEX([23]Results_ELV!$E$5:$E$186, (ROW()-ROW($D$2))*5+1)</f>
        <v>0</v>
      </c>
      <c r="DK30" cm="1">
        <f t="array" ref="DK30">INDEX([23]Results_ELV!$E$4:$E$186, (ROW()-ROW($E$2))*5+1)</f>
        <v>0</v>
      </c>
      <c r="DM30" cm="1">
        <f t="array" ref="DM30">INDEX([24]Results_ELV!$E$3:$E$186, (ROW()-ROW($B$2))*5+1)</f>
        <v>0</v>
      </c>
      <c r="DN30" cm="1">
        <f t="array" ref="DN30">INDEX([24]Results_ELV!$E$2:$E$186, (ROW()-ROW($C$2))*5+1)</f>
        <v>0</v>
      </c>
      <c r="DO30" cm="1">
        <f t="array" ref="DO30">INDEX([24]Results_ELV!$E$5:$E$186, (ROW()-ROW($D$2))*5+1)</f>
        <v>0</v>
      </c>
      <c r="DP30" cm="1">
        <f t="array" ref="DP30">INDEX([24]Results_ELV!$E$4:$E$186, (ROW()-ROW($E$2))*5+1)</f>
        <v>0</v>
      </c>
      <c r="DR30" cm="1">
        <f t="array" ref="DR30">INDEX([25]Results_ELV!$E$3:$E$186, (ROW()-ROW($B$2))*5+1)</f>
        <v>0</v>
      </c>
      <c r="DS30" cm="1">
        <f t="array" ref="DS30">INDEX([25]Results_ELV!$E$2:$E$186, (ROW()-ROW($C$2))*5+1)</f>
        <v>0</v>
      </c>
      <c r="DT30" cm="1">
        <f t="array" ref="DT30">INDEX([25]Results_ELV!$E$5:$E$186, (ROW()-ROW($D$2))*5+1)</f>
        <v>0</v>
      </c>
      <c r="DU30" cm="1">
        <f t="array" ref="DU30">INDEX([25]Results_ELV!$E$4:$E$186, (ROW()-ROW($E$2))*5+1)</f>
        <v>0</v>
      </c>
      <c r="DW30" cm="1">
        <f t="array" ref="DW30">INDEX([26]Results_ELV!$E$3:$E$186, (ROW()-ROW($B$2))*5+1)</f>
        <v>2</v>
      </c>
      <c r="DX30" cm="1">
        <f t="array" ref="DX30">INDEX([26]Results_ELV!$E$2:$E$186, (ROW()-ROW($C$2))*5+1)</f>
        <v>0</v>
      </c>
      <c r="DY30" cm="1">
        <f t="array" ref="DY30">INDEX([26]Results_ELV!$E$5:$E$186, (ROW()-ROW($D$2))*5+1)</f>
        <v>0</v>
      </c>
      <c r="DZ30" cm="1">
        <f t="array" ref="DZ30">INDEX([26]Results_ELV!$E$4:$E$186, (ROW()-ROW($E$2))*5+1)</f>
        <v>0</v>
      </c>
      <c r="EB30" cm="1">
        <f t="array" ref="EB30">INDEX([27]Results_ELV!$E$3:$E$186, (ROW()-ROW($B$2))*5+1)</f>
        <v>0</v>
      </c>
      <c r="EC30" cm="1">
        <f t="array" ref="EC30">INDEX([27]Results_ELV!$E$2:$E$186, (ROW()-ROW($C$2))*5+1)</f>
        <v>20</v>
      </c>
      <c r="ED30" cm="1">
        <f t="array" ref="ED30">INDEX([27]Results_ELV!$E$5:$E$186, (ROW()-ROW($D$2))*5+1)</f>
        <v>0</v>
      </c>
      <c r="EE30" cm="1">
        <f t="array" ref="EE30">INDEX([27]Results_ELV!$E$4:$E$186, (ROW()-ROW($E$2))*5+1)</f>
        <v>0</v>
      </c>
      <c r="EG30" cm="1">
        <f t="array" ref="EG30">INDEX([28]Results_ELV!$E$3:$E$186, (ROW()-ROW($B$2))*5+1)</f>
        <v>0</v>
      </c>
      <c r="EH30" cm="1">
        <f t="array" ref="EH30">INDEX([28]Results_ELV!$E$2:$E$186, (ROW()-ROW($C$2))*5+1)</f>
        <v>0</v>
      </c>
      <c r="EI30" cm="1">
        <f t="array" ref="EI30">INDEX([28]Results_ELV!$E$5:$E$186, (ROW()-ROW($D$2))*5+1)</f>
        <v>0</v>
      </c>
      <c r="EJ30" cm="1">
        <f t="array" ref="EJ30">INDEX([28]Results_ELV!$E$4:$E$186, (ROW()-ROW($E$2))*5+1)</f>
        <v>0</v>
      </c>
      <c r="EL30" cm="1">
        <f t="array" ref="EL30">INDEX([29]Results_ELV!$E$3:$E$186, (ROW()-ROW($B$2))*5+1)</f>
        <v>0</v>
      </c>
      <c r="EM30" cm="1">
        <f t="array" ref="EM30">INDEX([29]Results_ELV!$E$2:$E$186, (ROW()-ROW($C$2))*5+1)</f>
        <v>0</v>
      </c>
      <c r="EN30" cm="1">
        <f t="array" ref="EN30">INDEX([29]Results_ELV!$E$5:$E$186, (ROW()-ROW($D$2))*5+1)</f>
        <v>0</v>
      </c>
      <c r="EO30" cm="1">
        <f t="array" ref="EO30">INDEX([29]Results_ELV!$E$4:$E$186, (ROW()-ROW($E$2))*5+1)</f>
        <v>0</v>
      </c>
      <c r="EQ30" cm="1">
        <f t="array" ref="EQ30">INDEX([30]Results_ELV!$E$3:$E$186, (ROW()-ROW($B$2))*5+1)</f>
        <v>0</v>
      </c>
      <c r="ER30" cm="1">
        <f t="array" ref="ER30">INDEX([30]Results_ELV!$E$2:$E$186, (ROW()-ROW($C$2))*5+1)</f>
        <v>10</v>
      </c>
      <c r="ES30" cm="1">
        <f t="array" ref="ES30">INDEX([30]Results_ELV!$E$5:$E$186, (ROW()-ROW($D$2))*5+1)</f>
        <v>0</v>
      </c>
      <c r="ET30" cm="1">
        <f t="array" ref="ET30">INDEX([30]Results_ELV!$E$4:$E$186, (ROW()-ROW($E$2))*5+1)</f>
        <v>0</v>
      </c>
      <c r="EV30" s="22">
        <f t="shared" si="0"/>
        <v>0</v>
      </c>
      <c r="EW30" s="22">
        <f t="shared" si="1"/>
        <v>3</v>
      </c>
      <c r="EX30" s="22">
        <f t="shared" si="2"/>
        <v>0</v>
      </c>
      <c r="EY30" s="22">
        <f t="shared" si="3"/>
        <v>0</v>
      </c>
    </row>
    <row r="31" spans="1:155" x14ac:dyDescent="0.35">
      <c r="A31">
        <v>29</v>
      </c>
      <c r="B31">
        <f>[1]CRP_Outcome_ELV!$B31</f>
        <v>0</v>
      </c>
      <c r="C31">
        <f>[1]CRP_Outcome_ELV!$C31</f>
        <v>0</v>
      </c>
      <c r="D31">
        <f>[1]CRP_Outcome_ELV!$D31</f>
        <v>0</v>
      </c>
      <c r="E31">
        <f>[1]CRP_Outcome_ELV!$E31</f>
        <v>0</v>
      </c>
      <c r="G31">
        <f>[2]CRP_Outcome_ELV!$B31</f>
        <v>0</v>
      </c>
      <c r="H31">
        <f>[2]CRP_Outcome_ELV!$C31</f>
        <v>3</v>
      </c>
      <c r="I31">
        <f>[2]CRP_Outcome_ELV!$D31</f>
        <v>0</v>
      </c>
      <c r="J31">
        <f>[2]CRP_Outcome_ELV!$E31</f>
        <v>0</v>
      </c>
      <c r="L31">
        <f>[3]CRP_Outcome_ELV!$B31</f>
        <v>0</v>
      </c>
      <c r="M31">
        <f>[3]CRP_Outcome_ELV!$C31</f>
        <v>13</v>
      </c>
      <c r="N31">
        <f>[3]CRP_Outcome_ELV!$D31</f>
        <v>0</v>
      </c>
      <c r="O31">
        <f>[3]CRP_Outcome_ELV!$E31</f>
        <v>0</v>
      </c>
      <c r="Q31">
        <f>[4]CRP_Outcome_ELV!$B31</f>
        <v>0</v>
      </c>
      <c r="R31">
        <f>[4]CRP_Outcome_ELV!$C31</f>
        <v>0</v>
      </c>
      <c r="S31">
        <f>[4]CRP_Outcome_ELV!$D31</f>
        <v>0</v>
      </c>
      <c r="T31">
        <f>[4]CRP_Outcome_ELV!$E31</f>
        <v>0</v>
      </c>
      <c r="V31">
        <f>[5]CRP_Outcome_ELV!$B31</f>
        <v>0</v>
      </c>
      <c r="W31">
        <f>[5]CRP_Outcome_ELV!$C31</f>
        <v>0</v>
      </c>
      <c r="X31">
        <f>[5]CRP_Outcome_ELV!$D31</f>
        <v>0</v>
      </c>
      <c r="Y31">
        <f>[5]CRP_Outcome_ELV!$E31</f>
        <v>0</v>
      </c>
      <c r="AA31">
        <f>[6]CRP_Outcome_ELV!$B31</f>
        <v>0</v>
      </c>
      <c r="AB31">
        <f>[6]CRP_Outcome_ELV!$C31</f>
        <v>11</v>
      </c>
      <c r="AC31">
        <f>[6]CRP_Outcome_ELV!$D31</f>
        <v>0</v>
      </c>
      <c r="AD31">
        <f>[6]CRP_Outcome_ELV!$E31</f>
        <v>0</v>
      </c>
      <c r="AF31">
        <f>[7]CRP_Outcome_ELV!$B31</f>
        <v>0</v>
      </c>
      <c r="AG31">
        <f>[7]CRP_Outcome_ELV!$C31</f>
        <v>12</v>
      </c>
      <c r="AH31">
        <f>[7]CRP_Outcome_ELV!$D31</f>
        <v>0</v>
      </c>
      <c r="AI31">
        <f>[7]CRP_Outcome_ELV!$E31</f>
        <v>0</v>
      </c>
      <c r="AK31">
        <f>[8]CRP_Outcome_ELV!$B31</f>
        <v>0</v>
      </c>
      <c r="AL31">
        <f>[8]CRP_Outcome_ELV!$C31</f>
        <v>5</v>
      </c>
      <c r="AM31">
        <f>[8]CRP_Outcome_ELV!$D31</f>
        <v>0</v>
      </c>
      <c r="AN31">
        <f>[8]CRP_Outcome_ELV!$E31</f>
        <v>0</v>
      </c>
      <c r="AP31">
        <f>[9]CRP_Outcome_ELV!$B31</f>
        <v>0</v>
      </c>
      <c r="AQ31">
        <f>[9]CRP_Outcome_ELV!$C31</f>
        <v>34</v>
      </c>
      <c r="AR31">
        <f>[9]CRP_Outcome_ELV!$D31</f>
        <v>0</v>
      </c>
      <c r="AS31">
        <f>[9]CRP_Outcome_ELV!$E31</f>
        <v>0</v>
      </c>
      <c r="AU31">
        <f>[10]CRP_Outcome_ELV!$B31</f>
        <v>0</v>
      </c>
      <c r="AV31">
        <f>[10]CRP_Outcome_ELV!$C31</f>
        <v>11</v>
      </c>
      <c r="AW31">
        <f>[10]CRP_Outcome_ELV!$D31</f>
        <v>0</v>
      </c>
      <c r="AX31">
        <f>[10]CRP_Outcome_ELV!$E31</f>
        <v>0</v>
      </c>
      <c r="AZ31">
        <v>0</v>
      </c>
      <c r="BA31">
        <v>28</v>
      </c>
      <c r="BB31">
        <v>0</v>
      </c>
      <c r="BC31">
        <v>0</v>
      </c>
      <c r="BE31">
        <v>0</v>
      </c>
      <c r="BF31">
        <v>0</v>
      </c>
      <c r="BG31">
        <v>0</v>
      </c>
      <c r="BH31">
        <v>0</v>
      </c>
      <c r="BJ31" cm="1">
        <f t="array" ref="BJ31">INDEX([13]Results_ELV!$E$3:$E$186, (ROW()-ROW($B$2))*5+1)</f>
        <v>0</v>
      </c>
      <c r="BK31" cm="1">
        <f t="array" ref="BK31">INDEX([13]Results_ELV!$E$2:$E$186, (ROW()-ROW($C$2))*5+1)</f>
        <v>6</v>
      </c>
      <c r="BL31" cm="1">
        <f t="array" ref="BL31">INDEX([13]Results_ELV!$E$5:$E$186, (ROW()-ROW($D$2))*5+1)</f>
        <v>0</v>
      </c>
      <c r="BM31" cm="1">
        <f t="array" ref="BM31">INDEX([13]Results_ELV!$E$4:$E$186, (ROW()-ROW($E$2))*5+1)</f>
        <v>0</v>
      </c>
      <c r="BO31" cm="1">
        <f t="array" ref="BO31">INDEX([14]Results_ELV!$E$3:$E$186, (ROW()-ROW($B$2))*5+1)</f>
        <v>0</v>
      </c>
      <c r="BP31" cm="1">
        <f t="array" ref="BP31">INDEX([14]Results_ELV!$E$2:$E$186, (ROW()-ROW($C$2))*5+1)</f>
        <v>11</v>
      </c>
      <c r="BQ31" cm="1">
        <f t="array" ref="BQ31">INDEX([14]Results_ELV!$E$5:$E$186, (ROW()-ROW($D$2))*5+1)</f>
        <v>0</v>
      </c>
      <c r="BR31" cm="1">
        <f t="array" ref="BR31">INDEX([14]Results_ELV!$E$4:$E$186, (ROW()-ROW($E$2))*5+1)</f>
        <v>0</v>
      </c>
      <c r="BT31" cm="1">
        <f t="array" ref="BT31">INDEX([15]Results_ELV!$E$3:$E$186, (ROW()-ROW($B$2))*5+1)</f>
        <v>0</v>
      </c>
      <c r="BU31" cm="1">
        <f t="array" ref="BU31">INDEX([15]Results_ELV!$E$2:$E$186, (ROW()-ROW($C$2))*5+1)</f>
        <v>1</v>
      </c>
      <c r="BV31" cm="1">
        <f t="array" ref="BV31">INDEX([15]Results_ELV!$E$5:$E$186, (ROW()-ROW($D$2))*5+1)</f>
        <v>0</v>
      </c>
      <c r="BW31" cm="1">
        <f t="array" ref="BW31">INDEX([15]Results_ELV!$E$4:$E$186, (ROW()-ROW($E$2))*5+1)</f>
        <v>0</v>
      </c>
      <c r="BY31" cm="1">
        <f t="array" ref="BY31">INDEX([16]Results_ELV!$E$3:$E$186, (ROW()-ROW($B$2))*5+1)</f>
        <v>0</v>
      </c>
      <c r="BZ31" cm="1">
        <f t="array" ref="BZ31">INDEX([16]Results_ELV!$E$2:$E$186, (ROW()-ROW($C$2))*5+1)</f>
        <v>0</v>
      </c>
      <c r="CA31" cm="1">
        <f t="array" ref="CA31">INDEX([16]Results_ELV!$E$5:$E$186, (ROW()-ROW($D$2))*5+1)</f>
        <v>0</v>
      </c>
      <c r="CB31" cm="1">
        <f t="array" ref="CB31">INDEX([16]Results_ELV!$E$4:$E$186, (ROW()-ROW($E$2))*5+1)</f>
        <v>0</v>
      </c>
      <c r="CD31" cm="1">
        <f t="array" ref="CD31">INDEX([17]Results_ELV!$E$3:$E$186, (ROW()-ROW($B$2))*5+1)</f>
        <v>0</v>
      </c>
      <c r="CE31" cm="1">
        <f t="array" ref="CE31">INDEX([17]Results_ELV!$E$2:$E$186, (ROW()-ROW($C$2))*5+1)</f>
        <v>0</v>
      </c>
      <c r="CF31" cm="1">
        <f t="array" ref="CF31">INDEX([17]Results_ELV!$E$5:$E$186, (ROW()-ROW($D$2))*5+1)</f>
        <v>0</v>
      </c>
      <c r="CG31" cm="1">
        <f t="array" ref="CG31">INDEX([17]Results_ELV!$E$4:$E$186, (ROW()-ROW($E$2))*5+1)</f>
        <v>0</v>
      </c>
      <c r="CI31" cm="1">
        <f t="array" ref="CI31">INDEX([18]Results_ELV!$E$3:$E$186, (ROW()-ROW($B$2))*5+1)</f>
        <v>0</v>
      </c>
      <c r="CJ31" cm="1">
        <f t="array" ref="CJ31">INDEX([18]Results_ELV!$E$2:$E$186, (ROW()-ROW($C$2))*5+1)</f>
        <v>28</v>
      </c>
      <c r="CK31" cm="1">
        <f t="array" ref="CK31">INDEX([18]Results_ELV!$E$5:$E$186, (ROW()-ROW($D$2))*5+1)</f>
        <v>0</v>
      </c>
      <c r="CL31" cm="1">
        <f t="array" ref="CL31">INDEX([18]Results_ELV!$E$4:$E$186, (ROW()-ROW($E$2))*5+1)</f>
        <v>0</v>
      </c>
      <c r="CN31" cm="1">
        <f t="array" ref="CN31">INDEX([19]Results_ELV!$E$3:$E$186, (ROW()-ROW($B$2))*5+1)</f>
        <v>0</v>
      </c>
      <c r="CO31" cm="1">
        <f t="array" ref="CO31">INDEX([19]Results_ELV!$E$2:$E$186, (ROW()-ROW($C$2))*5+1)</f>
        <v>0</v>
      </c>
      <c r="CP31" cm="1">
        <f t="array" ref="CP31">INDEX([19]Results_ELV!$E$5:$E$186, (ROW()-ROW($D$2))*5+1)</f>
        <v>0</v>
      </c>
      <c r="CQ31" cm="1">
        <f t="array" ref="CQ31">INDEX([19]Results_ELV!$E$4:$E$186, (ROW()-ROW($E$2))*5+1)</f>
        <v>0</v>
      </c>
      <c r="CS31" cm="1">
        <f t="array" ref="CS31">INDEX([20]Results_ELV!$E$3:$E$186, (ROW()-ROW($B$2))*5+1)</f>
        <v>0</v>
      </c>
      <c r="CT31" cm="1">
        <f t="array" ref="CT31">INDEX([20]Results_ELV!$E$2:$E$186, (ROW()-ROW($C$2))*5+1)</f>
        <v>6</v>
      </c>
      <c r="CU31" cm="1">
        <f t="array" ref="CU31">INDEX([20]Results_ELV!$E$5:$E$186, (ROW()-ROW($D$2))*5+1)</f>
        <v>0</v>
      </c>
      <c r="CV31" cm="1">
        <f t="array" ref="CV31">INDEX([20]Results_ELV!$E$4:$E$186, (ROW()-ROW($E$2))*5+1)</f>
        <v>0</v>
      </c>
      <c r="CX31" cm="1">
        <f t="array" ref="CX31">INDEX([21]Results_ELV!$E$3:$E$186, (ROW()-ROW($B$2))*5+1)</f>
        <v>0</v>
      </c>
      <c r="CY31" cm="1">
        <f t="array" ref="CY31">INDEX([21]Results_ELV!$E$2:$E$186, (ROW()-ROW($C$2))*5+1)</f>
        <v>13</v>
      </c>
      <c r="CZ31" cm="1">
        <f t="array" ref="CZ31">INDEX([21]Results_ELV!$E$5:$E$186, (ROW()-ROW($D$2))*5+1)</f>
        <v>0</v>
      </c>
      <c r="DA31" cm="1">
        <f t="array" ref="DA31">INDEX([21]Results_ELV!$E$4:$E$186, (ROW()-ROW($E$2))*5+1)</f>
        <v>0</v>
      </c>
      <c r="DC31" cm="1">
        <f t="array" ref="DC31">INDEX([22]Results_ELV!$E$3:$E$186, (ROW()-ROW($B$2))*5+1)</f>
        <v>0</v>
      </c>
      <c r="DD31" cm="1">
        <f t="array" ref="DD31">INDEX([22]Results_ELV!$E$2:$E$186, (ROW()-ROW($C$2))*5+1)</f>
        <v>23</v>
      </c>
      <c r="DE31" cm="1">
        <f t="array" ref="DE31">INDEX([22]Results_ELV!$E$5:$E$186, (ROW()-ROW($D$2))*5+1)</f>
        <v>0</v>
      </c>
      <c r="DF31" cm="1">
        <f t="array" ref="DF31">INDEX([22]Results_ELV!$E$4:$E$186, (ROW()-ROW($E$2))*5+1)</f>
        <v>0</v>
      </c>
      <c r="DH31" cm="1">
        <f t="array" ref="DH31">INDEX([23]Results_ELV!$E$3:$E$186, (ROW()-ROW($B$2))*5+1)</f>
        <v>0</v>
      </c>
      <c r="DI31" cm="1">
        <f t="array" ref="DI31">INDEX([23]Results_ELV!$E$2:$E$186, (ROW()-ROW($C$2))*5+1)</f>
        <v>16</v>
      </c>
      <c r="DJ31" cm="1">
        <f t="array" ref="DJ31">INDEX([23]Results_ELV!$E$5:$E$186, (ROW()-ROW($D$2))*5+1)</f>
        <v>0</v>
      </c>
      <c r="DK31" cm="1">
        <f t="array" ref="DK31">INDEX([23]Results_ELV!$E$4:$E$186, (ROW()-ROW($E$2))*5+1)</f>
        <v>0</v>
      </c>
      <c r="DM31" cm="1">
        <f t="array" ref="DM31">INDEX([24]Results_ELV!$E$3:$E$186, (ROW()-ROW($B$2))*5+1)</f>
        <v>0</v>
      </c>
      <c r="DN31" cm="1">
        <f t="array" ref="DN31">INDEX([24]Results_ELV!$E$2:$E$186, (ROW()-ROW($C$2))*5+1)</f>
        <v>7</v>
      </c>
      <c r="DO31" cm="1">
        <f t="array" ref="DO31">INDEX([24]Results_ELV!$E$5:$E$186, (ROW()-ROW($D$2))*5+1)</f>
        <v>0</v>
      </c>
      <c r="DP31" cm="1">
        <f t="array" ref="DP31">INDEX([24]Results_ELV!$E$4:$E$186, (ROW()-ROW($E$2))*5+1)</f>
        <v>0</v>
      </c>
      <c r="DR31" cm="1">
        <f t="array" ref="DR31">INDEX([25]Results_ELV!$E$3:$E$186, (ROW()-ROW($B$2))*5+1)</f>
        <v>0</v>
      </c>
      <c r="DS31" cm="1">
        <f t="array" ref="DS31">INDEX([25]Results_ELV!$E$2:$E$186, (ROW()-ROW($C$2))*5+1)</f>
        <v>6</v>
      </c>
      <c r="DT31" cm="1">
        <f t="array" ref="DT31">INDEX([25]Results_ELV!$E$5:$E$186, (ROW()-ROW($D$2))*5+1)</f>
        <v>0</v>
      </c>
      <c r="DU31" cm="1">
        <f t="array" ref="DU31">INDEX([25]Results_ELV!$E$4:$E$186, (ROW()-ROW($E$2))*5+1)</f>
        <v>0</v>
      </c>
      <c r="DW31" cm="1">
        <f t="array" ref="DW31">INDEX([26]Results_ELV!$E$3:$E$186, (ROW()-ROW($B$2))*5+1)</f>
        <v>0</v>
      </c>
      <c r="DX31" cm="1">
        <f t="array" ref="DX31">INDEX([26]Results_ELV!$E$2:$E$186, (ROW()-ROW($C$2))*5+1)</f>
        <v>1</v>
      </c>
      <c r="DY31" cm="1">
        <f t="array" ref="DY31">INDEX([26]Results_ELV!$E$5:$E$186, (ROW()-ROW($D$2))*5+1)</f>
        <v>0</v>
      </c>
      <c r="DZ31" cm="1">
        <f t="array" ref="DZ31">INDEX([26]Results_ELV!$E$4:$E$186, (ROW()-ROW($E$2))*5+1)</f>
        <v>0</v>
      </c>
      <c r="EB31" cm="1">
        <f t="array" ref="EB31">INDEX([27]Results_ELV!$E$3:$E$186, (ROW()-ROW($B$2))*5+1)</f>
        <v>0</v>
      </c>
      <c r="EC31" cm="1">
        <f t="array" ref="EC31">INDEX([27]Results_ELV!$E$2:$E$186, (ROW()-ROW($C$2))*5+1)</f>
        <v>6</v>
      </c>
      <c r="ED31" cm="1">
        <f t="array" ref="ED31">INDEX([27]Results_ELV!$E$5:$E$186, (ROW()-ROW($D$2))*5+1)</f>
        <v>0</v>
      </c>
      <c r="EE31" cm="1">
        <f t="array" ref="EE31">INDEX([27]Results_ELV!$E$4:$E$186, (ROW()-ROW($E$2))*5+1)</f>
        <v>0</v>
      </c>
      <c r="EG31" cm="1">
        <f t="array" ref="EG31">INDEX([28]Results_ELV!$E$3:$E$186, (ROW()-ROW($B$2))*5+1)</f>
        <v>0</v>
      </c>
      <c r="EH31" cm="1">
        <f t="array" ref="EH31">INDEX([28]Results_ELV!$E$2:$E$186, (ROW()-ROW($C$2))*5+1)</f>
        <v>0</v>
      </c>
      <c r="EI31" cm="1">
        <f t="array" ref="EI31">INDEX([28]Results_ELV!$E$5:$E$186, (ROW()-ROW($D$2))*5+1)</f>
        <v>0</v>
      </c>
      <c r="EJ31" cm="1">
        <f t="array" ref="EJ31">INDEX([28]Results_ELV!$E$4:$E$186, (ROW()-ROW($E$2))*5+1)</f>
        <v>0</v>
      </c>
      <c r="EL31" cm="1">
        <f t="array" ref="EL31">INDEX([29]Results_ELV!$E$3:$E$186, (ROW()-ROW($B$2))*5+1)</f>
        <v>0</v>
      </c>
      <c r="EM31" cm="1">
        <f t="array" ref="EM31">INDEX([29]Results_ELV!$E$2:$E$186, (ROW()-ROW($C$2))*5+1)</f>
        <v>0</v>
      </c>
      <c r="EN31" cm="1">
        <f t="array" ref="EN31">INDEX([29]Results_ELV!$E$5:$E$186, (ROW()-ROW($D$2))*5+1)</f>
        <v>0</v>
      </c>
      <c r="EO31" cm="1">
        <f t="array" ref="EO31">INDEX([29]Results_ELV!$E$4:$E$186, (ROW()-ROW($E$2))*5+1)</f>
        <v>0</v>
      </c>
      <c r="EQ31" cm="1">
        <f t="array" ref="EQ31">INDEX([30]Results_ELV!$E$3:$E$186, (ROW()-ROW($B$2))*5+1)</f>
        <v>0</v>
      </c>
      <c r="ER31" cm="1">
        <f t="array" ref="ER31">INDEX([30]Results_ELV!$E$2:$E$186, (ROW()-ROW($C$2))*5+1)</f>
        <v>18</v>
      </c>
      <c r="ES31" cm="1">
        <f t="array" ref="ES31">INDEX([30]Results_ELV!$E$5:$E$186, (ROW()-ROW($D$2))*5+1)</f>
        <v>0</v>
      </c>
      <c r="ET31" cm="1">
        <f t="array" ref="ET31">INDEX([30]Results_ELV!$E$4:$E$186, (ROW()-ROW($E$2))*5+1)</f>
        <v>0</v>
      </c>
      <c r="EV31" s="22">
        <f t="shared" si="0"/>
        <v>0</v>
      </c>
      <c r="EW31" s="22">
        <f t="shared" si="1"/>
        <v>9</v>
      </c>
      <c r="EX31" s="22">
        <f t="shared" si="2"/>
        <v>0</v>
      </c>
      <c r="EY31" s="22">
        <f t="shared" si="3"/>
        <v>0</v>
      </c>
    </row>
    <row r="32" spans="1:155" x14ac:dyDescent="0.35">
      <c r="A32">
        <v>30</v>
      </c>
      <c r="B32">
        <f>[1]CRP_Outcome_ELV!$B32</f>
        <v>0</v>
      </c>
      <c r="C32">
        <f>[1]CRP_Outcome_ELV!$C32</f>
        <v>1</v>
      </c>
      <c r="D32">
        <f>[1]CRP_Outcome_ELV!$D32</f>
        <v>0</v>
      </c>
      <c r="E32">
        <f>[1]CRP_Outcome_ELV!$E32</f>
        <v>0</v>
      </c>
      <c r="G32">
        <f>[2]CRP_Outcome_ELV!$B32</f>
        <v>0</v>
      </c>
      <c r="H32">
        <f>[2]CRP_Outcome_ELV!$C32</f>
        <v>18</v>
      </c>
      <c r="I32">
        <f>[2]CRP_Outcome_ELV!$D32</f>
        <v>0</v>
      </c>
      <c r="J32">
        <f>[2]CRP_Outcome_ELV!$E32</f>
        <v>0</v>
      </c>
      <c r="L32">
        <f>[3]CRP_Outcome_ELV!$B32</f>
        <v>0</v>
      </c>
      <c r="M32">
        <f>[3]CRP_Outcome_ELV!$C32</f>
        <v>0</v>
      </c>
      <c r="N32">
        <f>[3]CRP_Outcome_ELV!$D32</f>
        <v>0</v>
      </c>
      <c r="O32">
        <f>[3]CRP_Outcome_ELV!$E32</f>
        <v>0</v>
      </c>
      <c r="Q32">
        <f>[4]CRP_Outcome_ELV!$B32</f>
        <v>0</v>
      </c>
      <c r="R32">
        <f>[4]CRP_Outcome_ELV!$C32</f>
        <v>0</v>
      </c>
      <c r="S32">
        <f>[4]CRP_Outcome_ELV!$D32</f>
        <v>0</v>
      </c>
      <c r="T32">
        <f>[4]CRP_Outcome_ELV!$E32</f>
        <v>0</v>
      </c>
      <c r="V32">
        <f>[5]CRP_Outcome_ELV!$B32</f>
        <v>0</v>
      </c>
      <c r="W32">
        <f>[5]CRP_Outcome_ELV!$C32</f>
        <v>8</v>
      </c>
      <c r="X32">
        <f>[5]CRP_Outcome_ELV!$D32</f>
        <v>0</v>
      </c>
      <c r="Y32">
        <f>[5]CRP_Outcome_ELV!$E32</f>
        <v>0</v>
      </c>
      <c r="AA32">
        <f>[6]CRP_Outcome_ELV!$B32</f>
        <v>0</v>
      </c>
      <c r="AB32">
        <f>[6]CRP_Outcome_ELV!$C32</f>
        <v>0</v>
      </c>
      <c r="AC32">
        <f>[6]CRP_Outcome_ELV!$D32</f>
        <v>0</v>
      </c>
      <c r="AD32">
        <f>[6]CRP_Outcome_ELV!$E32</f>
        <v>0</v>
      </c>
      <c r="AF32">
        <f>[7]CRP_Outcome_ELV!$B32</f>
        <v>0</v>
      </c>
      <c r="AG32">
        <f>[7]CRP_Outcome_ELV!$C32</f>
        <v>0</v>
      </c>
      <c r="AH32">
        <f>[7]CRP_Outcome_ELV!$D32</f>
        <v>0</v>
      </c>
      <c r="AI32">
        <f>[7]CRP_Outcome_ELV!$E32</f>
        <v>0</v>
      </c>
      <c r="AK32">
        <f>[8]CRP_Outcome_ELV!$B32</f>
        <v>0</v>
      </c>
      <c r="AL32">
        <f>[8]CRP_Outcome_ELV!$C32</f>
        <v>9</v>
      </c>
      <c r="AM32">
        <f>[8]CRP_Outcome_ELV!$D32</f>
        <v>0</v>
      </c>
      <c r="AN32">
        <f>[8]CRP_Outcome_ELV!$E32</f>
        <v>0</v>
      </c>
      <c r="AP32">
        <f>[9]CRP_Outcome_ELV!$B32</f>
        <v>0</v>
      </c>
      <c r="AQ32">
        <f>[9]CRP_Outcome_ELV!$C32</f>
        <v>0</v>
      </c>
      <c r="AR32">
        <f>[9]CRP_Outcome_ELV!$D32</f>
        <v>0</v>
      </c>
      <c r="AS32">
        <f>[9]CRP_Outcome_ELV!$E32</f>
        <v>0</v>
      </c>
      <c r="AU32">
        <f>[10]CRP_Outcome_ELV!$B32</f>
        <v>0</v>
      </c>
      <c r="AV32">
        <f>[10]CRP_Outcome_ELV!$C32</f>
        <v>0</v>
      </c>
      <c r="AW32">
        <f>[10]CRP_Outcome_ELV!$D32</f>
        <v>0</v>
      </c>
      <c r="AX32">
        <f>[10]CRP_Outcome_ELV!$E32</f>
        <v>0</v>
      </c>
      <c r="AZ32">
        <v>0</v>
      </c>
      <c r="BA32">
        <v>0</v>
      </c>
      <c r="BB32">
        <v>0</v>
      </c>
      <c r="BC32">
        <v>0</v>
      </c>
      <c r="BE32">
        <v>0</v>
      </c>
      <c r="BF32">
        <v>0</v>
      </c>
      <c r="BG32">
        <v>0</v>
      </c>
      <c r="BH32">
        <v>0</v>
      </c>
      <c r="BJ32" cm="1">
        <f t="array" ref="BJ32">INDEX([13]Results_ELV!$E$3:$E$186, (ROW()-ROW($B$2))*5+1)</f>
        <v>0</v>
      </c>
      <c r="BK32" cm="1">
        <f t="array" ref="BK32">INDEX([13]Results_ELV!$E$2:$E$186, (ROW()-ROW($C$2))*5+1)</f>
        <v>0</v>
      </c>
      <c r="BL32" cm="1">
        <f t="array" ref="BL32">INDEX([13]Results_ELV!$E$5:$E$186, (ROW()-ROW($D$2))*5+1)</f>
        <v>0</v>
      </c>
      <c r="BM32" cm="1">
        <f t="array" ref="BM32">INDEX([13]Results_ELV!$E$4:$E$186, (ROW()-ROW($E$2))*5+1)</f>
        <v>0</v>
      </c>
      <c r="BO32" cm="1">
        <f t="array" ref="BO32">INDEX([14]Results_ELV!$E$3:$E$186, (ROW()-ROW($B$2))*5+1)</f>
        <v>0</v>
      </c>
      <c r="BP32" cm="1">
        <f t="array" ref="BP32">INDEX([14]Results_ELV!$E$2:$E$186, (ROW()-ROW($C$2))*5+1)</f>
        <v>10</v>
      </c>
      <c r="BQ32" cm="1">
        <f t="array" ref="BQ32">INDEX([14]Results_ELV!$E$5:$E$186, (ROW()-ROW($D$2))*5+1)</f>
        <v>0</v>
      </c>
      <c r="BR32" cm="1">
        <f t="array" ref="BR32">INDEX([14]Results_ELV!$E$4:$E$186, (ROW()-ROW($E$2))*5+1)</f>
        <v>0</v>
      </c>
      <c r="BT32" cm="1">
        <f t="array" ref="BT32">INDEX([15]Results_ELV!$E$3:$E$186, (ROW()-ROW($B$2))*5+1)</f>
        <v>0</v>
      </c>
      <c r="BU32" cm="1">
        <f t="array" ref="BU32">INDEX([15]Results_ELV!$E$2:$E$186, (ROW()-ROW($C$2))*5+1)</f>
        <v>4</v>
      </c>
      <c r="BV32" cm="1">
        <f t="array" ref="BV32">INDEX([15]Results_ELV!$E$5:$E$186, (ROW()-ROW($D$2))*5+1)</f>
        <v>0</v>
      </c>
      <c r="BW32" cm="1">
        <f t="array" ref="BW32">INDEX([15]Results_ELV!$E$4:$E$186, (ROW()-ROW($E$2))*5+1)</f>
        <v>0</v>
      </c>
      <c r="BY32" cm="1">
        <f t="array" ref="BY32">INDEX([16]Results_ELV!$E$3:$E$186, (ROW()-ROW($B$2))*5+1)</f>
        <v>0</v>
      </c>
      <c r="BZ32" cm="1">
        <f t="array" ref="BZ32">INDEX([16]Results_ELV!$E$2:$E$186, (ROW()-ROW($C$2))*5+1)</f>
        <v>0</v>
      </c>
      <c r="CA32" cm="1">
        <f t="array" ref="CA32">INDEX([16]Results_ELV!$E$5:$E$186, (ROW()-ROW($D$2))*5+1)</f>
        <v>0</v>
      </c>
      <c r="CB32" cm="1">
        <f t="array" ref="CB32">INDEX([16]Results_ELV!$E$4:$E$186, (ROW()-ROW($E$2))*5+1)</f>
        <v>0</v>
      </c>
      <c r="CD32" cm="1">
        <f t="array" ref="CD32">INDEX([17]Results_ELV!$E$3:$E$186, (ROW()-ROW($B$2))*5+1)</f>
        <v>0</v>
      </c>
      <c r="CE32" cm="1">
        <f t="array" ref="CE32">INDEX([17]Results_ELV!$E$2:$E$186, (ROW()-ROW($C$2))*5+1)</f>
        <v>0</v>
      </c>
      <c r="CF32" cm="1">
        <f t="array" ref="CF32">INDEX([17]Results_ELV!$E$5:$E$186, (ROW()-ROW($D$2))*5+1)</f>
        <v>0</v>
      </c>
      <c r="CG32" cm="1">
        <f t="array" ref="CG32">INDEX([17]Results_ELV!$E$4:$E$186, (ROW()-ROW($E$2))*5+1)</f>
        <v>0</v>
      </c>
      <c r="CI32" cm="1">
        <f t="array" ref="CI32">INDEX([18]Results_ELV!$E$3:$E$186, (ROW()-ROW($B$2))*5+1)</f>
        <v>0</v>
      </c>
      <c r="CJ32" cm="1">
        <f t="array" ref="CJ32">INDEX([18]Results_ELV!$E$2:$E$186, (ROW()-ROW($C$2))*5+1)</f>
        <v>0</v>
      </c>
      <c r="CK32" cm="1">
        <f t="array" ref="CK32">INDEX([18]Results_ELV!$E$5:$E$186, (ROW()-ROW($D$2))*5+1)</f>
        <v>0</v>
      </c>
      <c r="CL32" cm="1">
        <f t="array" ref="CL32">INDEX([18]Results_ELV!$E$4:$E$186, (ROW()-ROW($E$2))*5+1)</f>
        <v>0</v>
      </c>
      <c r="CN32" cm="1">
        <f t="array" ref="CN32">INDEX([19]Results_ELV!$E$3:$E$186, (ROW()-ROW($B$2))*5+1)</f>
        <v>0</v>
      </c>
      <c r="CO32" cm="1">
        <f t="array" ref="CO32">INDEX([19]Results_ELV!$E$2:$E$186, (ROW()-ROW($C$2))*5+1)</f>
        <v>0</v>
      </c>
      <c r="CP32" cm="1">
        <f t="array" ref="CP32">INDEX([19]Results_ELV!$E$5:$E$186, (ROW()-ROW($D$2))*5+1)</f>
        <v>0</v>
      </c>
      <c r="CQ32" cm="1">
        <f t="array" ref="CQ32">INDEX([19]Results_ELV!$E$4:$E$186, (ROW()-ROW($E$2))*5+1)</f>
        <v>0</v>
      </c>
      <c r="CS32" cm="1">
        <f t="array" ref="CS32">INDEX([20]Results_ELV!$E$3:$E$186, (ROW()-ROW($B$2))*5+1)</f>
        <v>0</v>
      </c>
      <c r="CT32" cm="1">
        <f t="array" ref="CT32">INDEX([20]Results_ELV!$E$2:$E$186, (ROW()-ROW($C$2))*5+1)</f>
        <v>0</v>
      </c>
      <c r="CU32" cm="1">
        <f t="array" ref="CU32">INDEX([20]Results_ELV!$E$5:$E$186, (ROW()-ROW($D$2))*5+1)</f>
        <v>0</v>
      </c>
      <c r="CV32" cm="1">
        <f t="array" ref="CV32">INDEX([20]Results_ELV!$E$4:$E$186, (ROW()-ROW($E$2))*5+1)</f>
        <v>0</v>
      </c>
      <c r="CX32" cm="1">
        <f t="array" ref="CX32">INDEX([21]Results_ELV!$E$3:$E$186, (ROW()-ROW($B$2))*5+1)</f>
        <v>0</v>
      </c>
      <c r="CY32" cm="1">
        <f t="array" ref="CY32">INDEX([21]Results_ELV!$E$2:$E$186, (ROW()-ROW($C$2))*5+1)</f>
        <v>0</v>
      </c>
      <c r="CZ32" cm="1">
        <f t="array" ref="CZ32">INDEX([21]Results_ELV!$E$5:$E$186, (ROW()-ROW($D$2))*5+1)</f>
        <v>0</v>
      </c>
      <c r="DA32" cm="1">
        <f t="array" ref="DA32">INDEX([21]Results_ELV!$E$4:$E$186, (ROW()-ROW($E$2))*5+1)</f>
        <v>0</v>
      </c>
      <c r="DC32" cm="1">
        <f t="array" ref="DC32">INDEX([22]Results_ELV!$E$3:$E$186, (ROW()-ROW($B$2))*5+1)</f>
        <v>0</v>
      </c>
      <c r="DD32" cm="1">
        <f t="array" ref="DD32">INDEX([22]Results_ELV!$E$2:$E$186, (ROW()-ROW($C$2))*5+1)</f>
        <v>0</v>
      </c>
      <c r="DE32" cm="1">
        <f t="array" ref="DE32">INDEX([22]Results_ELV!$E$5:$E$186, (ROW()-ROW($D$2))*5+1)</f>
        <v>0</v>
      </c>
      <c r="DF32" cm="1">
        <f t="array" ref="DF32">INDEX([22]Results_ELV!$E$4:$E$186, (ROW()-ROW($E$2))*5+1)</f>
        <v>0</v>
      </c>
      <c r="DH32" cm="1">
        <f t="array" ref="DH32">INDEX([23]Results_ELV!$E$3:$E$186, (ROW()-ROW($B$2))*5+1)</f>
        <v>0</v>
      </c>
      <c r="DI32" cm="1">
        <f t="array" ref="DI32">INDEX([23]Results_ELV!$E$2:$E$186, (ROW()-ROW($C$2))*5+1)</f>
        <v>0</v>
      </c>
      <c r="DJ32" cm="1">
        <f t="array" ref="DJ32">INDEX([23]Results_ELV!$E$5:$E$186, (ROW()-ROW($D$2))*5+1)</f>
        <v>0</v>
      </c>
      <c r="DK32" cm="1">
        <f t="array" ref="DK32">INDEX([23]Results_ELV!$E$4:$E$186, (ROW()-ROW($E$2))*5+1)</f>
        <v>0</v>
      </c>
      <c r="DM32" cm="1">
        <f t="array" ref="DM32">INDEX([24]Results_ELV!$E$3:$E$186, (ROW()-ROW($B$2))*5+1)</f>
        <v>0</v>
      </c>
      <c r="DN32" cm="1">
        <f t="array" ref="DN32">INDEX([24]Results_ELV!$E$2:$E$186, (ROW()-ROW($C$2))*5+1)</f>
        <v>1</v>
      </c>
      <c r="DO32" cm="1">
        <f t="array" ref="DO32">INDEX([24]Results_ELV!$E$5:$E$186, (ROW()-ROW($D$2))*5+1)</f>
        <v>0</v>
      </c>
      <c r="DP32" cm="1">
        <f t="array" ref="DP32">INDEX([24]Results_ELV!$E$4:$E$186, (ROW()-ROW($E$2))*5+1)</f>
        <v>0</v>
      </c>
      <c r="DR32" cm="1">
        <f t="array" ref="DR32">INDEX([25]Results_ELV!$E$3:$E$186, (ROW()-ROW($B$2))*5+1)</f>
        <v>0</v>
      </c>
      <c r="DS32" cm="1">
        <f t="array" ref="DS32">INDEX([25]Results_ELV!$E$2:$E$186, (ROW()-ROW($C$2))*5+1)</f>
        <v>0</v>
      </c>
      <c r="DT32" cm="1">
        <f t="array" ref="DT32">INDEX([25]Results_ELV!$E$5:$E$186, (ROW()-ROW($D$2))*5+1)</f>
        <v>0</v>
      </c>
      <c r="DU32" cm="1">
        <f t="array" ref="DU32">INDEX([25]Results_ELV!$E$4:$E$186, (ROW()-ROW($E$2))*5+1)</f>
        <v>0</v>
      </c>
      <c r="DW32" cm="1">
        <f t="array" ref="DW32">INDEX([26]Results_ELV!$E$3:$E$186, (ROW()-ROW($B$2))*5+1)</f>
        <v>0</v>
      </c>
      <c r="DX32" cm="1">
        <f t="array" ref="DX32">INDEX([26]Results_ELV!$E$2:$E$186, (ROW()-ROW($C$2))*5+1)</f>
        <v>5</v>
      </c>
      <c r="DY32" cm="1">
        <f t="array" ref="DY32">INDEX([26]Results_ELV!$E$5:$E$186, (ROW()-ROW($D$2))*5+1)</f>
        <v>0</v>
      </c>
      <c r="DZ32" cm="1">
        <f t="array" ref="DZ32">INDEX([26]Results_ELV!$E$4:$E$186, (ROW()-ROW($E$2))*5+1)</f>
        <v>0</v>
      </c>
      <c r="EB32" cm="1">
        <f t="array" ref="EB32">INDEX([27]Results_ELV!$E$3:$E$186, (ROW()-ROW($B$2))*5+1)</f>
        <v>0</v>
      </c>
      <c r="EC32" cm="1">
        <f t="array" ref="EC32">INDEX([27]Results_ELV!$E$2:$E$186, (ROW()-ROW($C$2))*5+1)</f>
        <v>0</v>
      </c>
      <c r="ED32" cm="1">
        <f t="array" ref="ED32">INDEX([27]Results_ELV!$E$5:$E$186, (ROW()-ROW($D$2))*5+1)</f>
        <v>0</v>
      </c>
      <c r="EE32" cm="1">
        <f t="array" ref="EE32">INDEX([27]Results_ELV!$E$4:$E$186, (ROW()-ROW($E$2))*5+1)</f>
        <v>0</v>
      </c>
      <c r="EG32" cm="1">
        <f t="array" ref="EG32">INDEX([28]Results_ELV!$E$3:$E$186, (ROW()-ROW($B$2))*5+1)</f>
        <v>0</v>
      </c>
      <c r="EH32" cm="1">
        <f t="array" ref="EH32">INDEX([28]Results_ELV!$E$2:$E$186, (ROW()-ROW($C$2))*5+1)</f>
        <v>3</v>
      </c>
      <c r="EI32" cm="1">
        <f t="array" ref="EI32">INDEX([28]Results_ELV!$E$5:$E$186, (ROW()-ROW($D$2))*5+1)</f>
        <v>0</v>
      </c>
      <c r="EJ32" cm="1">
        <f t="array" ref="EJ32">INDEX([28]Results_ELV!$E$4:$E$186, (ROW()-ROW($E$2))*5+1)</f>
        <v>0</v>
      </c>
      <c r="EL32" cm="1">
        <f t="array" ref="EL32">INDEX([29]Results_ELV!$E$3:$E$186, (ROW()-ROW($B$2))*5+1)</f>
        <v>2</v>
      </c>
      <c r="EM32" cm="1">
        <f t="array" ref="EM32">INDEX([29]Results_ELV!$E$2:$E$186, (ROW()-ROW($C$2))*5+1)</f>
        <v>0</v>
      </c>
      <c r="EN32" cm="1">
        <f t="array" ref="EN32">INDEX([29]Results_ELV!$E$5:$E$186, (ROW()-ROW($D$2))*5+1)</f>
        <v>0</v>
      </c>
      <c r="EO32" cm="1">
        <f t="array" ref="EO32">INDEX([29]Results_ELV!$E$4:$E$186, (ROW()-ROW($E$2))*5+1)</f>
        <v>0</v>
      </c>
      <c r="EQ32" cm="1">
        <f t="array" ref="EQ32">INDEX([30]Results_ELV!$E$3:$E$186, (ROW()-ROW($B$2))*5+1)</f>
        <v>0</v>
      </c>
      <c r="ER32" cm="1">
        <f t="array" ref="ER32">INDEX([30]Results_ELV!$E$2:$E$186, (ROW()-ROW($C$2))*5+1)</f>
        <v>0</v>
      </c>
      <c r="ES32" cm="1">
        <f t="array" ref="ES32">INDEX([30]Results_ELV!$E$5:$E$186, (ROW()-ROW($D$2))*5+1)</f>
        <v>0</v>
      </c>
      <c r="ET32" cm="1">
        <f t="array" ref="ET32">INDEX([30]Results_ELV!$E$4:$E$186, (ROW()-ROW($E$2))*5+1)</f>
        <v>0</v>
      </c>
      <c r="EV32" s="22">
        <f t="shared" si="0"/>
        <v>0</v>
      </c>
      <c r="EW32" s="22">
        <f t="shared" si="1"/>
        <v>2</v>
      </c>
      <c r="EX32" s="22">
        <f t="shared" si="2"/>
        <v>0</v>
      </c>
      <c r="EY32" s="22">
        <f t="shared" si="3"/>
        <v>0</v>
      </c>
    </row>
    <row r="33" spans="1:155" x14ac:dyDescent="0.35">
      <c r="A33">
        <v>31</v>
      </c>
      <c r="B33">
        <f>[1]CRP_Outcome_ELV!$B33</f>
        <v>0</v>
      </c>
      <c r="C33">
        <f>[1]CRP_Outcome_ELV!$C33</f>
        <v>3</v>
      </c>
      <c r="D33">
        <f>[1]CRP_Outcome_ELV!$D33</f>
        <v>0</v>
      </c>
      <c r="E33">
        <f>[1]CRP_Outcome_ELV!$E33</f>
        <v>0</v>
      </c>
      <c r="G33">
        <f>[2]CRP_Outcome_ELV!$B33</f>
        <v>0</v>
      </c>
      <c r="H33">
        <f>[2]CRP_Outcome_ELV!$C33</f>
        <v>0</v>
      </c>
      <c r="I33">
        <f>[2]CRP_Outcome_ELV!$D33</f>
        <v>0</v>
      </c>
      <c r="J33">
        <f>[2]CRP_Outcome_ELV!$E33</f>
        <v>0</v>
      </c>
      <c r="L33">
        <f>[3]CRP_Outcome_ELV!$B33</f>
        <v>0</v>
      </c>
      <c r="M33">
        <f>[3]CRP_Outcome_ELV!$C33</f>
        <v>0</v>
      </c>
      <c r="N33">
        <f>[3]CRP_Outcome_ELV!$D33</f>
        <v>0</v>
      </c>
      <c r="O33">
        <f>[3]CRP_Outcome_ELV!$E33</f>
        <v>0</v>
      </c>
      <c r="Q33">
        <f>[4]CRP_Outcome_ELV!$B33</f>
        <v>0</v>
      </c>
      <c r="R33">
        <f>[4]CRP_Outcome_ELV!$C33</f>
        <v>0</v>
      </c>
      <c r="S33">
        <f>[4]CRP_Outcome_ELV!$D33</f>
        <v>0</v>
      </c>
      <c r="T33">
        <f>[4]CRP_Outcome_ELV!$E33</f>
        <v>0</v>
      </c>
      <c r="V33">
        <f>[5]CRP_Outcome_ELV!$B33</f>
        <v>0</v>
      </c>
      <c r="W33">
        <f>[5]CRP_Outcome_ELV!$C33</f>
        <v>0</v>
      </c>
      <c r="X33">
        <f>[5]CRP_Outcome_ELV!$D33</f>
        <v>0</v>
      </c>
      <c r="Y33">
        <f>[5]CRP_Outcome_ELV!$E33</f>
        <v>0</v>
      </c>
      <c r="AA33">
        <f>[6]CRP_Outcome_ELV!$B33</f>
        <v>0</v>
      </c>
      <c r="AB33">
        <f>[6]CRP_Outcome_ELV!$C33</f>
        <v>0</v>
      </c>
      <c r="AC33">
        <f>[6]CRP_Outcome_ELV!$D33</f>
        <v>0</v>
      </c>
      <c r="AD33">
        <f>[6]CRP_Outcome_ELV!$E33</f>
        <v>0</v>
      </c>
      <c r="AF33">
        <f>[7]CRP_Outcome_ELV!$B33</f>
        <v>0</v>
      </c>
      <c r="AG33">
        <f>[7]CRP_Outcome_ELV!$C33</f>
        <v>0</v>
      </c>
      <c r="AH33">
        <f>[7]CRP_Outcome_ELV!$D33</f>
        <v>0</v>
      </c>
      <c r="AI33">
        <f>[7]CRP_Outcome_ELV!$E33</f>
        <v>0</v>
      </c>
      <c r="AK33">
        <f>[8]CRP_Outcome_ELV!$B33</f>
        <v>0</v>
      </c>
      <c r="AL33">
        <f>[8]CRP_Outcome_ELV!$C33</f>
        <v>0</v>
      </c>
      <c r="AM33">
        <f>[8]CRP_Outcome_ELV!$D33</f>
        <v>0</v>
      </c>
      <c r="AN33">
        <f>[8]CRP_Outcome_ELV!$E33</f>
        <v>0</v>
      </c>
      <c r="AP33">
        <f>[9]CRP_Outcome_ELV!$B33</f>
        <v>0</v>
      </c>
      <c r="AQ33">
        <f>[9]CRP_Outcome_ELV!$C33</f>
        <v>0</v>
      </c>
      <c r="AR33">
        <f>[9]CRP_Outcome_ELV!$D33</f>
        <v>0</v>
      </c>
      <c r="AS33">
        <f>[9]CRP_Outcome_ELV!$E33</f>
        <v>0</v>
      </c>
      <c r="AU33">
        <f>[10]CRP_Outcome_ELV!$B33</f>
        <v>0</v>
      </c>
      <c r="AV33">
        <f>[10]CRP_Outcome_ELV!$C33</f>
        <v>0</v>
      </c>
      <c r="AW33">
        <f>[10]CRP_Outcome_ELV!$D33</f>
        <v>0</v>
      </c>
      <c r="AX33">
        <f>[10]CRP_Outcome_ELV!$E33</f>
        <v>0</v>
      </c>
      <c r="AZ33">
        <v>0</v>
      </c>
      <c r="BA33">
        <v>0</v>
      </c>
      <c r="BB33">
        <v>0</v>
      </c>
      <c r="BC33">
        <v>0</v>
      </c>
      <c r="BE33">
        <v>0</v>
      </c>
      <c r="BF33">
        <v>0</v>
      </c>
      <c r="BG33">
        <v>0</v>
      </c>
      <c r="BH33">
        <v>0</v>
      </c>
      <c r="BJ33" cm="1">
        <f t="array" ref="BJ33">INDEX([13]Results_ELV!$E$3:$E$186, (ROW()-ROW($B$2))*5+1)</f>
        <v>0</v>
      </c>
      <c r="BK33" cm="1">
        <f t="array" ref="BK33">INDEX([13]Results_ELV!$E$2:$E$186, (ROW()-ROW($C$2))*5+1)</f>
        <v>0</v>
      </c>
      <c r="BL33" cm="1">
        <f t="array" ref="BL33">INDEX([13]Results_ELV!$E$5:$E$186, (ROW()-ROW($D$2))*5+1)</f>
        <v>0</v>
      </c>
      <c r="BM33" cm="1">
        <f t="array" ref="BM33">INDEX([13]Results_ELV!$E$4:$E$186, (ROW()-ROW($E$2))*5+1)</f>
        <v>0</v>
      </c>
      <c r="BO33" cm="1">
        <f t="array" ref="BO33">INDEX([14]Results_ELV!$E$3:$E$186, (ROW()-ROW($B$2))*5+1)</f>
        <v>0</v>
      </c>
      <c r="BP33" cm="1">
        <f t="array" ref="BP33">INDEX([14]Results_ELV!$E$2:$E$186, (ROW()-ROW($C$2))*5+1)</f>
        <v>0</v>
      </c>
      <c r="BQ33" cm="1">
        <f t="array" ref="BQ33">INDEX([14]Results_ELV!$E$5:$E$186, (ROW()-ROW($D$2))*5+1)</f>
        <v>0</v>
      </c>
      <c r="BR33" cm="1">
        <f t="array" ref="BR33">INDEX([14]Results_ELV!$E$4:$E$186, (ROW()-ROW($E$2))*5+1)</f>
        <v>0</v>
      </c>
      <c r="BT33" cm="1">
        <f t="array" ref="BT33">INDEX([15]Results_ELV!$E$3:$E$186, (ROW()-ROW($B$2))*5+1)</f>
        <v>0</v>
      </c>
      <c r="BU33" cm="1">
        <f t="array" ref="BU33">INDEX([15]Results_ELV!$E$2:$E$186, (ROW()-ROW($C$2))*5+1)</f>
        <v>7</v>
      </c>
      <c r="BV33" cm="1">
        <f t="array" ref="BV33">INDEX([15]Results_ELV!$E$5:$E$186, (ROW()-ROW($D$2))*5+1)</f>
        <v>0</v>
      </c>
      <c r="BW33" cm="1">
        <f t="array" ref="BW33">INDEX([15]Results_ELV!$E$4:$E$186, (ROW()-ROW($E$2))*5+1)</f>
        <v>0</v>
      </c>
      <c r="BY33" cm="1">
        <f t="array" ref="BY33">INDEX([16]Results_ELV!$E$3:$E$186, (ROW()-ROW($B$2))*5+1)</f>
        <v>0</v>
      </c>
      <c r="BZ33" cm="1">
        <f t="array" ref="BZ33">INDEX([16]Results_ELV!$E$2:$E$186, (ROW()-ROW($C$2))*5+1)</f>
        <v>0</v>
      </c>
      <c r="CA33" cm="1">
        <f t="array" ref="CA33">INDEX([16]Results_ELV!$E$5:$E$186, (ROW()-ROW($D$2))*5+1)</f>
        <v>0</v>
      </c>
      <c r="CB33" cm="1">
        <f t="array" ref="CB33">INDEX([16]Results_ELV!$E$4:$E$186, (ROW()-ROW($E$2))*5+1)</f>
        <v>0</v>
      </c>
      <c r="CD33" cm="1">
        <f t="array" ref="CD33">INDEX([17]Results_ELV!$E$3:$E$186, (ROW()-ROW($B$2))*5+1)</f>
        <v>0</v>
      </c>
      <c r="CE33" cm="1">
        <f t="array" ref="CE33">INDEX([17]Results_ELV!$E$2:$E$186, (ROW()-ROW($C$2))*5+1)</f>
        <v>1</v>
      </c>
      <c r="CF33" cm="1">
        <f t="array" ref="CF33">INDEX([17]Results_ELV!$E$5:$E$186, (ROW()-ROW($D$2))*5+1)</f>
        <v>0</v>
      </c>
      <c r="CG33" cm="1">
        <f t="array" ref="CG33">INDEX([17]Results_ELV!$E$4:$E$186, (ROW()-ROW($E$2))*5+1)</f>
        <v>0</v>
      </c>
      <c r="CI33" cm="1">
        <f t="array" ref="CI33">INDEX([18]Results_ELV!$E$3:$E$186, (ROW()-ROW($B$2))*5+1)</f>
        <v>0</v>
      </c>
      <c r="CJ33" cm="1">
        <f t="array" ref="CJ33">INDEX([18]Results_ELV!$E$2:$E$186, (ROW()-ROW($C$2))*5+1)</f>
        <v>0</v>
      </c>
      <c r="CK33" cm="1">
        <f t="array" ref="CK33">INDEX([18]Results_ELV!$E$5:$E$186, (ROW()-ROW($D$2))*5+1)</f>
        <v>0</v>
      </c>
      <c r="CL33" cm="1">
        <f t="array" ref="CL33">INDEX([18]Results_ELV!$E$4:$E$186, (ROW()-ROW($E$2))*5+1)</f>
        <v>0</v>
      </c>
      <c r="CN33" cm="1">
        <f t="array" ref="CN33">INDEX([19]Results_ELV!$E$3:$E$186, (ROW()-ROW($B$2))*5+1)</f>
        <v>0</v>
      </c>
      <c r="CO33" cm="1">
        <f t="array" ref="CO33">INDEX([19]Results_ELV!$E$2:$E$186, (ROW()-ROW($C$2))*5+1)</f>
        <v>0</v>
      </c>
      <c r="CP33" cm="1">
        <f t="array" ref="CP33">INDEX([19]Results_ELV!$E$5:$E$186, (ROW()-ROW($D$2))*5+1)</f>
        <v>0</v>
      </c>
      <c r="CQ33" cm="1">
        <f t="array" ref="CQ33">INDEX([19]Results_ELV!$E$4:$E$186, (ROW()-ROW($E$2))*5+1)</f>
        <v>0</v>
      </c>
      <c r="CS33" cm="1">
        <f t="array" ref="CS33">INDEX([20]Results_ELV!$E$3:$E$186, (ROW()-ROW($B$2))*5+1)</f>
        <v>0</v>
      </c>
      <c r="CT33" cm="1">
        <f t="array" ref="CT33">INDEX([20]Results_ELV!$E$2:$E$186, (ROW()-ROW($C$2))*5+1)</f>
        <v>0</v>
      </c>
      <c r="CU33" cm="1">
        <f t="array" ref="CU33">INDEX([20]Results_ELV!$E$5:$E$186, (ROW()-ROW($D$2))*5+1)</f>
        <v>0</v>
      </c>
      <c r="CV33" cm="1">
        <f t="array" ref="CV33">INDEX([20]Results_ELV!$E$4:$E$186, (ROW()-ROW($E$2))*5+1)</f>
        <v>0</v>
      </c>
      <c r="CX33" cm="1">
        <f t="array" ref="CX33">INDEX([21]Results_ELV!$E$3:$E$186, (ROW()-ROW($B$2))*5+1)</f>
        <v>0</v>
      </c>
      <c r="CY33" cm="1">
        <f t="array" ref="CY33">INDEX([21]Results_ELV!$E$2:$E$186, (ROW()-ROW($C$2))*5+1)</f>
        <v>0</v>
      </c>
      <c r="CZ33" cm="1">
        <f t="array" ref="CZ33">INDEX([21]Results_ELV!$E$5:$E$186, (ROW()-ROW($D$2))*5+1)</f>
        <v>0</v>
      </c>
      <c r="DA33" cm="1">
        <f t="array" ref="DA33">INDEX([21]Results_ELV!$E$4:$E$186, (ROW()-ROW($E$2))*5+1)</f>
        <v>0</v>
      </c>
      <c r="DC33" cm="1">
        <f t="array" ref="DC33">INDEX([22]Results_ELV!$E$3:$E$186, (ROW()-ROW($B$2))*5+1)</f>
        <v>0</v>
      </c>
      <c r="DD33" cm="1">
        <f t="array" ref="DD33">INDEX([22]Results_ELV!$E$2:$E$186, (ROW()-ROW($C$2))*5+1)</f>
        <v>0</v>
      </c>
      <c r="DE33" cm="1">
        <f t="array" ref="DE33">INDEX([22]Results_ELV!$E$5:$E$186, (ROW()-ROW($D$2))*5+1)</f>
        <v>0</v>
      </c>
      <c r="DF33" cm="1">
        <f t="array" ref="DF33">INDEX([22]Results_ELV!$E$4:$E$186, (ROW()-ROW($E$2))*5+1)</f>
        <v>0</v>
      </c>
      <c r="DH33" cm="1">
        <f t="array" ref="DH33">INDEX([23]Results_ELV!$E$3:$E$186, (ROW()-ROW($B$2))*5+1)</f>
        <v>0</v>
      </c>
      <c r="DI33" cm="1">
        <f t="array" ref="DI33">INDEX([23]Results_ELV!$E$2:$E$186, (ROW()-ROW($C$2))*5+1)</f>
        <v>0</v>
      </c>
      <c r="DJ33" cm="1">
        <f t="array" ref="DJ33">INDEX([23]Results_ELV!$E$5:$E$186, (ROW()-ROW($D$2))*5+1)</f>
        <v>0</v>
      </c>
      <c r="DK33" cm="1">
        <f t="array" ref="DK33">INDEX([23]Results_ELV!$E$4:$E$186, (ROW()-ROW($E$2))*5+1)</f>
        <v>0</v>
      </c>
      <c r="DM33" cm="1">
        <f t="array" ref="DM33">INDEX([24]Results_ELV!$E$3:$E$186, (ROW()-ROW($B$2))*5+1)</f>
        <v>0</v>
      </c>
      <c r="DN33" cm="1">
        <f t="array" ref="DN33">INDEX([24]Results_ELV!$E$2:$E$186, (ROW()-ROW($C$2))*5+1)</f>
        <v>0</v>
      </c>
      <c r="DO33" cm="1">
        <f t="array" ref="DO33">INDEX([24]Results_ELV!$E$5:$E$186, (ROW()-ROW($D$2))*5+1)</f>
        <v>0</v>
      </c>
      <c r="DP33" cm="1">
        <f t="array" ref="DP33">INDEX([24]Results_ELV!$E$4:$E$186, (ROW()-ROW($E$2))*5+1)</f>
        <v>0</v>
      </c>
      <c r="DR33" cm="1">
        <f t="array" ref="DR33">INDEX([25]Results_ELV!$E$3:$E$186, (ROW()-ROW($B$2))*5+1)</f>
        <v>0</v>
      </c>
      <c r="DS33" cm="1">
        <f t="array" ref="DS33">INDEX([25]Results_ELV!$E$2:$E$186, (ROW()-ROW($C$2))*5+1)</f>
        <v>0</v>
      </c>
      <c r="DT33" cm="1">
        <f t="array" ref="DT33">INDEX([25]Results_ELV!$E$5:$E$186, (ROW()-ROW($D$2))*5+1)</f>
        <v>0</v>
      </c>
      <c r="DU33" cm="1">
        <f t="array" ref="DU33">INDEX([25]Results_ELV!$E$4:$E$186, (ROW()-ROW($E$2))*5+1)</f>
        <v>0</v>
      </c>
      <c r="DW33" cm="1">
        <f t="array" ref="DW33">INDEX([26]Results_ELV!$E$3:$E$186, (ROW()-ROW($B$2))*5+1)</f>
        <v>0</v>
      </c>
      <c r="DX33" cm="1">
        <f t="array" ref="DX33">INDEX([26]Results_ELV!$E$2:$E$186, (ROW()-ROW($C$2))*5+1)</f>
        <v>0</v>
      </c>
      <c r="DY33" cm="1">
        <f t="array" ref="DY33">INDEX([26]Results_ELV!$E$5:$E$186, (ROW()-ROW($D$2))*5+1)</f>
        <v>0</v>
      </c>
      <c r="DZ33" cm="1">
        <f t="array" ref="DZ33">INDEX([26]Results_ELV!$E$4:$E$186, (ROW()-ROW($E$2))*5+1)</f>
        <v>0</v>
      </c>
      <c r="EB33" cm="1">
        <f t="array" ref="EB33">INDEX([27]Results_ELV!$E$3:$E$186, (ROW()-ROW($B$2))*5+1)</f>
        <v>0</v>
      </c>
      <c r="EC33" cm="1">
        <f t="array" ref="EC33">INDEX([27]Results_ELV!$E$2:$E$186, (ROW()-ROW($C$2))*5+1)</f>
        <v>0</v>
      </c>
      <c r="ED33" cm="1">
        <f t="array" ref="ED33">INDEX([27]Results_ELV!$E$5:$E$186, (ROW()-ROW($D$2))*5+1)</f>
        <v>0</v>
      </c>
      <c r="EE33" cm="1">
        <f t="array" ref="EE33">INDEX([27]Results_ELV!$E$4:$E$186, (ROW()-ROW($E$2))*5+1)</f>
        <v>0</v>
      </c>
      <c r="EG33" cm="1">
        <f t="array" ref="EG33">INDEX([28]Results_ELV!$E$3:$E$186, (ROW()-ROW($B$2))*5+1)</f>
        <v>0</v>
      </c>
      <c r="EH33" cm="1">
        <f t="array" ref="EH33">INDEX([28]Results_ELV!$E$2:$E$186, (ROW()-ROW($C$2))*5+1)</f>
        <v>0</v>
      </c>
      <c r="EI33" cm="1">
        <f t="array" ref="EI33">INDEX([28]Results_ELV!$E$5:$E$186, (ROW()-ROW($D$2))*5+1)</f>
        <v>0</v>
      </c>
      <c r="EJ33" cm="1">
        <f t="array" ref="EJ33">INDEX([28]Results_ELV!$E$4:$E$186, (ROW()-ROW($E$2))*5+1)</f>
        <v>0</v>
      </c>
      <c r="EL33" cm="1">
        <f t="array" ref="EL33">INDEX([29]Results_ELV!$E$3:$E$186, (ROW()-ROW($B$2))*5+1)</f>
        <v>0</v>
      </c>
      <c r="EM33" cm="1">
        <f t="array" ref="EM33">INDEX([29]Results_ELV!$E$2:$E$186, (ROW()-ROW($C$2))*5+1)</f>
        <v>3</v>
      </c>
      <c r="EN33" cm="1">
        <f t="array" ref="EN33">INDEX([29]Results_ELV!$E$5:$E$186, (ROW()-ROW($D$2))*5+1)</f>
        <v>0</v>
      </c>
      <c r="EO33" cm="1">
        <f t="array" ref="EO33">INDEX([29]Results_ELV!$E$4:$E$186, (ROW()-ROW($E$2))*5+1)</f>
        <v>0</v>
      </c>
      <c r="EQ33" cm="1">
        <f t="array" ref="EQ33">INDEX([30]Results_ELV!$E$3:$E$186, (ROW()-ROW($B$2))*5+1)</f>
        <v>0</v>
      </c>
      <c r="ER33" cm="1">
        <f t="array" ref="ER33">INDEX([30]Results_ELV!$E$2:$E$186, (ROW()-ROW($C$2))*5+1)</f>
        <v>0</v>
      </c>
      <c r="ES33" cm="1">
        <f t="array" ref="ES33">INDEX([30]Results_ELV!$E$5:$E$186, (ROW()-ROW($D$2))*5+1)</f>
        <v>0</v>
      </c>
      <c r="ET33" cm="1">
        <f t="array" ref="ET33">INDEX([30]Results_ELV!$E$4:$E$186, (ROW()-ROW($E$2))*5+1)</f>
        <v>0</v>
      </c>
      <c r="EV33" s="22">
        <f t="shared" si="0"/>
        <v>0</v>
      </c>
      <c r="EW33" s="22">
        <f t="shared" si="1"/>
        <v>0</v>
      </c>
      <c r="EX33" s="22">
        <f t="shared" si="2"/>
        <v>0</v>
      </c>
      <c r="EY33" s="22">
        <f t="shared" si="3"/>
        <v>0</v>
      </c>
    </row>
    <row r="34" spans="1:155" x14ac:dyDescent="0.35">
      <c r="A34">
        <v>32</v>
      </c>
      <c r="B34">
        <f>[1]CRP_Outcome_ELV!$B34</f>
        <v>0</v>
      </c>
      <c r="C34">
        <f>[1]CRP_Outcome_ELV!$C34</f>
        <v>0</v>
      </c>
      <c r="D34">
        <f>[1]CRP_Outcome_ELV!$D34</f>
        <v>0</v>
      </c>
      <c r="E34">
        <f>[1]CRP_Outcome_ELV!$E34</f>
        <v>0</v>
      </c>
      <c r="G34">
        <f>[2]CRP_Outcome_ELV!$B34</f>
        <v>0</v>
      </c>
      <c r="H34">
        <f>[2]CRP_Outcome_ELV!$C34</f>
        <v>0</v>
      </c>
      <c r="I34">
        <f>[2]CRP_Outcome_ELV!$D34</f>
        <v>0</v>
      </c>
      <c r="J34">
        <f>[2]CRP_Outcome_ELV!$E34</f>
        <v>0</v>
      </c>
      <c r="L34">
        <f>[3]CRP_Outcome_ELV!$B34</f>
        <v>0</v>
      </c>
      <c r="M34">
        <f>[3]CRP_Outcome_ELV!$C34</f>
        <v>0</v>
      </c>
      <c r="N34">
        <f>[3]CRP_Outcome_ELV!$D34</f>
        <v>0</v>
      </c>
      <c r="O34">
        <f>[3]CRP_Outcome_ELV!$E34</f>
        <v>0</v>
      </c>
      <c r="Q34">
        <f>[4]CRP_Outcome_ELV!$B34</f>
        <v>0</v>
      </c>
      <c r="R34">
        <f>[4]CRP_Outcome_ELV!$C34</f>
        <v>0</v>
      </c>
      <c r="S34">
        <f>[4]CRP_Outcome_ELV!$D34</f>
        <v>0</v>
      </c>
      <c r="T34">
        <f>[4]CRP_Outcome_ELV!$E34</f>
        <v>0</v>
      </c>
      <c r="V34">
        <f>[5]CRP_Outcome_ELV!$B34</f>
        <v>0</v>
      </c>
      <c r="W34">
        <f>[5]CRP_Outcome_ELV!$C34</f>
        <v>0</v>
      </c>
      <c r="X34">
        <f>[5]CRP_Outcome_ELV!$D34</f>
        <v>0</v>
      </c>
      <c r="Y34">
        <f>[5]CRP_Outcome_ELV!$E34</f>
        <v>0</v>
      </c>
      <c r="AA34">
        <f>[6]CRP_Outcome_ELV!$B34</f>
        <v>5</v>
      </c>
      <c r="AB34">
        <f>[6]CRP_Outcome_ELV!$C34</f>
        <v>0</v>
      </c>
      <c r="AC34">
        <f>[6]CRP_Outcome_ELV!$D34</f>
        <v>0</v>
      </c>
      <c r="AD34">
        <f>[6]CRP_Outcome_ELV!$E34</f>
        <v>0</v>
      </c>
      <c r="AF34">
        <f>[7]CRP_Outcome_ELV!$B34</f>
        <v>2</v>
      </c>
      <c r="AG34">
        <f>[7]CRP_Outcome_ELV!$C34</f>
        <v>0</v>
      </c>
      <c r="AH34">
        <f>[7]CRP_Outcome_ELV!$D34</f>
        <v>0</v>
      </c>
      <c r="AI34">
        <f>[7]CRP_Outcome_ELV!$E34</f>
        <v>0</v>
      </c>
      <c r="AK34">
        <f>[8]CRP_Outcome_ELV!$B34</f>
        <v>0</v>
      </c>
      <c r="AL34">
        <f>[8]CRP_Outcome_ELV!$C34</f>
        <v>0</v>
      </c>
      <c r="AM34">
        <f>[8]CRP_Outcome_ELV!$D34</f>
        <v>0</v>
      </c>
      <c r="AN34">
        <f>[8]CRP_Outcome_ELV!$E34</f>
        <v>0</v>
      </c>
      <c r="AP34">
        <f>[9]CRP_Outcome_ELV!$B34</f>
        <v>0</v>
      </c>
      <c r="AQ34">
        <f>[9]CRP_Outcome_ELV!$C34</f>
        <v>20</v>
      </c>
      <c r="AR34">
        <f>[9]CRP_Outcome_ELV!$D34</f>
        <v>0</v>
      </c>
      <c r="AS34">
        <f>[9]CRP_Outcome_ELV!$E34</f>
        <v>0</v>
      </c>
      <c r="AU34">
        <f>[10]CRP_Outcome_ELV!$B34</f>
        <v>0</v>
      </c>
      <c r="AV34">
        <f>[10]CRP_Outcome_ELV!$C34</f>
        <v>0</v>
      </c>
      <c r="AW34">
        <f>[10]CRP_Outcome_ELV!$D34</f>
        <v>0</v>
      </c>
      <c r="AX34">
        <f>[10]CRP_Outcome_ELV!$E34</f>
        <v>0</v>
      </c>
      <c r="AZ34">
        <v>3</v>
      </c>
      <c r="BA34">
        <v>0</v>
      </c>
      <c r="BB34">
        <v>0</v>
      </c>
      <c r="BC34">
        <v>0</v>
      </c>
      <c r="BE34">
        <v>0</v>
      </c>
      <c r="BF34">
        <v>0</v>
      </c>
      <c r="BG34">
        <v>0</v>
      </c>
      <c r="BH34">
        <v>0</v>
      </c>
      <c r="BJ34" cm="1">
        <f t="array" ref="BJ34">INDEX([13]Results_ELV!$E$3:$E$186, (ROW()-ROW($B$2))*5+1)</f>
        <v>0</v>
      </c>
      <c r="BK34" cm="1">
        <f t="array" ref="BK34">INDEX([13]Results_ELV!$E$2:$E$186, (ROW()-ROW($C$2))*5+1)</f>
        <v>0</v>
      </c>
      <c r="BL34" cm="1">
        <f t="array" ref="BL34">INDEX([13]Results_ELV!$E$5:$E$186, (ROW()-ROW($D$2))*5+1)</f>
        <v>0</v>
      </c>
      <c r="BM34" cm="1">
        <f t="array" ref="BM34">INDEX([13]Results_ELV!$E$4:$E$186, (ROW()-ROW($E$2))*5+1)</f>
        <v>0</v>
      </c>
      <c r="BO34" cm="1">
        <f t="array" ref="BO34">INDEX([14]Results_ELV!$E$3:$E$186, (ROW()-ROW($B$2))*5+1)</f>
        <v>0</v>
      </c>
      <c r="BP34" cm="1">
        <f t="array" ref="BP34">INDEX([14]Results_ELV!$E$2:$E$186, (ROW()-ROW($C$2))*5+1)</f>
        <v>0</v>
      </c>
      <c r="BQ34" cm="1">
        <f t="array" ref="BQ34">INDEX([14]Results_ELV!$E$5:$E$186, (ROW()-ROW($D$2))*5+1)</f>
        <v>0</v>
      </c>
      <c r="BR34" cm="1">
        <f t="array" ref="BR34">INDEX([14]Results_ELV!$E$4:$E$186, (ROW()-ROW($E$2))*5+1)</f>
        <v>0</v>
      </c>
      <c r="BT34" cm="1">
        <f t="array" ref="BT34">INDEX([15]Results_ELV!$E$3:$E$186, (ROW()-ROW($B$2))*5+1)</f>
        <v>0</v>
      </c>
      <c r="BU34" cm="1">
        <f t="array" ref="BU34">INDEX([15]Results_ELV!$E$2:$E$186, (ROW()-ROW($C$2))*5+1)</f>
        <v>0</v>
      </c>
      <c r="BV34" cm="1">
        <f t="array" ref="BV34">INDEX([15]Results_ELV!$E$5:$E$186, (ROW()-ROW($D$2))*5+1)</f>
        <v>0</v>
      </c>
      <c r="BW34" cm="1">
        <f t="array" ref="BW34">INDEX([15]Results_ELV!$E$4:$E$186, (ROW()-ROW($E$2))*5+1)</f>
        <v>0</v>
      </c>
      <c r="BY34" cm="1">
        <f t="array" ref="BY34">INDEX([16]Results_ELV!$E$3:$E$186, (ROW()-ROW($B$2))*5+1)</f>
        <v>1</v>
      </c>
      <c r="BZ34" cm="1">
        <f t="array" ref="BZ34">INDEX([16]Results_ELV!$E$2:$E$186, (ROW()-ROW($C$2))*5+1)</f>
        <v>0</v>
      </c>
      <c r="CA34" cm="1">
        <f t="array" ref="CA34">INDEX([16]Results_ELV!$E$5:$E$186, (ROW()-ROW($D$2))*5+1)</f>
        <v>0</v>
      </c>
      <c r="CB34" cm="1">
        <f t="array" ref="CB34">INDEX([16]Results_ELV!$E$4:$E$186, (ROW()-ROW($E$2))*5+1)</f>
        <v>0</v>
      </c>
      <c r="CD34" cm="1">
        <f t="array" ref="CD34">INDEX([17]Results_ELV!$E$3:$E$186, (ROW()-ROW($B$2))*5+1)</f>
        <v>0</v>
      </c>
      <c r="CE34" cm="1">
        <f t="array" ref="CE34">INDEX([17]Results_ELV!$E$2:$E$186, (ROW()-ROW($C$2))*5+1)</f>
        <v>2</v>
      </c>
      <c r="CF34" cm="1">
        <f t="array" ref="CF34">INDEX([17]Results_ELV!$E$5:$E$186, (ROW()-ROW($D$2))*5+1)</f>
        <v>0</v>
      </c>
      <c r="CG34" cm="1">
        <f t="array" ref="CG34">INDEX([17]Results_ELV!$E$4:$E$186, (ROW()-ROW($E$2))*5+1)</f>
        <v>0</v>
      </c>
      <c r="CI34" cm="1">
        <f t="array" ref="CI34">INDEX([18]Results_ELV!$E$3:$E$186, (ROW()-ROW($B$2))*5+1)</f>
        <v>5</v>
      </c>
      <c r="CJ34" cm="1">
        <f t="array" ref="CJ34">INDEX([18]Results_ELV!$E$2:$E$186, (ROW()-ROW($C$2))*5+1)</f>
        <v>0</v>
      </c>
      <c r="CK34" cm="1">
        <f t="array" ref="CK34">INDEX([18]Results_ELV!$E$5:$E$186, (ROW()-ROW($D$2))*5+1)</f>
        <v>0</v>
      </c>
      <c r="CL34" cm="1">
        <f t="array" ref="CL34">INDEX([18]Results_ELV!$E$4:$E$186, (ROW()-ROW($E$2))*5+1)</f>
        <v>0</v>
      </c>
      <c r="CN34" cm="1">
        <f t="array" ref="CN34">INDEX([19]Results_ELV!$E$3:$E$186, (ROW()-ROW($B$2))*5+1)</f>
        <v>0</v>
      </c>
      <c r="CO34" cm="1">
        <f t="array" ref="CO34">INDEX([19]Results_ELV!$E$2:$E$186, (ROW()-ROW($C$2))*5+1)</f>
        <v>0</v>
      </c>
      <c r="CP34" cm="1">
        <f t="array" ref="CP34">INDEX([19]Results_ELV!$E$5:$E$186, (ROW()-ROW($D$2))*5+1)</f>
        <v>0</v>
      </c>
      <c r="CQ34" cm="1">
        <f t="array" ref="CQ34">INDEX([19]Results_ELV!$E$4:$E$186, (ROW()-ROW($E$2))*5+1)</f>
        <v>0</v>
      </c>
      <c r="CS34" cm="1">
        <f t="array" ref="CS34">INDEX([20]Results_ELV!$E$3:$E$186, (ROW()-ROW($B$2))*5+1)</f>
        <v>0</v>
      </c>
      <c r="CT34" cm="1">
        <f t="array" ref="CT34">INDEX([20]Results_ELV!$E$2:$E$186, (ROW()-ROW($C$2))*5+1)</f>
        <v>0</v>
      </c>
      <c r="CU34" cm="1">
        <f t="array" ref="CU34">INDEX([20]Results_ELV!$E$5:$E$186, (ROW()-ROW($D$2))*5+1)</f>
        <v>0</v>
      </c>
      <c r="CV34" cm="1">
        <f t="array" ref="CV34">INDEX([20]Results_ELV!$E$4:$E$186, (ROW()-ROW($E$2))*5+1)</f>
        <v>0</v>
      </c>
      <c r="CX34" cm="1">
        <f t="array" ref="CX34">INDEX([21]Results_ELV!$E$3:$E$186, (ROW()-ROW($B$2))*5+1)</f>
        <v>0</v>
      </c>
      <c r="CY34" cm="1">
        <f t="array" ref="CY34">INDEX([21]Results_ELV!$E$2:$E$186, (ROW()-ROW($C$2))*5+1)</f>
        <v>0</v>
      </c>
      <c r="CZ34" cm="1">
        <f t="array" ref="CZ34">INDEX([21]Results_ELV!$E$5:$E$186, (ROW()-ROW($D$2))*5+1)</f>
        <v>0</v>
      </c>
      <c r="DA34" cm="1">
        <f t="array" ref="DA34">INDEX([21]Results_ELV!$E$4:$E$186, (ROW()-ROW($E$2))*5+1)</f>
        <v>0</v>
      </c>
      <c r="DC34" cm="1">
        <f t="array" ref="DC34">INDEX([22]Results_ELV!$E$3:$E$186, (ROW()-ROW($B$2))*5+1)</f>
        <v>2</v>
      </c>
      <c r="DD34" cm="1">
        <f t="array" ref="DD34">INDEX([22]Results_ELV!$E$2:$E$186, (ROW()-ROW($C$2))*5+1)</f>
        <v>0</v>
      </c>
      <c r="DE34" cm="1">
        <f t="array" ref="DE34">INDEX([22]Results_ELV!$E$5:$E$186, (ROW()-ROW($D$2))*5+1)</f>
        <v>0</v>
      </c>
      <c r="DF34" cm="1">
        <f t="array" ref="DF34">INDEX([22]Results_ELV!$E$4:$E$186, (ROW()-ROW($E$2))*5+1)</f>
        <v>0</v>
      </c>
      <c r="DH34" cm="1">
        <f t="array" ref="DH34">INDEX([23]Results_ELV!$E$3:$E$186, (ROW()-ROW($B$2))*5+1)</f>
        <v>0</v>
      </c>
      <c r="DI34" cm="1">
        <f t="array" ref="DI34">INDEX([23]Results_ELV!$E$2:$E$186, (ROW()-ROW($C$2))*5+1)</f>
        <v>0</v>
      </c>
      <c r="DJ34" cm="1">
        <f t="array" ref="DJ34">INDEX([23]Results_ELV!$E$5:$E$186, (ROW()-ROW($D$2))*5+1)</f>
        <v>0</v>
      </c>
      <c r="DK34" cm="1">
        <f t="array" ref="DK34">INDEX([23]Results_ELV!$E$4:$E$186, (ROW()-ROW($E$2))*5+1)</f>
        <v>0</v>
      </c>
      <c r="DM34" cm="1">
        <f t="array" ref="DM34">INDEX([24]Results_ELV!$E$3:$E$186, (ROW()-ROW($B$2))*5+1)</f>
        <v>0</v>
      </c>
      <c r="DN34" cm="1">
        <f t="array" ref="DN34">INDEX([24]Results_ELV!$E$2:$E$186, (ROW()-ROW($C$2))*5+1)</f>
        <v>0</v>
      </c>
      <c r="DO34" cm="1">
        <f t="array" ref="DO34">INDEX([24]Results_ELV!$E$5:$E$186, (ROW()-ROW($D$2))*5+1)</f>
        <v>0</v>
      </c>
      <c r="DP34" cm="1">
        <f t="array" ref="DP34">INDEX([24]Results_ELV!$E$4:$E$186, (ROW()-ROW($E$2))*5+1)</f>
        <v>0</v>
      </c>
      <c r="DR34" cm="1">
        <f t="array" ref="DR34">INDEX([25]Results_ELV!$E$3:$E$186, (ROW()-ROW($B$2))*5+1)</f>
        <v>0</v>
      </c>
      <c r="DS34" cm="1">
        <f t="array" ref="DS34">INDEX([25]Results_ELV!$E$2:$E$186, (ROW()-ROW($C$2))*5+1)</f>
        <v>0</v>
      </c>
      <c r="DT34" cm="1">
        <f t="array" ref="DT34">INDEX([25]Results_ELV!$E$5:$E$186, (ROW()-ROW($D$2))*5+1)</f>
        <v>0</v>
      </c>
      <c r="DU34" cm="1">
        <f t="array" ref="DU34">INDEX([25]Results_ELV!$E$4:$E$186, (ROW()-ROW($E$2))*5+1)</f>
        <v>0</v>
      </c>
      <c r="DW34" cm="1">
        <f t="array" ref="DW34">INDEX([26]Results_ELV!$E$3:$E$186, (ROW()-ROW($B$2))*5+1)</f>
        <v>0</v>
      </c>
      <c r="DX34" cm="1">
        <f t="array" ref="DX34">INDEX([26]Results_ELV!$E$2:$E$186, (ROW()-ROW($C$2))*5+1)</f>
        <v>0</v>
      </c>
      <c r="DY34" cm="1">
        <f t="array" ref="DY34">INDEX([26]Results_ELV!$E$5:$E$186, (ROW()-ROW($D$2))*5+1)</f>
        <v>0</v>
      </c>
      <c r="DZ34" cm="1">
        <f t="array" ref="DZ34">INDEX([26]Results_ELV!$E$4:$E$186, (ROW()-ROW($E$2))*5+1)</f>
        <v>0</v>
      </c>
      <c r="EB34" cm="1">
        <f t="array" ref="EB34">INDEX([27]Results_ELV!$E$3:$E$186, (ROW()-ROW($B$2))*5+1)</f>
        <v>0</v>
      </c>
      <c r="EC34" cm="1">
        <f t="array" ref="EC34">INDEX([27]Results_ELV!$E$2:$E$186, (ROW()-ROW($C$2))*5+1)</f>
        <v>0</v>
      </c>
      <c r="ED34" cm="1">
        <f t="array" ref="ED34">INDEX([27]Results_ELV!$E$5:$E$186, (ROW()-ROW($D$2))*5+1)</f>
        <v>0</v>
      </c>
      <c r="EE34" cm="1">
        <f t="array" ref="EE34">INDEX([27]Results_ELV!$E$4:$E$186, (ROW()-ROW($E$2))*5+1)</f>
        <v>0</v>
      </c>
      <c r="EG34" cm="1">
        <f t="array" ref="EG34">INDEX([28]Results_ELV!$E$3:$E$186, (ROW()-ROW($B$2))*5+1)</f>
        <v>0</v>
      </c>
      <c r="EH34" cm="1">
        <f t="array" ref="EH34">INDEX([28]Results_ELV!$E$2:$E$186, (ROW()-ROW($C$2))*5+1)</f>
        <v>0</v>
      </c>
      <c r="EI34" cm="1">
        <f t="array" ref="EI34">INDEX([28]Results_ELV!$E$5:$E$186, (ROW()-ROW($D$2))*5+1)</f>
        <v>0</v>
      </c>
      <c r="EJ34" cm="1">
        <f t="array" ref="EJ34">INDEX([28]Results_ELV!$E$4:$E$186, (ROW()-ROW($E$2))*5+1)</f>
        <v>0</v>
      </c>
      <c r="EL34" cm="1">
        <f t="array" ref="EL34">INDEX([29]Results_ELV!$E$3:$E$186, (ROW()-ROW($B$2))*5+1)</f>
        <v>0</v>
      </c>
      <c r="EM34" cm="1">
        <f t="array" ref="EM34">INDEX([29]Results_ELV!$E$2:$E$186, (ROW()-ROW($C$2))*5+1)</f>
        <v>5</v>
      </c>
      <c r="EN34" cm="1">
        <f t="array" ref="EN34">INDEX([29]Results_ELV!$E$5:$E$186, (ROW()-ROW($D$2))*5+1)</f>
        <v>0</v>
      </c>
      <c r="EO34" cm="1">
        <f t="array" ref="EO34">INDEX([29]Results_ELV!$E$4:$E$186, (ROW()-ROW($E$2))*5+1)</f>
        <v>0</v>
      </c>
      <c r="EQ34" cm="1">
        <f t="array" ref="EQ34">INDEX([30]Results_ELV!$E$3:$E$186, (ROW()-ROW($B$2))*5+1)</f>
        <v>2</v>
      </c>
      <c r="ER34" cm="1">
        <f t="array" ref="ER34">INDEX([30]Results_ELV!$E$2:$E$186, (ROW()-ROW($C$2))*5+1)</f>
        <v>0</v>
      </c>
      <c r="ES34" cm="1">
        <f t="array" ref="ES34">INDEX([30]Results_ELV!$E$5:$E$186, (ROW()-ROW($D$2))*5+1)</f>
        <v>0</v>
      </c>
      <c r="ET34" cm="1">
        <f t="array" ref="ET34">INDEX([30]Results_ELV!$E$4:$E$186, (ROW()-ROW($E$2))*5+1)</f>
        <v>0</v>
      </c>
      <c r="EV34" s="22">
        <f t="shared" si="0"/>
        <v>1</v>
      </c>
      <c r="EW34" s="22">
        <f t="shared" si="1"/>
        <v>1</v>
      </c>
      <c r="EX34" s="22">
        <f t="shared" si="2"/>
        <v>0</v>
      </c>
      <c r="EY34" s="22">
        <f t="shared" si="3"/>
        <v>0</v>
      </c>
    </row>
    <row r="35" spans="1:155" x14ac:dyDescent="0.35">
      <c r="A35">
        <v>33</v>
      </c>
      <c r="B35">
        <f>[1]CRP_Outcome_ELV!$B35</f>
        <v>0</v>
      </c>
      <c r="C35">
        <f>[1]CRP_Outcome_ELV!$C35</f>
        <v>0</v>
      </c>
      <c r="D35">
        <f>[1]CRP_Outcome_ELV!$D35</f>
        <v>0</v>
      </c>
      <c r="E35">
        <f>[1]CRP_Outcome_ELV!$E35</f>
        <v>0</v>
      </c>
      <c r="G35">
        <f>[2]CRP_Outcome_ELV!$B35</f>
        <v>0</v>
      </c>
      <c r="H35">
        <f>[2]CRP_Outcome_ELV!$C35</f>
        <v>0</v>
      </c>
      <c r="I35">
        <f>[2]CRP_Outcome_ELV!$D35</f>
        <v>0</v>
      </c>
      <c r="J35">
        <f>[2]CRP_Outcome_ELV!$E35</f>
        <v>0</v>
      </c>
      <c r="L35">
        <f>[3]CRP_Outcome_ELV!$B35</f>
        <v>0</v>
      </c>
      <c r="M35">
        <f>[3]CRP_Outcome_ELV!$C35</f>
        <v>0</v>
      </c>
      <c r="N35">
        <f>[3]CRP_Outcome_ELV!$D35</f>
        <v>0</v>
      </c>
      <c r="O35">
        <f>[3]CRP_Outcome_ELV!$E35</f>
        <v>0</v>
      </c>
      <c r="Q35">
        <f>[4]CRP_Outcome_ELV!$B35</f>
        <v>0</v>
      </c>
      <c r="R35">
        <f>[4]CRP_Outcome_ELV!$C35</f>
        <v>0</v>
      </c>
      <c r="S35">
        <f>[4]CRP_Outcome_ELV!$D35</f>
        <v>0</v>
      </c>
      <c r="T35">
        <f>[4]CRP_Outcome_ELV!$E35</f>
        <v>0</v>
      </c>
      <c r="V35">
        <f>[5]CRP_Outcome_ELV!$B35</f>
        <v>0</v>
      </c>
      <c r="W35">
        <f>[5]CRP_Outcome_ELV!$C35</f>
        <v>0</v>
      </c>
      <c r="X35">
        <f>[5]CRP_Outcome_ELV!$D35</f>
        <v>0</v>
      </c>
      <c r="Y35">
        <f>[5]CRP_Outcome_ELV!$E35</f>
        <v>0</v>
      </c>
      <c r="AA35">
        <f>[6]CRP_Outcome_ELV!$B35</f>
        <v>0</v>
      </c>
      <c r="AB35">
        <f>[6]CRP_Outcome_ELV!$C35</f>
        <v>2</v>
      </c>
      <c r="AC35">
        <f>[6]CRP_Outcome_ELV!$D35</f>
        <v>0</v>
      </c>
      <c r="AD35">
        <f>[6]CRP_Outcome_ELV!$E35</f>
        <v>0</v>
      </c>
      <c r="AF35">
        <f>[7]CRP_Outcome_ELV!$B35</f>
        <v>0</v>
      </c>
      <c r="AG35">
        <f>[7]CRP_Outcome_ELV!$C35</f>
        <v>2</v>
      </c>
      <c r="AH35">
        <f>[7]CRP_Outcome_ELV!$D35</f>
        <v>0</v>
      </c>
      <c r="AI35">
        <f>[7]CRP_Outcome_ELV!$E35</f>
        <v>0</v>
      </c>
      <c r="AK35">
        <f>[8]CRP_Outcome_ELV!$B35</f>
        <v>0</v>
      </c>
      <c r="AL35">
        <f>[8]CRP_Outcome_ELV!$C35</f>
        <v>0</v>
      </c>
      <c r="AM35">
        <f>[8]CRP_Outcome_ELV!$D35</f>
        <v>0</v>
      </c>
      <c r="AN35">
        <f>[8]CRP_Outcome_ELV!$E35</f>
        <v>0</v>
      </c>
      <c r="AP35">
        <f>[9]CRP_Outcome_ELV!$B35</f>
        <v>0</v>
      </c>
      <c r="AQ35">
        <f>[9]CRP_Outcome_ELV!$C35</f>
        <v>0</v>
      </c>
      <c r="AR35">
        <f>[9]CRP_Outcome_ELV!$D35</f>
        <v>0</v>
      </c>
      <c r="AS35">
        <f>[9]CRP_Outcome_ELV!$E35</f>
        <v>0</v>
      </c>
      <c r="AU35">
        <f>[10]CRP_Outcome_ELV!$B35</f>
        <v>0</v>
      </c>
      <c r="AV35">
        <f>[10]CRP_Outcome_ELV!$C35</f>
        <v>0</v>
      </c>
      <c r="AW35">
        <f>[10]CRP_Outcome_ELV!$D35</f>
        <v>0</v>
      </c>
      <c r="AX35">
        <f>[10]CRP_Outcome_ELV!$E35</f>
        <v>0</v>
      </c>
      <c r="AZ35">
        <v>0</v>
      </c>
      <c r="BA35">
        <v>10</v>
      </c>
      <c r="BB35">
        <v>0</v>
      </c>
      <c r="BC35">
        <v>0</v>
      </c>
      <c r="BE35">
        <v>0</v>
      </c>
      <c r="BF35">
        <v>8</v>
      </c>
      <c r="BG35">
        <v>0</v>
      </c>
      <c r="BH35">
        <v>0</v>
      </c>
      <c r="BJ35" cm="1">
        <f t="array" ref="BJ35">INDEX([13]Results_ELV!$E$3:$E$186, (ROW()-ROW($B$2))*5+1)</f>
        <v>0</v>
      </c>
      <c r="BK35" cm="1">
        <f t="array" ref="BK35">INDEX([13]Results_ELV!$E$2:$E$186, (ROW()-ROW($C$2))*5+1)</f>
        <v>0</v>
      </c>
      <c r="BL35" cm="1">
        <f t="array" ref="BL35">INDEX([13]Results_ELV!$E$5:$E$186, (ROW()-ROW($D$2))*5+1)</f>
        <v>0</v>
      </c>
      <c r="BM35" cm="1">
        <f t="array" ref="BM35">INDEX([13]Results_ELV!$E$4:$E$186, (ROW()-ROW($E$2))*5+1)</f>
        <v>0</v>
      </c>
      <c r="BO35" cm="1">
        <f t="array" ref="BO35">INDEX([14]Results_ELV!$E$3:$E$186, (ROW()-ROW($B$2))*5+1)</f>
        <v>0</v>
      </c>
      <c r="BP35" cm="1">
        <f t="array" ref="BP35">INDEX([14]Results_ELV!$E$2:$E$186, (ROW()-ROW($C$2))*5+1)</f>
        <v>0</v>
      </c>
      <c r="BQ35" cm="1">
        <f t="array" ref="BQ35">INDEX([14]Results_ELV!$E$5:$E$186, (ROW()-ROW($D$2))*5+1)</f>
        <v>0</v>
      </c>
      <c r="BR35" cm="1">
        <f t="array" ref="BR35">INDEX([14]Results_ELV!$E$4:$E$186, (ROW()-ROW($E$2))*5+1)</f>
        <v>0</v>
      </c>
      <c r="BT35" cm="1">
        <f t="array" ref="BT35">INDEX([15]Results_ELV!$E$3:$E$186, (ROW()-ROW($B$2))*5+1)</f>
        <v>0</v>
      </c>
      <c r="BU35" cm="1">
        <f t="array" ref="BU35">INDEX([15]Results_ELV!$E$2:$E$186, (ROW()-ROW($C$2))*5+1)</f>
        <v>0</v>
      </c>
      <c r="BV35" cm="1">
        <f t="array" ref="BV35">INDEX([15]Results_ELV!$E$5:$E$186, (ROW()-ROW($D$2))*5+1)</f>
        <v>0</v>
      </c>
      <c r="BW35" cm="1">
        <f t="array" ref="BW35">INDEX([15]Results_ELV!$E$4:$E$186, (ROW()-ROW($E$2))*5+1)</f>
        <v>0</v>
      </c>
      <c r="BY35" cm="1">
        <f t="array" ref="BY35">INDEX([16]Results_ELV!$E$3:$E$186, (ROW()-ROW($B$2))*5+1)</f>
        <v>0</v>
      </c>
      <c r="BZ35" cm="1">
        <f t="array" ref="BZ35">INDEX([16]Results_ELV!$E$2:$E$186, (ROW()-ROW($C$2))*5+1)</f>
        <v>17</v>
      </c>
      <c r="CA35" cm="1">
        <f t="array" ref="CA35">INDEX([16]Results_ELV!$E$5:$E$186, (ROW()-ROW($D$2))*5+1)</f>
        <v>0</v>
      </c>
      <c r="CB35" cm="1">
        <f t="array" ref="CB35">INDEX([16]Results_ELV!$E$4:$E$186, (ROW()-ROW($E$2))*5+1)</f>
        <v>0</v>
      </c>
      <c r="CD35" cm="1">
        <f t="array" ref="CD35">INDEX([17]Results_ELV!$E$3:$E$186, (ROW()-ROW($B$2))*5+1)</f>
        <v>0</v>
      </c>
      <c r="CE35" cm="1">
        <f t="array" ref="CE35">INDEX([17]Results_ELV!$E$2:$E$186, (ROW()-ROW($C$2))*5+1)</f>
        <v>0</v>
      </c>
      <c r="CF35" cm="1">
        <f t="array" ref="CF35">INDEX([17]Results_ELV!$E$5:$E$186, (ROW()-ROW($D$2))*5+1)</f>
        <v>0</v>
      </c>
      <c r="CG35" cm="1">
        <f t="array" ref="CG35">INDEX([17]Results_ELV!$E$4:$E$186, (ROW()-ROW($E$2))*5+1)</f>
        <v>0</v>
      </c>
      <c r="CI35" cm="1">
        <f t="array" ref="CI35">INDEX([18]Results_ELV!$E$3:$E$186, (ROW()-ROW($B$2))*5+1)</f>
        <v>0</v>
      </c>
      <c r="CJ35" cm="1">
        <f t="array" ref="CJ35">INDEX([18]Results_ELV!$E$2:$E$186, (ROW()-ROW($C$2))*5+1)</f>
        <v>3</v>
      </c>
      <c r="CK35" cm="1">
        <f t="array" ref="CK35">INDEX([18]Results_ELV!$E$5:$E$186, (ROW()-ROW($D$2))*5+1)</f>
        <v>0</v>
      </c>
      <c r="CL35" cm="1">
        <f t="array" ref="CL35">INDEX([18]Results_ELV!$E$4:$E$186, (ROW()-ROW($E$2))*5+1)</f>
        <v>0</v>
      </c>
      <c r="CN35" cm="1">
        <f t="array" ref="CN35">INDEX([19]Results_ELV!$E$3:$E$186, (ROW()-ROW($B$2))*5+1)</f>
        <v>0</v>
      </c>
      <c r="CO35" cm="1">
        <f t="array" ref="CO35">INDEX([19]Results_ELV!$E$2:$E$186, (ROW()-ROW($C$2))*5+1)</f>
        <v>0</v>
      </c>
      <c r="CP35" cm="1">
        <f t="array" ref="CP35">INDEX([19]Results_ELV!$E$5:$E$186, (ROW()-ROW($D$2))*5+1)</f>
        <v>0</v>
      </c>
      <c r="CQ35" cm="1">
        <f t="array" ref="CQ35">INDEX([19]Results_ELV!$E$4:$E$186, (ROW()-ROW($E$2))*5+1)</f>
        <v>0</v>
      </c>
      <c r="CS35" cm="1">
        <f t="array" ref="CS35">INDEX([20]Results_ELV!$E$3:$E$186, (ROW()-ROW($B$2))*5+1)</f>
        <v>0</v>
      </c>
      <c r="CT35" cm="1">
        <f t="array" ref="CT35">INDEX([20]Results_ELV!$E$2:$E$186, (ROW()-ROW($C$2))*5+1)</f>
        <v>0</v>
      </c>
      <c r="CU35" cm="1">
        <f t="array" ref="CU35">INDEX([20]Results_ELV!$E$5:$E$186, (ROW()-ROW($D$2))*5+1)</f>
        <v>0</v>
      </c>
      <c r="CV35" cm="1">
        <f t="array" ref="CV35">INDEX([20]Results_ELV!$E$4:$E$186, (ROW()-ROW($E$2))*5+1)</f>
        <v>0</v>
      </c>
      <c r="CX35" cm="1">
        <f t="array" ref="CX35">INDEX([21]Results_ELV!$E$3:$E$186, (ROW()-ROW($B$2))*5+1)</f>
        <v>0</v>
      </c>
      <c r="CY35" cm="1">
        <f t="array" ref="CY35">INDEX([21]Results_ELV!$E$2:$E$186, (ROW()-ROW($C$2))*5+1)</f>
        <v>0</v>
      </c>
      <c r="CZ35" cm="1">
        <f t="array" ref="CZ35">INDEX([21]Results_ELV!$E$5:$E$186, (ROW()-ROW($D$2))*5+1)</f>
        <v>0</v>
      </c>
      <c r="DA35" cm="1">
        <f t="array" ref="DA35">INDEX([21]Results_ELV!$E$4:$E$186, (ROW()-ROW($E$2))*5+1)</f>
        <v>0</v>
      </c>
      <c r="DC35" cm="1">
        <f t="array" ref="DC35">INDEX([22]Results_ELV!$E$3:$E$186, (ROW()-ROW($B$2))*5+1)</f>
        <v>0</v>
      </c>
      <c r="DD35" cm="1">
        <f t="array" ref="DD35">INDEX([22]Results_ELV!$E$2:$E$186, (ROW()-ROW($C$2))*5+1)</f>
        <v>2</v>
      </c>
      <c r="DE35" cm="1">
        <f t="array" ref="DE35">INDEX([22]Results_ELV!$E$5:$E$186, (ROW()-ROW($D$2))*5+1)</f>
        <v>0</v>
      </c>
      <c r="DF35" cm="1">
        <f t="array" ref="DF35">INDEX([22]Results_ELV!$E$4:$E$186, (ROW()-ROW($E$2))*5+1)</f>
        <v>0</v>
      </c>
      <c r="DH35" cm="1">
        <f t="array" ref="DH35">INDEX([23]Results_ELV!$E$3:$E$186, (ROW()-ROW($B$2))*5+1)</f>
        <v>2</v>
      </c>
      <c r="DI35" cm="1">
        <f t="array" ref="DI35">INDEX([23]Results_ELV!$E$2:$E$186, (ROW()-ROW($C$2))*5+1)</f>
        <v>0</v>
      </c>
      <c r="DJ35" cm="1">
        <f t="array" ref="DJ35">INDEX([23]Results_ELV!$E$5:$E$186, (ROW()-ROW($D$2))*5+1)</f>
        <v>0</v>
      </c>
      <c r="DK35" cm="1">
        <f t="array" ref="DK35">INDEX([23]Results_ELV!$E$4:$E$186, (ROW()-ROW($E$2))*5+1)</f>
        <v>0</v>
      </c>
      <c r="DM35" cm="1">
        <f t="array" ref="DM35">INDEX([24]Results_ELV!$E$3:$E$186, (ROW()-ROW($B$2))*5+1)</f>
        <v>1</v>
      </c>
      <c r="DN35" cm="1">
        <f t="array" ref="DN35">INDEX([24]Results_ELV!$E$2:$E$186, (ROW()-ROW($C$2))*5+1)</f>
        <v>0</v>
      </c>
      <c r="DO35" cm="1">
        <f t="array" ref="DO35">INDEX([24]Results_ELV!$E$5:$E$186, (ROW()-ROW($D$2))*5+1)</f>
        <v>0</v>
      </c>
      <c r="DP35" cm="1">
        <f t="array" ref="DP35">INDEX([24]Results_ELV!$E$4:$E$186, (ROW()-ROW($E$2))*5+1)</f>
        <v>0</v>
      </c>
      <c r="DR35" cm="1">
        <f t="array" ref="DR35">INDEX([25]Results_ELV!$E$3:$E$186, (ROW()-ROW($B$2))*5+1)</f>
        <v>0</v>
      </c>
      <c r="DS35" cm="1">
        <f t="array" ref="DS35">INDEX([25]Results_ELV!$E$2:$E$186, (ROW()-ROW($C$2))*5+1)</f>
        <v>0</v>
      </c>
      <c r="DT35" cm="1">
        <f t="array" ref="DT35">INDEX([25]Results_ELV!$E$5:$E$186, (ROW()-ROW($D$2))*5+1)</f>
        <v>0</v>
      </c>
      <c r="DU35" cm="1">
        <f t="array" ref="DU35">INDEX([25]Results_ELV!$E$4:$E$186, (ROW()-ROW($E$2))*5+1)</f>
        <v>0</v>
      </c>
      <c r="DW35" cm="1">
        <f t="array" ref="DW35">INDEX([26]Results_ELV!$E$3:$E$186, (ROW()-ROW($B$2))*5+1)</f>
        <v>0</v>
      </c>
      <c r="DX35" cm="1">
        <f t="array" ref="DX35">INDEX([26]Results_ELV!$E$2:$E$186, (ROW()-ROW($C$2))*5+1)</f>
        <v>0</v>
      </c>
      <c r="DY35" cm="1">
        <f t="array" ref="DY35">INDEX([26]Results_ELV!$E$5:$E$186, (ROW()-ROW($D$2))*5+1)</f>
        <v>0</v>
      </c>
      <c r="DZ35" cm="1">
        <f t="array" ref="DZ35">INDEX([26]Results_ELV!$E$4:$E$186, (ROW()-ROW($E$2))*5+1)</f>
        <v>0</v>
      </c>
      <c r="EB35" cm="1">
        <f t="array" ref="EB35">INDEX([27]Results_ELV!$E$3:$E$186, (ROW()-ROW($B$2))*5+1)</f>
        <v>0</v>
      </c>
      <c r="EC35" cm="1">
        <f t="array" ref="EC35">INDEX([27]Results_ELV!$E$2:$E$186, (ROW()-ROW($C$2))*5+1)</f>
        <v>0</v>
      </c>
      <c r="ED35" cm="1">
        <f t="array" ref="ED35">INDEX([27]Results_ELV!$E$5:$E$186, (ROW()-ROW($D$2))*5+1)</f>
        <v>0</v>
      </c>
      <c r="EE35" cm="1">
        <f t="array" ref="EE35">INDEX([27]Results_ELV!$E$4:$E$186, (ROW()-ROW($E$2))*5+1)</f>
        <v>0</v>
      </c>
      <c r="EG35" cm="1">
        <f t="array" ref="EG35">INDEX([28]Results_ELV!$E$3:$E$186, (ROW()-ROW($B$2))*5+1)</f>
        <v>0</v>
      </c>
      <c r="EH35" cm="1">
        <f t="array" ref="EH35">INDEX([28]Results_ELV!$E$2:$E$186, (ROW()-ROW($C$2))*5+1)</f>
        <v>0</v>
      </c>
      <c r="EI35" cm="1">
        <f t="array" ref="EI35">INDEX([28]Results_ELV!$E$5:$E$186, (ROW()-ROW($D$2))*5+1)</f>
        <v>0</v>
      </c>
      <c r="EJ35" cm="1">
        <f t="array" ref="EJ35">INDEX([28]Results_ELV!$E$4:$E$186, (ROW()-ROW($E$2))*5+1)</f>
        <v>0</v>
      </c>
      <c r="EL35" cm="1">
        <f t="array" ref="EL35">INDEX([29]Results_ELV!$E$3:$E$186, (ROW()-ROW($B$2))*5+1)</f>
        <v>0</v>
      </c>
      <c r="EM35" cm="1">
        <f t="array" ref="EM35">INDEX([29]Results_ELV!$E$2:$E$186, (ROW()-ROW($C$2))*5+1)</f>
        <v>0</v>
      </c>
      <c r="EN35" cm="1">
        <f t="array" ref="EN35">INDEX([29]Results_ELV!$E$5:$E$186, (ROW()-ROW($D$2))*5+1)</f>
        <v>0</v>
      </c>
      <c r="EO35" cm="1">
        <f t="array" ref="EO35">INDEX([29]Results_ELV!$E$4:$E$186, (ROW()-ROW($E$2))*5+1)</f>
        <v>0</v>
      </c>
      <c r="EQ35" cm="1">
        <f t="array" ref="EQ35">INDEX([30]Results_ELV!$E$3:$E$186, (ROW()-ROW($B$2))*5+1)</f>
        <v>0</v>
      </c>
      <c r="ER35" cm="1">
        <f t="array" ref="ER35">INDEX([30]Results_ELV!$E$2:$E$186, (ROW()-ROW($C$2))*5+1)</f>
        <v>5</v>
      </c>
      <c r="ES35" cm="1">
        <f t="array" ref="ES35">INDEX([30]Results_ELV!$E$5:$E$186, (ROW()-ROW($D$2))*5+1)</f>
        <v>0</v>
      </c>
      <c r="ET35" cm="1">
        <f t="array" ref="ET35">INDEX([30]Results_ELV!$E$4:$E$186, (ROW()-ROW($E$2))*5+1)</f>
        <v>0</v>
      </c>
      <c r="EV35" s="22">
        <f t="shared" si="0"/>
        <v>0</v>
      </c>
      <c r="EW35" s="22">
        <f t="shared" si="1"/>
        <v>2</v>
      </c>
      <c r="EX35" s="22">
        <f t="shared" si="2"/>
        <v>0</v>
      </c>
      <c r="EY35" s="22">
        <f t="shared" si="3"/>
        <v>0</v>
      </c>
    </row>
    <row r="36" spans="1:155" x14ac:dyDescent="0.35">
      <c r="A36">
        <v>34</v>
      </c>
      <c r="B36">
        <f>[1]CRP_Outcome_ELV!$B36</f>
        <v>0</v>
      </c>
      <c r="C36">
        <f>[1]CRP_Outcome_ELV!$C36</f>
        <v>0</v>
      </c>
      <c r="D36">
        <f>[1]CRP_Outcome_ELV!$D36</f>
        <v>0</v>
      </c>
      <c r="E36">
        <f>[1]CRP_Outcome_ELV!$E36</f>
        <v>0</v>
      </c>
      <c r="G36">
        <f>[2]CRP_Outcome_ELV!$B36</f>
        <v>0</v>
      </c>
      <c r="H36">
        <f>[2]CRP_Outcome_ELV!$C36</f>
        <v>0</v>
      </c>
      <c r="I36">
        <f>[2]CRP_Outcome_ELV!$D36</f>
        <v>0</v>
      </c>
      <c r="J36">
        <f>[2]CRP_Outcome_ELV!$E36</f>
        <v>0</v>
      </c>
      <c r="L36">
        <f>[3]CRP_Outcome_ELV!$B36</f>
        <v>1</v>
      </c>
      <c r="M36">
        <f>[3]CRP_Outcome_ELV!$C36</f>
        <v>0</v>
      </c>
      <c r="N36">
        <f>[3]CRP_Outcome_ELV!$D36</f>
        <v>0</v>
      </c>
      <c r="O36">
        <f>[3]CRP_Outcome_ELV!$E36</f>
        <v>0</v>
      </c>
      <c r="Q36">
        <f>[4]CRP_Outcome_ELV!$B36</f>
        <v>0</v>
      </c>
      <c r="R36">
        <f>[4]CRP_Outcome_ELV!$C36</f>
        <v>3</v>
      </c>
      <c r="S36">
        <f>[4]CRP_Outcome_ELV!$D36</f>
        <v>0</v>
      </c>
      <c r="T36">
        <f>[4]CRP_Outcome_ELV!$E36</f>
        <v>0</v>
      </c>
      <c r="V36">
        <f>[5]CRP_Outcome_ELV!$B36</f>
        <v>0</v>
      </c>
      <c r="W36">
        <f>[5]CRP_Outcome_ELV!$C36</f>
        <v>0</v>
      </c>
      <c r="X36">
        <f>[5]CRP_Outcome_ELV!$D36</f>
        <v>0</v>
      </c>
      <c r="Y36">
        <f>[5]CRP_Outcome_ELV!$E36</f>
        <v>0</v>
      </c>
      <c r="AA36">
        <f>[6]CRP_Outcome_ELV!$B36</f>
        <v>0</v>
      </c>
      <c r="AB36">
        <f>[6]CRP_Outcome_ELV!$C36</f>
        <v>10</v>
      </c>
      <c r="AC36">
        <f>[6]CRP_Outcome_ELV!$D36</f>
        <v>0</v>
      </c>
      <c r="AD36">
        <f>[6]CRP_Outcome_ELV!$E36</f>
        <v>0</v>
      </c>
      <c r="AF36">
        <f>[7]CRP_Outcome_ELV!$B36</f>
        <v>0</v>
      </c>
      <c r="AG36">
        <f>[7]CRP_Outcome_ELV!$C36</f>
        <v>10</v>
      </c>
      <c r="AH36">
        <f>[7]CRP_Outcome_ELV!$D36</f>
        <v>0</v>
      </c>
      <c r="AI36">
        <f>[7]CRP_Outcome_ELV!$E36</f>
        <v>0</v>
      </c>
      <c r="AK36">
        <f>[8]CRP_Outcome_ELV!$B36</f>
        <v>2</v>
      </c>
      <c r="AL36">
        <f>[8]CRP_Outcome_ELV!$C36</f>
        <v>0</v>
      </c>
      <c r="AM36">
        <f>[8]CRP_Outcome_ELV!$D36</f>
        <v>0</v>
      </c>
      <c r="AN36">
        <f>[8]CRP_Outcome_ELV!$E36</f>
        <v>0</v>
      </c>
      <c r="AP36">
        <f>[9]CRP_Outcome_ELV!$B36</f>
        <v>0</v>
      </c>
      <c r="AQ36">
        <f>[9]CRP_Outcome_ELV!$C36</f>
        <v>0</v>
      </c>
      <c r="AR36">
        <f>[9]CRP_Outcome_ELV!$D36</f>
        <v>0</v>
      </c>
      <c r="AS36">
        <f>[9]CRP_Outcome_ELV!$E36</f>
        <v>0</v>
      </c>
      <c r="AU36">
        <f>[10]CRP_Outcome_ELV!$B36</f>
        <v>0</v>
      </c>
      <c r="AV36">
        <f>[10]CRP_Outcome_ELV!$C36</f>
        <v>10</v>
      </c>
      <c r="AW36">
        <f>[10]CRP_Outcome_ELV!$D36</f>
        <v>0</v>
      </c>
      <c r="AX36">
        <f>[10]CRP_Outcome_ELV!$E36</f>
        <v>0</v>
      </c>
      <c r="AZ36">
        <v>0</v>
      </c>
      <c r="BA36">
        <v>24</v>
      </c>
      <c r="BB36">
        <v>0</v>
      </c>
      <c r="BC36">
        <v>0</v>
      </c>
      <c r="BE36">
        <v>0</v>
      </c>
      <c r="BF36">
        <v>0</v>
      </c>
      <c r="BG36">
        <v>0</v>
      </c>
      <c r="BH36">
        <v>0</v>
      </c>
      <c r="BJ36" cm="1">
        <f t="array" ref="BJ36">INDEX([13]Results_ELV!$E$3:$E$186, (ROW()-ROW($B$2))*5+1)</f>
        <v>0</v>
      </c>
      <c r="BK36" cm="1">
        <f t="array" ref="BK36">INDEX([13]Results_ELV!$E$2:$E$186, (ROW()-ROW($C$2))*5+1)</f>
        <v>0</v>
      </c>
      <c r="BL36" cm="1">
        <f t="array" ref="BL36">INDEX([13]Results_ELV!$E$5:$E$186, (ROW()-ROW($D$2))*5+1)</f>
        <v>0</v>
      </c>
      <c r="BM36" cm="1">
        <f t="array" ref="BM36">INDEX([13]Results_ELV!$E$4:$E$186, (ROW()-ROW($E$2))*5+1)</f>
        <v>0</v>
      </c>
      <c r="BO36" cm="1">
        <f t="array" ref="BO36">INDEX([14]Results_ELV!$E$3:$E$186, (ROW()-ROW($B$2))*5+1)</f>
        <v>0</v>
      </c>
      <c r="BP36" cm="1">
        <f t="array" ref="BP36">INDEX([14]Results_ELV!$E$2:$E$186, (ROW()-ROW($C$2))*5+1)</f>
        <v>0</v>
      </c>
      <c r="BQ36" cm="1">
        <f t="array" ref="BQ36">INDEX([14]Results_ELV!$E$5:$E$186, (ROW()-ROW($D$2))*5+1)</f>
        <v>0</v>
      </c>
      <c r="BR36" cm="1">
        <f t="array" ref="BR36">INDEX([14]Results_ELV!$E$4:$E$186, (ROW()-ROW($E$2))*5+1)</f>
        <v>0</v>
      </c>
      <c r="BT36" cm="1">
        <f t="array" ref="BT36">INDEX([15]Results_ELV!$E$3:$E$186, (ROW()-ROW($B$2))*5+1)</f>
        <v>0</v>
      </c>
      <c r="BU36" cm="1">
        <f t="array" ref="BU36">INDEX([15]Results_ELV!$E$2:$E$186, (ROW()-ROW($C$2))*5+1)</f>
        <v>0</v>
      </c>
      <c r="BV36" cm="1">
        <f t="array" ref="BV36">INDEX([15]Results_ELV!$E$5:$E$186, (ROW()-ROW($D$2))*5+1)</f>
        <v>0</v>
      </c>
      <c r="BW36" cm="1">
        <f t="array" ref="BW36">INDEX([15]Results_ELV!$E$4:$E$186, (ROW()-ROW($E$2))*5+1)</f>
        <v>0</v>
      </c>
      <c r="BY36" cm="1">
        <f t="array" ref="BY36">INDEX([16]Results_ELV!$E$3:$E$186, (ROW()-ROW($B$2))*5+1)</f>
        <v>0</v>
      </c>
      <c r="BZ36" cm="1">
        <f t="array" ref="BZ36">INDEX([16]Results_ELV!$E$2:$E$186, (ROW()-ROW($C$2))*5+1)</f>
        <v>0</v>
      </c>
      <c r="CA36" cm="1">
        <f t="array" ref="CA36">INDEX([16]Results_ELV!$E$5:$E$186, (ROW()-ROW($D$2))*5+1)</f>
        <v>0</v>
      </c>
      <c r="CB36" cm="1">
        <f t="array" ref="CB36">INDEX([16]Results_ELV!$E$4:$E$186, (ROW()-ROW($E$2))*5+1)</f>
        <v>0</v>
      </c>
      <c r="CD36" cm="1">
        <f t="array" ref="CD36">INDEX([17]Results_ELV!$E$3:$E$186, (ROW()-ROW($B$2))*5+1)</f>
        <v>0</v>
      </c>
      <c r="CE36" cm="1">
        <f t="array" ref="CE36">INDEX([17]Results_ELV!$E$2:$E$186, (ROW()-ROW($C$2))*5+1)</f>
        <v>0</v>
      </c>
      <c r="CF36" cm="1">
        <f t="array" ref="CF36">INDEX([17]Results_ELV!$E$5:$E$186, (ROW()-ROW($D$2))*5+1)</f>
        <v>0</v>
      </c>
      <c r="CG36" cm="1">
        <f t="array" ref="CG36">INDEX([17]Results_ELV!$E$4:$E$186, (ROW()-ROW($E$2))*5+1)</f>
        <v>0</v>
      </c>
      <c r="CI36" cm="1">
        <f t="array" ref="CI36">INDEX([18]Results_ELV!$E$3:$E$186, (ROW()-ROW($B$2))*5+1)</f>
        <v>0</v>
      </c>
      <c r="CJ36" cm="1">
        <f t="array" ref="CJ36">INDEX([18]Results_ELV!$E$2:$E$186, (ROW()-ROW($C$2))*5+1)</f>
        <v>25</v>
      </c>
      <c r="CK36" cm="1">
        <f t="array" ref="CK36">INDEX([18]Results_ELV!$E$5:$E$186, (ROW()-ROW($D$2))*5+1)</f>
        <v>0</v>
      </c>
      <c r="CL36" cm="1">
        <f t="array" ref="CL36">INDEX([18]Results_ELV!$E$4:$E$186, (ROW()-ROW($E$2))*5+1)</f>
        <v>0</v>
      </c>
      <c r="CN36" cm="1">
        <f t="array" ref="CN36">INDEX([19]Results_ELV!$E$3:$E$186, (ROW()-ROW($B$2))*5+1)</f>
        <v>0</v>
      </c>
      <c r="CO36" cm="1">
        <f t="array" ref="CO36">INDEX([19]Results_ELV!$E$2:$E$186, (ROW()-ROW($C$2))*5+1)</f>
        <v>4</v>
      </c>
      <c r="CP36" cm="1">
        <f t="array" ref="CP36">INDEX([19]Results_ELV!$E$5:$E$186, (ROW()-ROW($D$2))*5+1)</f>
        <v>0</v>
      </c>
      <c r="CQ36" cm="1">
        <f t="array" ref="CQ36">INDEX([19]Results_ELV!$E$4:$E$186, (ROW()-ROW($E$2))*5+1)</f>
        <v>0</v>
      </c>
      <c r="CS36" cm="1">
        <f t="array" ref="CS36">INDEX([20]Results_ELV!$E$3:$E$186, (ROW()-ROW($B$2))*5+1)</f>
        <v>0</v>
      </c>
      <c r="CT36" cm="1">
        <f t="array" ref="CT36">INDEX([20]Results_ELV!$E$2:$E$186, (ROW()-ROW($C$2))*5+1)</f>
        <v>1</v>
      </c>
      <c r="CU36" cm="1">
        <f t="array" ref="CU36">INDEX([20]Results_ELV!$E$5:$E$186, (ROW()-ROW($D$2))*5+1)</f>
        <v>0</v>
      </c>
      <c r="CV36" cm="1">
        <f t="array" ref="CV36">INDEX([20]Results_ELV!$E$4:$E$186, (ROW()-ROW($E$2))*5+1)</f>
        <v>0</v>
      </c>
      <c r="CX36" cm="1">
        <f t="array" ref="CX36">INDEX([21]Results_ELV!$E$3:$E$186, (ROW()-ROW($B$2))*5+1)</f>
        <v>1</v>
      </c>
      <c r="CY36" cm="1">
        <f t="array" ref="CY36">INDEX([21]Results_ELV!$E$2:$E$186, (ROW()-ROW($C$2))*5+1)</f>
        <v>0</v>
      </c>
      <c r="CZ36" cm="1">
        <f t="array" ref="CZ36">INDEX([21]Results_ELV!$E$5:$E$186, (ROW()-ROW($D$2))*5+1)</f>
        <v>0</v>
      </c>
      <c r="DA36" cm="1">
        <f t="array" ref="DA36">INDEX([21]Results_ELV!$E$4:$E$186, (ROW()-ROW($E$2))*5+1)</f>
        <v>0</v>
      </c>
      <c r="DC36" cm="1">
        <f t="array" ref="DC36">INDEX([22]Results_ELV!$E$3:$E$186, (ROW()-ROW($B$2))*5+1)</f>
        <v>0</v>
      </c>
      <c r="DD36" cm="1">
        <f t="array" ref="DD36">INDEX([22]Results_ELV!$E$2:$E$186, (ROW()-ROW($C$2))*5+1)</f>
        <v>22</v>
      </c>
      <c r="DE36" cm="1">
        <f t="array" ref="DE36">INDEX([22]Results_ELV!$E$5:$E$186, (ROW()-ROW($D$2))*5+1)</f>
        <v>0</v>
      </c>
      <c r="DF36" cm="1">
        <f t="array" ref="DF36">INDEX([22]Results_ELV!$E$4:$E$186, (ROW()-ROW($E$2))*5+1)</f>
        <v>0</v>
      </c>
      <c r="DH36" cm="1">
        <f t="array" ref="DH36">INDEX([23]Results_ELV!$E$3:$E$186, (ROW()-ROW($B$2))*5+1)</f>
        <v>0</v>
      </c>
      <c r="DI36" cm="1">
        <f t="array" ref="DI36">INDEX([23]Results_ELV!$E$2:$E$186, (ROW()-ROW($C$2))*5+1)</f>
        <v>6</v>
      </c>
      <c r="DJ36" cm="1">
        <f t="array" ref="DJ36">INDEX([23]Results_ELV!$E$5:$E$186, (ROW()-ROW($D$2))*5+1)</f>
        <v>0</v>
      </c>
      <c r="DK36" cm="1">
        <f t="array" ref="DK36">INDEX([23]Results_ELV!$E$4:$E$186, (ROW()-ROW($E$2))*5+1)</f>
        <v>0</v>
      </c>
      <c r="DM36" cm="1">
        <f t="array" ref="DM36">INDEX([24]Results_ELV!$E$3:$E$186, (ROW()-ROW($B$2))*5+1)</f>
        <v>0</v>
      </c>
      <c r="DN36" cm="1">
        <f t="array" ref="DN36">INDEX([24]Results_ELV!$E$2:$E$186, (ROW()-ROW($C$2))*5+1)</f>
        <v>3</v>
      </c>
      <c r="DO36" cm="1">
        <f t="array" ref="DO36">INDEX([24]Results_ELV!$E$5:$E$186, (ROW()-ROW($D$2))*5+1)</f>
        <v>0</v>
      </c>
      <c r="DP36" cm="1">
        <f t="array" ref="DP36">INDEX([24]Results_ELV!$E$4:$E$186, (ROW()-ROW($E$2))*5+1)</f>
        <v>0</v>
      </c>
      <c r="DR36" cm="1">
        <f t="array" ref="DR36">INDEX([25]Results_ELV!$E$3:$E$186, (ROW()-ROW($B$2))*5+1)</f>
        <v>0</v>
      </c>
      <c r="DS36" cm="1">
        <f t="array" ref="DS36">INDEX([25]Results_ELV!$E$2:$E$186, (ROW()-ROW($C$2))*5+1)</f>
        <v>1</v>
      </c>
      <c r="DT36" cm="1">
        <f t="array" ref="DT36">INDEX([25]Results_ELV!$E$5:$E$186, (ROW()-ROW($D$2))*5+1)</f>
        <v>0</v>
      </c>
      <c r="DU36" cm="1">
        <f t="array" ref="DU36">INDEX([25]Results_ELV!$E$4:$E$186, (ROW()-ROW($E$2))*5+1)</f>
        <v>0</v>
      </c>
      <c r="DW36" cm="1">
        <f t="array" ref="DW36">INDEX([26]Results_ELV!$E$3:$E$186, (ROW()-ROW($B$2))*5+1)</f>
        <v>0</v>
      </c>
      <c r="DX36" cm="1">
        <f t="array" ref="DX36">INDEX([26]Results_ELV!$E$2:$E$186, (ROW()-ROW($C$2))*5+1)</f>
        <v>0</v>
      </c>
      <c r="DY36" cm="1">
        <f t="array" ref="DY36">INDEX([26]Results_ELV!$E$5:$E$186, (ROW()-ROW($D$2))*5+1)</f>
        <v>0</v>
      </c>
      <c r="DZ36" cm="1">
        <f t="array" ref="DZ36">INDEX([26]Results_ELV!$E$4:$E$186, (ROW()-ROW($E$2))*5+1)</f>
        <v>0</v>
      </c>
      <c r="EB36" cm="1">
        <f t="array" ref="EB36">INDEX([27]Results_ELV!$E$3:$E$186, (ROW()-ROW($B$2))*5+1)</f>
        <v>0</v>
      </c>
      <c r="EC36" cm="1">
        <f t="array" ref="EC36">INDEX([27]Results_ELV!$E$2:$E$186, (ROW()-ROW($C$2))*5+1)</f>
        <v>22</v>
      </c>
      <c r="ED36" cm="1">
        <f t="array" ref="ED36">INDEX([27]Results_ELV!$E$5:$E$186, (ROW()-ROW($D$2))*5+1)</f>
        <v>0</v>
      </c>
      <c r="EE36" cm="1">
        <f t="array" ref="EE36">INDEX([27]Results_ELV!$E$4:$E$186, (ROW()-ROW($E$2))*5+1)</f>
        <v>0</v>
      </c>
      <c r="EG36" cm="1">
        <f t="array" ref="EG36">INDEX([28]Results_ELV!$E$3:$E$186, (ROW()-ROW($B$2))*5+1)</f>
        <v>2</v>
      </c>
      <c r="EH36" cm="1">
        <f t="array" ref="EH36">INDEX([28]Results_ELV!$E$2:$E$186, (ROW()-ROW($C$2))*5+1)</f>
        <v>0</v>
      </c>
      <c r="EI36" cm="1">
        <f t="array" ref="EI36">INDEX([28]Results_ELV!$E$5:$E$186, (ROW()-ROW($D$2))*5+1)</f>
        <v>0</v>
      </c>
      <c r="EJ36" cm="1">
        <f t="array" ref="EJ36">INDEX([28]Results_ELV!$E$4:$E$186, (ROW()-ROW($E$2))*5+1)</f>
        <v>0</v>
      </c>
      <c r="EL36" cm="1">
        <f t="array" ref="EL36">INDEX([29]Results_ELV!$E$3:$E$186, (ROW()-ROW($B$2))*5+1)</f>
        <v>0</v>
      </c>
      <c r="EM36" cm="1">
        <f t="array" ref="EM36">INDEX([29]Results_ELV!$E$2:$E$186, (ROW()-ROW($C$2))*5+1)</f>
        <v>0</v>
      </c>
      <c r="EN36" cm="1">
        <f t="array" ref="EN36">INDEX([29]Results_ELV!$E$5:$E$186, (ROW()-ROW($D$2))*5+1)</f>
        <v>0</v>
      </c>
      <c r="EO36" cm="1">
        <f t="array" ref="EO36">INDEX([29]Results_ELV!$E$4:$E$186, (ROW()-ROW($E$2))*5+1)</f>
        <v>0</v>
      </c>
      <c r="EQ36" cm="1">
        <f t="array" ref="EQ36">INDEX([30]Results_ELV!$E$3:$E$186, (ROW()-ROW($B$2))*5+1)</f>
        <v>0</v>
      </c>
      <c r="ER36" cm="1">
        <f t="array" ref="ER36">INDEX([30]Results_ELV!$E$2:$E$186, (ROW()-ROW($C$2))*5+1)</f>
        <v>20</v>
      </c>
      <c r="ES36" cm="1">
        <f t="array" ref="ES36">INDEX([30]Results_ELV!$E$5:$E$186, (ROW()-ROW($D$2))*5+1)</f>
        <v>0</v>
      </c>
      <c r="ET36" cm="1">
        <f t="array" ref="ET36">INDEX([30]Results_ELV!$E$4:$E$186, (ROW()-ROW($E$2))*5+1)</f>
        <v>0</v>
      </c>
      <c r="EV36" s="22">
        <f t="shared" si="0"/>
        <v>0</v>
      </c>
      <c r="EW36" s="22">
        <f t="shared" si="1"/>
        <v>5</v>
      </c>
      <c r="EX36" s="22">
        <f t="shared" si="2"/>
        <v>0</v>
      </c>
      <c r="EY36" s="22">
        <f t="shared" si="3"/>
        <v>0</v>
      </c>
    </row>
    <row r="37" spans="1:155" x14ac:dyDescent="0.35">
      <c r="A37">
        <v>35</v>
      </c>
      <c r="B37">
        <f>[1]CRP_Outcome_ELV!$B37</f>
        <v>0</v>
      </c>
      <c r="C37">
        <f>[1]CRP_Outcome_ELV!$C37</f>
        <v>0</v>
      </c>
      <c r="D37">
        <f>[1]CRP_Outcome_ELV!$D37</f>
        <v>0</v>
      </c>
      <c r="E37">
        <f>[1]CRP_Outcome_ELV!$E37</f>
        <v>0</v>
      </c>
      <c r="G37">
        <f>[2]CRP_Outcome_ELV!$B37</f>
        <v>0</v>
      </c>
      <c r="H37">
        <f>[2]CRP_Outcome_ELV!$C37</f>
        <v>12</v>
      </c>
      <c r="I37">
        <f>[2]CRP_Outcome_ELV!$D37</f>
        <v>0</v>
      </c>
      <c r="J37">
        <f>[2]CRP_Outcome_ELV!$E37</f>
        <v>0</v>
      </c>
      <c r="L37">
        <f>[3]CRP_Outcome_ELV!$B37</f>
        <v>0</v>
      </c>
      <c r="M37">
        <f>[3]CRP_Outcome_ELV!$C37</f>
        <v>8</v>
      </c>
      <c r="N37">
        <f>[3]CRP_Outcome_ELV!$D37</f>
        <v>0</v>
      </c>
      <c r="O37">
        <f>[3]CRP_Outcome_ELV!$E37</f>
        <v>0</v>
      </c>
      <c r="Q37">
        <f>[4]CRP_Outcome_ELV!$B37</f>
        <v>0</v>
      </c>
      <c r="R37">
        <f>[4]CRP_Outcome_ELV!$C37</f>
        <v>0</v>
      </c>
      <c r="S37">
        <f>[4]CRP_Outcome_ELV!$D37</f>
        <v>0</v>
      </c>
      <c r="T37">
        <f>[4]CRP_Outcome_ELV!$E37</f>
        <v>0</v>
      </c>
      <c r="V37">
        <f>[5]CRP_Outcome_ELV!$B37</f>
        <v>0</v>
      </c>
      <c r="W37">
        <f>[5]CRP_Outcome_ELV!$C37</f>
        <v>0</v>
      </c>
      <c r="X37">
        <f>[5]CRP_Outcome_ELV!$D37</f>
        <v>0</v>
      </c>
      <c r="Y37">
        <f>[5]CRP_Outcome_ELV!$E37</f>
        <v>0</v>
      </c>
      <c r="AA37">
        <f>[6]CRP_Outcome_ELV!$B37</f>
        <v>0</v>
      </c>
      <c r="AB37">
        <f>[6]CRP_Outcome_ELV!$C37</f>
        <v>0</v>
      </c>
      <c r="AC37">
        <f>[6]CRP_Outcome_ELV!$D37</f>
        <v>0</v>
      </c>
      <c r="AD37">
        <f>[6]CRP_Outcome_ELV!$E37</f>
        <v>0</v>
      </c>
      <c r="AF37">
        <f>[7]CRP_Outcome_ELV!$B37</f>
        <v>0</v>
      </c>
      <c r="AG37">
        <f>[7]CRP_Outcome_ELV!$C37</f>
        <v>0</v>
      </c>
      <c r="AH37">
        <f>[7]CRP_Outcome_ELV!$D37</f>
        <v>0</v>
      </c>
      <c r="AI37">
        <f>[7]CRP_Outcome_ELV!$E37</f>
        <v>0</v>
      </c>
      <c r="AK37">
        <f>[8]CRP_Outcome_ELV!$B37</f>
        <v>0</v>
      </c>
      <c r="AL37">
        <f>[8]CRP_Outcome_ELV!$C37</f>
        <v>7</v>
      </c>
      <c r="AM37">
        <f>[8]CRP_Outcome_ELV!$D37</f>
        <v>0</v>
      </c>
      <c r="AN37">
        <f>[8]CRP_Outcome_ELV!$E37</f>
        <v>0</v>
      </c>
      <c r="AP37">
        <f>[9]CRP_Outcome_ELV!$B37</f>
        <v>0</v>
      </c>
      <c r="AQ37">
        <f>[9]CRP_Outcome_ELV!$C37</f>
        <v>22</v>
      </c>
      <c r="AR37">
        <f>[9]CRP_Outcome_ELV!$D37</f>
        <v>0</v>
      </c>
      <c r="AS37">
        <f>[9]CRP_Outcome_ELV!$E37</f>
        <v>0</v>
      </c>
      <c r="AU37">
        <f>[10]CRP_Outcome_ELV!$B37</f>
        <v>0</v>
      </c>
      <c r="AV37">
        <f>[10]CRP_Outcome_ELV!$C37</f>
        <v>0</v>
      </c>
      <c r="AW37">
        <f>[10]CRP_Outcome_ELV!$D37</f>
        <v>0</v>
      </c>
      <c r="AX37">
        <f>[10]CRP_Outcome_ELV!$E37</f>
        <v>0</v>
      </c>
      <c r="AZ37">
        <v>0</v>
      </c>
      <c r="BA37">
        <v>0</v>
      </c>
      <c r="BB37">
        <v>0</v>
      </c>
      <c r="BC37">
        <v>0</v>
      </c>
      <c r="BE37">
        <v>0</v>
      </c>
      <c r="BF37">
        <v>0</v>
      </c>
      <c r="BG37">
        <v>0</v>
      </c>
      <c r="BH37">
        <v>0</v>
      </c>
      <c r="BJ37" cm="1">
        <f t="array" ref="BJ37">INDEX([13]Results_ELV!$E$3:$E$186, (ROW()-ROW($B$2))*5+1)</f>
        <v>0</v>
      </c>
      <c r="BK37" cm="1">
        <f t="array" ref="BK37">INDEX([13]Results_ELV!$E$2:$E$186, (ROW()-ROW($C$2))*5+1)</f>
        <v>0</v>
      </c>
      <c r="BL37" cm="1">
        <f t="array" ref="BL37">INDEX([13]Results_ELV!$E$5:$E$186, (ROW()-ROW($D$2))*5+1)</f>
        <v>0</v>
      </c>
      <c r="BM37" cm="1">
        <f t="array" ref="BM37">INDEX([13]Results_ELV!$E$4:$E$186, (ROW()-ROW($E$2))*5+1)</f>
        <v>0</v>
      </c>
      <c r="BO37" cm="1">
        <f t="array" ref="BO37">INDEX([14]Results_ELV!$E$3:$E$186, (ROW()-ROW($B$2))*5+1)</f>
        <v>0</v>
      </c>
      <c r="BP37" cm="1">
        <f t="array" ref="BP37">INDEX([14]Results_ELV!$E$2:$E$186, (ROW()-ROW($C$2))*5+1)</f>
        <v>12</v>
      </c>
      <c r="BQ37" cm="1">
        <f t="array" ref="BQ37">INDEX([14]Results_ELV!$E$5:$E$186, (ROW()-ROW($D$2))*5+1)</f>
        <v>0</v>
      </c>
      <c r="BR37" cm="1">
        <f t="array" ref="BR37">INDEX([14]Results_ELV!$E$4:$E$186, (ROW()-ROW($E$2))*5+1)</f>
        <v>0</v>
      </c>
      <c r="BT37" cm="1">
        <f t="array" ref="BT37">INDEX([15]Results_ELV!$E$3:$E$186, (ROW()-ROW($B$2))*5+1)</f>
        <v>0</v>
      </c>
      <c r="BU37" cm="1">
        <f t="array" ref="BU37">INDEX([15]Results_ELV!$E$2:$E$186, (ROW()-ROW($C$2))*5+1)</f>
        <v>2</v>
      </c>
      <c r="BV37" cm="1">
        <f t="array" ref="BV37">INDEX([15]Results_ELV!$E$5:$E$186, (ROW()-ROW($D$2))*5+1)</f>
        <v>0</v>
      </c>
      <c r="BW37" cm="1">
        <f t="array" ref="BW37">INDEX([15]Results_ELV!$E$4:$E$186, (ROW()-ROW($E$2))*5+1)</f>
        <v>0</v>
      </c>
      <c r="BY37" cm="1">
        <f t="array" ref="BY37">INDEX([16]Results_ELV!$E$3:$E$186, (ROW()-ROW($B$2))*5+1)</f>
        <v>0</v>
      </c>
      <c r="BZ37" cm="1">
        <f t="array" ref="BZ37">INDEX([16]Results_ELV!$E$2:$E$186, (ROW()-ROW($C$2))*5+1)</f>
        <v>0</v>
      </c>
      <c r="CA37" cm="1">
        <f t="array" ref="CA37">INDEX([16]Results_ELV!$E$5:$E$186, (ROW()-ROW($D$2))*5+1)</f>
        <v>0</v>
      </c>
      <c r="CB37" cm="1">
        <f t="array" ref="CB37">INDEX([16]Results_ELV!$E$4:$E$186, (ROW()-ROW($E$2))*5+1)</f>
        <v>0</v>
      </c>
      <c r="CD37" cm="1">
        <f t="array" ref="CD37">INDEX([17]Results_ELV!$E$3:$E$186, (ROW()-ROW($B$2))*5+1)</f>
        <v>0</v>
      </c>
      <c r="CE37" cm="1">
        <f t="array" ref="CE37">INDEX([17]Results_ELV!$E$2:$E$186, (ROW()-ROW($C$2))*5+1)</f>
        <v>0</v>
      </c>
      <c r="CF37" cm="1">
        <f t="array" ref="CF37">INDEX([17]Results_ELV!$E$5:$E$186, (ROW()-ROW($D$2))*5+1)</f>
        <v>0</v>
      </c>
      <c r="CG37" cm="1">
        <f t="array" ref="CG37">INDEX([17]Results_ELV!$E$4:$E$186, (ROW()-ROW($E$2))*5+1)</f>
        <v>0</v>
      </c>
      <c r="CI37" cm="1">
        <f t="array" ref="CI37">INDEX([18]Results_ELV!$E$3:$E$186, (ROW()-ROW($B$2))*5+1)</f>
        <v>0</v>
      </c>
      <c r="CJ37" cm="1">
        <f t="array" ref="CJ37">INDEX([18]Results_ELV!$E$2:$E$186, (ROW()-ROW($C$2))*5+1)</f>
        <v>0</v>
      </c>
      <c r="CK37" cm="1">
        <f t="array" ref="CK37">INDEX([18]Results_ELV!$E$5:$E$186, (ROW()-ROW($D$2))*5+1)</f>
        <v>0</v>
      </c>
      <c r="CL37" cm="1">
        <f t="array" ref="CL37">INDEX([18]Results_ELV!$E$4:$E$186, (ROW()-ROW($E$2))*5+1)</f>
        <v>0</v>
      </c>
      <c r="CN37" cm="1">
        <f t="array" ref="CN37">INDEX([19]Results_ELV!$E$3:$E$186, (ROW()-ROW($B$2))*5+1)</f>
        <v>0</v>
      </c>
      <c r="CO37" cm="1">
        <f t="array" ref="CO37">INDEX([19]Results_ELV!$E$2:$E$186, (ROW()-ROW($C$2))*5+1)</f>
        <v>0</v>
      </c>
      <c r="CP37" cm="1">
        <f t="array" ref="CP37">INDEX([19]Results_ELV!$E$5:$E$186, (ROW()-ROW($D$2))*5+1)</f>
        <v>0</v>
      </c>
      <c r="CQ37" cm="1">
        <f t="array" ref="CQ37">INDEX([19]Results_ELV!$E$4:$E$186, (ROW()-ROW($E$2))*5+1)</f>
        <v>0</v>
      </c>
      <c r="CS37" cm="1">
        <f t="array" ref="CS37">INDEX([20]Results_ELV!$E$3:$E$186, (ROW()-ROW($B$2))*5+1)</f>
        <v>0</v>
      </c>
      <c r="CT37" cm="1">
        <f t="array" ref="CT37">INDEX([20]Results_ELV!$E$2:$E$186, (ROW()-ROW($C$2))*5+1)</f>
        <v>0</v>
      </c>
      <c r="CU37" cm="1">
        <f t="array" ref="CU37">INDEX([20]Results_ELV!$E$5:$E$186, (ROW()-ROW($D$2))*5+1)</f>
        <v>0</v>
      </c>
      <c r="CV37" cm="1">
        <f t="array" ref="CV37">INDEX([20]Results_ELV!$E$4:$E$186, (ROW()-ROW($E$2))*5+1)</f>
        <v>0</v>
      </c>
      <c r="CX37" cm="1">
        <f t="array" ref="CX37">INDEX([21]Results_ELV!$E$3:$E$186, (ROW()-ROW($B$2))*5+1)</f>
        <v>0</v>
      </c>
      <c r="CY37" cm="1">
        <f t="array" ref="CY37">INDEX([21]Results_ELV!$E$2:$E$186, (ROW()-ROW($C$2))*5+1)</f>
        <v>8</v>
      </c>
      <c r="CZ37" cm="1">
        <f t="array" ref="CZ37">INDEX([21]Results_ELV!$E$5:$E$186, (ROW()-ROW($D$2))*5+1)</f>
        <v>0</v>
      </c>
      <c r="DA37" cm="1">
        <f t="array" ref="DA37">INDEX([21]Results_ELV!$E$4:$E$186, (ROW()-ROW($E$2))*5+1)</f>
        <v>0</v>
      </c>
      <c r="DC37" cm="1">
        <f t="array" ref="DC37">INDEX([22]Results_ELV!$E$3:$E$186, (ROW()-ROW($B$2))*5+1)</f>
        <v>0</v>
      </c>
      <c r="DD37" cm="1">
        <f t="array" ref="DD37">INDEX([22]Results_ELV!$E$2:$E$186, (ROW()-ROW($C$2))*5+1)</f>
        <v>0</v>
      </c>
      <c r="DE37" cm="1">
        <f t="array" ref="DE37">INDEX([22]Results_ELV!$E$5:$E$186, (ROW()-ROW($D$2))*5+1)</f>
        <v>0</v>
      </c>
      <c r="DF37" cm="1">
        <f t="array" ref="DF37">INDEX([22]Results_ELV!$E$4:$E$186, (ROW()-ROW($E$2))*5+1)</f>
        <v>0</v>
      </c>
      <c r="DH37" cm="1">
        <f t="array" ref="DH37">INDEX([23]Results_ELV!$E$3:$E$186, (ROW()-ROW($B$2))*5+1)</f>
        <v>0</v>
      </c>
      <c r="DI37" cm="1">
        <f t="array" ref="DI37">INDEX([23]Results_ELV!$E$2:$E$186, (ROW()-ROW($C$2))*5+1)</f>
        <v>22</v>
      </c>
      <c r="DJ37" cm="1">
        <f t="array" ref="DJ37">INDEX([23]Results_ELV!$E$5:$E$186, (ROW()-ROW($D$2))*5+1)</f>
        <v>0</v>
      </c>
      <c r="DK37" cm="1">
        <f t="array" ref="DK37">INDEX([23]Results_ELV!$E$4:$E$186, (ROW()-ROW($E$2))*5+1)</f>
        <v>0</v>
      </c>
      <c r="DM37" cm="1">
        <f t="array" ref="DM37">INDEX([24]Results_ELV!$E$3:$E$186, (ROW()-ROW($B$2))*5+1)</f>
        <v>0</v>
      </c>
      <c r="DN37" cm="1">
        <f t="array" ref="DN37">INDEX([24]Results_ELV!$E$2:$E$186, (ROW()-ROW($C$2))*5+1)</f>
        <v>9</v>
      </c>
      <c r="DO37" cm="1">
        <f t="array" ref="DO37">INDEX([24]Results_ELV!$E$5:$E$186, (ROW()-ROW($D$2))*5+1)</f>
        <v>0</v>
      </c>
      <c r="DP37" cm="1">
        <f t="array" ref="DP37">INDEX([24]Results_ELV!$E$4:$E$186, (ROW()-ROW($E$2))*5+1)</f>
        <v>0</v>
      </c>
      <c r="DR37" cm="1">
        <f t="array" ref="DR37">INDEX([25]Results_ELV!$E$3:$E$186, (ROW()-ROW($B$2))*5+1)</f>
        <v>0</v>
      </c>
      <c r="DS37" cm="1">
        <f t="array" ref="DS37">INDEX([25]Results_ELV!$E$2:$E$186, (ROW()-ROW($C$2))*5+1)</f>
        <v>0</v>
      </c>
      <c r="DT37" cm="1">
        <f t="array" ref="DT37">INDEX([25]Results_ELV!$E$5:$E$186, (ROW()-ROW($D$2))*5+1)</f>
        <v>0</v>
      </c>
      <c r="DU37" cm="1">
        <f t="array" ref="DU37">INDEX([25]Results_ELV!$E$4:$E$186, (ROW()-ROW($E$2))*5+1)</f>
        <v>0</v>
      </c>
      <c r="DW37" cm="1">
        <f t="array" ref="DW37">INDEX([26]Results_ELV!$E$3:$E$186, (ROW()-ROW($B$2))*5+1)</f>
        <v>0</v>
      </c>
      <c r="DX37" cm="1">
        <f t="array" ref="DX37">INDEX([26]Results_ELV!$E$2:$E$186, (ROW()-ROW($C$2))*5+1)</f>
        <v>1</v>
      </c>
      <c r="DY37" cm="1">
        <f t="array" ref="DY37">INDEX([26]Results_ELV!$E$5:$E$186, (ROW()-ROW($D$2))*5+1)</f>
        <v>0</v>
      </c>
      <c r="DZ37" cm="1">
        <f t="array" ref="DZ37">INDEX([26]Results_ELV!$E$4:$E$186, (ROW()-ROW($E$2))*5+1)</f>
        <v>0</v>
      </c>
      <c r="EB37" cm="1">
        <f t="array" ref="EB37">INDEX([27]Results_ELV!$E$3:$E$186, (ROW()-ROW($B$2))*5+1)</f>
        <v>0</v>
      </c>
      <c r="EC37" cm="1">
        <f t="array" ref="EC37">INDEX([27]Results_ELV!$E$2:$E$186, (ROW()-ROW($C$2))*5+1)</f>
        <v>0</v>
      </c>
      <c r="ED37" cm="1">
        <f t="array" ref="ED37">INDEX([27]Results_ELV!$E$5:$E$186, (ROW()-ROW($D$2))*5+1)</f>
        <v>0</v>
      </c>
      <c r="EE37" cm="1">
        <f t="array" ref="EE37">INDEX([27]Results_ELV!$E$4:$E$186, (ROW()-ROW($E$2))*5+1)</f>
        <v>0</v>
      </c>
      <c r="EG37" cm="1">
        <f t="array" ref="EG37">INDEX([28]Results_ELV!$E$3:$E$186, (ROW()-ROW($B$2))*5+1)</f>
        <v>0</v>
      </c>
      <c r="EH37" cm="1">
        <f t="array" ref="EH37">INDEX([28]Results_ELV!$E$2:$E$186, (ROW()-ROW($C$2))*5+1)</f>
        <v>0</v>
      </c>
      <c r="EI37" cm="1">
        <f t="array" ref="EI37">INDEX([28]Results_ELV!$E$5:$E$186, (ROW()-ROW($D$2))*5+1)</f>
        <v>0</v>
      </c>
      <c r="EJ37" cm="1">
        <f t="array" ref="EJ37">INDEX([28]Results_ELV!$E$4:$E$186, (ROW()-ROW($E$2))*5+1)</f>
        <v>0</v>
      </c>
      <c r="EL37" cm="1">
        <f t="array" ref="EL37">INDEX([29]Results_ELV!$E$3:$E$186, (ROW()-ROW($B$2))*5+1)</f>
        <v>2</v>
      </c>
      <c r="EM37" cm="1">
        <f t="array" ref="EM37">INDEX([29]Results_ELV!$E$2:$E$186, (ROW()-ROW($C$2))*5+1)</f>
        <v>0</v>
      </c>
      <c r="EN37" cm="1">
        <f t="array" ref="EN37">INDEX([29]Results_ELV!$E$5:$E$186, (ROW()-ROW($D$2))*5+1)</f>
        <v>0</v>
      </c>
      <c r="EO37" cm="1">
        <f t="array" ref="EO37">INDEX([29]Results_ELV!$E$4:$E$186, (ROW()-ROW($E$2))*5+1)</f>
        <v>0</v>
      </c>
      <c r="EQ37" cm="1">
        <f t="array" ref="EQ37">INDEX([30]Results_ELV!$E$3:$E$186, (ROW()-ROW($B$2))*5+1)</f>
        <v>0</v>
      </c>
      <c r="ER37" cm="1">
        <f t="array" ref="ER37">INDEX([30]Results_ELV!$E$2:$E$186, (ROW()-ROW($C$2))*5+1)</f>
        <v>0</v>
      </c>
      <c r="ES37" cm="1">
        <f t="array" ref="ES37">INDEX([30]Results_ELV!$E$5:$E$186, (ROW()-ROW($D$2))*5+1)</f>
        <v>0</v>
      </c>
      <c r="ET37" cm="1">
        <f t="array" ref="ET37">INDEX([30]Results_ELV!$E$4:$E$186, (ROW()-ROW($E$2))*5+1)</f>
        <v>0</v>
      </c>
      <c r="EV37" s="22">
        <f t="shared" si="0"/>
        <v>0</v>
      </c>
      <c r="EW37" s="22">
        <f t="shared" si="1"/>
        <v>3</v>
      </c>
      <c r="EX37" s="22">
        <f t="shared" si="2"/>
        <v>0</v>
      </c>
      <c r="EY37" s="22">
        <f t="shared" si="3"/>
        <v>0</v>
      </c>
    </row>
    <row r="38" spans="1:155" x14ac:dyDescent="0.35">
      <c r="A38">
        <v>36</v>
      </c>
      <c r="B38">
        <f>[1]CRP_Outcome_ELV!$B38</f>
        <v>0</v>
      </c>
      <c r="C38">
        <f>[1]CRP_Outcome_ELV!$C38</f>
        <v>3</v>
      </c>
      <c r="D38">
        <f>[1]CRP_Outcome_ELV!$D38</f>
        <v>0</v>
      </c>
      <c r="E38">
        <f>[1]CRP_Outcome_ELV!$E38</f>
        <v>0</v>
      </c>
      <c r="G38">
        <f>[2]CRP_Outcome_ELV!$B38</f>
        <v>0</v>
      </c>
      <c r="H38">
        <f>[2]CRP_Outcome_ELV!$C38</f>
        <v>3</v>
      </c>
      <c r="I38">
        <f>[2]CRP_Outcome_ELV!$D38</f>
        <v>0</v>
      </c>
      <c r="J38">
        <f>[2]CRP_Outcome_ELV!$E38</f>
        <v>0</v>
      </c>
      <c r="L38">
        <f>[3]CRP_Outcome_ELV!$B38</f>
        <v>0</v>
      </c>
      <c r="M38">
        <f>[3]CRP_Outcome_ELV!$C38</f>
        <v>19</v>
      </c>
      <c r="N38">
        <f>[3]CRP_Outcome_ELV!$D38</f>
        <v>0</v>
      </c>
      <c r="O38">
        <f>[3]CRP_Outcome_ELV!$E38</f>
        <v>0</v>
      </c>
      <c r="Q38">
        <f>[4]CRP_Outcome_ELV!$B38</f>
        <v>0</v>
      </c>
      <c r="R38">
        <f>[4]CRP_Outcome_ELV!$C38</f>
        <v>0</v>
      </c>
      <c r="S38">
        <f>[4]CRP_Outcome_ELV!$D38</f>
        <v>0</v>
      </c>
      <c r="T38">
        <f>[4]CRP_Outcome_ELV!$E38</f>
        <v>0</v>
      </c>
      <c r="V38">
        <f>[5]CRP_Outcome_ELV!$B38</f>
        <v>0</v>
      </c>
      <c r="W38">
        <f>[5]CRP_Outcome_ELV!$C38</f>
        <v>5</v>
      </c>
      <c r="X38">
        <f>[5]CRP_Outcome_ELV!$D38</f>
        <v>0</v>
      </c>
      <c r="Y38">
        <f>[5]CRP_Outcome_ELV!$E38</f>
        <v>0</v>
      </c>
      <c r="AA38">
        <f>[6]CRP_Outcome_ELV!$B38</f>
        <v>0</v>
      </c>
      <c r="AB38">
        <f>[6]CRP_Outcome_ELV!$C38</f>
        <v>0</v>
      </c>
      <c r="AC38">
        <f>[6]CRP_Outcome_ELV!$D38</f>
        <v>0</v>
      </c>
      <c r="AD38">
        <f>[6]CRP_Outcome_ELV!$E38</f>
        <v>0</v>
      </c>
      <c r="AF38">
        <f>[7]CRP_Outcome_ELV!$B38</f>
        <v>0</v>
      </c>
      <c r="AG38">
        <f>[7]CRP_Outcome_ELV!$C38</f>
        <v>0</v>
      </c>
      <c r="AH38">
        <f>[7]CRP_Outcome_ELV!$D38</f>
        <v>0</v>
      </c>
      <c r="AI38">
        <f>[7]CRP_Outcome_ELV!$E38</f>
        <v>0</v>
      </c>
      <c r="AK38">
        <f>[8]CRP_Outcome_ELV!$B38</f>
        <v>0</v>
      </c>
      <c r="AL38">
        <f>[8]CRP_Outcome_ELV!$C38</f>
        <v>9</v>
      </c>
      <c r="AM38">
        <f>[8]CRP_Outcome_ELV!$D38</f>
        <v>0</v>
      </c>
      <c r="AN38">
        <f>[8]CRP_Outcome_ELV!$E38</f>
        <v>0</v>
      </c>
      <c r="AP38">
        <f>[9]CRP_Outcome_ELV!$B38</f>
        <v>0</v>
      </c>
      <c r="AQ38">
        <f>[9]CRP_Outcome_ELV!$C38</f>
        <v>0</v>
      </c>
      <c r="AR38">
        <f>[9]CRP_Outcome_ELV!$D38</f>
        <v>0</v>
      </c>
      <c r="AS38">
        <f>[9]CRP_Outcome_ELV!$E38</f>
        <v>0</v>
      </c>
      <c r="AU38">
        <f>[10]CRP_Outcome_ELV!$B38</f>
        <v>0</v>
      </c>
      <c r="AV38">
        <f>[10]CRP_Outcome_ELV!$C38</f>
        <v>0</v>
      </c>
      <c r="AW38">
        <f>[10]CRP_Outcome_ELV!$D38</f>
        <v>0</v>
      </c>
      <c r="AX38">
        <f>[10]CRP_Outcome_ELV!$E38</f>
        <v>0</v>
      </c>
      <c r="AZ38">
        <v>0</v>
      </c>
      <c r="BA38">
        <v>0</v>
      </c>
      <c r="BB38">
        <v>0</v>
      </c>
      <c r="BC38">
        <v>0</v>
      </c>
      <c r="BE38">
        <v>0</v>
      </c>
      <c r="BF38">
        <v>0</v>
      </c>
      <c r="BG38">
        <v>0</v>
      </c>
      <c r="BH38">
        <v>0</v>
      </c>
      <c r="BJ38" cm="1">
        <f t="array" ref="BJ38">INDEX([13]Results_ELV!$E$3:$E$186, (ROW()-ROW($B$2))*5+1)</f>
        <v>0</v>
      </c>
      <c r="BK38" cm="1">
        <f t="array" ref="BK38">INDEX([13]Results_ELV!$E$2:$E$186, (ROW()-ROW($C$2))*5+1)</f>
        <v>0</v>
      </c>
      <c r="BL38" cm="1">
        <f t="array" ref="BL38">INDEX([13]Results_ELV!$E$5:$E$186, (ROW()-ROW($D$2))*5+1)</f>
        <v>0</v>
      </c>
      <c r="BM38" cm="1">
        <f t="array" ref="BM38">INDEX([13]Results_ELV!$E$4:$E$186, (ROW()-ROW($E$2))*5+1)</f>
        <v>0</v>
      </c>
      <c r="BO38" cm="1">
        <f t="array" ref="BO38">INDEX([14]Results_ELV!$E$3:$E$186, (ROW()-ROW($B$2))*5+1)</f>
        <v>0</v>
      </c>
      <c r="BP38" cm="1">
        <f t="array" ref="BP38">INDEX([14]Results_ELV!$E$2:$E$186, (ROW()-ROW($C$2))*5+1)</f>
        <v>3</v>
      </c>
      <c r="BQ38" cm="1">
        <f t="array" ref="BQ38">INDEX([14]Results_ELV!$E$5:$E$186, (ROW()-ROW($D$2))*5+1)</f>
        <v>0</v>
      </c>
      <c r="BR38" cm="1">
        <f t="array" ref="BR38">INDEX([14]Results_ELV!$E$4:$E$186, (ROW()-ROW($E$2))*5+1)</f>
        <v>0</v>
      </c>
      <c r="BT38" cm="1">
        <f t="array" ref="BT38">INDEX([15]Results_ELV!$E$3:$E$186, (ROW()-ROW($B$2))*5+1)</f>
        <v>0</v>
      </c>
      <c r="BU38" cm="1">
        <f t="array" ref="BU38">INDEX([15]Results_ELV!$E$2:$E$186, (ROW()-ROW($C$2))*5+1)</f>
        <v>0</v>
      </c>
      <c r="BV38" cm="1">
        <f t="array" ref="BV38">INDEX([15]Results_ELV!$E$5:$E$186, (ROW()-ROW($D$2))*5+1)</f>
        <v>0</v>
      </c>
      <c r="BW38" cm="1">
        <f t="array" ref="BW38">INDEX([15]Results_ELV!$E$4:$E$186, (ROW()-ROW($E$2))*5+1)</f>
        <v>0</v>
      </c>
      <c r="BY38" cm="1">
        <f t="array" ref="BY38">INDEX([16]Results_ELV!$E$3:$E$186, (ROW()-ROW($B$2))*5+1)</f>
        <v>0</v>
      </c>
      <c r="BZ38" cm="1">
        <f t="array" ref="BZ38">INDEX([16]Results_ELV!$E$2:$E$186, (ROW()-ROW($C$2))*5+1)</f>
        <v>0</v>
      </c>
      <c r="CA38" cm="1">
        <f t="array" ref="CA38">INDEX([16]Results_ELV!$E$5:$E$186, (ROW()-ROW($D$2))*5+1)</f>
        <v>0</v>
      </c>
      <c r="CB38" cm="1">
        <f t="array" ref="CB38">INDEX([16]Results_ELV!$E$4:$E$186, (ROW()-ROW($E$2))*5+1)</f>
        <v>0</v>
      </c>
      <c r="CD38" cm="1">
        <f t="array" ref="CD38">INDEX([17]Results_ELV!$E$3:$E$186, (ROW()-ROW($B$2))*5+1)</f>
        <v>0</v>
      </c>
      <c r="CE38" cm="1">
        <f t="array" ref="CE38">INDEX([17]Results_ELV!$E$2:$E$186, (ROW()-ROW($C$2))*5+1)</f>
        <v>0</v>
      </c>
      <c r="CF38" cm="1">
        <f t="array" ref="CF38">INDEX([17]Results_ELV!$E$5:$E$186, (ROW()-ROW($D$2))*5+1)</f>
        <v>0</v>
      </c>
      <c r="CG38" cm="1">
        <f t="array" ref="CG38">INDEX([17]Results_ELV!$E$4:$E$186, (ROW()-ROW($E$2))*5+1)</f>
        <v>0</v>
      </c>
      <c r="CI38" cm="1">
        <f t="array" ref="CI38">INDEX([18]Results_ELV!$E$3:$E$186, (ROW()-ROW($B$2))*5+1)</f>
        <v>0</v>
      </c>
      <c r="CJ38" cm="1">
        <f t="array" ref="CJ38">INDEX([18]Results_ELV!$E$2:$E$186, (ROW()-ROW($C$2))*5+1)</f>
        <v>0</v>
      </c>
      <c r="CK38" cm="1">
        <f t="array" ref="CK38">INDEX([18]Results_ELV!$E$5:$E$186, (ROW()-ROW($D$2))*5+1)</f>
        <v>0</v>
      </c>
      <c r="CL38" cm="1">
        <f t="array" ref="CL38">INDEX([18]Results_ELV!$E$4:$E$186, (ROW()-ROW($E$2))*5+1)</f>
        <v>0</v>
      </c>
      <c r="CN38" cm="1">
        <f t="array" ref="CN38">INDEX([19]Results_ELV!$E$3:$E$186, (ROW()-ROW($B$2))*5+1)</f>
        <v>0</v>
      </c>
      <c r="CO38" cm="1">
        <f t="array" ref="CO38">INDEX([19]Results_ELV!$E$2:$E$186, (ROW()-ROW($C$2))*5+1)</f>
        <v>0</v>
      </c>
      <c r="CP38" cm="1">
        <f t="array" ref="CP38">INDEX([19]Results_ELV!$E$5:$E$186, (ROW()-ROW($D$2))*5+1)</f>
        <v>0</v>
      </c>
      <c r="CQ38" cm="1">
        <f t="array" ref="CQ38">INDEX([19]Results_ELV!$E$4:$E$186, (ROW()-ROW($E$2))*5+1)</f>
        <v>0</v>
      </c>
      <c r="CS38" cm="1">
        <f t="array" ref="CS38">INDEX([20]Results_ELV!$E$3:$E$186, (ROW()-ROW($B$2))*5+1)</f>
        <v>0</v>
      </c>
      <c r="CT38" cm="1">
        <f t="array" ref="CT38">INDEX([20]Results_ELV!$E$2:$E$186, (ROW()-ROW($C$2))*5+1)</f>
        <v>0</v>
      </c>
      <c r="CU38" cm="1">
        <f t="array" ref="CU38">INDEX([20]Results_ELV!$E$5:$E$186, (ROW()-ROW($D$2))*5+1)</f>
        <v>0</v>
      </c>
      <c r="CV38" cm="1">
        <f t="array" ref="CV38">INDEX([20]Results_ELV!$E$4:$E$186, (ROW()-ROW($E$2))*5+1)</f>
        <v>0</v>
      </c>
      <c r="CX38" cm="1">
        <f t="array" ref="CX38">INDEX([21]Results_ELV!$E$3:$E$186, (ROW()-ROW($B$2))*5+1)</f>
        <v>0</v>
      </c>
      <c r="CY38" cm="1">
        <f t="array" ref="CY38">INDEX([21]Results_ELV!$E$2:$E$186, (ROW()-ROW($C$2))*5+1)</f>
        <v>19</v>
      </c>
      <c r="CZ38" cm="1">
        <f t="array" ref="CZ38">INDEX([21]Results_ELV!$E$5:$E$186, (ROW()-ROW($D$2))*5+1)</f>
        <v>0</v>
      </c>
      <c r="DA38" cm="1">
        <f t="array" ref="DA38">INDEX([21]Results_ELV!$E$4:$E$186, (ROW()-ROW($E$2))*5+1)</f>
        <v>0</v>
      </c>
      <c r="DC38" cm="1">
        <f t="array" ref="DC38">INDEX([22]Results_ELV!$E$3:$E$186, (ROW()-ROW($B$2))*5+1)</f>
        <v>0</v>
      </c>
      <c r="DD38" cm="1">
        <f t="array" ref="DD38">INDEX([22]Results_ELV!$E$2:$E$186, (ROW()-ROW($C$2))*5+1)</f>
        <v>0</v>
      </c>
      <c r="DE38" cm="1">
        <f t="array" ref="DE38">INDEX([22]Results_ELV!$E$5:$E$186, (ROW()-ROW($D$2))*5+1)</f>
        <v>0</v>
      </c>
      <c r="DF38" cm="1">
        <f t="array" ref="DF38">INDEX([22]Results_ELV!$E$4:$E$186, (ROW()-ROW($E$2))*5+1)</f>
        <v>0</v>
      </c>
      <c r="DH38" cm="1">
        <f t="array" ref="DH38">INDEX([23]Results_ELV!$E$3:$E$186, (ROW()-ROW($B$2))*5+1)</f>
        <v>0</v>
      </c>
      <c r="DI38" cm="1">
        <f t="array" ref="DI38">INDEX([23]Results_ELV!$E$2:$E$186, (ROW()-ROW($C$2))*5+1)</f>
        <v>0</v>
      </c>
      <c r="DJ38" cm="1">
        <f t="array" ref="DJ38">INDEX([23]Results_ELV!$E$5:$E$186, (ROW()-ROW($D$2))*5+1)</f>
        <v>0</v>
      </c>
      <c r="DK38" cm="1">
        <f t="array" ref="DK38">INDEX([23]Results_ELV!$E$4:$E$186, (ROW()-ROW($E$2))*5+1)</f>
        <v>0</v>
      </c>
      <c r="DM38" cm="1">
        <f t="array" ref="DM38">INDEX([24]Results_ELV!$E$3:$E$186, (ROW()-ROW($B$2))*5+1)</f>
        <v>0</v>
      </c>
      <c r="DN38" cm="1">
        <f t="array" ref="DN38">INDEX([24]Results_ELV!$E$2:$E$186, (ROW()-ROW($C$2))*5+1)</f>
        <v>14</v>
      </c>
      <c r="DO38" cm="1">
        <f t="array" ref="DO38">INDEX([24]Results_ELV!$E$5:$E$186, (ROW()-ROW($D$2))*5+1)</f>
        <v>0</v>
      </c>
      <c r="DP38" cm="1">
        <f t="array" ref="DP38">INDEX([24]Results_ELV!$E$4:$E$186, (ROW()-ROW($E$2))*5+1)</f>
        <v>0</v>
      </c>
      <c r="DR38" cm="1">
        <f t="array" ref="DR38">INDEX([25]Results_ELV!$E$3:$E$186, (ROW()-ROW($B$2))*5+1)</f>
        <v>0</v>
      </c>
      <c r="DS38" cm="1">
        <f t="array" ref="DS38">INDEX([25]Results_ELV!$E$2:$E$186, (ROW()-ROW($C$2))*5+1)</f>
        <v>0</v>
      </c>
      <c r="DT38" cm="1">
        <f t="array" ref="DT38">INDEX([25]Results_ELV!$E$5:$E$186, (ROW()-ROW($D$2))*5+1)</f>
        <v>0</v>
      </c>
      <c r="DU38" cm="1">
        <f t="array" ref="DU38">INDEX([25]Results_ELV!$E$4:$E$186, (ROW()-ROW($E$2))*5+1)</f>
        <v>0</v>
      </c>
      <c r="DW38" cm="1">
        <f t="array" ref="DW38">INDEX([26]Results_ELV!$E$3:$E$186, (ROW()-ROW($B$2))*5+1)</f>
        <v>0</v>
      </c>
      <c r="DX38" cm="1">
        <f t="array" ref="DX38">INDEX([26]Results_ELV!$E$2:$E$186, (ROW()-ROW($C$2))*5+1)</f>
        <v>0</v>
      </c>
      <c r="DY38" cm="1">
        <f t="array" ref="DY38">INDEX([26]Results_ELV!$E$5:$E$186, (ROW()-ROW($D$2))*5+1)</f>
        <v>0</v>
      </c>
      <c r="DZ38" cm="1">
        <f t="array" ref="DZ38">INDEX([26]Results_ELV!$E$4:$E$186, (ROW()-ROW($E$2))*5+1)</f>
        <v>0</v>
      </c>
      <c r="EB38" cm="1">
        <f t="array" ref="EB38">INDEX([27]Results_ELV!$E$3:$E$186, (ROW()-ROW($B$2))*5+1)</f>
        <v>0</v>
      </c>
      <c r="EC38" cm="1">
        <f t="array" ref="EC38">INDEX([27]Results_ELV!$E$2:$E$186, (ROW()-ROW($C$2))*5+1)</f>
        <v>0</v>
      </c>
      <c r="ED38" cm="1">
        <f t="array" ref="ED38">INDEX([27]Results_ELV!$E$5:$E$186, (ROW()-ROW($D$2))*5+1)</f>
        <v>0</v>
      </c>
      <c r="EE38" cm="1">
        <f t="array" ref="EE38">INDEX([27]Results_ELV!$E$4:$E$186, (ROW()-ROW($E$2))*5+1)</f>
        <v>0</v>
      </c>
      <c r="EG38" cm="1">
        <f t="array" ref="EG38">INDEX([28]Results_ELV!$E$3:$E$186, (ROW()-ROW($B$2))*5+1)</f>
        <v>0</v>
      </c>
      <c r="EH38" cm="1">
        <f t="array" ref="EH38">INDEX([28]Results_ELV!$E$2:$E$186, (ROW()-ROW($C$2))*5+1)</f>
        <v>2</v>
      </c>
      <c r="EI38" cm="1">
        <f t="array" ref="EI38">INDEX([28]Results_ELV!$E$5:$E$186, (ROW()-ROW($D$2))*5+1)</f>
        <v>0</v>
      </c>
      <c r="EJ38" cm="1">
        <f t="array" ref="EJ38">INDEX([28]Results_ELV!$E$4:$E$186, (ROW()-ROW($E$2))*5+1)</f>
        <v>0</v>
      </c>
      <c r="EL38" cm="1">
        <f t="array" ref="EL38">INDEX([29]Results_ELV!$E$3:$E$186, (ROW()-ROW($B$2))*5+1)</f>
        <v>0</v>
      </c>
      <c r="EM38" cm="1">
        <f t="array" ref="EM38">INDEX([29]Results_ELV!$E$2:$E$186, (ROW()-ROW($C$2))*5+1)</f>
        <v>0</v>
      </c>
      <c r="EN38" cm="1">
        <f t="array" ref="EN38">INDEX([29]Results_ELV!$E$5:$E$186, (ROW()-ROW($D$2))*5+1)</f>
        <v>0</v>
      </c>
      <c r="EO38" cm="1">
        <f t="array" ref="EO38">INDEX([29]Results_ELV!$E$4:$E$186, (ROW()-ROW($E$2))*5+1)</f>
        <v>0</v>
      </c>
      <c r="EQ38" cm="1">
        <f t="array" ref="EQ38">INDEX([30]Results_ELV!$E$3:$E$186, (ROW()-ROW($B$2))*5+1)</f>
        <v>0</v>
      </c>
      <c r="ER38" cm="1">
        <f t="array" ref="ER38">INDEX([30]Results_ELV!$E$2:$E$186, (ROW()-ROW($C$2))*5+1)</f>
        <v>0</v>
      </c>
      <c r="ES38" cm="1">
        <f t="array" ref="ES38">INDEX([30]Results_ELV!$E$5:$E$186, (ROW()-ROW($D$2))*5+1)</f>
        <v>0</v>
      </c>
      <c r="ET38" cm="1">
        <f t="array" ref="ET38">INDEX([30]Results_ELV!$E$4:$E$186, (ROW()-ROW($E$2))*5+1)</f>
        <v>0</v>
      </c>
      <c r="EV38" s="22">
        <f t="shared" si="0"/>
        <v>0</v>
      </c>
      <c r="EW38" s="22">
        <f t="shared" si="1"/>
        <v>3</v>
      </c>
      <c r="EX38" s="22">
        <f t="shared" si="2"/>
        <v>0</v>
      </c>
      <c r="EY38" s="22">
        <f t="shared" si="3"/>
        <v>0</v>
      </c>
    </row>
    <row r="40" spans="1:155" x14ac:dyDescent="0.35">
      <c r="A40" t="s">
        <v>9</v>
      </c>
      <c r="B40">
        <f>SUM(B2:B38)</f>
        <v>6</v>
      </c>
      <c r="C40">
        <f t="shared" ref="C40:E40" si="4">SUM(C2:C38)</f>
        <v>42</v>
      </c>
      <c r="D40">
        <f t="shared" si="4"/>
        <v>0</v>
      </c>
      <c r="E40">
        <f t="shared" si="4"/>
        <v>0</v>
      </c>
      <c r="G40">
        <f>SUM(G2:G38)</f>
        <v>8</v>
      </c>
      <c r="H40">
        <f t="shared" ref="H40:J40" si="5">SUM(H2:H38)</f>
        <v>100</v>
      </c>
      <c r="I40">
        <f t="shared" si="5"/>
        <v>0</v>
      </c>
      <c r="J40">
        <f t="shared" si="5"/>
        <v>0</v>
      </c>
      <c r="L40">
        <f>SUM(L2:L38)</f>
        <v>3</v>
      </c>
      <c r="M40">
        <f t="shared" ref="M40:O40" si="6">SUM(M2:M38)</f>
        <v>96</v>
      </c>
      <c r="N40">
        <f t="shared" si="6"/>
        <v>0</v>
      </c>
      <c r="O40">
        <f t="shared" si="6"/>
        <v>0</v>
      </c>
      <c r="Q40">
        <f>SUM(Q2:Q38)</f>
        <v>11</v>
      </c>
      <c r="R40">
        <f t="shared" ref="R40:T40" si="7">SUM(R2:R38)</f>
        <v>30</v>
      </c>
      <c r="S40">
        <f t="shared" si="7"/>
        <v>0</v>
      </c>
      <c r="T40">
        <f t="shared" si="7"/>
        <v>0</v>
      </c>
      <c r="V40">
        <f>SUM(V2:V38)</f>
        <v>4</v>
      </c>
      <c r="W40">
        <f t="shared" ref="W40:Y40" si="8">SUM(W2:W38)</f>
        <v>48</v>
      </c>
      <c r="X40">
        <f t="shared" si="8"/>
        <v>0</v>
      </c>
      <c r="Y40">
        <f t="shared" si="8"/>
        <v>0</v>
      </c>
      <c r="AA40">
        <f>SUM(AA2:AA38)</f>
        <v>19</v>
      </c>
      <c r="AB40">
        <f t="shared" ref="AB40:AD40" si="9">SUM(AB2:AB38)</f>
        <v>56</v>
      </c>
      <c r="AC40">
        <f t="shared" si="9"/>
        <v>0</v>
      </c>
      <c r="AD40">
        <f t="shared" si="9"/>
        <v>0</v>
      </c>
      <c r="AF40">
        <f>SUM(AF2:AF38)</f>
        <v>17</v>
      </c>
      <c r="AG40">
        <f t="shared" ref="AG40:AI40" si="10">SUM(AG2:AG38)</f>
        <v>88</v>
      </c>
      <c r="AH40">
        <f t="shared" si="10"/>
        <v>0</v>
      </c>
      <c r="AI40">
        <f t="shared" si="10"/>
        <v>0</v>
      </c>
      <c r="AK40">
        <f>SUM(AK2:AK38)</f>
        <v>7</v>
      </c>
      <c r="AL40">
        <f t="shared" ref="AL40:AN40" si="11">SUM(AL2:AL38)</f>
        <v>67</v>
      </c>
      <c r="AM40">
        <f t="shared" si="11"/>
        <v>0</v>
      </c>
      <c r="AN40">
        <f t="shared" si="11"/>
        <v>0</v>
      </c>
      <c r="AP40">
        <f>SUM(AP2:AP38)</f>
        <v>4</v>
      </c>
      <c r="AQ40">
        <f t="shared" ref="AQ40:AS40" si="12">SUM(AQ2:AQ38)</f>
        <v>200</v>
      </c>
      <c r="AR40">
        <f t="shared" si="12"/>
        <v>0</v>
      </c>
      <c r="AS40">
        <f t="shared" si="12"/>
        <v>0</v>
      </c>
      <c r="AU40">
        <f>SUM(AU2:AU38)</f>
        <v>10</v>
      </c>
      <c r="AV40">
        <f t="shared" ref="AV40:AX40" si="13">SUM(AV2:AV38)</f>
        <v>74</v>
      </c>
      <c r="AW40">
        <f t="shared" si="13"/>
        <v>0</v>
      </c>
      <c r="AX40">
        <f t="shared" si="13"/>
        <v>0</v>
      </c>
      <c r="AZ40">
        <f>SUM(AZ2:AZ38)</f>
        <v>21</v>
      </c>
      <c r="BA40">
        <f t="shared" ref="BA40:BC40" si="14">SUM(BA2:BA38)</f>
        <v>163</v>
      </c>
      <c r="BB40">
        <f t="shared" si="14"/>
        <v>0</v>
      </c>
      <c r="BC40">
        <f t="shared" si="14"/>
        <v>0</v>
      </c>
      <c r="BE40">
        <f>SUM(BE2:BE38)</f>
        <v>0</v>
      </c>
      <c r="BF40">
        <f t="shared" ref="BF40:BH40" si="15">SUM(BF2:BF38)</f>
        <v>54</v>
      </c>
      <c r="BG40">
        <f t="shared" si="15"/>
        <v>0</v>
      </c>
      <c r="BH40">
        <f t="shared" si="15"/>
        <v>0</v>
      </c>
      <c r="BJ40">
        <f>SUM(BJ2:BJ38)</f>
        <v>9</v>
      </c>
      <c r="BK40">
        <f t="shared" ref="BK40:BM40" si="16">SUM(BK2:BK38)</f>
        <v>46</v>
      </c>
      <c r="BL40">
        <f t="shared" si="16"/>
        <v>0</v>
      </c>
      <c r="BM40">
        <f t="shared" si="16"/>
        <v>0</v>
      </c>
      <c r="BO40">
        <f>SUM(BO2:BO38)</f>
        <v>8</v>
      </c>
      <c r="BP40">
        <f t="shared" ref="BP40:BR40" si="17">SUM(BP2:BP38)</f>
        <v>131</v>
      </c>
      <c r="BQ40">
        <f t="shared" si="17"/>
        <v>0</v>
      </c>
      <c r="BR40">
        <f t="shared" si="17"/>
        <v>0</v>
      </c>
      <c r="BT40">
        <f>SUM(BT2:BT38)</f>
        <v>8</v>
      </c>
      <c r="BU40">
        <f t="shared" ref="BU40:BW40" si="18">SUM(BU2:BU38)</f>
        <v>48</v>
      </c>
      <c r="BV40">
        <f t="shared" si="18"/>
        <v>0</v>
      </c>
      <c r="BW40">
        <f t="shared" si="18"/>
        <v>0</v>
      </c>
      <c r="BY40">
        <f>SUM(BY2:BY38)</f>
        <v>12</v>
      </c>
      <c r="BZ40">
        <f t="shared" ref="BZ40:CB40" si="19">SUM(BZ2:BZ38)</f>
        <v>216</v>
      </c>
      <c r="CA40">
        <f t="shared" si="19"/>
        <v>0</v>
      </c>
      <c r="CB40">
        <f t="shared" si="19"/>
        <v>0</v>
      </c>
      <c r="CD40">
        <f>SUM(CD2:CD38)</f>
        <v>9</v>
      </c>
      <c r="CE40">
        <f t="shared" ref="CE40:CG40" si="20">SUM(CE2:CE38)</f>
        <v>41</v>
      </c>
      <c r="CF40">
        <f t="shared" si="20"/>
        <v>0</v>
      </c>
      <c r="CG40">
        <f t="shared" si="20"/>
        <v>0</v>
      </c>
      <c r="CI40">
        <f>SUM(CI2:CI38)</f>
        <v>23</v>
      </c>
      <c r="CJ40">
        <f t="shared" ref="CJ40:CL40" si="21">SUM(CJ2:CJ38)</f>
        <v>157</v>
      </c>
      <c r="CK40">
        <f t="shared" si="21"/>
        <v>0</v>
      </c>
      <c r="CL40">
        <f t="shared" si="21"/>
        <v>0</v>
      </c>
      <c r="CN40">
        <f>SUM(CN2:CN38)</f>
        <v>0</v>
      </c>
      <c r="CO40">
        <f t="shared" ref="CO40:CQ40" si="22">SUM(CO2:CO38)</f>
        <v>26</v>
      </c>
      <c r="CP40">
        <f t="shared" si="22"/>
        <v>0</v>
      </c>
      <c r="CQ40">
        <f t="shared" si="22"/>
        <v>0</v>
      </c>
      <c r="CS40">
        <f>SUM(CS2:CS38)</f>
        <v>8</v>
      </c>
      <c r="CT40">
        <f t="shared" ref="CT40:CV40" si="23">SUM(CT2:CT38)</f>
        <v>53</v>
      </c>
      <c r="CU40">
        <f t="shared" si="23"/>
        <v>0</v>
      </c>
      <c r="CV40">
        <f t="shared" si="23"/>
        <v>0</v>
      </c>
      <c r="CX40">
        <f>SUM(CX2:CX38)</f>
        <v>3</v>
      </c>
      <c r="CY40">
        <f t="shared" ref="CY40:DA40" si="24">SUM(CY2:CY38)</f>
        <v>96</v>
      </c>
      <c r="CZ40">
        <f t="shared" si="24"/>
        <v>0</v>
      </c>
      <c r="DA40">
        <f t="shared" si="24"/>
        <v>0</v>
      </c>
      <c r="DC40">
        <f>SUM(DC2:DC38)</f>
        <v>17</v>
      </c>
      <c r="DD40">
        <f t="shared" ref="DD40:DF40" si="25">SUM(DD2:DD38)</f>
        <v>138</v>
      </c>
      <c r="DE40">
        <f t="shared" si="25"/>
        <v>0</v>
      </c>
      <c r="DF40">
        <f t="shared" si="25"/>
        <v>0</v>
      </c>
      <c r="DH40">
        <f>SUM(DH2:DH38)</f>
        <v>13</v>
      </c>
      <c r="DI40">
        <f t="shared" ref="DI40:DK40" si="26">SUM(DI2:DI38)</f>
        <v>139</v>
      </c>
      <c r="DJ40">
        <f t="shared" si="26"/>
        <v>0</v>
      </c>
      <c r="DK40">
        <f t="shared" si="26"/>
        <v>0</v>
      </c>
      <c r="DM40">
        <f>SUM(DM2:DM38)</f>
        <v>11</v>
      </c>
      <c r="DN40">
        <f t="shared" ref="DN40:DP40" si="27">SUM(DN2:DN38)</f>
        <v>72</v>
      </c>
      <c r="DO40">
        <f t="shared" si="27"/>
        <v>0</v>
      </c>
      <c r="DP40">
        <f t="shared" si="27"/>
        <v>0</v>
      </c>
      <c r="DR40">
        <f>SUM(DR2:DR38)</f>
        <v>8</v>
      </c>
      <c r="DS40">
        <f t="shared" ref="DS40:DU40" si="28">SUM(DS2:DS38)</f>
        <v>53</v>
      </c>
      <c r="DT40">
        <f t="shared" si="28"/>
        <v>0</v>
      </c>
      <c r="DU40">
        <f t="shared" si="28"/>
        <v>0</v>
      </c>
      <c r="DW40">
        <f>SUM(DW2:DW38)</f>
        <v>15</v>
      </c>
      <c r="DX40">
        <f t="shared" ref="DX40:DZ40" si="29">SUM(DX2:DX38)</f>
        <v>55</v>
      </c>
      <c r="DY40">
        <f t="shared" si="29"/>
        <v>0</v>
      </c>
      <c r="DZ40">
        <f t="shared" si="29"/>
        <v>0</v>
      </c>
      <c r="EB40">
        <f>SUM(EB2:EB38)</f>
        <v>9</v>
      </c>
      <c r="EC40">
        <f t="shared" ref="EC40:EE40" si="30">SUM(EC2:EC38)</f>
        <v>127</v>
      </c>
      <c r="ED40">
        <f t="shared" si="30"/>
        <v>0</v>
      </c>
      <c r="EE40">
        <f t="shared" si="30"/>
        <v>0</v>
      </c>
      <c r="EG40">
        <f>SUM(EG2:EG38)</f>
        <v>17</v>
      </c>
      <c r="EH40">
        <f t="shared" ref="EH40:EJ40" si="31">SUM(EH2:EH38)</f>
        <v>26</v>
      </c>
      <c r="EI40">
        <f t="shared" si="31"/>
        <v>0</v>
      </c>
      <c r="EJ40">
        <f t="shared" si="31"/>
        <v>0</v>
      </c>
      <c r="EL40">
        <f>SUM(EL2:EL38)</f>
        <v>21</v>
      </c>
      <c r="EM40">
        <f t="shared" ref="EM40:EO40" si="32">SUM(EM2:EM38)</f>
        <v>48</v>
      </c>
      <c r="EN40">
        <f t="shared" si="32"/>
        <v>0</v>
      </c>
      <c r="EO40">
        <f t="shared" si="32"/>
        <v>0</v>
      </c>
      <c r="EQ40">
        <f>SUM(EQ2:EQ38)</f>
        <v>15</v>
      </c>
      <c r="ER40">
        <f t="shared" ref="ER40:ET40" si="33">SUM(ER2:ER38)</f>
        <v>124</v>
      </c>
      <c r="ES40">
        <f t="shared" si="33"/>
        <v>0</v>
      </c>
      <c r="ET40">
        <f t="shared" si="33"/>
        <v>0</v>
      </c>
      <c r="EV40">
        <f>SUM(EV2:EV38)</f>
        <v>9</v>
      </c>
      <c r="EW40">
        <f t="shared" ref="EW40:EY40" si="34">SUM(EW2:EW38)</f>
        <v>90</v>
      </c>
      <c r="EX40">
        <f t="shared" si="34"/>
        <v>0</v>
      </c>
      <c r="EY40">
        <f t="shared" si="34"/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55E8C-27F9-4D6C-AC50-17913DCF6F43}">
  <dimension ref="A1:EZ40"/>
  <sheetViews>
    <sheetView workbookViewId="0">
      <pane xSplit="1" ySplit="1" topLeftCell="DU20" activePane="bottomRight" state="frozen"/>
      <selection pane="topRight" activeCell="B1" sqref="B1"/>
      <selection pane="bottomLeft" activeCell="A2" sqref="A2"/>
      <selection pane="bottomRight" activeCell="ER40" sqref="ER40"/>
    </sheetView>
  </sheetViews>
  <sheetFormatPr defaultRowHeight="14.5" x14ac:dyDescent="0.35"/>
  <cols>
    <col min="6" max="6" width="8.7265625" style="5"/>
    <col min="11" max="11" width="8.7265625" style="5"/>
    <col min="16" max="16" width="8.7265625" style="5"/>
    <col min="21" max="21" width="8.7265625" style="5"/>
    <col min="26" max="26" width="8.7265625" style="5"/>
    <col min="31" max="31" width="8.7265625" style="5"/>
    <col min="36" max="36" width="8.7265625" style="5"/>
    <col min="41" max="41" width="8.7265625" style="5"/>
    <col min="46" max="46" width="8.7265625" style="5"/>
    <col min="51" max="51" width="8.7265625" style="5"/>
    <col min="56" max="56" width="8.7265625" style="5"/>
    <col min="61" max="61" width="8.7265625" style="5"/>
    <col min="66" max="66" width="8.7265625" style="5"/>
    <col min="71" max="71" width="8.7265625" style="5"/>
    <col min="76" max="76" width="8.7265625" style="5"/>
    <col min="81" max="81" width="8.7265625" style="5"/>
    <col min="86" max="86" width="8.7265625" style="5"/>
    <col min="91" max="91" width="8.7265625" style="5"/>
    <col min="96" max="96" width="8.7265625" style="5"/>
    <col min="101" max="101" width="8.7265625" style="5"/>
    <col min="106" max="106" width="8.7265625" style="5"/>
    <col min="111" max="111" width="8.7265625" style="5"/>
    <col min="116" max="116" width="8.7265625" style="5"/>
    <col min="121" max="121" width="8.7265625" style="5"/>
    <col min="126" max="126" width="8.7265625" style="5"/>
    <col min="131" max="131" width="8.7265625" style="5"/>
    <col min="136" max="136" width="8.7265625" style="5"/>
    <col min="141" max="141" width="8.7265625" style="5"/>
    <col min="146" max="146" width="8.7265625" style="5"/>
    <col min="151" max="151" width="8.7265625" style="5"/>
  </cols>
  <sheetData>
    <row r="1" spans="1:155" x14ac:dyDescent="0.35">
      <c r="A1" t="s">
        <v>19</v>
      </c>
      <c r="B1" t="s">
        <v>34</v>
      </c>
      <c r="C1" s="87" t="s">
        <v>31</v>
      </c>
      <c r="D1" s="87" t="s">
        <v>32</v>
      </c>
      <c r="E1" s="87" t="s">
        <v>33</v>
      </c>
      <c r="F1" s="5">
        <v>1</v>
      </c>
      <c r="G1" t="s">
        <v>34</v>
      </c>
      <c r="H1" t="s">
        <v>31</v>
      </c>
      <c r="I1" t="s">
        <v>32</v>
      </c>
      <c r="J1" t="s">
        <v>33</v>
      </c>
      <c r="K1" s="5">
        <v>2</v>
      </c>
      <c r="L1" t="s">
        <v>34</v>
      </c>
      <c r="M1" s="87" t="s">
        <v>31</v>
      </c>
      <c r="N1" s="87" t="s">
        <v>32</v>
      </c>
      <c r="O1" s="87" t="s">
        <v>33</v>
      </c>
      <c r="P1" s="5">
        <v>3</v>
      </c>
      <c r="Q1" t="s">
        <v>34</v>
      </c>
      <c r="R1" s="87" t="s">
        <v>31</v>
      </c>
      <c r="S1" s="87" t="s">
        <v>32</v>
      </c>
      <c r="T1" s="87" t="s">
        <v>33</v>
      </c>
      <c r="U1" s="5">
        <v>4</v>
      </c>
      <c r="V1" t="s">
        <v>34</v>
      </c>
      <c r="W1" s="87" t="s">
        <v>31</v>
      </c>
      <c r="X1" s="87" t="s">
        <v>32</v>
      </c>
      <c r="Y1" s="87" t="s">
        <v>33</v>
      </c>
      <c r="Z1" s="5">
        <v>5</v>
      </c>
      <c r="AA1" t="s">
        <v>34</v>
      </c>
      <c r="AB1" s="87" t="s">
        <v>31</v>
      </c>
      <c r="AC1" s="87" t="s">
        <v>32</v>
      </c>
      <c r="AD1" s="87" t="s">
        <v>33</v>
      </c>
      <c r="AE1" s="5">
        <v>6</v>
      </c>
      <c r="AF1" t="s">
        <v>34</v>
      </c>
      <c r="AG1" s="87" t="s">
        <v>31</v>
      </c>
      <c r="AH1" s="87" t="s">
        <v>32</v>
      </c>
      <c r="AI1" s="87" t="s">
        <v>33</v>
      </c>
      <c r="AJ1" s="5">
        <v>7</v>
      </c>
      <c r="AK1" t="s">
        <v>34</v>
      </c>
      <c r="AL1" s="87" t="s">
        <v>31</v>
      </c>
      <c r="AM1" s="87" t="s">
        <v>32</v>
      </c>
      <c r="AN1" s="87" t="s">
        <v>33</v>
      </c>
      <c r="AO1" s="5">
        <v>8</v>
      </c>
      <c r="AP1" t="s">
        <v>34</v>
      </c>
      <c r="AQ1" s="87" t="s">
        <v>31</v>
      </c>
      <c r="AR1" s="87" t="s">
        <v>32</v>
      </c>
      <c r="AS1" s="87" t="s">
        <v>33</v>
      </c>
      <c r="AT1" s="5">
        <v>9</v>
      </c>
      <c r="AU1" t="s">
        <v>34</v>
      </c>
      <c r="AV1" s="87" t="s">
        <v>31</v>
      </c>
      <c r="AW1" s="87" t="s">
        <v>32</v>
      </c>
      <c r="AX1" s="87" t="s">
        <v>33</v>
      </c>
      <c r="AY1" s="5">
        <v>10</v>
      </c>
      <c r="AZ1" t="s">
        <v>34</v>
      </c>
      <c r="BA1" s="87" t="s">
        <v>31</v>
      </c>
      <c r="BB1" s="87" t="s">
        <v>32</v>
      </c>
      <c r="BC1" s="87" t="s">
        <v>33</v>
      </c>
      <c r="BD1" s="5">
        <v>11</v>
      </c>
      <c r="BE1" t="s">
        <v>34</v>
      </c>
      <c r="BF1" s="87" t="s">
        <v>31</v>
      </c>
      <c r="BG1" s="87" t="s">
        <v>32</v>
      </c>
      <c r="BH1" s="87" t="s">
        <v>33</v>
      </c>
      <c r="BI1" s="5">
        <v>12</v>
      </c>
      <c r="BJ1" t="s">
        <v>34</v>
      </c>
      <c r="BK1" s="87" t="s">
        <v>31</v>
      </c>
      <c r="BL1" s="87" t="s">
        <v>32</v>
      </c>
      <c r="BM1" s="87" t="s">
        <v>33</v>
      </c>
      <c r="BN1" s="5">
        <v>13</v>
      </c>
      <c r="BO1" t="s">
        <v>34</v>
      </c>
      <c r="BP1" s="87" t="s">
        <v>31</v>
      </c>
      <c r="BQ1" s="87" t="s">
        <v>32</v>
      </c>
      <c r="BR1" s="87" t="s">
        <v>33</v>
      </c>
      <c r="BS1" s="5">
        <v>14</v>
      </c>
      <c r="BT1" t="s">
        <v>34</v>
      </c>
      <c r="BU1" s="87" t="s">
        <v>31</v>
      </c>
      <c r="BV1" s="87" t="s">
        <v>32</v>
      </c>
      <c r="BW1" s="87" t="s">
        <v>33</v>
      </c>
      <c r="BX1" s="5">
        <v>15</v>
      </c>
      <c r="BY1" t="s">
        <v>34</v>
      </c>
      <c r="BZ1" s="87" t="s">
        <v>31</v>
      </c>
      <c r="CA1" s="87" t="s">
        <v>32</v>
      </c>
      <c r="CB1" s="87" t="s">
        <v>33</v>
      </c>
      <c r="CC1" s="5">
        <v>16</v>
      </c>
      <c r="CD1" t="s">
        <v>34</v>
      </c>
      <c r="CE1" s="87" t="s">
        <v>31</v>
      </c>
      <c r="CF1" s="87" t="s">
        <v>32</v>
      </c>
      <c r="CG1" s="87" t="s">
        <v>33</v>
      </c>
      <c r="CH1" s="5">
        <v>17</v>
      </c>
      <c r="CI1" t="s">
        <v>34</v>
      </c>
      <c r="CJ1" s="87" t="s">
        <v>31</v>
      </c>
      <c r="CK1" s="87" t="s">
        <v>32</v>
      </c>
      <c r="CL1" s="87" t="s">
        <v>33</v>
      </c>
      <c r="CM1" s="5">
        <v>18</v>
      </c>
      <c r="CN1" t="s">
        <v>34</v>
      </c>
      <c r="CO1" s="87" t="s">
        <v>31</v>
      </c>
      <c r="CP1" s="87" t="s">
        <v>32</v>
      </c>
      <c r="CQ1" s="87" t="s">
        <v>33</v>
      </c>
      <c r="CR1" s="5">
        <v>19</v>
      </c>
      <c r="CS1" t="s">
        <v>34</v>
      </c>
      <c r="CT1" s="87" t="s">
        <v>31</v>
      </c>
      <c r="CU1" s="87" t="s">
        <v>32</v>
      </c>
      <c r="CV1" s="87" t="s">
        <v>33</v>
      </c>
      <c r="CW1" s="5">
        <v>20</v>
      </c>
      <c r="CX1" t="s">
        <v>34</v>
      </c>
      <c r="CY1" s="87" t="s">
        <v>31</v>
      </c>
      <c r="CZ1" s="87" t="s">
        <v>32</v>
      </c>
      <c r="DA1" s="87" t="s">
        <v>33</v>
      </c>
      <c r="DB1" s="5">
        <v>21</v>
      </c>
      <c r="DC1" t="s">
        <v>34</v>
      </c>
      <c r="DD1" s="87" t="s">
        <v>31</v>
      </c>
      <c r="DE1" s="87" t="s">
        <v>32</v>
      </c>
      <c r="DF1" s="87" t="s">
        <v>33</v>
      </c>
      <c r="DG1" s="5">
        <v>22</v>
      </c>
      <c r="DH1" t="s">
        <v>34</v>
      </c>
      <c r="DI1" s="87" t="s">
        <v>31</v>
      </c>
      <c r="DJ1" s="87" t="s">
        <v>32</v>
      </c>
      <c r="DK1" s="87" t="s">
        <v>33</v>
      </c>
      <c r="DL1" s="5">
        <v>23</v>
      </c>
      <c r="DM1" t="s">
        <v>34</v>
      </c>
      <c r="DN1" s="87" t="s">
        <v>31</v>
      </c>
      <c r="DO1" s="87" t="s">
        <v>32</v>
      </c>
      <c r="DP1" s="87" t="s">
        <v>33</v>
      </c>
      <c r="DQ1" s="5">
        <v>24</v>
      </c>
      <c r="DR1" t="s">
        <v>34</v>
      </c>
      <c r="DS1" s="87" t="s">
        <v>31</v>
      </c>
      <c r="DT1" s="87" t="s">
        <v>32</v>
      </c>
      <c r="DU1" s="87" t="s">
        <v>33</v>
      </c>
      <c r="DV1" s="5">
        <v>25</v>
      </c>
      <c r="DW1" t="s">
        <v>34</v>
      </c>
      <c r="DX1" s="87" t="s">
        <v>31</v>
      </c>
      <c r="DY1" s="87" t="s">
        <v>32</v>
      </c>
      <c r="DZ1" s="87" t="s">
        <v>33</v>
      </c>
      <c r="EA1" s="5">
        <v>26</v>
      </c>
      <c r="EB1" t="s">
        <v>34</v>
      </c>
      <c r="EC1" s="87" t="s">
        <v>31</v>
      </c>
      <c r="ED1" s="87" t="s">
        <v>32</v>
      </c>
      <c r="EE1" s="87" t="s">
        <v>33</v>
      </c>
      <c r="EF1" s="5">
        <v>27</v>
      </c>
      <c r="EG1" t="s">
        <v>34</v>
      </c>
      <c r="EH1" s="87" t="s">
        <v>31</v>
      </c>
      <c r="EI1" s="87" t="s">
        <v>32</v>
      </c>
      <c r="EJ1" s="87" t="s">
        <v>33</v>
      </c>
      <c r="EK1" s="5">
        <v>28</v>
      </c>
      <c r="EL1" t="s">
        <v>34</v>
      </c>
      <c r="EM1" s="87" t="s">
        <v>31</v>
      </c>
      <c r="EN1" s="87" t="s">
        <v>32</v>
      </c>
      <c r="EO1" s="87" t="s">
        <v>33</v>
      </c>
      <c r="EP1" s="5">
        <v>29</v>
      </c>
      <c r="EQ1" t="s">
        <v>34</v>
      </c>
      <c r="ER1" s="87" t="s">
        <v>31</v>
      </c>
      <c r="ES1" s="87" t="s">
        <v>32</v>
      </c>
      <c r="ET1" s="87" t="s">
        <v>33</v>
      </c>
      <c r="EU1" s="5">
        <v>30</v>
      </c>
      <c r="EV1" t="s">
        <v>44</v>
      </c>
      <c r="EW1" t="s">
        <v>123</v>
      </c>
      <c r="EX1" t="s">
        <v>42</v>
      </c>
      <c r="EY1" t="s">
        <v>124</v>
      </c>
    </row>
    <row r="2" spans="1:155" x14ac:dyDescent="0.35">
      <c r="A2">
        <v>0</v>
      </c>
      <c r="B2">
        <f>[1]CRP_Outcome_ELV!$O2</f>
        <v>0</v>
      </c>
      <c r="C2">
        <f>[1]CRP_Outcome_ELV!$BF2</f>
        <v>0</v>
      </c>
      <c r="D2">
        <f>[1]CRP_Outcome_ELV!$BG2</f>
        <v>0</v>
      </c>
      <c r="E2">
        <f>[1]CRP_Outcome_ELV!$BH2</f>
        <v>0</v>
      </c>
      <c r="G2">
        <f>[2]CRP_Outcome_ELV!$O2</f>
        <v>0</v>
      </c>
      <c r="H2">
        <f>[2]CRP_Outcome_ELV!$BF2</f>
        <v>0</v>
      </c>
      <c r="I2">
        <f>[2]CRP_Outcome_ELV!$BG2</f>
        <v>0</v>
      </c>
      <c r="J2">
        <f>[2]CRP_Outcome_ELV!$BH2</f>
        <v>0</v>
      </c>
      <c r="L2">
        <f>[3]CRP_Outcome_ELV!$O2</f>
        <v>0</v>
      </c>
      <c r="M2">
        <f>[3]CRP_Outcome_ELV!$BF2</f>
        <v>0</v>
      </c>
      <c r="N2">
        <f>[3]CRP_Outcome_ELV!$BG2</f>
        <v>0</v>
      </c>
      <c r="O2">
        <f>[3]CRP_Outcome_ELV!$BH2</f>
        <v>0</v>
      </c>
      <c r="Q2">
        <f>[4]CRP_Outcome_ELV!$O2</f>
        <v>0</v>
      </c>
      <c r="R2">
        <f>[4]CRP_Outcome_ELV!$BF2</f>
        <v>0</v>
      </c>
      <c r="S2">
        <f>[4]CRP_Outcome_ELV!$BG2</f>
        <v>0</v>
      </c>
      <c r="T2">
        <f>[4]CRP_Outcome_ELV!$BH2</f>
        <v>0</v>
      </c>
      <c r="V2">
        <f>[5]CRP_Outcome_ELV!$O2</f>
        <v>0</v>
      </c>
      <c r="W2">
        <f>[5]CRP_Outcome_ELV!$BF2</f>
        <v>0</v>
      </c>
      <c r="X2">
        <f>[5]CRP_Outcome_ELV!$BG2</f>
        <v>0</v>
      </c>
      <c r="Y2">
        <f>[5]CRP_Outcome_ELV!$BH2</f>
        <v>0</v>
      </c>
      <c r="AA2">
        <f>[6]CRP_Outcome_ELV!$O2</f>
        <v>0</v>
      </c>
      <c r="AB2">
        <f>[6]CRP_Outcome_ELV!$BF2</f>
        <v>0</v>
      </c>
      <c r="AC2">
        <f>[6]CRP_Outcome_ELV!$BG2</f>
        <v>0</v>
      </c>
      <c r="AD2">
        <f>[6]CRP_Outcome_ELV!$BH2</f>
        <v>0</v>
      </c>
      <c r="AF2">
        <f>[7]CRP_Outcome_ELV!$O2</f>
        <v>0</v>
      </c>
      <c r="AG2">
        <f>[7]CRP_Outcome_ELV!$BF2</f>
        <v>0</v>
      </c>
      <c r="AH2">
        <f>[7]CRP_Outcome_ELV!$BG2</f>
        <v>0</v>
      </c>
      <c r="AI2">
        <f>[7]CRP_Outcome_ELV!$BH2</f>
        <v>0</v>
      </c>
      <c r="AK2">
        <f>[8]CRP_Outcome_ELV!$O2</f>
        <v>0</v>
      </c>
      <c r="AL2">
        <f>[8]CRP_Outcome_ELV!$BF2</f>
        <v>0</v>
      </c>
      <c r="AM2">
        <f>[8]CRP_Outcome_ELV!$BG2</f>
        <v>0</v>
      </c>
      <c r="AN2">
        <f>[8]CRP_Outcome_ELV!$BH2</f>
        <v>0</v>
      </c>
      <c r="AP2">
        <f>[9]CRP_Outcome_ELV!$O2</f>
        <v>0</v>
      </c>
      <c r="AQ2">
        <f>[9]CRP_Outcome_ELV!$BF2</f>
        <v>0</v>
      </c>
      <c r="AR2">
        <f>[9]CRP_Outcome_ELV!$BG2</f>
        <v>0</v>
      </c>
      <c r="AS2">
        <f>[9]CRP_Outcome_ELV!$BH2</f>
        <v>0</v>
      </c>
      <c r="AU2">
        <f>[10]CRP_Outcome_ELV!$O2</f>
        <v>0</v>
      </c>
      <c r="AV2">
        <f>[10]CRP_Outcome_ELV!$BF2</f>
        <v>0</v>
      </c>
      <c r="AW2">
        <f>[10]CRP_Outcome_ELV!$BG2</f>
        <v>0</v>
      </c>
      <c r="AX2">
        <f>[10]CRP_Outcome_ELV!$BH2</f>
        <v>0</v>
      </c>
      <c r="AZ2">
        <v>0</v>
      </c>
      <c r="BA2">
        <v>0</v>
      </c>
      <c r="BB2">
        <v>0</v>
      </c>
      <c r="BC2">
        <v>0</v>
      </c>
      <c r="BE2">
        <v>0</v>
      </c>
      <c r="BF2">
        <v>0</v>
      </c>
      <c r="BG2">
        <v>0</v>
      </c>
      <c r="BH2">
        <v>0</v>
      </c>
      <c r="BJ2">
        <v>0</v>
      </c>
      <c r="BK2">
        <v>0</v>
      </c>
      <c r="BL2">
        <v>0</v>
      </c>
      <c r="BM2">
        <v>0</v>
      </c>
      <c r="BO2">
        <v>0</v>
      </c>
      <c r="BP2">
        <v>0</v>
      </c>
      <c r="BQ2">
        <v>0</v>
      </c>
      <c r="BR2">
        <v>0</v>
      </c>
      <c r="BT2">
        <v>0</v>
      </c>
      <c r="BU2">
        <v>0</v>
      </c>
      <c r="BV2">
        <v>0</v>
      </c>
      <c r="BW2">
        <v>0</v>
      </c>
      <c r="BY2">
        <v>0</v>
      </c>
      <c r="BZ2">
        <v>0</v>
      </c>
      <c r="CA2">
        <v>0</v>
      </c>
      <c r="CB2">
        <v>0</v>
      </c>
      <c r="CD2">
        <v>0</v>
      </c>
      <c r="CE2">
        <v>0</v>
      </c>
      <c r="CF2">
        <v>0</v>
      </c>
      <c r="CG2">
        <v>0</v>
      </c>
      <c r="CI2">
        <v>0</v>
      </c>
      <c r="CJ2">
        <v>0</v>
      </c>
      <c r="CK2">
        <v>0</v>
      </c>
      <c r="CL2">
        <v>0</v>
      </c>
      <c r="CN2">
        <v>0</v>
      </c>
      <c r="CO2">
        <v>0</v>
      </c>
      <c r="CP2">
        <v>0</v>
      </c>
      <c r="CQ2">
        <v>0</v>
      </c>
      <c r="CS2">
        <v>0</v>
      </c>
      <c r="CT2">
        <v>0</v>
      </c>
      <c r="CU2">
        <v>0</v>
      </c>
      <c r="CV2">
        <v>0</v>
      </c>
      <c r="CX2">
        <v>0</v>
      </c>
      <c r="CY2">
        <v>0</v>
      </c>
      <c r="CZ2">
        <v>0</v>
      </c>
      <c r="DA2">
        <v>0</v>
      </c>
      <c r="DC2">
        <v>0</v>
      </c>
      <c r="DD2">
        <v>0</v>
      </c>
      <c r="DE2">
        <v>0</v>
      </c>
      <c r="DF2">
        <v>0</v>
      </c>
      <c r="DH2">
        <v>0</v>
      </c>
      <c r="DI2">
        <v>0</v>
      </c>
      <c r="DJ2">
        <v>0</v>
      </c>
      <c r="DK2">
        <v>0</v>
      </c>
      <c r="DM2">
        <v>0</v>
      </c>
      <c r="DN2">
        <v>0</v>
      </c>
      <c r="DO2">
        <v>0</v>
      </c>
      <c r="DP2">
        <v>0</v>
      </c>
      <c r="DR2">
        <v>0</v>
      </c>
      <c r="DS2">
        <v>0</v>
      </c>
      <c r="DT2">
        <v>0</v>
      </c>
      <c r="DU2">
        <v>0</v>
      </c>
      <c r="DW2">
        <v>0</v>
      </c>
      <c r="DX2">
        <v>0</v>
      </c>
      <c r="DY2">
        <v>0</v>
      </c>
      <c r="DZ2">
        <v>0</v>
      </c>
      <c r="EB2">
        <v>0</v>
      </c>
      <c r="EC2">
        <v>0</v>
      </c>
      <c r="ED2">
        <v>0</v>
      </c>
      <c r="EE2">
        <v>0</v>
      </c>
      <c r="EG2">
        <v>0</v>
      </c>
      <c r="EH2">
        <v>0</v>
      </c>
      <c r="EI2">
        <v>0</v>
      </c>
      <c r="EJ2">
        <v>0</v>
      </c>
      <c r="EL2">
        <v>0</v>
      </c>
      <c r="EM2">
        <v>0</v>
      </c>
      <c r="EN2">
        <v>0</v>
      </c>
      <c r="EO2">
        <v>0</v>
      </c>
      <c r="EQ2">
        <v>0</v>
      </c>
      <c r="ER2">
        <v>0</v>
      </c>
      <c r="ES2">
        <v>0</v>
      </c>
      <c r="ET2">
        <v>0</v>
      </c>
      <c r="EV2" s="22">
        <f t="shared" ref="EV2:EV38" si="0">ROUND(AVERAGE(B2,G2,L2,Q2,V2,AA2,AF2,AK2,AP2,AU2,AZ2,BE2,BJ2,BO2,BT2,BY2,CD2,CI2,CN2,CS2,CX2,DC2,DH2,DM2,DR2,DW2,EB2,EG2,EL2,EQ2),0)</f>
        <v>0</v>
      </c>
      <c r="EW2" s="22">
        <f t="shared" ref="EW2:EW38" si="1">ROUND(AVERAGE(C2,H2,M2,R2,W2,AB2,AG2,AL2,AQ2,AV2,BA2,BF2,BK2,BP2,BU2,BZ2,CE2,CJ2,CO2,CT2,CY2,DD2,DI2,DN2,DS2,DX2,EC2,EH2,EM2,ER2),0)</f>
        <v>0</v>
      </c>
      <c r="EX2" s="22">
        <f t="shared" ref="EX2:EX38" si="2">ROUND(AVERAGE(D2,I2,N2,S2,X2,AC2,AH2,AM2,AR2,AW2,BB2,BG2,BL2,BQ2,BV2,CA2,CF2,CK2,CP2,CU2,CZ2,DE2,DJ2,DO2,DT2,DY2,ED2,EI2,EN2,ES2),0)</f>
        <v>0</v>
      </c>
      <c r="EY2" s="22">
        <f t="shared" ref="EY2:EY38" si="3">ROUND(AVERAGE(E2,J2,O2,T2,Y2,AD2,AI2,AN2,AS2,AX2,BC2,BH2,BM2,BR2,BW2,CB2,CG2,CL2,CQ2,CV2,DA2,DF2,DK2,DP2,DU2,DZ2,EE2,EJ2,EO2,ET2),0)</f>
        <v>0</v>
      </c>
    </row>
    <row r="3" spans="1:155" x14ac:dyDescent="0.35">
      <c r="A3">
        <v>1</v>
      </c>
      <c r="B3">
        <f>[1]CRP_Outcome_ELV!$O3</f>
        <v>4</v>
      </c>
      <c r="C3">
        <f>[1]CRP_Outcome_ELV!$BF3</f>
        <v>4</v>
      </c>
      <c r="D3">
        <f>[1]CRP_Outcome_ELV!$BG3</f>
        <v>4</v>
      </c>
      <c r="E3">
        <f>[1]CRP_Outcome_ELV!$BH3</f>
        <v>4</v>
      </c>
      <c r="G3">
        <f>[2]CRP_Outcome_ELV!$O3</f>
        <v>4</v>
      </c>
      <c r="H3">
        <f>[2]CRP_Outcome_ELV!$BF3</f>
        <v>4</v>
      </c>
      <c r="I3">
        <f>[2]CRP_Outcome_ELV!$BG3</f>
        <v>4</v>
      </c>
      <c r="J3">
        <f>[2]CRP_Outcome_ELV!$BH3</f>
        <v>4</v>
      </c>
      <c r="L3">
        <f>[3]CRP_Outcome_ELV!$O3</f>
        <v>4</v>
      </c>
      <c r="M3">
        <f>[3]CRP_Outcome_ELV!$BF3</f>
        <v>4</v>
      </c>
      <c r="N3">
        <f>[3]CRP_Outcome_ELV!$BG3</f>
        <v>4</v>
      </c>
      <c r="O3">
        <f>[3]CRP_Outcome_ELV!$BH3</f>
        <v>4</v>
      </c>
      <c r="Q3">
        <f>[4]CRP_Outcome_ELV!$O3</f>
        <v>4</v>
      </c>
      <c r="R3">
        <f>[4]CRP_Outcome_ELV!$BF3</f>
        <v>4</v>
      </c>
      <c r="S3">
        <f>[4]CRP_Outcome_ELV!$BG3</f>
        <v>4</v>
      </c>
      <c r="T3">
        <f>[4]CRP_Outcome_ELV!$BH3</f>
        <v>4</v>
      </c>
      <c r="V3">
        <f>[5]CRP_Outcome_ELV!$O3</f>
        <v>4</v>
      </c>
      <c r="W3">
        <f>[5]CRP_Outcome_ELV!$BF3</f>
        <v>4</v>
      </c>
      <c r="X3">
        <f>[5]CRP_Outcome_ELV!$BG3</f>
        <v>4</v>
      </c>
      <c r="Y3">
        <f>[5]CRP_Outcome_ELV!$BH3</f>
        <v>4</v>
      </c>
      <c r="AA3">
        <f>[6]CRP_Outcome_ELV!$O3</f>
        <v>4</v>
      </c>
      <c r="AB3">
        <f>[6]CRP_Outcome_ELV!$BF3</f>
        <v>4</v>
      </c>
      <c r="AC3">
        <f>[6]CRP_Outcome_ELV!$BG3</f>
        <v>4</v>
      </c>
      <c r="AD3">
        <f>[6]CRP_Outcome_ELV!$BH3</f>
        <v>4</v>
      </c>
      <c r="AF3">
        <f>[7]CRP_Outcome_ELV!$O3</f>
        <v>4</v>
      </c>
      <c r="AG3">
        <f>[7]CRP_Outcome_ELV!$BF3</f>
        <v>4</v>
      </c>
      <c r="AH3">
        <f>[7]CRP_Outcome_ELV!$BG3</f>
        <v>4</v>
      </c>
      <c r="AI3">
        <f>[7]CRP_Outcome_ELV!$BH3</f>
        <v>4</v>
      </c>
      <c r="AK3">
        <f>[8]CRP_Outcome_ELV!$O3</f>
        <v>4</v>
      </c>
      <c r="AL3">
        <f>[8]CRP_Outcome_ELV!$BF3</f>
        <v>4</v>
      </c>
      <c r="AM3">
        <f>[8]CRP_Outcome_ELV!$BG3</f>
        <v>4</v>
      </c>
      <c r="AN3">
        <f>[8]CRP_Outcome_ELV!$BH3</f>
        <v>4</v>
      </c>
      <c r="AP3">
        <f>[9]CRP_Outcome_ELV!$O3</f>
        <v>4</v>
      </c>
      <c r="AQ3">
        <f>[9]CRP_Outcome_ELV!$BF3</f>
        <v>4</v>
      </c>
      <c r="AR3">
        <f>[9]CRP_Outcome_ELV!$BG3</f>
        <v>4</v>
      </c>
      <c r="AS3">
        <f>[9]CRP_Outcome_ELV!$BH3</f>
        <v>4</v>
      </c>
      <c r="AU3">
        <f>[10]CRP_Outcome_ELV!$O3</f>
        <v>4</v>
      </c>
      <c r="AV3">
        <f>[10]CRP_Outcome_ELV!$BF3</f>
        <v>4</v>
      </c>
      <c r="AW3">
        <f>[10]CRP_Outcome_ELV!$BG3</f>
        <v>4</v>
      </c>
      <c r="AX3">
        <f>[10]CRP_Outcome_ELV!$BH3</f>
        <v>4</v>
      </c>
      <c r="AZ3">
        <v>4</v>
      </c>
      <c r="BA3">
        <v>4</v>
      </c>
      <c r="BB3">
        <v>4</v>
      </c>
      <c r="BC3">
        <v>4</v>
      </c>
      <c r="BE3">
        <v>4</v>
      </c>
      <c r="BF3">
        <v>4</v>
      </c>
      <c r="BG3">
        <v>4</v>
      </c>
      <c r="BH3">
        <v>4</v>
      </c>
      <c r="BJ3" cm="1">
        <f t="array" ref="BJ3">INDEX([13]Results_ELV!$H$6:$H$186, (ROW()-ROW($O$2))*5+1)</f>
        <v>4</v>
      </c>
      <c r="BK3" cm="1">
        <f t="array" ref="BK3">INDEX([13]Results_ELV!$H$3:$H$186, (ROW()-ROW($BF$2))*5+1)</f>
        <v>4</v>
      </c>
      <c r="BL3" cm="1">
        <f t="array" ref="BL3">INDEX([13]Results_ELV!$H$5:$H$186, (ROW()-ROW($BG$2))*5+1)</f>
        <v>4</v>
      </c>
      <c r="BM3" cm="1">
        <f t="array" ref="BM3">INDEX([13]Results_ELV!$H$4:$H$186, (ROW()-ROW($BH$2))*5+1)</f>
        <v>4</v>
      </c>
      <c r="BO3" cm="1">
        <f t="array" ref="BO3">INDEX([14]Results_ELV!$H$6:$H$186, (ROW()-ROW($O$2))*5+1)</f>
        <v>4</v>
      </c>
      <c r="BP3" cm="1">
        <f t="array" ref="BP3">INDEX([14]Results_ELV!$H$3:$H$186, (ROW()-ROW($BF$2))*5+1)</f>
        <v>4</v>
      </c>
      <c r="BQ3" cm="1">
        <f t="array" ref="BQ3">INDEX([14]Results_ELV!$H$5:$H$186, (ROW()-ROW($BG$2))*5+1)</f>
        <v>4</v>
      </c>
      <c r="BR3" cm="1">
        <f t="array" ref="BR3">INDEX([14]Results_ELV!$H$4:$H$186, (ROW()-ROW($BH$2))*5+1)</f>
        <v>4</v>
      </c>
      <c r="BT3" cm="1">
        <f t="array" ref="BT3">INDEX([15]Results_ELV!$H$6:$H$186, (ROW()-ROW($O$2))*5+1)</f>
        <v>4</v>
      </c>
      <c r="BU3" cm="1">
        <f t="array" ref="BU3">INDEX([15]Results_ELV!$H$3:$H$186, (ROW()-ROW($BF$2))*5+1)</f>
        <v>4</v>
      </c>
      <c r="BV3" cm="1">
        <f t="array" ref="BV3">INDEX([15]Results_ELV!$H$5:$H$186, (ROW()-ROW($BG$2))*5+1)</f>
        <v>4</v>
      </c>
      <c r="BW3" cm="1">
        <f t="array" ref="BW3">INDEX([15]Results_ELV!$H$4:$H$186, (ROW()-ROW($BH$2))*5+1)</f>
        <v>4</v>
      </c>
      <c r="BY3" cm="1">
        <f t="array" ref="BY3">INDEX([16]Results_ELV!$H$6:$H$186, (ROW()-ROW($O$2))*5+1)</f>
        <v>4</v>
      </c>
      <c r="BZ3" cm="1">
        <f t="array" ref="BZ3">INDEX([16]Results_ELV!$H$3:$H$186, (ROW()-ROW($BF$2))*5+1)</f>
        <v>4</v>
      </c>
      <c r="CA3" cm="1">
        <f t="array" ref="CA3">INDEX([16]Results_ELV!$H$5:$H$186, (ROW()-ROW($BG$2))*5+1)</f>
        <v>4</v>
      </c>
      <c r="CB3" cm="1">
        <f t="array" ref="CB3">INDEX([16]Results_ELV!$H$4:$H$186, (ROW()-ROW($BH$2))*5+1)</f>
        <v>4</v>
      </c>
      <c r="CD3" cm="1">
        <f t="array" ref="CD3">INDEX([17]Results_ELV!$H$6:$H$186, (ROW()-ROW($O$2))*5+1)</f>
        <v>4</v>
      </c>
      <c r="CE3" cm="1">
        <f t="array" ref="CE3">INDEX([17]Results_ELV!$H$3:$H$186, (ROW()-ROW($BF$2))*5+1)</f>
        <v>4</v>
      </c>
      <c r="CF3" cm="1">
        <f t="array" ref="CF3">INDEX([17]Results_ELV!$H$5:$H$186, (ROW()-ROW($BG$2))*5+1)</f>
        <v>4</v>
      </c>
      <c r="CG3" cm="1">
        <f t="array" ref="CG3">INDEX([17]Results_ELV!$H$4:$H$186, (ROW()-ROW($BH$2))*5+1)</f>
        <v>4</v>
      </c>
      <c r="CI3" cm="1">
        <f t="array" ref="CI3">INDEX([18]Results_ELV!$H$6:$H$186, (ROW()-ROW($O$2))*5+1)</f>
        <v>4</v>
      </c>
      <c r="CJ3" cm="1">
        <f t="array" ref="CJ3">INDEX([18]Results_ELV!$H$3:$H$186, (ROW()-ROW($BF$2))*5+1)</f>
        <v>4</v>
      </c>
      <c r="CK3" cm="1">
        <f t="array" ref="CK3">INDEX([18]Results_ELV!$H$5:$H$186, (ROW()-ROW($BG$2))*5+1)</f>
        <v>4</v>
      </c>
      <c r="CL3" cm="1">
        <f t="array" ref="CL3">INDEX([18]Results_ELV!$H$4:$H$186, (ROW()-ROW($BH$2))*5+1)</f>
        <v>4</v>
      </c>
      <c r="CN3" cm="1">
        <f t="array" ref="CN3">INDEX([19]Results_ELV!$H$6:$H$186, (ROW()-ROW($O$2))*5+1)</f>
        <v>4</v>
      </c>
      <c r="CO3" cm="1">
        <f t="array" ref="CO3">INDEX([19]Results_ELV!$H$3:$H$186, (ROW()-ROW($BF$2))*5+1)</f>
        <v>4</v>
      </c>
      <c r="CP3" cm="1">
        <f t="array" ref="CP3">INDEX([19]Results_ELV!$H$5:$H$186, (ROW()-ROW($BG$2))*5+1)</f>
        <v>4</v>
      </c>
      <c r="CQ3" cm="1">
        <f t="array" ref="CQ3">INDEX([19]Results_ELV!$H$4:$H$186, (ROW()-ROW($BH$2))*5+1)</f>
        <v>4</v>
      </c>
      <c r="CS3" cm="1">
        <f t="array" ref="CS3">INDEX([20]Results_ELV!$H$6:$H$186, (ROW()-ROW($O$2))*5+1)</f>
        <v>4</v>
      </c>
      <c r="CT3" cm="1">
        <f t="array" ref="CT3">INDEX([20]Results_ELV!$H$3:$H$186, (ROW()-ROW($BF$2))*5+1)</f>
        <v>4</v>
      </c>
      <c r="CU3" cm="1">
        <f t="array" ref="CU3">INDEX([20]Results_ELV!$H$5:$H$186, (ROW()-ROW($BG$2))*5+1)</f>
        <v>4</v>
      </c>
      <c r="CV3" cm="1">
        <f t="array" ref="CV3">INDEX([20]Results_ELV!$H$4:$H$186, (ROW()-ROW($BH$2))*5+1)</f>
        <v>4</v>
      </c>
      <c r="CX3" cm="1">
        <f t="array" ref="CX3">INDEX([21]Results_ELV!$H$6:$H$186, (ROW()-ROW($O$2))*5+1)</f>
        <v>4</v>
      </c>
      <c r="CY3" cm="1">
        <f t="array" ref="CY3">INDEX([21]Results_ELV!$H$3:$H$186, (ROW()-ROW($BF$2))*5+1)</f>
        <v>4</v>
      </c>
      <c r="CZ3" cm="1">
        <f t="array" ref="CZ3">INDEX([21]Results_ELV!$H$5:$H$186, (ROW()-ROW($BG$2))*5+1)</f>
        <v>4</v>
      </c>
      <c r="DA3" cm="1">
        <f t="array" ref="DA3">INDEX([21]Results_ELV!$H$4:$H$186, (ROW()-ROW($BH$2))*5+1)</f>
        <v>4</v>
      </c>
      <c r="DC3" cm="1">
        <f t="array" ref="DC3">INDEX([22]Results_ELV!$H$6:$H$186, (ROW()-ROW($O$2))*5+1)</f>
        <v>4</v>
      </c>
      <c r="DD3" cm="1">
        <f t="array" ref="DD3">INDEX([22]Results_ELV!$H$3:$H$186, (ROW()-ROW($BF$2))*5+1)</f>
        <v>4</v>
      </c>
      <c r="DE3" cm="1">
        <f t="array" ref="DE3">INDEX([22]Results_ELV!$H$5:$H$186, (ROW()-ROW($BG$2))*5+1)</f>
        <v>4</v>
      </c>
      <c r="DF3" cm="1">
        <f t="array" ref="DF3">INDEX([22]Results_ELV!$H$4:$H$186, (ROW()-ROW($BH$2))*5+1)</f>
        <v>4</v>
      </c>
      <c r="DH3" cm="1">
        <f t="array" ref="DH3">INDEX([23]Results_ELV!$H$6:$H$186, (ROW()-ROW($O$2))*5+1)</f>
        <v>4</v>
      </c>
      <c r="DI3" cm="1">
        <f t="array" ref="DI3">INDEX([23]Results_ELV!$H$3:$H$186, (ROW()-ROW($BF$2))*5+1)</f>
        <v>4</v>
      </c>
      <c r="DJ3" cm="1">
        <f t="array" ref="DJ3">INDEX([23]Results_ELV!$H$5:$H$186, (ROW()-ROW($BG$2))*5+1)</f>
        <v>4</v>
      </c>
      <c r="DK3" cm="1">
        <f t="array" ref="DK3">INDEX([23]Results_ELV!$H$4:$H$186, (ROW()-ROW($BH$2))*5+1)</f>
        <v>4</v>
      </c>
      <c r="DM3" cm="1">
        <f t="array" ref="DM3">INDEX([24]Results_ELV!$H$6:$H$186, (ROW()-ROW($O$2))*5+1)</f>
        <v>4</v>
      </c>
      <c r="DN3" cm="1">
        <f t="array" ref="DN3">INDEX([24]Results_ELV!$H$3:$H$186, (ROW()-ROW($BF$2))*5+1)</f>
        <v>4</v>
      </c>
      <c r="DO3" cm="1">
        <f t="array" ref="DO3">INDEX([24]Results_ELV!$H$5:$H$186, (ROW()-ROW($BG$2))*5+1)</f>
        <v>4</v>
      </c>
      <c r="DP3" cm="1">
        <f t="array" ref="DP3">INDEX([24]Results_ELV!$H$4:$H$186, (ROW()-ROW($BH$2))*5+1)</f>
        <v>4</v>
      </c>
      <c r="DR3" cm="1">
        <f t="array" ref="DR3">INDEX([25]Results_ELV!$H$6:$H$186, (ROW()-ROW($O$2))*5+1)</f>
        <v>4</v>
      </c>
      <c r="DS3" cm="1">
        <f t="array" ref="DS3">INDEX([25]Results_ELV!$H$3:$H$186, (ROW()-ROW($BF$2))*5+1)</f>
        <v>4</v>
      </c>
      <c r="DT3" cm="1">
        <f t="array" ref="DT3">INDEX([25]Results_ELV!$H$5:$H$186, (ROW()-ROW($BG$2))*5+1)</f>
        <v>4</v>
      </c>
      <c r="DU3" cm="1">
        <f t="array" ref="DU3">INDEX([25]Results_ELV!$H$4:$H$186, (ROW()-ROW($BH$2))*5+1)</f>
        <v>4</v>
      </c>
      <c r="DW3" cm="1">
        <f t="array" ref="DW3">INDEX([26]Results_ELV!$H$6:$H$186, (ROW()-ROW($O$2))*5+1)</f>
        <v>4</v>
      </c>
      <c r="DX3" cm="1">
        <f t="array" ref="DX3">INDEX([26]Results_ELV!$H$3:$H$186, (ROW()-ROW($BF$2))*5+1)</f>
        <v>4</v>
      </c>
      <c r="DY3" cm="1">
        <f t="array" ref="DY3">INDEX([26]Results_ELV!$H$5:$H$186, (ROW()-ROW($BG$2))*5+1)</f>
        <v>4</v>
      </c>
      <c r="DZ3" cm="1">
        <f t="array" ref="DZ3">INDEX([26]Results_ELV!$H$4:$H$186, (ROW()-ROW($BH$2))*5+1)</f>
        <v>4</v>
      </c>
      <c r="EB3" cm="1">
        <f t="array" ref="EB3">INDEX([27]Results_ELV!$H$6:$H$186, (ROW()-ROW($O$2))*5+1)</f>
        <v>4</v>
      </c>
      <c r="EC3" cm="1">
        <f t="array" ref="EC3">INDEX([27]Results_ELV!$H$3:$H$186, (ROW()-ROW($BF$2))*5+1)</f>
        <v>4</v>
      </c>
      <c r="ED3" cm="1">
        <f t="array" ref="ED3">INDEX([27]Results_ELV!$H$5:$H$186, (ROW()-ROW($BG$2))*5+1)</f>
        <v>4</v>
      </c>
      <c r="EE3" cm="1">
        <f t="array" ref="EE3">INDEX([27]Results_ELV!$H$4:$H$186, (ROW()-ROW($BH$2))*5+1)</f>
        <v>4</v>
      </c>
      <c r="EG3" cm="1">
        <f t="array" ref="EG3">INDEX([28]Results_ELV!$H$6:$H$186, (ROW()-ROW($O$2))*5+1)</f>
        <v>4</v>
      </c>
      <c r="EH3" cm="1">
        <f t="array" ref="EH3">INDEX([28]Results_ELV!$H$3:$H$186, (ROW()-ROW($BF$2))*5+1)</f>
        <v>4</v>
      </c>
      <c r="EI3" cm="1">
        <f t="array" ref="EI3">INDEX([28]Results_ELV!$H$5:$H$186, (ROW()-ROW($BG$2))*5+1)</f>
        <v>4</v>
      </c>
      <c r="EJ3" cm="1">
        <f t="array" ref="EJ3">INDEX([28]Results_ELV!$H$4:$H$186, (ROW()-ROW($BH$2))*5+1)</f>
        <v>4</v>
      </c>
      <c r="EL3" cm="1">
        <f t="array" ref="EL3">INDEX([29]Results_ELV!$H$6:$H$186, (ROW()-ROW($O$2))*5+1)</f>
        <v>4</v>
      </c>
      <c r="EM3" cm="1">
        <f t="array" ref="EM3">INDEX([29]Results_ELV!$H$3:$H$186, (ROW()-ROW($BF$2))*5+1)</f>
        <v>4</v>
      </c>
      <c r="EN3" cm="1">
        <f t="array" ref="EN3">INDEX([29]Results_ELV!$H$5:$H$186, (ROW()-ROW($BG$2))*5+1)</f>
        <v>4</v>
      </c>
      <c r="EO3" cm="1">
        <f t="array" ref="EO3">INDEX([29]Results_ELV!$H$4:$H$186, (ROW()-ROW($BH$2))*5+1)</f>
        <v>4</v>
      </c>
      <c r="EQ3" cm="1">
        <f t="array" ref="EQ3">INDEX([30]Results_ELV!$H$6:$H$186, (ROW()-ROW($O$2))*5+1)</f>
        <v>4</v>
      </c>
      <c r="ER3" cm="1">
        <f t="array" ref="ER3">INDEX([30]Results_ELV!$H$3:$H$186, (ROW()-ROW($BF$2))*5+1)</f>
        <v>4</v>
      </c>
      <c r="ES3" cm="1">
        <f t="array" ref="ES3">INDEX([30]Results_ELV!$H$5:$H$186, (ROW()-ROW($BG$2))*5+1)</f>
        <v>4</v>
      </c>
      <c r="ET3" cm="1">
        <f t="array" ref="ET3">INDEX([30]Results_ELV!$H$4:$H$186, (ROW()-ROW($BH$2))*5+1)</f>
        <v>4</v>
      </c>
      <c r="EV3" s="22">
        <f t="shared" si="0"/>
        <v>4</v>
      </c>
      <c r="EW3" s="22">
        <f t="shared" si="1"/>
        <v>4</v>
      </c>
      <c r="EX3" s="22">
        <f t="shared" si="2"/>
        <v>4</v>
      </c>
      <c r="EY3" s="22">
        <f t="shared" si="3"/>
        <v>4</v>
      </c>
    </row>
    <row r="4" spans="1:155" x14ac:dyDescent="0.35">
      <c r="A4">
        <v>2</v>
      </c>
      <c r="B4">
        <f>[1]CRP_Outcome_ELV!$O4</f>
        <v>4</v>
      </c>
      <c r="C4">
        <f>[1]CRP_Outcome_ELV!$BF4</f>
        <v>4</v>
      </c>
      <c r="D4">
        <f>[1]CRP_Outcome_ELV!$BG4</f>
        <v>4</v>
      </c>
      <c r="E4">
        <f>[1]CRP_Outcome_ELV!$BH4</f>
        <v>4</v>
      </c>
      <c r="G4">
        <f>[2]CRP_Outcome_ELV!$O4</f>
        <v>4</v>
      </c>
      <c r="H4">
        <f>[2]CRP_Outcome_ELV!$BF4</f>
        <v>4</v>
      </c>
      <c r="I4">
        <f>[2]CRP_Outcome_ELV!$BG4</f>
        <v>4</v>
      </c>
      <c r="J4">
        <f>[2]CRP_Outcome_ELV!$BH4</f>
        <v>4</v>
      </c>
      <c r="L4">
        <f>[3]CRP_Outcome_ELV!$O4</f>
        <v>4</v>
      </c>
      <c r="M4">
        <f>[3]CRP_Outcome_ELV!$BF4</f>
        <v>4</v>
      </c>
      <c r="N4">
        <f>[3]CRP_Outcome_ELV!$BG4</f>
        <v>4</v>
      </c>
      <c r="O4">
        <f>[3]CRP_Outcome_ELV!$BH4</f>
        <v>4</v>
      </c>
      <c r="Q4">
        <f>[4]CRP_Outcome_ELV!$O4</f>
        <v>4</v>
      </c>
      <c r="R4">
        <f>[4]CRP_Outcome_ELV!$BF4</f>
        <v>4</v>
      </c>
      <c r="S4">
        <f>[4]CRP_Outcome_ELV!$BG4</f>
        <v>4</v>
      </c>
      <c r="T4">
        <f>[4]CRP_Outcome_ELV!$BH4</f>
        <v>4</v>
      </c>
      <c r="V4">
        <f>[5]CRP_Outcome_ELV!$O4</f>
        <v>4</v>
      </c>
      <c r="W4">
        <f>[5]CRP_Outcome_ELV!$BF4</f>
        <v>4</v>
      </c>
      <c r="X4">
        <f>[5]CRP_Outcome_ELV!$BG4</f>
        <v>4</v>
      </c>
      <c r="Y4">
        <f>[5]CRP_Outcome_ELV!$BH4</f>
        <v>4</v>
      </c>
      <c r="AA4">
        <f>[6]CRP_Outcome_ELV!$O4</f>
        <v>4</v>
      </c>
      <c r="AB4">
        <f>[6]CRP_Outcome_ELV!$BF4</f>
        <v>4</v>
      </c>
      <c r="AC4">
        <f>[6]CRP_Outcome_ELV!$BG4</f>
        <v>4</v>
      </c>
      <c r="AD4">
        <f>[6]CRP_Outcome_ELV!$BH4</f>
        <v>4</v>
      </c>
      <c r="AF4">
        <f>[7]CRP_Outcome_ELV!$O4</f>
        <v>4</v>
      </c>
      <c r="AG4">
        <f>[7]CRP_Outcome_ELV!$BF4</f>
        <v>4</v>
      </c>
      <c r="AH4">
        <f>[7]CRP_Outcome_ELV!$BG4</f>
        <v>4</v>
      </c>
      <c r="AI4">
        <f>[7]CRP_Outcome_ELV!$BH4</f>
        <v>4</v>
      </c>
      <c r="AK4">
        <f>[8]CRP_Outcome_ELV!$O4</f>
        <v>4</v>
      </c>
      <c r="AL4">
        <f>[8]CRP_Outcome_ELV!$BF4</f>
        <v>4</v>
      </c>
      <c r="AM4">
        <f>[8]CRP_Outcome_ELV!$BG4</f>
        <v>4</v>
      </c>
      <c r="AN4">
        <f>[8]CRP_Outcome_ELV!$BH4</f>
        <v>4</v>
      </c>
      <c r="AP4">
        <f>[9]CRP_Outcome_ELV!$O4</f>
        <v>4</v>
      </c>
      <c r="AQ4">
        <f>[9]CRP_Outcome_ELV!$BF4</f>
        <v>4</v>
      </c>
      <c r="AR4">
        <f>[9]CRP_Outcome_ELV!$BG4</f>
        <v>4</v>
      </c>
      <c r="AS4">
        <f>[9]CRP_Outcome_ELV!$BH4</f>
        <v>4</v>
      </c>
      <c r="AU4">
        <f>[10]CRP_Outcome_ELV!$O4</f>
        <v>4</v>
      </c>
      <c r="AV4">
        <f>[10]CRP_Outcome_ELV!$BF4</f>
        <v>4</v>
      </c>
      <c r="AW4">
        <f>[10]CRP_Outcome_ELV!$BG4</f>
        <v>4</v>
      </c>
      <c r="AX4">
        <f>[10]CRP_Outcome_ELV!$BH4</f>
        <v>4</v>
      </c>
      <c r="AZ4">
        <v>4</v>
      </c>
      <c r="BA4">
        <v>4</v>
      </c>
      <c r="BB4">
        <v>4</v>
      </c>
      <c r="BC4">
        <v>4</v>
      </c>
      <c r="BE4">
        <v>4</v>
      </c>
      <c r="BF4">
        <v>4</v>
      </c>
      <c r="BG4">
        <v>4</v>
      </c>
      <c r="BH4">
        <v>4</v>
      </c>
      <c r="BJ4" cm="1">
        <f t="array" ref="BJ4">INDEX([13]Results_ELV!$H$6:$H$186, (ROW()-ROW($O$2))*5+1)</f>
        <v>4</v>
      </c>
      <c r="BK4" cm="1">
        <f t="array" ref="BK4">INDEX([13]Results_ELV!$H$3:$H$186, (ROW()-ROW($BF$2))*5+1)</f>
        <v>4</v>
      </c>
      <c r="BL4" cm="1">
        <f t="array" ref="BL4">INDEX([13]Results_ELV!$H$5:$H$186, (ROW()-ROW($BG$2))*5+1)</f>
        <v>4</v>
      </c>
      <c r="BM4" cm="1">
        <f t="array" ref="BM4">INDEX([13]Results_ELV!$H$4:$H$186, (ROW()-ROW($BH$2))*5+1)</f>
        <v>4</v>
      </c>
      <c r="BO4" cm="1">
        <f t="array" ref="BO4">INDEX([14]Results_ELV!$H$6:$H$186, (ROW()-ROW($O$2))*5+1)</f>
        <v>4</v>
      </c>
      <c r="BP4" cm="1">
        <f t="array" ref="BP4">INDEX([14]Results_ELV!$H$3:$H$186, (ROW()-ROW($BF$2))*5+1)</f>
        <v>4</v>
      </c>
      <c r="BQ4" cm="1">
        <f t="array" ref="BQ4">INDEX([14]Results_ELV!$H$5:$H$186, (ROW()-ROW($BG$2))*5+1)</f>
        <v>4</v>
      </c>
      <c r="BR4" cm="1">
        <f t="array" ref="BR4">INDEX([14]Results_ELV!$H$4:$H$186, (ROW()-ROW($BH$2))*5+1)</f>
        <v>4</v>
      </c>
      <c r="BT4" cm="1">
        <f t="array" ref="BT4">INDEX([15]Results_ELV!$H$6:$H$186, (ROW()-ROW($O$2))*5+1)</f>
        <v>4</v>
      </c>
      <c r="BU4" cm="1">
        <f t="array" ref="BU4">INDEX([15]Results_ELV!$H$3:$H$186, (ROW()-ROW($BF$2))*5+1)</f>
        <v>4</v>
      </c>
      <c r="BV4" cm="1">
        <f t="array" ref="BV4">INDEX([15]Results_ELV!$H$5:$H$186, (ROW()-ROW($BG$2))*5+1)</f>
        <v>4</v>
      </c>
      <c r="BW4" cm="1">
        <f t="array" ref="BW4">INDEX([15]Results_ELV!$H$4:$H$186, (ROW()-ROW($BH$2))*5+1)</f>
        <v>4</v>
      </c>
      <c r="BY4" cm="1">
        <f t="array" ref="BY4">INDEX([16]Results_ELV!$H$6:$H$186, (ROW()-ROW($O$2))*5+1)</f>
        <v>4</v>
      </c>
      <c r="BZ4" cm="1">
        <f t="array" ref="BZ4">INDEX([16]Results_ELV!$H$3:$H$186, (ROW()-ROW($BF$2))*5+1)</f>
        <v>4</v>
      </c>
      <c r="CA4" cm="1">
        <f t="array" ref="CA4">INDEX([16]Results_ELV!$H$5:$H$186, (ROW()-ROW($BG$2))*5+1)</f>
        <v>4</v>
      </c>
      <c r="CB4" cm="1">
        <f t="array" ref="CB4">INDEX([16]Results_ELV!$H$4:$H$186, (ROW()-ROW($BH$2))*5+1)</f>
        <v>4</v>
      </c>
      <c r="CD4" cm="1">
        <f t="array" ref="CD4">INDEX([17]Results_ELV!$H$6:$H$186, (ROW()-ROW($O$2))*5+1)</f>
        <v>4</v>
      </c>
      <c r="CE4" cm="1">
        <f t="array" ref="CE4">INDEX([17]Results_ELV!$H$3:$H$186, (ROW()-ROW($BF$2))*5+1)</f>
        <v>4</v>
      </c>
      <c r="CF4" cm="1">
        <f t="array" ref="CF4">INDEX([17]Results_ELV!$H$5:$H$186, (ROW()-ROW($BG$2))*5+1)</f>
        <v>4</v>
      </c>
      <c r="CG4" cm="1">
        <f t="array" ref="CG4">INDEX([17]Results_ELV!$H$4:$H$186, (ROW()-ROW($BH$2))*5+1)</f>
        <v>4</v>
      </c>
      <c r="CI4" cm="1">
        <f t="array" ref="CI4">INDEX([18]Results_ELV!$H$6:$H$186, (ROW()-ROW($O$2))*5+1)</f>
        <v>4</v>
      </c>
      <c r="CJ4" cm="1">
        <f t="array" ref="CJ4">INDEX([18]Results_ELV!$H$3:$H$186, (ROW()-ROW($BF$2))*5+1)</f>
        <v>4</v>
      </c>
      <c r="CK4" cm="1">
        <f t="array" ref="CK4">INDEX([18]Results_ELV!$H$5:$H$186, (ROW()-ROW($BG$2))*5+1)</f>
        <v>4</v>
      </c>
      <c r="CL4" cm="1">
        <f t="array" ref="CL4">INDEX([18]Results_ELV!$H$4:$H$186, (ROW()-ROW($BH$2))*5+1)</f>
        <v>4</v>
      </c>
      <c r="CN4" cm="1">
        <f t="array" ref="CN4">INDEX([19]Results_ELV!$H$6:$H$186, (ROW()-ROW($O$2))*5+1)</f>
        <v>4</v>
      </c>
      <c r="CO4" cm="1">
        <f t="array" ref="CO4">INDEX([19]Results_ELV!$H$3:$H$186, (ROW()-ROW($BF$2))*5+1)</f>
        <v>4</v>
      </c>
      <c r="CP4" cm="1">
        <f t="array" ref="CP4">INDEX([19]Results_ELV!$H$5:$H$186, (ROW()-ROW($BG$2))*5+1)</f>
        <v>4</v>
      </c>
      <c r="CQ4" cm="1">
        <f t="array" ref="CQ4">INDEX([19]Results_ELV!$H$4:$H$186, (ROW()-ROW($BH$2))*5+1)</f>
        <v>4</v>
      </c>
      <c r="CS4" cm="1">
        <f t="array" ref="CS4">INDEX([20]Results_ELV!$H$6:$H$186, (ROW()-ROW($O$2))*5+1)</f>
        <v>4</v>
      </c>
      <c r="CT4" cm="1">
        <f t="array" ref="CT4">INDEX([20]Results_ELV!$H$3:$H$186, (ROW()-ROW($BF$2))*5+1)</f>
        <v>4</v>
      </c>
      <c r="CU4" cm="1">
        <f t="array" ref="CU4">INDEX([20]Results_ELV!$H$5:$H$186, (ROW()-ROW($BG$2))*5+1)</f>
        <v>4</v>
      </c>
      <c r="CV4" cm="1">
        <f t="array" ref="CV4">INDEX([20]Results_ELV!$H$4:$H$186, (ROW()-ROW($BH$2))*5+1)</f>
        <v>4</v>
      </c>
      <c r="CX4" cm="1">
        <f t="array" ref="CX4">INDEX([21]Results_ELV!$H$6:$H$186, (ROW()-ROW($O$2))*5+1)</f>
        <v>4</v>
      </c>
      <c r="CY4" cm="1">
        <f t="array" ref="CY4">INDEX([21]Results_ELV!$H$3:$H$186, (ROW()-ROW($BF$2))*5+1)</f>
        <v>4</v>
      </c>
      <c r="CZ4" cm="1">
        <f t="array" ref="CZ4">INDEX([21]Results_ELV!$H$5:$H$186, (ROW()-ROW($BG$2))*5+1)</f>
        <v>4</v>
      </c>
      <c r="DA4" cm="1">
        <f t="array" ref="DA4">INDEX([21]Results_ELV!$H$4:$H$186, (ROW()-ROW($BH$2))*5+1)</f>
        <v>4</v>
      </c>
      <c r="DC4" cm="1">
        <f t="array" ref="DC4">INDEX([22]Results_ELV!$H$6:$H$186, (ROW()-ROW($O$2))*5+1)</f>
        <v>4</v>
      </c>
      <c r="DD4" cm="1">
        <f t="array" ref="DD4">INDEX([22]Results_ELV!$H$3:$H$186, (ROW()-ROW($BF$2))*5+1)</f>
        <v>4</v>
      </c>
      <c r="DE4" cm="1">
        <f t="array" ref="DE4">INDEX([22]Results_ELV!$H$5:$H$186, (ROW()-ROW($BG$2))*5+1)</f>
        <v>4</v>
      </c>
      <c r="DF4" cm="1">
        <f t="array" ref="DF4">INDEX([22]Results_ELV!$H$4:$H$186, (ROW()-ROW($BH$2))*5+1)</f>
        <v>4</v>
      </c>
      <c r="DH4" cm="1">
        <f t="array" ref="DH4">INDEX([23]Results_ELV!$H$6:$H$186, (ROW()-ROW($O$2))*5+1)</f>
        <v>4</v>
      </c>
      <c r="DI4" cm="1">
        <f t="array" ref="DI4">INDEX([23]Results_ELV!$H$3:$H$186, (ROW()-ROW($BF$2))*5+1)</f>
        <v>4</v>
      </c>
      <c r="DJ4" cm="1">
        <f t="array" ref="DJ4">INDEX([23]Results_ELV!$H$5:$H$186, (ROW()-ROW($BG$2))*5+1)</f>
        <v>4</v>
      </c>
      <c r="DK4" cm="1">
        <f t="array" ref="DK4">INDEX([23]Results_ELV!$H$4:$H$186, (ROW()-ROW($BH$2))*5+1)</f>
        <v>4</v>
      </c>
      <c r="DM4" cm="1">
        <f t="array" ref="DM4">INDEX([24]Results_ELV!$H$6:$H$186, (ROW()-ROW($O$2))*5+1)</f>
        <v>4</v>
      </c>
      <c r="DN4" cm="1">
        <f t="array" ref="DN4">INDEX([24]Results_ELV!$H$3:$H$186, (ROW()-ROW($BF$2))*5+1)</f>
        <v>4</v>
      </c>
      <c r="DO4" cm="1">
        <f t="array" ref="DO4">INDEX([24]Results_ELV!$H$5:$H$186, (ROW()-ROW($BG$2))*5+1)</f>
        <v>4</v>
      </c>
      <c r="DP4" cm="1">
        <f t="array" ref="DP4">INDEX([24]Results_ELV!$H$4:$H$186, (ROW()-ROW($BH$2))*5+1)</f>
        <v>4</v>
      </c>
      <c r="DR4" cm="1">
        <f t="array" ref="DR4">INDEX([25]Results_ELV!$H$6:$H$186, (ROW()-ROW($O$2))*5+1)</f>
        <v>4</v>
      </c>
      <c r="DS4" cm="1">
        <f t="array" ref="DS4">INDEX([25]Results_ELV!$H$3:$H$186, (ROW()-ROW($BF$2))*5+1)</f>
        <v>4</v>
      </c>
      <c r="DT4" cm="1">
        <f t="array" ref="DT4">INDEX([25]Results_ELV!$H$5:$H$186, (ROW()-ROW($BG$2))*5+1)</f>
        <v>4</v>
      </c>
      <c r="DU4" cm="1">
        <f t="array" ref="DU4">INDEX([25]Results_ELV!$H$4:$H$186, (ROW()-ROW($BH$2))*5+1)</f>
        <v>4</v>
      </c>
      <c r="DW4" cm="1">
        <f t="array" ref="DW4">INDEX([26]Results_ELV!$H$6:$H$186, (ROW()-ROW($O$2))*5+1)</f>
        <v>4</v>
      </c>
      <c r="DX4" cm="1">
        <f t="array" ref="DX4">INDEX([26]Results_ELV!$H$3:$H$186, (ROW()-ROW($BF$2))*5+1)</f>
        <v>4</v>
      </c>
      <c r="DY4" cm="1">
        <f t="array" ref="DY4">INDEX([26]Results_ELV!$H$5:$H$186, (ROW()-ROW($BG$2))*5+1)</f>
        <v>4</v>
      </c>
      <c r="DZ4" cm="1">
        <f t="array" ref="DZ4">INDEX([26]Results_ELV!$H$4:$H$186, (ROW()-ROW($BH$2))*5+1)</f>
        <v>4</v>
      </c>
      <c r="EB4" cm="1">
        <f t="array" ref="EB4">INDEX([27]Results_ELV!$H$6:$H$186, (ROW()-ROW($O$2))*5+1)</f>
        <v>4</v>
      </c>
      <c r="EC4" cm="1">
        <f t="array" ref="EC4">INDEX([27]Results_ELV!$H$3:$H$186, (ROW()-ROW($BF$2))*5+1)</f>
        <v>4</v>
      </c>
      <c r="ED4" cm="1">
        <f t="array" ref="ED4">INDEX([27]Results_ELV!$H$5:$H$186, (ROW()-ROW($BG$2))*5+1)</f>
        <v>4</v>
      </c>
      <c r="EE4" cm="1">
        <f t="array" ref="EE4">INDEX([27]Results_ELV!$H$4:$H$186, (ROW()-ROW($BH$2))*5+1)</f>
        <v>4</v>
      </c>
      <c r="EG4" cm="1">
        <f t="array" ref="EG4">INDEX([28]Results_ELV!$H$6:$H$186, (ROW()-ROW($O$2))*5+1)</f>
        <v>4</v>
      </c>
      <c r="EH4" cm="1">
        <f t="array" ref="EH4">INDEX([28]Results_ELV!$H$3:$H$186, (ROW()-ROW($BF$2))*5+1)</f>
        <v>4</v>
      </c>
      <c r="EI4" cm="1">
        <f t="array" ref="EI4">INDEX([28]Results_ELV!$H$5:$H$186, (ROW()-ROW($BG$2))*5+1)</f>
        <v>4</v>
      </c>
      <c r="EJ4" cm="1">
        <f t="array" ref="EJ4">INDEX([28]Results_ELV!$H$4:$H$186, (ROW()-ROW($BH$2))*5+1)</f>
        <v>4</v>
      </c>
      <c r="EL4" cm="1">
        <f t="array" ref="EL4">INDEX([29]Results_ELV!$H$6:$H$186, (ROW()-ROW($O$2))*5+1)</f>
        <v>4</v>
      </c>
      <c r="EM4" cm="1">
        <f t="array" ref="EM4">INDEX([29]Results_ELV!$H$3:$H$186, (ROW()-ROW($BF$2))*5+1)</f>
        <v>4</v>
      </c>
      <c r="EN4" cm="1">
        <f t="array" ref="EN4">INDEX([29]Results_ELV!$H$5:$H$186, (ROW()-ROW($BG$2))*5+1)</f>
        <v>4</v>
      </c>
      <c r="EO4" cm="1">
        <f t="array" ref="EO4">INDEX([29]Results_ELV!$H$4:$H$186, (ROW()-ROW($BH$2))*5+1)</f>
        <v>4</v>
      </c>
      <c r="EQ4" cm="1">
        <f t="array" ref="EQ4">INDEX([30]Results_ELV!$H$6:$H$186, (ROW()-ROW($O$2))*5+1)</f>
        <v>4</v>
      </c>
      <c r="ER4" cm="1">
        <f t="array" ref="ER4">INDEX([30]Results_ELV!$H$3:$H$186, (ROW()-ROW($BF$2))*5+1)</f>
        <v>4</v>
      </c>
      <c r="ES4" cm="1">
        <f t="array" ref="ES4">INDEX([30]Results_ELV!$H$5:$H$186, (ROW()-ROW($BG$2))*5+1)</f>
        <v>4</v>
      </c>
      <c r="ET4" cm="1">
        <f t="array" ref="ET4">INDEX([30]Results_ELV!$H$4:$H$186, (ROW()-ROW($BH$2))*5+1)</f>
        <v>4</v>
      </c>
      <c r="EV4" s="22">
        <f t="shared" si="0"/>
        <v>4</v>
      </c>
      <c r="EW4" s="22">
        <f t="shared" si="1"/>
        <v>4</v>
      </c>
      <c r="EX4" s="22">
        <f t="shared" si="2"/>
        <v>4</v>
      </c>
      <c r="EY4" s="22">
        <f t="shared" si="3"/>
        <v>4</v>
      </c>
    </row>
    <row r="5" spans="1:155" x14ac:dyDescent="0.35">
      <c r="A5">
        <v>3</v>
      </c>
      <c r="B5">
        <f>[1]CRP_Outcome_ELV!$O5</f>
        <v>4</v>
      </c>
      <c r="C5">
        <f>[1]CRP_Outcome_ELV!$BF5</f>
        <v>4</v>
      </c>
      <c r="D5">
        <f>[1]CRP_Outcome_ELV!$BG5</f>
        <v>4</v>
      </c>
      <c r="E5">
        <f>[1]CRP_Outcome_ELV!$BH5</f>
        <v>4</v>
      </c>
      <c r="G5">
        <f>[2]CRP_Outcome_ELV!$O5</f>
        <v>4</v>
      </c>
      <c r="H5">
        <f>[2]CRP_Outcome_ELV!$BF5</f>
        <v>4</v>
      </c>
      <c r="I5">
        <f>[2]CRP_Outcome_ELV!$BG5</f>
        <v>4</v>
      </c>
      <c r="J5">
        <f>[2]CRP_Outcome_ELV!$BH5</f>
        <v>4</v>
      </c>
      <c r="L5">
        <f>[3]CRP_Outcome_ELV!$O5</f>
        <v>4</v>
      </c>
      <c r="M5">
        <f>[3]CRP_Outcome_ELV!$BF5</f>
        <v>4</v>
      </c>
      <c r="N5">
        <f>[3]CRP_Outcome_ELV!$BG5</f>
        <v>4</v>
      </c>
      <c r="O5">
        <f>[3]CRP_Outcome_ELV!$BH5</f>
        <v>4</v>
      </c>
      <c r="Q5">
        <f>[4]CRP_Outcome_ELV!$O5</f>
        <v>4</v>
      </c>
      <c r="R5">
        <f>[4]CRP_Outcome_ELV!$BF5</f>
        <v>4</v>
      </c>
      <c r="S5">
        <f>[4]CRP_Outcome_ELV!$BG5</f>
        <v>4</v>
      </c>
      <c r="T5">
        <f>[4]CRP_Outcome_ELV!$BH5</f>
        <v>4</v>
      </c>
      <c r="V5">
        <f>[5]CRP_Outcome_ELV!$O5</f>
        <v>4</v>
      </c>
      <c r="W5">
        <f>[5]CRP_Outcome_ELV!$BF5</f>
        <v>4</v>
      </c>
      <c r="X5">
        <f>[5]CRP_Outcome_ELV!$BG5</f>
        <v>4</v>
      </c>
      <c r="Y5">
        <f>[5]CRP_Outcome_ELV!$BH5</f>
        <v>4</v>
      </c>
      <c r="AA5">
        <f>[6]CRP_Outcome_ELV!$O5</f>
        <v>4</v>
      </c>
      <c r="AB5">
        <f>[6]CRP_Outcome_ELV!$BF5</f>
        <v>4</v>
      </c>
      <c r="AC5">
        <f>[6]CRP_Outcome_ELV!$BG5</f>
        <v>4</v>
      </c>
      <c r="AD5">
        <f>[6]CRP_Outcome_ELV!$BH5</f>
        <v>4</v>
      </c>
      <c r="AF5">
        <f>[7]CRP_Outcome_ELV!$O5</f>
        <v>4</v>
      </c>
      <c r="AG5">
        <f>[7]CRP_Outcome_ELV!$BF5</f>
        <v>4</v>
      </c>
      <c r="AH5">
        <f>[7]CRP_Outcome_ELV!$BG5</f>
        <v>4</v>
      </c>
      <c r="AI5">
        <f>[7]CRP_Outcome_ELV!$BH5</f>
        <v>4</v>
      </c>
      <c r="AK5">
        <f>[8]CRP_Outcome_ELV!$O5</f>
        <v>4</v>
      </c>
      <c r="AL5">
        <f>[8]CRP_Outcome_ELV!$BF5</f>
        <v>4</v>
      </c>
      <c r="AM5">
        <f>[8]CRP_Outcome_ELV!$BG5</f>
        <v>4</v>
      </c>
      <c r="AN5">
        <f>[8]CRP_Outcome_ELV!$BH5</f>
        <v>4</v>
      </c>
      <c r="AP5">
        <f>[9]CRP_Outcome_ELV!$O5</f>
        <v>4</v>
      </c>
      <c r="AQ5">
        <f>[9]CRP_Outcome_ELV!$BF5</f>
        <v>4</v>
      </c>
      <c r="AR5">
        <f>[9]CRP_Outcome_ELV!$BG5</f>
        <v>4</v>
      </c>
      <c r="AS5">
        <f>[9]CRP_Outcome_ELV!$BH5</f>
        <v>4</v>
      </c>
      <c r="AU5">
        <f>[10]CRP_Outcome_ELV!$O5</f>
        <v>4</v>
      </c>
      <c r="AV5">
        <f>[10]CRP_Outcome_ELV!$BF5</f>
        <v>4</v>
      </c>
      <c r="AW5">
        <f>[10]CRP_Outcome_ELV!$BG5</f>
        <v>4</v>
      </c>
      <c r="AX5">
        <f>[10]CRP_Outcome_ELV!$BH5</f>
        <v>4</v>
      </c>
      <c r="AZ5">
        <v>4</v>
      </c>
      <c r="BA5">
        <v>4</v>
      </c>
      <c r="BB5">
        <v>4</v>
      </c>
      <c r="BC5">
        <v>4</v>
      </c>
      <c r="BE5">
        <v>4</v>
      </c>
      <c r="BF5">
        <v>4</v>
      </c>
      <c r="BG5">
        <v>4</v>
      </c>
      <c r="BH5">
        <v>4</v>
      </c>
      <c r="BJ5" cm="1">
        <f t="array" ref="BJ5">INDEX([13]Results_ELV!$H$6:$H$186, (ROW()-ROW($O$2))*5+1)</f>
        <v>4</v>
      </c>
      <c r="BK5" cm="1">
        <f t="array" ref="BK5">INDEX([13]Results_ELV!$H$3:$H$186, (ROW()-ROW($BF$2))*5+1)</f>
        <v>4</v>
      </c>
      <c r="BL5" cm="1">
        <f t="array" ref="BL5">INDEX([13]Results_ELV!$H$5:$H$186, (ROW()-ROW($BG$2))*5+1)</f>
        <v>4</v>
      </c>
      <c r="BM5" cm="1">
        <f t="array" ref="BM5">INDEX([13]Results_ELV!$H$4:$H$186, (ROW()-ROW($BH$2))*5+1)</f>
        <v>4</v>
      </c>
      <c r="BO5" cm="1">
        <f t="array" ref="BO5">INDEX([14]Results_ELV!$H$6:$H$186, (ROW()-ROW($O$2))*5+1)</f>
        <v>4</v>
      </c>
      <c r="BP5" cm="1">
        <f t="array" ref="BP5">INDEX([14]Results_ELV!$H$3:$H$186, (ROW()-ROW($BF$2))*5+1)</f>
        <v>4</v>
      </c>
      <c r="BQ5" cm="1">
        <f t="array" ref="BQ5">INDEX([14]Results_ELV!$H$5:$H$186, (ROW()-ROW($BG$2))*5+1)</f>
        <v>4</v>
      </c>
      <c r="BR5" cm="1">
        <f t="array" ref="BR5">INDEX([14]Results_ELV!$H$4:$H$186, (ROW()-ROW($BH$2))*5+1)</f>
        <v>4</v>
      </c>
      <c r="BT5" cm="1">
        <f t="array" ref="BT5">INDEX([15]Results_ELV!$H$6:$H$186, (ROW()-ROW($O$2))*5+1)</f>
        <v>4</v>
      </c>
      <c r="BU5" cm="1">
        <f t="array" ref="BU5">INDEX([15]Results_ELV!$H$3:$H$186, (ROW()-ROW($BF$2))*5+1)</f>
        <v>4</v>
      </c>
      <c r="BV5" cm="1">
        <f t="array" ref="BV5">INDEX([15]Results_ELV!$H$5:$H$186, (ROW()-ROW($BG$2))*5+1)</f>
        <v>4</v>
      </c>
      <c r="BW5" cm="1">
        <f t="array" ref="BW5">INDEX([15]Results_ELV!$H$4:$H$186, (ROW()-ROW($BH$2))*5+1)</f>
        <v>4</v>
      </c>
      <c r="BY5" cm="1">
        <f t="array" ref="BY5">INDEX([16]Results_ELV!$H$6:$H$186, (ROW()-ROW($O$2))*5+1)</f>
        <v>4</v>
      </c>
      <c r="BZ5" cm="1">
        <f t="array" ref="BZ5">INDEX([16]Results_ELV!$H$3:$H$186, (ROW()-ROW($BF$2))*5+1)</f>
        <v>4</v>
      </c>
      <c r="CA5" cm="1">
        <f t="array" ref="CA5">INDEX([16]Results_ELV!$H$5:$H$186, (ROW()-ROW($BG$2))*5+1)</f>
        <v>4</v>
      </c>
      <c r="CB5" cm="1">
        <f t="array" ref="CB5">INDEX([16]Results_ELV!$H$4:$H$186, (ROW()-ROW($BH$2))*5+1)</f>
        <v>4</v>
      </c>
      <c r="CD5" cm="1">
        <f t="array" ref="CD5">INDEX([17]Results_ELV!$H$6:$H$186, (ROW()-ROW($O$2))*5+1)</f>
        <v>4</v>
      </c>
      <c r="CE5" cm="1">
        <f t="array" ref="CE5">INDEX([17]Results_ELV!$H$3:$H$186, (ROW()-ROW($BF$2))*5+1)</f>
        <v>4</v>
      </c>
      <c r="CF5" cm="1">
        <f t="array" ref="CF5">INDEX([17]Results_ELV!$H$5:$H$186, (ROW()-ROW($BG$2))*5+1)</f>
        <v>4</v>
      </c>
      <c r="CG5" cm="1">
        <f t="array" ref="CG5">INDEX([17]Results_ELV!$H$4:$H$186, (ROW()-ROW($BH$2))*5+1)</f>
        <v>4</v>
      </c>
      <c r="CI5" cm="1">
        <f t="array" ref="CI5">INDEX([18]Results_ELV!$H$6:$H$186, (ROW()-ROW($O$2))*5+1)</f>
        <v>4</v>
      </c>
      <c r="CJ5" cm="1">
        <f t="array" ref="CJ5">INDEX([18]Results_ELV!$H$3:$H$186, (ROW()-ROW($BF$2))*5+1)</f>
        <v>4</v>
      </c>
      <c r="CK5" cm="1">
        <f t="array" ref="CK5">INDEX([18]Results_ELV!$H$5:$H$186, (ROW()-ROW($BG$2))*5+1)</f>
        <v>4</v>
      </c>
      <c r="CL5" cm="1">
        <f t="array" ref="CL5">INDEX([18]Results_ELV!$H$4:$H$186, (ROW()-ROW($BH$2))*5+1)</f>
        <v>4</v>
      </c>
      <c r="CN5" cm="1">
        <f t="array" ref="CN5">INDEX([19]Results_ELV!$H$6:$H$186, (ROW()-ROW($O$2))*5+1)</f>
        <v>4</v>
      </c>
      <c r="CO5" cm="1">
        <f t="array" ref="CO5">INDEX([19]Results_ELV!$H$3:$H$186, (ROW()-ROW($BF$2))*5+1)</f>
        <v>4</v>
      </c>
      <c r="CP5" cm="1">
        <f t="array" ref="CP5">INDEX([19]Results_ELV!$H$5:$H$186, (ROW()-ROW($BG$2))*5+1)</f>
        <v>4</v>
      </c>
      <c r="CQ5" cm="1">
        <f t="array" ref="CQ5">INDEX([19]Results_ELV!$H$4:$H$186, (ROW()-ROW($BH$2))*5+1)</f>
        <v>4</v>
      </c>
      <c r="CS5" cm="1">
        <f t="array" ref="CS5">INDEX([20]Results_ELV!$H$6:$H$186, (ROW()-ROW($O$2))*5+1)</f>
        <v>4</v>
      </c>
      <c r="CT5" cm="1">
        <f t="array" ref="CT5">INDEX([20]Results_ELV!$H$3:$H$186, (ROW()-ROW($BF$2))*5+1)</f>
        <v>4</v>
      </c>
      <c r="CU5" cm="1">
        <f t="array" ref="CU5">INDEX([20]Results_ELV!$H$5:$H$186, (ROW()-ROW($BG$2))*5+1)</f>
        <v>4</v>
      </c>
      <c r="CV5" cm="1">
        <f t="array" ref="CV5">INDEX([20]Results_ELV!$H$4:$H$186, (ROW()-ROW($BH$2))*5+1)</f>
        <v>4</v>
      </c>
      <c r="CX5" cm="1">
        <f t="array" ref="CX5">INDEX([21]Results_ELV!$H$6:$H$186, (ROW()-ROW($O$2))*5+1)</f>
        <v>4</v>
      </c>
      <c r="CY5" cm="1">
        <f t="array" ref="CY5">INDEX([21]Results_ELV!$H$3:$H$186, (ROW()-ROW($BF$2))*5+1)</f>
        <v>4</v>
      </c>
      <c r="CZ5" cm="1">
        <f t="array" ref="CZ5">INDEX([21]Results_ELV!$H$5:$H$186, (ROW()-ROW($BG$2))*5+1)</f>
        <v>4</v>
      </c>
      <c r="DA5" cm="1">
        <f t="array" ref="DA5">INDEX([21]Results_ELV!$H$4:$H$186, (ROW()-ROW($BH$2))*5+1)</f>
        <v>4</v>
      </c>
      <c r="DC5" cm="1">
        <f t="array" ref="DC5">INDEX([22]Results_ELV!$H$6:$H$186, (ROW()-ROW($O$2))*5+1)</f>
        <v>4</v>
      </c>
      <c r="DD5" cm="1">
        <f t="array" ref="DD5">INDEX([22]Results_ELV!$H$3:$H$186, (ROW()-ROW($BF$2))*5+1)</f>
        <v>4</v>
      </c>
      <c r="DE5" cm="1">
        <f t="array" ref="DE5">INDEX([22]Results_ELV!$H$5:$H$186, (ROW()-ROW($BG$2))*5+1)</f>
        <v>4</v>
      </c>
      <c r="DF5" cm="1">
        <f t="array" ref="DF5">INDEX([22]Results_ELV!$H$4:$H$186, (ROW()-ROW($BH$2))*5+1)</f>
        <v>4</v>
      </c>
      <c r="DH5" cm="1">
        <f t="array" ref="DH5">INDEX([23]Results_ELV!$H$6:$H$186, (ROW()-ROW($O$2))*5+1)</f>
        <v>4</v>
      </c>
      <c r="DI5" cm="1">
        <f t="array" ref="DI5">INDEX([23]Results_ELV!$H$3:$H$186, (ROW()-ROW($BF$2))*5+1)</f>
        <v>4</v>
      </c>
      <c r="DJ5" cm="1">
        <f t="array" ref="DJ5">INDEX([23]Results_ELV!$H$5:$H$186, (ROW()-ROW($BG$2))*5+1)</f>
        <v>4</v>
      </c>
      <c r="DK5" cm="1">
        <f t="array" ref="DK5">INDEX([23]Results_ELV!$H$4:$H$186, (ROW()-ROW($BH$2))*5+1)</f>
        <v>4</v>
      </c>
      <c r="DM5" cm="1">
        <f t="array" ref="DM5">INDEX([24]Results_ELV!$H$6:$H$186, (ROW()-ROW($O$2))*5+1)</f>
        <v>4</v>
      </c>
      <c r="DN5" cm="1">
        <f t="array" ref="DN5">INDEX([24]Results_ELV!$H$3:$H$186, (ROW()-ROW($BF$2))*5+1)</f>
        <v>4</v>
      </c>
      <c r="DO5" cm="1">
        <f t="array" ref="DO5">INDEX([24]Results_ELV!$H$5:$H$186, (ROW()-ROW($BG$2))*5+1)</f>
        <v>4</v>
      </c>
      <c r="DP5" cm="1">
        <f t="array" ref="DP5">INDEX([24]Results_ELV!$H$4:$H$186, (ROW()-ROW($BH$2))*5+1)</f>
        <v>4</v>
      </c>
      <c r="DR5" cm="1">
        <f t="array" ref="DR5">INDEX([25]Results_ELV!$H$6:$H$186, (ROW()-ROW($O$2))*5+1)</f>
        <v>4</v>
      </c>
      <c r="DS5" cm="1">
        <f t="array" ref="DS5">INDEX([25]Results_ELV!$H$3:$H$186, (ROW()-ROW($BF$2))*5+1)</f>
        <v>4</v>
      </c>
      <c r="DT5" cm="1">
        <f t="array" ref="DT5">INDEX([25]Results_ELV!$H$5:$H$186, (ROW()-ROW($BG$2))*5+1)</f>
        <v>4</v>
      </c>
      <c r="DU5" cm="1">
        <f t="array" ref="DU5">INDEX([25]Results_ELV!$H$4:$H$186, (ROW()-ROW($BH$2))*5+1)</f>
        <v>4</v>
      </c>
      <c r="DW5" cm="1">
        <f t="array" ref="DW5">INDEX([26]Results_ELV!$H$6:$H$186, (ROW()-ROW($O$2))*5+1)</f>
        <v>4</v>
      </c>
      <c r="DX5" cm="1">
        <f t="array" ref="DX5">INDEX([26]Results_ELV!$H$3:$H$186, (ROW()-ROW($BF$2))*5+1)</f>
        <v>4</v>
      </c>
      <c r="DY5" cm="1">
        <f t="array" ref="DY5">INDEX([26]Results_ELV!$H$5:$H$186, (ROW()-ROW($BG$2))*5+1)</f>
        <v>4</v>
      </c>
      <c r="DZ5" cm="1">
        <f t="array" ref="DZ5">INDEX([26]Results_ELV!$H$4:$H$186, (ROW()-ROW($BH$2))*5+1)</f>
        <v>4</v>
      </c>
      <c r="EB5" cm="1">
        <f t="array" ref="EB5">INDEX([27]Results_ELV!$H$6:$H$186, (ROW()-ROW($O$2))*5+1)</f>
        <v>4</v>
      </c>
      <c r="EC5" cm="1">
        <f t="array" ref="EC5">INDEX([27]Results_ELV!$H$3:$H$186, (ROW()-ROW($BF$2))*5+1)</f>
        <v>4</v>
      </c>
      <c r="ED5" cm="1">
        <f t="array" ref="ED5">INDEX([27]Results_ELV!$H$5:$H$186, (ROW()-ROW($BG$2))*5+1)</f>
        <v>4</v>
      </c>
      <c r="EE5" cm="1">
        <f t="array" ref="EE5">INDEX([27]Results_ELV!$H$4:$H$186, (ROW()-ROW($BH$2))*5+1)</f>
        <v>4</v>
      </c>
      <c r="EG5" cm="1">
        <f t="array" ref="EG5">INDEX([28]Results_ELV!$H$6:$H$186, (ROW()-ROW($O$2))*5+1)</f>
        <v>4</v>
      </c>
      <c r="EH5" cm="1">
        <f t="array" ref="EH5">INDEX([28]Results_ELV!$H$3:$H$186, (ROW()-ROW($BF$2))*5+1)</f>
        <v>4</v>
      </c>
      <c r="EI5" cm="1">
        <f t="array" ref="EI5">INDEX([28]Results_ELV!$H$5:$H$186, (ROW()-ROW($BG$2))*5+1)</f>
        <v>4</v>
      </c>
      <c r="EJ5" cm="1">
        <f t="array" ref="EJ5">INDEX([28]Results_ELV!$H$4:$H$186, (ROW()-ROW($BH$2))*5+1)</f>
        <v>4</v>
      </c>
      <c r="EL5" cm="1">
        <f t="array" ref="EL5">INDEX([29]Results_ELV!$H$6:$H$186, (ROW()-ROW($O$2))*5+1)</f>
        <v>4</v>
      </c>
      <c r="EM5" cm="1">
        <f t="array" ref="EM5">INDEX([29]Results_ELV!$H$3:$H$186, (ROW()-ROW($BF$2))*5+1)</f>
        <v>4</v>
      </c>
      <c r="EN5" cm="1">
        <f t="array" ref="EN5">INDEX([29]Results_ELV!$H$5:$H$186, (ROW()-ROW($BG$2))*5+1)</f>
        <v>4</v>
      </c>
      <c r="EO5" cm="1">
        <f t="array" ref="EO5">INDEX([29]Results_ELV!$H$4:$H$186, (ROW()-ROW($BH$2))*5+1)</f>
        <v>4</v>
      </c>
      <c r="EQ5" cm="1">
        <f t="array" ref="EQ5">INDEX([30]Results_ELV!$H$6:$H$186, (ROW()-ROW($O$2))*5+1)</f>
        <v>4</v>
      </c>
      <c r="ER5" cm="1">
        <f t="array" ref="ER5">INDEX([30]Results_ELV!$H$3:$H$186, (ROW()-ROW($BF$2))*5+1)</f>
        <v>4</v>
      </c>
      <c r="ES5" cm="1">
        <f t="array" ref="ES5">INDEX([30]Results_ELV!$H$5:$H$186, (ROW()-ROW($BG$2))*5+1)</f>
        <v>4</v>
      </c>
      <c r="ET5" cm="1">
        <f t="array" ref="ET5">INDEX([30]Results_ELV!$H$4:$H$186, (ROW()-ROW($BH$2))*5+1)</f>
        <v>4</v>
      </c>
      <c r="EV5" s="22">
        <f t="shared" si="0"/>
        <v>4</v>
      </c>
      <c r="EW5" s="22">
        <f t="shared" si="1"/>
        <v>4</v>
      </c>
      <c r="EX5" s="22">
        <f t="shared" si="2"/>
        <v>4</v>
      </c>
      <c r="EY5" s="22">
        <f t="shared" si="3"/>
        <v>4</v>
      </c>
    </row>
    <row r="6" spans="1:155" x14ac:dyDescent="0.35">
      <c r="A6">
        <v>4</v>
      </c>
      <c r="B6">
        <f>[1]CRP_Outcome_ELV!$O6</f>
        <v>4</v>
      </c>
      <c r="C6">
        <f>[1]CRP_Outcome_ELV!$BF6</f>
        <v>4</v>
      </c>
      <c r="D6">
        <f>[1]CRP_Outcome_ELV!$BG6</f>
        <v>4</v>
      </c>
      <c r="E6">
        <f>[1]CRP_Outcome_ELV!$BH6</f>
        <v>4</v>
      </c>
      <c r="G6">
        <f>[2]CRP_Outcome_ELV!$O6</f>
        <v>4</v>
      </c>
      <c r="H6">
        <f>[2]CRP_Outcome_ELV!$BF6</f>
        <v>4</v>
      </c>
      <c r="I6">
        <f>[2]CRP_Outcome_ELV!$BG6</f>
        <v>4</v>
      </c>
      <c r="J6">
        <f>[2]CRP_Outcome_ELV!$BH6</f>
        <v>4</v>
      </c>
      <c r="L6">
        <f>[3]CRP_Outcome_ELV!$O6</f>
        <v>4</v>
      </c>
      <c r="M6">
        <f>[3]CRP_Outcome_ELV!$BF6</f>
        <v>4</v>
      </c>
      <c r="N6">
        <f>[3]CRP_Outcome_ELV!$BG6</f>
        <v>4</v>
      </c>
      <c r="O6">
        <f>[3]CRP_Outcome_ELV!$BH6</f>
        <v>4</v>
      </c>
      <c r="Q6">
        <f>[4]CRP_Outcome_ELV!$O6</f>
        <v>4</v>
      </c>
      <c r="R6">
        <f>[4]CRP_Outcome_ELV!$BF6</f>
        <v>4</v>
      </c>
      <c r="S6">
        <f>[4]CRP_Outcome_ELV!$BG6</f>
        <v>4</v>
      </c>
      <c r="T6">
        <f>[4]CRP_Outcome_ELV!$BH6</f>
        <v>4</v>
      </c>
      <c r="V6">
        <f>[5]CRP_Outcome_ELV!$O6</f>
        <v>4</v>
      </c>
      <c r="W6">
        <f>[5]CRP_Outcome_ELV!$BF6</f>
        <v>4</v>
      </c>
      <c r="X6">
        <f>[5]CRP_Outcome_ELV!$BG6</f>
        <v>4</v>
      </c>
      <c r="Y6">
        <f>[5]CRP_Outcome_ELV!$BH6</f>
        <v>4</v>
      </c>
      <c r="AA6">
        <f>[6]CRP_Outcome_ELV!$O6</f>
        <v>4</v>
      </c>
      <c r="AB6">
        <f>[6]CRP_Outcome_ELV!$BF6</f>
        <v>4</v>
      </c>
      <c r="AC6">
        <f>[6]CRP_Outcome_ELV!$BG6</f>
        <v>4</v>
      </c>
      <c r="AD6">
        <f>[6]CRP_Outcome_ELV!$BH6</f>
        <v>4</v>
      </c>
      <c r="AF6">
        <f>[7]CRP_Outcome_ELV!$O6</f>
        <v>4</v>
      </c>
      <c r="AG6">
        <f>[7]CRP_Outcome_ELV!$BF6</f>
        <v>4</v>
      </c>
      <c r="AH6">
        <f>[7]CRP_Outcome_ELV!$BG6</f>
        <v>4</v>
      </c>
      <c r="AI6">
        <f>[7]CRP_Outcome_ELV!$BH6</f>
        <v>4</v>
      </c>
      <c r="AK6">
        <f>[8]CRP_Outcome_ELV!$O6</f>
        <v>4</v>
      </c>
      <c r="AL6">
        <f>[8]CRP_Outcome_ELV!$BF6</f>
        <v>4</v>
      </c>
      <c r="AM6">
        <f>[8]CRP_Outcome_ELV!$BG6</f>
        <v>4</v>
      </c>
      <c r="AN6">
        <f>[8]CRP_Outcome_ELV!$BH6</f>
        <v>4</v>
      </c>
      <c r="AP6">
        <f>[9]CRP_Outcome_ELV!$O6</f>
        <v>4</v>
      </c>
      <c r="AQ6">
        <f>[9]CRP_Outcome_ELV!$BF6</f>
        <v>4</v>
      </c>
      <c r="AR6">
        <f>[9]CRP_Outcome_ELV!$BG6</f>
        <v>4</v>
      </c>
      <c r="AS6">
        <f>[9]CRP_Outcome_ELV!$BH6</f>
        <v>4</v>
      </c>
      <c r="AU6">
        <f>[10]CRP_Outcome_ELV!$O6</f>
        <v>4</v>
      </c>
      <c r="AV6">
        <f>[10]CRP_Outcome_ELV!$BF6</f>
        <v>4</v>
      </c>
      <c r="AW6">
        <f>[10]CRP_Outcome_ELV!$BG6</f>
        <v>4</v>
      </c>
      <c r="AX6">
        <f>[10]CRP_Outcome_ELV!$BH6</f>
        <v>4</v>
      </c>
      <c r="AZ6">
        <v>4</v>
      </c>
      <c r="BA6">
        <v>4</v>
      </c>
      <c r="BB6">
        <v>4</v>
      </c>
      <c r="BC6">
        <v>4</v>
      </c>
      <c r="BE6">
        <v>4</v>
      </c>
      <c r="BF6">
        <v>4</v>
      </c>
      <c r="BG6">
        <v>4</v>
      </c>
      <c r="BH6">
        <v>4</v>
      </c>
      <c r="BJ6" cm="1">
        <f t="array" ref="BJ6">INDEX([13]Results_ELV!$H$6:$H$186, (ROW()-ROW($O$2))*5+1)</f>
        <v>4</v>
      </c>
      <c r="BK6" cm="1">
        <f t="array" ref="BK6">INDEX([13]Results_ELV!$H$3:$H$186, (ROW()-ROW($BF$2))*5+1)</f>
        <v>4</v>
      </c>
      <c r="BL6" cm="1">
        <f t="array" ref="BL6">INDEX([13]Results_ELV!$H$5:$H$186, (ROW()-ROW($BG$2))*5+1)</f>
        <v>4</v>
      </c>
      <c r="BM6" cm="1">
        <f t="array" ref="BM6">INDEX([13]Results_ELV!$H$4:$H$186, (ROW()-ROW($BH$2))*5+1)</f>
        <v>4</v>
      </c>
      <c r="BO6" cm="1">
        <f t="array" ref="BO6">INDEX([14]Results_ELV!$H$6:$H$186, (ROW()-ROW($O$2))*5+1)</f>
        <v>4</v>
      </c>
      <c r="BP6" cm="1">
        <f t="array" ref="BP6">INDEX([14]Results_ELV!$H$3:$H$186, (ROW()-ROW($BF$2))*5+1)</f>
        <v>4</v>
      </c>
      <c r="BQ6" cm="1">
        <f t="array" ref="BQ6">INDEX([14]Results_ELV!$H$5:$H$186, (ROW()-ROW($BG$2))*5+1)</f>
        <v>4</v>
      </c>
      <c r="BR6" cm="1">
        <f t="array" ref="BR6">INDEX([14]Results_ELV!$H$4:$H$186, (ROW()-ROW($BH$2))*5+1)</f>
        <v>4</v>
      </c>
      <c r="BT6" cm="1">
        <f t="array" ref="BT6">INDEX([15]Results_ELV!$H$6:$H$186, (ROW()-ROW($O$2))*5+1)</f>
        <v>4</v>
      </c>
      <c r="BU6" cm="1">
        <f t="array" ref="BU6">INDEX([15]Results_ELV!$H$3:$H$186, (ROW()-ROW($BF$2))*5+1)</f>
        <v>4</v>
      </c>
      <c r="BV6" cm="1">
        <f t="array" ref="BV6">INDEX([15]Results_ELV!$H$5:$H$186, (ROW()-ROW($BG$2))*5+1)</f>
        <v>4</v>
      </c>
      <c r="BW6" cm="1">
        <f t="array" ref="BW6">INDEX([15]Results_ELV!$H$4:$H$186, (ROW()-ROW($BH$2))*5+1)</f>
        <v>4</v>
      </c>
      <c r="BY6" cm="1">
        <f t="array" ref="BY6">INDEX([16]Results_ELV!$H$6:$H$186, (ROW()-ROW($O$2))*5+1)</f>
        <v>4</v>
      </c>
      <c r="BZ6" cm="1">
        <f t="array" ref="BZ6">INDEX([16]Results_ELV!$H$3:$H$186, (ROW()-ROW($BF$2))*5+1)</f>
        <v>4</v>
      </c>
      <c r="CA6" cm="1">
        <f t="array" ref="CA6">INDEX([16]Results_ELV!$H$5:$H$186, (ROW()-ROW($BG$2))*5+1)</f>
        <v>4</v>
      </c>
      <c r="CB6" cm="1">
        <f t="array" ref="CB6">INDEX([16]Results_ELV!$H$4:$H$186, (ROW()-ROW($BH$2))*5+1)</f>
        <v>4</v>
      </c>
      <c r="CD6" cm="1">
        <f t="array" ref="CD6">INDEX([17]Results_ELV!$H$6:$H$186, (ROW()-ROW($O$2))*5+1)</f>
        <v>4</v>
      </c>
      <c r="CE6" cm="1">
        <f t="array" ref="CE6">INDEX([17]Results_ELV!$H$3:$H$186, (ROW()-ROW($BF$2))*5+1)</f>
        <v>4</v>
      </c>
      <c r="CF6" cm="1">
        <f t="array" ref="CF6">INDEX([17]Results_ELV!$H$5:$H$186, (ROW()-ROW($BG$2))*5+1)</f>
        <v>4</v>
      </c>
      <c r="CG6" cm="1">
        <f t="array" ref="CG6">INDEX([17]Results_ELV!$H$4:$H$186, (ROW()-ROW($BH$2))*5+1)</f>
        <v>4</v>
      </c>
      <c r="CI6" cm="1">
        <f t="array" ref="CI6">INDEX([18]Results_ELV!$H$6:$H$186, (ROW()-ROW($O$2))*5+1)</f>
        <v>4</v>
      </c>
      <c r="CJ6" cm="1">
        <f t="array" ref="CJ6">INDEX([18]Results_ELV!$H$3:$H$186, (ROW()-ROW($BF$2))*5+1)</f>
        <v>4</v>
      </c>
      <c r="CK6" cm="1">
        <f t="array" ref="CK6">INDEX([18]Results_ELV!$H$5:$H$186, (ROW()-ROW($BG$2))*5+1)</f>
        <v>4</v>
      </c>
      <c r="CL6" cm="1">
        <f t="array" ref="CL6">INDEX([18]Results_ELV!$H$4:$H$186, (ROW()-ROW($BH$2))*5+1)</f>
        <v>4</v>
      </c>
      <c r="CN6" cm="1">
        <f t="array" ref="CN6">INDEX([19]Results_ELV!$H$6:$H$186, (ROW()-ROW($O$2))*5+1)</f>
        <v>4</v>
      </c>
      <c r="CO6" cm="1">
        <f t="array" ref="CO6">INDEX([19]Results_ELV!$H$3:$H$186, (ROW()-ROW($BF$2))*5+1)</f>
        <v>4</v>
      </c>
      <c r="CP6" cm="1">
        <f t="array" ref="CP6">INDEX([19]Results_ELV!$H$5:$H$186, (ROW()-ROW($BG$2))*5+1)</f>
        <v>4</v>
      </c>
      <c r="CQ6" cm="1">
        <f t="array" ref="CQ6">INDEX([19]Results_ELV!$H$4:$H$186, (ROW()-ROW($BH$2))*5+1)</f>
        <v>4</v>
      </c>
      <c r="CS6" cm="1">
        <f t="array" ref="CS6">INDEX([20]Results_ELV!$H$6:$H$186, (ROW()-ROW($O$2))*5+1)</f>
        <v>4</v>
      </c>
      <c r="CT6" cm="1">
        <f t="array" ref="CT6">INDEX([20]Results_ELV!$H$3:$H$186, (ROW()-ROW($BF$2))*5+1)</f>
        <v>4</v>
      </c>
      <c r="CU6" cm="1">
        <f t="array" ref="CU6">INDEX([20]Results_ELV!$H$5:$H$186, (ROW()-ROW($BG$2))*5+1)</f>
        <v>4</v>
      </c>
      <c r="CV6" cm="1">
        <f t="array" ref="CV6">INDEX([20]Results_ELV!$H$4:$H$186, (ROW()-ROW($BH$2))*5+1)</f>
        <v>4</v>
      </c>
      <c r="CX6" cm="1">
        <f t="array" ref="CX6">INDEX([21]Results_ELV!$H$6:$H$186, (ROW()-ROW($O$2))*5+1)</f>
        <v>4</v>
      </c>
      <c r="CY6" cm="1">
        <f t="array" ref="CY6">INDEX([21]Results_ELV!$H$3:$H$186, (ROW()-ROW($BF$2))*5+1)</f>
        <v>4</v>
      </c>
      <c r="CZ6" cm="1">
        <f t="array" ref="CZ6">INDEX([21]Results_ELV!$H$5:$H$186, (ROW()-ROW($BG$2))*5+1)</f>
        <v>4</v>
      </c>
      <c r="DA6" cm="1">
        <f t="array" ref="DA6">INDEX([21]Results_ELV!$H$4:$H$186, (ROW()-ROW($BH$2))*5+1)</f>
        <v>4</v>
      </c>
      <c r="DC6" cm="1">
        <f t="array" ref="DC6">INDEX([22]Results_ELV!$H$6:$H$186, (ROW()-ROW($O$2))*5+1)</f>
        <v>4</v>
      </c>
      <c r="DD6" cm="1">
        <f t="array" ref="DD6">INDEX([22]Results_ELV!$H$3:$H$186, (ROW()-ROW($BF$2))*5+1)</f>
        <v>4</v>
      </c>
      <c r="DE6" cm="1">
        <f t="array" ref="DE6">INDEX([22]Results_ELV!$H$5:$H$186, (ROW()-ROW($BG$2))*5+1)</f>
        <v>4</v>
      </c>
      <c r="DF6" cm="1">
        <f t="array" ref="DF6">INDEX([22]Results_ELV!$H$4:$H$186, (ROW()-ROW($BH$2))*5+1)</f>
        <v>4</v>
      </c>
      <c r="DH6" cm="1">
        <f t="array" ref="DH6">INDEX([23]Results_ELV!$H$6:$H$186, (ROW()-ROW($O$2))*5+1)</f>
        <v>4</v>
      </c>
      <c r="DI6" cm="1">
        <f t="array" ref="DI6">INDEX([23]Results_ELV!$H$3:$H$186, (ROW()-ROW($BF$2))*5+1)</f>
        <v>4</v>
      </c>
      <c r="DJ6" cm="1">
        <f t="array" ref="DJ6">INDEX([23]Results_ELV!$H$5:$H$186, (ROW()-ROW($BG$2))*5+1)</f>
        <v>4</v>
      </c>
      <c r="DK6" cm="1">
        <f t="array" ref="DK6">INDEX([23]Results_ELV!$H$4:$H$186, (ROW()-ROW($BH$2))*5+1)</f>
        <v>4</v>
      </c>
      <c r="DM6" cm="1">
        <f t="array" ref="DM6">INDEX([24]Results_ELV!$H$6:$H$186, (ROW()-ROW($O$2))*5+1)</f>
        <v>4</v>
      </c>
      <c r="DN6" cm="1">
        <f t="array" ref="DN6">INDEX([24]Results_ELV!$H$3:$H$186, (ROW()-ROW($BF$2))*5+1)</f>
        <v>4</v>
      </c>
      <c r="DO6" cm="1">
        <f t="array" ref="DO6">INDEX([24]Results_ELV!$H$5:$H$186, (ROW()-ROW($BG$2))*5+1)</f>
        <v>4</v>
      </c>
      <c r="DP6" cm="1">
        <f t="array" ref="DP6">INDEX([24]Results_ELV!$H$4:$H$186, (ROW()-ROW($BH$2))*5+1)</f>
        <v>4</v>
      </c>
      <c r="DR6" cm="1">
        <f t="array" ref="DR6">INDEX([25]Results_ELV!$H$6:$H$186, (ROW()-ROW($O$2))*5+1)</f>
        <v>4</v>
      </c>
      <c r="DS6" cm="1">
        <f t="array" ref="DS6">INDEX([25]Results_ELV!$H$3:$H$186, (ROW()-ROW($BF$2))*5+1)</f>
        <v>4</v>
      </c>
      <c r="DT6" cm="1">
        <f t="array" ref="DT6">INDEX([25]Results_ELV!$H$5:$H$186, (ROW()-ROW($BG$2))*5+1)</f>
        <v>4</v>
      </c>
      <c r="DU6" cm="1">
        <f t="array" ref="DU6">INDEX([25]Results_ELV!$H$4:$H$186, (ROW()-ROW($BH$2))*5+1)</f>
        <v>4</v>
      </c>
      <c r="DW6" cm="1">
        <f t="array" ref="DW6">INDEX([26]Results_ELV!$H$6:$H$186, (ROW()-ROW($O$2))*5+1)</f>
        <v>4</v>
      </c>
      <c r="DX6" cm="1">
        <f t="array" ref="DX6">INDEX([26]Results_ELV!$H$3:$H$186, (ROW()-ROW($BF$2))*5+1)</f>
        <v>4</v>
      </c>
      <c r="DY6" cm="1">
        <f t="array" ref="DY6">INDEX([26]Results_ELV!$H$5:$H$186, (ROW()-ROW($BG$2))*5+1)</f>
        <v>4</v>
      </c>
      <c r="DZ6" cm="1">
        <f t="array" ref="DZ6">INDEX([26]Results_ELV!$H$4:$H$186, (ROW()-ROW($BH$2))*5+1)</f>
        <v>4</v>
      </c>
      <c r="EB6" cm="1">
        <f t="array" ref="EB6">INDEX([27]Results_ELV!$H$6:$H$186, (ROW()-ROW($O$2))*5+1)</f>
        <v>4</v>
      </c>
      <c r="EC6" cm="1">
        <f t="array" ref="EC6">INDEX([27]Results_ELV!$H$3:$H$186, (ROW()-ROW($BF$2))*5+1)</f>
        <v>4</v>
      </c>
      <c r="ED6" cm="1">
        <f t="array" ref="ED6">INDEX([27]Results_ELV!$H$5:$H$186, (ROW()-ROW($BG$2))*5+1)</f>
        <v>4</v>
      </c>
      <c r="EE6" cm="1">
        <f t="array" ref="EE6">INDEX([27]Results_ELV!$H$4:$H$186, (ROW()-ROW($BH$2))*5+1)</f>
        <v>4</v>
      </c>
      <c r="EG6" cm="1">
        <f t="array" ref="EG6">INDEX([28]Results_ELV!$H$6:$H$186, (ROW()-ROW($O$2))*5+1)</f>
        <v>4</v>
      </c>
      <c r="EH6" cm="1">
        <f t="array" ref="EH6">INDEX([28]Results_ELV!$H$3:$H$186, (ROW()-ROW($BF$2))*5+1)</f>
        <v>4</v>
      </c>
      <c r="EI6" cm="1">
        <f t="array" ref="EI6">INDEX([28]Results_ELV!$H$5:$H$186, (ROW()-ROW($BG$2))*5+1)</f>
        <v>4</v>
      </c>
      <c r="EJ6" cm="1">
        <f t="array" ref="EJ6">INDEX([28]Results_ELV!$H$4:$H$186, (ROW()-ROW($BH$2))*5+1)</f>
        <v>4</v>
      </c>
      <c r="EL6" cm="1">
        <f t="array" ref="EL6">INDEX([29]Results_ELV!$H$6:$H$186, (ROW()-ROW($O$2))*5+1)</f>
        <v>4</v>
      </c>
      <c r="EM6" cm="1">
        <f t="array" ref="EM6">INDEX([29]Results_ELV!$H$3:$H$186, (ROW()-ROW($BF$2))*5+1)</f>
        <v>4</v>
      </c>
      <c r="EN6" cm="1">
        <f t="array" ref="EN6">INDEX([29]Results_ELV!$H$5:$H$186, (ROW()-ROW($BG$2))*5+1)</f>
        <v>4</v>
      </c>
      <c r="EO6" cm="1">
        <f t="array" ref="EO6">INDEX([29]Results_ELV!$H$4:$H$186, (ROW()-ROW($BH$2))*5+1)</f>
        <v>4</v>
      </c>
      <c r="EQ6" cm="1">
        <f t="array" ref="EQ6">INDEX([30]Results_ELV!$H$6:$H$186, (ROW()-ROW($O$2))*5+1)</f>
        <v>4</v>
      </c>
      <c r="ER6" cm="1">
        <f t="array" ref="ER6">INDEX([30]Results_ELV!$H$3:$H$186, (ROW()-ROW($BF$2))*5+1)</f>
        <v>4</v>
      </c>
      <c r="ES6" cm="1">
        <f t="array" ref="ES6">INDEX([30]Results_ELV!$H$5:$H$186, (ROW()-ROW($BG$2))*5+1)</f>
        <v>4</v>
      </c>
      <c r="ET6" cm="1">
        <f t="array" ref="ET6">INDEX([30]Results_ELV!$H$4:$H$186, (ROW()-ROW($BH$2))*5+1)</f>
        <v>4</v>
      </c>
      <c r="EV6" s="22">
        <f t="shared" si="0"/>
        <v>4</v>
      </c>
      <c r="EW6" s="22">
        <f t="shared" si="1"/>
        <v>4</v>
      </c>
      <c r="EX6" s="22">
        <f t="shared" si="2"/>
        <v>4</v>
      </c>
      <c r="EY6" s="22">
        <f t="shared" si="3"/>
        <v>4</v>
      </c>
    </row>
    <row r="7" spans="1:155" x14ac:dyDescent="0.35">
      <c r="A7">
        <v>5</v>
      </c>
      <c r="B7">
        <f>[1]CRP_Outcome_ELV!$O7</f>
        <v>8</v>
      </c>
      <c r="C7">
        <f>[1]CRP_Outcome_ELV!$BF7</f>
        <v>4</v>
      </c>
      <c r="D7">
        <f>[1]CRP_Outcome_ELV!$BG7</f>
        <v>4</v>
      </c>
      <c r="E7">
        <f>[1]CRP_Outcome_ELV!$BH7</f>
        <v>4</v>
      </c>
      <c r="G7">
        <f>[2]CRP_Outcome_ELV!$O7</f>
        <v>8</v>
      </c>
      <c r="H7">
        <f>[2]CRP_Outcome_ELV!$BF7</f>
        <v>4</v>
      </c>
      <c r="I7">
        <f>[2]CRP_Outcome_ELV!$BG7</f>
        <v>4</v>
      </c>
      <c r="J7">
        <f>[2]CRP_Outcome_ELV!$BH7</f>
        <v>4</v>
      </c>
      <c r="L7">
        <f>[3]CRP_Outcome_ELV!$O7</f>
        <v>8</v>
      </c>
      <c r="M7">
        <f>[3]CRP_Outcome_ELV!$BF7</f>
        <v>4</v>
      </c>
      <c r="N7">
        <f>[3]CRP_Outcome_ELV!$BG7</f>
        <v>4</v>
      </c>
      <c r="O7">
        <f>[3]CRP_Outcome_ELV!$BH7</f>
        <v>4</v>
      </c>
      <c r="Q7">
        <f>[4]CRP_Outcome_ELV!$O7</f>
        <v>8</v>
      </c>
      <c r="R7">
        <f>[4]CRP_Outcome_ELV!$BF7</f>
        <v>4</v>
      </c>
      <c r="S7">
        <f>[4]CRP_Outcome_ELV!$BG7</f>
        <v>4</v>
      </c>
      <c r="T7">
        <f>[4]CRP_Outcome_ELV!$BH7</f>
        <v>4</v>
      </c>
      <c r="V7">
        <f>[5]CRP_Outcome_ELV!$O7</f>
        <v>8</v>
      </c>
      <c r="W7">
        <f>[5]CRP_Outcome_ELV!$BF7</f>
        <v>4</v>
      </c>
      <c r="X7">
        <f>[5]CRP_Outcome_ELV!$BG7</f>
        <v>4</v>
      </c>
      <c r="Y7">
        <f>[5]CRP_Outcome_ELV!$BH7</f>
        <v>4</v>
      </c>
      <c r="AA7">
        <f>[6]CRP_Outcome_ELV!$O7</f>
        <v>8</v>
      </c>
      <c r="AB7">
        <f>[6]CRP_Outcome_ELV!$BF7</f>
        <v>4</v>
      </c>
      <c r="AC7">
        <f>[6]CRP_Outcome_ELV!$BG7</f>
        <v>4</v>
      </c>
      <c r="AD7">
        <f>[6]CRP_Outcome_ELV!$BH7</f>
        <v>4</v>
      </c>
      <c r="AF7">
        <f>[7]CRP_Outcome_ELV!$O7</f>
        <v>8</v>
      </c>
      <c r="AG7">
        <f>[7]CRP_Outcome_ELV!$BF7</f>
        <v>4</v>
      </c>
      <c r="AH7">
        <f>[7]CRP_Outcome_ELV!$BG7</f>
        <v>4</v>
      </c>
      <c r="AI7">
        <f>[7]CRP_Outcome_ELV!$BH7</f>
        <v>4</v>
      </c>
      <c r="AK7">
        <f>[8]CRP_Outcome_ELV!$O7</f>
        <v>8</v>
      </c>
      <c r="AL7">
        <f>[8]CRP_Outcome_ELV!$BF7</f>
        <v>4</v>
      </c>
      <c r="AM7">
        <f>[8]CRP_Outcome_ELV!$BG7</f>
        <v>4</v>
      </c>
      <c r="AN7">
        <f>[8]CRP_Outcome_ELV!$BH7</f>
        <v>4</v>
      </c>
      <c r="AP7">
        <f>[9]CRP_Outcome_ELV!$O7</f>
        <v>8</v>
      </c>
      <c r="AQ7">
        <f>[9]CRP_Outcome_ELV!$BF7</f>
        <v>4</v>
      </c>
      <c r="AR7">
        <f>[9]CRP_Outcome_ELV!$BG7</f>
        <v>4</v>
      </c>
      <c r="AS7">
        <f>[9]CRP_Outcome_ELV!$BH7</f>
        <v>4</v>
      </c>
      <c r="AU7">
        <f>[10]CRP_Outcome_ELV!$O7</f>
        <v>8</v>
      </c>
      <c r="AV7">
        <f>[10]CRP_Outcome_ELV!$BF7</f>
        <v>4</v>
      </c>
      <c r="AW7">
        <f>[10]CRP_Outcome_ELV!$BG7</f>
        <v>4</v>
      </c>
      <c r="AX7">
        <f>[10]CRP_Outcome_ELV!$BH7</f>
        <v>4</v>
      </c>
      <c r="AZ7">
        <v>8</v>
      </c>
      <c r="BA7">
        <v>4</v>
      </c>
      <c r="BB7">
        <v>4</v>
      </c>
      <c r="BC7">
        <v>4</v>
      </c>
      <c r="BE7">
        <v>8</v>
      </c>
      <c r="BF7">
        <v>4</v>
      </c>
      <c r="BG7">
        <v>4</v>
      </c>
      <c r="BH7">
        <v>4</v>
      </c>
      <c r="BJ7" cm="1">
        <f t="array" ref="BJ7">INDEX([13]Results_ELV!$H$6:$H$186, (ROW()-ROW($O$2))*5+1)</f>
        <v>8</v>
      </c>
      <c r="BK7" cm="1">
        <f t="array" ref="BK7">INDEX([13]Results_ELV!$H$3:$H$186, (ROW()-ROW($BF$2))*5+1)</f>
        <v>4</v>
      </c>
      <c r="BL7" cm="1">
        <f t="array" ref="BL7">INDEX([13]Results_ELV!$H$5:$H$186, (ROW()-ROW($BG$2))*5+1)</f>
        <v>4</v>
      </c>
      <c r="BM7" cm="1">
        <f t="array" ref="BM7">INDEX([13]Results_ELV!$H$4:$H$186, (ROW()-ROW($BH$2))*5+1)</f>
        <v>4</v>
      </c>
      <c r="BO7" cm="1">
        <f t="array" ref="BO7">INDEX([14]Results_ELV!$H$6:$H$186, (ROW()-ROW($O$2))*5+1)</f>
        <v>8</v>
      </c>
      <c r="BP7" cm="1">
        <f t="array" ref="BP7">INDEX([14]Results_ELV!$H$3:$H$186, (ROW()-ROW($BF$2))*5+1)</f>
        <v>4</v>
      </c>
      <c r="BQ7" cm="1">
        <f t="array" ref="BQ7">INDEX([14]Results_ELV!$H$5:$H$186, (ROW()-ROW($BG$2))*5+1)</f>
        <v>4</v>
      </c>
      <c r="BR7" cm="1">
        <f t="array" ref="BR7">INDEX([14]Results_ELV!$H$4:$H$186, (ROW()-ROW($BH$2))*5+1)</f>
        <v>4</v>
      </c>
      <c r="BT7" cm="1">
        <f t="array" ref="BT7">INDEX([15]Results_ELV!$H$6:$H$186, (ROW()-ROW($O$2))*5+1)</f>
        <v>8</v>
      </c>
      <c r="BU7" cm="1">
        <f t="array" ref="BU7">INDEX([15]Results_ELV!$H$3:$H$186, (ROW()-ROW($BF$2))*5+1)</f>
        <v>4</v>
      </c>
      <c r="BV7" cm="1">
        <f t="array" ref="BV7">INDEX([15]Results_ELV!$H$5:$H$186, (ROW()-ROW($BG$2))*5+1)</f>
        <v>4</v>
      </c>
      <c r="BW7" cm="1">
        <f t="array" ref="BW7">INDEX([15]Results_ELV!$H$4:$H$186, (ROW()-ROW($BH$2))*5+1)</f>
        <v>4</v>
      </c>
      <c r="BY7" cm="1">
        <f t="array" ref="BY7">INDEX([16]Results_ELV!$H$6:$H$186, (ROW()-ROW($O$2))*5+1)</f>
        <v>8</v>
      </c>
      <c r="BZ7" cm="1">
        <f t="array" ref="BZ7">INDEX([16]Results_ELV!$H$3:$H$186, (ROW()-ROW($BF$2))*5+1)</f>
        <v>4</v>
      </c>
      <c r="CA7" cm="1">
        <f t="array" ref="CA7">INDEX([16]Results_ELV!$H$5:$H$186, (ROW()-ROW($BG$2))*5+1)</f>
        <v>4</v>
      </c>
      <c r="CB7" cm="1">
        <f t="array" ref="CB7">INDEX([16]Results_ELV!$H$4:$H$186, (ROW()-ROW($BH$2))*5+1)</f>
        <v>4</v>
      </c>
      <c r="CD7" cm="1">
        <f t="array" ref="CD7">INDEX([17]Results_ELV!$H$6:$H$186, (ROW()-ROW($O$2))*5+1)</f>
        <v>8</v>
      </c>
      <c r="CE7" cm="1">
        <f t="array" ref="CE7">INDEX([17]Results_ELV!$H$3:$H$186, (ROW()-ROW($BF$2))*5+1)</f>
        <v>4</v>
      </c>
      <c r="CF7" cm="1">
        <f t="array" ref="CF7">INDEX([17]Results_ELV!$H$5:$H$186, (ROW()-ROW($BG$2))*5+1)</f>
        <v>4</v>
      </c>
      <c r="CG7" cm="1">
        <f t="array" ref="CG7">INDEX([17]Results_ELV!$H$4:$H$186, (ROW()-ROW($BH$2))*5+1)</f>
        <v>4</v>
      </c>
      <c r="CI7" cm="1">
        <f t="array" ref="CI7">INDEX([18]Results_ELV!$H$6:$H$186, (ROW()-ROW($O$2))*5+1)</f>
        <v>8</v>
      </c>
      <c r="CJ7" cm="1">
        <f t="array" ref="CJ7">INDEX([18]Results_ELV!$H$3:$H$186, (ROW()-ROW($BF$2))*5+1)</f>
        <v>4</v>
      </c>
      <c r="CK7" cm="1">
        <f t="array" ref="CK7">INDEX([18]Results_ELV!$H$5:$H$186, (ROW()-ROW($BG$2))*5+1)</f>
        <v>4</v>
      </c>
      <c r="CL7" cm="1">
        <f t="array" ref="CL7">INDEX([18]Results_ELV!$H$4:$H$186, (ROW()-ROW($BH$2))*5+1)</f>
        <v>4</v>
      </c>
      <c r="CN7" cm="1">
        <f t="array" ref="CN7">INDEX([19]Results_ELV!$H$6:$H$186, (ROW()-ROW($O$2))*5+1)</f>
        <v>8</v>
      </c>
      <c r="CO7" cm="1">
        <f t="array" ref="CO7">INDEX([19]Results_ELV!$H$3:$H$186, (ROW()-ROW($BF$2))*5+1)</f>
        <v>4</v>
      </c>
      <c r="CP7" cm="1">
        <f t="array" ref="CP7">INDEX([19]Results_ELV!$H$5:$H$186, (ROW()-ROW($BG$2))*5+1)</f>
        <v>4</v>
      </c>
      <c r="CQ7" cm="1">
        <f t="array" ref="CQ7">INDEX([19]Results_ELV!$H$4:$H$186, (ROW()-ROW($BH$2))*5+1)</f>
        <v>4</v>
      </c>
      <c r="CS7" cm="1">
        <f t="array" ref="CS7">INDEX([20]Results_ELV!$H$6:$H$186, (ROW()-ROW($O$2))*5+1)</f>
        <v>8</v>
      </c>
      <c r="CT7" cm="1">
        <f t="array" ref="CT7">INDEX([20]Results_ELV!$H$3:$H$186, (ROW()-ROW($BF$2))*5+1)</f>
        <v>4</v>
      </c>
      <c r="CU7" cm="1">
        <f t="array" ref="CU7">INDEX([20]Results_ELV!$H$5:$H$186, (ROW()-ROW($BG$2))*5+1)</f>
        <v>4</v>
      </c>
      <c r="CV7" cm="1">
        <f t="array" ref="CV7">INDEX([20]Results_ELV!$H$4:$H$186, (ROW()-ROW($BH$2))*5+1)</f>
        <v>4</v>
      </c>
      <c r="CX7" cm="1">
        <f t="array" ref="CX7">INDEX([21]Results_ELV!$H$6:$H$186, (ROW()-ROW($O$2))*5+1)</f>
        <v>8</v>
      </c>
      <c r="CY7" cm="1">
        <f t="array" ref="CY7">INDEX([21]Results_ELV!$H$3:$H$186, (ROW()-ROW($BF$2))*5+1)</f>
        <v>4</v>
      </c>
      <c r="CZ7" cm="1">
        <f t="array" ref="CZ7">INDEX([21]Results_ELV!$H$5:$H$186, (ROW()-ROW($BG$2))*5+1)</f>
        <v>4</v>
      </c>
      <c r="DA7" cm="1">
        <f t="array" ref="DA7">INDEX([21]Results_ELV!$H$4:$H$186, (ROW()-ROW($BH$2))*5+1)</f>
        <v>4</v>
      </c>
      <c r="DC7" cm="1">
        <f t="array" ref="DC7">INDEX([22]Results_ELV!$H$6:$H$186, (ROW()-ROW($O$2))*5+1)</f>
        <v>8</v>
      </c>
      <c r="DD7" cm="1">
        <f t="array" ref="DD7">INDEX([22]Results_ELV!$H$3:$H$186, (ROW()-ROW($BF$2))*5+1)</f>
        <v>4</v>
      </c>
      <c r="DE7" cm="1">
        <f t="array" ref="DE7">INDEX([22]Results_ELV!$H$5:$H$186, (ROW()-ROW($BG$2))*5+1)</f>
        <v>4</v>
      </c>
      <c r="DF7" cm="1">
        <f t="array" ref="DF7">INDEX([22]Results_ELV!$H$4:$H$186, (ROW()-ROW($BH$2))*5+1)</f>
        <v>4</v>
      </c>
      <c r="DH7" cm="1">
        <f t="array" ref="DH7">INDEX([23]Results_ELV!$H$6:$H$186, (ROW()-ROW($O$2))*5+1)</f>
        <v>8</v>
      </c>
      <c r="DI7" cm="1">
        <f t="array" ref="DI7">INDEX([23]Results_ELV!$H$3:$H$186, (ROW()-ROW($BF$2))*5+1)</f>
        <v>4</v>
      </c>
      <c r="DJ7" cm="1">
        <f t="array" ref="DJ7">INDEX([23]Results_ELV!$H$5:$H$186, (ROW()-ROW($BG$2))*5+1)</f>
        <v>4</v>
      </c>
      <c r="DK7" cm="1">
        <f t="array" ref="DK7">INDEX([23]Results_ELV!$H$4:$H$186, (ROW()-ROW($BH$2))*5+1)</f>
        <v>4</v>
      </c>
      <c r="DM7" cm="1">
        <f t="array" ref="DM7">INDEX([24]Results_ELV!$H$6:$H$186, (ROW()-ROW($O$2))*5+1)</f>
        <v>8</v>
      </c>
      <c r="DN7" cm="1">
        <f t="array" ref="DN7">INDEX([24]Results_ELV!$H$3:$H$186, (ROW()-ROW($BF$2))*5+1)</f>
        <v>4</v>
      </c>
      <c r="DO7" cm="1">
        <f t="array" ref="DO7">INDEX([24]Results_ELV!$H$5:$H$186, (ROW()-ROW($BG$2))*5+1)</f>
        <v>4</v>
      </c>
      <c r="DP7" cm="1">
        <f t="array" ref="DP7">INDEX([24]Results_ELV!$H$4:$H$186, (ROW()-ROW($BH$2))*5+1)</f>
        <v>4</v>
      </c>
      <c r="DR7" cm="1">
        <f t="array" ref="DR7">INDEX([25]Results_ELV!$H$6:$H$186, (ROW()-ROW($O$2))*5+1)</f>
        <v>8</v>
      </c>
      <c r="DS7" cm="1">
        <f t="array" ref="DS7">INDEX([25]Results_ELV!$H$3:$H$186, (ROW()-ROW($BF$2))*5+1)</f>
        <v>4</v>
      </c>
      <c r="DT7" cm="1">
        <f t="array" ref="DT7">INDEX([25]Results_ELV!$H$5:$H$186, (ROW()-ROW($BG$2))*5+1)</f>
        <v>4</v>
      </c>
      <c r="DU7" cm="1">
        <f t="array" ref="DU7">INDEX([25]Results_ELV!$H$4:$H$186, (ROW()-ROW($BH$2))*5+1)</f>
        <v>4</v>
      </c>
      <c r="DW7" cm="1">
        <f t="array" ref="DW7">INDEX([26]Results_ELV!$H$6:$H$186, (ROW()-ROW($O$2))*5+1)</f>
        <v>8</v>
      </c>
      <c r="DX7" cm="1">
        <f t="array" ref="DX7">INDEX([26]Results_ELV!$H$3:$H$186, (ROW()-ROW($BF$2))*5+1)</f>
        <v>4</v>
      </c>
      <c r="DY7" cm="1">
        <f t="array" ref="DY7">INDEX([26]Results_ELV!$H$5:$H$186, (ROW()-ROW($BG$2))*5+1)</f>
        <v>4</v>
      </c>
      <c r="DZ7" cm="1">
        <f t="array" ref="DZ7">INDEX([26]Results_ELV!$H$4:$H$186, (ROW()-ROW($BH$2))*5+1)</f>
        <v>4</v>
      </c>
      <c r="EB7" cm="1">
        <f t="array" ref="EB7">INDEX([27]Results_ELV!$H$6:$H$186, (ROW()-ROW($O$2))*5+1)</f>
        <v>8</v>
      </c>
      <c r="EC7" cm="1">
        <f t="array" ref="EC7">INDEX([27]Results_ELV!$H$3:$H$186, (ROW()-ROW($BF$2))*5+1)</f>
        <v>4</v>
      </c>
      <c r="ED7" cm="1">
        <f t="array" ref="ED7">INDEX([27]Results_ELV!$H$5:$H$186, (ROW()-ROW($BG$2))*5+1)</f>
        <v>4</v>
      </c>
      <c r="EE7" cm="1">
        <f t="array" ref="EE7">INDEX([27]Results_ELV!$H$4:$H$186, (ROW()-ROW($BH$2))*5+1)</f>
        <v>4</v>
      </c>
      <c r="EG7" cm="1">
        <f t="array" ref="EG7">INDEX([28]Results_ELV!$H$6:$H$186, (ROW()-ROW($O$2))*5+1)</f>
        <v>8</v>
      </c>
      <c r="EH7" cm="1">
        <f t="array" ref="EH7">INDEX([28]Results_ELV!$H$3:$H$186, (ROW()-ROW($BF$2))*5+1)</f>
        <v>4</v>
      </c>
      <c r="EI7" cm="1">
        <f t="array" ref="EI7">INDEX([28]Results_ELV!$H$5:$H$186, (ROW()-ROW($BG$2))*5+1)</f>
        <v>4</v>
      </c>
      <c r="EJ7" cm="1">
        <f t="array" ref="EJ7">INDEX([28]Results_ELV!$H$4:$H$186, (ROW()-ROW($BH$2))*5+1)</f>
        <v>4</v>
      </c>
      <c r="EL7" cm="1">
        <f t="array" ref="EL7">INDEX([29]Results_ELV!$H$6:$H$186, (ROW()-ROW($O$2))*5+1)</f>
        <v>8</v>
      </c>
      <c r="EM7" cm="1">
        <f t="array" ref="EM7">INDEX([29]Results_ELV!$H$3:$H$186, (ROW()-ROW($BF$2))*5+1)</f>
        <v>4</v>
      </c>
      <c r="EN7" cm="1">
        <f t="array" ref="EN7">INDEX([29]Results_ELV!$H$5:$H$186, (ROW()-ROW($BG$2))*5+1)</f>
        <v>4</v>
      </c>
      <c r="EO7" cm="1">
        <f t="array" ref="EO7">INDEX([29]Results_ELV!$H$4:$H$186, (ROW()-ROW($BH$2))*5+1)</f>
        <v>4</v>
      </c>
      <c r="EQ7" cm="1">
        <f t="array" ref="EQ7">INDEX([30]Results_ELV!$H$6:$H$186, (ROW()-ROW($O$2))*5+1)</f>
        <v>8</v>
      </c>
      <c r="ER7" cm="1">
        <f t="array" ref="ER7">INDEX([30]Results_ELV!$H$3:$H$186, (ROW()-ROW($BF$2))*5+1)</f>
        <v>4</v>
      </c>
      <c r="ES7" cm="1">
        <f t="array" ref="ES7">INDEX([30]Results_ELV!$H$5:$H$186, (ROW()-ROW($BG$2))*5+1)</f>
        <v>4</v>
      </c>
      <c r="ET7" cm="1">
        <f t="array" ref="ET7">INDEX([30]Results_ELV!$H$4:$H$186, (ROW()-ROW($BH$2))*5+1)</f>
        <v>4</v>
      </c>
      <c r="EV7" s="22">
        <f t="shared" si="0"/>
        <v>8</v>
      </c>
      <c r="EW7" s="22">
        <f t="shared" si="1"/>
        <v>4</v>
      </c>
      <c r="EX7" s="22">
        <f t="shared" si="2"/>
        <v>4</v>
      </c>
      <c r="EY7" s="22">
        <f t="shared" si="3"/>
        <v>4</v>
      </c>
    </row>
    <row r="8" spans="1:155" x14ac:dyDescent="0.35">
      <c r="A8">
        <v>6</v>
      </c>
      <c r="B8">
        <f>[1]CRP_Outcome_ELV!$O8</f>
        <v>8</v>
      </c>
      <c r="C8">
        <f>[1]CRP_Outcome_ELV!$BF8</f>
        <v>0</v>
      </c>
      <c r="D8">
        <f>[1]CRP_Outcome_ELV!$BG8</f>
        <v>3</v>
      </c>
      <c r="E8">
        <f>[1]CRP_Outcome_ELV!$BH8</f>
        <v>0</v>
      </c>
      <c r="G8">
        <f>[2]CRP_Outcome_ELV!$O8</f>
        <v>8</v>
      </c>
      <c r="H8">
        <f>[2]CRP_Outcome_ELV!$BF8</f>
        <v>0</v>
      </c>
      <c r="I8">
        <f>[2]CRP_Outcome_ELV!$BG8</f>
        <v>7</v>
      </c>
      <c r="J8">
        <f>[2]CRP_Outcome_ELV!$BH8</f>
        <v>0</v>
      </c>
      <c r="L8">
        <f>[3]CRP_Outcome_ELV!$O8</f>
        <v>8</v>
      </c>
      <c r="M8">
        <f>[3]CRP_Outcome_ELV!$BF8</f>
        <v>0</v>
      </c>
      <c r="N8">
        <f>[3]CRP_Outcome_ELV!$BG8</f>
        <v>7</v>
      </c>
      <c r="O8">
        <f>[3]CRP_Outcome_ELV!$BH8</f>
        <v>0</v>
      </c>
      <c r="Q8">
        <f>[4]CRP_Outcome_ELV!$O8</f>
        <v>8</v>
      </c>
      <c r="R8">
        <f>[4]CRP_Outcome_ELV!$BF8</f>
        <v>0</v>
      </c>
      <c r="S8">
        <f>[4]CRP_Outcome_ELV!$BG8</f>
        <v>7</v>
      </c>
      <c r="T8">
        <f>[4]CRP_Outcome_ELV!$BH8</f>
        <v>0</v>
      </c>
      <c r="V8">
        <f>[5]CRP_Outcome_ELV!$O8</f>
        <v>8</v>
      </c>
      <c r="W8">
        <f>[5]CRP_Outcome_ELV!$BF8</f>
        <v>0</v>
      </c>
      <c r="X8">
        <f>[5]CRP_Outcome_ELV!$BG8</f>
        <v>7</v>
      </c>
      <c r="Y8">
        <f>[5]CRP_Outcome_ELV!$BH8</f>
        <v>0</v>
      </c>
      <c r="AA8">
        <f>[6]CRP_Outcome_ELV!$O8</f>
        <v>8</v>
      </c>
      <c r="AB8">
        <f>[6]CRP_Outcome_ELV!$BF8</f>
        <v>0</v>
      </c>
      <c r="AC8">
        <f>[6]CRP_Outcome_ELV!$BG8</f>
        <v>9</v>
      </c>
      <c r="AD8">
        <f>[6]CRP_Outcome_ELV!$BH8</f>
        <v>0</v>
      </c>
      <c r="AF8">
        <f>[7]CRP_Outcome_ELV!$O8</f>
        <v>8</v>
      </c>
      <c r="AG8">
        <f>[7]CRP_Outcome_ELV!$BF8</f>
        <v>0</v>
      </c>
      <c r="AH8">
        <f>[7]CRP_Outcome_ELV!$BG8</f>
        <v>9</v>
      </c>
      <c r="AI8">
        <f>[7]CRP_Outcome_ELV!$BH8</f>
        <v>0</v>
      </c>
      <c r="AK8">
        <f>[8]CRP_Outcome_ELV!$O8</f>
        <v>8</v>
      </c>
      <c r="AL8">
        <f>[8]CRP_Outcome_ELV!$BF8</f>
        <v>0</v>
      </c>
      <c r="AM8">
        <f>[8]CRP_Outcome_ELV!$BG8</f>
        <v>7</v>
      </c>
      <c r="AN8">
        <f>[8]CRP_Outcome_ELV!$BH8</f>
        <v>0</v>
      </c>
      <c r="AP8">
        <f>[9]CRP_Outcome_ELV!$O8</f>
        <v>8</v>
      </c>
      <c r="AQ8">
        <f>[9]CRP_Outcome_ELV!$BF8</f>
        <v>0</v>
      </c>
      <c r="AR8">
        <f>[9]CRP_Outcome_ELV!$BG8</f>
        <v>8</v>
      </c>
      <c r="AS8">
        <f>[9]CRP_Outcome_ELV!$BH8</f>
        <v>0</v>
      </c>
      <c r="AU8">
        <f>[10]CRP_Outcome_ELV!$O8</f>
        <v>8</v>
      </c>
      <c r="AV8">
        <f>[10]CRP_Outcome_ELV!$BF8</f>
        <v>0</v>
      </c>
      <c r="AW8">
        <f>[10]CRP_Outcome_ELV!$BG8</f>
        <v>9</v>
      </c>
      <c r="AX8">
        <f>[10]CRP_Outcome_ELV!$BH8</f>
        <v>0</v>
      </c>
      <c r="AZ8">
        <v>8</v>
      </c>
      <c r="BA8">
        <v>0</v>
      </c>
      <c r="BB8">
        <v>9</v>
      </c>
      <c r="BC8">
        <v>0</v>
      </c>
      <c r="BE8">
        <v>8</v>
      </c>
      <c r="BF8">
        <v>0</v>
      </c>
      <c r="BG8">
        <v>4</v>
      </c>
      <c r="BH8">
        <v>0</v>
      </c>
      <c r="BJ8" cm="1">
        <f t="array" ref="BJ8">INDEX([13]Results_ELV!$H$6:$H$186, (ROW()-ROW($O$2))*5+1)</f>
        <v>8</v>
      </c>
      <c r="BK8" cm="1">
        <f t="array" ref="BK8">INDEX([13]Results_ELV!$H$3:$H$186, (ROW()-ROW($BF$2))*5+1)</f>
        <v>0</v>
      </c>
      <c r="BL8" cm="1">
        <f t="array" ref="BL8">INDEX([13]Results_ELV!$H$5:$H$186, (ROW()-ROW($BG$2))*5+1)</f>
        <v>7</v>
      </c>
      <c r="BM8" cm="1">
        <f t="array" ref="BM8">INDEX([13]Results_ELV!$H$4:$H$186, (ROW()-ROW($BH$2))*5+1)</f>
        <v>0</v>
      </c>
      <c r="BO8" cm="1">
        <f t="array" ref="BO8">INDEX([14]Results_ELV!$H$6:$H$186, (ROW()-ROW($O$2))*5+1)</f>
        <v>8</v>
      </c>
      <c r="BP8" cm="1">
        <f t="array" ref="BP8">INDEX([14]Results_ELV!$H$3:$H$186, (ROW()-ROW($BF$2))*5+1)</f>
        <v>0</v>
      </c>
      <c r="BQ8" cm="1">
        <f t="array" ref="BQ8">INDEX([14]Results_ELV!$H$5:$H$186, (ROW()-ROW($BG$2))*5+1)</f>
        <v>7</v>
      </c>
      <c r="BR8" cm="1">
        <f t="array" ref="BR8">INDEX([14]Results_ELV!$H$4:$H$186, (ROW()-ROW($BH$2))*5+1)</f>
        <v>0</v>
      </c>
      <c r="BT8" cm="1">
        <f t="array" ref="BT8">INDEX([15]Results_ELV!$H$6:$H$186, (ROW()-ROW($O$2))*5+1)</f>
        <v>8</v>
      </c>
      <c r="BU8" cm="1">
        <f t="array" ref="BU8">INDEX([15]Results_ELV!$H$3:$H$186, (ROW()-ROW($BF$2))*5+1)</f>
        <v>0</v>
      </c>
      <c r="BV8" cm="1">
        <f t="array" ref="BV8">INDEX([15]Results_ELV!$H$5:$H$186, (ROW()-ROW($BG$2))*5+1)</f>
        <v>7</v>
      </c>
      <c r="BW8" cm="1">
        <f t="array" ref="BW8">INDEX([15]Results_ELV!$H$4:$H$186, (ROW()-ROW($BH$2))*5+1)</f>
        <v>0</v>
      </c>
      <c r="BY8" cm="1">
        <f t="array" ref="BY8">INDEX([16]Results_ELV!$H$6:$H$186, (ROW()-ROW($O$2))*5+1)</f>
        <v>8</v>
      </c>
      <c r="BZ8" cm="1">
        <f t="array" ref="BZ8">INDEX([16]Results_ELV!$H$3:$H$186, (ROW()-ROW($BF$2))*5+1)</f>
        <v>0</v>
      </c>
      <c r="CA8" cm="1">
        <f t="array" ref="CA8">INDEX([16]Results_ELV!$H$5:$H$186, (ROW()-ROW($BG$2))*5+1)</f>
        <v>8</v>
      </c>
      <c r="CB8" cm="1">
        <f t="array" ref="CB8">INDEX([16]Results_ELV!$H$4:$H$186, (ROW()-ROW($BH$2))*5+1)</f>
        <v>0</v>
      </c>
      <c r="CD8" cm="1">
        <f t="array" ref="CD8">INDEX([17]Results_ELV!$H$6:$H$186, (ROW()-ROW($O$2))*5+1)</f>
        <v>8</v>
      </c>
      <c r="CE8" cm="1">
        <f t="array" ref="CE8">INDEX([17]Results_ELV!$H$3:$H$186, (ROW()-ROW($BF$2))*5+1)</f>
        <v>0</v>
      </c>
      <c r="CF8" cm="1">
        <f t="array" ref="CF8">INDEX([17]Results_ELV!$H$5:$H$186, (ROW()-ROW($BG$2))*5+1)</f>
        <v>0</v>
      </c>
      <c r="CG8" cm="1">
        <f t="array" ref="CG8">INDEX([17]Results_ELV!$H$4:$H$186, (ROW()-ROW($BH$2))*5+1)</f>
        <v>0</v>
      </c>
      <c r="CI8" cm="1">
        <f t="array" ref="CI8">INDEX([18]Results_ELV!$H$6:$H$186, (ROW()-ROW($O$2))*5+1)</f>
        <v>8</v>
      </c>
      <c r="CJ8" cm="1">
        <f t="array" ref="CJ8">INDEX([18]Results_ELV!$H$3:$H$186, (ROW()-ROW($BF$2))*5+1)</f>
        <v>0</v>
      </c>
      <c r="CK8" cm="1">
        <f t="array" ref="CK8">INDEX([18]Results_ELV!$H$5:$H$186, (ROW()-ROW($BG$2))*5+1)</f>
        <v>9</v>
      </c>
      <c r="CL8" cm="1">
        <f t="array" ref="CL8">INDEX([18]Results_ELV!$H$4:$H$186, (ROW()-ROW($BH$2))*5+1)</f>
        <v>0</v>
      </c>
      <c r="CN8" cm="1">
        <f t="array" ref="CN8">INDEX([19]Results_ELV!$H$6:$H$186, (ROW()-ROW($O$2))*5+1)</f>
        <v>8</v>
      </c>
      <c r="CO8" cm="1">
        <f t="array" ref="CO8">INDEX([19]Results_ELV!$H$3:$H$186, (ROW()-ROW($BF$2))*5+1)</f>
        <v>0</v>
      </c>
      <c r="CP8" cm="1">
        <f t="array" ref="CP8">INDEX([19]Results_ELV!$H$5:$H$186, (ROW()-ROW($BG$2))*5+1)</f>
        <v>4</v>
      </c>
      <c r="CQ8" cm="1">
        <f t="array" ref="CQ8">INDEX([19]Results_ELV!$H$4:$H$186, (ROW()-ROW($BH$2))*5+1)</f>
        <v>0</v>
      </c>
      <c r="CS8" cm="1">
        <f t="array" ref="CS8">INDEX([20]Results_ELV!$H$6:$H$186, (ROW()-ROW($O$2))*5+1)</f>
        <v>8</v>
      </c>
      <c r="CT8" cm="1">
        <f t="array" ref="CT8">INDEX([20]Results_ELV!$H$3:$H$186, (ROW()-ROW($BF$2))*5+1)</f>
        <v>0</v>
      </c>
      <c r="CU8" cm="1">
        <f t="array" ref="CU8">INDEX([20]Results_ELV!$H$5:$H$186, (ROW()-ROW($BG$2))*5+1)</f>
        <v>7</v>
      </c>
      <c r="CV8" cm="1">
        <f t="array" ref="CV8">INDEX([20]Results_ELV!$H$4:$H$186, (ROW()-ROW($BH$2))*5+1)</f>
        <v>0</v>
      </c>
      <c r="CX8" cm="1">
        <f t="array" ref="CX8">INDEX([21]Results_ELV!$H$6:$H$186, (ROW()-ROW($O$2))*5+1)</f>
        <v>8</v>
      </c>
      <c r="CY8" cm="1">
        <f t="array" ref="CY8">INDEX([21]Results_ELV!$H$3:$H$186, (ROW()-ROW($BF$2))*5+1)</f>
        <v>0</v>
      </c>
      <c r="CZ8" cm="1">
        <f t="array" ref="CZ8">INDEX([21]Results_ELV!$H$5:$H$186, (ROW()-ROW($BG$2))*5+1)</f>
        <v>7</v>
      </c>
      <c r="DA8" cm="1">
        <f t="array" ref="DA8">INDEX([21]Results_ELV!$H$4:$H$186, (ROW()-ROW($BH$2))*5+1)</f>
        <v>0</v>
      </c>
      <c r="DC8" cm="1">
        <f t="array" ref="DC8">INDEX([22]Results_ELV!$H$6:$H$186, (ROW()-ROW($O$2))*5+1)</f>
        <v>8</v>
      </c>
      <c r="DD8" cm="1">
        <f t="array" ref="DD8">INDEX([22]Results_ELV!$H$3:$H$186, (ROW()-ROW($BF$2))*5+1)</f>
        <v>0</v>
      </c>
      <c r="DE8" cm="1">
        <f t="array" ref="DE8">INDEX([22]Results_ELV!$H$5:$H$186, (ROW()-ROW($BG$2))*5+1)</f>
        <v>7</v>
      </c>
      <c r="DF8" cm="1">
        <f t="array" ref="DF8">INDEX([22]Results_ELV!$H$4:$H$186, (ROW()-ROW($BH$2))*5+1)</f>
        <v>0</v>
      </c>
      <c r="DH8" cm="1">
        <f t="array" ref="DH8">INDEX([23]Results_ELV!$H$6:$H$186, (ROW()-ROW($O$2))*5+1)</f>
        <v>8</v>
      </c>
      <c r="DI8" cm="1">
        <f t="array" ref="DI8">INDEX([23]Results_ELV!$H$3:$H$186, (ROW()-ROW($BF$2))*5+1)</f>
        <v>0</v>
      </c>
      <c r="DJ8" cm="1">
        <f t="array" ref="DJ8">INDEX([23]Results_ELV!$H$5:$H$186, (ROW()-ROW($BG$2))*5+1)</f>
        <v>7</v>
      </c>
      <c r="DK8" cm="1">
        <f t="array" ref="DK8">INDEX([23]Results_ELV!$H$4:$H$186, (ROW()-ROW($BH$2))*5+1)</f>
        <v>0</v>
      </c>
      <c r="DM8" cm="1">
        <f t="array" ref="DM8">INDEX([24]Results_ELV!$H$6:$H$186, (ROW()-ROW($O$2))*5+1)</f>
        <v>8</v>
      </c>
      <c r="DN8" cm="1">
        <f t="array" ref="DN8">INDEX([24]Results_ELV!$H$3:$H$186, (ROW()-ROW($BF$2))*5+1)</f>
        <v>0</v>
      </c>
      <c r="DO8" cm="1">
        <f t="array" ref="DO8">INDEX([24]Results_ELV!$H$5:$H$186, (ROW()-ROW($BG$2))*5+1)</f>
        <v>8</v>
      </c>
      <c r="DP8" cm="1">
        <f t="array" ref="DP8">INDEX([24]Results_ELV!$H$4:$H$186, (ROW()-ROW($BH$2))*5+1)</f>
        <v>0</v>
      </c>
      <c r="DR8" cm="1">
        <f t="array" ref="DR8">INDEX([25]Results_ELV!$H$6:$H$186, (ROW()-ROW($O$2))*5+1)</f>
        <v>8</v>
      </c>
      <c r="DS8" cm="1">
        <f t="array" ref="DS8">INDEX([25]Results_ELV!$H$3:$H$186, (ROW()-ROW($BF$2))*5+1)</f>
        <v>0</v>
      </c>
      <c r="DT8" cm="1">
        <f t="array" ref="DT8">INDEX([25]Results_ELV!$H$5:$H$186, (ROW()-ROW($BG$2))*5+1)</f>
        <v>7</v>
      </c>
      <c r="DU8" cm="1">
        <f t="array" ref="DU8">INDEX([25]Results_ELV!$H$4:$H$186, (ROW()-ROW($BH$2))*5+1)</f>
        <v>0</v>
      </c>
      <c r="DW8" cm="1">
        <f t="array" ref="DW8">INDEX([26]Results_ELV!$H$6:$H$186, (ROW()-ROW($O$2))*5+1)</f>
        <v>8</v>
      </c>
      <c r="DX8" cm="1">
        <f t="array" ref="DX8">INDEX([26]Results_ELV!$H$3:$H$186, (ROW()-ROW($BF$2))*5+1)</f>
        <v>0</v>
      </c>
      <c r="DY8" cm="1">
        <f t="array" ref="DY8">INDEX([26]Results_ELV!$H$5:$H$186, (ROW()-ROW($BG$2))*5+1)</f>
        <v>7</v>
      </c>
      <c r="DZ8" cm="1">
        <f t="array" ref="DZ8">INDEX([26]Results_ELV!$H$4:$H$186, (ROW()-ROW($BH$2))*5+1)</f>
        <v>0</v>
      </c>
      <c r="EB8" cm="1">
        <f t="array" ref="EB8">INDEX([27]Results_ELV!$H$6:$H$186, (ROW()-ROW($O$2))*5+1)</f>
        <v>8</v>
      </c>
      <c r="EC8" cm="1">
        <f t="array" ref="EC8">INDEX([27]Results_ELV!$H$3:$H$186, (ROW()-ROW($BF$2))*5+1)</f>
        <v>0</v>
      </c>
      <c r="ED8" cm="1">
        <f t="array" ref="ED8">INDEX([27]Results_ELV!$H$5:$H$186, (ROW()-ROW($BG$2))*5+1)</f>
        <v>7</v>
      </c>
      <c r="EE8" cm="1">
        <f t="array" ref="EE8">INDEX([27]Results_ELV!$H$4:$H$186, (ROW()-ROW($BH$2))*5+1)</f>
        <v>0</v>
      </c>
      <c r="EG8" cm="1">
        <f t="array" ref="EG8">INDEX([28]Results_ELV!$H$6:$H$186, (ROW()-ROW($O$2))*5+1)</f>
        <v>8</v>
      </c>
      <c r="EH8" cm="1">
        <f t="array" ref="EH8">INDEX([28]Results_ELV!$H$3:$H$186, (ROW()-ROW($BF$2))*5+1)</f>
        <v>0</v>
      </c>
      <c r="EI8" cm="1">
        <f t="array" ref="EI8">INDEX([28]Results_ELV!$H$5:$H$186, (ROW()-ROW($BG$2))*5+1)</f>
        <v>7</v>
      </c>
      <c r="EJ8" cm="1">
        <f t="array" ref="EJ8">INDEX([28]Results_ELV!$H$4:$H$186, (ROW()-ROW($BH$2))*5+1)</f>
        <v>0</v>
      </c>
      <c r="EL8" cm="1">
        <f t="array" ref="EL8">INDEX([29]Results_ELV!$H$6:$H$186, (ROW()-ROW($O$2))*5+1)</f>
        <v>8</v>
      </c>
      <c r="EM8" cm="1">
        <f t="array" ref="EM8">INDEX([29]Results_ELV!$H$3:$H$186, (ROW()-ROW($BF$2))*5+1)</f>
        <v>0</v>
      </c>
      <c r="EN8" cm="1">
        <f t="array" ref="EN8">INDEX([29]Results_ELV!$H$5:$H$186, (ROW()-ROW($BG$2))*5+1)</f>
        <v>0</v>
      </c>
      <c r="EO8" cm="1">
        <f t="array" ref="EO8">INDEX([29]Results_ELV!$H$4:$H$186, (ROW()-ROW($BH$2))*5+1)</f>
        <v>0</v>
      </c>
      <c r="EQ8" cm="1">
        <f t="array" ref="EQ8">INDEX([30]Results_ELV!$H$6:$H$186, (ROW()-ROW($O$2))*5+1)</f>
        <v>8</v>
      </c>
      <c r="ER8" cm="1">
        <f t="array" ref="ER8">INDEX([30]Results_ELV!$H$3:$H$186, (ROW()-ROW($BF$2))*5+1)</f>
        <v>0</v>
      </c>
      <c r="ES8" cm="1">
        <f t="array" ref="ES8">INDEX([30]Results_ELV!$H$5:$H$186, (ROW()-ROW($BG$2))*5+1)</f>
        <v>9</v>
      </c>
      <c r="ET8" cm="1">
        <f t="array" ref="ET8">INDEX([30]Results_ELV!$H$4:$H$186, (ROW()-ROW($BH$2))*5+1)</f>
        <v>0</v>
      </c>
      <c r="EV8" s="22">
        <f t="shared" si="0"/>
        <v>8</v>
      </c>
      <c r="EW8" s="22">
        <f t="shared" si="1"/>
        <v>0</v>
      </c>
      <c r="EX8" s="22">
        <f t="shared" si="2"/>
        <v>7</v>
      </c>
      <c r="EY8" s="22">
        <f t="shared" si="3"/>
        <v>0</v>
      </c>
    </row>
    <row r="9" spans="1:155" x14ac:dyDescent="0.35">
      <c r="A9">
        <v>7</v>
      </c>
      <c r="B9">
        <f>[1]CRP_Outcome_ELV!$O9</f>
        <v>8</v>
      </c>
      <c r="C9">
        <f>[1]CRP_Outcome_ELV!$BF9</f>
        <v>1</v>
      </c>
      <c r="D9">
        <f>[1]CRP_Outcome_ELV!$BG9</f>
        <v>8</v>
      </c>
      <c r="E9">
        <f>[1]CRP_Outcome_ELV!$BH9</f>
        <v>0</v>
      </c>
      <c r="G9">
        <f>[2]CRP_Outcome_ELV!$O9</f>
        <v>8</v>
      </c>
      <c r="H9">
        <f>[2]CRP_Outcome_ELV!$BF9</f>
        <v>0</v>
      </c>
      <c r="I9">
        <f>[2]CRP_Outcome_ELV!$BG9</f>
        <v>10</v>
      </c>
      <c r="J9">
        <f>[2]CRP_Outcome_ELV!$BH9</f>
        <v>0</v>
      </c>
      <c r="L9">
        <f>[3]CRP_Outcome_ELV!$O9</f>
        <v>8</v>
      </c>
      <c r="M9">
        <f>[3]CRP_Outcome_ELV!$BF9</f>
        <v>0</v>
      </c>
      <c r="N9">
        <f>[3]CRP_Outcome_ELV!$BG9</f>
        <v>9</v>
      </c>
      <c r="O9">
        <f>[3]CRP_Outcome_ELV!$BH9</f>
        <v>0</v>
      </c>
      <c r="Q9">
        <f>[4]CRP_Outcome_ELV!$O9</f>
        <v>8</v>
      </c>
      <c r="R9">
        <f>[4]CRP_Outcome_ELV!$BF9</f>
        <v>1</v>
      </c>
      <c r="S9">
        <f>[4]CRP_Outcome_ELV!$BG9</f>
        <v>9</v>
      </c>
      <c r="T9">
        <f>[4]CRP_Outcome_ELV!$BH9</f>
        <v>0</v>
      </c>
      <c r="V9">
        <f>[5]CRP_Outcome_ELV!$O9</f>
        <v>8</v>
      </c>
      <c r="W9">
        <f>[5]CRP_Outcome_ELV!$BF9</f>
        <v>1</v>
      </c>
      <c r="X9">
        <f>[5]CRP_Outcome_ELV!$BG9</f>
        <v>10</v>
      </c>
      <c r="Y9">
        <f>[5]CRP_Outcome_ELV!$BH9</f>
        <v>0</v>
      </c>
      <c r="AA9">
        <f>[6]CRP_Outcome_ELV!$O9</f>
        <v>8</v>
      </c>
      <c r="AB9">
        <f>[6]CRP_Outcome_ELV!$BF9</f>
        <v>0</v>
      </c>
      <c r="AC9">
        <f>[6]CRP_Outcome_ELV!$BG9</f>
        <v>11</v>
      </c>
      <c r="AD9">
        <f>[6]CRP_Outcome_ELV!$BH9</f>
        <v>0</v>
      </c>
      <c r="AF9">
        <f>[7]CRP_Outcome_ELV!$O9</f>
        <v>8</v>
      </c>
      <c r="AG9">
        <f>[7]CRP_Outcome_ELV!$BF9</f>
        <v>2</v>
      </c>
      <c r="AH9">
        <f>[7]CRP_Outcome_ELV!$BG9</f>
        <v>11</v>
      </c>
      <c r="AI9">
        <f>[7]CRP_Outcome_ELV!$BH9</f>
        <v>0</v>
      </c>
      <c r="AK9">
        <f>[8]CRP_Outcome_ELV!$O9</f>
        <v>8</v>
      </c>
      <c r="AL9">
        <f>[8]CRP_Outcome_ELV!$BF9</f>
        <v>2</v>
      </c>
      <c r="AM9">
        <f>[8]CRP_Outcome_ELV!$BG9</f>
        <v>9</v>
      </c>
      <c r="AN9">
        <f>[8]CRP_Outcome_ELV!$BH9</f>
        <v>0</v>
      </c>
      <c r="AP9">
        <f>[9]CRP_Outcome_ELV!$O9</f>
        <v>8</v>
      </c>
      <c r="AQ9">
        <f>[9]CRP_Outcome_ELV!$BF9</f>
        <v>0</v>
      </c>
      <c r="AR9">
        <f>[9]CRP_Outcome_ELV!$BG9</f>
        <v>10</v>
      </c>
      <c r="AS9">
        <f>[9]CRP_Outcome_ELV!$BH9</f>
        <v>2</v>
      </c>
      <c r="AU9">
        <f>[10]CRP_Outcome_ELV!$O9</f>
        <v>8</v>
      </c>
      <c r="AV9">
        <f>[10]CRP_Outcome_ELV!$BF9</f>
        <v>2</v>
      </c>
      <c r="AW9">
        <f>[10]CRP_Outcome_ELV!$BG9</f>
        <v>11</v>
      </c>
      <c r="AX9">
        <f>[10]CRP_Outcome_ELV!$BH9</f>
        <v>0</v>
      </c>
      <c r="AZ9">
        <v>8</v>
      </c>
      <c r="BA9">
        <v>0</v>
      </c>
      <c r="BB9">
        <v>11</v>
      </c>
      <c r="BC9">
        <v>0</v>
      </c>
      <c r="BE9">
        <v>8</v>
      </c>
      <c r="BF9">
        <v>0</v>
      </c>
      <c r="BG9">
        <v>6</v>
      </c>
      <c r="BH9">
        <v>0</v>
      </c>
      <c r="BJ9" cm="1">
        <f t="array" ref="BJ9">INDEX([13]Results_ELV!$H$6:$H$186, (ROW()-ROW($O$2))*5+1)</f>
        <v>8</v>
      </c>
      <c r="BK9" cm="1">
        <f t="array" ref="BK9">INDEX([13]Results_ELV!$H$3:$H$186, (ROW()-ROW($BF$2))*5+1)</f>
        <v>1</v>
      </c>
      <c r="BL9" cm="1">
        <f t="array" ref="BL9">INDEX([13]Results_ELV!$H$5:$H$186, (ROW()-ROW($BG$2))*5+1)</f>
        <v>10</v>
      </c>
      <c r="BM9" cm="1">
        <f t="array" ref="BM9">INDEX([13]Results_ELV!$H$4:$H$186, (ROW()-ROW($BH$2))*5+1)</f>
        <v>0</v>
      </c>
      <c r="BO9" cm="1">
        <f t="array" ref="BO9">INDEX([14]Results_ELV!$H$6:$H$186, (ROW()-ROW($O$2))*5+1)</f>
        <v>8</v>
      </c>
      <c r="BP9" cm="1">
        <f t="array" ref="BP9">INDEX([14]Results_ELV!$H$3:$H$186, (ROW()-ROW($BF$2))*5+1)</f>
        <v>0</v>
      </c>
      <c r="BQ9" cm="1">
        <f t="array" ref="BQ9">INDEX([14]Results_ELV!$H$5:$H$186, (ROW()-ROW($BG$2))*5+1)</f>
        <v>10</v>
      </c>
      <c r="BR9" cm="1">
        <f t="array" ref="BR9">INDEX([14]Results_ELV!$H$4:$H$186, (ROW()-ROW($BH$2))*5+1)</f>
        <v>0</v>
      </c>
      <c r="BT9" cm="1">
        <f t="array" ref="BT9">INDEX([15]Results_ELV!$H$6:$H$186, (ROW()-ROW($O$2))*5+1)</f>
        <v>8</v>
      </c>
      <c r="BU9" cm="1">
        <f t="array" ref="BU9">INDEX([15]Results_ELV!$H$3:$H$186, (ROW()-ROW($BF$2))*5+1)</f>
        <v>1</v>
      </c>
      <c r="BV9" cm="1">
        <f t="array" ref="BV9">INDEX([15]Results_ELV!$H$5:$H$186, (ROW()-ROW($BG$2))*5+1)</f>
        <v>10</v>
      </c>
      <c r="BW9" cm="1">
        <f t="array" ref="BW9">INDEX([15]Results_ELV!$H$4:$H$186, (ROW()-ROW($BH$2))*5+1)</f>
        <v>0</v>
      </c>
      <c r="BY9" cm="1">
        <f t="array" ref="BY9">INDEX([16]Results_ELV!$H$6:$H$186, (ROW()-ROW($O$2))*5+1)</f>
        <v>8</v>
      </c>
      <c r="BZ9" cm="1">
        <f t="array" ref="BZ9">INDEX([16]Results_ELV!$H$3:$H$186, (ROW()-ROW($BF$2))*5+1)</f>
        <v>0</v>
      </c>
      <c r="CA9" cm="1">
        <f t="array" ref="CA9">INDEX([16]Results_ELV!$H$5:$H$186, (ROW()-ROW($BG$2))*5+1)</f>
        <v>10</v>
      </c>
      <c r="CB9" cm="1">
        <f t="array" ref="CB9">INDEX([16]Results_ELV!$H$4:$H$186, (ROW()-ROW($BH$2))*5+1)</f>
        <v>0</v>
      </c>
      <c r="CD9" cm="1">
        <f t="array" ref="CD9">INDEX([17]Results_ELV!$H$6:$H$186, (ROW()-ROW($O$2))*5+1)</f>
        <v>8</v>
      </c>
      <c r="CE9" cm="1">
        <f t="array" ref="CE9">INDEX([17]Results_ELV!$H$3:$H$186, (ROW()-ROW($BF$2))*5+1)</f>
        <v>0</v>
      </c>
      <c r="CF9" cm="1">
        <f t="array" ref="CF9">INDEX([17]Results_ELV!$H$5:$H$186, (ROW()-ROW($BG$2))*5+1)</f>
        <v>4</v>
      </c>
      <c r="CG9" cm="1">
        <f t="array" ref="CG9">INDEX([17]Results_ELV!$H$4:$H$186, (ROW()-ROW($BH$2))*5+1)</f>
        <v>0</v>
      </c>
      <c r="CI9" cm="1">
        <f t="array" ref="CI9">INDEX([18]Results_ELV!$H$6:$H$186, (ROW()-ROW($O$2))*5+1)</f>
        <v>8</v>
      </c>
      <c r="CJ9" cm="1">
        <f t="array" ref="CJ9">INDEX([18]Results_ELV!$H$3:$H$186, (ROW()-ROW($BF$2))*5+1)</f>
        <v>0</v>
      </c>
      <c r="CK9" cm="1">
        <f t="array" ref="CK9">INDEX([18]Results_ELV!$H$5:$H$186, (ROW()-ROW($BG$2))*5+1)</f>
        <v>11</v>
      </c>
      <c r="CL9" cm="1">
        <f t="array" ref="CL9">INDEX([18]Results_ELV!$H$4:$H$186, (ROW()-ROW($BH$2))*5+1)</f>
        <v>0</v>
      </c>
      <c r="CN9" cm="1">
        <f t="array" ref="CN9">INDEX([19]Results_ELV!$H$6:$H$186, (ROW()-ROW($O$2))*5+1)</f>
        <v>8</v>
      </c>
      <c r="CO9" cm="1">
        <f t="array" ref="CO9">INDEX([19]Results_ELV!$H$3:$H$186, (ROW()-ROW($BF$2))*5+1)</f>
        <v>0</v>
      </c>
      <c r="CP9" cm="1">
        <f t="array" ref="CP9">INDEX([19]Results_ELV!$H$5:$H$186, (ROW()-ROW($BG$2))*5+1)</f>
        <v>6</v>
      </c>
      <c r="CQ9" cm="1">
        <f t="array" ref="CQ9">INDEX([19]Results_ELV!$H$4:$H$186, (ROW()-ROW($BH$2))*5+1)</f>
        <v>0</v>
      </c>
      <c r="CS9" cm="1">
        <f t="array" ref="CS9">INDEX([20]Results_ELV!$H$6:$H$186, (ROW()-ROW($O$2))*5+1)</f>
        <v>8</v>
      </c>
      <c r="CT9" cm="1">
        <f t="array" ref="CT9">INDEX([20]Results_ELV!$H$3:$H$186, (ROW()-ROW($BF$2))*5+1)</f>
        <v>2</v>
      </c>
      <c r="CU9" cm="1">
        <f t="array" ref="CU9">INDEX([20]Results_ELV!$H$5:$H$186, (ROW()-ROW($BG$2))*5+1)</f>
        <v>10</v>
      </c>
      <c r="CV9" cm="1">
        <f t="array" ref="CV9">INDEX([20]Results_ELV!$H$4:$H$186, (ROW()-ROW($BH$2))*5+1)</f>
        <v>0</v>
      </c>
      <c r="CX9" cm="1">
        <f t="array" ref="CX9">INDEX([21]Results_ELV!$H$6:$H$186, (ROW()-ROW($O$2))*5+1)</f>
        <v>8</v>
      </c>
      <c r="CY9" cm="1">
        <f t="array" ref="CY9">INDEX([21]Results_ELV!$H$3:$H$186, (ROW()-ROW($BF$2))*5+1)</f>
        <v>0</v>
      </c>
      <c r="CZ9" cm="1">
        <f t="array" ref="CZ9">INDEX([21]Results_ELV!$H$5:$H$186, (ROW()-ROW($BG$2))*5+1)</f>
        <v>9</v>
      </c>
      <c r="DA9" cm="1">
        <f t="array" ref="DA9">INDEX([21]Results_ELV!$H$4:$H$186, (ROW()-ROW($BH$2))*5+1)</f>
        <v>0</v>
      </c>
      <c r="DC9" cm="1">
        <f t="array" ref="DC9">INDEX([22]Results_ELV!$H$6:$H$186, (ROW()-ROW($O$2))*5+1)</f>
        <v>8</v>
      </c>
      <c r="DD9" cm="1">
        <f t="array" ref="DD9">INDEX([22]Results_ELV!$H$3:$H$186, (ROW()-ROW($BF$2))*5+1)</f>
        <v>0</v>
      </c>
      <c r="DE9" cm="1">
        <f t="array" ref="DE9">INDEX([22]Results_ELV!$H$5:$H$186, (ROW()-ROW($BG$2))*5+1)</f>
        <v>10</v>
      </c>
      <c r="DF9" cm="1">
        <f t="array" ref="DF9">INDEX([22]Results_ELV!$H$4:$H$186, (ROW()-ROW($BH$2))*5+1)</f>
        <v>0</v>
      </c>
      <c r="DH9" cm="1">
        <f t="array" ref="DH9">INDEX([23]Results_ELV!$H$6:$H$186, (ROW()-ROW($O$2))*5+1)</f>
        <v>8</v>
      </c>
      <c r="DI9" cm="1">
        <f t="array" ref="DI9">INDEX([23]Results_ELV!$H$3:$H$186, (ROW()-ROW($BF$2))*5+1)</f>
        <v>0</v>
      </c>
      <c r="DJ9" cm="1">
        <f t="array" ref="DJ9">INDEX([23]Results_ELV!$H$5:$H$186, (ROW()-ROW($BG$2))*5+1)</f>
        <v>9</v>
      </c>
      <c r="DK9" cm="1">
        <f t="array" ref="DK9">INDEX([23]Results_ELV!$H$4:$H$186, (ROW()-ROW($BH$2))*5+1)</f>
        <v>0</v>
      </c>
      <c r="DM9" cm="1">
        <f t="array" ref="DM9">INDEX([24]Results_ELV!$H$6:$H$186, (ROW()-ROW($O$2))*5+1)</f>
        <v>8</v>
      </c>
      <c r="DN9" cm="1">
        <f t="array" ref="DN9">INDEX([24]Results_ELV!$H$3:$H$186, (ROW()-ROW($BF$2))*5+1)</f>
        <v>1</v>
      </c>
      <c r="DO9" cm="1">
        <f t="array" ref="DO9">INDEX([24]Results_ELV!$H$5:$H$186, (ROW()-ROW($BG$2))*5+1)</f>
        <v>10</v>
      </c>
      <c r="DP9" cm="1">
        <f t="array" ref="DP9">INDEX([24]Results_ELV!$H$4:$H$186, (ROW()-ROW($BH$2))*5+1)</f>
        <v>0</v>
      </c>
      <c r="DR9" cm="1">
        <f t="array" ref="DR9">INDEX([25]Results_ELV!$H$6:$H$186, (ROW()-ROW($O$2))*5+1)</f>
        <v>8</v>
      </c>
      <c r="DS9" cm="1">
        <f t="array" ref="DS9">INDEX([25]Results_ELV!$H$3:$H$186, (ROW()-ROW($BF$2))*5+1)</f>
        <v>2</v>
      </c>
      <c r="DT9" cm="1">
        <f t="array" ref="DT9">INDEX([25]Results_ELV!$H$5:$H$186, (ROW()-ROW($BG$2))*5+1)</f>
        <v>10</v>
      </c>
      <c r="DU9" cm="1">
        <f t="array" ref="DU9">INDEX([25]Results_ELV!$H$4:$H$186, (ROW()-ROW($BH$2))*5+1)</f>
        <v>0</v>
      </c>
      <c r="DW9" cm="1">
        <f t="array" ref="DW9">INDEX([26]Results_ELV!$H$6:$H$186, (ROW()-ROW($O$2))*5+1)</f>
        <v>8</v>
      </c>
      <c r="DX9" cm="1">
        <f t="array" ref="DX9">INDEX([26]Results_ELV!$H$3:$H$186, (ROW()-ROW($BF$2))*5+1)</f>
        <v>0</v>
      </c>
      <c r="DY9" cm="1">
        <f t="array" ref="DY9">INDEX([26]Results_ELV!$H$5:$H$186, (ROW()-ROW($BG$2))*5+1)</f>
        <v>10</v>
      </c>
      <c r="DZ9" cm="1">
        <f t="array" ref="DZ9">INDEX([26]Results_ELV!$H$4:$H$186, (ROW()-ROW($BH$2))*5+1)</f>
        <v>0</v>
      </c>
      <c r="EB9" cm="1">
        <f t="array" ref="EB9">INDEX([27]Results_ELV!$H$6:$H$186, (ROW()-ROW($O$2))*5+1)</f>
        <v>8</v>
      </c>
      <c r="EC9" cm="1">
        <f t="array" ref="EC9">INDEX([27]Results_ELV!$H$3:$H$186, (ROW()-ROW($BF$2))*5+1)</f>
        <v>0</v>
      </c>
      <c r="ED9" cm="1">
        <f t="array" ref="ED9">INDEX([27]Results_ELV!$H$5:$H$186, (ROW()-ROW($BG$2))*5+1)</f>
        <v>9</v>
      </c>
      <c r="EE9" cm="1">
        <f t="array" ref="EE9">INDEX([27]Results_ELV!$H$4:$H$186, (ROW()-ROW($BH$2))*5+1)</f>
        <v>0</v>
      </c>
      <c r="EG9" cm="1">
        <f t="array" ref="EG9">INDEX([28]Results_ELV!$H$6:$H$186, (ROW()-ROW($O$2))*5+1)</f>
        <v>8</v>
      </c>
      <c r="EH9" cm="1">
        <f t="array" ref="EH9">INDEX([28]Results_ELV!$H$3:$H$186, (ROW()-ROW($BF$2))*5+1)</f>
        <v>0</v>
      </c>
      <c r="EI9" cm="1">
        <f t="array" ref="EI9">INDEX([28]Results_ELV!$H$5:$H$186, (ROW()-ROW($BG$2))*5+1)</f>
        <v>10</v>
      </c>
      <c r="EJ9" cm="1">
        <f t="array" ref="EJ9">INDEX([28]Results_ELV!$H$4:$H$186, (ROW()-ROW($BH$2))*5+1)</f>
        <v>0</v>
      </c>
      <c r="EL9" cm="1">
        <f t="array" ref="EL9">INDEX([29]Results_ELV!$H$6:$H$186, (ROW()-ROW($O$2))*5+1)</f>
        <v>8</v>
      </c>
      <c r="EM9" cm="1">
        <f t="array" ref="EM9">INDEX([29]Results_ELV!$H$3:$H$186, (ROW()-ROW($BF$2))*5+1)</f>
        <v>0</v>
      </c>
      <c r="EN9" cm="1">
        <f t="array" ref="EN9">INDEX([29]Results_ELV!$H$5:$H$186, (ROW()-ROW($BG$2))*5+1)</f>
        <v>5</v>
      </c>
      <c r="EO9" cm="1">
        <f t="array" ref="EO9">INDEX([29]Results_ELV!$H$4:$H$186, (ROW()-ROW($BH$2))*5+1)</f>
        <v>0</v>
      </c>
      <c r="EQ9" cm="1">
        <f t="array" ref="EQ9">INDEX([30]Results_ELV!$H$6:$H$186, (ROW()-ROW($O$2))*5+1)</f>
        <v>8</v>
      </c>
      <c r="ER9" cm="1">
        <f t="array" ref="ER9">INDEX([30]Results_ELV!$H$3:$H$186, (ROW()-ROW($BF$2))*5+1)</f>
        <v>0</v>
      </c>
      <c r="ES9" cm="1">
        <f t="array" ref="ES9">INDEX([30]Results_ELV!$H$5:$H$186, (ROW()-ROW($BG$2))*5+1)</f>
        <v>11</v>
      </c>
      <c r="ET9" cm="1">
        <f t="array" ref="ET9">INDEX([30]Results_ELV!$H$4:$H$186, (ROW()-ROW($BH$2))*5+1)</f>
        <v>0</v>
      </c>
      <c r="EV9" s="22">
        <f t="shared" si="0"/>
        <v>8</v>
      </c>
      <c r="EW9" s="22">
        <f t="shared" si="1"/>
        <v>1</v>
      </c>
      <c r="EX9" s="22">
        <f t="shared" si="2"/>
        <v>9</v>
      </c>
      <c r="EY9" s="22">
        <f t="shared" si="3"/>
        <v>0</v>
      </c>
    </row>
    <row r="10" spans="1:155" x14ac:dyDescent="0.35">
      <c r="A10">
        <v>8</v>
      </c>
      <c r="B10">
        <f>[1]CRP_Outcome_ELV!$O10</f>
        <v>8</v>
      </c>
      <c r="C10">
        <f>[1]CRP_Outcome_ELV!$BF10</f>
        <v>0</v>
      </c>
      <c r="D10">
        <f>[1]CRP_Outcome_ELV!$BG10</f>
        <v>10</v>
      </c>
      <c r="E10">
        <f>[1]CRP_Outcome_ELV!$BH10</f>
        <v>0</v>
      </c>
      <c r="G10">
        <f>[2]CRP_Outcome_ELV!$O10</f>
        <v>8</v>
      </c>
      <c r="H10">
        <f>[2]CRP_Outcome_ELV!$BF10</f>
        <v>0</v>
      </c>
      <c r="I10">
        <f>[2]CRP_Outcome_ELV!$BG10</f>
        <v>10</v>
      </c>
      <c r="J10">
        <f>[2]CRP_Outcome_ELV!$BH10</f>
        <v>7</v>
      </c>
      <c r="L10">
        <f>[3]CRP_Outcome_ELV!$O10</f>
        <v>8</v>
      </c>
      <c r="M10">
        <f>[3]CRP_Outcome_ELV!$BF10</f>
        <v>0</v>
      </c>
      <c r="N10">
        <f>[3]CRP_Outcome_ELV!$BG10</f>
        <v>9</v>
      </c>
      <c r="O10">
        <f>[3]CRP_Outcome_ELV!$BH10</f>
        <v>7</v>
      </c>
      <c r="Q10">
        <f>[4]CRP_Outcome_ELV!$O10</f>
        <v>8</v>
      </c>
      <c r="R10">
        <f>[4]CRP_Outcome_ELV!$BF10</f>
        <v>0</v>
      </c>
      <c r="S10">
        <f>[4]CRP_Outcome_ELV!$BG10</f>
        <v>9</v>
      </c>
      <c r="T10">
        <f>[4]CRP_Outcome_ELV!$BH10</f>
        <v>10</v>
      </c>
      <c r="V10">
        <f>[5]CRP_Outcome_ELV!$O10</f>
        <v>8</v>
      </c>
      <c r="W10">
        <f>[5]CRP_Outcome_ELV!$BF10</f>
        <v>0</v>
      </c>
      <c r="X10">
        <f>[5]CRP_Outcome_ELV!$BG10</f>
        <v>10</v>
      </c>
      <c r="Y10">
        <f>[5]CRP_Outcome_ELV!$BH10</f>
        <v>7</v>
      </c>
      <c r="AA10">
        <f>[6]CRP_Outcome_ELV!$O10</f>
        <v>8</v>
      </c>
      <c r="AB10">
        <f>[6]CRP_Outcome_ELV!$BF10</f>
        <v>0</v>
      </c>
      <c r="AC10">
        <f>[6]CRP_Outcome_ELV!$BG10</f>
        <v>10</v>
      </c>
      <c r="AD10">
        <f>[6]CRP_Outcome_ELV!$BH10</f>
        <v>15</v>
      </c>
      <c r="AF10">
        <f>[7]CRP_Outcome_ELV!$O10</f>
        <v>8</v>
      </c>
      <c r="AG10">
        <f>[7]CRP_Outcome_ELV!$BF10</f>
        <v>0</v>
      </c>
      <c r="AH10">
        <f>[7]CRP_Outcome_ELV!$BG10</f>
        <v>10</v>
      </c>
      <c r="AI10">
        <f>[7]CRP_Outcome_ELV!$BH10</f>
        <v>15</v>
      </c>
      <c r="AK10">
        <f>[8]CRP_Outcome_ELV!$O10</f>
        <v>8</v>
      </c>
      <c r="AL10">
        <f>[8]CRP_Outcome_ELV!$BF10</f>
        <v>0</v>
      </c>
      <c r="AM10">
        <f>[8]CRP_Outcome_ELV!$BG10</f>
        <v>9</v>
      </c>
      <c r="AN10">
        <f>[8]CRP_Outcome_ELV!$BH10</f>
        <v>7</v>
      </c>
      <c r="AP10">
        <f>[9]CRP_Outcome_ELV!$O10</f>
        <v>8</v>
      </c>
      <c r="AQ10">
        <f>[9]CRP_Outcome_ELV!$BF10</f>
        <v>0</v>
      </c>
      <c r="AR10">
        <f>[9]CRP_Outcome_ELV!$BG10</f>
        <v>10</v>
      </c>
      <c r="AS10">
        <f>[9]CRP_Outcome_ELV!$BH10</f>
        <v>8</v>
      </c>
      <c r="AU10">
        <f>[10]CRP_Outcome_ELV!$O10</f>
        <v>8</v>
      </c>
      <c r="AV10">
        <f>[10]CRP_Outcome_ELV!$BF10</f>
        <v>0</v>
      </c>
      <c r="AW10">
        <f>[10]CRP_Outcome_ELV!$BG10</f>
        <v>10</v>
      </c>
      <c r="AX10">
        <f>[10]CRP_Outcome_ELV!$BH10</f>
        <v>13</v>
      </c>
      <c r="AZ10">
        <v>8</v>
      </c>
      <c r="BA10">
        <v>0</v>
      </c>
      <c r="BB10">
        <v>10</v>
      </c>
      <c r="BC10">
        <v>12</v>
      </c>
      <c r="BE10">
        <v>8</v>
      </c>
      <c r="BF10">
        <v>0</v>
      </c>
      <c r="BG10">
        <v>6</v>
      </c>
      <c r="BH10">
        <v>2</v>
      </c>
      <c r="BJ10" cm="1">
        <f t="array" ref="BJ10">INDEX([13]Results_ELV!$H$6:$H$186, (ROW()-ROW($O$2))*5+1)</f>
        <v>8</v>
      </c>
      <c r="BK10" cm="1">
        <f t="array" ref="BK10">INDEX([13]Results_ELV!$H$3:$H$186, (ROW()-ROW($BF$2))*5+1)</f>
        <v>0</v>
      </c>
      <c r="BL10" cm="1">
        <f t="array" ref="BL10">INDEX([13]Results_ELV!$H$5:$H$186, (ROW()-ROW($BG$2))*5+1)</f>
        <v>10</v>
      </c>
      <c r="BM10" cm="1">
        <f t="array" ref="BM10">INDEX([13]Results_ELV!$H$4:$H$186, (ROW()-ROW($BH$2))*5+1)</f>
        <v>10</v>
      </c>
      <c r="BO10" cm="1">
        <f t="array" ref="BO10">INDEX([14]Results_ELV!$H$6:$H$186, (ROW()-ROW($O$2))*5+1)</f>
        <v>8</v>
      </c>
      <c r="BP10" cm="1">
        <f t="array" ref="BP10">INDEX([14]Results_ELV!$H$3:$H$186, (ROW()-ROW($BF$2))*5+1)</f>
        <v>0</v>
      </c>
      <c r="BQ10" cm="1">
        <f t="array" ref="BQ10">INDEX([14]Results_ELV!$H$5:$H$186, (ROW()-ROW($BG$2))*5+1)</f>
        <v>10</v>
      </c>
      <c r="BR10" cm="1">
        <f t="array" ref="BR10">INDEX([14]Results_ELV!$H$4:$H$186, (ROW()-ROW($BH$2))*5+1)</f>
        <v>7</v>
      </c>
      <c r="BT10" cm="1">
        <f t="array" ref="BT10">INDEX([15]Results_ELV!$H$6:$H$186, (ROW()-ROW($O$2))*5+1)</f>
        <v>8</v>
      </c>
      <c r="BU10" cm="1">
        <f t="array" ref="BU10">INDEX([15]Results_ELV!$H$3:$H$186, (ROW()-ROW($BF$2))*5+1)</f>
        <v>0</v>
      </c>
      <c r="BV10" cm="1">
        <f t="array" ref="BV10">INDEX([15]Results_ELV!$H$5:$H$186, (ROW()-ROW($BG$2))*5+1)</f>
        <v>10</v>
      </c>
      <c r="BW10" cm="1">
        <f t="array" ref="BW10">INDEX([15]Results_ELV!$H$4:$H$186, (ROW()-ROW($BH$2))*5+1)</f>
        <v>9</v>
      </c>
      <c r="BY10" cm="1">
        <f t="array" ref="BY10">INDEX([16]Results_ELV!$H$6:$H$186, (ROW()-ROW($O$2))*5+1)</f>
        <v>8</v>
      </c>
      <c r="BZ10" cm="1">
        <f t="array" ref="BZ10">INDEX([16]Results_ELV!$H$3:$H$186, (ROW()-ROW($BF$2))*5+1)</f>
        <v>0</v>
      </c>
      <c r="CA10" cm="1">
        <f t="array" ref="CA10">INDEX([16]Results_ELV!$H$5:$H$186, (ROW()-ROW($BG$2))*5+1)</f>
        <v>10</v>
      </c>
      <c r="CB10" cm="1">
        <f t="array" ref="CB10">INDEX([16]Results_ELV!$H$4:$H$186, (ROW()-ROW($BH$2))*5+1)</f>
        <v>12</v>
      </c>
      <c r="CD10" cm="1">
        <f t="array" ref="CD10">INDEX([17]Results_ELV!$H$6:$H$186, (ROW()-ROW($O$2))*5+1)</f>
        <v>8</v>
      </c>
      <c r="CE10" cm="1">
        <f t="array" ref="CE10">INDEX([17]Results_ELV!$H$3:$H$186, (ROW()-ROW($BF$2))*5+1)</f>
        <v>0</v>
      </c>
      <c r="CF10" cm="1">
        <f t="array" ref="CF10">INDEX([17]Results_ELV!$H$5:$H$186, (ROW()-ROW($BG$2))*5+1)</f>
        <v>10</v>
      </c>
      <c r="CG10" cm="1">
        <f t="array" ref="CG10">INDEX([17]Results_ELV!$H$4:$H$186, (ROW()-ROW($BH$2))*5+1)</f>
        <v>0</v>
      </c>
      <c r="CI10" cm="1">
        <f t="array" ref="CI10">INDEX([18]Results_ELV!$H$6:$H$186, (ROW()-ROW($O$2))*5+1)</f>
        <v>8</v>
      </c>
      <c r="CJ10" cm="1">
        <f t="array" ref="CJ10">INDEX([18]Results_ELV!$H$3:$H$186, (ROW()-ROW($BF$2))*5+1)</f>
        <v>0</v>
      </c>
      <c r="CK10" cm="1">
        <f t="array" ref="CK10">INDEX([18]Results_ELV!$H$5:$H$186, (ROW()-ROW($BG$2))*5+1)</f>
        <v>10</v>
      </c>
      <c r="CL10" cm="1">
        <f t="array" ref="CL10">INDEX([18]Results_ELV!$H$4:$H$186, (ROW()-ROW($BH$2))*5+1)</f>
        <v>15</v>
      </c>
      <c r="CN10" cm="1">
        <f t="array" ref="CN10">INDEX([19]Results_ELV!$H$6:$H$186, (ROW()-ROW($O$2))*5+1)</f>
        <v>8</v>
      </c>
      <c r="CO10" cm="1">
        <f t="array" ref="CO10">INDEX([19]Results_ELV!$H$3:$H$186, (ROW()-ROW($BF$2))*5+1)</f>
        <v>0</v>
      </c>
      <c r="CP10" cm="1">
        <f t="array" ref="CP10">INDEX([19]Results_ELV!$H$5:$H$186, (ROW()-ROW($BG$2))*5+1)</f>
        <v>6</v>
      </c>
      <c r="CQ10" cm="1">
        <f t="array" ref="CQ10">INDEX([19]Results_ELV!$H$4:$H$186, (ROW()-ROW($BH$2))*5+1)</f>
        <v>2</v>
      </c>
      <c r="CS10" cm="1">
        <f t="array" ref="CS10">INDEX([20]Results_ELV!$H$6:$H$186, (ROW()-ROW($O$2))*5+1)</f>
        <v>8</v>
      </c>
      <c r="CT10" cm="1">
        <f t="array" ref="CT10">INDEX([20]Results_ELV!$H$3:$H$186, (ROW()-ROW($BF$2))*5+1)</f>
        <v>0</v>
      </c>
      <c r="CU10" cm="1">
        <f t="array" ref="CU10">INDEX([20]Results_ELV!$H$5:$H$186, (ROW()-ROW($BG$2))*5+1)</f>
        <v>10</v>
      </c>
      <c r="CV10" cm="1">
        <f t="array" ref="CV10">INDEX([20]Results_ELV!$H$4:$H$186, (ROW()-ROW($BH$2))*5+1)</f>
        <v>10</v>
      </c>
      <c r="CX10" cm="1">
        <f t="array" ref="CX10">INDEX([21]Results_ELV!$H$6:$H$186, (ROW()-ROW($O$2))*5+1)</f>
        <v>8</v>
      </c>
      <c r="CY10" cm="1">
        <f t="array" ref="CY10">INDEX([21]Results_ELV!$H$3:$H$186, (ROW()-ROW($BF$2))*5+1)</f>
        <v>0</v>
      </c>
      <c r="CZ10" cm="1">
        <f t="array" ref="CZ10">INDEX([21]Results_ELV!$H$5:$H$186, (ROW()-ROW($BG$2))*5+1)</f>
        <v>9</v>
      </c>
      <c r="DA10" cm="1">
        <f t="array" ref="DA10">INDEX([21]Results_ELV!$H$4:$H$186, (ROW()-ROW($BH$2))*5+1)</f>
        <v>7</v>
      </c>
      <c r="DC10" cm="1">
        <f t="array" ref="DC10">INDEX([22]Results_ELV!$H$6:$H$186, (ROW()-ROW($O$2))*5+1)</f>
        <v>8</v>
      </c>
      <c r="DD10" cm="1">
        <f t="array" ref="DD10">INDEX([22]Results_ELV!$H$3:$H$186, (ROW()-ROW($BF$2))*5+1)</f>
        <v>0</v>
      </c>
      <c r="DE10" cm="1">
        <f t="array" ref="DE10">INDEX([22]Results_ELV!$H$5:$H$186, (ROW()-ROW($BG$2))*5+1)</f>
        <v>11</v>
      </c>
      <c r="DF10" cm="1">
        <f t="array" ref="DF10">INDEX([22]Results_ELV!$H$4:$H$186, (ROW()-ROW($BH$2))*5+1)</f>
        <v>9</v>
      </c>
      <c r="DH10" cm="1">
        <f t="array" ref="DH10">INDEX([23]Results_ELV!$H$6:$H$186, (ROW()-ROW($O$2))*5+1)</f>
        <v>8</v>
      </c>
      <c r="DI10" cm="1">
        <f t="array" ref="DI10">INDEX([23]Results_ELV!$H$3:$H$186, (ROW()-ROW($BF$2))*5+1)</f>
        <v>0</v>
      </c>
      <c r="DJ10" cm="1">
        <f t="array" ref="DJ10">INDEX([23]Results_ELV!$H$5:$H$186, (ROW()-ROW($BG$2))*5+1)</f>
        <v>10</v>
      </c>
      <c r="DK10" cm="1">
        <f t="array" ref="DK10">INDEX([23]Results_ELV!$H$4:$H$186, (ROW()-ROW($BH$2))*5+1)</f>
        <v>7</v>
      </c>
      <c r="DM10" cm="1">
        <f t="array" ref="DM10">INDEX([24]Results_ELV!$H$6:$H$186, (ROW()-ROW($O$2))*5+1)</f>
        <v>8</v>
      </c>
      <c r="DN10" cm="1">
        <f t="array" ref="DN10">INDEX([24]Results_ELV!$H$3:$H$186, (ROW()-ROW($BF$2))*5+1)</f>
        <v>0</v>
      </c>
      <c r="DO10" cm="1">
        <f t="array" ref="DO10">INDEX([24]Results_ELV!$H$5:$H$186, (ROW()-ROW($BG$2))*5+1)</f>
        <v>10</v>
      </c>
      <c r="DP10" cm="1">
        <f t="array" ref="DP10">INDEX([24]Results_ELV!$H$4:$H$186, (ROW()-ROW($BH$2))*5+1)</f>
        <v>10</v>
      </c>
      <c r="DR10" cm="1">
        <f t="array" ref="DR10">INDEX([25]Results_ELV!$H$6:$H$186, (ROW()-ROW($O$2))*5+1)</f>
        <v>8</v>
      </c>
      <c r="DS10" cm="1">
        <f t="array" ref="DS10">INDEX([25]Results_ELV!$H$3:$H$186, (ROW()-ROW($BF$2))*5+1)</f>
        <v>0</v>
      </c>
      <c r="DT10" cm="1">
        <f t="array" ref="DT10">INDEX([25]Results_ELV!$H$5:$H$186, (ROW()-ROW($BG$2))*5+1)</f>
        <v>10</v>
      </c>
      <c r="DU10" cm="1">
        <f t="array" ref="DU10">INDEX([25]Results_ELV!$H$4:$H$186, (ROW()-ROW($BH$2))*5+1)</f>
        <v>10</v>
      </c>
      <c r="DW10" cm="1">
        <f t="array" ref="DW10">INDEX([26]Results_ELV!$H$6:$H$186, (ROW()-ROW($O$2))*5+1)</f>
        <v>8</v>
      </c>
      <c r="DX10" cm="1">
        <f t="array" ref="DX10">INDEX([26]Results_ELV!$H$3:$H$186, (ROW()-ROW($BF$2))*5+1)</f>
        <v>0</v>
      </c>
      <c r="DY10" cm="1">
        <f t="array" ref="DY10">INDEX([26]Results_ELV!$H$5:$H$186, (ROW()-ROW($BG$2))*5+1)</f>
        <v>10</v>
      </c>
      <c r="DZ10" cm="1">
        <f t="array" ref="DZ10">INDEX([26]Results_ELV!$H$4:$H$186, (ROW()-ROW($BH$2))*5+1)</f>
        <v>7</v>
      </c>
      <c r="EB10" cm="1">
        <f t="array" ref="EB10">INDEX([27]Results_ELV!$H$6:$H$186, (ROW()-ROW($O$2))*5+1)</f>
        <v>8</v>
      </c>
      <c r="EC10" cm="1">
        <f t="array" ref="EC10">INDEX([27]Results_ELV!$H$3:$H$186, (ROW()-ROW($BF$2))*5+1)</f>
        <v>0</v>
      </c>
      <c r="ED10" cm="1">
        <f t="array" ref="ED10">INDEX([27]Results_ELV!$H$5:$H$186, (ROW()-ROW($BG$2))*5+1)</f>
        <v>9</v>
      </c>
      <c r="EE10" cm="1">
        <f t="array" ref="EE10">INDEX([27]Results_ELV!$H$4:$H$186, (ROW()-ROW($BH$2))*5+1)</f>
        <v>10</v>
      </c>
      <c r="EG10" cm="1">
        <f t="array" ref="EG10">INDEX([28]Results_ELV!$H$6:$H$186, (ROW()-ROW($O$2))*5+1)</f>
        <v>8</v>
      </c>
      <c r="EH10" cm="1">
        <f t="array" ref="EH10">INDEX([28]Results_ELV!$H$3:$H$186, (ROW()-ROW($BF$2))*5+1)</f>
        <v>0</v>
      </c>
      <c r="EI10" cm="1">
        <f t="array" ref="EI10">INDEX([28]Results_ELV!$H$5:$H$186, (ROW()-ROW($BG$2))*5+1)</f>
        <v>10</v>
      </c>
      <c r="EJ10" cm="1">
        <f t="array" ref="EJ10">INDEX([28]Results_ELV!$H$4:$H$186, (ROW()-ROW($BH$2))*5+1)</f>
        <v>7</v>
      </c>
      <c r="EL10" cm="1">
        <f t="array" ref="EL10">INDEX([29]Results_ELV!$H$6:$H$186, (ROW()-ROW($O$2))*5+1)</f>
        <v>8</v>
      </c>
      <c r="EM10" cm="1">
        <f t="array" ref="EM10">INDEX([29]Results_ELV!$H$3:$H$186, (ROW()-ROW($BF$2))*5+1)</f>
        <v>0</v>
      </c>
      <c r="EN10" cm="1">
        <f t="array" ref="EN10">INDEX([29]Results_ELV!$H$5:$H$186, (ROW()-ROW($BG$2))*5+1)</f>
        <v>10</v>
      </c>
      <c r="EO10" cm="1">
        <f t="array" ref="EO10">INDEX([29]Results_ELV!$H$4:$H$186, (ROW()-ROW($BH$2))*5+1)</f>
        <v>0</v>
      </c>
      <c r="EQ10" cm="1">
        <f t="array" ref="EQ10">INDEX([30]Results_ELV!$H$6:$H$186, (ROW()-ROW($O$2))*5+1)</f>
        <v>8</v>
      </c>
      <c r="ER10" cm="1">
        <f t="array" ref="ER10">INDEX([30]Results_ELV!$H$3:$H$186, (ROW()-ROW($BF$2))*5+1)</f>
        <v>0</v>
      </c>
      <c r="ES10" cm="1">
        <f t="array" ref="ES10">INDEX([30]Results_ELV!$H$5:$H$186, (ROW()-ROW($BG$2))*5+1)</f>
        <v>10</v>
      </c>
      <c r="ET10" cm="1">
        <f t="array" ref="ET10">INDEX([30]Results_ELV!$H$4:$H$186, (ROW()-ROW($BH$2))*5+1)</f>
        <v>13</v>
      </c>
      <c r="EV10" s="22">
        <f t="shared" si="0"/>
        <v>8</v>
      </c>
      <c r="EW10" s="22">
        <f t="shared" si="1"/>
        <v>0</v>
      </c>
      <c r="EX10" s="22">
        <f t="shared" si="2"/>
        <v>10</v>
      </c>
      <c r="EY10" s="22">
        <f t="shared" si="3"/>
        <v>8</v>
      </c>
    </row>
    <row r="11" spans="1:155" x14ac:dyDescent="0.35">
      <c r="A11">
        <v>9</v>
      </c>
      <c r="B11">
        <f>[1]CRP_Outcome_ELV!$O11</f>
        <v>8</v>
      </c>
      <c r="C11">
        <f>[1]CRP_Outcome_ELV!$BF11</f>
        <v>0</v>
      </c>
      <c r="D11">
        <f>[1]CRP_Outcome_ELV!$BG11</f>
        <v>10</v>
      </c>
      <c r="E11">
        <f>[1]CRP_Outcome_ELV!$BH11</f>
        <v>13</v>
      </c>
      <c r="G11">
        <f>[2]CRP_Outcome_ELV!$O11</f>
        <v>8</v>
      </c>
      <c r="H11">
        <f>[2]CRP_Outcome_ELV!$BF11</f>
        <v>0</v>
      </c>
      <c r="I11">
        <f>[2]CRP_Outcome_ELV!$BG11</f>
        <v>9</v>
      </c>
      <c r="J11">
        <f>[2]CRP_Outcome_ELV!$BH11</f>
        <v>13</v>
      </c>
      <c r="L11">
        <f>[3]CRP_Outcome_ELV!$O11</f>
        <v>8</v>
      </c>
      <c r="M11">
        <f>[3]CRP_Outcome_ELV!$BF11</f>
        <v>0</v>
      </c>
      <c r="N11">
        <f>[3]CRP_Outcome_ELV!$BG11</f>
        <v>9</v>
      </c>
      <c r="O11">
        <f>[3]CRP_Outcome_ELV!$BH11</f>
        <v>11</v>
      </c>
      <c r="Q11">
        <f>[4]CRP_Outcome_ELV!$O11</f>
        <v>8</v>
      </c>
      <c r="R11">
        <f>[4]CRP_Outcome_ELV!$BF11</f>
        <v>0</v>
      </c>
      <c r="S11">
        <f>[4]CRP_Outcome_ELV!$BG11</f>
        <v>9</v>
      </c>
      <c r="T11">
        <f>[4]CRP_Outcome_ELV!$BH11</f>
        <v>13</v>
      </c>
      <c r="V11">
        <f>[5]CRP_Outcome_ELV!$O11</f>
        <v>8</v>
      </c>
      <c r="W11">
        <f>[5]CRP_Outcome_ELV!$BF11</f>
        <v>0</v>
      </c>
      <c r="X11">
        <f>[5]CRP_Outcome_ELV!$BG11</f>
        <v>9</v>
      </c>
      <c r="Y11">
        <f>[5]CRP_Outcome_ELV!$BH11</f>
        <v>13</v>
      </c>
      <c r="AA11">
        <f>[6]CRP_Outcome_ELV!$O11</f>
        <v>8</v>
      </c>
      <c r="AB11">
        <f>[6]CRP_Outcome_ELV!$BF11</f>
        <v>0</v>
      </c>
      <c r="AC11">
        <f>[6]CRP_Outcome_ELV!$BG11</f>
        <v>9</v>
      </c>
      <c r="AD11">
        <f>[6]CRP_Outcome_ELV!$BH11</f>
        <v>17</v>
      </c>
      <c r="AF11">
        <f>[7]CRP_Outcome_ELV!$O11</f>
        <v>8</v>
      </c>
      <c r="AG11">
        <f>[7]CRP_Outcome_ELV!$BF11</f>
        <v>0</v>
      </c>
      <c r="AH11">
        <f>[7]CRP_Outcome_ELV!$BG11</f>
        <v>9</v>
      </c>
      <c r="AI11">
        <f>[7]CRP_Outcome_ELV!$BH11</f>
        <v>17</v>
      </c>
      <c r="AK11">
        <f>[8]CRP_Outcome_ELV!$O11</f>
        <v>8</v>
      </c>
      <c r="AL11">
        <f>[8]CRP_Outcome_ELV!$BF11</f>
        <v>0</v>
      </c>
      <c r="AM11">
        <f>[8]CRP_Outcome_ELV!$BG11</f>
        <v>9</v>
      </c>
      <c r="AN11">
        <f>[8]CRP_Outcome_ELV!$BH11</f>
        <v>13</v>
      </c>
      <c r="AP11">
        <f>[9]CRP_Outcome_ELV!$O11</f>
        <v>8</v>
      </c>
      <c r="AQ11">
        <f>[9]CRP_Outcome_ELV!$BF11</f>
        <v>0</v>
      </c>
      <c r="AR11">
        <f>[9]CRP_Outcome_ELV!$BG11</f>
        <v>9</v>
      </c>
      <c r="AS11">
        <f>[9]CRP_Outcome_ELV!$BH11</f>
        <v>13</v>
      </c>
      <c r="AU11">
        <f>[10]CRP_Outcome_ELV!$O11</f>
        <v>8</v>
      </c>
      <c r="AV11">
        <f>[10]CRP_Outcome_ELV!$BF11</f>
        <v>0</v>
      </c>
      <c r="AW11">
        <f>[10]CRP_Outcome_ELV!$BG11</f>
        <v>9</v>
      </c>
      <c r="AX11">
        <f>[10]CRP_Outcome_ELV!$BH11</f>
        <v>16</v>
      </c>
      <c r="AZ11">
        <v>8</v>
      </c>
      <c r="BA11">
        <v>0</v>
      </c>
      <c r="BB11">
        <v>9</v>
      </c>
      <c r="BC11">
        <v>16</v>
      </c>
      <c r="BE11">
        <v>8</v>
      </c>
      <c r="BF11">
        <v>0</v>
      </c>
      <c r="BG11">
        <v>6</v>
      </c>
      <c r="BH11">
        <v>9</v>
      </c>
      <c r="BJ11" cm="1">
        <f t="array" ref="BJ11">INDEX([13]Results_ELV!$H$6:$H$186, (ROW()-ROW($O$2))*5+1)</f>
        <v>8</v>
      </c>
      <c r="BK11" cm="1">
        <f t="array" ref="BK11">INDEX([13]Results_ELV!$H$3:$H$186, (ROW()-ROW($BF$2))*5+1)</f>
        <v>0</v>
      </c>
      <c r="BL11" cm="1">
        <f t="array" ref="BL11">INDEX([13]Results_ELV!$H$5:$H$186, (ROW()-ROW($BG$2))*5+1)</f>
        <v>9</v>
      </c>
      <c r="BM11" cm="1">
        <f t="array" ref="BM11">INDEX([13]Results_ELV!$H$4:$H$186, (ROW()-ROW($BH$2))*5+1)</f>
        <v>16</v>
      </c>
      <c r="BO11" cm="1">
        <f t="array" ref="BO11">INDEX([14]Results_ELV!$H$6:$H$186, (ROW()-ROW($O$2))*5+1)</f>
        <v>8</v>
      </c>
      <c r="BP11" cm="1">
        <f t="array" ref="BP11">INDEX([14]Results_ELV!$H$3:$H$186, (ROW()-ROW($BF$2))*5+1)</f>
        <v>0</v>
      </c>
      <c r="BQ11" cm="1">
        <f t="array" ref="BQ11">INDEX([14]Results_ELV!$H$5:$H$186, (ROW()-ROW($BG$2))*5+1)</f>
        <v>9</v>
      </c>
      <c r="BR11" cm="1">
        <f t="array" ref="BR11">INDEX([14]Results_ELV!$H$4:$H$186, (ROW()-ROW($BH$2))*5+1)</f>
        <v>13</v>
      </c>
      <c r="BT11" cm="1">
        <f t="array" ref="BT11">INDEX([15]Results_ELV!$H$6:$H$186, (ROW()-ROW($O$2))*5+1)</f>
        <v>8</v>
      </c>
      <c r="BU11" cm="1">
        <f t="array" ref="BU11">INDEX([15]Results_ELV!$H$3:$H$186, (ROW()-ROW($BF$2))*5+1)</f>
        <v>0</v>
      </c>
      <c r="BV11" cm="1">
        <f t="array" ref="BV11">INDEX([15]Results_ELV!$H$5:$H$186, (ROW()-ROW($BG$2))*5+1)</f>
        <v>9</v>
      </c>
      <c r="BW11" cm="1">
        <f t="array" ref="BW11">INDEX([15]Results_ELV!$H$4:$H$186, (ROW()-ROW($BH$2))*5+1)</f>
        <v>15</v>
      </c>
      <c r="BY11" cm="1">
        <f t="array" ref="BY11">INDEX([16]Results_ELV!$H$6:$H$186, (ROW()-ROW($O$2))*5+1)</f>
        <v>8</v>
      </c>
      <c r="BZ11" cm="1">
        <f t="array" ref="BZ11">INDEX([16]Results_ELV!$H$3:$H$186, (ROW()-ROW($BF$2))*5+1)</f>
        <v>0</v>
      </c>
      <c r="CA11" cm="1">
        <f t="array" ref="CA11">INDEX([16]Results_ELV!$H$5:$H$186, (ROW()-ROW($BG$2))*5+1)</f>
        <v>9</v>
      </c>
      <c r="CB11" cm="1">
        <f t="array" ref="CB11">INDEX([16]Results_ELV!$H$4:$H$186, (ROW()-ROW($BH$2))*5+1)</f>
        <v>15</v>
      </c>
      <c r="CD11" cm="1">
        <f t="array" ref="CD11">INDEX([17]Results_ELV!$H$6:$H$186, (ROW()-ROW($O$2))*5+1)</f>
        <v>8</v>
      </c>
      <c r="CE11" cm="1">
        <f t="array" ref="CE11">INDEX([17]Results_ELV!$H$3:$H$186, (ROW()-ROW($BF$2))*5+1)</f>
        <v>0</v>
      </c>
      <c r="CF11" cm="1">
        <f t="array" ref="CF11">INDEX([17]Results_ELV!$H$5:$H$186, (ROW()-ROW($BG$2))*5+1)</f>
        <v>11</v>
      </c>
      <c r="CG11" cm="1">
        <f t="array" ref="CG11">INDEX([17]Results_ELV!$H$4:$H$186, (ROW()-ROW($BH$2))*5+1)</f>
        <v>0</v>
      </c>
      <c r="CI11" cm="1">
        <f t="array" ref="CI11">INDEX([18]Results_ELV!$H$6:$H$186, (ROW()-ROW($O$2))*5+1)</f>
        <v>8</v>
      </c>
      <c r="CJ11" cm="1">
        <f t="array" ref="CJ11">INDEX([18]Results_ELV!$H$3:$H$186, (ROW()-ROW($BF$2))*5+1)</f>
        <v>0</v>
      </c>
      <c r="CK11" cm="1">
        <f t="array" ref="CK11">INDEX([18]Results_ELV!$H$5:$H$186, (ROW()-ROW($BG$2))*5+1)</f>
        <v>9</v>
      </c>
      <c r="CL11" cm="1">
        <f t="array" ref="CL11">INDEX([18]Results_ELV!$H$4:$H$186, (ROW()-ROW($BH$2))*5+1)</f>
        <v>17</v>
      </c>
      <c r="CN11" cm="1">
        <f t="array" ref="CN11">INDEX([19]Results_ELV!$H$6:$H$186, (ROW()-ROW($O$2))*5+1)</f>
        <v>8</v>
      </c>
      <c r="CO11" cm="1">
        <f t="array" ref="CO11">INDEX([19]Results_ELV!$H$3:$H$186, (ROW()-ROW($BF$2))*5+1)</f>
        <v>0</v>
      </c>
      <c r="CP11" cm="1">
        <f t="array" ref="CP11">INDEX([19]Results_ELV!$H$5:$H$186, (ROW()-ROW($BG$2))*5+1)</f>
        <v>6</v>
      </c>
      <c r="CQ11" cm="1">
        <f t="array" ref="CQ11">INDEX([19]Results_ELV!$H$4:$H$186, (ROW()-ROW($BH$2))*5+1)</f>
        <v>8</v>
      </c>
      <c r="CS11" cm="1">
        <f t="array" ref="CS11">INDEX([20]Results_ELV!$H$6:$H$186, (ROW()-ROW($O$2))*5+1)</f>
        <v>8</v>
      </c>
      <c r="CT11" cm="1">
        <f t="array" ref="CT11">INDEX([20]Results_ELV!$H$3:$H$186, (ROW()-ROW($BF$2))*5+1)</f>
        <v>0</v>
      </c>
      <c r="CU11" cm="1">
        <f t="array" ref="CU11">INDEX([20]Results_ELV!$H$5:$H$186, (ROW()-ROW($BG$2))*5+1)</f>
        <v>9</v>
      </c>
      <c r="CV11" cm="1">
        <f t="array" ref="CV11">INDEX([20]Results_ELV!$H$4:$H$186, (ROW()-ROW($BH$2))*5+1)</f>
        <v>16</v>
      </c>
      <c r="CX11" cm="1">
        <f t="array" ref="CX11">INDEX([21]Results_ELV!$H$6:$H$186, (ROW()-ROW($O$2))*5+1)</f>
        <v>8</v>
      </c>
      <c r="CY11" cm="1">
        <f t="array" ref="CY11">INDEX([21]Results_ELV!$H$3:$H$186, (ROW()-ROW($BF$2))*5+1)</f>
        <v>0</v>
      </c>
      <c r="CZ11" cm="1">
        <f t="array" ref="CZ11">INDEX([21]Results_ELV!$H$5:$H$186, (ROW()-ROW($BG$2))*5+1)</f>
        <v>9</v>
      </c>
      <c r="DA11" cm="1">
        <f t="array" ref="DA11">INDEX([21]Results_ELV!$H$4:$H$186, (ROW()-ROW($BH$2))*5+1)</f>
        <v>11</v>
      </c>
      <c r="DC11" cm="1">
        <f t="array" ref="DC11">INDEX([22]Results_ELV!$H$6:$H$186, (ROW()-ROW($O$2))*5+1)</f>
        <v>8</v>
      </c>
      <c r="DD11" cm="1">
        <f t="array" ref="DD11">INDEX([22]Results_ELV!$H$3:$H$186, (ROW()-ROW($BF$2))*5+1)</f>
        <v>0</v>
      </c>
      <c r="DE11" cm="1">
        <f t="array" ref="DE11">INDEX([22]Results_ELV!$H$5:$H$186, (ROW()-ROW($BG$2))*5+1)</f>
        <v>10</v>
      </c>
      <c r="DF11" cm="1">
        <f t="array" ref="DF11">INDEX([22]Results_ELV!$H$4:$H$186, (ROW()-ROW($BH$2))*5+1)</f>
        <v>15</v>
      </c>
      <c r="DH11" cm="1">
        <f t="array" ref="DH11">INDEX([23]Results_ELV!$H$6:$H$186, (ROW()-ROW($O$2))*5+1)</f>
        <v>8</v>
      </c>
      <c r="DI11" cm="1">
        <f t="array" ref="DI11">INDEX([23]Results_ELV!$H$3:$H$186, (ROW()-ROW($BF$2))*5+1)</f>
        <v>0</v>
      </c>
      <c r="DJ11" cm="1">
        <f t="array" ref="DJ11">INDEX([23]Results_ELV!$H$5:$H$186, (ROW()-ROW($BG$2))*5+1)</f>
        <v>10</v>
      </c>
      <c r="DK11" cm="1">
        <f t="array" ref="DK11">INDEX([23]Results_ELV!$H$4:$H$186, (ROW()-ROW($BH$2))*5+1)</f>
        <v>13</v>
      </c>
      <c r="DM11" cm="1">
        <f t="array" ref="DM11">INDEX([24]Results_ELV!$H$6:$H$186, (ROW()-ROW($O$2))*5+1)</f>
        <v>8</v>
      </c>
      <c r="DN11" cm="1">
        <f t="array" ref="DN11">INDEX([24]Results_ELV!$H$3:$H$186, (ROW()-ROW($BF$2))*5+1)</f>
        <v>0</v>
      </c>
      <c r="DO11" cm="1">
        <f t="array" ref="DO11">INDEX([24]Results_ELV!$H$5:$H$186, (ROW()-ROW($BG$2))*5+1)</f>
        <v>9</v>
      </c>
      <c r="DP11" cm="1">
        <f t="array" ref="DP11">INDEX([24]Results_ELV!$H$4:$H$186, (ROW()-ROW($BH$2))*5+1)</f>
        <v>14</v>
      </c>
      <c r="DR11" cm="1">
        <f t="array" ref="DR11">INDEX([25]Results_ELV!$H$6:$H$186, (ROW()-ROW($O$2))*5+1)</f>
        <v>8</v>
      </c>
      <c r="DS11" cm="1">
        <f t="array" ref="DS11">INDEX([25]Results_ELV!$H$3:$H$186, (ROW()-ROW($BF$2))*5+1)</f>
        <v>0</v>
      </c>
      <c r="DT11" cm="1">
        <f t="array" ref="DT11">INDEX([25]Results_ELV!$H$5:$H$186, (ROW()-ROW($BG$2))*5+1)</f>
        <v>9</v>
      </c>
      <c r="DU11" cm="1">
        <f t="array" ref="DU11">INDEX([25]Results_ELV!$H$4:$H$186, (ROW()-ROW($BH$2))*5+1)</f>
        <v>16</v>
      </c>
      <c r="DW11" cm="1">
        <f t="array" ref="DW11">INDEX([26]Results_ELV!$H$6:$H$186, (ROW()-ROW($O$2))*5+1)</f>
        <v>8</v>
      </c>
      <c r="DX11" cm="1">
        <f t="array" ref="DX11">INDEX([26]Results_ELV!$H$3:$H$186, (ROW()-ROW($BF$2))*5+1)</f>
        <v>0</v>
      </c>
      <c r="DY11" cm="1">
        <f t="array" ref="DY11">INDEX([26]Results_ELV!$H$5:$H$186, (ROW()-ROW($BG$2))*5+1)</f>
        <v>9</v>
      </c>
      <c r="DZ11" cm="1">
        <f t="array" ref="DZ11">INDEX([26]Results_ELV!$H$4:$H$186, (ROW()-ROW($BH$2))*5+1)</f>
        <v>15</v>
      </c>
      <c r="EB11" cm="1">
        <f t="array" ref="EB11">INDEX([27]Results_ELV!$H$6:$H$186, (ROW()-ROW($O$2))*5+1)</f>
        <v>8</v>
      </c>
      <c r="EC11" cm="1">
        <f t="array" ref="EC11">INDEX([27]Results_ELV!$H$3:$H$186, (ROW()-ROW($BF$2))*5+1)</f>
        <v>0</v>
      </c>
      <c r="ED11" cm="1">
        <f t="array" ref="ED11">INDEX([27]Results_ELV!$H$5:$H$186, (ROW()-ROW($BG$2))*5+1)</f>
        <v>9</v>
      </c>
      <c r="EE11" cm="1">
        <f t="array" ref="EE11">INDEX([27]Results_ELV!$H$4:$H$186, (ROW()-ROW($BH$2))*5+1)</f>
        <v>13</v>
      </c>
      <c r="EG11" cm="1">
        <f t="array" ref="EG11">INDEX([28]Results_ELV!$H$6:$H$186, (ROW()-ROW($O$2))*5+1)</f>
        <v>8</v>
      </c>
      <c r="EH11" cm="1">
        <f t="array" ref="EH11">INDEX([28]Results_ELV!$H$3:$H$186, (ROW()-ROW($BF$2))*5+1)</f>
        <v>0</v>
      </c>
      <c r="EI11" cm="1">
        <f t="array" ref="EI11">INDEX([28]Results_ELV!$H$5:$H$186, (ROW()-ROW($BG$2))*5+1)</f>
        <v>9</v>
      </c>
      <c r="EJ11" cm="1">
        <f t="array" ref="EJ11">INDEX([28]Results_ELV!$H$4:$H$186, (ROW()-ROW($BH$2))*5+1)</f>
        <v>13</v>
      </c>
      <c r="EL11" cm="1">
        <f t="array" ref="EL11">INDEX([29]Results_ELV!$H$6:$H$186, (ROW()-ROW($O$2))*5+1)</f>
        <v>8</v>
      </c>
      <c r="EM11" cm="1">
        <f t="array" ref="EM11">INDEX([29]Results_ELV!$H$3:$H$186, (ROW()-ROW($BF$2))*5+1)</f>
        <v>0</v>
      </c>
      <c r="EN11" cm="1">
        <f t="array" ref="EN11">INDEX([29]Results_ELV!$H$5:$H$186, (ROW()-ROW($BG$2))*5+1)</f>
        <v>12</v>
      </c>
      <c r="EO11" cm="1">
        <f t="array" ref="EO11">INDEX([29]Results_ELV!$H$4:$H$186, (ROW()-ROW($BH$2))*5+1)</f>
        <v>2</v>
      </c>
      <c r="EQ11" cm="1">
        <f t="array" ref="EQ11">INDEX([30]Results_ELV!$H$6:$H$186, (ROW()-ROW($O$2))*5+1)</f>
        <v>8</v>
      </c>
      <c r="ER11" cm="1">
        <f t="array" ref="ER11">INDEX([30]Results_ELV!$H$3:$H$186, (ROW()-ROW($BF$2))*5+1)</f>
        <v>0</v>
      </c>
      <c r="ES11" cm="1">
        <f t="array" ref="ES11">INDEX([30]Results_ELV!$H$5:$H$186, (ROW()-ROW($BG$2))*5+1)</f>
        <v>9</v>
      </c>
      <c r="ET11" cm="1">
        <f t="array" ref="ET11">INDEX([30]Results_ELV!$H$4:$H$186, (ROW()-ROW($BH$2))*5+1)</f>
        <v>16</v>
      </c>
      <c r="EV11" s="22">
        <f t="shared" si="0"/>
        <v>8</v>
      </c>
      <c r="EW11" s="22">
        <f t="shared" si="1"/>
        <v>0</v>
      </c>
      <c r="EX11" s="22">
        <f t="shared" si="2"/>
        <v>9</v>
      </c>
      <c r="EY11" s="22">
        <f t="shared" si="3"/>
        <v>13</v>
      </c>
    </row>
    <row r="12" spans="1:155" x14ac:dyDescent="0.35">
      <c r="A12">
        <v>10</v>
      </c>
      <c r="B12">
        <f>[1]CRP_Outcome_ELV!$O12</f>
        <v>8</v>
      </c>
      <c r="C12">
        <f>[1]CRP_Outcome_ELV!$BF12</f>
        <v>0</v>
      </c>
      <c r="D12">
        <f>[1]CRP_Outcome_ELV!$BG12</f>
        <v>9</v>
      </c>
      <c r="E12">
        <f>[1]CRP_Outcome_ELV!$BH12</f>
        <v>16</v>
      </c>
      <c r="G12">
        <f>[2]CRP_Outcome_ELV!$O12</f>
        <v>8</v>
      </c>
      <c r="H12">
        <f>[2]CRP_Outcome_ELV!$BF12</f>
        <v>12</v>
      </c>
      <c r="I12">
        <f>[2]CRP_Outcome_ELV!$BG12</f>
        <v>7</v>
      </c>
      <c r="J12">
        <f>[2]CRP_Outcome_ELV!$BH12</f>
        <v>13</v>
      </c>
      <c r="L12">
        <f>[3]CRP_Outcome_ELV!$O12</f>
        <v>8</v>
      </c>
      <c r="M12">
        <f>[3]CRP_Outcome_ELV!$BF12</f>
        <v>15</v>
      </c>
      <c r="N12">
        <f>[3]CRP_Outcome_ELV!$BG12</f>
        <v>8</v>
      </c>
      <c r="O12">
        <f>[3]CRP_Outcome_ELV!$BH12</f>
        <v>12</v>
      </c>
      <c r="Q12">
        <f>[4]CRP_Outcome_ELV!$O12</f>
        <v>8</v>
      </c>
      <c r="R12">
        <f>[4]CRP_Outcome_ELV!$BF12</f>
        <v>11</v>
      </c>
      <c r="S12">
        <f>[4]CRP_Outcome_ELV!$BG12</f>
        <v>8</v>
      </c>
      <c r="T12">
        <f>[4]CRP_Outcome_ELV!$BH12</f>
        <v>11</v>
      </c>
      <c r="V12">
        <f>[5]CRP_Outcome_ELV!$O12</f>
        <v>8</v>
      </c>
      <c r="W12">
        <f>[5]CRP_Outcome_ELV!$BF12</f>
        <v>7</v>
      </c>
      <c r="X12">
        <f>[5]CRP_Outcome_ELV!$BG12</f>
        <v>7</v>
      </c>
      <c r="Y12">
        <f>[5]CRP_Outcome_ELV!$BH12</f>
        <v>13</v>
      </c>
      <c r="AA12">
        <f>[6]CRP_Outcome_ELV!$O12</f>
        <v>8</v>
      </c>
      <c r="AB12">
        <f>[6]CRP_Outcome_ELV!$BF12</f>
        <v>17</v>
      </c>
      <c r="AC12">
        <f>[6]CRP_Outcome_ELV!$BG12</f>
        <v>7</v>
      </c>
      <c r="AD12">
        <f>[6]CRP_Outcome_ELV!$BH12</f>
        <v>9</v>
      </c>
      <c r="AF12">
        <f>[7]CRP_Outcome_ELV!$O12</f>
        <v>8</v>
      </c>
      <c r="AG12">
        <f>[7]CRP_Outcome_ELV!$BF12</f>
        <v>20</v>
      </c>
      <c r="AH12">
        <f>[7]CRP_Outcome_ELV!$BG12</f>
        <v>7</v>
      </c>
      <c r="AI12">
        <f>[7]CRP_Outcome_ELV!$BH12</f>
        <v>9</v>
      </c>
      <c r="AK12">
        <f>[8]CRP_Outcome_ELV!$O12</f>
        <v>8</v>
      </c>
      <c r="AL12">
        <f>[8]CRP_Outcome_ELV!$BF12</f>
        <v>7</v>
      </c>
      <c r="AM12">
        <f>[8]CRP_Outcome_ELV!$BG12</f>
        <v>8</v>
      </c>
      <c r="AN12">
        <f>[8]CRP_Outcome_ELV!$BH12</f>
        <v>11</v>
      </c>
      <c r="AP12">
        <f>[9]CRP_Outcome_ELV!$O12</f>
        <v>8</v>
      </c>
      <c r="AQ12">
        <f>[9]CRP_Outcome_ELV!$BF12</f>
        <v>21</v>
      </c>
      <c r="AR12">
        <f>[9]CRP_Outcome_ELV!$BG12</f>
        <v>8</v>
      </c>
      <c r="AS12">
        <f>[9]CRP_Outcome_ELV!$BH12</f>
        <v>12</v>
      </c>
      <c r="AU12">
        <f>[10]CRP_Outcome_ELV!$O12</f>
        <v>8</v>
      </c>
      <c r="AV12">
        <f>[10]CRP_Outcome_ELV!$BF12</f>
        <v>17</v>
      </c>
      <c r="AW12">
        <f>[10]CRP_Outcome_ELV!$BG12</f>
        <v>7</v>
      </c>
      <c r="AX12">
        <f>[10]CRP_Outcome_ELV!$BH12</f>
        <v>11</v>
      </c>
      <c r="AZ12">
        <v>8</v>
      </c>
      <c r="BA12">
        <v>33</v>
      </c>
      <c r="BB12">
        <v>7</v>
      </c>
      <c r="BC12">
        <v>11</v>
      </c>
      <c r="BE12">
        <v>8</v>
      </c>
      <c r="BF12">
        <v>0</v>
      </c>
      <c r="BG12">
        <v>6</v>
      </c>
      <c r="BH12">
        <v>7</v>
      </c>
      <c r="BJ12" cm="1">
        <f t="array" ref="BJ12">INDEX([13]Results_ELV!$H$6:$H$186, (ROW()-ROW($O$2))*5+1)</f>
        <v>8</v>
      </c>
      <c r="BK12" cm="1">
        <f t="array" ref="BK12">INDEX([13]Results_ELV!$H$3:$H$186, (ROW()-ROW($BF$2))*5+1)</f>
        <v>11</v>
      </c>
      <c r="BL12" cm="1">
        <f t="array" ref="BL12">INDEX([13]Results_ELV!$H$5:$H$186, (ROW()-ROW($BG$2))*5+1)</f>
        <v>7</v>
      </c>
      <c r="BM12" cm="1">
        <f t="array" ref="BM12">INDEX([13]Results_ELV!$H$4:$H$186, (ROW()-ROW($BH$2))*5+1)</f>
        <v>12</v>
      </c>
      <c r="BO12" cm="1">
        <f t="array" ref="BO12">INDEX([14]Results_ELV!$H$6:$H$186, (ROW()-ROW($O$2))*5+1)</f>
        <v>8</v>
      </c>
      <c r="BP12" cm="1">
        <f t="array" ref="BP12">INDEX([14]Results_ELV!$H$3:$H$186, (ROW()-ROW($BF$2))*5+1)</f>
        <v>12</v>
      </c>
      <c r="BQ12" cm="1">
        <f t="array" ref="BQ12">INDEX([14]Results_ELV!$H$5:$H$186, (ROW()-ROW($BG$2))*5+1)</f>
        <v>7</v>
      </c>
      <c r="BR12" cm="1">
        <f t="array" ref="BR12">INDEX([14]Results_ELV!$H$4:$H$186, (ROW()-ROW($BH$2))*5+1)</f>
        <v>13</v>
      </c>
      <c r="BT12" cm="1">
        <f t="array" ref="BT12">INDEX([15]Results_ELV!$H$6:$H$186, (ROW()-ROW($O$2))*5+1)</f>
        <v>8</v>
      </c>
      <c r="BU12" cm="1">
        <f t="array" ref="BU12">INDEX([15]Results_ELV!$H$3:$H$186, (ROW()-ROW($BF$2))*5+1)</f>
        <v>10</v>
      </c>
      <c r="BV12" cm="1">
        <f t="array" ref="BV12">INDEX([15]Results_ELV!$H$5:$H$186, (ROW()-ROW($BG$2))*5+1)</f>
        <v>7</v>
      </c>
      <c r="BW12" cm="1">
        <f t="array" ref="BW12">INDEX([15]Results_ELV!$H$4:$H$186, (ROW()-ROW($BH$2))*5+1)</f>
        <v>12</v>
      </c>
      <c r="BY12" cm="1">
        <f t="array" ref="BY12">INDEX([16]Results_ELV!$H$6:$H$186, (ROW()-ROW($O$2))*5+1)</f>
        <v>8</v>
      </c>
      <c r="BZ12" cm="1">
        <f t="array" ref="BZ12">INDEX([16]Results_ELV!$H$3:$H$186, (ROW()-ROW($BF$2))*5+1)</f>
        <v>28</v>
      </c>
      <c r="CA12" cm="1">
        <f t="array" ref="CA12">INDEX([16]Results_ELV!$H$5:$H$186, (ROW()-ROW($BG$2))*5+1)</f>
        <v>8</v>
      </c>
      <c r="CB12" cm="1">
        <f t="array" ref="CB12">INDEX([16]Results_ELV!$H$4:$H$186, (ROW()-ROW($BH$2))*5+1)</f>
        <v>12</v>
      </c>
      <c r="CD12" cm="1">
        <f t="array" ref="CD12">INDEX([17]Results_ELV!$H$6:$H$186, (ROW()-ROW($O$2))*5+1)</f>
        <v>8</v>
      </c>
      <c r="CE12" cm="1">
        <f t="array" ref="CE12">INDEX([17]Results_ELV!$H$3:$H$186, (ROW()-ROW($BF$2))*5+1)</f>
        <v>0</v>
      </c>
      <c r="CF12" cm="1">
        <f t="array" ref="CF12">INDEX([17]Results_ELV!$H$5:$H$186, (ROW()-ROW($BG$2))*5+1)</f>
        <v>11</v>
      </c>
      <c r="CG12" cm="1">
        <f t="array" ref="CG12">INDEX([17]Results_ELV!$H$4:$H$186, (ROW()-ROW($BH$2))*5+1)</f>
        <v>16</v>
      </c>
      <c r="CI12" cm="1">
        <f t="array" ref="CI12">INDEX([18]Results_ELV!$H$6:$H$186, (ROW()-ROW($O$2))*5+1)</f>
        <v>8</v>
      </c>
      <c r="CJ12" cm="1">
        <f t="array" ref="CJ12">INDEX([18]Results_ELV!$H$3:$H$186, (ROW()-ROW($BF$2))*5+1)</f>
        <v>43</v>
      </c>
      <c r="CK12" cm="1">
        <f t="array" ref="CK12">INDEX([18]Results_ELV!$H$5:$H$186, (ROW()-ROW($BG$2))*5+1)</f>
        <v>7</v>
      </c>
      <c r="CL12" cm="1">
        <f t="array" ref="CL12">INDEX([18]Results_ELV!$H$4:$H$186, (ROW()-ROW($BH$2))*5+1)</f>
        <v>9</v>
      </c>
      <c r="CN12" cm="1">
        <f t="array" ref="CN12">INDEX([19]Results_ELV!$H$6:$H$186, (ROW()-ROW($O$2))*5+1)</f>
        <v>8</v>
      </c>
      <c r="CO12" cm="1">
        <f t="array" ref="CO12">INDEX([19]Results_ELV!$H$3:$H$186, (ROW()-ROW($BF$2))*5+1)</f>
        <v>0</v>
      </c>
      <c r="CP12" cm="1">
        <f t="array" ref="CP12">INDEX([19]Results_ELV!$H$5:$H$186, (ROW()-ROW($BG$2))*5+1)</f>
        <v>6</v>
      </c>
      <c r="CQ12" cm="1">
        <f t="array" ref="CQ12">INDEX([19]Results_ELV!$H$4:$H$186, (ROW()-ROW($BH$2))*5+1)</f>
        <v>8</v>
      </c>
      <c r="CS12" cm="1">
        <f t="array" ref="CS12">INDEX([20]Results_ELV!$H$6:$H$186, (ROW()-ROW($O$2))*5+1)</f>
        <v>8</v>
      </c>
      <c r="CT12" cm="1">
        <f t="array" ref="CT12">INDEX([20]Results_ELV!$H$3:$H$186, (ROW()-ROW($BF$2))*5+1)</f>
        <v>12</v>
      </c>
      <c r="CU12" cm="1">
        <f t="array" ref="CU12">INDEX([20]Results_ELV!$H$5:$H$186, (ROW()-ROW($BG$2))*5+1)</f>
        <v>7</v>
      </c>
      <c r="CV12" cm="1">
        <f t="array" ref="CV12">INDEX([20]Results_ELV!$H$4:$H$186, (ROW()-ROW($BH$2))*5+1)</f>
        <v>12</v>
      </c>
      <c r="CX12" cm="1">
        <f t="array" ref="CX12">INDEX([21]Results_ELV!$H$6:$H$186, (ROW()-ROW($O$2))*5+1)</f>
        <v>8</v>
      </c>
      <c r="CY12" cm="1">
        <f t="array" ref="CY12">INDEX([21]Results_ELV!$H$3:$H$186, (ROW()-ROW($BF$2))*5+1)</f>
        <v>15</v>
      </c>
      <c r="CZ12" cm="1">
        <f t="array" ref="CZ12">INDEX([21]Results_ELV!$H$5:$H$186, (ROW()-ROW($BG$2))*5+1)</f>
        <v>8</v>
      </c>
      <c r="DA12" cm="1">
        <f t="array" ref="DA12">INDEX([21]Results_ELV!$H$4:$H$186, (ROW()-ROW($BH$2))*5+1)</f>
        <v>12</v>
      </c>
      <c r="DC12" cm="1">
        <f t="array" ref="DC12">INDEX([22]Results_ELV!$H$6:$H$186, (ROW()-ROW($O$2))*5+1)</f>
        <v>8</v>
      </c>
      <c r="DD12" cm="1">
        <f t="array" ref="DD12">INDEX([22]Results_ELV!$H$3:$H$186, (ROW()-ROW($BF$2))*5+1)</f>
        <v>22</v>
      </c>
      <c r="DE12" cm="1">
        <f t="array" ref="DE12">INDEX([22]Results_ELV!$H$5:$H$186, (ROW()-ROW($BG$2))*5+1)</f>
        <v>8</v>
      </c>
      <c r="DF12" cm="1">
        <f t="array" ref="DF12">INDEX([22]Results_ELV!$H$4:$H$186, (ROW()-ROW($BH$2))*5+1)</f>
        <v>15</v>
      </c>
      <c r="DH12" cm="1">
        <f t="array" ref="DH12">INDEX([23]Results_ELV!$H$6:$H$186, (ROW()-ROW($O$2))*5+1)</f>
        <v>8</v>
      </c>
      <c r="DI12" cm="1">
        <f t="array" ref="DI12">INDEX([23]Results_ELV!$H$3:$H$186, (ROW()-ROW($BF$2))*5+1)</f>
        <v>12</v>
      </c>
      <c r="DJ12" cm="1">
        <f t="array" ref="DJ12">INDEX([23]Results_ELV!$H$5:$H$186, (ROW()-ROW($BG$2))*5+1)</f>
        <v>8</v>
      </c>
      <c r="DK12" cm="1">
        <f t="array" ref="DK12">INDEX([23]Results_ELV!$H$4:$H$186, (ROW()-ROW($BH$2))*5+1)</f>
        <v>14</v>
      </c>
      <c r="DM12" cm="1">
        <f t="array" ref="DM12">INDEX([24]Results_ELV!$H$6:$H$186, (ROW()-ROW($O$2))*5+1)</f>
        <v>8</v>
      </c>
      <c r="DN12" cm="1">
        <f t="array" ref="DN12">INDEX([24]Results_ELV!$H$3:$H$186, (ROW()-ROW($BF$2))*5+1)</f>
        <v>11</v>
      </c>
      <c r="DO12" cm="1">
        <f t="array" ref="DO12">INDEX([24]Results_ELV!$H$5:$H$186, (ROW()-ROW($BG$2))*5+1)</f>
        <v>8</v>
      </c>
      <c r="DP12" cm="1">
        <f t="array" ref="DP12">INDEX([24]Results_ELV!$H$4:$H$186, (ROW()-ROW($BH$2))*5+1)</f>
        <v>13</v>
      </c>
      <c r="DR12" cm="1">
        <f t="array" ref="DR12">INDEX([25]Results_ELV!$H$6:$H$186, (ROW()-ROW($O$2))*5+1)</f>
        <v>8</v>
      </c>
      <c r="DS12" cm="1">
        <f t="array" ref="DS12">INDEX([25]Results_ELV!$H$3:$H$186, (ROW()-ROW($BF$2))*5+1)</f>
        <v>12</v>
      </c>
      <c r="DT12" cm="1">
        <f t="array" ref="DT12">INDEX([25]Results_ELV!$H$5:$H$186, (ROW()-ROW($BG$2))*5+1)</f>
        <v>7</v>
      </c>
      <c r="DU12" cm="1">
        <f t="array" ref="DU12">INDEX([25]Results_ELV!$H$4:$H$186, (ROW()-ROW($BH$2))*5+1)</f>
        <v>12</v>
      </c>
      <c r="DW12" cm="1">
        <f t="array" ref="DW12">INDEX([26]Results_ELV!$H$6:$H$186, (ROW()-ROW($O$2))*5+1)</f>
        <v>8</v>
      </c>
      <c r="DX12" cm="1">
        <f t="array" ref="DX12">INDEX([26]Results_ELV!$H$3:$H$186, (ROW()-ROW($BF$2))*5+1)</f>
        <v>6</v>
      </c>
      <c r="DY12" cm="1">
        <f t="array" ref="DY12">INDEX([26]Results_ELV!$H$5:$H$186, (ROW()-ROW($BG$2))*5+1)</f>
        <v>7</v>
      </c>
      <c r="DZ12" cm="1">
        <f t="array" ref="DZ12">INDEX([26]Results_ELV!$H$4:$H$186, (ROW()-ROW($BH$2))*5+1)</f>
        <v>13</v>
      </c>
      <c r="EB12" cm="1">
        <f t="array" ref="EB12">INDEX([27]Results_ELV!$H$6:$H$186, (ROW()-ROW($O$2))*5+1)</f>
        <v>8</v>
      </c>
      <c r="EC12" cm="1">
        <f t="array" ref="EC12">INDEX([27]Results_ELV!$H$3:$H$186, (ROW()-ROW($BF$2))*5+1)</f>
        <v>22</v>
      </c>
      <c r="ED12" cm="1">
        <f t="array" ref="ED12">INDEX([27]Results_ELV!$H$5:$H$186, (ROW()-ROW($BG$2))*5+1)</f>
        <v>8</v>
      </c>
      <c r="EE12" cm="1">
        <f t="array" ref="EE12">INDEX([27]Results_ELV!$H$4:$H$186, (ROW()-ROW($BH$2))*5+1)</f>
        <v>11</v>
      </c>
      <c r="EG12" cm="1">
        <f t="array" ref="EG12">INDEX([28]Results_ELV!$H$6:$H$186, (ROW()-ROW($O$2))*5+1)</f>
        <v>8</v>
      </c>
      <c r="EH12" cm="1">
        <f t="array" ref="EH12">INDEX([28]Results_ELV!$H$3:$H$186, (ROW()-ROW($BF$2))*5+1)</f>
        <v>6</v>
      </c>
      <c r="EI12" cm="1">
        <f t="array" ref="EI12">INDEX([28]Results_ELV!$H$5:$H$186, (ROW()-ROW($BG$2))*5+1)</f>
        <v>7</v>
      </c>
      <c r="EJ12" cm="1">
        <f t="array" ref="EJ12">INDEX([28]Results_ELV!$H$4:$H$186, (ROW()-ROW($BH$2))*5+1)</f>
        <v>13</v>
      </c>
      <c r="EL12" cm="1">
        <f t="array" ref="EL12">INDEX([29]Results_ELV!$H$6:$H$186, (ROW()-ROW($O$2))*5+1)</f>
        <v>8</v>
      </c>
      <c r="EM12" cm="1">
        <f t="array" ref="EM12">INDEX([29]Results_ELV!$H$3:$H$186, (ROW()-ROW($BF$2))*5+1)</f>
        <v>0</v>
      </c>
      <c r="EN12" cm="1">
        <f t="array" ref="EN12">INDEX([29]Results_ELV!$H$5:$H$186, (ROW()-ROW($BG$2))*5+1)</f>
        <v>11</v>
      </c>
      <c r="EO12" cm="1">
        <f t="array" ref="EO12">INDEX([29]Results_ELV!$H$4:$H$186, (ROW()-ROW($BH$2))*5+1)</f>
        <v>16</v>
      </c>
      <c r="EQ12" cm="1">
        <f t="array" ref="EQ12">INDEX([30]Results_ELV!$H$6:$H$186, (ROW()-ROW($O$2))*5+1)</f>
        <v>8</v>
      </c>
      <c r="ER12" cm="1">
        <f t="array" ref="ER12">INDEX([30]Results_ELV!$H$3:$H$186, (ROW()-ROW($BF$2))*5+1)</f>
        <v>36</v>
      </c>
      <c r="ES12" cm="1">
        <f t="array" ref="ES12">INDEX([30]Results_ELV!$H$5:$H$186, (ROW()-ROW($BG$2))*5+1)</f>
        <v>7</v>
      </c>
      <c r="ET12" cm="1">
        <f t="array" ref="ET12">INDEX([30]Results_ELV!$H$4:$H$186, (ROW()-ROW($BH$2))*5+1)</f>
        <v>11</v>
      </c>
      <c r="EV12" s="22">
        <f t="shared" si="0"/>
        <v>8</v>
      </c>
      <c r="EW12" s="22">
        <f t="shared" si="1"/>
        <v>14</v>
      </c>
      <c r="EX12" s="22">
        <f t="shared" si="2"/>
        <v>8</v>
      </c>
      <c r="EY12" s="22">
        <f t="shared" si="3"/>
        <v>12</v>
      </c>
    </row>
    <row r="13" spans="1:155" x14ac:dyDescent="0.35">
      <c r="A13">
        <v>11</v>
      </c>
      <c r="B13">
        <f>[1]CRP_Outcome_ELV!$O13</f>
        <v>8</v>
      </c>
      <c r="C13">
        <f>[1]CRP_Outcome_ELV!$BF13</f>
        <v>15</v>
      </c>
      <c r="D13">
        <f>[1]CRP_Outcome_ELV!$BG13</f>
        <v>7</v>
      </c>
      <c r="E13">
        <f>[1]CRP_Outcome_ELV!$BH13</f>
        <v>9</v>
      </c>
      <c r="G13">
        <f>[2]CRP_Outcome_ELV!$O13</f>
        <v>8</v>
      </c>
      <c r="H13">
        <f>[2]CRP_Outcome_ELV!$BF13</f>
        <v>26</v>
      </c>
      <c r="I13">
        <f>[2]CRP_Outcome_ELV!$BG13</f>
        <v>7</v>
      </c>
      <c r="J13">
        <f>[2]CRP_Outcome_ELV!$BH13</f>
        <v>7</v>
      </c>
      <c r="L13">
        <f>[3]CRP_Outcome_ELV!$O13</f>
        <v>8</v>
      </c>
      <c r="M13">
        <f>[3]CRP_Outcome_ELV!$BF13</f>
        <v>19</v>
      </c>
      <c r="N13">
        <f>[3]CRP_Outcome_ELV!$BG13</f>
        <v>8</v>
      </c>
      <c r="O13">
        <f>[3]CRP_Outcome_ELV!$BH13</f>
        <v>7</v>
      </c>
      <c r="Q13">
        <f>[4]CRP_Outcome_ELV!$O13</f>
        <v>8</v>
      </c>
      <c r="R13">
        <f>[4]CRP_Outcome_ELV!$BF13</f>
        <v>17</v>
      </c>
      <c r="S13">
        <f>[4]CRP_Outcome_ELV!$BG13</f>
        <v>8</v>
      </c>
      <c r="T13">
        <f>[4]CRP_Outcome_ELV!$BH13</f>
        <v>4</v>
      </c>
      <c r="V13">
        <f>[5]CRP_Outcome_ELV!$O13</f>
        <v>8</v>
      </c>
      <c r="W13">
        <f>[5]CRP_Outcome_ELV!$BF13</f>
        <v>16</v>
      </c>
      <c r="X13">
        <f>[5]CRP_Outcome_ELV!$BG13</f>
        <v>7</v>
      </c>
      <c r="Y13">
        <f>[5]CRP_Outcome_ELV!$BH13</f>
        <v>7</v>
      </c>
      <c r="AA13">
        <f>[6]CRP_Outcome_ELV!$O13</f>
        <v>8</v>
      </c>
      <c r="AB13">
        <f>[6]CRP_Outcome_ELV!$BF13</f>
        <v>20</v>
      </c>
      <c r="AC13">
        <f>[6]CRP_Outcome_ELV!$BG13</f>
        <v>9</v>
      </c>
      <c r="AD13">
        <f>[6]CRP_Outcome_ELV!$BH13</f>
        <v>4</v>
      </c>
      <c r="AF13">
        <f>[7]CRP_Outcome_ELV!$O13</f>
        <v>8</v>
      </c>
      <c r="AG13">
        <f>[7]CRP_Outcome_ELV!$BF13</f>
        <v>24</v>
      </c>
      <c r="AH13">
        <f>[7]CRP_Outcome_ELV!$BG13</f>
        <v>9</v>
      </c>
      <c r="AI13">
        <f>[7]CRP_Outcome_ELV!$BH13</f>
        <v>4</v>
      </c>
      <c r="AK13">
        <f>[8]CRP_Outcome_ELV!$O13</f>
        <v>8</v>
      </c>
      <c r="AL13">
        <f>[8]CRP_Outcome_ELV!$BF13</f>
        <v>18</v>
      </c>
      <c r="AM13">
        <f>[8]CRP_Outcome_ELV!$BG13</f>
        <v>8</v>
      </c>
      <c r="AN13">
        <f>[8]CRP_Outcome_ELV!$BH13</f>
        <v>6</v>
      </c>
      <c r="AP13">
        <f>[9]CRP_Outcome_ELV!$O13</f>
        <v>8</v>
      </c>
      <c r="AQ13">
        <f>[9]CRP_Outcome_ELV!$BF13</f>
        <v>22</v>
      </c>
      <c r="AR13">
        <f>[9]CRP_Outcome_ELV!$BG13</f>
        <v>8</v>
      </c>
      <c r="AS13">
        <f>[9]CRP_Outcome_ELV!$BH13</f>
        <v>5</v>
      </c>
      <c r="AU13">
        <f>[10]CRP_Outcome_ELV!$O13</f>
        <v>8</v>
      </c>
      <c r="AV13">
        <f>[10]CRP_Outcome_ELV!$BF13</f>
        <v>22</v>
      </c>
      <c r="AW13">
        <f>[10]CRP_Outcome_ELV!$BG13</f>
        <v>9</v>
      </c>
      <c r="AX13">
        <f>[10]CRP_Outcome_ELV!$BH13</f>
        <v>4</v>
      </c>
      <c r="AZ13">
        <v>8</v>
      </c>
      <c r="BA13">
        <v>22</v>
      </c>
      <c r="BB13">
        <v>9</v>
      </c>
      <c r="BC13">
        <v>4</v>
      </c>
      <c r="BE13">
        <v>8</v>
      </c>
      <c r="BF13">
        <v>23</v>
      </c>
      <c r="BG13">
        <v>5</v>
      </c>
      <c r="BH13">
        <v>3</v>
      </c>
      <c r="BJ13" cm="1">
        <f t="array" ref="BJ13">INDEX([13]Results_ELV!$H$6:$H$186, (ROW()-ROW($O$2))*5+1)</f>
        <v>8</v>
      </c>
      <c r="BK13" cm="1">
        <f t="array" ref="BK13">INDEX([13]Results_ELV!$H$3:$H$186, (ROW()-ROW($BF$2))*5+1)</f>
        <v>21</v>
      </c>
      <c r="BL13" cm="1">
        <f t="array" ref="BL13">INDEX([13]Results_ELV!$H$5:$H$186, (ROW()-ROW($BG$2))*5+1)</f>
        <v>7</v>
      </c>
      <c r="BM13" cm="1">
        <f t="array" ref="BM13">INDEX([13]Results_ELV!$H$4:$H$186, (ROW()-ROW($BH$2))*5+1)</f>
        <v>3</v>
      </c>
      <c r="BO13" cm="1">
        <f t="array" ref="BO13">INDEX([14]Results_ELV!$H$6:$H$186, (ROW()-ROW($O$2))*5+1)</f>
        <v>8</v>
      </c>
      <c r="BP13" cm="1">
        <f t="array" ref="BP13">INDEX([14]Results_ELV!$H$3:$H$186, (ROW()-ROW($BF$2))*5+1)</f>
        <v>26</v>
      </c>
      <c r="BQ13" cm="1">
        <f t="array" ref="BQ13">INDEX([14]Results_ELV!$H$5:$H$186, (ROW()-ROW($BG$2))*5+1)</f>
        <v>7</v>
      </c>
      <c r="BR13" cm="1">
        <f t="array" ref="BR13">INDEX([14]Results_ELV!$H$4:$H$186, (ROW()-ROW($BH$2))*5+1)</f>
        <v>7</v>
      </c>
      <c r="BT13" cm="1">
        <f t="array" ref="BT13">INDEX([15]Results_ELV!$H$6:$H$186, (ROW()-ROW($O$2))*5+1)</f>
        <v>8</v>
      </c>
      <c r="BU13" cm="1">
        <f t="array" ref="BU13">INDEX([15]Results_ELV!$H$3:$H$186, (ROW()-ROW($BF$2))*5+1)</f>
        <v>20</v>
      </c>
      <c r="BV13" cm="1">
        <f t="array" ref="BV13">INDEX([15]Results_ELV!$H$5:$H$186, (ROW()-ROW($BG$2))*5+1)</f>
        <v>7</v>
      </c>
      <c r="BW13" cm="1">
        <f t="array" ref="BW13">INDEX([15]Results_ELV!$H$4:$H$186, (ROW()-ROW($BH$2))*5+1)</f>
        <v>5</v>
      </c>
      <c r="BY13" cm="1">
        <f t="array" ref="BY13">INDEX([16]Results_ELV!$H$6:$H$186, (ROW()-ROW($O$2))*5+1)</f>
        <v>8</v>
      </c>
      <c r="BZ13" cm="1">
        <f t="array" ref="BZ13">INDEX([16]Results_ELV!$H$3:$H$186, (ROW()-ROW($BF$2))*5+1)</f>
        <v>23</v>
      </c>
      <c r="CA13" cm="1">
        <f t="array" ref="CA13">INDEX([16]Results_ELV!$H$5:$H$186, (ROW()-ROW($BG$2))*5+1)</f>
        <v>8</v>
      </c>
      <c r="CB13" cm="1">
        <f t="array" ref="CB13">INDEX([16]Results_ELV!$H$4:$H$186, (ROW()-ROW($BH$2))*5+1)</f>
        <v>2</v>
      </c>
      <c r="CD13" cm="1">
        <f t="array" ref="CD13">INDEX([17]Results_ELV!$H$6:$H$186, (ROW()-ROW($O$2))*5+1)</f>
        <v>8</v>
      </c>
      <c r="CE13" cm="1">
        <f t="array" ref="CE13">INDEX([17]Results_ELV!$H$3:$H$186, (ROW()-ROW($BF$2))*5+1)</f>
        <v>0</v>
      </c>
      <c r="CF13" cm="1">
        <f t="array" ref="CF13">INDEX([17]Results_ELV!$H$5:$H$186, (ROW()-ROW($BG$2))*5+1)</f>
        <v>8</v>
      </c>
      <c r="CG13" cm="1">
        <f t="array" ref="CG13">INDEX([17]Results_ELV!$H$4:$H$186, (ROW()-ROW($BH$2))*5+1)</f>
        <v>15</v>
      </c>
      <c r="CI13" cm="1">
        <f t="array" ref="CI13">INDEX([18]Results_ELV!$H$6:$H$186, (ROW()-ROW($O$2))*5+1)</f>
        <v>8</v>
      </c>
      <c r="CJ13" cm="1">
        <f t="array" ref="CJ13">INDEX([18]Results_ELV!$H$3:$H$186, (ROW()-ROW($BF$2))*5+1)</f>
        <v>18</v>
      </c>
      <c r="CK13" cm="1">
        <f t="array" ref="CK13">INDEX([18]Results_ELV!$H$5:$H$186, (ROW()-ROW($BG$2))*5+1)</f>
        <v>9</v>
      </c>
      <c r="CL13" cm="1">
        <f t="array" ref="CL13">INDEX([18]Results_ELV!$H$4:$H$186, (ROW()-ROW($BH$2))*5+1)</f>
        <v>4</v>
      </c>
      <c r="CN13" cm="1">
        <f t="array" ref="CN13">INDEX([19]Results_ELV!$H$6:$H$186, (ROW()-ROW($O$2))*5+1)</f>
        <v>8</v>
      </c>
      <c r="CO13" cm="1">
        <f t="array" ref="CO13">INDEX([19]Results_ELV!$H$3:$H$186, (ROW()-ROW($BF$2))*5+1)</f>
        <v>19</v>
      </c>
      <c r="CP13" cm="1">
        <f t="array" ref="CP13">INDEX([19]Results_ELV!$H$5:$H$186, (ROW()-ROW($BG$2))*5+1)</f>
        <v>5</v>
      </c>
      <c r="CQ13" cm="1">
        <f t="array" ref="CQ13">INDEX([19]Results_ELV!$H$4:$H$186, (ROW()-ROW($BH$2))*5+1)</f>
        <v>4</v>
      </c>
      <c r="CS13" cm="1">
        <f t="array" ref="CS13">INDEX([20]Results_ELV!$H$6:$H$186, (ROW()-ROW($O$2))*5+1)</f>
        <v>8</v>
      </c>
      <c r="CT13" cm="1">
        <f t="array" ref="CT13">INDEX([20]Results_ELV!$H$3:$H$186, (ROW()-ROW($BF$2))*5+1)</f>
        <v>22</v>
      </c>
      <c r="CU13" cm="1">
        <f t="array" ref="CU13">INDEX([20]Results_ELV!$H$5:$H$186, (ROW()-ROW($BG$2))*5+1)</f>
        <v>7</v>
      </c>
      <c r="CV13" cm="1">
        <f t="array" ref="CV13">INDEX([20]Results_ELV!$H$4:$H$186, (ROW()-ROW($BH$2))*5+1)</f>
        <v>3</v>
      </c>
      <c r="CX13" cm="1">
        <f t="array" ref="CX13">INDEX([21]Results_ELV!$H$6:$H$186, (ROW()-ROW($O$2))*5+1)</f>
        <v>8</v>
      </c>
      <c r="CY13" cm="1">
        <f t="array" ref="CY13">INDEX([21]Results_ELV!$H$3:$H$186, (ROW()-ROW($BF$2))*5+1)</f>
        <v>19</v>
      </c>
      <c r="CZ13" cm="1">
        <f t="array" ref="CZ13">INDEX([21]Results_ELV!$H$5:$H$186, (ROW()-ROW($BG$2))*5+1)</f>
        <v>8</v>
      </c>
      <c r="DA13" cm="1">
        <f t="array" ref="DA13">INDEX([21]Results_ELV!$H$4:$H$186, (ROW()-ROW($BH$2))*5+1)</f>
        <v>7</v>
      </c>
      <c r="DC13" cm="1">
        <f t="array" ref="DC13">INDEX([22]Results_ELV!$H$6:$H$186, (ROW()-ROW($O$2))*5+1)</f>
        <v>8</v>
      </c>
      <c r="DD13" cm="1">
        <f t="array" ref="DD13">INDEX([22]Results_ELV!$H$3:$H$186, (ROW()-ROW($BF$2))*5+1)</f>
        <v>28</v>
      </c>
      <c r="DE13" cm="1">
        <f t="array" ref="DE13">INDEX([22]Results_ELV!$H$5:$H$186, (ROW()-ROW($BG$2))*5+1)</f>
        <v>8</v>
      </c>
      <c r="DF13" cm="1">
        <f t="array" ref="DF13">INDEX([22]Results_ELV!$H$4:$H$186, (ROW()-ROW($BH$2))*5+1)</f>
        <v>6</v>
      </c>
      <c r="DH13" cm="1">
        <f t="array" ref="DH13">INDEX([23]Results_ELV!$H$6:$H$186, (ROW()-ROW($O$2))*5+1)</f>
        <v>8</v>
      </c>
      <c r="DI13" cm="1">
        <f t="array" ref="DI13">INDEX([23]Results_ELV!$H$3:$H$186, (ROW()-ROW($BF$2))*5+1)</f>
        <v>26</v>
      </c>
      <c r="DJ13" cm="1">
        <f t="array" ref="DJ13">INDEX([23]Results_ELV!$H$5:$H$186, (ROW()-ROW($BG$2))*5+1)</f>
        <v>8</v>
      </c>
      <c r="DK13" cm="1">
        <f t="array" ref="DK13">INDEX([23]Results_ELV!$H$4:$H$186, (ROW()-ROW($BH$2))*5+1)</f>
        <v>8</v>
      </c>
      <c r="DM13" cm="1">
        <f t="array" ref="DM13">INDEX([24]Results_ELV!$H$6:$H$186, (ROW()-ROW($O$2))*5+1)</f>
        <v>8</v>
      </c>
      <c r="DN13" cm="1">
        <f t="array" ref="DN13">INDEX([24]Results_ELV!$H$3:$H$186, (ROW()-ROW($BF$2))*5+1)</f>
        <v>18</v>
      </c>
      <c r="DO13" cm="1">
        <f t="array" ref="DO13">INDEX([24]Results_ELV!$H$5:$H$186, (ROW()-ROW($BG$2))*5+1)</f>
        <v>8</v>
      </c>
      <c r="DP13" cm="1">
        <f t="array" ref="DP13">INDEX([24]Results_ELV!$H$4:$H$186, (ROW()-ROW($BH$2))*5+1)</f>
        <v>4</v>
      </c>
      <c r="DR13" cm="1">
        <f t="array" ref="DR13">INDEX([25]Results_ELV!$H$6:$H$186, (ROW()-ROW($O$2))*5+1)</f>
        <v>8</v>
      </c>
      <c r="DS13" cm="1">
        <f t="array" ref="DS13">INDEX([25]Results_ELV!$H$3:$H$186, (ROW()-ROW($BF$2))*5+1)</f>
        <v>22</v>
      </c>
      <c r="DT13" cm="1">
        <f t="array" ref="DT13">INDEX([25]Results_ELV!$H$5:$H$186, (ROW()-ROW($BG$2))*5+1)</f>
        <v>7</v>
      </c>
      <c r="DU13" cm="1">
        <f t="array" ref="DU13">INDEX([25]Results_ELV!$H$4:$H$186, (ROW()-ROW($BH$2))*5+1)</f>
        <v>3</v>
      </c>
      <c r="DW13" cm="1">
        <f t="array" ref="DW13">INDEX([26]Results_ELV!$H$6:$H$186, (ROW()-ROW($O$2))*5+1)</f>
        <v>8</v>
      </c>
      <c r="DX13" cm="1">
        <f t="array" ref="DX13">INDEX([26]Results_ELV!$H$3:$H$186, (ROW()-ROW($BF$2))*5+1)</f>
        <v>17</v>
      </c>
      <c r="DY13" cm="1">
        <f t="array" ref="DY13">INDEX([26]Results_ELV!$H$5:$H$186, (ROW()-ROW($BG$2))*5+1)</f>
        <v>7</v>
      </c>
      <c r="DZ13" cm="1">
        <f t="array" ref="DZ13">INDEX([26]Results_ELV!$H$4:$H$186, (ROW()-ROW($BH$2))*5+1)</f>
        <v>5</v>
      </c>
      <c r="EB13" cm="1">
        <f t="array" ref="EB13">INDEX([27]Results_ELV!$H$6:$H$186, (ROW()-ROW($O$2))*5+1)</f>
        <v>8</v>
      </c>
      <c r="EC13" cm="1">
        <f t="array" ref="EC13">INDEX([27]Results_ELV!$H$3:$H$186, (ROW()-ROW($BF$2))*5+1)</f>
        <v>20</v>
      </c>
      <c r="ED13" cm="1">
        <f t="array" ref="ED13">INDEX([27]Results_ELV!$H$5:$H$186, (ROW()-ROW($BG$2))*5+1)</f>
        <v>8</v>
      </c>
      <c r="EE13" cm="1">
        <f t="array" ref="EE13">INDEX([27]Results_ELV!$H$4:$H$186, (ROW()-ROW($BH$2))*5+1)</f>
        <v>4</v>
      </c>
      <c r="EG13" cm="1">
        <f t="array" ref="EG13">INDEX([28]Results_ELV!$H$6:$H$186, (ROW()-ROW($O$2))*5+1)</f>
        <v>8</v>
      </c>
      <c r="EH13" cm="1">
        <f t="array" ref="EH13">INDEX([28]Results_ELV!$H$3:$H$186, (ROW()-ROW($BF$2))*5+1)</f>
        <v>14</v>
      </c>
      <c r="EI13" cm="1">
        <f t="array" ref="EI13">INDEX([28]Results_ELV!$H$5:$H$186, (ROW()-ROW($BG$2))*5+1)</f>
        <v>7</v>
      </c>
      <c r="EJ13" cm="1">
        <f t="array" ref="EJ13">INDEX([28]Results_ELV!$H$4:$H$186, (ROW()-ROW($BH$2))*5+1)</f>
        <v>7</v>
      </c>
      <c r="EL13" cm="1">
        <f t="array" ref="EL13">INDEX([29]Results_ELV!$H$6:$H$186, (ROW()-ROW($O$2))*5+1)</f>
        <v>8</v>
      </c>
      <c r="EM13" cm="1">
        <f t="array" ref="EM13">INDEX([29]Results_ELV!$H$3:$H$186, (ROW()-ROW($BF$2))*5+1)</f>
        <v>0</v>
      </c>
      <c r="EN13" cm="1">
        <f t="array" ref="EN13">INDEX([29]Results_ELV!$H$5:$H$186, (ROW()-ROW($BG$2))*5+1)</f>
        <v>8</v>
      </c>
      <c r="EO13" cm="1">
        <f t="array" ref="EO13">INDEX([29]Results_ELV!$H$4:$H$186, (ROW()-ROW($BH$2))*5+1)</f>
        <v>17</v>
      </c>
      <c r="EQ13" cm="1">
        <f t="array" ref="EQ13">INDEX([30]Results_ELV!$H$6:$H$186, (ROW()-ROW($O$2))*5+1)</f>
        <v>8</v>
      </c>
      <c r="ER13" cm="1">
        <f t="array" ref="ER13">INDEX([30]Results_ELV!$H$3:$H$186, (ROW()-ROW($BF$2))*5+1)</f>
        <v>20</v>
      </c>
      <c r="ES13" cm="1">
        <f t="array" ref="ES13">INDEX([30]Results_ELV!$H$5:$H$186, (ROW()-ROW($BG$2))*5+1)</f>
        <v>9</v>
      </c>
      <c r="ET13" cm="1">
        <f t="array" ref="ET13">INDEX([30]Results_ELV!$H$4:$H$186, (ROW()-ROW($BH$2))*5+1)</f>
        <v>4</v>
      </c>
      <c r="EV13" s="22">
        <f t="shared" si="0"/>
        <v>8</v>
      </c>
      <c r="EW13" s="22">
        <f t="shared" si="1"/>
        <v>19</v>
      </c>
      <c r="EX13" s="22">
        <f t="shared" si="2"/>
        <v>8</v>
      </c>
      <c r="EY13" s="22">
        <f t="shared" si="3"/>
        <v>6</v>
      </c>
    </row>
    <row r="14" spans="1:155" x14ac:dyDescent="0.35">
      <c r="A14">
        <v>12</v>
      </c>
      <c r="B14">
        <f>[1]CRP_Outcome_ELV!$O14</f>
        <v>8</v>
      </c>
      <c r="C14">
        <f>[1]CRP_Outcome_ELV!$BF14</f>
        <v>22</v>
      </c>
      <c r="D14">
        <f>[1]CRP_Outcome_ELV!$BG14</f>
        <v>7</v>
      </c>
      <c r="E14">
        <f>[1]CRP_Outcome_ELV!$BH14</f>
        <v>4</v>
      </c>
      <c r="G14">
        <f>[2]CRP_Outcome_ELV!$O14</f>
        <v>8</v>
      </c>
      <c r="H14">
        <f>[2]CRP_Outcome_ELV!$BF14</f>
        <v>11</v>
      </c>
      <c r="I14">
        <f>[2]CRP_Outcome_ELV!$BG14</f>
        <v>9</v>
      </c>
      <c r="J14">
        <f>[2]CRP_Outcome_ELV!$BH14</f>
        <v>0</v>
      </c>
      <c r="L14">
        <f>[3]CRP_Outcome_ELV!$O14</f>
        <v>8</v>
      </c>
      <c r="M14">
        <f>[3]CRP_Outcome_ELV!$BF14</f>
        <v>10</v>
      </c>
      <c r="N14">
        <f>[3]CRP_Outcome_ELV!$BG14</f>
        <v>8</v>
      </c>
      <c r="O14">
        <f>[3]CRP_Outcome_ELV!$BH14</f>
        <v>1</v>
      </c>
      <c r="Q14">
        <f>[4]CRP_Outcome_ELV!$O14</f>
        <v>8</v>
      </c>
      <c r="R14">
        <f>[4]CRP_Outcome_ELV!$BF14</f>
        <v>18</v>
      </c>
      <c r="S14">
        <f>[4]CRP_Outcome_ELV!$BG14</f>
        <v>8</v>
      </c>
      <c r="T14">
        <f>[4]CRP_Outcome_ELV!$BH14</f>
        <v>0</v>
      </c>
      <c r="V14">
        <f>[5]CRP_Outcome_ELV!$O14</f>
        <v>8</v>
      </c>
      <c r="W14">
        <f>[5]CRP_Outcome_ELV!$BF14</f>
        <v>16</v>
      </c>
      <c r="X14">
        <f>[5]CRP_Outcome_ELV!$BG14</f>
        <v>9</v>
      </c>
      <c r="Y14">
        <f>[5]CRP_Outcome_ELV!$BH14</f>
        <v>0</v>
      </c>
      <c r="AA14">
        <f>[6]CRP_Outcome_ELV!$O14</f>
        <v>8</v>
      </c>
      <c r="AB14">
        <f>[6]CRP_Outcome_ELV!$BF14</f>
        <v>6</v>
      </c>
      <c r="AC14">
        <f>[6]CRP_Outcome_ELV!$BG14</f>
        <v>10</v>
      </c>
      <c r="AD14">
        <f>[6]CRP_Outcome_ELV!$BH14</f>
        <v>0</v>
      </c>
      <c r="AF14">
        <f>[7]CRP_Outcome_ELV!$O14</f>
        <v>8</v>
      </c>
      <c r="AG14">
        <f>[7]CRP_Outcome_ELV!$BF14</f>
        <v>7</v>
      </c>
      <c r="AH14">
        <f>[7]CRP_Outcome_ELV!$BG14</f>
        <v>8</v>
      </c>
      <c r="AI14">
        <f>[7]CRP_Outcome_ELV!$BH14</f>
        <v>0</v>
      </c>
      <c r="AK14">
        <f>[8]CRP_Outcome_ELV!$O14</f>
        <v>8</v>
      </c>
      <c r="AL14">
        <f>[8]CRP_Outcome_ELV!$BF14</f>
        <v>13</v>
      </c>
      <c r="AM14">
        <f>[8]CRP_Outcome_ELV!$BG14</f>
        <v>8</v>
      </c>
      <c r="AN14">
        <f>[8]CRP_Outcome_ELV!$BH14</f>
        <v>0</v>
      </c>
      <c r="AP14">
        <f>[9]CRP_Outcome_ELV!$O14</f>
        <v>8</v>
      </c>
      <c r="AQ14">
        <f>[9]CRP_Outcome_ELV!$BF14</f>
        <v>0</v>
      </c>
      <c r="AR14">
        <f>[9]CRP_Outcome_ELV!$BG14</f>
        <v>9</v>
      </c>
      <c r="AS14">
        <f>[9]CRP_Outcome_ELV!$BH14</f>
        <v>1</v>
      </c>
      <c r="AU14">
        <f>[10]CRP_Outcome_ELV!$O14</f>
        <v>8</v>
      </c>
      <c r="AV14">
        <f>[10]CRP_Outcome_ELV!$BF14</f>
        <v>11</v>
      </c>
      <c r="AW14">
        <f>[10]CRP_Outcome_ELV!$BG14</f>
        <v>10</v>
      </c>
      <c r="AX14">
        <f>[10]CRP_Outcome_ELV!$BH14</f>
        <v>0</v>
      </c>
      <c r="AZ14">
        <v>8</v>
      </c>
      <c r="BA14">
        <v>0</v>
      </c>
      <c r="BB14">
        <v>10</v>
      </c>
      <c r="BC14">
        <v>0</v>
      </c>
      <c r="BE14">
        <v>8</v>
      </c>
      <c r="BF14">
        <v>0</v>
      </c>
      <c r="BG14">
        <v>6</v>
      </c>
      <c r="BH14">
        <v>1</v>
      </c>
      <c r="BJ14" cm="1">
        <f t="array" ref="BJ14">INDEX([13]Results_ELV!$H$6:$H$186, (ROW()-ROW($O$2))*5+1)</f>
        <v>8</v>
      </c>
      <c r="BK14" cm="1">
        <f t="array" ref="BK14">INDEX([13]Results_ELV!$H$3:$H$186, (ROW()-ROW($BF$2))*5+1)</f>
        <v>14</v>
      </c>
      <c r="BL14" cm="1">
        <f t="array" ref="BL14">INDEX([13]Results_ELV!$H$5:$H$186, (ROW()-ROW($BG$2))*5+1)</f>
        <v>9</v>
      </c>
      <c r="BM14" cm="1">
        <f t="array" ref="BM14">INDEX([13]Results_ELV!$H$4:$H$186, (ROW()-ROW($BH$2))*5+1)</f>
        <v>0</v>
      </c>
      <c r="BO14" cm="1">
        <f t="array" ref="BO14">INDEX([14]Results_ELV!$H$6:$H$186, (ROW()-ROW($O$2))*5+1)</f>
        <v>8</v>
      </c>
      <c r="BP14" cm="1">
        <f t="array" ref="BP14">INDEX([14]Results_ELV!$H$3:$H$186, (ROW()-ROW($BF$2))*5+1)</f>
        <v>11</v>
      </c>
      <c r="BQ14" cm="1">
        <f t="array" ref="BQ14">INDEX([14]Results_ELV!$H$5:$H$186, (ROW()-ROW($BG$2))*5+1)</f>
        <v>9</v>
      </c>
      <c r="BR14" cm="1">
        <f t="array" ref="BR14">INDEX([14]Results_ELV!$H$4:$H$186, (ROW()-ROW($BH$2))*5+1)</f>
        <v>0</v>
      </c>
      <c r="BT14" cm="1">
        <f t="array" ref="BT14">INDEX([15]Results_ELV!$H$6:$H$186, (ROW()-ROW($O$2))*5+1)</f>
        <v>8</v>
      </c>
      <c r="BU14" cm="1">
        <f t="array" ref="BU14">INDEX([15]Results_ELV!$H$3:$H$186, (ROW()-ROW($BF$2))*5+1)</f>
        <v>14</v>
      </c>
      <c r="BV14" cm="1">
        <f t="array" ref="BV14">INDEX([15]Results_ELV!$H$5:$H$186, (ROW()-ROW($BG$2))*5+1)</f>
        <v>9</v>
      </c>
      <c r="BW14" cm="1">
        <f t="array" ref="BW14">INDEX([15]Results_ELV!$H$4:$H$186, (ROW()-ROW($BH$2))*5+1)</f>
        <v>0</v>
      </c>
      <c r="BY14" cm="1">
        <f t="array" ref="BY14">INDEX([16]Results_ELV!$H$6:$H$186, (ROW()-ROW($O$2))*5+1)</f>
        <v>8</v>
      </c>
      <c r="BZ14" cm="1">
        <f t="array" ref="BZ14">INDEX([16]Results_ELV!$H$3:$H$186, (ROW()-ROW($BF$2))*5+1)</f>
        <v>1</v>
      </c>
      <c r="CA14" cm="1">
        <f t="array" ref="CA14">INDEX([16]Results_ELV!$H$5:$H$186, (ROW()-ROW($BG$2))*5+1)</f>
        <v>9</v>
      </c>
      <c r="CB14" cm="1">
        <f t="array" ref="CB14">INDEX([16]Results_ELV!$H$4:$H$186, (ROW()-ROW($BH$2))*5+1)</f>
        <v>0</v>
      </c>
      <c r="CD14" cm="1">
        <f t="array" ref="CD14">INDEX([17]Results_ELV!$H$6:$H$186, (ROW()-ROW($O$2))*5+1)</f>
        <v>8</v>
      </c>
      <c r="CE14" cm="1">
        <f t="array" ref="CE14">INDEX([17]Results_ELV!$H$3:$H$186, (ROW()-ROW($BF$2))*5+1)</f>
        <v>17</v>
      </c>
      <c r="CF14" cm="1">
        <f t="array" ref="CF14">INDEX([17]Results_ELV!$H$5:$H$186, (ROW()-ROW($BG$2))*5+1)</f>
        <v>7</v>
      </c>
      <c r="CG14" cm="1">
        <f t="array" ref="CG14">INDEX([17]Results_ELV!$H$4:$H$186, (ROW()-ROW($BH$2))*5+1)</f>
        <v>11</v>
      </c>
      <c r="CI14" cm="1">
        <f t="array" ref="CI14">INDEX([18]Results_ELV!$H$6:$H$186, (ROW()-ROW($O$2))*5+1)</f>
        <v>8</v>
      </c>
      <c r="CJ14" cm="1">
        <f t="array" ref="CJ14">INDEX([18]Results_ELV!$H$3:$H$186, (ROW()-ROW($BF$2))*5+1)</f>
        <v>0</v>
      </c>
      <c r="CK14" cm="1">
        <f t="array" ref="CK14">INDEX([18]Results_ELV!$H$5:$H$186, (ROW()-ROW($BG$2))*5+1)</f>
        <v>10</v>
      </c>
      <c r="CL14" cm="1">
        <f t="array" ref="CL14">INDEX([18]Results_ELV!$H$4:$H$186, (ROW()-ROW($BH$2))*5+1)</f>
        <v>0</v>
      </c>
      <c r="CN14" cm="1">
        <f t="array" ref="CN14">INDEX([19]Results_ELV!$H$6:$H$186, (ROW()-ROW($O$2))*5+1)</f>
        <v>8</v>
      </c>
      <c r="CO14" cm="1">
        <f t="array" ref="CO14">INDEX([19]Results_ELV!$H$3:$H$186, (ROW()-ROW($BF$2))*5+1)</f>
        <v>5</v>
      </c>
      <c r="CP14" cm="1">
        <f t="array" ref="CP14">INDEX([19]Results_ELV!$H$5:$H$186, (ROW()-ROW($BG$2))*5+1)</f>
        <v>6</v>
      </c>
      <c r="CQ14" cm="1">
        <f t="array" ref="CQ14">INDEX([19]Results_ELV!$H$4:$H$186, (ROW()-ROW($BH$2))*5+1)</f>
        <v>1</v>
      </c>
      <c r="CS14" cm="1">
        <f t="array" ref="CS14">INDEX([20]Results_ELV!$H$6:$H$186, (ROW()-ROW($O$2))*5+1)</f>
        <v>8</v>
      </c>
      <c r="CT14" cm="1">
        <f t="array" ref="CT14">INDEX([20]Results_ELV!$H$3:$H$186, (ROW()-ROW($BF$2))*5+1)</f>
        <v>14</v>
      </c>
      <c r="CU14" cm="1">
        <f t="array" ref="CU14">INDEX([20]Results_ELV!$H$5:$H$186, (ROW()-ROW($BG$2))*5+1)</f>
        <v>9</v>
      </c>
      <c r="CV14" cm="1">
        <f t="array" ref="CV14">INDEX([20]Results_ELV!$H$4:$H$186, (ROW()-ROW($BH$2))*5+1)</f>
        <v>0</v>
      </c>
      <c r="CX14" cm="1">
        <f t="array" ref="CX14">INDEX([21]Results_ELV!$H$6:$H$186, (ROW()-ROW($O$2))*5+1)</f>
        <v>8</v>
      </c>
      <c r="CY14" cm="1">
        <f t="array" ref="CY14">INDEX([21]Results_ELV!$H$3:$H$186, (ROW()-ROW($BF$2))*5+1)</f>
        <v>10</v>
      </c>
      <c r="CZ14" cm="1">
        <f t="array" ref="CZ14">INDEX([21]Results_ELV!$H$5:$H$186, (ROW()-ROW($BG$2))*5+1)</f>
        <v>8</v>
      </c>
      <c r="DA14" cm="1">
        <f t="array" ref="DA14">INDEX([21]Results_ELV!$H$4:$H$186, (ROW()-ROW($BH$2))*5+1)</f>
        <v>1</v>
      </c>
      <c r="DC14" cm="1">
        <f t="array" ref="DC14">INDEX([22]Results_ELV!$H$6:$H$186, (ROW()-ROW($O$2))*5+1)</f>
        <v>8</v>
      </c>
      <c r="DD14" cm="1">
        <f t="array" ref="DD14">INDEX([22]Results_ELV!$H$3:$H$186, (ROW()-ROW($BF$2))*5+1)</f>
        <v>9</v>
      </c>
      <c r="DE14" cm="1">
        <f t="array" ref="DE14">INDEX([22]Results_ELV!$H$5:$H$186, (ROW()-ROW($BG$2))*5+1)</f>
        <v>9</v>
      </c>
      <c r="DF14" cm="1">
        <f t="array" ref="DF14">INDEX([22]Results_ELV!$H$4:$H$186, (ROW()-ROW($BH$2))*5+1)</f>
        <v>0</v>
      </c>
      <c r="DH14" cm="1">
        <f t="array" ref="DH14">INDEX([23]Results_ELV!$H$6:$H$186, (ROW()-ROW($O$2))*5+1)</f>
        <v>8</v>
      </c>
      <c r="DI14" cm="1">
        <f t="array" ref="DI14">INDEX([23]Results_ELV!$H$3:$H$186, (ROW()-ROW($BF$2))*5+1)</f>
        <v>15</v>
      </c>
      <c r="DJ14" cm="1">
        <f t="array" ref="DJ14">INDEX([23]Results_ELV!$H$5:$H$186, (ROW()-ROW($BG$2))*5+1)</f>
        <v>9</v>
      </c>
      <c r="DK14" cm="1">
        <f t="array" ref="DK14">INDEX([23]Results_ELV!$H$4:$H$186, (ROW()-ROW($BH$2))*5+1)</f>
        <v>0</v>
      </c>
      <c r="DM14" cm="1">
        <f t="array" ref="DM14">INDEX([24]Results_ELV!$H$6:$H$186, (ROW()-ROW($O$2))*5+1)</f>
        <v>8</v>
      </c>
      <c r="DN14" cm="1">
        <f t="array" ref="DN14">INDEX([24]Results_ELV!$H$3:$H$186, (ROW()-ROW($BF$2))*5+1)</f>
        <v>16</v>
      </c>
      <c r="DO14" cm="1">
        <f t="array" ref="DO14">INDEX([24]Results_ELV!$H$5:$H$186, (ROW()-ROW($BG$2))*5+1)</f>
        <v>9</v>
      </c>
      <c r="DP14" cm="1">
        <f t="array" ref="DP14">INDEX([24]Results_ELV!$H$4:$H$186, (ROW()-ROW($BH$2))*5+1)</f>
        <v>0</v>
      </c>
      <c r="DR14" cm="1">
        <f t="array" ref="DR14">INDEX([25]Results_ELV!$H$6:$H$186, (ROW()-ROW($O$2))*5+1)</f>
        <v>8</v>
      </c>
      <c r="DS14" cm="1">
        <f t="array" ref="DS14">INDEX([25]Results_ELV!$H$3:$H$186, (ROW()-ROW($BF$2))*5+1)</f>
        <v>14</v>
      </c>
      <c r="DT14" cm="1">
        <f t="array" ref="DT14">INDEX([25]Results_ELV!$H$5:$H$186, (ROW()-ROW($BG$2))*5+1)</f>
        <v>9</v>
      </c>
      <c r="DU14" cm="1">
        <f t="array" ref="DU14">INDEX([25]Results_ELV!$H$4:$H$186, (ROW()-ROW($BH$2))*5+1)</f>
        <v>0</v>
      </c>
      <c r="DW14" cm="1">
        <f t="array" ref="DW14">INDEX([26]Results_ELV!$H$6:$H$186, (ROW()-ROW($O$2))*5+1)</f>
        <v>8</v>
      </c>
      <c r="DX14" cm="1">
        <f t="array" ref="DX14">INDEX([26]Results_ELV!$H$3:$H$186, (ROW()-ROW($BF$2))*5+1)</f>
        <v>14</v>
      </c>
      <c r="DY14" cm="1">
        <f t="array" ref="DY14">INDEX([26]Results_ELV!$H$5:$H$186, (ROW()-ROW($BG$2))*5+1)</f>
        <v>9</v>
      </c>
      <c r="DZ14" cm="1">
        <f t="array" ref="DZ14">INDEX([26]Results_ELV!$H$4:$H$186, (ROW()-ROW($BH$2))*5+1)</f>
        <v>0</v>
      </c>
      <c r="EB14" cm="1">
        <f t="array" ref="EB14">INDEX([27]Results_ELV!$H$6:$H$186, (ROW()-ROW($O$2))*5+1)</f>
        <v>8</v>
      </c>
      <c r="EC14" cm="1">
        <f t="array" ref="EC14">INDEX([27]Results_ELV!$H$3:$H$186, (ROW()-ROW($BF$2))*5+1)</f>
        <v>3</v>
      </c>
      <c r="ED14" cm="1">
        <f t="array" ref="ED14">INDEX([27]Results_ELV!$H$5:$H$186, (ROW()-ROW($BG$2))*5+1)</f>
        <v>8</v>
      </c>
      <c r="EE14" cm="1">
        <f t="array" ref="EE14">INDEX([27]Results_ELV!$H$4:$H$186, (ROW()-ROW($BH$2))*5+1)</f>
        <v>0</v>
      </c>
      <c r="EG14" cm="1">
        <f t="array" ref="EG14">INDEX([28]Results_ELV!$H$6:$H$186, (ROW()-ROW($O$2))*5+1)</f>
        <v>8</v>
      </c>
      <c r="EH14" cm="1">
        <f t="array" ref="EH14">INDEX([28]Results_ELV!$H$3:$H$186, (ROW()-ROW($BF$2))*5+1)</f>
        <v>14</v>
      </c>
      <c r="EI14" cm="1">
        <f t="array" ref="EI14">INDEX([28]Results_ELV!$H$5:$H$186, (ROW()-ROW($BG$2))*5+1)</f>
        <v>9</v>
      </c>
      <c r="EJ14" cm="1">
        <f t="array" ref="EJ14">INDEX([28]Results_ELV!$H$4:$H$186, (ROW()-ROW($BH$2))*5+1)</f>
        <v>0</v>
      </c>
      <c r="EL14" cm="1">
        <f t="array" ref="EL14">INDEX([29]Results_ELV!$H$6:$H$186, (ROW()-ROW($O$2))*5+1)</f>
        <v>8</v>
      </c>
      <c r="EM14" cm="1">
        <f t="array" ref="EM14">INDEX([29]Results_ELV!$H$3:$H$186, (ROW()-ROW($BF$2))*5+1)</f>
        <v>18</v>
      </c>
      <c r="EN14" cm="1">
        <f t="array" ref="EN14">INDEX([29]Results_ELV!$H$5:$H$186, (ROW()-ROW($BG$2))*5+1)</f>
        <v>7</v>
      </c>
      <c r="EO14" cm="1">
        <f t="array" ref="EO14">INDEX([29]Results_ELV!$H$4:$H$186, (ROW()-ROW($BH$2))*5+1)</f>
        <v>10</v>
      </c>
      <c r="EQ14" cm="1">
        <f t="array" ref="EQ14">INDEX([30]Results_ELV!$H$6:$H$186, (ROW()-ROW($O$2))*5+1)</f>
        <v>8</v>
      </c>
      <c r="ER14" cm="1">
        <f t="array" ref="ER14">INDEX([30]Results_ELV!$H$3:$H$186, (ROW()-ROW($BF$2))*5+1)</f>
        <v>0</v>
      </c>
      <c r="ES14" cm="1">
        <f t="array" ref="ES14">INDEX([30]Results_ELV!$H$5:$H$186, (ROW()-ROW($BG$2))*5+1)</f>
        <v>10</v>
      </c>
      <c r="ET14" cm="1">
        <f t="array" ref="ET14">INDEX([30]Results_ELV!$H$4:$H$186, (ROW()-ROW($BH$2))*5+1)</f>
        <v>0</v>
      </c>
      <c r="EV14" s="22">
        <f t="shared" si="0"/>
        <v>8</v>
      </c>
      <c r="EW14" s="22">
        <f t="shared" si="1"/>
        <v>10</v>
      </c>
      <c r="EX14" s="22">
        <f t="shared" si="2"/>
        <v>9</v>
      </c>
      <c r="EY14" s="22">
        <f t="shared" si="3"/>
        <v>1</v>
      </c>
    </row>
    <row r="15" spans="1:155" x14ac:dyDescent="0.35">
      <c r="A15">
        <v>13</v>
      </c>
      <c r="B15">
        <f>[1]CRP_Outcome_ELV!$O15</f>
        <v>8</v>
      </c>
      <c r="C15">
        <f>[1]CRP_Outcome_ELV!$BF15</f>
        <v>8</v>
      </c>
      <c r="D15">
        <f>[1]CRP_Outcome_ELV!$BG15</f>
        <v>9</v>
      </c>
      <c r="E15">
        <f>[1]CRP_Outcome_ELV!$BH15</f>
        <v>0</v>
      </c>
      <c r="G15">
        <f>[2]CRP_Outcome_ELV!$O15</f>
        <v>8</v>
      </c>
      <c r="H15">
        <f>[2]CRP_Outcome_ELV!$BF15</f>
        <v>0</v>
      </c>
      <c r="I15">
        <f>[2]CRP_Outcome_ELV!$BG15</f>
        <v>9</v>
      </c>
      <c r="J15">
        <f>[2]CRP_Outcome_ELV!$BH15</f>
        <v>0</v>
      </c>
      <c r="L15">
        <f>[3]CRP_Outcome_ELV!$O15</f>
        <v>8</v>
      </c>
      <c r="M15">
        <f>[3]CRP_Outcome_ELV!$BF15</f>
        <v>0</v>
      </c>
      <c r="N15">
        <f>[3]CRP_Outcome_ELV!$BG15</f>
        <v>9</v>
      </c>
      <c r="O15">
        <f>[3]CRP_Outcome_ELV!$BH15</f>
        <v>2</v>
      </c>
      <c r="Q15">
        <f>[4]CRP_Outcome_ELV!$O15</f>
        <v>8</v>
      </c>
      <c r="R15">
        <f>[4]CRP_Outcome_ELV!$BF15</f>
        <v>0</v>
      </c>
      <c r="S15">
        <f>[4]CRP_Outcome_ELV!$BG15</f>
        <v>9</v>
      </c>
      <c r="T15">
        <f>[4]CRP_Outcome_ELV!$BH15</f>
        <v>14</v>
      </c>
      <c r="V15">
        <f>[5]CRP_Outcome_ELV!$O15</f>
        <v>8</v>
      </c>
      <c r="W15">
        <f>[5]CRP_Outcome_ELV!$BF15</f>
        <v>4</v>
      </c>
      <c r="X15">
        <f>[5]CRP_Outcome_ELV!$BG15</f>
        <v>9</v>
      </c>
      <c r="Y15">
        <f>[5]CRP_Outcome_ELV!$BH15</f>
        <v>0</v>
      </c>
      <c r="AA15">
        <f>[6]CRP_Outcome_ELV!$O15</f>
        <v>8</v>
      </c>
      <c r="AB15">
        <f>[6]CRP_Outcome_ELV!$BF15</f>
        <v>0</v>
      </c>
      <c r="AC15">
        <f>[6]CRP_Outcome_ELV!$BG15</f>
        <v>10</v>
      </c>
      <c r="AD15">
        <f>[6]CRP_Outcome_ELV!$BH15</f>
        <v>10</v>
      </c>
      <c r="AF15">
        <f>[7]CRP_Outcome_ELV!$O15</f>
        <v>8</v>
      </c>
      <c r="AG15">
        <f>[7]CRP_Outcome_ELV!$BF15</f>
        <v>0</v>
      </c>
      <c r="AH15">
        <f>[7]CRP_Outcome_ELV!$BG15</f>
        <v>11</v>
      </c>
      <c r="AI15">
        <f>[7]CRP_Outcome_ELV!$BH15</f>
        <v>8</v>
      </c>
      <c r="AK15">
        <f>[8]CRP_Outcome_ELV!$O15</f>
        <v>8</v>
      </c>
      <c r="AL15">
        <f>[8]CRP_Outcome_ELV!$BF15</f>
        <v>1</v>
      </c>
      <c r="AM15">
        <f>[8]CRP_Outcome_ELV!$BG15</f>
        <v>9</v>
      </c>
      <c r="AN15">
        <f>[8]CRP_Outcome_ELV!$BH15</f>
        <v>1</v>
      </c>
      <c r="AP15">
        <f>[9]CRP_Outcome_ELV!$O15</f>
        <v>8</v>
      </c>
      <c r="AQ15">
        <f>[9]CRP_Outcome_ELV!$BF15</f>
        <v>0</v>
      </c>
      <c r="AR15">
        <f>[9]CRP_Outcome_ELV!$BG15</f>
        <v>10</v>
      </c>
      <c r="AS15">
        <f>[9]CRP_Outcome_ELV!$BH15</f>
        <v>3</v>
      </c>
      <c r="AU15">
        <f>[10]CRP_Outcome_ELV!$O15</f>
        <v>8</v>
      </c>
      <c r="AV15">
        <f>[10]CRP_Outcome_ELV!$BF15</f>
        <v>0</v>
      </c>
      <c r="AW15">
        <f>[10]CRP_Outcome_ELV!$BG15</f>
        <v>10</v>
      </c>
      <c r="AX15">
        <f>[10]CRP_Outcome_ELV!$BH15</f>
        <v>7</v>
      </c>
      <c r="AZ15">
        <v>8</v>
      </c>
      <c r="BA15">
        <v>0</v>
      </c>
      <c r="BB15">
        <v>10</v>
      </c>
      <c r="BC15">
        <v>6</v>
      </c>
      <c r="BE15">
        <v>8</v>
      </c>
      <c r="BF15">
        <v>0</v>
      </c>
      <c r="BG15">
        <v>6</v>
      </c>
      <c r="BH15">
        <v>0</v>
      </c>
      <c r="BJ15" cm="1">
        <f t="array" ref="BJ15">INDEX([13]Results_ELV!$H$6:$H$186, (ROW()-ROW($O$2))*5+1)</f>
        <v>8</v>
      </c>
      <c r="BK15" cm="1">
        <f t="array" ref="BK15">INDEX([13]Results_ELV!$H$3:$H$186, (ROW()-ROW($BF$2))*5+1)</f>
        <v>0</v>
      </c>
      <c r="BL15" cm="1">
        <f t="array" ref="BL15">INDEX([13]Results_ELV!$H$5:$H$186, (ROW()-ROW($BG$2))*5+1)</f>
        <v>9</v>
      </c>
      <c r="BM15" cm="1">
        <f t="array" ref="BM15">INDEX([13]Results_ELV!$H$4:$H$186, (ROW()-ROW($BH$2))*5+1)</f>
        <v>2</v>
      </c>
      <c r="BO15" cm="1">
        <f t="array" ref="BO15">INDEX([14]Results_ELV!$H$6:$H$186, (ROW()-ROW($O$2))*5+1)</f>
        <v>8</v>
      </c>
      <c r="BP15" cm="1">
        <f t="array" ref="BP15">INDEX([14]Results_ELV!$H$3:$H$186, (ROW()-ROW($BF$2))*5+1)</f>
        <v>0</v>
      </c>
      <c r="BQ15" cm="1">
        <f t="array" ref="BQ15">INDEX([14]Results_ELV!$H$5:$H$186, (ROW()-ROW($BG$2))*5+1)</f>
        <v>9</v>
      </c>
      <c r="BR15" cm="1">
        <f t="array" ref="BR15">INDEX([14]Results_ELV!$H$4:$H$186, (ROW()-ROW($BH$2))*5+1)</f>
        <v>0</v>
      </c>
      <c r="BT15" cm="1">
        <f t="array" ref="BT15">INDEX([15]Results_ELV!$H$6:$H$186, (ROW()-ROW($O$2))*5+1)</f>
        <v>8</v>
      </c>
      <c r="BU15" cm="1">
        <f t="array" ref="BU15">INDEX([15]Results_ELV!$H$3:$H$186, (ROW()-ROW($BF$2))*5+1)</f>
        <v>0</v>
      </c>
      <c r="BV15" cm="1">
        <f t="array" ref="BV15">INDEX([15]Results_ELV!$H$5:$H$186, (ROW()-ROW($BG$2))*5+1)</f>
        <v>9</v>
      </c>
      <c r="BW15" cm="1">
        <f t="array" ref="BW15">INDEX([15]Results_ELV!$H$4:$H$186, (ROW()-ROW($BH$2))*5+1)</f>
        <v>2</v>
      </c>
      <c r="BY15" cm="1">
        <f t="array" ref="BY15">INDEX([16]Results_ELV!$H$6:$H$186, (ROW()-ROW($O$2))*5+1)</f>
        <v>8</v>
      </c>
      <c r="BZ15" cm="1">
        <f t="array" ref="BZ15">INDEX([16]Results_ELV!$H$3:$H$186, (ROW()-ROW($BF$2))*5+1)</f>
        <v>0</v>
      </c>
      <c r="CA15" cm="1">
        <f t="array" ref="CA15">INDEX([16]Results_ELV!$H$5:$H$186, (ROW()-ROW($BG$2))*5+1)</f>
        <v>10</v>
      </c>
      <c r="CB15" cm="1">
        <f t="array" ref="CB15">INDEX([16]Results_ELV!$H$4:$H$186, (ROW()-ROW($BH$2))*5+1)</f>
        <v>7</v>
      </c>
      <c r="CD15" cm="1">
        <f t="array" ref="CD15">INDEX([17]Results_ELV!$H$6:$H$186, (ROW()-ROW($O$2))*5+1)</f>
        <v>8</v>
      </c>
      <c r="CE15" cm="1">
        <f t="array" ref="CE15">INDEX([17]Results_ELV!$H$3:$H$186, (ROW()-ROW($BF$2))*5+1)</f>
        <v>17</v>
      </c>
      <c r="CF15" cm="1">
        <f t="array" ref="CF15">INDEX([17]Results_ELV!$H$5:$H$186, (ROW()-ROW($BG$2))*5+1)</f>
        <v>8</v>
      </c>
      <c r="CG15" cm="1">
        <f t="array" ref="CG15">INDEX([17]Results_ELV!$H$4:$H$186, (ROW()-ROW($BH$2))*5+1)</f>
        <v>4</v>
      </c>
      <c r="CI15" cm="1">
        <f t="array" ref="CI15">INDEX([18]Results_ELV!$H$6:$H$186, (ROW()-ROW($O$2))*5+1)</f>
        <v>8</v>
      </c>
      <c r="CJ15" cm="1">
        <f t="array" ref="CJ15">INDEX([18]Results_ELV!$H$3:$H$186, (ROW()-ROW($BF$2))*5+1)</f>
        <v>0</v>
      </c>
      <c r="CK15" cm="1">
        <f t="array" ref="CK15">INDEX([18]Results_ELV!$H$5:$H$186, (ROW()-ROW($BG$2))*5+1)</f>
        <v>10</v>
      </c>
      <c r="CL15" cm="1">
        <f t="array" ref="CL15">INDEX([18]Results_ELV!$H$4:$H$186, (ROW()-ROW($BH$2))*5+1)</f>
        <v>10</v>
      </c>
      <c r="CN15" cm="1">
        <f t="array" ref="CN15">INDEX([19]Results_ELV!$H$6:$H$186, (ROW()-ROW($O$2))*5+1)</f>
        <v>8</v>
      </c>
      <c r="CO15" cm="1">
        <f t="array" ref="CO15">INDEX([19]Results_ELV!$H$3:$H$186, (ROW()-ROW($BF$2))*5+1)</f>
        <v>0</v>
      </c>
      <c r="CP15" cm="1">
        <f t="array" ref="CP15">INDEX([19]Results_ELV!$H$5:$H$186, (ROW()-ROW($BG$2))*5+1)</f>
        <v>6</v>
      </c>
      <c r="CQ15" cm="1">
        <f t="array" ref="CQ15">INDEX([19]Results_ELV!$H$4:$H$186, (ROW()-ROW($BH$2))*5+1)</f>
        <v>0</v>
      </c>
      <c r="CS15" cm="1">
        <f t="array" ref="CS15">INDEX([20]Results_ELV!$H$6:$H$186, (ROW()-ROW($O$2))*5+1)</f>
        <v>8</v>
      </c>
      <c r="CT15" cm="1">
        <f t="array" ref="CT15">INDEX([20]Results_ELV!$H$3:$H$186, (ROW()-ROW($BF$2))*5+1)</f>
        <v>0</v>
      </c>
      <c r="CU15" cm="1">
        <f t="array" ref="CU15">INDEX([20]Results_ELV!$H$5:$H$186, (ROW()-ROW($BG$2))*5+1)</f>
        <v>9</v>
      </c>
      <c r="CV15" cm="1">
        <f t="array" ref="CV15">INDEX([20]Results_ELV!$H$4:$H$186, (ROW()-ROW($BH$2))*5+1)</f>
        <v>1</v>
      </c>
      <c r="CX15" cm="1">
        <f t="array" ref="CX15">INDEX([21]Results_ELV!$H$6:$H$186, (ROW()-ROW($O$2))*5+1)</f>
        <v>8</v>
      </c>
      <c r="CY15" cm="1">
        <f t="array" ref="CY15">INDEX([21]Results_ELV!$H$3:$H$186, (ROW()-ROW($BF$2))*5+1)</f>
        <v>0</v>
      </c>
      <c r="CZ15" cm="1">
        <f t="array" ref="CZ15">INDEX([21]Results_ELV!$H$5:$H$186, (ROW()-ROW($BG$2))*5+1)</f>
        <v>9</v>
      </c>
      <c r="DA15" cm="1">
        <f t="array" ref="DA15">INDEX([21]Results_ELV!$H$4:$H$186, (ROW()-ROW($BH$2))*5+1)</f>
        <v>2</v>
      </c>
      <c r="DC15" cm="1">
        <f t="array" ref="DC15">INDEX([22]Results_ELV!$H$6:$H$186, (ROW()-ROW($O$2))*5+1)</f>
        <v>8</v>
      </c>
      <c r="DD15" cm="1">
        <f t="array" ref="DD15">INDEX([22]Results_ELV!$H$3:$H$186, (ROW()-ROW($BF$2))*5+1)</f>
        <v>0</v>
      </c>
      <c r="DE15" cm="1">
        <f t="array" ref="DE15">INDEX([22]Results_ELV!$H$5:$H$186, (ROW()-ROW($BG$2))*5+1)</f>
        <v>10</v>
      </c>
      <c r="DF15" cm="1">
        <f t="array" ref="DF15">INDEX([22]Results_ELV!$H$4:$H$186, (ROW()-ROW($BH$2))*5+1)</f>
        <v>6</v>
      </c>
      <c r="DH15" cm="1">
        <f t="array" ref="DH15">INDEX([23]Results_ELV!$H$6:$H$186, (ROW()-ROW($O$2))*5+1)</f>
        <v>8</v>
      </c>
      <c r="DI15" cm="1">
        <f t="array" ref="DI15">INDEX([23]Results_ELV!$H$3:$H$186, (ROW()-ROW($BF$2))*5+1)</f>
        <v>0</v>
      </c>
      <c r="DJ15" cm="1">
        <f t="array" ref="DJ15">INDEX([23]Results_ELV!$H$5:$H$186, (ROW()-ROW($BG$2))*5+1)</f>
        <v>9</v>
      </c>
      <c r="DK15" cm="1">
        <f t="array" ref="DK15">INDEX([23]Results_ELV!$H$4:$H$186, (ROW()-ROW($BH$2))*5+1)</f>
        <v>1</v>
      </c>
      <c r="DM15" cm="1">
        <f t="array" ref="DM15">INDEX([24]Results_ELV!$H$6:$H$186, (ROW()-ROW($O$2))*5+1)</f>
        <v>8</v>
      </c>
      <c r="DN15" cm="1">
        <f t="array" ref="DN15">INDEX([24]Results_ELV!$H$3:$H$186, (ROW()-ROW($BF$2))*5+1)</f>
        <v>0</v>
      </c>
      <c r="DO15" cm="1">
        <f t="array" ref="DO15">INDEX([24]Results_ELV!$H$5:$H$186, (ROW()-ROW($BG$2))*5+1)</f>
        <v>10</v>
      </c>
      <c r="DP15" cm="1">
        <f t="array" ref="DP15">INDEX([24]Results_ELV!$H$4:$H$186, (ROW()-ROW($BH$2))*5+1)</f>
        <v>2</v>
      </c>
      <c r="DR15" cm="1">
        <f t="array" ref="DR15">INDEX([25]Results_ELV!$H$6:$H$186, (ROW()-ROW($O$2))*5+1)</f>
        <v>8</v>
      </c>
      <c r="DS15" cm="1">
        <f t="array" ref="DS15">INDEX([25]Results_ELV!$H$3:$H$186, (ROW()-ROW($BF$2))*5+1)</f>
        <v>0</v>
      </c>
      <c r="DT15" cm="1">
        <f t="array" ref="DT15">INDEX([25]Results_ELV!$H$5:$H$186, (ROW()-ROW($BG$2))*5+1)</f>
        <v>9</v>
      </c>
      <c r="DU15" cm="1">
        <f t="array" ref="DU15">INDEX([25]Results_ELV!$H$4:$H$186, (ROW()-ROW($BH$2))*5+1)</f>
        <v>1</v>
      </c>
      <c r="DW15" cm="1">
        <f t="array" ref="DW15">INDEX([26]Results_ELV!$H$6:$H$186, (ROW()-ROW($O$2))*5+1)</f>
        <v>8</v>
      </c>
      <c r="DX15" cm="1">
        <f t="array" ref="DX15">INDEX([26]Results_ELV!$H$3:$H$186, (ROW()-ROW($BF$2))*5+1)</f>
        <v>0</v>
      </c>
      <c r="DY15" cm="1">
        <f t="array" ref="DY15">INDEX([26]Results_ELV!$H$5:$H$186, (ROW()-ROW($BG$2))*5+1)</f>
        <v>9</v>
      </c>
      <c r="DZ15" cm="1">
        <f t="array" ref="DZ15">INDEX([26]Results_ELV!$H$4:$H$186, (ROW()-ROW($BH$2))*5+1)</f>
        <v>0</v>
      </c>
      <c r="EB15" cm="1">
        <f t="array" ref="EB15">INDEX([27]Results_ELV!$H$6:$H$186, (ROW()-ROW($O$2))*5+1)</f>
        <v>8</v>
      </c>
      <c r="EC15" cm="1">
        <f t="array" ref="EC15">INDEX([27]Results_ELV!$H$3:$H$186, (ROW()-ROW($BF$2))*5+1)</f>
        <v>0</v>
      </c>
      <c r="ED15" cm="1">
        <f t="array" ref="ED15">INDEX([27]Results_ELV!$H$5:$H$186, (ROW()-ROW($BG$2))*5+1)</f>
        <v>9</v>
      </c>
      <c r="EE15" cm="1">
        <f t="array" ref="EE15">INDEX([27]Results_ELV!$H$4:$H$186, (ROW()-ROW($BH$2))*5+1)</f>
        <v>6</v>
      </c>
      <c r="EG15" cm="1">
        <f t="array" ref="EG15">INDEX([28]Results_ELV!$H$6:$H$186, (ROW()-ROW($O$2))*5+1)</f>
        <v>8</v>
      </c>
      <c r="EH15" cm="1">
        <f t="array" ref="EH15">INDEX([28]Results_ELV!$H$3:$H$186, (ROW()-ROW($BF$2))*5+1)</f>
        <v>3</v>
      </c>
      <c r="EI15" cm="1">
        <f t="array" ref="EI15">INDEX([28]Results_ELV!$H$5:$H$186, (ROW()-ROW($BG$2))*5+1)</f>
        <v>9</v>
      </c>
      <c r="EJ15" cm="1">
        <f t="array" ref="EJ15">INDEX([28]Results_ELV!$H$4:$H$186, (ROW()-ROW($BH$2))*5+1)</f>
        <v>0</v>
      </c>
      <c r="EL15" cm="1">
        <f t="array" ref="EL15">INDEX([29]Results_ELV!$H$6:$H$186, (ROW()-ROW($O$2))*5+1)</f>
        <v>8</v>
      </c>
      <c r="EM15" cm="1">
        <f t="array" ref="EM15">INDEX([29]Results_ELV!$H$3:$H$186, (ROW()-ROW($BF$2))*5+1)</f>
        <v>20</v>
      </c>
      <c r="EN15" cm="1">
        <f t="array" ref="EN15">INDEX([29]Results_ELV!$H$5:$H$186, (ROW()-ROW($BG$2))*5+1)</f>
        <v>8</v>
      </c>
      <c r="EO15" cm="1">
        <f t="array" ref="EO15">INDEX([29]Results_ELV!$H$4:$H$186, (ROW()-ROW($BH$2))*5+1)</f>
        <v>2</v>
      </c>
      <c r="EQ15" cm="1">
        <f t="array" ref="EQ15">INDEX([30]Results_ELV!$H$6:$H$186, (ROW()-ROW($O$2))*5+1)</f>
        <v>8</v>
      </c>
      <c r="ER15" cm="1">
        <f t="array" ref="ER15">INDEX([30]Results_ELV!$H$3:$H$186, (ROW()-ROW($BF$2))*5+1)</f>
        <v>0</v>
      </c>
      <c r="ES15" cm="1">
        <f t="array" ref="ES15">INDEX([30]Results_ELV!$H$5:$H$186, (ROW()-ROW($BG$2))*5+1)</f>
        <v>10</v>
      </c>
      <c r="ET15" cm="1">
        <f t="array" ref="ET15">INDEX([30]Results_ELV!$H$4:$H$186, (ROW()-ROW($BH$2))*5+1)</f>
        <v>9</v>
      </c>
      <c r="EV15" s="22">
        <f t="shared" si="0"/>
        <v>8</v>
      </c>
      <c r="EW15" s="22">
        <f t="shared" si="1"/>
        <v>2</v>
      </c>
      <c r="EX15" s="22">
        <f t="shared" si="2"/>
        <v>9</v>
      </c>
      <c r="EY15" s="22">
        <f t="shared" si="3"/>
        <v>4</v>
      </c>
    </row>
    <row r="16" spans="1:155" x14ac:dyDescent="0.35">
      <c r="A16">
        <v>14</v>
      </c>
      <c r="B16">
        <f>[1]CRP_Outcome_ELV!$O16</f>
        <v>8</v>
      </c>
      <c r="C16">
        <f>[1]CRP_Outcome_ELV!$BF16</f>
        <v>0</v>
      </c>
      <c r="D16">
        <f>[1]CRP_Outcome_ELV!$BG16</f>
        <v>9</v>
      </c>
      <c r="E16">
        <f>[1]CRP_Outcome_ELV!$BH16</f>
        <v>5</v>
      </c>
      <c r="G16">
        <f>[2]CRP_Outcome_ELV!$O16</f>
        <v>8</v>
      </c>
      <c r="H16">
        <f>[2]CRP_Outcome_ELV!$BF16</f>
        <v>0</v>
      </c>
      <c r="I16">
        <f>[2]CRP_Outcome_ELV!$BG16</f>
        <v>10</v>
      </c>
      <c r="J16">
        <f>[2]CRP_Outcome_ELV!$BH16</f>
        <v>9</v>
      </c>
      <c r="L16">
        <f>[3]CRP_Outcome_ELV!$O16</f>
        <v>8</v>
      </c>
      <c r="M16">
        <f>[3]CRP_Outcome_ELV!$BF16</f>
        <v>0</v>
      </c>
      <c r="N16">
        <f>[3]CRP_Outcome_ELV!$BG16</f>
        <v>9</v>
      </c>
      <c r="O16">
        <f>[3]CRP_Outcome_ELV!$BH16</f>
        <v>7</v>
      </c>
      <c r="Q16">
        <f>[4]CRP_Outcome_ELV!$O16</f>
        <v>8</v>
      </c>
      <c r="R16">
        <f>[4]CRP_Outcome_ELV!$BF16</f>
        <v>0</v>
      </c>
      <c r="S16">
        <f>[4]CRP_Outcome_ELV!$BG16</f>
        <v>9</v>
      </c>
      <c r="T16">
        <f>[4]CRP_Outcome_ELV!$BH16</f>
        <v>15</v>
      </c>
      <c r="V16">
        <f>[5]CRP_Outcome_ELV!$O16</f>
        <v>8</v>
      </c>
      <c r="W16">
        <f>[5]CRP_Outcome_ELV!$BF16</f>
        <v>0</v>
      </c>
      <c r="X16">
        <f>[5]CRP_Outcome_ELV!$BG16</f>
        <v>10</v>
      </c>
      <c r="Y16">
        <f>[5]CRP_Outcome_ELV!$BH16</f>
        <v>9</v>
      </c>
      <c r="AA16">
        <f>[6]CRP_Outcome_ELV!$O16</f>
        <v>8</v>
      </c>
      <c r="AB16">
        <f>[6]CRP_Outcome_ELV!$BF16</f>
        <v>0</v>
      </c>
      <c r="AC16">
        <f>[6]CRP_Outcome_ELV!$BG16</f>
        <v>10</v>
      </c>
      <c r="AD16">
        <f>[6]CRP_Outcome_ELV!$BH16</f>
        <v>16</v>
      </c>
      <c r="AF16">
        <f>[7]CRP_Outcome_ELV!$O16</f>
        <v>8</v>
      </c>
      <c r="AG16">
        <f>[7]CRP_Outcome_ELV!$BF16</f>
        <v>0</v>
      </c>
      <c r="AH16">
        <f>[7]CRP_Outcome_ELV!$BG16</f>
        <v>10</v>
      </c>
      <c r="AI16">
        <f>[7]CRP_Outcome_ELV!$BH16</f>
        <v>12</v>
      </c>
      <c r="AK16">
        <f>[8]CRP_Outcome_ELV!$O16</f>
        <v>8</v>
      </c>
      <c r="AL16">
        <f>[8]CRP_Outcome_ELV!$BF16</f>
        <v>0</v>
      </c>
      <c r="AM16">
        <f>[8]CRP_Outcome_ELV!$BG16</f>
        <v>9</v>
      </c>
      <c r="AN16">
        <f>[8]CRP_Outcome_ELV!$BH16</f>
        <v>9</v>
      </c>
      <c r="AP16">
        <f>[9]CRP_Outcome_ELV!$O16</f>
        <v>8</v>
      </c>
      <c r="AQ16">
        <f>[9]CRP_Outcome_ELV!$BF16</f>
        <v>15</v>
      </c>
      <c r="AR16">
        <f>[9]CRP_Outcome_ELV!$BG16</f>
        <v>10</v>
      </c>
      <c r="AS16">
        <f>[9]CRP_Outcome_ELV!$BH16</f>
        <v>10</v>
      </c>
      <c r="AU16">
        <f>[10]CRP_Outcome_ELV!$O16</f>
        <v>8</v>
      </c>
      <c r="AV16">
        <f>[10]CRP_Outcome_ELV!$BF16</f>
        <v>0</v>
      </c>
      <c r="AW16">
        <f>[10]CRP_Outcome_ELV!$BG16</f>
        <v>10</v>
      </c>
      <c r="AX16">
        <f>[10]CRP_Outcome_ELV!$BH16</f>
        <v>15</v>
      </c>
      <c r="AZ16">
        <v>8</v>
      </c>
      <c r="BA16">
        <v>0</v>
      </c>
      <c r="BB16">
        <v>10</v>
      </c>
      <c r="BC16">
        <v>13</v>
      </c>
      <c r="BE16">
        <v>8</v>
      </c>
      <c r="BF16">
        <v>0</v>
      </c>
      <c r="BG16">
        <v>6</v>
      </c>
      <c r="BH16">
        <v>8</v>
      </c>
      <c r="BJ16" cm="1">
        <f t="array" ref="BJ16">INDEX([13]Results_ELV!$H$6:$H$186, (ROW()-ROW($O$2))*5+1)</f>
        <v>8</v>
      </c>
      <c r="BK16" cm="1">
        <f t="array" ref="BK16">INDEX([13]Results_ELV!$H$3:$H$186, (ROW()-ROW($BF$2))*5+1)</f>
        <v>0</v>
      </c>
      <c r="BL16" cm="1">
        <f t="array" ref="BL16">INDEX([13]Results_ELV!$H$5:$H$186, (ROW()-ROW($BG$2))*5+1)</f>
        <v>10</v>
      </c>
      <c r="BM16" cm="1">
        <f t="array" ref="BM16">INDEX([13]Results_ELV!$H$4:$H$186, (ROW()-ROW($BH$2))*5+1)</f>
        <v>15</v>
      </c>
      <c r="BO16" cm="1">
        <f t="array" ref="BO16">INDEX([14]Results_ELV!$H$6:$H$186, (ROW()-ROW($O$2))*5+1)</f>
        <v>8</v>
      </c>
      <c r="BP16" cm="1">
        <f t="array" ref="BP16">INDEX([14]Results_ELV!$H$3:$H$186, (ROW()-ROW($BF$2))*5+1)</f>
        <v>0</v>
      </c>
      <c r="BQ16" cm="1">
        <f t="array" ref="BQ16">INDEX([14]Results_ELV!$H$5:$H$186, (ROW()-ROW($BG$2))*5+1)</f>
        <v>10</v>
      </c>
      <c r="BR16" cm="1">
        <f t="array" ref="BR16">INDEX([14]Results_ELV!$H$4:$H$186, (ROW()-ROW($BH$2))*5+1)</f>
        <v>9</v>
      </c>
      <c r="BT16" cm="1">
        <f t="array" ref="BT16">INDEX([15]Results_ELV!$H$6:$H$186, (ROW()-ROW($O$2))*5+1)</f>
        <v>8</v>
      </c>
      <c r="BU16" cm="1">
        <f t="array" ref="BU16">INDEX([15]Results_ELV!$H$3:$H$186, (ROW()-ROW($BF$2))*5+1)</f>
        <v>0</v>
      </c>
      <c r="BV16" cm="1">
        <f t="array" ref="BV16">INDEX([15]Results_ELV!$H$5:$H$186, (ROW()-ROW($BG$2))*5+1)</f>
        <v>10</v>
      </c>
      <c r="BW16" cm="1">
        <f t="array" ref="BW16">INDEX([15]Results_ELV!$H$4:$H$186, (ROW()-ROW($BH$2))*5+1)</f>
        <v>12</v>
      </c>
      <c r="BY16" cm="1">
        <f t="array" ref="BY16">INDEX([16]Results_ELV!$H$6:$H$186, (ROW()-ROW($O$2))*5+1)</f>
        <v>8</v>
      </c>
      <c r="BZ16" cm="1">
        <f t="array" ref="BZ16">INDEX([16]Results_ELV!$H$3:$H$186, (ROW()-ROW($BF$2))*5+1)</f>
        <v>0</v>
      </c>
      <c r="CA16" cm="1">
        <f t="array" ref="CA16">INDEX([16]Results_ELV!$H$5:$H$186, (ROW()-ROW($BG$2))*5+1)</f>
        <v>10</v>
      </c>
      <c r="CB16" cm="1">
        <f t="array" ref="CB16">INDEX([16]Results_ELV!$H$4:$H$186, (ROW()-ROW($BH$2))*5+1)</f>
        <v>14</v>
      </c>
      <c r="CD16" cm="1">
        <f t="array" ref="CD16">INDEX([17]Results_ELV!$H$6:$H$186, (ROW()-ROW($O$2))*5+1)</f>
        <v>8</v>
      </c>
      <c r="CE16" cm="1">
        <f t="array" ref="CE16">INDEX([17]Results_ELV!$H$3:$H$186, (ROW()-ROW($BF$2))*5+1)</f>
        <v>9</v>
      </c>
      <c r="CF16" cm="1">
        <f t="array" ref="CF16">INDEX([17]Results_ELV!$H$5:$H$186, (ROW()-ROW($BG$2))*5+1)</f>
        <v>10</v>
      </c>
      <c r="CG16" cm="1">
        <f t="array" ref="CG16">INDEX([17]Results_ELV!$H$4:$H$186, (ROW()-ROW($BH$2))*5+1)</f>
        <v>0</v>
      </c>
      <c r="CI16" cm="1">
        <f t="array" ref="CI16">INDEX([18]Results_ELV!$H$6:$H$186, (ROW()-ROW($O$2))*5+1)</f>
        <v>8</v>
      </c>
      <c r="CJ16" cm="1">
        <f t="array" ref="CJ16">INDEX([18]Results_ELV!$H$3:$H$186, (ROW()-ROW($BF$2))*5+1)</f>
        <v>0</v>
      </c>
      <c r="CK16" cm="1">
        <f t="array" ref="CK16">INDEX([18]Results_ELV!$H$5:$H$186, (ROW()-ROW($BG$2))*5+1)</f>
        <v>10</v>
      </c>
      <c r="CL16" cm="1">
        <f t="array" ref="CL16">INDEX([18]Results_ELV!$H$4:$H$186, (ROW()-ROW($BH$2))*5+1)</f>
        <v>16</v>
      </c>
      <c r="CN16" cm="1">
        <f t="array" ref="CN16">INDEX([19]Results_ELV!$H$6:$H$186, (ROW()-ROW($O$2))*5+1)</f>
        <v>8</v>
      </c>
      <c r="CO16" cm="1">
        <f t="array" ref="CO16">INDEX([19]Results_ELV!$H$3:$H$186, (ROW()-ROW($BF$2))*5+1)</f>
        <v>0</v>
      </c>
      <c r="CP16" cm="1">
        <f t="array" ref="CP16">INDEX([19]Results_ELV!$H$5:$H$186, (ROW()-ROW($BG$2))*5+1)</f>
        <v>6</v>
      </c>
      <c r="CQ16" cm="1">
        <f t="array" ref="CQ16">INDEX([19]Results_ELV!$H$4:$H$186, (ROW()-ROW($BH$2))*5+1)</f>
        <v>6</v>
      </c>
      <c r="CS16" cm="1">
        <f t="array" ref="CS16">INDEX([20]Results_ELV!$H$6:$H$186, (ROW()-ROW($O$2))*5+1)</f>
        <v>8</v>
      </c>
      <c r="CT16" cm="1">
        <f t="array" ref="CT16">INDEX([20]Results_ELV!$H$3:$H$186, (ROW()-ROW($BF$2))*5+1)</f>
        <v>0</v>
      </c>
      <c r="CU16" cm="1">
        <f t="array" ref="CU16">INDEX([20]Results_ELV!$H$5:$H$186, (ROW()-ROW($BG$2))*5+1)</f>
        <v>10</v>
      </c>
      <c r="CV16" cm="1">
        <f t="array" ref="CV16">INDEX([20]Results_ELV!$H$4:$H$186, (ROW()-ROW($BH$2))*5+1)</f>
        <v>16</v>
      </c>
      <c r="CX16" cm="1">
        <f t="array" ref="CX16">INDEX([21]Results_ELV!$H$6:$H$186, (ROW()-ROW($O$2))*5+1)</f>
        <v>8</v>
      </c>
      <c r="CY16" cm="1">
        <f t="array" ref="CY16">INDEX([21]Results_ELV!$H$3:$H$186, (ROW()-ROW($BF$2))*5+1)</f>
        <v>0</v>
      </c>
      <c r="CZ16" cm="1">
        <f t="array" ref="CZ16">INDEX([21]Results_ELV!$H$5:$H$186, (ROW()-ROW($BG$2))*5+1)</f>
        <v>9</v>
      </c>
      <c r="DA16" cm="1">
        <f t="array" ref="DA16">INDEX([21]Results_ELV!$H$4:$H$186, (ROW()-ROW($BH$2))*5+1)</f>
        <v>7</v>
      </c>
      <c r="DC16" cm="1">
        <f t="array" ref="DC16">INDEX([22]Results_ELV!$H$6:$H$186, (ROW()-ROW($O$2))*5+1)</f>
        <v>8</v>
      </c>
      <c r="DD16" cm="1">
        <f t="array" ref="DD16">INDEX([22]Results_ELV!$H$3:$H$186, (ROW()-ROW($BF$2))*5+1)</f>
        <v>0</v>
      </c>
      <c r="DE16" cm="1">
        <f t="array" ref="DE16">INDEX([22]Results_ELV!$H$5:$H$186, (ROW()-ROW($BG$2))*5+1)</f>
        <v>10</v>
      </c>
      <c r="DF16" cm="1">
        <f t="array" ref="DF16">INDEX([22]Results_ELV!$H$4:$H$186, (ROW()-ROW($BH$2))*5+1)</f>
        <v>11</v>
      </c>
      <c r="DH16" cm="1">
        <f t="array" ref="DH16">INDEX([23]Results_ELV!$H$6:$H$186, (ROW()-ROW($O$2))*5+1)</f>
        <v>8</v>
      </c>
      <c r="DI16" cm="1">
        <f t="array" ref="DI16">INDEX([23]Results_ELV!$H$3:$H$186, (ROW()-ROW($BF$2))*5+1)</f>
        <v>0</v>
      </c>
      <c r="DJ16" cm="1">
        <f t="array" ref="DJ16">INDEX([23]Results_ELV!$H$5:$H$186, (ROW()-ROW($BG$2))*5+1)</f>
        <v>10</v>
      </c>
      <c r="DK16" cm="1">
        <f t="array" ref="DK16">INDEX([23]Results_ELV!$H$4:$H$186, (ROW()-ROW($BH$2))*5+1)</f>
        <v>10</v>
      </c>
      <c r="DM16" cm="1">
        <f t="array" ref="DM16">INDEX([24]Results_ELV!$H$6:$H$186, (ROW()-ROW($O$2))*5+1)</f>
        <v>8</v>
      </c>
      <c r="DN16" cm="1">
        <f t="array" ref="DN16">INDEX([24]Results_ELV!$H$3:$H$186, (ROW()-ROW($BF$2))*5+1)</f>
        <v>0</v>
      </c>
      <c r="DO16" cm="1">
        <f t="array" ref="DO16">INDEX([24]Results_ELV!$H$5:$H$186, (ROW()-ROW($BG$2))*5+1)</f>
        <v>10</v>
      </c>
      <c r="DP16" cm="1">
        <f t="array" ref="DP16">INDEX([24]Results_ELV!$H$4:$H$186, (ROW()-ROW($BH$2))*5+1)</f>
        <v>12</v>
      </c>
      <c r="DR16" cm="1">
        <f t="array" ref="DR16">INDEX([25]Results_ELV!$H$6:$H$186, (ROW()-ROW($O$2))*5+1)</f>
        <v>8</v>
      </c>
      <c r="DS16" cm="1">
        <f t="array" ref="DS16">INDEX([25]Results_ELV!$H$3:$H$186, (ROW()-ROW($BF$2))*5+1)</f>
        <v>0</v>
      </c>
      <c r="DT16" cm="1">
        <f t="array" ref="DT16">INDEX([25]Results_ELV!$H$5:$H$186, (ROW()-ROW($BG$2))*5+1)</f>
        <v>10</v>
      </c>
      <c r="DU16" cm="1">
        <f t="array" ref="DU16">INDEX([25]Results_ELV!$H$4:$H$186, (ROW()-ROW($BH$2))*5+1)</f>
        <v>16</v>
      </c>
      <c r="DW16" cm="1">
        <f t="array" ref="DW16">INDEX([26]Results_ELV!$H$6:$H$186, (ROW()-ROW($O$2))*5+1)</f>
        <v>8</v>
      </c>
      <c r="DX16" cm="1">
        <f t="array" ref="DX16">INDEX([26]Results_ELV!$H$3:$H$186, (ROW()-ROW($BF$2))*5+1)</f>
        <v>0</v>
      </c>
      <c r="DY16" cm="1">
        <f t="array" ref="DY16">INDEX([26]Results_ELV!$H$5:$H$186, (ROW()-ROW($BG$2))*5+1)</f>
        <v>10</v>
      </c>
      <c r="DZ16" cm="1">
        <f t="array" ref="DZ16">INDEX([26]Results_ELV!$H$4:$H$186, (ROW()-ROW($BH$2))*5+1)</f>
        <v>11</v>
      </c>
      <c r="EB16" cm="1">
        <f t="array" ref="EB16">INDEX([27]Results_ELV!$H$6:$H$186, (ROW()-ROW($O$2))*5+1)</f>
        <v>8</v>
      </c>
      <c r="EC16" cm="1">
        <f t="array" ref="EC16">INDEX([27]Results_ELV!$H$3:$H$186, (ROW()-ROW($BF$2))*5+1)</f>
        <v>0</v>
      </c>
      <c r="ED16" cm="1">
        <f t="array" ref="ED16">INDEX([27]Results_ELV!$H$5:$H$186, (ROW()-ROW($BG$2))*5+1)</f>
        <v>9</v>
      </c>
      <c r="EE16" cm="1">
        <f t="array" ref="EE16">INDEX([27]Results_ELV!$H$4:$H$186, (ROW()-ROW($BH$2))*5+1)</f>
        <v>11</v>
      </c>
      <c r="EG16" cm="1">
        <f t="array" ref="EG16">INDEX([28]Results_ELV!$H$6:$H$186, (ROW()-ROW($O$2))*5+1)</f>
        <v>8</v>
      </c>
      <c r="EH16" cm="1">
        <f t="array" ref="EH16">INDEX([28]Results_ELV!$H$3:$H$186, (ROW()-ROW($BF$2))*5+1)</f>
        <v>0</v>
      </c>
      <c r="EI16" cm="1">
        <f t="array" ref="EI16">INDEX([28]Results_ELV!$H$5:$H$186, (ROW()-ROW($BG$2))*5+1)</f>
        <v>10</v>
      </c>
      <c r="EJ16" cm="1">
        <f t="array" ref="EJ16">INDEX([28]Results_ELV!$H$4:$H$186, (ROW()-ROW($BH$2))*5+1)</f>
        <v>9</v>
      </c>
      <c r="EL16" cm="1">
        <f t="array" ref="EL16">INDEX([29]Results_ELV!$H$6:$H$186, (ROW()-ROW($O$2))*5+1)</f>
        <v>8</v>
      </c>
      <c r="EM16" cm="1">
        <f t="array" ref="EM16">INDEX([29]Results_ELV!$H$3:$H$186, (ROW()-ROW($BF$2))*5+1)</f>
        <v>7</v>
      </c>
      <c r="EN16" cm="1">
        <f t="array" ref="EN16">INDEX([29]Results_ELV!$H$5:$H$186, (ROW()-ROW($BG$2))*5+1)</f>
        <v>10</v>
      </c>
      <c r="EO16" cm="1">
        <f t="array" ref="EO16">INDEX([29]Results_ELV!$H$4:$H$186, (ROW()-ROW($BH$2))*5+1)</f>
        <v>0</v>
      </c>
      <c r="EQ16" cm="1">
        <f t="array" ref="EQ16">INDEX([30]Results_ELV!$H$6:$H$186, (ROW()-ROW($O$2))*5+1)</f>
        <v>8</v>
      </c>
      <c r="ER16" cm="1">
        <f t="array" ref="ER16">INDEX([30]Results_ELV!$H$3:$H$186, (ROW()-ROW($BF$2))*5+1)</f>
        <v>0</v>
      </c>
      <c r="ES16" cm="1">
        <f t="array" ref="ES16">INDEX([30]Results_ELV!$H$5:$H$186, (ROW()-ROW($BG$2))*5+1)</f>
        <v>10</v>
      </c>
      <c r="ET16" cm="1">
        <f t="array" ref="ET16">INDEX([30]Results_ELV!$H$4:$H$186, (ROW()-ROW($BH$2))*5+1)</f>
        <v>14</v>
      </c>
      <c r="EV16" s="22">
        <f t="shared" si="0"/>
        <v>8</v>
      </c>
      <c r="EW16" s="22">
        <f t="shared" si="1"/>
        <v>1</v>
      </c>
      <c r="EX16" s="22">
        <f t="shared" si="2"/>
        <v>10</v>
      </c>
      <c r="EY16" s="22">
        <f t="shared" si="3"/>
        <v>11</v>
      </c>
    </row>
    <row r="17" spans="1:155" x14ac:dyDescent="0.35">
      <c r="A17">
        <v>15</v>
      </c>
      <c r="B17">
        <f>[1]CRP_Outcome_ELV!$O17</f>
        <v>8</v>
      </c>
      <c r="C17">
        <f>[1]CRP_Outcome_ELV!$BF17</f>
        <v>0</v>
      </c>
      <c r="D17">
        <f>[1]CRP_Outcome_ELV!$BG17</f>
        <v>10</v>
      </c>
      <c r="E17">
        <f>[1]CRP_Outcome_ELV!$BH17</f>
        <v>14</v>
      </c>
      <c r="G17">
        <f>[2]CRP_Outcome_ELV!$O17</f>
        <v>8</v>
      </c>
      <c r="H17">
        <f>[2]CRP_Outcome_ELV!$BF17</f>
        <v>0</v>
      </c>
      <c r="I17">
        <f>[2]CRP_Outcome_ELV!$BG17</f>
        <v>9</v>
      </c>
      <c r="J17">
        <f>[2]CRP_Outcome_ELV!$BH17</f>
        <v>13</v>
      </c>
      <c r="L17">
        <f>[3]CRP_Outcome_ELV!$O17</f>
        <v>8</v>
      </c>
      <c r="M17">
        <f>[3]CRP_Outcome_ELV!$BF17</f>
        <v>0</v>
      </c>
      <c r="N17">
        <f>[3]CRP_Outcome_ELV!$BG17</f>
        <v>9</v>
      </c>
      <c r="O17">
        <f>[3]CRP_Outcome_ELV!$BH17</f>
        <v>13</v>
      </c>
      <c r="Q17">
        <f>[4]CRP_Outcome_ELV!$O17</f>
        <v>8</v>
      </c>
      <c r="R17">
        <f>[4]CRP_Outcome_ELV!$BF17</f>
        <v>11</v>
      </c>
      <c r="S17">
        <f>[4]CRP_Outcome_ELV!$BG17</f>
        <v>9</v>
      </c>
      <c r="T17">
        <f>[4]CRP_Outcome_ELV!$BH17</f>
        <v>5</v>
      </c>
      <c r="V17">
        <f>[5]CRP_Outcome_ELV!$O17</f>
        <v>8</v>
      </c>
      <c r="W17">
        <f>[5]CRP_Outcome_ELV!$BF17</f>
        <v>0</v>
      </c>
      <c r="X17">
        <f>[5]CRP_Outcome_ELV!$BG17</f>
        <v>9</v>
      </c>
      <c r="Y17">
        <f>[5]CRP_Outcome_ELV!$BH17</f>
        <v>13</v>
      </c>
      <c r="AA17">
        <f>[6]CRP_Outcome_ELV!$O17</f>
        <v>8</v>
      </c>
      <c r="AB17">
        <f>[6]CRP_Outcome_ELV!$BF17</f>
        <v>5</v>
      </c>
      <c r="AC17">
        <f>[6]CRP_Outcome_ELV!$BG17</f>
        <v>9</v>
      </c>
      <c r="AD17">
        <f>[6]CRP_Outcome_ELV!$BH17</f>
        <v>13</v>
      </c>
      <c r="AF17">
        <f>[7]CRP_Outcome_ELV!$O17</f>
        <v>8</v>
      </c>
      <c r="AG17">
        <f>[7]CRP_Outcome_ELV!$BF17</f>
        <v>6</v>
      </c>
      <c r="AH17">
        <f>[7]CRP_Outcome_ELV!$BG17</f>
        <v>9</v>
      </c>
      <c r="AI17">
        <f>[7]CRP_Outcome_ELV!$BH17</f>
        <v>18</v>
      </c>
      <c r="AK17">
        <f>[8]CRP_Outcome_ELV!$O17</f>
        <v>8</v>
      </c>
      <c r="AL17">
        <f>[8]CRP_Outcome_ELV!$BF17</f>
        <v>0</v>
      </c>
      <c r="AM17">
        <f>[8]CRP_Outcome_ELV!$BG17</f>
        <v>9</v>
      </c>
      <c r="AN17">
        <f>[8]CRP_Outcome_ELV!$BH17</f>
        <v>15</v>
      </c>
      <c r="AP17">
        <f>[9]CRP_Outcome_ELV!$O17</f>
        <v>8</v>
      </c>
      <c r="AQ17">
        <f>[9]CRP_Outcome_ELV!$BF17</f>
        <v>0</v>
      </c>
      <c r="AR17">
        <f>[9]CRP_Outcome_ELV!$BG17</f>
        <v>9</v>
      </c>
      <c r="AS17">
        <f>[9]CRP_Outcome_ELV!$BH17</f>
        <v>15</v>
      </c>
      <c r="AU17">
        <f>[10]CRP_Outcome_ELV!$O17</f>
        <v>8</v>
      </c>
      <c r="AV17">
        <f>[10]CRP_Outcome_ELV!$BF17</f>
        <v>3</v>
      </c>
      <c r="AW17">
        <f>[10]CRP_Outcome_ELV!$BG17</f>
        <v>9</v>
      </c>
      <c r="AX17">
        <f>[10]CRP_Outcome_ELV!$BH17</f>
        <v>15</v>
      </c>
      <c r="AZ17">
        <v>8</v>
      </c>
      <c r="BA17">
        <v>7</v>
      </c>
      <c r="BB17">
        <v>9</v>
      </c>
      <c r="BC17">
        <v>16</v>
      </c>
      <c r="BE17">
        <v>8</v>
      </c>
      <c r="BF17">
        <v>0</v>
      </c>
      <c r="BG17">
        <v>6</v>
      </c>
      <c r="BH17">
        <v>8</v>
      </c>
      <c r="BJ17" cm="1">
        <f t="array" ref="BJ17">INDEX([13]Results_ELV!$H$6:$H$186, (ROW()-ROW($O$2))*5+1)</f>
        <v>8</v>
      </c>
      <c r="BK17" cm="1">
        <f t="array" ref="BK17">INDEX([13]Results_ELV!$H$3:$H$186, (ROW()-ROW($BF$2))*5+1)</f>
        <v>0</v>
      </c>
      <c r="BL17" cm="1">
        <f t="array" ref="BL17">INDEX([13]Results_ELV!$H$5:$H$186, (ROW()-ROW($BG$2))*5+1)</f>
        <v>9</v>
      </c>
      <c r="BM17" cm="1">
        <f t="array" ref="BM17">INDEX([13]Results_ELV!$H$4:$H$186, (ROW()-ROW($BH$2))*5+1)</f>
        <v>16</v>
      </c>
      <c r="BO17" cm="1">
        <f t="array" ref="BO17">INDEX([14]Results_ELV!$H$6:$H$186, (ROW()-ROW($O$2))*5+1)</f>
        <v>8</v>
      </c>
      <c r="BP17" cm="1">
        <f t="array" ref="BP17">INDEX([14]Results_ELV!$H$3:$H$186, (ROW()-ROW($BF$2))*5+1)</f>
        <v>0</v>
      </c>
      <c r="BQ17" cm="1">
        <f t="array" ref="BQ17">INDEX([14]Results_ELV!$H$5:$H$186, (ROW()-ROW($BG$2))*5+1)</f>
        <v>9</v>
      </c>
      <c r="BR17" cm="1">
        <f t="array" ref="BR17">INDEX([14]Results_ELV!$H$4:$H$186, (ROW()-ROW($BH$2))*5+1)</f>
        <v>13</v>
      </c>
      <c r="BT17" cm="1">
        <f t="array" ref="BT17">INDEX([15]Results_ELV!$H$6:$H$186, (ROW()-ROW($O$2))*5+1)</f>
        <v>8</v>
      </c>
      <c r="BU17" cm="1">
        <f t="array" ref="BU17">INDEX([15]Results_ELV!$H$3:$H$186, (ROW()-ROW($BF$2))*5+1)</f>
        <v>0</v>
      </c>
      <c r="BV17" cm="1">
        <f t="array" ref="BV17">INDEX([15]Results_ELV!$H$5:$H$186, (ROW()-ROW($BG$2))*5+1)</f>
        <v>9</v>
      </c>
      <c r="BW17" cm="1">
        <f t="array" ref="BW17">INDEX([15]Results_ELV!$H$4:$H$186, (ROW()-ROW($BH$2))*5+1)</f>
        <v>15</v>
      </c>
      <c r="BY17" cm="1">
        <f t="array" ref="BY17">INDEX([16]Results_ELV!$H$6:$H$186, (ROW()-ROW($O$2))*5+1)</f>
        <v>8</v>
      </c>
      <c r="BZ17" cm="1">
        <f t="array" ref="BZ17">INDEX([16]Results_ELV!$H$3:$H$186, (ROW()-ROW($BF$2))*5+1)</f>
        <v>4</v>
      </c>
      <c r="CA17" cm="1">
        <f t="array" ref="CA17">INDEX([16]Results_ELV!$H$5:$H$186, (ROW()-ROW($BG$2))*5+1)</f>
        <v>9</v>
      </c>
      <c r="CB17" cm="1">
        <f t="array" ref="CB17">INDEX([16]Results_ELV!$H$4:$H$186, (ROW()-ROW($BH$2))*5+1)</f>
        <v>18</v>
      </c>
      <c r="CD17" cm="1">
        <f t="array" ref="CD17">INDEX([17]Results_ELV!$H$6:$H$186, (ROW()-ROW($O$2))*5+1)</f>
        <v>8</v>
      </c>
      <c r="CE17" cm="1">
        <f t="array" ref="CE17">INDEX([17]Results_ELV!$H$3:$H$186, (ROW()-ROW($BF$2))*5+1)</f>
        <v>0</v>
      </c>
      <c r="CF17" cm="1">
        <f t="array" ref="CF17">INDEX([17]Results_ELV!$H$5:$H$186, (ROW()-ROW($BG$2))*5+1)</f>
        <v>9</v>
      </c>
      <c r="CG17" cm="1">
        <f t="array" ref="CG17">INDEX([17]Results_ELV!$H$4:$H$186, (ROW()-ROW($BH$2))*5+1)</f>
        <v>4</v>
      </c>
      <c r="CI17" cm="1">
        <f t="array" ref="CI17">INDEX([18]Results_ELV!$H$6:$H$186, (ROW()-ROW($O$2))*5+1)</f>
        <v>8</v>
      </c>
      <c r="CJ17" cm="1">
        <f t="array" ref="CJ17">INDEX([18]Results_ELV!$H$3:$H$186, (ROW()-ROW($BF$2))*5+1)</f>
        <v>21</v>
      </c>
      <c r="CK17" cm="1">
        <f t="array" ref="CK17">INDEX([18]Results_ELV!$H$5:$H$186, (ROW()-ROW($BG$2))*5+1)</f>
        <v>9</v>
      </c>
      <c r="CL17" cm="1">
        <f t="array" ref="CL17">INDEX([18]Results_ELV!$H$4:$H$186, (ROW()-ROW($BH$2))*5+1)</f>
        <v>13</v>
      </c>
      <c r="CN17" cm="1">
        <f t="array" ref="CN17">INDEX([19]Results_ELV!$H$6:$H$186, (ROW()-ROW($O$2))*5+1)</f>
        <v>8</v>
      </c>
      <c r="CO17" cm="1">
        <f t="array" ref="CO17">INDEX([19]Results_ELV!$H$3:$H$186, (ROW()-ROW($BF$2))*5+1)</f>
        <v>0</v>
      </c>
      <c r="CP17" cm="1">
        <f t="array" ref="CP17">INDEX([19]Results_ELV!$H$5:$H$186, (ROW()-ROW($BG$2))*5+1)</f>
        <v>6</v>
      </c>
      <c r="CQ17" cm="1">
        <f t="array" ref="CQ17">INDEX([19]Results_ELV!$H$4:$H$186, (ROW()-ROW($BH$2))*5+1)</f>
        <v>8</v>
      </c>
      <c r="CS17" cm="1">
        <f t="array" ref="CS17">INDEX([20]Results_ELV!$H$6:$H$186, (ROW()-ROW($O$2))*5+1)</f>
        <v>8</v>
      </c>
      <c r="CT17" cm="1">
        <f t="array" ref="CT17">INDEX([20]Results_ELV!$H$3:$H$186, (ROW()-ROW($BF$2))*5+1)</f>
        <v>0</v>
      </c>
      <c r="CU17" cm="1">
        <f t="array" ref="CU17">INDEX([20]Results_ELV!$H$5:$H$186, (ROW()-ROW($BG$2))*5+1)</f>
        <v>9</v>
      </c>
      <c r="CV17" cm="1">
        <f t="array" ref="CV17">INDEX([20]Results_ELV!$H$4:$H$186, (ROW()-ROW($BH$2))*5+1)</f>
        <v>16</v>
      </c>
      <c r="CX17" cm="1">
        <f t="array" ref="CX17">INDEX([21]Results_ELV!$H$6:$H$186, (ROW()-ROW($O$2))*5+1)</f>
        <v>8</v>
      </c>
      <c r="CY17" cm="1">
        <f t="array" ref="CY17">INDEX([21]Results_ELV!$H$3:$H$186, (ROW()-ROW($BF$2))*5+1)</f>
        <v>0</v>
      </c>
      <c r="CZ17" cm="1">
        <f t="array" ref="CZ17">INDEX([21]Results_ELV!$H$5:$H$186, (ROW()-ROW($BG$2))*5+1)</f>
        <v>9</v>
      </c>
      <c r="DA17" cm="1">
        <f t="array" ref="DA17">INDEX([21]Results_ELV!$H$4:$H$186, (ROW()-ROW($BH$2))*5+1)</f>
        <v>13</v>
      </c>
      <c r="DC17" cm="1">
        <f t="array" ref="DC17">INDEX([22]Results_ELV!$H$6:$H$186, (ROW()-ROW($O$2))*5+1)</f>
        <v>8</v>
      </c>
      <c r="DD17" cm="1">
        <f t="array" ref="DD17">INDEX([22]Results_ELV!$H$3:$H$186, (ROW()-ROW($BF$2))*5+1)</f>
        <v>0</v>
      </c>
      <c r="DE17" cm="1">
        <f t="array" ref="DE17">INDEX([22]Results_ELV!$H$5:$H$186, (ROW()-ROW($BG$2))*5+1)</f>
        <v>9</v>
      </c>
      <c r="DF17" cm="1">
        <f t="array" ref="DF17">INDEX([22]Results_ELV!$H$4:$H$186, (ROW()-ROW($BH$2))*5+1)</f>
        <v>15</v>
      </c>
      <c r="DH17" cm="1">
        <f t="array" ref="DH17">INDEX([23]Results_ELV!$H$6:$H$186, (ROW()-ROW($O$2))*5+1)</f>
        <v>8</v>
      </c>
      <c r="DI17" cm="1">
        <f t="array" ref="DI17">INDEX([23]Results_ELV!$H$3:$H$186, (ROW()-ROW($BF$2))*5+1)</f>
        <v>0</v>
      </c>
      <c r="DJ17" cm="1">
        <f t="array" ref="DJ17">INDEX([23]Results_ELV!$H$5:$H$186, (ROW()-ROW($BG$2))*5+1)</f>
        <v>9</v>
      </c>
      <c r="DK17" cm="1">
        <f t="array" ref="DK17">INDEX([23]Results_ELV!$H$4:$H$186, (ROW()-ROW($BH$2))*5+1)</f>
        <v>13</v>
      </c>
      <c r="DM17" cm="1">
        <f t="array" ref="DM17">INDEX([24]Results_ELV!$H$6:$H$186, (ROW()-ROW($O$2))*5+1)</f>
        <v>8</v>
      </c>
      <c r="DN17" cm="1">
        <f t="array" ref="DN17">INDEX([24]Results_ELV!$H$3:$H$186, (ROW()-ROW($BF$2))*5+1)</f>
        <v>0</v>
      </c>
      <c r="DO17" cm="1">
        <f t="array" ref="DO17">INDEX([24]Results_ELV!$H$5:$H$186, (ROW()-ROW($BG$2))*5+1)</f>
        <v>9</v>
      </c>
      <c r="DP17" cm="1">
        <f t="array" ref="DP17">INDEX([24]Results_ELV!$H$4:$H$186, (ROW()-ROW($BH$2))*5+1)</f>
        <v>18</v>
      </c>
      <c r="DR17" cm="1">
        <f t="array" ref="DR17">INDEX([25]Results_ELV!$H$6:$H$186, (ROW()-ROW($O$2))*5+1)</f>
        <v>8</v>
      </c>
      <c r="DS17" cm="1">
        <f t="array" ref="DS17">INDEX([25]Results_ELV!$H$3:$H$186, (ROW()-ROW($BF$2))*5+1)</f>
        <v>0</v>
      </c>
      <c r="DT17" cm="1">
        <f t="array" ref="DT17">INDEX([25]Results_ELV!$H$5:$H$186, (ROW()-ROW($BG$2))*5+1)</f>
        <v>9</v>
      </c>
      <c r="DU17" cm="1">
        <f t="array" ref="DU17">INDEX([25]Results_ELV!$H$4:$H$186, (ROW()-ROW($BH$2))*5+1)</f>
        <v>16</v>
      </c>
      <c r="DW17" cm="1">
        <f t="array" ref="DW17">INDEX([26]Results_ELV!$H$6:$H$186, (ROW()-ROW($O$2))*5+1)</f>
        <v>8</v>
      </c>
      <c r="DX17" cm="1">
        <f t="array" ref="DX17">INDEX([26]Results_ELV!$H$3:$H$186, (ROW()-ROW($BF$2))*5+1)</f>
        <v>0</v>
      </c>
      <c r="DY17" cm="1">
        <f t="array" ref="DY17">INDEX([26]Results_ELV!$H$5:$H$186, (ROW()-ROW($BG$2))*5+1)</f>
        <v>9</v>
      </c>
      <c r="DZ17" cm="1">
        <f t="array" ref="DZ17">INDEX([26]Results_ELV!$H$4:$H$186, (ROW()-ROW($BH$2))*5+1)</f>
        <v>15</v>
      </c>
      <c r="EB17" cm="1">
        <f t="array" ref="EB17">INDEX([27]Results_ELV!$H$6:$H$186, (ROW()-ROW($O$2))*5+1)</f>
        <v>8</v>
      </c>
      <c r="EC17" cm="1">
        <f t="array" ref="EC17">INDEX([27]Results_ELV!$H$3:$H$186, (ROW()-ROW($BF$2))*5+1)</f>
        <v>0</v>
      </c>
      <c r="ED17" cm="1">
        <f t="array" ref="ED17">INDEX([27]Results_ELV!$H$5:$H$186, (ROW()-ROW($BG$2))*5+1)</f>
        <v>9</v>
      </c>
      <c r="EE17" cm="1">
        <f t="array" ref="EE17">INDEX([27]Results_ELV!$H$4:$H$186, (ROW()-ROW($BH$2))*5+1)</f>
        <v>15</v>
      </c>
      <c r="EG17" cm="1">
        <f t="array" ref="EG17">INDEX([28]Results_ELV!$H$6:$H$186, (ROW()-ROW($O$2))*5+1)</f>
        <v>8</v>
      </c>
      <c r="EH17" cm="1">
        <f t="array" ref="EH17">INDEX([28]Results_ELV!$H$3:$H$186, (ROW()-ROW($BF$2))*5+1)</f>
        <v>0</v>
      </c>
      <c r="EI17" cm="1">
        <f t="array" ref="EI17">INDEX([28]Results_ELV!$H$5:$H$186, (ROW()-ROW($BG$2))*5+1)</f>
        <v>9</v>
      </c>
      <c r="EJ17" cm="1">
        <f t="array" ref="EJ17">INDEX([28]Results_ELV!$H$4:$H$186, (ROW()-ROW($BH$2))*5+1)</f>
        <v>13</v>
      </c>
      <c r="EL17" cm="1">
        <f t="array" ref="EL17">INDEX([29]Results_ELV!$H$6:$H$186, (ROW()-ROW($O$2))*5+1)</f>
        <v>8</v>
      </c>
      <c r="EM17" cm="1">
        <f t="array" ref="EM17">INDEX([29]Results_ELV!$H$3:$H$186, (ROW()-ROW($BF$2))*5+1)</f>
        <v>0</v>
      </c>
      <c r="EN17" cm="1">
        <f t="array" ref="EN17">INDEX([29]Results_ELV!$H$5:$H$186, (ROW()-ROW($BG$2))*5+1)</f>
        <v>11</v>
      </c>
      <c r="EO17" cm="1">
        <f t="array" ref="EO17">INDEX([29]Results_ELV!$H$4:$H$186, (ROW()-ROW($BH$2))*5+1)</f>
        <v>6</v>
      </c>
      <c r="EQ17" cm="1">
        <f t="array" ref="EQ17">INDEX([30]Results_ELV!$H$6:$H$186, (ROW()-ROW($O$2))*5+1)</f>
        <v>8</v>
      </c>
      <c r="ER17" cm="1">
        <f t="array" ref="ER17">INDEX([30]Results_ELV!$H$3:$H$186, (ROW()-ROW($BF$2))*5+1)</f>
        <v>18</v>
      </c>
      <c r="ES17" cm="1">
        <f t="array" ref="ES17">INDEX([30]Results_ELV!$H$5:$H$186, (ROW()-ROW($BG$2))*5+1)</f>
        <v>9</v>
      </c>
      <c r="ET17" cm="1">
        <f t="array" ref="ET17">INDEX([30]Results_ELV!$H$4:$H$186, (ROW()-ROW($BH$2))*5+1)</f>
        <v>14</v>
      </c>
      <c r="EV17" s="22">
        <f t="shared" si="0"/>
        <v>8</v>
      </c>
      <c r="EW17" s="22">
        <f t="shared" si="1"/>
        <v>3</v>
      </c>
      <c r="EX17" s="22">
        <f t="shared" si="2"/>
        <v>9</v>
      </c>
      <c r="EY17" s="22">
        <f t="shared" si="3"/>
        <v>13</v>
      </c>
    </row>
    <row r="18" spans="1:155" x14ac:dyDescent="0.35">
      <c r="A18">
        <v>16</v>
      </c>
      <c r="B18">
        <f>[1]CRP_Outcome_ELV!$O18</f>
        <v>8</v>
      </c>
      <c r="C18">
        <f>[1]CRP_Outcome_ELV!$BF18</f>
        <v>0</v>
      </c>
      <c r="D18">
        <f>[1]CRP_Outcome_ELV!$BG18</f>
        <v>9</v>
      </c>
      <c r="E18">
        <f>[1]CRP_Outcome_ELV!$BH18</f>
        <v>12</v>
      </c>
      <c r="G18">
        <f>[2]CRP_Outcome_ELV!$O18</f>
        <v>8</v>
      </c>
      <c r="H18">
        <f>[2]CRP_Outcome_ELV!$BF18</f>
        <v>10</v>
      </c>
      <c r="I18">
        <f>[2]CRP_Outcome_ELV!$BG18</f>
        <v>8</v>
      </c>
      <c r="J18">
        <f>[2]CRP_Outcome_ELV!$BH18</f>
        <v>15</v>
      </c>
      <c r="L18">
        <f>[3]CRP_Outcome_ELV!$O18</f>
        <v>8</v>
      </c>
      <c r="M18">
        <f>[3]CRP_Outcome_ELV!$BF18</f>
        <v>11</v>
      </c>
      <c r="N18">
        <f>[3]CRP_Outcome_ELV!$BG18</f>
        <v>8</v>
      </c>
      <c r="O18">
        <f>[3]CRP_Outcome_ELV!$BH18</f>
        <v>12</v>
      </c>
      <c r="Q18">
        <f>[4]CRP_Outcome_ELV!$O18</f>
        <v>8</v>
      </c>
      <c r="R18">
        <f>[4]CRP_Outcome_ELV!$BF18</f>
        <v>19</v>
      </c>
      <c r="S18">
        <f>[4]CRP_Outcome_ELV!$BG18</f>
        <v>8</v>
      </c>
      <c r="T18">
        <f>[4]CRP_Outcome_ELV!$BH18</f>
        <v>6</v>
      </c>
      <c r="V18">
        <f>[5]CRP_Outcome_ELV!$O18</f>
        <v>8</v>
      </c>
      <c r="W18">
        <f>[5]CRP_Outcome_ELV!$BF18</f>
        <v>5</v>
      </c>
      <c r="X18">
        <f>[5]CRP_Outcome_ELV!$BG18</f>
        <v>8</v>
      </c>
      <c r="Y18">
        <f>[5]CRP_Outcome_ELV!$BH18</f>
        <v>15</v>
      </c>
      <c r="AA18">
        <f>[6]CRP_Outcome_ELV!$O18</f>
        <v>8</v>
      </c>
      <c r="AB18">
        <f>[6]CRP_Outcome_ELV!$BF18</f>
        <v>20</v>
      </c>
      <c r="AC18">
        <f>[6]CRP_Outcome_ELV!$BG18</f>
        <v>9</v>
      </c>
      <c r="AD18">
        <f>[6]CRP_Outcome_ELV!$BH18</f>
        <v>7</v>
      </c>
      <c r="AF18">
        <f>[7]CRP_Outcome_ELV!$O18</f>
        <v>8</v>
      </c>
      <c r="AG18">
        <f>[7]CRP_Outcome_ELV!$BF18</f>
        <v>18</v>
      </c>
      <c r="AH18">
        <f>[7]CRP_Outcome_ELV!$BG18</f>
        <v>9</v>
      </c>
      <c r="AI18">
        <f>[7]CRP_Outcome_ELV!$BH18</f>
        <v>8</v>
      </c>
      <c r="AK18">
        <f>[8]CRP_Outcome_ELV!$O18</f>
        <v>8</v>
      </c>
      <c r="AL18">
        <f>[8]CRP_Outcome_ELV!$BF18</f>
        <v>8</v>
      </c>
      <c r="AM18">
        <f>[8]CRP_Outcome_ELV!$BG18</f>
        <v>8</v>
      </c>
      <c r="AN18">
        <f>[8]CRP_Outcome_ELV!$BH18</f>
        <v>12</v>
      </c>
      <c r="AP18">
        <f>[9]CRP_Outcome_ELV!$O18</f>
        <v>8</v>
      </c>
      <c r="AQ18">
        <f>[9]CRP_Outcome_ELV!$BF18</f>
        <v>17</v>
      </c>
      <c r="AR18">
        <f>[9]CRP_Outcome_ELV!$BG18</f>
        <v>9</v>
      </c>
      <c r="AS18">
        <f>[9]CRP_Outcome_ELV!$BH18</f>
        <v>12</v>
      </c>
      <c r="AU18">
        <f>[10]CRP_Outcome_ELV!$O18</f>
        <v>8</v>
      </c>
      <c r="AV18">
        <f>[10]CRP_Outcome_ELV!$BF18</f>
        <v>22</v>
      </c>
      <c r="AW18">
        <f>[10]CRP_Outcome_ELV!$BG18</f>
        <v>9</v>
      </c>
      <c r="AX18">
        <f>[10]CRP_Outcome_ELV!$BH18</f>
        <v>9</v>
      </c>
      <c r="AZ18">
        <v>8</v>
      </c>
      <c r="BA18">
        <v>41</v>
      </c>
      <c r="BB18">
        <v>9</v>
      </c>
      <c r="BC18">
        <v>10</v>
      </c>
      <c r="BE18">
        <v>8</v>
      </c>
      <c r="BF18">
        <v>20</v>
      </c>
      <c r="BG18">
        <v>5</v>
      </c>
      <c r="BH18">
        <v>5</v>
      </c>
      <c r="BJ18" cm="1">
        <f t="array" ref="BJ18">INDEX([13]Results_ELV!$H$6:$H$186, (ROW()-ROW($O$2))*5+1)</f>
        <v>8</v>
      </c>
      <c r="BK18" cm="1">
        <f t="array" ref="BK18">INDEX([13]Results_ELV!$H$3:$H$186, (ROW()-ROW($BF$2))*5+1)</f>
        <v>17</v>
      </c>
      <c r="BL18" cm="1">
        <f t="array" ref="BL18">INDEX([13]Results_ELV!$H$5:$H$186, (ROW()-ROW($BG$2))*5+1)</f>
        <v>8</v>
      </c>
      <c r="BM18" cm="1">
        <f t="array" ref="BM18">INDEX([13]Results_ELV!$H$4:$H$186, (ROW()-ROW($BH$2))*5+1)</f>
        <v>10</v>
      </c>
      <c r="BO18" cm="1">
        <f t="array" ref="BO18">INDEX([14]Results_ELV!$H$6:$H$186, (ROW()-ROW($O$2))*5+1)</f>
        <v>8</v>
      </c>
      <c r="BP18" cm="1">
        <f t="array" ref="BP18">INDEX([14]Results_ELV!$H$3:$H$186, (ROW()-ROW($BF$2))*5+1)</f>
        <v>10</v>
      </c>
      <c r="BQ18" cm="1">
        <f t="array" ref="BQ18">INDEX([14]Results_ELV!$H$5:$H$186, (ROW()-ROW($BG$2))*5+1)</f>
        <v>8</v>
      </c>
      <c r="BR18" cm="1">
        <f t="array" ref="BR18">INDEX([14]Results_ELV!$H$4:$H$186, (ROW()-ROW($BH$2))*5+1)</f>
        <v>15</v>
      </c>
      <c r="BT18" cm="1">
        <f t="array" ref="BT18">INDEX([15]Results_ELV!$H$6:$H$186, (ROW()-ROW($O$2))*5+1)</f>
        <v>8</v>
      </c>
      <c r="BU18" cm="1">
        <f t="array" ref="BU18">INDEX([15]Results_ELV!$H$3:$H$186, (ROW()-ROW($BF$2))*5+1)</f>
        <v>12</v>
      </c>
      <c r="BV18" cm="1">
        <f t="array" ref="BV18">INDEX([15]Results_ELV!$H$5:$H$186, (ROW()-ROW($BG$2))*5+1)</f>
        <v>8</v>
      </c>
      <c r="BW18" cm="1">
        <f t="array" ref="BW18">INDEX([15]Results_ELV!$H$4:$H$186, (ROW()-ROW($BH$2))*5+1)</f>
        <v>12</v>
      </c>
      <c r="BY18" cm="1">
        <f t="array" ref="BY18">INDEX([16]Results_ELV!$H$6:$H$186, (ROW()-ROW($O$2))*5+1)</f>
        <v>8</v>
      </c>
      <c r="BZ18" cm="1">
        <f t="array" ref="BZ18">INDEX([16]Results_ELV!$H$3:$H$186, (ROW()-ROW($BF$2))*5+1)</f>
        <v>41</v>
      </c>
      <c r="CA18" cm="1">
        <f t="array" ref="CA18">INDEX([16]Results_ELV!$H$5:$H$186, (ROW()-ROW($BG$2))*5+1)</f>
        <v>9</v>
      </c>
      <c r="CB18" cm="1">
        <f t="array" ref="CB18">INDEX([16]Results_ELV!$H$4:$H$186, (ROW()-ROW($BH$2))*5+1)</f>
        <v>7</v>
      </c>
      <c r="CD18" cm="1">
        <f t="array" ref="CD18">INDEX([17]Results_ELV!$H$6:$H$186, (ROW()-ROW($O$2))*5+1)</f>
        <v>8</v>
      </c>
      <c r="CE18" cm="1">
        <f t="array" ref="CE18">INDEX([17]Results_ELV!$H$3:$H$186, (ROW()-ROW($BF$2))*5+1)</f>
        <v>0</v>
      </c>
      <c r="CF18" cm="1">
        <f t="array" ref="CF18">INDEX([17]Results_ELV!$H$5:$H$186, (ROW()-ROW($BG$2))*5+1)</f>
        <v>10</v>
      </c>
      <c r="CG18" cm="1">
        <f t="array" ref="CG18">INDEX([17]Results_ELV!$H$4:$H$186, (ROW()-ROW($BH$2))*5+1)</f>
        <v>13</v>
      </c>
      <c r="CI18" cm="1">
        <f t="array" ref="CI18">INDEX([18]Results_ELV!$H$6:$H$186, (ROW()-ROW($O$2))*5+1)</f>
        <v>8</v>
      </c>
      <c r="CJ18" cm="1">
        <f t="array" ref="CJ18">INDEX([18]Results_ELV!$H$3:$H$186, (ROW()-ROW($BF$2))*5+1)</f>
        <v>40</v>
      </c>
      <c r="CK18" cm="1">
        <f t="array" ref="CK18">INDEX([18]Results_ELV!$H$5:$H$186, (ROW()-ROW($BG$2))*5+1)</f>
        <v>9</v>
      </c>
      <c r="CL18" cm="1">
        <f t="array" ref="CL18">INDEX([18]Results_ELV!$H$4:$H$186, (ROW()-ROW($BH$2))*5+1)</f>
        <v>7</v>
      </c>
      <c r="CN18" cm="1">
        <f t="array" ref="CN18">INDEX([19]Results_ELV!$H$6:$H$186, (ROW()-ROW($O$2))*5+1)</f>
        <v>8</v>
      </c>
      <c r="CO18" cm="1">
        <f t="array" ref="CO18">INDEX([19]Results_ELV!$H$3:$H$186, (ROW()-ROW($BF$2))*5+1)</f>
        <v>7</v>
      </c>
      <c r="CP18" cm="1">
        <f t="array" ref="CP18">INDEX([19]Results_ELV!$H$5:$H$186, (ROW()-ROW($BG$2))*5+1)</f>
        <v>5</v>
      </c>
      <c r="CQ18" cm="1">
        <f t="array" ref="CQ18">INDEX([19]Results_ELV!$H$4:$H$186, (ROW()-ROW($BH$2))*5+1)</f>
        <v>6</v>
      </c>
      <c r="CS18" cm="1">
        <f t="array" ref="CS18">INDEX([20]Results_ELV!$H$6:$H$186, (ROW()-ROW($O$2))*5+1)</f>
        <v>8</v>
      </c>
      <c r="CT18" cm="1">
        <f t="array" ref="CT18">INDEX([20]Results_ELV!$H$3:$H$186, (ROW()-ROW($BF$2))*5+1)</f>
        <v>20</v>
      </c>
      <c r="CU18" cm="1">
        <f t="array" ref="CU18">INDEX([20]Results_ELV!$H$5:$H$186, (ROW()-ROW($BG$2))*5+1)</f>
        <v>8</v>
      </c>
      <c r="CV18" cm="1">
        <f t="array" ref="CV18">INDEX([20]Results_ELV!$H$4:$H$186, (ROW()-ROW($BH$2))*5+1)</f>
        <v>10</v>
      </c>
      <c r="CX18" cm="1">
        <f t="array" ref="CX18">INDEX([21]Results_ELV!$H$6:$H$186, (ROW()-ROW($O$2))*5+1)</f>
        <v>8</v>
      </c>
      <c r="CY18" cm="1">
        <f t="array" ref="CY18">INDEX([21]Results_ELV!$H$3:$H$186, (ROW()-ROW($BF$2))*5+1)</f>
        <v>11</v>
      </c>
      <c r="CZ18" cm="1">
        <f t="array" ref="CZ18">INDEX([21]Results_ELV!$H$5:$H$186, (ROW()-ROW($BG$2))*5+1)</f>
        <v>8</v>
      </c>
      <c r="DA18" cm="1">
        <f t="array" ref="DA18">INDEX([21]Results_ELV!$H$4:$H$186, (ROW()-ROW($BH$2))*5+1)</f>
        <v>12</v>
      </c>
      <c r="DC18" cm="1">
        <f t="array" ref="DC18">INDEX([22]Results_ELV!$H$6:$H$186, (ROW()-ROW($O$2))*5+1)</f>
        <v>8</v>
      </c>
      <c r="DD18" cm="1">
        <f t="array" ref="DD18">INDEX([22]Results_ELV!$H$3:$H$186, (ROW()-ROW($BF$2))*5+1)</f>
        <v>32</v>
      </c>
      <c r="DE18" cm="1">
        <f t="array" ref="DE18">INDEX([22]Results_ELV!$H$5:$H$186, (ROW()-ROW($BG$2))*5+1)</f>
        <v>9</v>
      </c>
      <c r="DF18" cm="1">
        <f t="array" ref="DF18">INDEX([22]Results_ELV!$H$4:$H$186, (ROW()-ROW($BH$2))*5+1)</f>
        <v>12</v>
      </c>
      <c r="DH18" cm="1">
        <f t="array" ref="DH18">INDEX([23]Results_ELV!$H$6:$H$186, (ROW()-ROW($O$2))*5+1)</f>
        <v>8</v>
      </c>
      <c r="DI18" cm="1">
        <f t="array" ref="DI18">INDEX([23]Results_ELV!$H$3:$H$186, (ROW()-ROW($BF$2))*5+1)</f>
        <v>14</v>
      </c>
      <c r="DJ18" cm="1">
        <f t="array" ref="DJ18">INDEX([23]Results_ELV!$H$5:$H$186, (ROW()-ROW($BG$2))*5+1)</f>
        <v>9</v>
      </c>
      <c r="DK18" cm="1">
        <f t="array" ref="DK18">INDEX([23]Results_ELV!$H$4:$H$186, (ROW()-ROW($BH$2))*5+1)</f>
        <v>16</v>
      </c>
      <c r="DM18" cm="1">
        <f t="array" ref="DM18">INDEX([24]Results_ELV!$H$6:$H$186, (ROW()-ROW($O$2))*5+1)</f>
        <v>8</v>
      </c>
      <c r="DN18" cm="1">
        <f t="array" ref="DN18">INDEX([24]Results_ELV!$H$3:$H$186, (ROW()-ROW($BF$2))*5+1)</f>
        <v>12</v>
      </c>
      <c r="DO18" cm="1">
        <f t="array" ref="DO18">INDEX([24]Results_ELV!$H$5:$H$186, (ROW()-ROW($BG$2))*5+1)</f>
        <v>9</v>
      </c>
      <c r="DP18" cm="1">
        <f t="array" ref="DP18">INDEX([24]Results_ELV!$H$4:$H$186, (ROW()-ROW($BH$2))*5+1)</f>
        <v>11</v>
      </c>
      <c r="DR18" cm="1">
        <f t="array" ref="DR18">INDEX([25]Results_ELV!$H$6:$H$186, (ROW()-ROW($O$2))*5+1)</f>
        <v>8</v>
      </c>
      <c r="DS18" cm="1">
        <f t="array" ref="DS18">INDEX([25]Results_ELV!$H$3:$H$186, (ROW()-ROW($BF$2))*5+1)</f>
        <v>20</v>
      </c>
      <c r="DT18" cm="1">
        <f t="array" ref="DT18">INDEX([25]Results_ELV!$H$5:$H$186, (ROW()-ROW($BG$2))*5+1)</f>
        <v>8</v>
      </c>
      <c r="DU18" cm="1">
        <f t="array" ref="DU18">INDEX([25]Results_ELV!$H$4:$H$186, (ROW()-ROW($BH$2))*5+1)</f>
        <v>10</v>
      </c>
      <c r="DW18" cm="1">
        <f t="array" ref="DW18">INDEX([26]Results_ELV!$H$6:$H$186, (ROW()-ROW($O$2))*5+1)</f>
        <v>8</v>
      </c>
      <c r="DX18" cm="1">
        <f t="array" ref="DX18">INDEX([26]Results_ELV!$H$3:$H$186, (ROW()-ROW($BF$2))*5+1)</f>
        <v>7</v>
      </c>
      <c r="DY18" cm="1">
        <f t="array" ref="DY18">INDEX([26]Results_ELV!$H$5:$H$186, (ROW()-ROW($BG$2))*5+1)</f>
        <v>8</v>
      </c>
      <c r="DZ18" cm="1">
        <f t="array" ref="DZ18">INDEX([26]Results_ELV!$H$4:$H$186, (ROW()-ROW($BH$2))*5+1)</f>
        <v>14</v>
      </c>
      <c r="EB18" cm="1">
        <f t="array" ref="EB18">INDEX([27]Results_ELV!$H$6:$H$186, (ROW()-ROW($O$2))*5+1)</f>
        <v>8</v>
      </c>
      <c r="EC18" cm="1">
        <f t="array" ref="EC18">INDEX([27]Results_ELV!$H$3:$H$186, (ROW()-ROW($BF$2))*5+1)</f>
        <v>32</v>
      </c>
      <c r="ED18" cm="1">
        <f t="array" ref="ED18">INDEX([27]Results_ELV!$H$5:$H$186, (ROW()-ROW($BG$2))*5+1)</f>
        <v>8</v>
      </c>
      <c r="EE18" cm="1">
        <f t="array" ref="EE18">INDEX([27]Results_ELV!$H$4:$H$186, (ROW()-ROW($BH$2))*5+1)</f>
        <v>8</v>
      </c>
      <c r="EG18" cm="1">
        <f t="array" ref="EG18">INDEX([28]Results_ELV!$H$6:$H$186, (ROW()-ROW($O$2))*5+1)</f>
        <v>8</v>
      </c>
      <c r="EH18" cm="1">
        <f t="array" ref="EH18">INDEX([28]Results_ELV!$H$3:$H$186, (ROW()-ROW($BF$2))*5+1)</f>
        <v>3</v>
      </c>
      <c r="EI18" cm="1">
        <f t="array" ref="EI18">INDEX([28]Results_ELV!$H$5:$H$186, (ROW()-ROW($BG$2))*5+1)</f>
        <v>8</v>
      </c>
      <c r="EJ18" cm="1">
        <f t="array" ref="EJ18">INDEX([28]Results_ELV!$H$4:$H$186, (ROW()-ROW($BH$2))*5+1)</f>
        <v>15</v>
      </c>
      <c r="EL18" cm="1">
        <f t="array" ref="EL18">INDEX([29]Results_ELV!$H$6:$H$186, (ROW()-ROW($O$2))*5+1)</f>
        <v>8</v>
      </c>
      <c r="EM18" cm="1">
        <f t="array" ref="EM18">INDEX([29]Results_ELV!$H$3:$H$186, (ROW()-ROW($BF$2))*5+1)</f>
        <v>0</v>
      </c>
      <c r="EN18" cm="1">
        <f t="array" ref="EN18">INDEX([29]Results_ELV!$H$5:$H$186, (ROW()-ROW($BG$2))*5+1)</f>
        <v>10</v>
      </c>
      <c r="EO18" cm="1">
        <f t="array" ref="EO18">INDEX([29]Results_ELV!$H$4:$H$186, (ROW()-ROW($BH$2))*5+1)</f>
        <v>13</v>
      </c>
      <c r="EQ18" cm="1">
        <f t="array" ref="EQ18">INDEX([30]Results_ELV!$H$6:$H$186, (ROW()-ROW($O$2))*5+1)</f>
        <v>8</v>
      </c>
      <c r="ER18" cm="1">
        <f t="array" ref="ER18">INDEX([30]Results_ELV!$H$3:$H$186, (ROW()-ROW($BF$2))*5+1)</f>
        <v>35</v>
      </c>
      <c r="ES18" cm="1">
        <f t="array" ref="ES18">INDEX([30]Results_ELV!$H$5:$H$186, (ROW()-ROW($BG$2))*5+1)</f>
        <v>9</v>
      </c>
      <c r="ET18" cm="1">
        <f t="array" ref="ET18">INDEX([30]Results_ELV!$H$4:$H$186, (ROW()-ROW($BH$2))*5+1)</f>
        <v>9</v>
      </c>
      <c r="EV18" s="22">
        <f t="shared" si="0"/>
        <v>8</v>
      </c>
      <c r="EW18" s="22">
        <f t="shared" si="1"/>
        <v>17</v>
      </c>
      <c r="EX18" s="22">
        <f t="shared" si="2"/>
        <v>8</v>
      </c>
      <c r="EY18" s="22">
        <f t="shared" si="3"/>
        <v>11</v>
      </c>
    </row>
    <row r="19" spans="1:155" x14ac:dyDescent="0.35">
      <c r="A19">
        <v>17</v>
      </c>
      <c r="B19">
        <f>[1]CRP_Outcome_ELV!$O19</f>
        <v>8</v>
      </c>
      <c r="C19">
        <f>[1]CRP_Outcome_ELV!$BF19</f>
        <v>19</v>
      </c>
      <c r="D19">
        <f>[1]CRP_Outcome_ELV!$BG19</f>
        <v>8</v>
      </c>
      <c r="E19">
        <f>[1]CRP_Outcome_ELV!$BH19</f>
        <v>11</v>
      </c>
      <c r="G19">
        <f>[2]CRP_Outcome_ELV!$O19</f>
        <v>8</v>
      </c>
      <c r="H19">
        <f>[2]CRP_Outcome_ELV!$BF19</f>
        <v>34</v>
      </c>
      <c r="I19">
        <f>[2]CRP_Outcome_ELV!$BG19</f>
        <v>8</v>
      </c>
      <c r="J19">
        <f>[2]CRP_Outcome_ELV!$BH19</f>
        <v>6</v>
      </c>
      <c r="L19">
        <f>[3]CRP_Outcome_ELV!$O19</f>
        <v>8</v>
      </c>
      <c r="M19">
        <f>[3]CRP_Outcome_ELV!$BF19</f>
        <v>36</v>
      </c>
      <c r="N19">
        <f>[3]CRP_Outcome_ELV!$BG19</f>
        <v>8</v>
      </c>
      <c r="O19">
        <f>[3]CRP_Outcome_ELV!$BH19</f>
        <v>6</v>
      </c>
      <c r="Q19">
        <f>[4]CRP_Outcome_ELV!$O19</f>
        <v>8</v>
      </c>
      <c r="R19">
        <f>[4]CRP_Outcome_ELV!$BF19</f>
        <v>7</v>
      </c>
      <c r="S19">
        <f>[4]CRP_Outcome_ELV!$BG19</f>
        <v>8</v>
      </c>
      <c r="T19">
        <f>[4]CRP_Outcome_ELV!$BH19</f>
        <v>0</v>
      </c>
      <c r="V19">
        <f>[5]CRP_Outcome_ELV!$O19</f>
        <v>8</v>
      </c>
      <c r="W19">
        <f>[5]CRP_Outcome_ELV!$BF19</f>
        <v>19</v>
      </c>
      <c r="X19">
        <f>[5]CRP_Outcome_ELV!$BG19</f>
        <v>8</v>
      </c>
      <c r="Y19">
        <f>[5]CRP_Outcome_ELV!$BH19</f>
        <v>6</v>
      </c>
      <c r="AA19">
        <f>[6]CRP_Outcome_ELV!$O19</f>
        <v>8</v>
      </c>
      <c r="AB19">
        <f>[6]CRP_Outcome_ELV!$BF19</f>
        <v>16</v>
      </c>
      <c r="AC19">
        <f>[6]CRP_Outcome_ELV!$BG19</f>
        <v>9</v>
      </c>
      <c r="AD19">
        <f>[6]CRP_Outcome_ELV!$BH19</f>
        <v>0</v>
      </c>
      <c r="AF19">
        <f>[7]CRP_Outcome_ELV!$O19</f>
        <v>8</v>
      </c>
      <c r="AG19">
        <f>[7]CRP_Outcome_ELV!$BF19</f>
        <v>27</v>
      </c>
      <c r="AH19">
        <f>[7]CRP_Outcome_ELV!$BG19</f>
        <v>8</v>
      </c>
      <c r="AI19">
        <f>[7]CRP_Outcome_ELV!$BH19</f>
        <v>0</v>
      </c>
      <c r="AK19">
        <f>[8]CRP_Outcome_ELV!$O19</f>
        <v>8</v>
      </c>
      <c r="AL19">
        <f>[8]CRP_Outcome_ELV!$BF19</f>
        <v>23</v>
      </c>
      <c r="AM19">
        <f>[8]CRP_Outcome_ELV!$BG19</f>
        <v>8</v>
      </c>
      <c r="AN19">
        <f>[8]CRP_Outcome_ELV!$BH19</f>
        <v>4</v>
      </c>
      <c r="AP19">
        <f>[9]CRP_Outcome_ELV!$O19</f>
        <v>8</v>
      </c>
      <c r="AQ19">
        <f>[9]CRP_Outcome_ELV!$BF19</f>
        <v>23</v>
      </c>
      <c r="AR19">
        <f>[9]CRP_Outcome_ELV!$BG19</f>
        <v>9</v>
      </c>
      <c r="AS19">
        <f>[9]CRP_Outcome_ELV!$BH19</f>
        <v>5</v>
      </c>
      <c r="AU19">
        <f>[10]CRP_Outcome_ELV!$O19</f>
        <v>8</v>
      </c>
      <c r="AV19">
        <f>[10]CRP_Outcome_ELV!$BF19</f>
        <v>23</v>
      </c>
      <c r="AW19">
        <f>[10]CRP_Outcome_ELV!$BG19</f>
        <v>9</v>
      </c>
      <c r="AX19">
        <f>[10]CRP_Outcome_ELV!$BH19</f>
        <v>1</v>
      </c>
      <c r="AZ19">
        <v>8</v>
      </c>
      <c r="BA19">
        <v>13</v>
      </c>
      <c r="BB19">
        <v>9</v>
      </c>
      <c r="BC19">
        <v>0</v>
      </c>
      <c r="BE19">
        <v>8</v>
      </c>
      <c r="BF19">
        <v>5</v>
      </c>
      <c r="BG19">
        <v>6</v>
      </c>
      <c r="BH19">
        <v>2</v>
      </c>
      <c r="BJ19" cm="1">
        <f t="array" ref="BJ19">INDEX([13]Results_ELV!$H$6:$H$186, (ROW()-ROW($O$2))*5+1)</f>
        <v>8</v>
      </c>
      <c r="BK19" cm="1">
        <f t="array" ref="BK19">INDEX([13]Results_ELV!$H$3:$H$186, (ROW()-ROW($BF$2))*5+1)</f>
        <v>24</v>
      </c>
      <c r="BL19" cm="1">
        <f t="array" ref="BL19">INDEX([13]Results_ELV!$H$5:$H$186, (ROW()-ROW($BG$2))*5+1)</f>
        <v>8</v>
      </c>
      <c r="BM19" cm="1">
        <f t="array" ref="BM19">INDEX([13]Results_ELV!$H$4:$H$186, (ROW()-ROW($BH$2))*5+1)</f>
        <v>0</v>
      </c>
      <c r="BO19" cm="1">
        <f t="array" ref="BO19">INDEX([14]Results_ELV!$H$6:$H$186, (ROW()-ROW($O$2))*5+1)</f>
        <v>8</v>
      </c>
      <c r="BP19" cm="1">
        <f t="array" ref="BP19">INDEX([14]Results_ELV!$H$3:$H$186, (ROW()-ROW($BF$2))*5+1)</f>
        <v>34</v>
      </c>
      <c r="BQ19" cm="1">
        <f t="array" ref="BQ19">INDEX([14]Results_ELV!$H$5:$H$186, (ROW()-ROW($BG$2))*5+1)</f>
        <v>8</v>
      </c>
      <c r="BR19" cm="1">
        <f t="array" ref="BR19">INDEX([14]Results_ELV!$H$4:$H$186, (ROW()-ROW($BH$2))*5+1)</f>
        <v>6</v>
      </c>
      <c r="BT19" cm="1">
        <f t="array" ref="BT19">INDEX([15]Results_ELV!$H$6:$H$186, (ROW()-ROW($O$2))*5+1)</f>
        <v>8</v>
      </c>
      <c r="BU19" cm="1">
        <f t="array" ref="BU19">INDEX([15]Results_ELV!$H$3:$H$186, (ROW()-ROW($BF$2))*5+1)</f>
        <v>23</v>
      </c>
      <c r="BV19" cm="1">
        <f t="array" ref="BV19">INDEX([15]Results_ELV!$H$5:$H$186, (ROW()-ROW($BG$2))*5+1)</f>
        <v>8</v>
      </c>
      <c r="BW19" cm="1">
        <f t="array" ref="BW19">INDEX([15]Results_ELV!$H$4:$H$186, (ROW()-ROW($BH$2))*5+1)</f>
        <v>3</v>
      </c>
      <c r="BY19" cm="1">
        <f t="array" ref="BY19">INDEX([16]Results_ELV!$H$6:$H$186, (ROW()-ROW($O$2))*5+1)</f>
        <v>8</v>
      </c>
      <c r="BZ19" cm="1">
        <f t="array" ref="BZ19">INDEX([16]Results_ELV!$H$3:$H$186, (ROW()-ROW($BF$2))*5+1)</f>
        <v>25</v>
      </c>
      <c r="CA19" cm="1">
        <f t="array" ref="CA19">INDEX([16]Results_ELV!$H$5:$H$186, (ROW()-ROW($BG$2))*5+1)</f>
        <v>9</v>
      </c>
      <c r="CB19" cm="1">
        <f t="array" ref="CB19">INDEX([16]Results_ELV!$H$4:$H$186, (ROW()-ROW($BH$2))*5+1)</f>
        <v>0</v>
      </c>
      <c r="CD19" cm="1">
        <f t="array" ref="CD19">INDEX([17]Results_ELV!$H$6:$H$186, (ROW()-ROW($O$2))*5+1)</f>
        <v>8</v>
      </c>
      <c r="CE19" cm="1">
        <f t="array" ref="CE19">INDEX([17]Results_ELV!$H$3:$H$186, (ROW()-ROW($BF$2))*5+1)</f>
        <v>2</v>
      </c>
      <c r="CF19" cm="1">
        <f t="array" ref="CF19">INDEX([17]Results_ELV!$H$5:$H$186, (ROW()-ROW($BG$2))*5+1)</f>
        <v>9</v>
      </c>
      <c r="CG19" cm="1">
        <f t="array" ref="CG19">INDEX([17]Results_ELV!$H$4:$H$186, (ROW()-ROW($BH$2))*5+1)</f>
        <v>13</v>
      </c>
      <c r="CI19" cm="1">
        <f t="array" ref="CI19">INDEX([18]Results_ELV!$H$6:$H$186, (ROW()-ROW($O$2))*5+1)</f>
        <v>8</v>
      </c>
      <c r="CJ19" cm="1">
        <f t="array" ref="CJ19">INDEX([18]Results_ELV!$H$3:$H$186, (ROW()-ROW($BF$2))*5+1)</f>
        <v>0</v>
      </c>
      <c r="CK19" cm="1">
        <f t="array" ref="CK19">INDEX([18]Results_ELV!$H$5:$H$186, (ROW()-ROW($BG$2))*5+1)</f>
        <v>9</v>
      </c>
      <c r="CL19" cm="1">
        <f t="array" ref="CL19">INDEX([18]Results_ELV!$H$4:$H$186, (ROW()-ROW($BH$2))*5+1)</f>
        <v>1</v>
      </c>
      <c r="CN19" cm="1">
        <f t="array" ref="CN19">INDEX([19]Results_ELV!$H$6:$H$186, (ROW()-ROW($O$2))*5+1)</f>
        <v>8</v>
      </c>
      <c r="CO19" cm="1">
        <f t="array" ref="CO19">INDEX([19]Results_ELV!$H$3:$H$186, (ROW()-ROW($BF$2))*5+1)</f>
        <v>18</v>
      </c>
      <c r="CP19" cm="1">
        <f t="array" ref="CP19">INDEX([19]Results_ELV!$H$5:$H$186, (ROW()-ROW($BG$2))*5+1)</f>
        <v>6</v>
      </c>
      <c r="CQ19" cm="1">
        <f t="array" ref="CQ19">INDEX([19]Results_ELV!$H$4:$H$186, (ROW()-ROW($BH$2))*5+1)</f>
        <v>4</v>
      </c>
      <c r="CS19" cm="1">
        <f t="array" ref="CS19">INDEX([20]Results_ELV!$H$6:$H$186, (ROW()-ROW($O$2))*5+1)</f>
        <v>8</v>
      </c>
      <c r="CT19" cm="1">
        <f t="array" ref="CT19">INDEX([20]Results_ELV!$H$3:$H$186, (ROW()-ROW($BF$2))*5+1)</f>
        <v>25</v>
      </c>
      <c r="CU19" cm="1">
        <f t="array" ref="CU19">INDEX([20]Results_ELV!$H$5:$H$186, (ROW()-ROW($BG$2))*5+1)</f>
        <v>8</v>
      </c>
      <c r="CV19" cm="1">
        <f t="array" ref="CV19">INDEX([20]Results_ELV!$H$4:$H$186, (ROW()-ROW($BH$2))*5+1)</f>
        <v>0</v>
      </c>
      <c r="CX19" cm="1">
        <f t="array" ref="CX19">INDEX([21]Results_ELV!$H$6:$H$186, (ROW()-ROW($O$2))*5+1)</f>
        <v>8</v>
      </c>
      <c r="CY19" cm="1">
        <f t="array" ref="CY19">INDEX([21]Results_ELV!$H$3:$H$186, (ROW()-ROW($BF$2))*5+1)</f>
        <v>36</v>
      </c>
      <c r="CZ19" cm="1">
        <f t="array" ref="CZ19">INDEX([21]Results_ELV!$H$5:$H$186, (ROW()-ROW($BG$2))*5+1)</f>
        <v>8</v>
      </c>
      <c r="DA19" cm="1">
        <f t="array" ref="DA19">INDEX([21]Results_ELV!$H$4:$H$186, (ROW()-ROW($BH$2))*5+1)</f>
        <v>6</v>
      </c>
      <c r="DC19" cm="1">
        <f t="array" ref="DC19">INDEX([22]Results_ELV!$H$6:$H$186, (ROW()-ROW($O$2))*5+1)</f>
        <v>8</v>
      </c>
      <c r="DD19" cm="1">
        <f t="array" ref="DD19">INDEX([22]Results_ELV!$H$3:$H$186, (ROW()-ROW($BF$2))*5+1)</f>
        <v>27</v>
      </c>
      <c r="DE19" cm="1">
        <f t="array" ref="DE19">INDEX([22]Results_ELV!$H$5:$H$186, (ROW()-ROW($BG$2))*5+1)</f>
        <v>9</v>
      </c>
      <c r="DF19" cm="1">
        <f t="array" ref="DF19">INDEX([22]Results_ELV!$H$4:$H$186, (ROW()-ROW($BH$2))*5+1)</f>
        <v>2</v>
      </c>
      <c r="DH19" cm="1">
        <f t="array" ref="DH19">INDEX([23]Results_ELV!$H$6:$H$186, (ROW()-ROW($O$2))*5+1)</f>
        <v>8</v>
      </c>
      <c r="DI19" cm="1">
        <f t="array" ref="DI19">INDEX([23]Results_ELV!$H$3:$H$186, (ROW()-ROW($BF$2))*5+1)</f>
        <v>32</v>
      </c>
      <c r="DJ19" cm="1">
        <f t="array" ref="DJ19">INDEX([23]Results_ELV!$H$5:$H$186, (ROW()-ROW($BG$2))*5+1)</f>
        <v>9</v>
      </c>
      <c r="DK19" cm="1">
        <f t="array" ref="DK19">INDEX([23]Results_ELV!$H$4:$H$186, (ROW()-ROW($BH$2))*5+1)</f>
        <v>4</v>
      </c>
      <c r="DM19" cm="1">
        <f t="array" ref="DM19">INDEX([24]Results_ELV!$H$6:$H$186, (ROW()-ROW($O$2))*5+1)</f>
        <v>8</v>
      </c>
      <c r="DN19" cm="1">
        <f t="array" ref="DN19">INDEX([24]Results_ELV!$H$3:$H$186, (ROW()-ROW($BF$2))*5+1)</f>
        <v>28</v>
      </c>
      <c r="DO19" cm="1">
        <f t="array" ref="DO19">INDEX([24]Results_ELV!$H$5:$H$186, (ROW()-ROW($BG$2))*5+1)</f>
        <v>9</v>
      </c>
      <c r="DP19" cm="1">
        <f t="array" ref="DP19">INDEX([24]Results_ELV!$H$4:$H$186, (ROW()-ROW($BH$2))*5+1)</f>
        <v>2</v>
      </c>
      <c r="DR19" cm="1">
        <f t="array" ref="DR19">INDEX([25]Results_ELV!$H$6:$H$186, (ROW()-ROW($O$2))*5+1)</f>
        <v>8</v>
      </c>
      <c r="DS19" cm="1">
        <f t="array" ref="DS19">INDEX([25]Results_ELV!$H$3:$H$186, (ROW()-ROW($BF$2))*5+1)</f>
        <v>25</v>
      </c>
      <c r="DT19" cm="1">
        <f t="array" ref="DT19">INDEX([25]Results_ELV!$H$5:$H$186, (ROW()-ROW($BG$2))*5+1)</f>
        <v>8</v>
      </c>
      <c r="DU19" cm="1">
        <f t="array" ref="DU19">INDEX([25]Results_ELV!$H$4:$H$186, (ROW()-ROW($BH$2))*5+1)</f>
        <v>0</v>
      </c>
      <c r="DW19" cm="1">
        <f t="array" ref="DW19">INDEX([26]Results_ELV!$H$6:$H$186, (ROW()-ROW($O$2))*5+1)</f>
        <v>8</v>
      </c>
      <c r="DX19" cm="1">
        <f t="array" ref="DX19">INDEX([26]Results_ELV!$H$3:$H$186, (ROW()-ROW($BF$2))*5+1)</f>
        <v>20</v>
      </c>
      <c r="DY19" cm="1">
        <f t="array" ref="DY19">INDEX([26]Results_ELV!$H$5:$H$186, (ROW()-ROW($BG$2))*5+1)</f>
        <v>8</v>
      </c>
      <c r="DZ19" cm="1">
        <f t="array" ref="DZ19">INDEX([26]Results_ELV!$H$4:$H$186, (ROW()-ROW($BH$2))*5+1)</f>
        <v>4</v>
      </c>
      <c r="EB19" cm="1">
        <f t="array" ref="EB19">INDEX([27]Results_ELV!$H$6:$H$186, (ROW()-ROW($O$2))*5+1)</f>
        <v>8</v>
      </c>
      <c r="EC19" cm="1">
        <f t="array" ref="EC19">INDEX([27]Results_ELV!$H$3:$H$186, (ROW()-ROW($BF$2))*5+1)</f>
        <v>24</v>
      </c>
      <c r="ED19" cm="1">
        <f t="array" ref="ED19">INDEX([27]Results_ELV!$H$5:$H$186, (ROW()-ROW($BG$2))*5+1)</f>
        <v>8</v>
      </c>
      <c r="EE19" cm="1">
        <f t="array" ref="EE19">INDEX([27]Results_ELV!$H$4:$H$186, (ROW()-ROW($BH$2))*5+1)</f>
        <v>1</v>
      </c>
      <c r="EG19" cm="1">
        <f t="array" ref="EG19">INDEX([28]Results_ELV!$H$6:$H$186, (ROW()-ROW($O$2))*5+1)</f>
        <v>8</v>
      </c>
      <c r="EH19" cm="1">
        <f t="array" ref="EH19">INDEX([28]Results_ELV!$H$3:$H$186, (ROW()-ROW($BF$2))*5+1)</f>
        <v>16</v>
      </c>
      <c r="EI19" cm="1">
        <f t="array" ref="EI19">INDEX([28]Results_ELV!$H$5:$H$186, (ROW()-ROW($BG$2))*5+1)</f>
        <v>8</v>
      </c>
      <c r="EJ19" cm="1">
        <f t="array" ref="EJ19">INDEX([28]Results_ELV!$H$4:$H$186, (ROW()-ROW($BH$2))*5+1)</f>
        <v>6</v>
      </c>
      <c r="EL19" cm="1">
        <f t="array" ref="EL19">INDEX([29]Results_ELV!$H$6:$H$186, (ROW()-ROW($O$2))*5+1)</f>
        <v>8</v>
      </c>
      <c r="EM19" cm="1">
        <f t="array" ref="EM19">INDEX([29]Results_ELV!$H$3:$H$186, (ROW()-ROW($BF$2))*5+1)</f>
        <v>0</v>
      </c>
      <c r="EN19" cm="1">
        <f t="array" ref="EN19">INDEX([29]Results_ELV!$H$5:$H$186, (ROW()-ROW($BG$2))*5+1)</f>
        <v>9</v>
      </c>
      <c r="EO19" cm="1">
        <f t="array" ref="EO19">INDEX([29]Results_ELV!$H$4:$H$186, (ROW()-ROW($BH$2))*5+1)</f>
        <v>18</v>
      </c>
      <c r="EQ19" cm="1">
        <f t="array" ref="EQ19">INDEX([30]Results_ELV!$H$6:$H$186, (ROW()-ROW($O$2))*5+1)</f>
        <v>8</v>
      </c>
      <c r="ER19" cm="1">
        <f t="array" ref="ER19">INDEX([30]Results_ELV!$H$3:$H$186, (ROW()-ROW($BF$2))*5+1)</f>
        <v>4</v>
      </c>
      <c r="ES19" cm="1">
        <f t="array" ref="ES19">INDEX([30]Results_ELV!$H$5:$H$186, (ROW()-ROW($BG$2))*5+1)</f>
        <v>9</v>
      </c>
      <c r="ET19" cm="1">
        <f t="array" ref="ET19">INDEX([30]Results_ELV!$H$4:$H$186, (ROW()-ROW($BH$2))*5+1)</f>
        <v>1</v>
      </c>
      <c r="EV19" s="22">
        <f t="shared" si="0"/>
        <v>8</v>
      </c>
      <c r="EW19" s="22">
        <f t="shared" si="1"/>
        <v>20</v>
      </c>
      <c r="EX19" s="22">
        <f t="shared" si="2"/>
        <v>8</v>
      </c>
      <c r="EY19" s="22">
        <f t="shared" si="3"/>
        <v>4</v>
      </c>
    </row>
    <row r="20" spans="1:155" x14ac:dyDescent="0.35">
      <c r="A20">
        <v>18</v>
      </c>
      <c r="B20">
        <f>[1]CRP_Outcome_ELV!$O20</f>
        <v>8</v>
      </c>
      <c r="C20">
        <f>[1]CRP_Outcome_ELV!$BF20</f>
        <v>18</v>
      </c>
      <c r="D20">
        <f>[1]CRP_Outcome_ELV!$BG20</f>
        <v>8</v>
      </c>
      <c r="E20">
        <f>[1]CRP_Outcome_ELV!$BH20</f>
        <v>2</v>
      </c>
      <c r="G20">
        <f>[2]CRP_Outcome_ELV!$O20</f>
        <v>8</v>
      </c>
      <c r="H20">
        <f>[2]CRP_Outcome_ELV!$BF20</f>
        <v>15</v>
      </c>
      <c r="I20">
        <f>[2]CRP_Outcome_ELV!$BG20</f>
        <v>8</v>
      </c>
      <c r="J20">
        <f>[2]CRP_Outcome_ELV!$BH20</f>
        <v>0</v>
      </c>
      <c r="L20">
        <f>[3]CRP_Outcome_ELV!$O20</f>
        <v>8</v>
      </c>
      <c r="M20">
        <f>[3]CRP_Outcome_ELV!$BF20</f>
        <v>0</v>
      </c>
      <c r="N20">
        <f>[3]CRP_Outcome_ELV!$BG20</f>
        <v>9</v>
      </c>
      <c r="O20">
        <f>[3]CRP_Outcome_ELV!$BH20</f>
        <v>2</v>
      </c>
      <c r="Q20">
        <f>[4]CRP_Outcome_ELV!$O20</f>
        <v>8</v>
      </c>
      <c r="R20">
        <f>[4]CRP_Outcome_ELV!$BF20</f>
        <v>2</v>
      </c>
      <c r="S20">
        <f>[4]CRP_Outcome_ELV!$BG20</f>
        <v>9</v>
      </c>
      <c r="T20">
        <f>[4]CRP_Outcome_ELV!$BH20</f>
        <v>8</v>
      </c>
      <c r="V20">
        <f>[5]CRP_Outcome_ELV!$O20</f>
        <v>8</v>
      </c>
      <c r="W20">
        <f>[5]CRP_Outcome_ELV!$BF20</f>
        <v>21</v>
      </c>
      <c r="X20">
        <f>[5]CRP_Outcome_ELV!$BG20</f>
        <v>8</v>
      </c>
      <c r="Y20">
        <f>[5]CRP_Outcome_ELV!$BH20</f>
        <v>0</v>
      </c>
      <c r="AA20">
        <f>[6]CRP_Outcome_ELV!$O20</f>
        <v>8</v>
      </c>
      <c r="AB20">
        <f>[6]CRP_Outcome_ELV!$BF20</f>
        <v>2</v>
      </c>
      <c r="AC20">
        <f>[6]CRP_Outcome_ELV!$BG20</f>
        <v>9</v>
      </c>
      <c r="AD20">
        <f>[6]CRP_Outcome_ELV!$BH20</f>
        <v>5</v>
      </c>
      <c r="AF20">
        <f>[7]CRP_Outcome_ELV!$O20</f>
        <v>8</v>
      </c>
      <c r="AG20">
        <f>[7]CRP_Outcome_ELV!$BF20</f>
        <v>4</v>
      </c>
      <c r="AH20">
        <f>[7]CRP_Outcome_ELV!$BG20</f>
        <v>10</v>
      </c>
      <c r="AI20">
        <f>[7]CRP_Outcome_ELV!$BH20</f>
        <v>8</v>
      </c>
      <c r="AK20">
        <f>[8]CRP_Outcome_ELV!$O20</f>
        <v>8</v>
      </c>
      <c r="AL20">
        <f>[8]CRP_Outcome_ELV!$BF20</f>
        <v>15</v>
      </c>
      <c r="AM20">
        <f>[8]CRP_Outcome_ELV!$BG20</f>
        <v>9</v>
      </c>
      <c r="AN20">
        <f>[8]CRP_Outcome_ELV!$BH20</f>
        <v>0</v>
      </c>
      <c r="AP20">
        <f>[9]CRP_Outcome_ELV!$O20</f>
        <v>8</v>
      </c>
      <c r="AQ20">
        <f>[9]CRP_Outcome_ELV!$BF20</f>
        <v>0</v>
      </c>
      <c r="AR20">
        <f>[9]CRP_Outcome_ELV!$BG20</f>
        <v>9</v>
      </c>
      <c r="AS20">
        <f>[9]CRP_Outcome_ELV!$BH20</f>
        <v>3</v>
      </c>
      <c r="AU20">
        <f>[10]CRP_Outcome_ELV!$O20</f>
        <v>8</v>
      </c>
      <c r="AV20">
        <f>[10]CRP_Outcome_ELV!$BF20</f>
        <v>6</v>
      </c>
      <c r="AW20">
        <f>[10]CRP_Outcome_ELV!$BG20</f>
        <v>9</v>
      </c>
      <c r="AX20">
        <f>[10]CRP_Outcome_ELV!$BH20</f>
        <v>4</v>
      </c>
      <c r="AZ20">
        <v>8</v>
      </c>
      <c r="BA20">
        <v>0</v>
      </c>
      <c r="BB20">
        <v>9</v>
      </c>
      <c r="BC20">
        <v>4</v>
      </c>
      <c r="BE20">
        <v>8</v>
      </c>
      <c r="BF20">
        <v>0</v>
      </c>
      <c r="BG20">
        <v>6</v>
      </c>
      <c r="BH20">
        <v>0</v>
      </c>
      <c r="BJ20" cm="1">
        <f t="array" ref="BJ20">INDEX([13]Results_ELV!$H$6:$H$186, (ROW()-ROW($O$2))*5+1)</f>
        <v>8</v>
      </c>
      <c r="BK20" cm="1">
        <f t="array" ref="BK20">INDEX([13]Results_ELV!$H$3:$H$186, (ROW()-ROW($BF$2))*5+1)</f>
        <v>11</v>
      </c>
      <c r="BL20" cm="1">
        <f t="array" ref="BL20">INDEX([13]Results_ELV!$H$5:$H$186, (ROW()-ROW($BG$2))*5+1)</f>
        <v>8</v>
      </c>
      <c r="BM20" cm="1">
        <f t="array" ref="BM20">INDEX([13]Results_ELV!$H$4:$H$186, (ROW()-ROW($BH$2))*5+1)</f>
        <v>0</v>
      </c>
      <c r="BO20" cm="1">
        <f t="array" ref="BO20">INDEX([14]Results_ELV!$H$6:$H$186, (ROW()-ROW($O$2))*5+1)</f>
        <v>8</v>
      </c>
      <c r="BP20" cm="1">
        <f t="array" ref="BP20">INDEX([14]Results_ELV!$H$3:$H$186, (ROW()-ROW($BF$2))*5+1)</f>
        <v>15</v>
      </c>
      <c r="BQ20" cm="1">
        <f t="array" ref="BQ20">INDEX([14]Results_ELV!$H$5:$H$186, (ROW()-ROW($BG$2))*5+1)</f>
        <v>8</v>
      </c>
      <c r="BR20" cm="1">
        <f t="array" ref="BR20">INDEX([14]Results_ELV!$H$4:$H$186, (ROW()-ROW($BH$2))*5+1)</f>
        <v>0</v>
      </c>
      <c r="BT20" cm="1">
        <f t="array" ref="BT20">INDEX([15]Results_ELV!$H$6:$H$186, (ROW()-ROW($O$2))*5+1)</f>
        <v>8</v>
      </c>
      <c r="BU20" cm="1">
        <f t="array" ref="BU20">INDEX([15]Results_ELV!$H$3:$H$186, (ROW()-ROW($BF$2))*5+1)</f>
        <v>14</v>
      </c>
      <c r="BV20" cm="1">
        <f t="array" ref="BV20">INDEX([15]Results_ELV!$H$5:$H$186, (ROW()-ROW($BG$2))*5+1)</f>
        <v>8</v>
      </c>
      <c r="BW20" cm="1">
        <f t="array" ref="BW20">INDEX([15]Results_ELV!$H$4:$H$186, (ROW()-ROW($BH$2))*5+1)</f>
        <v>1</v>
      </c>
      <c r="BY20" cm="1">
        <f t="array" ref="BY20">INDEX([16]Results_ELV!$H$6:$H$186, (ROW()-ROW($O$2))*5+1)</f>
        <v>8</v>
      </c>
      <c r="BZ20" cm="1">
        <f t="array" ref="BZ20">INDEX([16]Results_ELV!$H$3:$H$186, (ROW()-ROW($BF$2))*5+1)</f>
        <v>0</v>
      </c>
      <c r="CA20" cm="1">
        <f t="array" ref="CA20">INDEX([16]Results_ELV!$H$5:$H$186, (ROW()-ROW($BG$2))*5+1)</f>
        <v>9</v>
      </c>
      <c r="CB20" cm="1">
        <f t="array" ref="CB20">INDEX([16]Results_ELV!$H$4:$H$186, (ROW()-ROW($BH$2))*5+1)</f>
        <v>7</v>
      </c>
      <c r="CD20" cm="1">
        <f t="array" ref="CD20">INDEX([17]Results_ELV!$H$6:$H$186, (ROW()-ROW($O$2))*5+1)</f>
        <v>8</v>
      </c>
      <c r="CE20" cm="1">
        <f t="array" ref="CE20">INDEX([17]Results_ELV!$H$3:$H$186, (ROW()-ROW($BF$2))*5+1)</f>
        <v>12</v>
      </c>
      <c r="CF20" cm="1">
        <f t="array" ref="CF20">INDEX([17]Results_ELV!$H$5:$H$186, (ROW()-ROW($BG$2))*5+1)</f>
        <v>9</v>
      </c>
      <c r="CG20" cm="1">
        <f t="array" ref="CG20">INDEX([17]Results_ELV!$H$4:$H$186, (ROW()-ROW($BH$2))*5+1)</f>
        <v>12</v>
      </c>
      <c r="CI20" cm="1">
        <f t="array" ref="CI20">INDEX([18]Results_ELV!$H$6:$H$186, (ROW()-ROW($O$2))*5+1)</f>
        <v>8</v>
      </c>
      <c r="CJ20" cm="1">
        <f t="array" ref="CJ20">INDEX([18]Results_ELV!$H$3:$H$186, (ROW()-ROW($BF$2))*5+1)</f>
        <v>0</v>
      </c>
      <c r="CK20" cm="1">
        <f t="array" ref="CK20">INDEX([18]Results_ELV!$H$5:$H$186, (ROW()-ROW($BG$2))*5+1)</f>
        <v>9</v>
      </c>
      <c r="CL20" cm="1">
        <f t="array" ref="CL20">INDEX([18]Results_ELV!$H$4:$H$186, (ROW()-ROW($BH$2))*5+1)</f>
        <v>8</v>
      </c>
      <c r="CN20" cm="1">
        <f t="array" ref="CN20">INDEX([19]Results_ELV!$H$6:$H$186, (ROW()-ROW($O$2))*5+1)</f>
        <v>8</v>
      </c>
      <c r="CO20" cm="1">
        <f t="array" ref="CO20">INDEX([19]Results_ELV!$H$3:$H$186, (ROW()-ROW($BF$2))*5+1)</f>
        <v>0</v>
      </c>
      <c r="CP20" cm="1">
        <f t="array" ref="CP20">INDEX([19]Results_ELV!$H$5:$H$186, (ROW()-ROW($BG$2))*5+1)</f>
        <v>6</v>
      </c>
      <c r="CQ20" cm="1">
        <f t="array" ref="CQ20">INDEX([19]Results_ELV!$H$4:$H$186, (ROW()-ROW($BH$2))*5+1)</f>
        <v>0</v>
      </c>
      <c r="CS20" cm="1">
        <f t="array" ref="CS20">INDEX([20]Results_ELV!$H$6:$H$186, (ROW()-ROW($O$2))*5+1)</f>
        <v>8</v>
      </c>
      <c r="CT20" cm="1">
        <f t="array" ref="CT20">INDEX([20]Results_ELV!$H$3:$H$186, (ROW()-ROW($BF$2))*5+1)</f>
        <v>9</v>
      </c>
      <c r="CU20" cm="1">
        <f t="array" ref="CU20">INDEX([20]Results_ELV!$H$5:$H$186, (ROW()-ROW($BG$2))*5+1)</f>
        <v>8</v>
      </c>
      <c r="CV20" cm="1">
        <f t="array" ref="CV20">INDEX([20]Results_ELV!$H$4:$H$186, (ROW()-ROW($BH$2))*5+1)</f>
        <v>0</v>
      </c>
      <c r="CX20" cm="1">
        <f t="array" ref="CX20">INDEX([21]Results_ELV!$H$6:$H$186, (ROW()-ROW($O$2))*5+1)</f>
        <v>8</v>
      </c>
      <c r="CY20" cm="1">
        <f t="array" ref="CY20">INDEX([21]Results_ELV!$H$3:$H$186, (ROW()-ROW($BF$2))*5+1)</f>
        <v>0</v>
      </c>
      <c r="CZ20" cm="1">
        <f t="array" ref="CZ20">INDEX([21]Results_ELV!$H$5:$H$186, (ROW()-ROW($BG$2))*5+1)</f>
        <v>9</v>
      </c>
      <c r="DA20" cm="1">
        <f t="array" ref="DA20">INDEX([21]Results_ELV!$H$4:$H$186, (ROW()-ROW($BH$2))*5+1)</f>
        <v>2</v>
      </c>
      <c r="DC20" cm="1">
        <f t="array" ref="DC20">INDEX([22]Results_ELV!$H$6:$H$186, (ROW()-ROW($O$2))*5+1)</f>
        <v>8</v>
      </c>
      <c r="DD20" cm="1">
        <f t="array" ref="DD20">INDEX([22]Results_ELV!$H$3:$H$186, (ROW()-ROW($BF$2))*5+1)</f>
        <v>0</v>
      </c>
      <c r="DE20" cm="1">
        <f t="array" ref="DE20">INDEX([22]Results_ELV!$H$5:$H$186, (ROW()-ROW($BG$2))*5+1)</f>
        <v>9</v>
      </c>
      <c r="DF20" cm="1">
        <f t="array" ref="DF20">INDEX([22]Results_ELV!$H$4:$H$186, (ROW()-ROW($BH$2))*5+1)</f>
        <v>5</v>
      </c>
      <c r="DH20" cm="1">
        <f t="array" ref="DH20">INDEX([23]Results_ELV!$H$6:$H$186, (ROW()-ROW($O$2))*5+1)</f>
        <v>8</v>
      </c>
      <c r="DI20" cm="1">
        <f t="array" ref="DI20">INDEX([23]Results_ELV!$H$3:$H$186, (ROW()-ROW($BF$2))*5+1)</f>
        <v>18</v>
      </c>
      <c r="DJ20" cm="1">
        <f t="array" ref="DJ20">INDEX([23]Results_ELV!$H$5:$H$186, (ROW()-ROW($BG$2))*5+1)</f>
        <v>9</v>
      </c>
      <c r="DK20" cm="1">
        <f t="array" ref="DK20">INDEX([23]Results_ELV!$H$4:$H$186, (ROW()-ROW($BH$2))*5+1)</f>
        <v>0</v>
      </c>
      <c r="DM20" cm="1">
        <f t="array" ref="DM20">INDEX([24]Results_ELV!$H$6:$H$186, (ROW()-ROW($O$2))*5+1)</f>
        <v>8</v>
      </c>
      <c r="DN20" cm="1">
        <f t="array" ref="DN20">INDEX([24]Results_ELV!$H$3:$H$186, (ROW()-ROW($BF$2))*5+1)</f>
        <v>13</v>
      </c>
      <c r="DO20" cm="1">
        <f t="array" ref="DO20">INDEX([24]Results_ELV!$H$5:$H$186, (ROW()-ROW($BG$2))*5+1)</f>
        <v>9</v>
      </c>
      <c r="DP20" cm="1">
        <f t="array" ref="DP20">INDEX([24]Results_ELV!$H$4:$H$186, (ROW()-ROW($BH$2))*5+1)</f>
        <v>2</v>
      </c>
      <c r="DR20" cm="1">
        <f t="array" ref="DR20">INDEX([25]Results_ELV!$H$6:$H$186, (ROW()-ROW($O$2))*5+1)</f>
        <v>8</v>
      </c>
      <c r="DS20" cm="1">
        <f t="array" ref="DS20">INDEX([25]Results_ELV!$H$3:$H$186, (ROW()-ROW($BF$2))*5+1)</f>
        <v>9</v>
      </c>
      <c r="DT20" cm="1">
        <f t="array" ref="DT20">INDEX([25]Results_ELV!$H$5:$H$186, (ROW()-ROW($BG$2))*5+1)</f>
        <v>8</v>
      </c>
      <c r="DU20" cm="1">
        <f t="array" ref="DU20">INDEX([25]Results_ELV!$H$4:$H$186, (ROW()-ROW($BH$2))*5+1)</f>
        <v>0</v>
      </c>
      <c r="DW20" cm="1">
        <f t="array" ref="DW20">INDEX([26]Results_ELV!$H$6:$H$186, (ROW()-ROW($O$2))*5+1)</f>
        <v>8</v>
      </c>
      <c r="DX20" cm="1">
        <f t="array" ref="DX20">INDEX([26]Results_ELV!$H$3:$H$186, (ROW()-ROW($BF$2))*5+1)</f>
        <v>15</v>
      </c>
      <c r="DY20" cm="1">
        <f t="array" ref="DY20">INDEX([26]Results_ELV!$H$5:$H$186, (ROW()-ROW($BG$2))*5+1)</f>
        <v>8</v>
      </c>
      <c r="DZ20" cm="1">
        <f t="array" ref="DZ20">INDEX([26]Results_ELV!$H$4:$H$186, (ROW()-ROW($BH$2))*5+1)</f>
        <v>0</v>
      </c>
      <c r="EB20" cm="1">
        <f t="array" ref="EB20">INDEX([27]Results_ELV!$H$6:$H$186, (ROW()-ROW($O$2))*5+1)</f>
        <v>8</v>
      </c>
      <c r="EC20" cm="1">
        <f t="array" ref="EC20">INDEX([27]Results_ELV!$H$3:$H$186, (ROW()-ROW($BF$2))*5+1)</f>
        <v>0</v>
      </c>
      <c r="ED20" cm="1">
        <f t="array" ref="ED20">INDEX([27]Results_ELV!$H$5:$H$186, (ROW()-ROW($BG$2))*5+1)</f>
        <v>9</v>
      </c>
      <c r="EE20" cm="1">
        <f t="array" ref="EE20">INDEX([27]Results_ELV!$H$4:$H$186, (ROW()-ROW($BH$2))*5+1)</f>
        <v>4</v>
      </c>
      <c r="EG20" cm="1">
        <f t="array" ref="EG20">INDEX([28]Results_ELV!$H$6:$H$186, (ROW()-ROW($O$2))*5+1)</f>
        <v>8</v>
      </c>
      <c r="EH20" cm="1">
        <f t="array" ref="EH20">INDEX([28]Results_ELV!$H$3:$H$186, (ROW()-ROW($BF$2))*5+1)</f>
        <v>23</v>
      </c>
      <c r="EI20" cm="1">
        <f t="array" ref="EI20">INDEX([28]Results_ELV!$H$5:$H$186, (ROW()-ROW($BG$2))*5+1)</f>
        <v>8</v>
      </c>
      <c r="EJ20" cm="1">
        <f t="array" ref="EJ20">INDEX([28]Results_ELV!$H$4:$H$186, (ROW()-ROW($BH$2))*5+1)</f>
        <v>0</v>
      </c>
      <c r="EL20" cm="1">
        <f t="array" ref="EL20">INDEX([29]Results_ELV!$H$6:$H$186, (ROW()-ROW($O$2))*5+1)</f>
        <v>8</v>
      </c>
      <c r="EM20" cm="1">
        <f t="array" ref="EM20">INDEX([29]Results_ELV!$H$3:$H$186, (ROW()-ROW($BF$2))*5+1)</f>
        <v>15</v>
      </c>
      <c r="EN20" cm="1">
        <f t="array" ref="EN20">INDEX([29]Results_ELV!$H$5:$H$186, (ROW()-ROW($BG$2))*5+1)</f>
        <v>8</v>
      </c>
      <c r="EO20" cm="1">
        <f t="array" ref="EO20">INDEX([29]Results_ELV!$H$4:$H$186, (ROW()-ROW($BH$2))*5+1)</f>
        <v>9</v>
      </c>
      <c r="EQ20" cm="1">
        <f t="array" ref="EQ20">INDEX([30]Results_ELV!$H$6:$H$186, (ROW()-ROW($O$2))*5+1)</f>
        <v>8</v>
      </c>
      <c r="ER20" cm="1">
        <f t="array" ref="ER20">INDEX([30]Results_ELV!$H$3:$H$186, (ROW()-ROW($BF$2))*5+1)</f>
        <v>0</v>
      </c>
      <c r="ES20" cm="1">
        <f t="array" ref="ES20">INDEX([30]Results_ELV!$H$5:$H$186, (ROW()-ROW($BG$2))*5+1)</f>
        <v>9</v>
      </c>
      <c r="ET20" cm="1">
        <f t="array" ref="ET20">INDEX([30]Results_ELV!$H$4:$H$186, (ROW()-ROW($BH$2))*5+1)</f>
        <v>7</v>
      </c>
      <c r="EV20" s="22">
        <f t="shared" si="0"/>
        <v>8</v>
      </c>
      <c r="EW20" s="22">
        <f t="shared" si="1"/>
        <v>8</v>
      </c>
      <c r="EX20" s="22">
        <f t="shared" si="2"/>
        <v>8</v>
      </c>
      <c r="EY20" s="22">
        <f t="shared" si="3"/>
        <v>3</v>
      </c>
    </row>
    <row r="21" spans="1:155" x14ac:dyDescent="0.35">
      <c r="A21">
        <v>19</v>
      </c>
      <c r="B21">
        <f>[1]CRP_Outcome_ELV!$O21</f>
        <v>8</v>
      </c>
      <c r="C21">
        <f>[1]CRP_Outcome_ELV!$BF21</f>
        <v>11</v>
      </c>
      <c r="D21">
        <f>[1]CRP_Outcome_ELV!$BG21</f>
        <v>8</v>
      </c>
      <c r="E21">
        <f>[1]CRP_Outcome_ELV!$BH21</f>
        <v>0</v>
      </c>
      <c r="G21">
        <f>[2]CRP_Outcome_ELV!$O21</f>
        <v>8</v>
      </c>
      <c r="H21">
        <f>[2]CRP_Outcome_ELV!$BF21</f>
        <v>0</v>
      </c>
      <c r="I21">
        <f>[2]CRP_Outcome_ELV!$BG21</f>
        <v>9</v>
      </c>
      <c r="J21">
        <f>[2]CRP_Outcome_ELV!$BH21</f>
        <v>4</v>
      </c>
      <c r="L21">
        <f>[3]CRP_Outcome_ELV!$O21</f>
        <v>8</v>
      </c>
      <c r="M21">
        <f>[3]CRP_Outcome_ELV!$BF21</f>
        <v>0</v>
      </c>
      <c r="N21">
        <f>[3]CRP_Outcome_ELV!$BG21</f>
        <v>9</v>
      </c>
      <c r="O21">
        <f>[3]CRP_Outcome_ELV!$BH21</f>
        <v>2</v>
      </c>
      <c r="Q21">
        <f>[4]CRP_Outcome_ELV!$O21</f>
        <v>8</v>
      </c>
      <c r="R21">
        <f>[4]CRP_Outcome_ELV!$BF21</f>
        <v>0</v>
      </c>
      <c r="S21">
        <f>[4]CRP_Outcome_ELV!$BG21</f>
        <v>9</v>
      </c>
      <c r="T21">
        <f>[4]CRP_Outcome_ELV!$BH21</f>
        <v>15</v>
      </c>
      <c r="V21">
        <f>[5]CRP_Outcome_ELV!$O21</f>
        <v>8</v>
      </c>
      <c r="W21">
        <f>[5]CRP_Outcome_ELV!$BF21</f>
        <v>3</v>
      </c>
      <c r="X21">
        <f>[5]CRP_Outcome_ELV!$BG21</f>
        <v>9</v>
      </c>
      <c r="Y21">
        <f>[5]CRP_Outcome_ELV!$BH21</f>
        <v>3</v>
      </c>
      <c r="AA21">
        <f>[6]CRP_Outcome_ELV!$O21</f>
        <v>8</v>
      </c>
      <c r="AB21">
        <f>[6]CRP_Outcome_ELV!$BF21</f>
        <v>0</v>
      </c>
      <c r="AC21">
        <f>[6]CRP_Outcome_ELV!$BG21</f>
        <v>10</v>
      </c>
      <c r="AD21">
        <f>[6]CRP_Outcome_ELV!$BH21</f>
        <v>14</v>
      </c>
      <c r="AF21">
        <f>[7]CRP_Outcome_ELV!$O21</f>
        <v>8</v>
      </c>
      <c r="AG21">
        <f>[7]CRP_Outcome_ELV!$BF21</f>
        <v>0</v>
      </c>
      <c r="AH21">
        <f>[7]CRP_Outcome_ELV!$BG21</f>
        <v>10</v>
      </c>
      <c r="AI21">
        <f>[7]CRP_Outcome_ELV!$BH21</f>
        <v>8</v>
      </c>
      <c r="AK21">
        <f>[8]CRP_Outcome_ELV!$O21</f>
        <v>8</v>
      </c>
      <c r="AL21">
        <f>[8]CRP_Outcome_ELV!$BF21</f>
        <v>0</v>
      </c>
      <c r="AM21">
        <f>[8]CRP_Outcome_ELV!$BG21</f>
        <v>9</v>
      </c>
      <c r="AN21">
        <f>[8]CRP_Outcome_ELV!$BH21</f>
        <v>0</v>
      </c>
      <c r="AP21">
        <f>[9]CRP_Outcome_ELV!$O21</f>
        <v>8</v>
      </c>
      <c r="AQ21">
        <f>[9]CRP_Outcome_ELV!$BF21</f>
        <v>9</v>
      </c>
      <c r="AR21">
        <f>[9]CRP_Outcome_ELV!$BG21</f>
        <v>9</v>
      </c>
      <c r="AS21">
        <f>[9]CRP_Outcome_ELV!$BH21</f>
        <v>6</v>
      </c>
      <c r="AU21">
        <f>[10]CRP_Outcome_ELV!$O21</f>
        <v>8</v>
      </c>
      <c r="AV21">
        <f>[10]CRP_Outcome_ELV!$BF21</f>
        <v>0</v>
      </c>
      <c r="AW21">
        <f>[10]CRP_Outcome_ELV!$BG21</f>
        <v>10</v>
      </c>
      <c r="AX21">
        <f>[10]CRP_Outcome_ELV!$BH21</f>
        <v>12</v>
      </c>
      <c r="AZ21">
        <v>8</v>
      </c>
      <c r="BA21">
        <v>0</v>
      </c>
      <c r="BB21">
        <v>10</v>
      </c>
      <c r="BC21">
        <v>9</v>
      </c>
      <c r="BE21">
        <v>8</v>
      </c>
      <c r="BF21">
        <v>0</v>
      </c>
      <c r="BG21">
        <v>6</v>
      </c>
      <c r="BH21">
        <v>4</v>
      </c>
      <c r="BJ21" cm="1">
        <f t="array" ref="BJ21">INDEX([13]Results_ELV!$H$6:$H$186, (ROW()-ROW($O$2))*5+1)</f>
        <v>8</v>
      </c>
      <c r="BK21" cm="1">
        <f t="array" ref="BK21">INDEX([13]Results_ELV!$H$3:$H$186, (ROW()-ROW($BF$2))*5+1)</f>
        <v>0</v>
      </c>
      <c r="BL21" cm="1">
        <f t="array" ref="BL21">INDEX([13]Results_ELV!$H$5:$H$186, (ROW()-ROW($BG$2))*5+1)</f>
        <v>9</v>
      </c>
      <c r="BM21" cm="1">
        <f t="array" ref="BM21">INDEX([13]Results_ELV!$H$4:$H$186, (ROW()-ROW($BH$2))*5+1)</f>
        <v>11</v>
      </c>
      <c r="BO21" cm="1">
        <f t="array" ref="BO21">INDEX([14]Results_ELV!$H$6:$H$186, (ROW()-ROW($O$2))*5+1)</f>
        <v>8</v>
      </c>
      <c r="BP21" cm="1">
        <f t="array" ref="BP21">INDEX([14]Results_ELV!$H$3:$H$186, (ROW()-ROW($BF$2))*5+1)</f>
        <v>0</v>
      </c>
      <c r="BQ21" cm="1">
        <f t="array" ref="BQ21">INDEX([14]Results_ELV!$H$5:$H$186, (ROW()-ROW($BG$2))*5+1)</f>
        <v>9</v>
      </c>
      <c r="BR21" cm="1">
        <f t="array" ref="BR21">INDEX([14]Results_ELV!$H$4:$H$186, (ROW()-ROW($BH$2))*5+1)</f>
        <v>4</v>
      </c>
      <c r="BT21" cm="1">
        <f t="array" ref="BT21">INDEX([15]Results_ELV!$H$6:$H$186, (ROW()-ROW($O$2))*5+1)</f>
        <v>8</v>
      </c>
      <c r="BU21" cm="1">
        <f t="array" ref="BU21">INDEX([15]Results_ELV!$H$3:$H$186, (ROW()-ROW($BF$2))*5+1)</f>
        <v>0</v>
      </c>
      <c r="BV21" cm="1">
        <f t="array" ref="BV21">INDEX([15]Results_ELV!$H$5:$H$186, (ROW()-ROW($BG$2))*5+1)</f>
        <v>9</v>
      </c>
      <c r="BW21" cm="1">
        <f t="array" ref="BW21">INDEX([15]Results_ELV!$H$4:$H$186, (ROW()-ROW($BH$2))*5+1)</f>
        <v>7</v>
      </c>
      <c r="BY21" cm="1">
        <f t="array" ref="BY21">INDEX([16]Results_ELV!$H$6:$H$186, (ROW()-ROW($O$2))*5+1)</f>
        <v>8</v>
      </c>
      <c r="BZ21" cm="1">
        <f t="array" ref="BZ21">INDEX([16]Results_ELV!$H$3:$H$186, (ROW()-ROW($BF$2))*5+1)</f>
        <v>0</v>
      </c>
      <c r="CA21" cm="1">
        <f t="array" ref="CA21">INDEX([16]Results_ELV!$H$5:$H$186, (ROW()-ROW($BG$2))*5+1)</f>
        <v>9</v>
      </c>
      <c r="CB21" cm="1">
        <f t="array" ref="CB21">INDEX([16]Results_ELV!$H$4:$H$186, (ROW()-ROW($BH$2))*5+1)</f>
        <v>12</v>
      </c>
      <c r="CD21" cm="1">
        <f t="array" ref="CD21">INDEX([17]Results_ELV!$H$6:$H$186, (ROW()-ROW($O$2))*5+1)</f>
        <v>8</v>
      </c>
      <c r="CE21" cm="1">
        <f t="array" ref="CE21">INDEX([17]Results_ELV!$H$3:$H$186, (ROW()-ROW($BF$2))*5+1)</f>
        <v>17</v>
      </c>
      <c r="CF21" cm="1">
        <f t="array" ref="CF21">INDEX([17]Results_ELV!$H$5:$H$186, (ROW()-ROW($BG$2))*5+1)</f>
        <v>9</v>
      </c>
      <c r="CG21" cm="1">
        <f t="array" ref="CG21">INDEX([17]Results_ELV!$H$4:$H$186, (ROW()-ROW($BH$2))*5+1)</f>
        <v>3</v>
      </c>
      <c r="CI21" cm="1">
        <f t="array" ref="CI21">INDEX([18]Results_ELV!$H$6:$H$186, (ROW()-ROW($O$2))*5+1)</f>
        <v>8</v>
      </c>
      <c r="CJ21" cm="1">
        <f t="array" ref="CJ21">INDEX([18]Results_ELV!$H$3:$H$186, (ROW()-ROW($BF$2))*5+1)</f>
        <v>0</v>
      </c>
      <c r="CK21" cm="1">
        <f t="array" ref="CK21">INDEX([18]Results_ELV!$H$5:$H$186, (ROW()-ROW($BG$2))*5+1)</f>
        <v>10</v>
      </c>
      <c r="CL21" cm="1">
        <f t="array" ref="CL21">INDEX([18]Results_ELV!$H$4:$H$186, (ROW()-ROW($BH$2))*5+1)</f>
        <v>11</v>
      </c>
      <c r="CN21" cm="1">
        <f t="array" ref="CN21">INDEX([19]Results_ELV!$H$6:$H$186, (ROW()-ROW($O$2))*5+1)</f>
        <v>8</v>
      </c>
      <c r="CO21" cm="1">
        <f t="array" ref="CO21">INDEX([19]Results_ELV!$H$3:$H$186, (ROW()-ROW($BF$2))*5+1)</f>
        <v>0</v>
      </c>
      <c r="CP21" cm="1">
        <f t="array" ref="CP21">INDEX([19]Results_ELV!$H$5:$H$186, (ROW()-ROW($BG$2))*5+1)</f>
        <v>6</v>
      </c>
      <c r="CQ21" cm="1">
        <f t="array" ref="CQ21">INDEX([19]Results_ELV!$H$4:$H$186, (ROW()-ROW($BH$2))*5+1)</f>
        <v>3</v>
      </c>
      <c r="CS21" cm="1">
        <f t="array" ref="CS21">INDEX([20]Results_ELV!$H$6:$H$186, (ROW()-ROW($O$2))*5+1)</f>
        <v>8</v>
      </c>
      <c r="CT21" cm="1">
        <f t="array" ref="CT21">INDEX([20]Results_ELV!$H$3:$H$186, (ROW()-ROW($BF$2))*5+1)</f>
        <v>0</v>
      </c>
      <c r="CU21" cm="1">
        <f t="array" ref="CU21">INDEX([20]Results_ELV!$H$5:$H$186, (ROW()-ROW($BG$2))*5+1)</f>
        <v>9</v>
      </c>
      <c r="CV21" cm="1">
        <f t="array" ref="CV21">INDEX([20]Results_ELV!$H$4:$H$186, (ROW()-ROW($BH$2))*5+1)</f>
        <v>11</v>
      </c>
      <c r="CX21" cm="1">
        <f t="array" ref="CX21">INDEX([21]Results_ELV!$H$6:$H$186, (ROW()-ROW($O$2))*5+1)</f>
        <v>8</v>
      </c>
      <c r="CY21" cm="1">
        <f t="array" ref="CY21">INDEX([21]Results_ELV!$H$3:$H$186, (ROW()-ROW($BF$2))*5+1)</f>
        <v>0</v>
      </c>
      <c r="CZ21" cm="1">
        <f t="array" ref="CZ21">INDEX([21]Results_ELV!$H$5:$H$186, (ROW()-ROW($BG$2))*5+1)</f>
        <v>9</v>
      </c>
      <c r="DA21" cm="1">
        <f t="array" ref="DA21">INDEX([21]Results_ELV!$H$4:$H$186, (ROW()-ROW($BH$2))*5+1)</f>
        <v>2</v>
      </c>
      <c r="DC21" cm="1">
        <f t="array" ref="DC21">INDEX([22]Results_ELV!$H$6:$H$186, (ROW()-ROW($O$2))*5+1)</f>
        <v>8</v>
      </c>
      <c r="DD21" cm="1">
        <f t="array" ref="DD21">INDEX([22]Results_ELV!$H$3:$H$186, (ROW()-ROW($BF$2))*5+1)</f>
        <v>0</v>
      </c>
      <c r="DE21" cm="1">
        <f t="array" ref="DE21">INDEX([22]Results_ELV!$H$5:$H$186, (ROW()-ROW($BG$2))*5+1)</f>
        <v>10</v>
      </c>
      <c r="DF21" cm="1">
        <f t="array" ref="DF21">INDEX([22]Results_ELV!$H$4:$H$186, (ROW()-ROW($BH$2))*5+1)</f>
        <v>8</v>
      </c>
      <c r="DH21" cm="1">
        <f t="array" ref="DH21">INDEX([23]Results_ELV!$H$6:$H$186, (ROW()-ROW($O$2))*5+1)</f>
        <v>8</v>
      </c>
      <c r="DI21" cm="1">
        <f t="array" ref="DI21">INDEX([23]Results_ELV!$H$3:$H$186, (ROW()-ROW($BF$2))*5+1)</f>
        <v>0</v>
      </c>
      <c r="DJ21" cm="1">
        <f t="array" ref="DJ21">INDEX([23]Results_ELV!$H$5:$H$186, (ROW()-ROW($BG$2))*5+1)</f>
        <v>9</v>
      </c>
      <c r="DK21" cm="1">
        <f t="array" ref="DK21">INDEX([23]Results_ELV!$H$4:$H$186, (ROW()-ROW($BH$2))*5+1)</f>
        <v>7</v>
      </c>
      <c r="DM21" cm="1">
        <f t="array" ref="DM21">INDEX([24]Results_ELV!$H$6:$H$186, (ROW()-ROW($O$2))*5+1)</f>
        <v>8</v>
      </c>
      <c r="DN21" cm="1">
        <f t="array" ref="DN21">INDEX([24]Results_ELV!$H$3:$H$186, (ROW()-ROW($BF$2))*5+1)</f>
        <v>0</v>
      </c>
      <c r="DO21" cm="1">
        <f t="array" ref="DO21">INDEX([24]Results_ELV!$H$5:$H$186, (ROW()-ROW($BG$2))*5+1)</f>
        <v>9</v>
      </c>
      <c r="DP21" cm="1">
        <f t="array" ref="DP21">INDEX([24]Results_ELV!$H$4:$H$186, (ROW()-ROW($BH$2))*5+1)</f>
        <v>8</v>
      </c>
      <c r="DR21" cm="1">
        <f t="array" ref="DR21">INDEX([25]Results_ELV!$H$6:$H$186, (ROW()-ROW($O$2))*5+1)</f>
        <v>8</v>
      </c>
      <c r="DS21" cm="1">
        <f t="array" ref="DS21">INDEX([25]Results_ELV!$H$3:$H$186, (ROW()-ROW($BF$2))*5+1)</f>
        <v>0</v>
      </c>
      <c r="DT21" cm="1">
        <f t="array" ref="DT21">INDEX([25]Results_ELV!$H$5:$H$186, (ROW()-ROW($BG$2))*5+1)</f>
        <v>9</v>
      </c>
      <c r="DU21" cm="1">
        <f t="array" ref="DU21">INDEX([25]Results_ELV!$H$4:$H$186, (ROW()-ROW($BH$2))*5+1)</f>
        <v>11</v>
      </c>
      <c r="DW21" cm="1">
        <f t="array" ref="DW21">INDEX([26]Results_ELV!$H$6:$H$186, (ROW()-ROW($O$2))*5+1)</f>
        <v>8</v>
      </c>
      <c r="DX21" cm="1">
        <f t="array" ref="DX21">INDEX([26]Results_ELV!$H$3:$H$186, (ROW()-ROW($BF$2))*5+1)</f>
        <v>0</v>
      </c>
      <c r="DY21" cm="1">
        <f t="array" ref="DY21">INDEX([26]Results_ELV!$H$5:$H$186, (ROW()-ROW($BG$2))*5+1)</f>
        <v>9</v>
      </c>
      <c r="DZ21" cm="1">
        <f t="array" ref="DZ21">INDEX([26]Results_ELV!$H$4:$H$186, (ROW()-ROW($BH$2))*5+1)</f>
        <v>4</v>
      </c>
      <c r="EB21" cm="1">
        <f t="array" ref="EB21">INDEX([27]Results_ELV!$H$6:$H$186, (ROW()-ROW($O$2))*5+1)</f>
        <v>8</v>
      </c>
      <c r="EC21" cm="1">
        <f t="array" ref="EC21">INDEX([27]Results_ELV!$H$3:$H$186, (ROW()-ROW($BF$2))*5+1)</f>
        <v>0</v>
      </c>
      <c r="ED21" cm="1">
        <f t="array" ref="ED21">INDEX([27]Results_ELV!$H$5:$H$186, (ROW()-ROW($BG$2))*5+1)</f>
        <v>9</v>
      </c>
      <c r="EE21" cm="1">
        <f t="array" ref="EE21">INDEX([27]Results_ELV!$H$4:$H$186, (ROW()-ROW($BH$2))*5+1)</f>
        <v>8</v>
      </c>
      <c r="EG21" cm="1">
        <f t="array" ref="EG21">INDEX([28]Results_ELV!$H$6:$H$186, (ROW()-ROW($O$2))*5+1)</f>
        <v>8</v>
      </c>
      <c r="EH21" cm="1">
        <f t="array" ref="EH21">INDEX([28]Results_ELV!$H$3:$H$186, (ROW()-ROW($BF$2))*5+1)</f>
        <v>0</v>
      </c>
      <c r="EI21" cm="1">
        <f t="array" ref="EI21">INDEX([28]Results_ELV!$H$5:$H$186, (ROW()-ROW($BG$2))*5+1)</f>
        <v>9</v>
      </c>
      <c r="EJ21" cm="1">
        <f t="array" ref="EJ21">INDEX([28]Results_ELV!$H$4:$H$186, (ROW()-ROW($BH$2))*5+1)</f>
        <v>8</v>
      </c>
      <c r="EL21" cm="1">
        <f t="array" ref="EL21">INDEX([29]Results_ELV!$H$6:$H$186, (ROW()-ROW($O$2))*5+1)</f>
        <v>8</v>
      </c>
      <c r="EM21" cm="1">
        <f t="array" ref="EM21">INDEX([29]Results_ELV!$H$3:$H$186, (ROW()-ROW($BF$2))*5+1)</f>
        <v>24</v>
      </c>
      <c r="EN21" cm="1">
        <f t="array" ref="EN21">INDEX([29]Results_ELV!$H$5:$H$186, (ROW()-ROW($BG$2))*5+1)</f>
        <v>9</v>
      </c>
      <c r="EO21" cm="1">
        <f t="array" ref="EO21">INDEX([29]Results_ELV!$H$4:$H$186, (ROW()-ROW($BH$2))*5+1)</f>
        <v>1</v>
      </c>
      <c r="EQ21" cm="1">
        <f t="array" ref="EQ21">INDEX([30]Results_ELV!$H$6:$H$186, (ROW()-ROW($O$2))*5+1)</f>
        <v>8</v>
      </c>
      <c r="ER21" cm="1">
        <f t="array" ref="ER21">INDEX([30]Results_ELV!$H$3:$H$186, (ROW()-ROW($BF$2))*5+1)</f>
        <v>0</v>
      </c>
      <c r="ES21" cm="1">
        <f t="array" ref="ES21">INDEX([30]Results_ELV!$H$5:$H$186, (ROW()-ROW($BG$2))*5+1)</f>
        <v>10</v>
      </c>
      <c r="ET21" cm="1">
        <f t="array" ref="ET21">INDEX([30]Results_ELV!$H$4:$H$186, (ROW()-ROW($BH$2))*5+1)</f>
        <v>10</v>
      </c>
      <c r="EV21" s="22">
        <f t="shared" si="0"/>
        <v>8</v>
      </c>
      <c r="EW21" s="22">
        <f t="shared" si="1"/>
        <v>2</v>
      </c>
      <c r="EX21" s="22">
        <f t="shared" si="2"/>
        <v>9</v>
      </c>
      <c r="EY21" s="22">
        <f t="shared" si="3"/>
        <v>7</v>
      </c>
    </row>
    <row r="22" spans="1:155" x14ac:dyDescent="0.35">
      <c r="A22">
        <v>20</v>
      </c>
      <c r="B22">
        <f>[1]CRP_Outcome_ELV!$O22</f>
        <v>8</v>
      </c>
      <c r="C22">
        <f>[1]CRP_Outcome_ELV!$BF22</f>
        <v>0</v>
      </c>
      <c r="D22">
        <f>[1]CRP_Outcome_ELV!$BG22</f>
        <v>9</v>
      </c>
      <c r="E22">
        <f>[1]CRP_Outcome_ELV!$BH22</f>
        <v>9</v>
      </c>
      <c r="G22">
        <f>[2]CRP_Outcome_ELV!$O22</f>
        <v>8</v>
      </c>
      <c r="H22">
        <f>[2]CRP_Outcome_ELV!$BF22</f>
        <v>0</v>
      </c>
      <c r="I22">
        <f>[2]CRP_Outcome_ELV!$BG22</f>
        <v>9</v>
      </c>
      <c r="J22">
        <f>[2]CRP_Outcome_ELV!$BH22</f>
        <v>7</v>
      </c>
      <c r="L22">
        <f>[3]CRP_Outcome_ELV!$O22</f>
        <v>8</v>
      </c>
      <c r="M22">
        <f>[3]CRP_Outcome_ELV!$BF22</f>
        <v>0</v>
      </c>
      <c r="N22">
        <f>[3]CRP_Outcome_ELV!$BG22</f>
        <v>9</v>
      </c>
      <c r="O22">
        <f>[3]CRP_Outcome_ELV!$BH22</f>
        <v>9</v>
      </c>
      <c r="Q22">
        <f>[4]CRP_Outcome_ELV!$O22</f>
        <v>8</v>
      </c>
      <c r="R22">
        <f>[4]CRP_Outcome_ELV!$BF22</f>
        <v>4</v>
      </c>
      <c r="S22">
        <f>[4]CRP_Outcome_ELV!$BG22</f>
        <v>9</v>
      </c>
      <c r="T22">
        <f>[4]CRP_Outcome_ELV!$BH22</f>
        <v>9</v>
      </c>
      <c r="V22">
        <f>[5]CRP_Outcome_ELV!$O22</f>
        <v>8</v>
      </c>
      <c r="W22">
        <f>[5]CRP_Outcome_ELV!$BF22</f>
        <v>0</v>
      </c>
      <c r="X22">
        <f>[5]CRP_Outcome_ELV!$BG22</f>
        <v>9</v>
      </c>
      <c r="Y22">
        <f>[5]CRP_Outcome_ELV!$BH22</f>
        <v>8</v>
      </c>
      <c r="AA22">
        <f>[6]CRP_Outcome_ELV!$O22</f>
        <v>8</v>
      </c>
      <c r="AB22">
        <f>[6]CRP_Outcome_ELV!$BF22</f>
        <v>0</v>
      </c>
      <c r="AC22">
        <f>[6]CRP_Outcome_ELV!$BG22</f>
        <v>9</v>
      </c>
      <c r="AD22">
        <f>[6]CRP_Outcome_ELV!$BH22</f>
        <v>13</v>
      </c>
      <c r="AF22">
        <f>[7]CRP_Outcome_ELV!$O22</f>
        <v>8</v>
      </c>
      <c r="AG22">
        <f>[7]CRP_Outcome_ELV!$BF22</f>
        <v>5</v>
      </c>
      <c r="AH22">
        <f>[7]CRP_Outcome_ELV!$BG22</f>
        <v>9</v>
      </c>
      <c r="AI22">
        <f>[7]CRP_Outcome_ELV!$BH22</f>
        <v>16</v>
      </c>
      <c r="AK22">
        <f>[8]CRP_Outcome_ELV!$O22</f>
        <v>8</v>
      </c>
      <c r="AL22">
        <f>[8]CRP_Outcome_ELV!$BF22</f>
        <v>0</v>
      </c>
      <c r="AM22">
        <f>[8]CRP_Outcome_ELV!$BG22</f>
        <v>9</v>
      </c>
      <c r="AN22">
        <f>[8]CRP_Outcome_ELV!$BH22</f>
        <v>13</v>
      </c>
      <c r="AP22">
        <f>[9]CRP_Outcome_ELV!$O22</f>
        <v>8</v>
      </c>
      <c r="AQ22">
        <f>[9]CRP_Outcome_ELV!$BF22</f>
        <v>14</v>
      </c>
      <c r="AR22">
        <f>[9]CRP_Outcome_ELV!$BG22</f>
        <v>9</v>
      </c>
      <c r="AS22">
        <f>[9]CRP_Outcome_ELV!$BH22</f>
        <v>9</v>
      </c>
      <c r="AU22">
        <f>[10]CRP_Outcome_ELV!$O22</f>
        <v>8</v>
      </c>
      <c r="AV22">
        <f>[10]CRP_Outcome_ELV!$BF22</f>
        <v>0</v>
      </c>
      <c r="AW22">
        <f>[10]CRP_Outcome_ELV!$BG22</f>
        <v>9</v>
      </c>
      <c r="AX22">
        <f>[10]CRP_Outcome_ELV!$BH22</f>
        <v>12</v>
      </c>
      <c r="AZ22">
        <v>8</v>
      </c>
      <c r="BA22">
        <v>0</v>
      </c>
      <c r="BB22">
        <v>9</v>
      </c>
      <c r="BC22">
        <v>11</v>
      </c>
      <c r="BE22">
        <v>8</v>
      </c>
      <c r="BF22">
        <v>0</v>
      </c>
      <c r="BG22">
        <v>6</v>
      </c>
      <c r="BH22">
        <v>9</v>
      </c>
      <c r="BJ22" cm="1">
        <f t="array" ref="BJ22">INDEX([13]Results_ELV!$H$6:$H$186, (ROW()-ROW($O$2))*5+1)</f>
        <v>8</v>
      </c>
      <c r="BK22" cm="1">
        <f t="array" ref="BK22">INDEX([13]Results_ELV!$H$3:$H$186, (ROW()-ROW($BF$2))*5+1)</f>
        <v>0</v>
      </c>
      <c r="BL22" cm="1">
        <f t="array" ref="BL22">INDEX([13]Results_ELV!$H$5:$H$186, (ROW()-ROW($BG$2))*5+1)</f>
        <v>9</v>
      </c>
      <c r="BM22" cm="1">
        <f t="array" ref="BM22">INDEX([13]Results_ELV!$H$4:$H$186, (ROW()-ROW($BH$2))*5+1)</f>
        <v>12</v>
      </c>
      <c r="BO22" cm="1">
        <f t="array" ref="BO22">INDEX([14]Results_ELV!$H$6:$H$186, (ROW()-ROW($O$2))*5+1)</f>
        <v>8</v>
      </c>
      <c r="BP22" cm="1">
        <f t="array" ref="BP22">INDEX([14]Results_ELV!$H$3:$H$186, (ROW()-ROW($BF$2))*5+1)</f>
        <v>0</v>
      </c>
      <c r="BQ22" cm="1">
        <f t="array" ref="BQ22">INDEX([14]Results_ELV!$H$5:$H$186, (ROW()-ROW($BG$2))*5+1)</f>
        <v>9</v>
      </c>
      <c r="BR22" cm="1">
        <f t="array" ref="BR22">INDEX([14]Results_ELV!$H$4:$H$186, (ROW()-ROW($BH$2))*5+1)</f>
        <v>7</v>
      </c>
      <c r="BT22" cm="1">
        <f t="array" ref="BT22">INDEX([15]Results_ELV!$H$6:$H$186, (ROW()-ROW($O$2))*5+1)</f>
        <v>8</v>
      </c>
      <c r="BU22" cm="1">
        <f t="array" ref="BU22">INDEX([15]Results_ELV!$H$3:$H$186, (ROW()-ROW($BF$2))*5+1)</f>
        <v>0</v>
      </c>
      <c r="BV22" cm="1">
        <f t="array" ref="BV22">INDEX([15]Results_ELV!$H$5:$H$186, (ROW()-ROW($BG$2))*5+1)</f>
        <v>9</v>
      </c>
      <c r="BW22" cm="1">
        <f t="array" ref="BW22">INDEX([15]Results_ELV!$H$4:$H$186, (ROW()-ROW($BH$2))*5+1)</f>
        <v>9</v>
      </c>
      <c r="BY22" cm="1">
        <f t="array" ref="BY22">INDEX([16]Results_ELV!$H$6:$H$186, (ROW()-ROW($O$2))*5+1)</f>
        <v>8</v>
      </c>
      <c r="BZ22" cm="1">
        <f t="array" ref="BZ22">INDEX([16]Results_ELV!$H$3:$H$186, (ROW()-ROW($BF$2))*5+1)</f>
        <v>0</v>
      </c>
      <c r="CA22" cm="1">
        <f t="array" ref="CA22">INDEX([16]Results_ELV!$H$5:$H$186, (ROW()-ROW($BG$2))*5+1)</f>
        <v>9</v>
      </c>
      <c r="CB22" cm="1">
        <f t="array" ref="CB22">INDEX([16]Results_ELV!$H$4:$H$186, (ROW()-ROW($BH$2))*5+1)</f>
        <v>13</v>
      </c>
      <c r="CD22" cm="1">
        <f t="array" ref="CD22">INDEX([17]Results_ELV!$H$6:$H$186, (ROW()-ROW($O$2))*5+1)</f>
        <v>8</v>
      </c>
      <c r="CE22" cm="1">
        <f t="array" ref="CE22">INDEX([17]Results_ELV!$H$3:$H$186, (ROW()-ROW($BF$2))*5+1)</f>
        <v>11</v>
      </c>
      <c r="CF22" cm="1">
        <f t="array" ref="CF22">INDEX([17]Results_ELV!$H$5:$H$186, (ROW()-ROW($BG$2))*5+1)</f>
        <v>9</v>
      </c>
      <c r="CG22" cm="1">
        <f t="array" ref="CG22">INDEX([17]Results_ELV!$H$4:$H$186, (ROW()-ROW($BH$2))*5+1)</f>
        <v>1</v>
      </c>
      <c r="CI22" cm="1">
        <f t="array" ref="CI22">INDEX([18]Results_ELV!$H$6:$H$186, (ROW()-ROW($O$2))*5+1)</f>
        <v>8</v>
      </c>
      <c r="CJ22" cm="1">
        <f t="array" ref="CJ22">INDEX([18]Results_ELV!$H$3:$H$186, (ROW()-ROW($BF$2))*5+1)</f>
        <v>20</v>
      </c>
      <c r="CK22" cm="1">
        <f t="array" ref="CK22">INDEX([18]Results_ELV!$H$5:$H$186, (ROW()-ROW($BG$2))*5+1)</f>
        <v>9</v>
      </c>
      <c r="CL22" cm="1">
        <f t="array" ref="CL22">INDEX([18]Results_ELV!$H$4:$H$186, (ROW()-ROW($BH$2))*5+1)</f>
        <v>12</v>
      </c>
      <c r="CN22" cm="1">
        <f t="array" ref="CN22">INDEX([19]Results_ELV!$H$6:$H$186, (ROW()-ROW($O$2))*5+1)</f>
        <v>8</v>
      </c>
      <c r="CO22" cm="1">
        <f t="array" ref="CO22">INDEX([19]Results_ELV!$H$3:$H$186, (ROW()-ROW($BF$2))*5+1)</f>
        <v>0</v>
      </c>
      <c r="CP22" cm="1">
        <f t="array" ref="CP22">INDEX([19]Results_ELV!$H$5:$H$186, (ROW()-ROW($BG$2))*5+1)</f>
        <v>6</v>
      </c>
      <c r="CQ22" cm="1">
        <f t="array" ref="CQ22">INDEX([19]Results_ELV!$H$4:$H$186, (ROW()-ROW($BH$2))*5+1)</f>
        <v>7</v>
      </c>
      <c r="CS22" cm="1">
        <f t="array" ref="CS22">INDEX([20]Results_ELV!$H$6:$H$186, (ROW()-ROW($O$2))*5+1)</f>
        <v>8</v>
      </c>
      <c r="CT22" cm="1">
        <f t="array" ref="CT22">INDEX([20]Results_ELV!$H$3:$H$186, (ROW()-ROW($BF$2))*5+1)</f>
        <v>0</v>
      </c>
      <c r="CU22" cm="1">
        <f t="array" ref="CU22">INDEX([20]Results_ELV!$H$5:$H$186, (ROW()-ROW($BG$2))*5+1)</f>
        <v>9</v>
      </c>
      <c r="CV22" cm="1">
        <f t="array" ref="CV22">INDEX([20]Results_ELV!$H$4:$H$186, (ROW()-ROW($BH$2))*5+1)</f>
        <v>12</v>
      </c>
      <c r="CX22" cm="1">
        <f t="array" ref="CX22">INDEX([21]Results_ELV!$H$6:$H$186, (ROW()-ROW($O$2))*5+1)</f>
        <v>8</v>
      </c>
      <c r="CY22" cm="1">
        <f t="array" ref="CY22">INDEX([21]Results_ELV!$H$3:$H$186, (ROW()-ROW($BF$2))*5+1)</f>
        <v>0</v>
      </c>
      <c r="CZ22" cm="1">
        <f t="array" ref="CZ22">INDEX([21]Results_ELV!$H$5:$H$186, (ROW()-ROW($BG$2))*5+1)</f>
        <v>9</v>
      </c>
      <c r="DA22" cm="1">
        <f t="array" ref="DA22">INDEX([21]Results_ELV!$H$4:$H$186, (ROW()-ROW($BH$2))*5+1)</f>
        <v>9</v>
      </c>
      <c r="DC22" cm="1">
        <f t="array" ref="DC22">INDEX([22]Results_ELV!$H$6:$H$186, (ROW()-ROW($O$2))*5+1)</f>
        <v>8</v>
      </c>
      <c r="DD22" cm="1">
        <f t="array" ref="DD22">INDEX([22]Results_ELV!$H$3:$H$186, (ROW()-ROW($BF$2))*5+1)</f>
        <v>0</v>
      </c>
      <c r="DE22" cm="1">
        <f t="array" ref="DE22">INDEX([22]Results_ELV!$H$5:$H$186, (ROW()-ROW($BG$2))*5+1)</f>
        <v>9</v>
      </c>
      <c r="DF22" cm="1">
        <f t="array" ref="DF22">INDEX([22]Results_ELV!$H$4:$H$186, (ROW()-ROW($BH$2))*5+1)</f>
        <v>11</v>
      </c>
      <c r="DH22" cm="1">
        <f t="array" ref="DH22">INDEX([23]Results_ELV!$H$6:$H$186, (ROW()-ROW($O$2))*5+1)</f>
        <v>8</v>
      </c>
      <c r="DI22" cm="1">
        <f t="array" ref="DI22">INDEX([23]Results_ELV!$H$3:$H$186, (ROW()-ROW($BF$2))*5+1)</f>
        <v>0</v>
      </c>
      <c r="DJ22" cm="1">
        <f t="array" ref="DJ22">INDEX([23]Results_ELV!$H$5:$H$186, (ROW()-ROW($BG$2))*5+1)</f>
        <v>9</v>
      </c>
      <c r="DK22" cm="1">
        <f t="array" ref="DK22">INDEX([23]Results_ELV!$H$4:$H$186, (ROW()-ROW($BH$2))*5+1)</f>
        <v>10</v>
      </c>
      <c r="DM22" cm="1">
        <f t="array" ref="DM22">INDEX([24]Results_ELV!$H$6:$H$186, (ROW()-ROW($O$2))*5+1)</f>
        <v>8</v>
      </c>
      <c r="DN22" cm="1">
        <f t="array" ref="DN22">INDEX([24]Results_ELV!$H$3:$H$186, (ROW()-ROW($BF$2))*5+1)</f>
        <v>0</v>
      </c>
      <c r="DO22" cm="1">
        <f t="array" ref="DO22">INDEX([24]Results_ELV!$H$5:$H$186, (ROW()-ROW($BG$2))*5+1)</f>
        <v>9</v>
      </c>
      <c r="DP22" cm="1">
        <f t="array" ref="DP22">INDEX([24]Results_ELV!$H$4:$H$186, (ROW()-ROW($BH$2))*5+1)</f>
        <v>11</v>
      </c>
      <c r="DR22" cm="1">
        <f t="array" ref="DR22">INDEX([25]Results_ELV!$H$6:$H$186, (ROW()-ROW($O$2))*5+1)</f>
        <v>8</v>
      </c>
      <c r="DS22" cm="1">
        <f t="array" ref="DS22">INDEX([25]Results_ELV!$H$3:$H$186, (ROW()-ROW($BF$2))*5+1)</f>
        <v>0</v>
      </c>
      <c r="DT22" cm="1">
        <f t="array" ref="DT22">INDEX([25]Results_ELV!$H$5:$H$186, (ROW()-ROW($BG$2))*5+1)</f>
        <v>9</v>
      </c>
      <c r="DU22" cm="1">
        <f t="array" ref="DU22">INDEX([25]Results_ELV!$H$4:$H$186, (ROW()-ROW($BH$2))*5+1)</f>
        <v>12</v>
      </c>
      <c r="DW22" cm="1">
        <f t="array" ref="DW22">INDEX([26]Results_ELV!$H$6:$H$186, (ROW()-ROW($O$2))*5+1)</f>
        <v>8</v>
      </c>
      <c r="DX22" cm="1">
        <f t="array" ref="DX22">INDEX([26]Results_ELV!$H$3:$H$186, (ROW()-ROW($BF$2))*5+1)</f>
        <v>0</v>
      </c>
      <c r="DY22" cm="1">
        <f t="array" ref="DY22">INDEX([26]Results_ELV!$H$5:$H$186, (ROW()-ROW($BG$2))*5+1)</f>
        <v>9</v>
      </c>
      <c r="DZ22" cm="1">
        <f t="array" ref="DZ22">INDEX([26]Results_ELV!$H$4:$H$186, (ROW()-ROW($BH$2))*5+1)</f>
        <v>8</v>
      </c>
      <c r="EB22" cm="1">
        <f t="array" ref="EB22">INDEX([27]Results_ELV!$H$6:$H$186, (ROW()-ROW($O$2))*5+1)</f>
        <v>8</v>
      </c>
      <c r="EC22" cm="1">
        <f t="array" ref="EC22">INDEX([27]Results_ELV!$H$3:$H$186, (ROW()-ROW($BF$2))*5+1)</f>
        <v>0</v>
      </c>
      <c r="ED22" cm="1">
        <f t="array" ref="ED22">INDEX([27]Results_ELV!$H$5:$H$186, (ROW()-ROW($BG$2))*5+1)</f>
        <v>9</v>
      </c>
      <c r="EE22" cm="1">
        <f t="array" ref="EE22">INDEX([27]Results_ELV!$H$4:$H$186, (ROW()-ROW($BH$2))*5+1)</f>
        <v>15</v>
      </c>
      <c r="EG22" cm="1">
        <f t="array" ref="EG22">INDEX([28]Results_ELV!$H$6:$H$186, (ROW()-ROW($O$2))*5+1)</f>
        <v>8</v>
      </c>
      <c r="EH22" cm="1">
        <f t="array" ref="EH22">INDEX([28]Results_ELV!$H$3:$H$186, (ROW()-ROW($BF$2))*5+1)</f>
        <v>0</v>
      </c>
      <c r="EI22" cm="1">
        <f t="array" ref="EI22">INDEX([28]Results_ELV!$H$5:$H$186, (ROW()-ROW($BG$2))*5+1)</f>
        <v>9</v>
      </c>
      <c r="EJ22" cm="1">
        <f t="array" ref="EJ22">INDEX([28]Results_ELV!$H$4:$H$186, (ROW()-ROW($BH$2))*5+1)</f>
        <v>13</v>
      </c>
      <c r="EL22" cm="1">
        <f t="array" ref="EL22">INDEX([29]Results_ELV!$H$6:$H$186, (ROW()-ROW($O$2))*5+1)</f>
        <v>8</v>
      </c>
      <c r="EM22" cm="1">
        <f t="array" ref="EM22">INDEX([29]Results_ELV!$H$3:$H$186, (ROW()-ROW($BF$2))*5+1)</f>
        <v>7</v>
      </c>
      <c r="EN22" cm="1">
        <f t="array" ref="EN22">INDEX([29]Results_ELV!$H$5:$H$186, (ROW()-ROW($BG$2))*5+1)</f>
        <v>10</v>
      </c>
      <c r="EO22" cm="1">
        <f t="array" ref="EO22">INDEX([29]Results_ELV!$H$4:$H$186, (ROW()-ROW($BH$2))*5+1)</f>
        <v>2</v>
      </c>
      <c r="EQ22" cm="1">
        <f t="array" ref="EQ22">INDEX([30]Results_ELV!$H$6:$H$186, (ROW()-ROW($O$2))*5+1)</f>
        <v>8</v>
      </c>
      <c r="ER22" cm="1">
        <f t="array" ref="ER22">INDEX([30]Results_ELV!$H$3:$H$186, (ROW()-ROW($BF$2))*5+1)</f>
        <v>13</v>
      </c>
      <c r="ES22" cm="1">
        <f t="array" ref="ES22">INDEX([30]Results_ELV!$H$5:$H$186, (ROW()-ROW($BG$2))*5+1)</f>
        <v>9</v>
      </c>
      <c r="ET22" cm="1">
        <f t="array" ref="ET22">INDEX([30]Results_ELV!$H$4:$H$186, (ROW()-ROW($BH$2))*5+1)</f>
        <v>11</v>
      </c>
      <c r="EV22" s="22">
        <f t="shared" si="0"/>
        <v>8</v>
      </c>
      <c r="EW22" s="22">
        <f t="shared" si="1"/>
        <v>2</v>
      </c>
      <c r="EX22" s="22">
        <f t="shared" si="2"/>
        <v>9</v>
      </c>
      <c r="EY22" s="22">
        <f t="shared" si="3"/>
        <v>10</v>
      </c>
    </row>
    <row r="23" spans="1:155" x14ac:dyDescent="0.35">
      <c r="A23">
        <v>21</v>
      </c>
      <c r="B23">
        <f>[1]CRP_Outcome_ELV!$O23</f>
        <v>8</v>
      </c>
      <c r="C23">
        <f>[1]CRP_Outcome_ELV!$BF23</f>
        <v>0</v>
      </c>
      <c r="D23">
        <f>[1]CRP_Outcome_ELV!$BG23</f>
        <v>9</v>
      </c>
      <c r="E23">
        <f>[1]CRP_Outcome_ELV!$BH23</f>
        <v>10</v>
      </c>
      <c r="G23">
        <f>[2]CRP_Outcome_ELV!$O23</f>
        <v>8</v>
      </c>
      <c r="H23">
        <f>[2]CRP_Outcome_ELV!$BF23</f>
        <v>0</v>
      </c>
      <c r="I23">
        <f>[2]CRP_Outcome_ELV!$BG23</f>
        <v>9</v>
      </c>
      <c r="J23">
        <f>[2]CRP_Outcome_ELV!$BH23</f>
        <v>13</v>
      </c>
      <c r="L23">
        <f>[3]CRP_Outcome_ELV!$O23</f>
        <v>8</v>
      </c>
      <c r="M23">
        <f>[3]CRP_Outcome_ELV!$BF23</f>
        <v>0</v>
      </c>
      <c r="N23">
        <f>[3]CRP_Outcome_ELV!$BG23</f>
        <v>9</v>
      </c>
      <c r="O23">
        <f>[3]CRP_Outcome_ELV!$BH23</f>
        <v>13</v>
      </c>
      <c r="Q23">
        <f>[4]CRP_Outcome_ELV!$O23</f>
        <v>8</v>
      </c>
      <c r="R23">
        <f>[4]CRP_Outcome_ELV!$BF23</f>
        <v>20</v>
      </c>
      <c r="S23">
        <f>[4]CRP_Outcome_ELV!$BG23</f>
        <v>9</v>
      </c>
      <c r="T23">
        <f>[4]CRP_Outcome_ELV!$BH23</f>
        <v>8</v>
      </c>
      <c r="V23">
        <f>[5]CRP_Outcome_ELV!$O23</f>
        <v>8</v>
      </c>
      <c r="W23">
        <f>[5]CRP_Outcome_ELV!$BF23</f>
        <v>0</v>
      </c>
      <c r="X23">
        <f>[5]CRP_Outcome_ELV!$BG23</f>
        <v>9</v>
      </c>
      <c r="Y23">
        <f>[5]CRP_Outcome_ELV!$BH23</f>
        <v>13</v>
      </c>
      <c r="AA23">
        <f>[6]CRP_Outcome_ELV!$O23</f>
        <v>8</v>
      </c>
      <c r="AB23">
        <f>[6]CRP_Outcome_ELV!$BF23</f>
        <v>14</v>
      </c>
      <c r="AC23">
        <f>[6]CRP_Outcome_ELV!$BG23</f>
        <v>9</v>
      </c>
      <c r="AD23">
        <f>[6]CRP_Outcome_ELV!$BH23</f>
        <v>12</v>
      </c>
      <c r="AF23">
        <f>[7]CRP_Outcome_ELV!$O23</f>
        <v>8</v>
      </c>
      <c r="AG23">
        <f>[7]CRP_Outcome_ELV!$BF23</f>
        <v>9</v>
      </c>
      <c r="AH23">
        <f>[7]CRP_Outcome_ELV!$BG23</f>
        <v>10</v>
      </c>
      <c r="AI23">
        <f>[7]CRP_Outcome_ELV!$BH23</f>
        <v>12</v>
      </c>
      <c r="AK23">
        <f>[8]CRP_Outcome_ELV!$O23</f>
        <v>8</v>
      </c>
      <c r="AL23">
        <f>[8]CRP_Outcome_ELV!$BF23</f>
        <v>0</v>
      </c>
      <c r="AM23">
        <f>[8]CRP_Outcome_ELV!$BG23</f>
        <v>9</v>
      </c>
      <c r="AN23">
        <f>[8]CRP_Outcome_ELV!$BH23</f>
        <v>16</v>
      </c>
      <c r="AP23">
        <f>[9]CRP_Outcome_ELV!$O23</f>
        <v>8</v>
      </c>
      <c r="AQ23">
        <f>[9]CRP_Outcome_ELV!$BF23</f>
        <v>1</v>
      </c>
      <c r="AR23">
        <f>[9]CRP_Outcome_ELV!$BG23</f>
        <v>9</v>
      </c>
      <c r="AS23">
        <f>[9]CRP_Outcome_ELV!$BH23</f>
        <v>12</v>
      </c>
      <c r="AU23">
        <f>[10]CRP_Outcome_ELV!$O23</f>
        <v>8</v>
      </c>
      <c r="AV23">
        <f>[10]CRP_Outcome_ELV!$BF23</f>
        <v>15</v>
      </c>
      <c r="AW23">
        <f>[10]CRP_Outcome_ELV!$BG23</f>
        <v>9</v>
      </c>
      <c r="AX23">
        <f>[10]CRP_Outcome_ELV!$BH23</f>
        <v>13</v>
      </c>
      <c r="AZ23">
        <v>8</v>
      </c>
      <c r="BA23">
        <v>21</v>
      </c>
      <c r="BB23">
        <v>9</v>
      </c>
      <c r="BC23">
        <v>16</v>
      </c>
      <c r="BE23">
        <v>8</v>
      </c>
      <c r="BF23">
        <v>1</v>
      </c>
      <c r="BG23">
        <v>5</v>
      </c>
      <c r="BH23">
        <v>6</v>
      </c>
      <c r="BJ23" cm="1">
        <f t="array" ref="BJ23">INDEX([13]Results_ELV!$H$6:$H$186, (ROW()-ROW($O$2))*5+1)</f>
        <v>8</v>
      </c>
      <c r="BK23" cm="1">
        <f t="array" ref="BK23">INDEX([13]Results_ELV!$H$3:$H$186, (ROW()-ROW($BF$2))*5+1)</f>
        <v>7</v>
      </c>
      <c r="BL23" cm="1">
        <f t="array" ref="BL23">INDEX([13]Results_ELV!$H$5:$H$186, (ROW()-ROW($BG$2))*5+1)</f>
        <v>9</v>
      </c>
      <c r="BM23" cm="1">
        <f t="array" ref="BM23">INDEX([13]Results_ELV!$H$4:$H$186, (ROW()-ROW($BH$2))*5+1)</f>
        <v>14</v>
      </c>
      <c r="BO23" cm="1">
        <f t="array" ref="BO23">INDEX([14]Results_ELV!$H$6:$H$186, (ROW()-ROW($O$2))*5+1)</f>
        <v>8</v>
      </c>
      <c r="BP23" cm="1">
        <f t="array" ref="BP23">INDEX([14]Results_ELV!$H$3:$H$186, (ROW()-ROW($BF$2))*5+1)</f>
        <v>0</v>
      </c>
      <c r="BQ23" cm="1">
        <f t="array" ref="BQ23">INDEX([14]Results_ELV!$H$5:$H$186, (ROW()-ROW($BG$2))*5+1)</f>
        <v>9</v>
      </c>
      <c r="BR23" cm="1">
        <f t="array" ref="BR23">INDEX([14]Results_ELV!$H$4:$H$186, (ROW()-ROW($BH$2))*5+1)</f>
        <v>13</v>
      </c>
      <c r="BT23" cm="1">
        <f t="array" ref="BT23">INDEX([15]Results_ELV!$H$6:$H$186, (ROW()-ROW($O$2))*5+1)</f>
        <v>8</v>
      </c>
      <c r="BU23" cm="1">
        <f t="array" ref="BU23">INDEX([15]Results_ELV!$H$3:$H$186, (ROW()-ROW($BF$2))*5+1)</f>
        <v>2</v>
      </c>
      <c r="BV23" cm="1">
        <f t="array" ref="BV23">INDEX([15]Results_ELV!$H$5:$H$186, (ROW()-ROW($BG$2))*5+1)</f>
        <v>9</v>
      </c>
      <c r="BW23" cm="1">
        <f t="array" ref="BW23">INDEX([15]Results_ELV!$H$4:$H$186, (ROW()-ROW($BH$2))*5+1)</f>
        <v>15</v>
      </c>
      <c r="BY23" cm="1">
        <f t="array" ref="BY23">INDEX([16]Results_ELV!$H$6:$H$186, (ROW()-ROW($O$2))*5+1)</f>
        <v>8</v>
      </c>
      <c r="BZ23" cm="1">
        <f t="array" ref="BZ23">INDEX([16]Results_ELV!$H$3:$H$186, (ROW()-ROW($BF$2))*5+1)</f>
        <v>29</v>
      </c>
      <c r="CA23" cm="1">
        <f t="array" ref="CA23">INDEX([16]Results_ELV!$H$5:$H$186, (ROW()-ROW($BG$2))*5+1)</f>
        <v>9</v>
      </c>
      <c r="CB23" cm="1">
        <f t="array" ref="CB23">INDEX([16]Results_ELV!$H$4:$H$186, (ROW()-ROW($BH$2))*5+1)</f>
        <v>9</v>
      </c>
      <c r="CD23" cm="1">
        <f t="array" ref="CD23">INDEX([17]Results_ELV!$H$6:$H$186, (ROW()-ROW($O$2))*5+1)</f>
        <v>8</v>
      </c>
      <c r="CE23" cm="1">
        <f t="array" ref="CE23">INDEX([17]Results_ELV!$H$3:$H$186, (ROW()-ROW($BF$2))*5+1)</f>
        <v>0</v>
      </c>
      <c r="CF23" cm="1">
        <f t="array" ref="CF23">INDEX([17]Results_ELV!$H$5:$H$186, (ROW()-ROW($BG$2))*5+1)</f>
        <v>9</v>
      </c>
      <c r="CG23" cm="1">
        <f t="array" ref="CG23">INDEX([17]Results_ELV!$H$4:$H$186, (ROW()-ROW($BH$2))*5+1)</f>
        <v>8</v>
      </c>
      <c r="CI23" cm="1">
        <f t="array" ref="CI23">INDEX([18]Results_ELV!$H$6:$H$186, (ROW()-ROW($O$2))*5+1)</f>
        <v>8</v>
      </c>
      <c r="CJ23" cm="1">
        <f t="array" ref="CJ23">INDEX([18]Results_ELV!$H$3:$H$186, (ROW()-ROW($BF$2))*5+1)</f>
        <v>24</v>
      </c>
      <c r="CK23" cm="1">
        <f t="array" ref="CK23">INDEX([18]Results_ELV!$H$5:$H$186, (ROW()-ROW($BG$2))*5+1)</f>
        <v>9</v>
      </c>
      <c r="CL23" cm="1">
        <f t="array" ref="CL23">INDEX([18]Results_ELV!$H$4:$H$186, (ROW()-ROW($BH$2))*5+1)</f>
        <v>12</v>
      </c>
      <c r="CN23" cm="1">
        <f t="array" ref="CN23">INDEX([19]Results_ELV!$H$6:$H$186, (ROW()-ROW($O$2))*5+1)</f>
        <v>8</v>
      </c>
      <c r="CO23" cm="1">
        <f t="array" ref="CO23">INDEX([19]Results_ELV!$H$3:$H$186, (ROW()-ROW($BF$2))*5+1)</f>
        <v>0</v>
      </c>
      <c r="CP23" cm="1">
        <f t="array" ref="CP23">INDEX([19]Results_ELV!$H$5:$H$186, (ROW()-ROW($BG$2))*5+1)</f>
        <v>5</v>
      </c>
      <c r="CQ23" cm="1">
        <f t="array" ref="CQ23">INDEX([19]Results_ELV!$H$4:$H$186, (ROW()-ROW($BH$2))*5+1)</f>
        <v>7</v>
      </c>
      <c r="CS23" cm="1">
        <f t="array" ref="CS23">INDEX([20]Results_ELV!$H$6:$H$186, (ROW()-ROW($O$2))*5+1)</f>
        <v>8</v>
      </c>
      <c r="CT23" cm="1">
        <f t="array" ref="CT23">INDEX([20]Results_ELV!$H$3:$H$186, (ROW()-ROW($BF$2))*5+1)</f>
        <v>9</v>
      </c>
      <c r="CU23" cm="1">
        <f t="array" ref="CU23">INDEX([20]Results_ELV!$H$5:$H$186, (ROW()-ROW($BG$2))*5+1)</f>
        <v>9</v>
      </c>
      <c r="CV23" cm="1">
        <f t="array" ref="CV23">INDEX([20]Results_ELV!$H$4:$H$186, (ROW()-ROW($BH$2))*5+1)</f>
        <v>14</v>
      </c>
      <c r="CX23" cm="1">
        <f t="array" ref="CX23">INDEX([21]Results_ELV!$H$6:$H$186, (ROW()-ROW($O$2))*5+1)</f>
        <v>8</v>
      </c>
      <c r="CY23" cm="1">
        <f t="array" ref="CY23">INDEX([21]Results_ELV!$H$3:$H$186, (ROW()-ROW($BF$2))*5+1)</f>
        <v>0</v>
      </c>
      <c r="CZ23" cm="1">
        <f t="array" ref="CZ23">INDEX([21]Results_ELV!$H$5:$H$186, (ROW()-ROW($BG$2))*5+1)</f>
        <v>9</v>
      </c>
      <c r="DA23" cm="1">
        <f t="array" ref="DA23">INDEX([21]Results_ELV!$H$4:$H$186, (ROW()-ROW($BH$2))*5+1)</f>
        <v>13</v>
      </c>
      <c r="DC23" cm="1">
        <f t="array" ref="DC23">INDEX([22]Results_ELV!$H$6:$H$186, (ROW()-ROW($O$2))*5+1)</f>
        <v>8</v>
      </c>
      <c r="DD23" cm="1">
        <f t="array" ref="DD23">INDEX([22]Results_ELV!$H$3:$H$186, (ROW()-ROW($BF$2))*5+1)</f>
        <v>21</v>
      </c>
      <c r="DE23" cm="1">
        <f t="array" ref="DE23">INDEX([22]Results_ELV!$H$5:$H$186, (ROW()-ROW($BG$2))*5+1)</f>
        <v>9</v>
      </c>
      <c r="DF23" cm="1">
        <f t="array" ref="DF23">INDEX([22]Results_ELV!$H$4:$H$186, (ROW()-ROW($BH$2))*5+1)</f>
        <v>15</v>
      </c>
      <c r="DH23" cm="1">
        <f t="array" ref="DH23">INDEX([23]Results_ELV!$H$6:$H$186, (ROW()-ROW($O$2))*5+1)</f>
        <v>8</v>
      </c>
      <c r="DI23" cm="1">
        <f t="array" ref="DI23">INDEX([23]Results_ELV!$H$3:$H$186, (ROW()-ROW($BF$2))*5+1)</f>
        <v>0</v>
      </c>
      <c r="DJ23" cm="1">
        <f t="array" ref="DJ23">INDEX([23]Results_ELV!$H$5:$H$186, (ROW()-ROW($BG$2))*5+1)</f>
        <v>9</v>
      </c>
      <c r="DK23" cm="1">
        <f t="array" ref="DK23">INDEX([23]Results_ELV!$H$4:$H$186, (ROW()-ROW($BH$2))*5+1)</f>
        <v>14</v>
      </c>
      <c r="DM23" cm="1">
        <f t="array" ref="DM23">INDEX([24]Results_ELV!$H$6:$H$186, (ROW()-ROW($O$2))*5+1)</f>
        <v>8</v>
      </c>
      <c r="DN23" cm="1">
        <f t="array" ref="DN23">INDEX([24]Results_ELV!$H$3:$H$186, (ROW()-ROW($BF$2))*5+1)</f>
        <v>4</v>
      </c>
      <c r="DO23" cm="1">
        <f t="array" ref="DO23">INDEX([24]Results_ELV!$H$5:$H$186, (ROW()-ROW($BG$2))*5+1)</f>
        <v>9</v>
      </c>
      <c r="DP23" cm="1">
        <f t="array" ref="DP23">INDEX([24]Results_ELV!$H$4:$H$186, (ROW()-ROW($BH$2))*5+1)</f>
        <v>14</v>
      </c>
      <c r="DR23" cm="1">
        <f t="array" ref="DR23">INDEX([25]Results_ELV!$H$6:$H$186, (ROW()-ROW($O$2))*5+1)</f>
        <v>8</v>
      </c>
      <c r="DS23" cm="1">
        <f t="array" ref="DS23">INDEX([25]Results_ELV!$H$3:$H$186, (ROW()-ROW($BF$2))*5+1)</f>
        <v>9</v>
      </c>
      <c r="DT23" cm="1">
        <f t="array" ref="DT23">INDEX([25]Results_ELV!$H$5:$H$186, (ROW()-ROW($BG$2))*5+1)</f>
        <v>9</v>
      </c>
      <c r="DU23" cm="1">
        <f t="array" ref="DU23">INDEX([25]Results_ELV!$H$4:$H$186, (ROW()-ROW($BH$2))*5+1)</f>
        <v>14</v>
      </c>
      <c r="DW23" cm="1">
        <f t="array" ref="DW23">INDEX([26]Results_ELV!$H$6:$H$186, (ROW()-ROW($O$2))*5+1)</f>
        <v>8</v>
      </c>
      <c r="DX23" cm="1">
        <f t="array" ref="DX23">INDEX([26]Results_ELV!$H$3:$H$186, (ROW()-ROW($BF$2))*5+1)</f>
        <v>0</v>
      </c>
      <c r="DY23" cm="1">
        <f t="array" ref="DY23">INDEX([26]Results_ELV!$H$5:$H$186, (ROW()-ROW($BG$2))*5+1)</f>
        <v>9</v>
      </c>
      <c r="DZ23" cm="1">
        <f t="array" ref="DZ23">INDEX([26]Results_ELV!$H$4:$H$186, (ROW()-ROW($BH$2))*5+1)</f>
        <v>16</v>
      </c>
      <c r="EB23" cm="1">
        <f t="array" ref="EB23">INDEX([27]Results_ELV!$H$6:$H$186, (ROW()-ROW($O$2))*5+1)</f>
        <v>8</v>
      </c>
      <c r="EC23" cm="1">
        <f t="array" ref="EC23">INDEX([27]Results_ELV!$H$3:$H$186, (ROW()-ROW($BF$2))*5+1)</f>
        <v>12</v>
      </c>
      <c r="ED23" cm="1">
        <f t="array" ref="ED23">INDEX([27]Results_ELV!$H$5:$H$186, (ROW()-ROW($BG$2))*5+1)</f>
        <v>9</v>
      </c>
      <c r="EE23" cm="1">
        <f t="array" ref="EE23">INDEX([27]Results_ELV!$H$4:$H$186, (ROW()-ROW($BH$2))*5+1)</f>
        <v>11</v>
      </c>
      <c r="EG23" cm="1">
        <f t="array" ref="EG23">INDEX([28]Results_ELV!$H$6:$H$186, (ROW()-ROW($O$2))*5+1)</f>
        <v>8</v>
      </c>
      <c r="EH23" cm="1">
        <f t="array" ref="EH23">INDEX([28]Results_ELV!$H$3:$H$186, (ROW()-ROW($BF$2))*5+1)</f>
        <v>1</v>
      </c>
      <c r="EI23" cm="1">
        <f t="array" ref="EI23">INDEX([28]Results_ELV!$H$5:$H$186, (ROW()-ROW($BG$2))*5+1)</f>
        <v>9</v>
      </c>
      <c r="EJ23" cm="1">
        <f t="array" ref="EJ23">INDEX([28]Results_ELV!$H$4:$H$186, (ROW()-ROW($BH$2))*5+1)</f>
        <v>8</v>
      </c>
      <c r="EL23" cm="1">
        <f t="array" ref="EL23">INDEX([29]Results_ELV!$H$6:$H$186, (ROW()-ROW($O$2))*5+1)</f>
        <v>8</v>
      </c>
      <c r="EM23" cm="1">
        <f t="array" ref="EM23">INDEX([29]Results_ELV!$H$3:$H$186, (ROW()-ROW($BF$2))*5+1)</f>
        <v>0</v>
      </c>
      <c r="EN23" cm="1">
        <f t="array" ref="EN23">INDEX([29]Results_ELV!$H$5:$H$186, (ROW()-ROW($BG$2))*5+1)</f>
        <v>10</v>
      </c>
      <c r="EO23" cm="1">
        <f t="array" ref="EO23">INDEX([29]Results_ELV!$H$4:$H$186, (ROW()-ROW($BH$2))*5+1)</f>
        <v>9</v>
      </c>
      <c r="EQ23" cm="1">
        <f t="array" ref="EQ23">INDEX([30]Results_ELV!$H$6:$H$186, (ROW()-ROW($O$2))*5+1)</f>
        <v>8</v>
      </c>
      <c r="ER23" cm="1">
        <f t="array" ref="ER23">INDEX([30]Results_ELV!$H$3:$H$186, (ROW()-ROW($BF$2))*5+1)</f>
        <v>17</v>
      </c>
      <c r="ES23" cm="1">
        <f t="array" ref="ES23">INDEX([30]Results_ELV!$H$5:$H$186, (ROW()-ROW($BG$2))*5+1)</f>
        <v>9</v>
      </c>
      <c r="ET23" cm="1">
        <f t="array" ref="ET23">INDEX([30]Results_ELV!$H$4:$H$186, (ROW()-ROW($BH$2))*5+1)</f>
        <v>13</v>
      </c>
      <c r="EV23" s="22">
        <f t="shared" si="0"/>
        <v>8</v>
      </c>
      <c r="EW23" s="22">
        <f t="shared" si="1"/>
        <v>7</v>
      </c>
      <c r="EX23" s="22">
        <f t="shared" si="2"/>
        <v>9</v>
      </c>
      <c r="EY23" s="22">
        <f t="shared" si="3"/>
        <v>12</v>
      </c>
    </row>
    <row r="24" spans="1:155" x14ac:dyDescent="0.35">
      <c r="A24">
        <v>22</v>
      </c>
      <c r="B24">
        <f>[1]CRP_Outcome_ELV!$O24</f>
        <v>8</v>
      </c>
      <c r="C24">
        <f>[1]CRP_Outcome_ELV!$BF24</f>
        <v>4</v>
      </c>
      <c r="D24">
        <f>[1]CRP_Outcome_ELV!$BG24</f>
        <v>9</v>
      </c>
      <c r="E24">
        <f>[1]CRP_Outcome_ELV!$BH24</f>
        <v>14</v>
      </c>
      <c r="G24">
        <f>[2]CRP_Outcome_ELV!$O24</f>
        <v>8</v>
      </c>
      <c r="H24">
        <f>[2]CRP_Outcome_ELV!$BF24</f>
        <v>7</v>
      </c>
      <c r="I24">
        <f>[2]CRP_Outcome_ELV!$BG24</f>
        <v>9</v>
      </c>
      <c r="J24">
        <f>[2]CRP_Outcome_ELV!$BH24</f>
        <v>12</v>
      </c>
      <c r="L24">
        <f>[3]CRP_Outcome_ELV!$O24</f>
        <v>8</v>
      </c>
      <c r="M24">
        <f>[3]CRP_Outcome_ELV!$BF24</f>
        <v>32</v>
      </c>
      <c r="N24">
        <f>[3]CRP_Outcome_ELV!$BG24</f>
        <v>8</v>
      </c>
      <c r="O24">
        <f>[3]CRP_Outcome_ELV!$BH24</f>
        <v>11</v>
      </c>
      <c r="Q24">
        <f>[4]CRP_Outcome_ELV!$O24</f>
        <v>8</v>
      </c>
      <c r="R24">
        <f>[4]CRP_Outcome_ELV!$BF24</f>
        <v>12</v>
      </c>
      <c r="S24">
        <f>[4]CRP_Outcome_ELV!$BG24</f>
        <v>8</v>
      </c>
      <c r="T24">
        <f>[4]CRP_Outcome_ELV!$BH24</f>
        <v>1</v>
      </c>
      <c r="V24">
        <f>[5]CRP_Outcome_ELV!$O24</f>
        <v>8</v>
      </c>
      <c r="W24">
        <f>[5]CRP_Outcome_ELV!$BF24</f>
        <v>6</v>
      </c>
      <c r="X24">
        <f>[5]CRP_Outcome_ELV!$BG24</f>
        <v>9</v>
      </c>
      <c r="Y24">
        <f>[5]CRP_Outcome_ELV!$BH24</f>
        <v>12</v>
      </c>
      <c r="AA24">
        <f>[6]CRP_Outcome_ELV!$O24</f>
        <v>8</v>
      </c>
      <c r="AB24">
        <f>[6]CRP_Outcome_ELV!$BF24</f>
        <v>17</v>
      </c>
      <c r="AC24">
        <f>[6]CRP_Outcome_ELV!$BG24</f>
        <v>9</v>
      </c>
      <c r="AD24">
        <f>[6]CRP_Outcome_ELV!$BH24</f>
        <v>0</v>
      </c>
      <c r="AF24">
        <f>[7]CRP_Outcome_ELV!$O24</f>
        <v>8</v>
      </c>
      <c r="AG24">
        <f>[7]CRP_Outcome_ELV!$BF24</f>
        <v>25</v>
      </c>
      <c r="AH24">
        <f>[7]CRP_Outcome_ELV!$BG24</f>
        <v>9</v>
      </c>
      <c r="AI24">
        <f>[7]CRP_Outcome_ELV!$BH24</f>
        <v>0</v>
      </c>
      <c r="AK24">
        <f>[8]CRP_Outcome_ELV!$O24</f>
        <v>8</v>
      </c>
      <c r="AL24">
        <f>[8]CRP_Outcome_ELV!$BF24</f>
        <v>14</v>
      </c>
      <c r="AM24">
        <f>[8]CRP_Outcome_ELV!$BG24</f>
        <v>8</v>
      </c>
      <c r="AN24">
        <f>[8]CRP_Outcome_ELV!$BH24</f>
        <v>10</v>
      </c>
      <c r="AP24">
        <f>[9]CRP_Outcome_ELV!$O24</f>
        <v>8</v>
      </c>
      <c r="AQ24">
        <f>[9]CRP_Outcome_ELV!$BF24</f>
        <v>10</v>
      </c>
      <c r="AR24">
        <f>[9]CRP_Outcome_ELV!$BG24</f>
        <v>9</v>
      </c>
      <c r="AS24">
        <f>[9]CRP_Outcome_ELV!$BH24</f>
        <v>9</v>
      </c>
      <c r="AU24">
        <f>[10]CRP_Outcome_ELV!$O24</f>
        <v>8</v>
      </c>
      <c r="AV24">
        <f>[10]CRP_Outcome_ELV!$BF24</f>
        <v>18</v>
      </c>
      <c r="AW24">
        <f>[10]CRP_Outcome_ELV!$BG24</f>
        <v>9</v>
      </c>
      <c r="AX24">
        <f>[10]CRP_Outcome_ELV!$BH24</f>
        <v>4</v>
      </c>
      <c r="AZ24">
        <v>8</v>
      </c>
      <c r="BA24">
        <v>23</v>
      </c>
      <c r="BB24">
        <v>9</v>
      </c>
      <c r="BC24">
        <v>3</v>
      </c>
      <c r="BE24">
        <v>8</v>
      </c>
      <c r="BF24">
        <v>26</v>
      </c>
      <c r="BG24">
        <v>6</v>
      </c>
      <c r="BH24">
        <v>4</v>
      </c>
      <c r="BJ24" cm="1">
        <f t="array" ref="BJ24">INDEX([13]Results_ELV!$H$6:$H$186, (ROW()-ROW($O$2))*5+1)</f>
        <v>8</v>
      </c>
      <c r="BK24" cm="1">
        <f t="array" ref="BK24">INDEX([13]Results_ELV!$H$3:$H$186, (ROW()-ROW($BF$2))*5+1)</f>
        <v>15</v>
      </c>
      <c r="BL24" cm="1">
        <f t="array" ref="BL24">INDEX([13]Results_ELV!$H$5:$H$186, (ROW()-ROW($BG$2))*5+1)</f>
        <v>9</v>
      </c>
      <c r="BM24" cm="1">
        <f t="array" ref="BM24">INDEX([13]Results_ELV!$H$4:$H$186, (ROW()-ROW($BH$2))*5+1)</f>
        <v>4</v>
      </c>
      <c r="BO24" cm="1">
        <f t="array" ref="BO24">INDEX([14]Results_ELV!$H$6:$H$186, (ROW()-ROW($O$2))*5+1)</f>
        <v>8</v>
      </c>
      <c r="BP24" cm="1">
        <f t="array" ref="BP24">INDEX([14]Results_ELV!$H$3:$H$186, (ROW()-ROW($BF$2))*5+1)</f>
        <v>7</v>
      </c>
      <c r="BQ24" cm="1">
        <f t="array" ref="BQ24">INDEX([14]Results_ELV!$H$5:$H$186, (ROW()-ROW($BG$2))*5+1)</f>
        <v>9</v>
      </c>
      <c r="BR24" cm="1">
        <f t="array" ref="BR24">INDEX([14]Results_ELV!$H$4:$H$186, (ROW()-ROW($BH$2))*5+1)</f>
        <v>12</v>
      </c>
      <c r="BT24" cm="1">
        <f t="array" ref="BT24">INDEX([15]Results_ELV!$H$6:$H$186, (ROW()-ROW($O$2))*5+1)</f>
        <v>8</v>
      </c>
      <c r="BU24" cm="1">
        <f t="array" ref="BU24">INDEX([15]Results_ELV!$H$3:$H$186, (ROW()-ROW($BF$2))*5+1)</f>
        <v>10</v>
      </c>
      <c r="BV24" cm="1">
        <f t="array" ref="BV24">INDEX([15]Results_ELV!$H$5:$H$186, (ROW()-ROW($BG$2))*5+1)</f>
        <v>9</v>
      </c>
      <c r="BW24" cm="1">
        <f t="array" ref="BW24">INDEX([15]Results_ELV!$H$4:$H$186, (ROW()-ROW($BH$2))*5+1)</f>
        <v>8</v>
      </c>
      <c r="BY24" cm="1">
        <f t="array" ref="BY24">INDEX([16]Results_ELV!$H$6:$H$186, (ROW()-ROW($O$2))*5+1)</f>
        <v>8</v>
      </c>
      <c r="BZ24" cm="1">
        <f t="array" ref="BZ24">INDEX([16]Results_ELV!$H$3:$H$186, (ROW()-ROW($BF$2))*5+1)</f>
        <v>24</v>
      </c>
      <c r="CA24" cm="1">
        <f t="array" ref="CA24">INDEX([16]Results_ELV!$H$5:$H$186, (ROW()-ROW($BG$2))*5+1)</f>
        <v>9</v>
      </c>
      <c r="CB24" cm="1">
        <f t="array" ref="CB24">INDEX([16]Results_ELV!$H$4:$H$186, (ROW()-ROW($BH$2))*5+1)</f>
        <v>1</v>
      </c>
      <c r="CD24" cm="1">
        <f t="array" ref="CD24">INDEX([17]Results_ELV!$H$6:$H$186, (ROW()-ROW($O$2))*5+1)</f>
        <v>8</v>
      </c>
      <c r="CE24" cm="1">
        <f t="array" ref="CE24">INDEX([17]Results_ELV!$H$3:$H$186, (ROW()-ROW($BF$2))*5+1)</f>
        <v>0</v>
      </c>
      <c r="CF24" cm="1">
        <f t="array" ref="CF24">INDEX([17]Results_ELV!$H$5:$H$186, (ROW()-ROW($BG$2))*5+1)</f>
        <v>9</v>
      </c>
      <c r="CG24" cm="1">
        <f t="array" ref="CG24">INDEX([17]Results_ELV!$H$4:$H$186, (ROW()-ROW($BH$2))*5+1)</f>
        <v>10</v>
      </c>
      <c r="CI24" cm="1">
        <f t="array" ref="CI24">INDEX([18]Results_ELV!$H$6:$H$186, (ROW()-ROW($O$2))*5+1)</f>
        <v>8</v>
      </c>
      <c r="CJ24" cm="1">
        <f t="array" ref="CJ24">INDEX([18]Results_ELV!$H$3:$H$186, (ROW()-ROW($BF$2))*5+1)</f>
        <v>5</v>
      </c>
      <c r="CK24" cm="1">
        <f t="array" ref="CK24">INDEX([18]Results_ELV!$H$5:$H$186, (ROW()-ROW($BG$2))*5+1)</f>
        <v>9</v>
      </c>
      <c r="CL24" cm="1">
        <f t="array" ref="CL24">INDEX([18]Results_ELV!$H$4:$H$186, (ROW()-ROW($BH$2))*5+1)</f>
        <v>0</v>
      </c>
      <c r="CN24" cm="1">
        <f t="array" ref="CN24">INDEX([19]Results_ELV!$H$6:$H$186, (ROW()-ROW($O$2))*5+1)</f>
        <v>8</v>
      </c>
      <c r="CO24" cm="1">
        <f t="array" ref="CO24">INDEX([19]Results_ELV!$H$3:$H$186, (ROW()-ROW($BF$2))*5+1)</f>
        <v>20</v>
      </c>
      <c r="CP24" cm="1">
        <f t="array" ref="CP24">INDEX([19]Results_ELV!$H$5:$H$186, (ROW()-ROW($BG$2))*5+1)</f>
        <v>6</v>
      </c>
      <c r="CQ24" cm="1">
        <f t="array" ref="CQ24">INDEX([19]Results_ELV!$H$4:$H$186, (ROW()-ROW($BH$2))*5+1)</f>
        <v>5</v>
      </c>
      <c r="CS24" cm="1">
        <f t="array" ref="CS24">INDEX([20]Results_ELV!$H$6:$H$186, (ROW()-ROW($O$2))*5+1)</f>
        <v>8</v>
      </c>
      <c r="CT24" cm="1">
        <f t="array" ref="CT24">INDEX([20]Results_ELV!$H$3:$H$186, (ROW()-ROW($BF$2))*5+1)</f>
        <v>17</v>
      </c>
      <c r="CU24" cm="1">
        <f t="array" ref="CU24">INDEX([20]Results_ELV!$H$5:$H$186, (ROW()-ROW($BG$2))*5+1)</f>
        <v>9</v>
      </c>
      <c r="CV24" cm="1">
        <f t="array" ref="CV24">INDEX([20]Results_ELV!$H$4:$H$186, (ROW()-ROW($BH$2))*5+1)</f>
        <v>4</v>
      </c>
      <c r="CX24" cm="1">
        <f t="array" ref="CX24">INDEX([21]Results_ELV!$H$6:$H$186, (ROW()-ROW($O$2))*5+1)</f>
        <v>8</v>
      </c>
      <c r="CY24" cm="1">
        <f t="array" ref="CY24">INDEX([21]Results_ELV!$H$3:$H$186, (ROW()-ROW($BF$2))*5+1)</f>
        <v>32</v>
      </c>
      <c r="CZ24" cm="1">
        <f t="array" ref="CZ24">INDEX([21]Results_ELV!$H$5:$H$186, (ROW()-ROW($BG$2))*5+1)</f>
        <v>8</v>
      </c>
      <c r="DA24" cm="1">
        <f t="array" ref="DA24">INDEX([21]Results_ELV!$H$4:$H$186, (ROW()-ROW($BH$2))*5+1)</f>
        <v>11</v>
      </c>
      <c r="DC24" cm="1">
        <f t="array" ref="DC24">INDEX([22]Results_ELV!$H$6:$H$186, (ROW()-ROW($O$2))*5+1)</f>
        <v>8</v>
      </c>
      <c r="DD24" cm="1">
        <f t="array" ref="DD24">INDEX([22]Results_ELV!$H$3:$H$186, (ROW()-ROW($BF$2))*5+1)</f>
        <v>24</v>
      </c>
      <c r="DE24" cm="1">
        <f t="array" ref="DE24">INDEX([22]Results_ELV!$H$5:$H$186, (ROW()-ROW($BG$2))*5+1)</f>
        <v>9</v>
      </c>
      <c r="DF24" cm="1">
        <f t="array" ref="DF24">INDEX([22]Results_ELV!$H$4:$H$186, (ROW()-ROW($BH$2))*5+1)</f>
        <v>5</v>
      </c>
      <c r="DH24" cm="1">
        <f t="array" ref="DH24">INDEX([23]Results_ELV!$H$6:$H$186, (ROW()-ROW($O$2))*5+1)</f>
        <v>8</v>
      </c>
      <c r="DI24" cm="1">
        <f t="array" ref="DI24">INDEX([23]Results_ELV!$H$3:$H$186, (ROW()-ROW($BF$2))*5+1)</f>
        <v>20</v>
      </c>
      <c r="DJ24" cm="1">
        <f t="array" ref="DJ24">INDEX([23]Results_ELV!$H$5:$H$186, (ROW()-ROW($BG$2))*5+1)</f>
        <v>9</v>
      </c>
      <c r="DK24" cm="1">
        <f t="array" ref="DK24">INDEX([23]Results_ELV!$H$4:$H$186, (ROW()-ROW($BH$2))*5+1)</f>
        <v>9</v>
      </c>
      <c r="DM24" cm="1">
        <f t="array" ref="DM24">INDEX([24]Results_ELV!$H$6:$H$186, (ROW()-ROW($O$2))*5+1)</f>
        <v>8</v>
      </c>
      <c r="DN24" cm="1">
        <f t="array" ref="DN24">INDEX([24]Results_ELV!$H$3:$H$186, (ROW()-ROW($BF$2))*5+1)</f>
        <v>13</v>
      </c>
      <c r="DO24" cm="1">
        <f t="array" ref="DO24">INDEX([24]Results_ELV!$H$5:$H$186, (ROW()-ROW($BG$2))*5+1)</f>
        <v>9</v>
      </c>
      <c r="DP24" cm="1">
        <f t="array" ref="DP24">INDEX([24]Results_ELV!$H$4:$H$186, (ROW()-ROW($BH$2))*5+1)</f>
        <v>6</v>
      </c>
      <c r="DR24" cm="1">
        <f t="array" ref="DR24">INDEX([25]Results_ELV!$H$6:$H$186, (ROW()-ROW($O$2))*5+1)</f>
        <v>8</v>
      </c>
      <c r="DS24" cm="1">
        <f t="array" ref="DS24">INDEX([25]Results_ELV!$H$3:$H$186, (ROW()-ROW($BF$2))*5+1)</f>
        <v>17</v>
      </c>
      <c r="DT24" cm="1">
        <f t="array" ref="DT24">INDEX([25]Results_ELV!$H$5:$H$186, (ROW()-ROW($BG$2))*5+1)</f>
        <v>9</v>
      </c>
      <c r="DU24" cm="1">
        <f t="array" ref="DU24">INDEX([25]Results_ELV!$H$4:$H$186, (ROW()-ROW($BH$2))*5+1)</f>
        <v>4</v>
      </c>
      <c r="DW24" cm="1">
        <f t="array" ref="DW24">INDEX([26]Results_ELV!$H$6:$H$186, (ROW()-ROW($O$2))*5+1)</f>
        <v>8</v>
      </c>
      <c r="DX24" cm="1">
        <f t="array" ref="DX24">INDEX([26]Results_ELV!$H$3:$H$186, (ROW()-ROW($BF$2))*5+1)</f>
        <v>5</v>
      </c>
      <c r="DY24" cm="1">
        <f t="array" ref="DY24">INDEX([26]Results_ELV!$H$5:$H$186, (ROW()-ROW($BG$2))*5+1)</f>
        <v>9</v>
      </c>
      <c r="DZ24" cm="1">
        <f t="array" ref="DZ24">INDEX([26]Results_ELV!$H$4:$H$186, (ROW()-ROW($BH$2))*5+1)</f>
        <v>10</v>
      </c>
      <c r="EB24" cm="1">
        <f t="array" ref="EB24">INDEX([27]Results_ELV!$H$6:$H$186, (ROW()-ROW($O$2))*5+1)</f>
        <v>8</v>
      </c>
      <c r="EC24" cm="1">
        <f t="array" ref="EC24">INDEX([27]Results_ELV!$H$3:$H$186, (ROW()-ROW($BF$2))*5+1)</f>
        <v>41</v>
      </c>
      <c r="ED24" cm="1">
        <f t="array" ref="ED24">INDEX([27]Results_ELV!$H$5:$H$186, (ROW()-ROW($BG$2))*5+1)</f>
        <v>8</v>
      </c>
      <c r="EE24" cm="1">
        <f t="array" ref="EE24">INDEX([27]Results_ELV!$H$4:$H$186, (ROW()-ROW($BH$2))*5+1)</f>
        <v>3</v>
      </c>
      <c r="EG24" cm="1">
        <f t="array" ref="EG24">INDEX([28]Results_ELV!$H$6:$H$186, (ROW()-ROW($O$2))*5+1)</f>
        <v>8</v>
      </c>
      <c r="EH24" cm="1">
        <f t="array" ref="EH24">INDEX([28]Results_ELV!$H$3:$H$186, (ROW()-ROW($BF$2))*5+1)</f>
        <v>14</v>
      </c>
      <c r="EI24" cm="1">
        <f t="array" ref="EI24">INDEX([28]Results_ELV!$H$5:$H$186, (ROW()-ROW($BG$2))*5+1)</f>
        <v>9</v>
      </c>
      <c r="EJ24" cm="1">
        <f t="array" ref="EJ24">INDEX([28]Results_ELV!$H$4:$H$186, (ROW()-ROW($BH$2))*5+1)</f>
        <v>9</v>
      </c>
      <c r="EL24" cm="1">
        <f t="array" ref="EL24">INDEX([29]Results_ELV!$H$6:$H$186, (ROW()-ROW($O$2))*5+1)</f>
        <v>8</v>
      </c>
      <c r="EM24" cm="1">
        <f t="array" ref="EM24">INDEX([29]Results_ELV!$H$3:$H$186, (ROW()-ROW($BF$2))*5+1)</f>
        <v>0</v>
      </c>
      <c r="EN24" cm="1">
        <f t="array" ref="EN24">INDEX([29]Results_ELV!$H$5:$H$186, (ROW()-ROW($BG$2))*5+1)</f>
        <v>10</v>
      </c>
      <c r="EO24" cm="1">
        <f t="array" ref="EO24">INDEX([29]Results_ELV!$H$4:$H$186, (ROW()-ROW($BH$2))*5+1)</f>
        <v>14</v>
      </c>
      <c r="EQ24" cm="1">
        <f t="array" ref="EQ24">INDEX([30]Results_ELV!$H$6:$H$186, (ROW()-ROW($O$2))*5+1)</f>
        <v>8</v>
      </c>
      <c r="ER24" cm="1">
        <f t="array" ref="ER24">INDEX([30]Results_ELV!$H$3:$H$186, (ROW()-ROW($BF$2))*5+1)</f>
        <v>16</v>
      </c>
      <c r="ES24" cm="1">
        <f t="array" ref="ES24">INDEX([30]Results_ELV!$H$5:$H$186, (ROW()-ROW($BG$2))*5+1)</f>
        <v>9</v>
      </c>
      <c r="ET24" cm="1">
        <f t="array" ref="ET24">INDEX([30]Results_ELV!$H$4:$H$186, (ROW()-ROW($BH$2))*5+1)</f>
        <v>3</v>
      </c>
      <c r="EV24" s="22">
        <f t="shared" si="0"/>
        <v>8</v>
      </c>
      <c r="EW24" s="22">
        <f t="shared" si="1"/>
        <v>16</v>
      </c>
      <c r="EX24" s="22">
        <f t="shared" si="2"/>
        <v>9</v>
      </c>
      <c r="EY24" s="22">
        <f t="shared" si="3"/>
        <v>7</v>
      </c>
    </row>
    <row r="25" spans="1:155" x14ac:dyDescent="0.35">
      <c r="A25">
        <v>23</v>
      </c>
      <c r="B25">
        <f>[1]CRP_Outcome_ELV!$O25</f>
        <v>8</v>
      </c>
      <c r="C25">
        <f>[1]CRP_Outcome_ELV!$BF25</f>
        <v>12</v>
      </c>
      <c r="D25">
        <f>[1]CRP_Outcome_ELV!$BG25</f>
        <v>9</v>
      </c>
      <c r="E25">
        <f>[1]CRP_Outcome_ELV!$BH25</f>
        <v>8</v>
      </c>
      <c r="G25">
        <f>[2]CRP_Outcome_ELV!$O25</f>
        <v>8</v>
      </c>
      <c r="H25">
        <f>[2]CRP_Outcome_ELV!$BF25</f>
        <v>37</v>
      </c>
      <c r="I25">
        <f>[2]CRP_Outcome_ELV!$BG25</f>
        <v>8</v>
      </c>
      <c r="J25">
        <f>[2]CRP_Outcome_ELV!$BH25</f>
        <v>5</v>
      </c>
      <c r="L25">
        <f>[3]CRP_Outcome_ELV!$O25</f>
        <v>8</v>
      </c>
      <c r="M25">
        <f>[3]CRP_Outcome_ELV!$BF25</f>
        <v>14</v>
      </c>
      <c r="N25">
        <f>[3]CRP_Outcome_ELV!$BG25</f>
        <v>8</v>
      </c>
      <c r="O25">
        <f>[3]CRP_Outcome_ELV!$BH25</f>
        <v>6</v>
      </c>
      <c r="Q25">
        <f>[4]CRP_Outcome_ELV!$O25</f>
        <v>8</v>
      </c>
      <c r="R25">
        <f>[4]CRP_Outcome_ELV!$BF25</f>
        <v>6</v>
      </c>
      <c r="S25">
        <f>[4]CRP_Outcome_ELV!$BG25</f>
        <v>8</v>
      </c>
      <c r="T25">
        <f>[4]CRP_Outcome_ELV!$BH25</f>
        <v>5</v>
      </c>
      <c r="V25">
        <f>[5]CRP_Outcome_ELV!$O25</f>
        <v>8</v>
      </c>
      <c r="W25">
        <f>[5]CRP_Outcome_ELV!$BF25</f>
        <v>19</v>
      </c>
      <c r="X25">
        <f>[5]CRP_Outcome_ELV!$BG25</f>
        <v>8</v>
      </c>
      <c r="Y25">
        <f>[5]CRP_Outcome_ELV!$BH25</f>
        <v>5</v>
      </c>
      <c r="AA25">
        <f>[6]CRP_Outcome_ELV!$O25</f>
        <v>8</v>
      </c>
      <c r="AB25">
        <f>[6]CRP_Outcome_ELV!$BF25</f>
        <v>12</v>
      </c>
      <c r="AC25">
        <f>[6]CRP_Outcome_ELV!$BG25</f>
        <v>9</v>
      </c>
      <c r="AD25">
        <f>[6]CRP_Outcome_ELV!$BH25</f>
        <v>1</v>
      </c>
      <c r="AF25">
        <f>[7]CRP_Outcome_ELV!$O25</f>
        <v>8</v>
      </c>
      <c r="AG25">
        <f>[7]CRP_Outcome_ELV!$BF25</f>
        <v>14</v>
      </c>
      <c r="AH25">
        <f>[7]CRP_Outcome_ELV!$BG25</f>
        <v>9</v>
      </c>
      <c r="AI25">
        <f>[7]CRP_Outcome_ELV!$BH25</f>
        <v>8</v>
      </c>
      <c r="AK25">
        <f>[8]CRP_Outcome_ELV!$O25</f>
        <v>8</v>
      </c>
      <c r="AL25">
        <f>[8]CRP_Outcome_ELV!$BF25</f>
        <v>26</v>
      </c>
      <c r="AM25">
        <f>[8]CRP_Outcome_ELV!$BG25</f>
        <v>8</v>
      </c>
      <c r="AN25">
        <f>[8]CRP_Outcome_ELV!$BH25</f>
        <v>4</v>
      </c>
      <c r="AP25">
        <f>[9]CRP_Outcome_ELV!$O25</f>
        <v>8</v>
      </c>
      <c r="AQ25">
        <f>[9]CRP_Outcome_ELV!$BF25</f>
        <v>12</v>
      </c>
      <c r="AR25">
        <f>[9]CRP_Outcome_ELV!$BG25</f>
        <v>9</v>
      </c>
      <c r="AS25">
        <f>[9]CRP_Outcome_ELV!$BH25</f>
        <v>5</v>
      </c>
      <c r="AU25">
        <f>[10]CRP_Outcome_ELV!$O25</f>
        <v>8</v>
      </c>
      <c r="AV25">
        <f>[10]CRP_Outcome_ELV!$BF25</f>
        <v>17</v>
      </c>
      <c r="AW25">
        <f>[10]CRP_Outcome_ELV!$BG25</f>
        <v>9</v>
      </c>
      <c r="AX25">
        <f>[10]CRP_Outcome_ELV!$BH25</f>
        <v>2</v>
      </c>
      <c r="AZ25">
        <v>8</v>
      </c>
      <c r="BA25">
        <v>19</v>
      </c>
      <c r="BB25">
        <v>9</v>
      </c>
      <c r="BC25">
        <v>1</v>
      </c>
      <c r="BE25">
        <v>8</v>
      </c>
      <c r="BF25">
        <v>0</v>
      </c>
      <c r="BG25">
        <v>6</v>
      </c>
      <c r="BH25">
        <v>0</v>
      </c>
      <c r="BJ25" cm="1">
        <f t="array" ref="BJ25">INDEX([13]Results_ELV!$H$6:$H$186, (ROW()-ROW($O$2))*5+1)</f>
        <v>8</v>
      </c>
      <c r="BK25" cm="1">
        <f t="array" ref="BK25">INDEX([13]Results_ELV!$H$3:$H$186, (ROW()-ROW($BF$2))*5+1)</f>
        <v>21</v>
      </c>
      <c r="BL25" cm="1">
        <f t="array" ref="BL25">INDEX([13]Results_ELV!$H$5:$H$186, (ROW()-ROW($BG$2))*5+1)</f>
        <v>8</v>
      </c>
      <c r="BM25" cm="1">
        <f t="array" ref="BM25">INDEX([13]Results_ELV!$H$4:$H$186, (ROW()-ROW($BH$2))*5+1)</f>
        <v>0</v>
      </c>
      <c r="BO25" cm="1">
        <f t="array" ref="BO25">INDEX([14]Results_ELV!$H$6:$H$186, (ROW()-ROW($O$2))*5+1)</f>
        <v>8</v>
      </c>
      <c r="BP25" cm="1">
        <f t="array" ref="BP25">INDEX([14]Results_ELV!$H$3:$H$186, (ROW()-ROW($BF$2))*5+1)</f>
        <v>37</v>
      </c>
      <c r="BQ25" cm="1">
        <f t="array" ref="BQ25">INDEX([14]Results_ELV!$H$5:$H$186, (ROW()-ROW($BG$2))*5+1)</f>
        <v>8</v>
      </c>
      <c r="BR25" cm="1">
        <f t="array" ref="BR25">INDEX([14]Results_ELV!$H$4:$H$186, (ROW()-ROW($BH$2))*5+1)</f>
        <v>5</v>
      </c>
      <c r="BT25" cm="1">
        <f t="array" ref="BT25">INDEX([15]Results_ELV!$H$6:$H$186, (ROW()-ROW($O$2))*5+1)</f>
        <v>8</v>
      </c>
      <c r="BU25" cm="1">
        <f t="array" ref="BU25">INDEX([15]Results_ELV!$H$3:$H$186, (ROW()-ROW($BF$2))*5+1)</f>
        <v>23</v>
      </c>
      <c r="BV25" cm="1">
        <f t="array" ref="BV25">INDEX([15]Results_ELV!$H$5:$H$186, (ROW()-ROW($BG$2))*5+1)</f>
        <v>8</v>
      </c>
      <c r="BW25" cm="1">
        <f t="array" ref="BW25">INDEX([15]Results_ELV!$H$4:$H$186, (ROW()-ROW($BH$2))*5+1)</f>
        <v>3</v>
      </c>
      <c r="BY25" cm="1">
        <f t="array" ref="BY25">INDEX([16]Results_ELV!$H$6:$H$186, (ROW()-ROW($O$2))*5+1)</f>
        <v>8</v>
      </c>
      <c r="BZ25" cm="1">
        <f t="array" ref="BZ25">INDEX([16]Results_ELV!$H$3:$H$186, (ROW()-ROW($BF$2))*5+1)</f>
        <v>0</v>
      </c>
      <c r="CA25" cm="1">
        <f t="array" ref="CA25">INDEX([16]Results_ELV!$H$5:$H$186, (ROW()-ROW($BG$2))*5+1)</f>
        <v>9</v>
      </c>
      <c r="CB25" cm="1">
        <f t="array" ref="CB25">INDEX([16]Results_ELV!$H$4:$H$186, (ROW()-ROW($BH$2))*5+1)</f>
        <v>5</v>
      </c>
      <c r="CD25" cm="1">
        <f t="array" ref="CD25">INDEX([17]Results_ELV!$H$6:$H$186, (ROW()-ROW($O$2))*5+1)</f>
        <v>8</v>
      </c>
      <c r="CE25" cm="1">
        <f t="array" ref="CE25">INDEX([17]Results_ELV!$H$3:$H$186, (ROW()-ROW($BF$2))*5+1)</f>
        <v>1</v>
      </c>
      <c r="CF25" cm="1">
        <f t="array" ref="CF25">INDEX([17]Results_ELV!$H$5:$H$186, (ROW()-ROW($BG$2))*5+1)</f>
        <v>9</v>
      </c>
      <c r="CG25" cm="1">
        <f t="array" ref="CG25">INDEX([17]Results_ELV!$H$4:$H$186, (ROW()-ROW($BH$2))*5+1)</f>
        <v>13</v>
      </c>
      <c r="CI25" cm="1">
        <f t="array" ref="CI25">INDEX([18]Results_ELV!$H$6:$H$186, (ROW()-ROW($O$2))*5+1)</f>
        <v>8</v>
      </c>
      <c r="CJ25" cm="1">
        <f t="array" ref="CJ25">INDEX([18]Results_ELV!$H$3:$H$186, (ROW()-ROW($BF$2))*5+1)</f>
        <v>13</v>
      </c>
      <c r="CK25" cm="1">
        <f t="array" ref="CK25">INDEX([18]Results_ELV!$H$5:$H$186, (ROW()-ROW($BG$2))*5+1)</f>
        <v>9</v>
      </c>
      <c r="CL25" cm="1">
        <f t="array" ref="CL25">INDEX([18]Results_ELV!$H$4:$H$186, (ROW()-ROW($BH$2))*5+1)</f>
        <v>5</v>
      </c>
      <c r="CN25" cm="1">
        <f t="array" ref="CN25">INDEX([19]Results_ELV!$H$6:$H$186, (ROW()-ROW($O$2))*5+1)</f>
        <v>8</v>
      </c>
      <c r="CO25" cm="1">
        <f t="array" ref="CO25">INDEX([19]Results_ELV!$H$3:$H$186, (ROW()-ROW($BF$2))*5+1)</f>
        <v>2</v>
      </c>
      <c r="CP25" cm="1">
        <f t="array" ref="CP25">INDEX([19]Results_ELV!$H$5:$H$186, (ROW()-ROW($BG$2))*5+1)</f>
        <v>6</v>
      </c>
      <c r="CQ25" cm="1">
        <f t="array" ref="CQ25">INDEX([19]Results_ELV!$H$4:$H$186, (ROW()-ROW($BH$2))*5+1)</f>
        <v>0</v>
      </c>
      <c r="CS25" cm="1">
        <f t="array" ref="CS25">INDEX([20]Results_ELV!$H$6:$H$186, (ROW()-ROW($O$2))*5+1)</f>
        <v>8</v>
      </c>
      <c r="CT25" cm="1">
        <f t="array" ref="CT25">INDEX([20]Results_ELV!$H$3:$H$186, (ROW()-ROW($BF$2))*5+1)</f>
        <v>20</v>
      </c>
      <c r="CU25" cm="1">
        <f t="array" ref="CU25">INDEX([20]Results_ELV!$H$5:$H$186, (ROW()-ROW($BG$2))*5+1)</f>
        <v>8</v>
      </c>
      <c r="CV25" cm="1">
        <f t="array" ref="CV25">INDEX([20]Results_ELV!$H$4:$H$186, (ROW()-ROW($BH$2))*5+1)</f>
        <v>0</v>
      </c>
      <c r="CX25" cm="1">
        <f t="array" ref="CX25">INDEX([21]Results_ELV!$H$6:$H$186, (ROW()-ROW($O$2))*5+1)</f>
        <v>8</v>
      </c>
      <c r="CY25" cm="1">
        <f t="array" ref="CY25">INDEX([21]Results_ELV!$H$3:$H$186, (ROW()-ROW($BF$2))*5+1)</f>
        <v>14</v>
      </c>
      <c r="CZ25" cm="1">
        <f t="array" ref="CZ25">INDEX([21]Results_ELV!$H$5:$H$186, (ROW()-ROW($BG$2))*5+1)</f>
        <v>8</v>
      </c>
      <c r="DA25" cm="1">
        <f t="array" ref="DA25">INDEX([21]Results_ELV!$H$4:$H$186, (ROW()-ROW($BH$2))*5+1)</f>
        <v>6</v>
      </c>
      <c r="DC25" cm="1">
        <f t="array" ref="DC25">INDEX([22]Results_ELV!$H$6:$H$186, (ROW()-ROW($O$2))*5+1)</f>
        <v>8</v>
      </c>
      <c r="DD25" cm="1">
        <f t="array" ref="DD25">INDEX([22]Results_ELV!$H$3:$H$186, (ROW()-ROW($BF$2))*5+1)</f>
        <v>15</v>
      </c>
      <c r="DE25" cm="1">
        <f t="array" ref="DE25">INDEX([22]Results_ELV!$H$5:$H$186, (ROW()-ROW($BG$2))*5+1)</f>
        <v>9</v>
      </c>
      <c r="DF25" cm="1">
        <f t="array" ref="DF25">INDEX([22]Results_ELV!$H$4:$H$186, (ROW()-ROW($BH$2))*5+1)</f>
        <v>4</v>
      </c>
      <c r="DH25" cm="1">
        <f t="array" ref="DH25">INDEX([23]Results_ELV!$H$6:$H$186, (ROW()-ROW($O$2))*5+1)</f>
        <v>8</v>
      </c>
      <c r="DI25" cm="1">
        <f t="array" ref="DI25">INDEX([23]Results_ELV!$H$3:$H$186, (ROW()-ROW($BF$2))*5+1)</f>
        <v>33</v>
      </c>
      <c r="DJ25" cm="1">
        <f t="array" ref="DJ25">INDEX([23]Results_ELV!$H$5:$H$186, (ROW()-ROW($BG$2))*5+1)</f>
        <v>9</v>
      </c>
      <c r="DK25" cm="1">
        <f t="array" ref="DK25">INDEX([23]Results_ELV!$H$4:$H$186, (ROW()-ROW($BH$2))*5+1)</f>
        <v>1</v>
      </c>
      <c r="DM25" cm="1">
        <f t="array" ref="DM25">INDEX([24]Results_ELV!$H$6:$H$186, (ROW()-ROW($O$2))*5+1)</f>
        <v>8</v>
      </c>
      <c r="DN25" cm="1">
        <f t="array" ref="DN25">INDEX([24]Results_ELV!$H$3:$H$186, (ROW()-ROW($BF$2))*5+1)</f>
        <v>22</v>
      </c>
      <c r="DO25" cm="1">
        <f t="array" ref="DO25">INDEX([24]Results_ELV!$H$5:$H$186, (ROW()-ROW($BG$2))*5+1)</f>
        <v>9</v>
      </c>
      <c r="DP25" cm="1">
        <f t="array" ref="DP25">INDEX([24]Results_ELV!$H$4:$H$186, (ROW()-ROW($BH$2))*5+1)</f>
        <v>1</v>
      </c>
      <c r="DR25" cm="1">
        <f t="array" ref="DR25">INDEX([25]Results_ELV!$H$6:$H$186, (ROW()-ROW($O$2))*5+1)</f>
        <v>8</v>
      </c>
      <c r="DS25" cm="1">
        <f t="array" ref="DS25">INDEX([25]Results_ELV!$H$3:$H$186, (ROW()-ROW($BF$2))*5+1)</f>
        <v>20</v>
      </c>
      <c r="DT25" cm="1">
        <f t="array" ref="DT25">INDEX([25]Results_ELV!$H$5:$H$186, (ROW()-ROW($BG$2))*5+1)</f>
        <v>8</v>
      </c>
      <c r="DU25" cm="1">
        <f t="array" ref="DU25">INDEX([25]Results_ELV!$H$4:$H$186, (ROW()-ROW($BH$2))*5+1)</f>
        <v>0</v>
      </c>
      <c r="DW25" cm="1">
        <f t="array" ref="DW25">INDEX([26]Results_ELV!$H$6:$H$186, (ROW()-ROW($O$2))*5+1)</f>
        <v>8</v>
      </c>
      <c r="DX25" cm="1">
        <f t="array" ref="DX25">INDEX([26]Results_ELV!$H$3:$H$186, (ROW()-ROW($BF$2))*5+1)</f>
        <v>22</v>
      </c>
      <c r="DY25" cm="1">
        <f t="array" ref="DY25">INDEX([26]Results_ELV!$H$5:$H$186, (ROW()-ROW($BG$2))*5+1)</f>
        <v>8</v>
      </c>
      <c r="DZ25" cm="1">
        <f t="array" ref="DZ25">INDEX([26]Results_ELV!$H$4:$H$186, (ROW()-ROW($BH$2))*5+1)</f>
        <v>3</v>
      </c>
      <c r="EB25" cm="1">
        <f t="array" ref="EB25">INDEX([27]Results_ELV!$H$6:$H$186, (ROW()-ROW($O$2))*5+1)</f>
        <v>8</v>
      </c>
      <c r="EC25" cm="1">
        <f t="array" ref="EC25">INDEX([27]Results_ELV!$H$3:$H$186, (ROW()-ROW($BF$2))*5+1)</f>
        <v>0</v>
      </c>
      <c r="ED25" cm="1">
        <f t="array" ref="ED25">INDEX([27]Results_ELV!$H$5:$H$186, (ROW()-ROW($BG$2))*5+1)</f>
        <v>8</v>
      </c>
      <c r="EE25" cm="1">
        <f t="array" ref="EE25">INDEX([27]Results_ELV!$H$4:$H$186, (ROW()-ROW($BH$2))*5+1)</f>
        <v>6</v>
      </c>
      <c r="EG25" cm="1">
        <f t="array" ref="EG25">INDEX([28]Results_ELV!$H$6:$H$186, (ROW()-ROW($O$2))*5+1)</f>
        <v>8</v>
      </c>
      <c r="EH25" cm="1">
        <f t="array" ref="EH25">INDEX([28]Results_ELV!$H$3:$H$186, (ROW()-ROW($BF$2))*5+1)</f>
        <v>11</v>
      </c>
      <c r="EI25" cm="1">
        <f t="array" ref="EI25">INDEX([28]Results_ELV!$H$5:$H$186, (ROW()-ROW($BG$2))*5+1)</f>
        <v>8</v>
      </c>
      <c r="EJ25" cm="1">
        <f t="array" ref="EJ25">INDEX([28]Results_ELV!$H$4:$H$186, (ROW()-ROW($BH$2))*5+1)</f>
        <v>3</v>
      </c>
      <c r="EL25" cm="1">
        <f t="array" ref="EL25">INDEX([29]Results_ELV!$H$6:$H$186, (ROW()-ROW($O$2))*5+1)</f>
        <v>8</v>
      </c>
      <c r="EM25" cm="1">
        <f t="array" ref="EM25">INDEX([29]Results_ELV!$H$3:$H$186, (ROW()-ROW($BF$2))*5+1)</f>
        <v>4</v>
      </c>
      <c r="EN25" cm="1">
        <f t="array" ref="EN25">INDEX([29]Results_ELV!$H$5:$H$186, (ROW()-ROW($BG$2))*5+1)</f>
        <v>9</v>
      </c>
      <c r="EO25" cm="1">
        <f t="array" ref="EO25">INDEX([29]Results_ELV!$H$4:$H$186, (ROW()-ROW($BH$2))*5+1)</f>
        <v>14</v>
      </c>
      <c r="EQ25" cm="1">
        <f t="array" ref="EQ25">INDEX([30]Results_ELV!$H$6:$H$186, (ROW()-ROW($O$2))*5+1)</f>
        <v>8</v>
      </c>
      <c r="ER25" cm="1">
        <f t="array" ref="ER25">INDEX([30]Results_ELV!$H$3:$H$186, (ROW()-ROW($BF$2))*5+1)</f>
        <v>10</v>
      </c>
      <c r="ES25" cm="1">
        <f t="array" ref="ES25">INDEX([30]Results_ELV!$H$5:$H$186, (ROW()-ROW($BG$2))*5+1)</f>
        <v>9</v>
      </c>
      <c r="ET25" cm="1">
        <f t="array" ref="ET25">INDEX([30]Results_ELV!$H$4:$H$186, (ROW()-ROW($BH$2))*5+1)</f>
        <v>5</v>
      </c>
      <c r="EV25" s="22">
        <f t="shared" si="0"/>
        <v>8</v>
      </c>
      <c r="EW25" s="22">
        <f t="shared" si="1"/>
        <v>15</v>
      </c>
      <c r="EX25" s="22">
        <f t="shared" si="2"/>
        <v>8</v>
      </c>
      <c r="EY25" s="22">
        <f t="shared" si="3"/>
        <v>4</v>
      </c>
    </row>
    <row r="26" spans="1:155" x14ac:dyDescent="0.35">
      <c r="A26">
        <v>24</v>
      </c>
      <c r="B26">
        <f>[1]CRP_Outcome_ELV!$O26</f>
        <v>8</v>
      </c>
      <c r="C26">
        <f>[1]CRP_Outcome_ELV!$BF26</f>
        <v>21</v>
      </c>
      <c r="D26">
        <f>[1]CRP_Outcome_ELV!$BG26</f>
        <v>8</v>
      </c>
      <c r="E26">
        <f>[1]CRP_Outcome_ELV!$BH26</f>
        <v>1</v>
      </c>
      <c r="G26">
        <f>[2]CRP_Outcome_ELV!$O26</f>
        <v>8</v>
      </c>
      <c r="H26">
        <f>[2]CRP_Outcome_ELV!$BF26</f>
        <v>6</v>
      </c>
      <c r="I26">
        <f>[2]CRP_Outcome_ELV!$BG26</f>
        <v>8</v>
      </c>
      <c r="J26">
        <f>[2]CRP_Outcome_ELV!$BH26</f>
        <v>4</v>
      </c>
      <c r="L26">
        <f>[3]CRP_Outcome_ELV!$O26</f>
        <v>8</v>
      </c>
      <c r="M26">
        <f>[3]CRP_Outcome_ELV!$BF26</f>
        <v>0</v>
      </c>
      <c r="N26">
        <f>[3]CRP_Outcome_ELV!$BG26</f>
        <v>9</v>
      </c>
      <c r="O26">
        <f>[3]CRP_Outcome_ELV!$BH26</f>
        <v>1</v>
      </c>
      <c r="Q26">
        <f>[4]CRP_Outcome_ELV!$O26</f>
        <v>8</v>
      </c>
      <c r="R26">
        <f>[4]CRP_Outcome_ELV!$BF26</f>
        <v>0</v>
      </c>
      <c r="S26">
        <f>[4]CRP_Outcome_ELV!$BG26</f>
        <v>9</v>
      </c>
      <c r="T26">
        <f>[4]CRP_Outcome_ELV!$BH26</f>
        <v>12</v>
      </c>
      <c r="V26">
        <f>[5]CRP_Outcome_ELV!$O26</f>
        <v>8</v>
      </c>
      <c r="W26">
        <f>[5]CRP_Outcome_ELV!$BF26</f>
        <v>16</v>
      </c>
      <c r="X26">
        <f>[5]CRP_Outcome_ELV!$BG26</f>
        <v>8</v>
      </c>
      <c r="Y26">
        <f>[5]CRP_Outcome_ELV!$BH26</f>
        <v>3</v>
      </c>
      <c r="AA26">
        <f>[6]CRP_Outcome_ELV!$O26</f>
        <v>8</v>
      </c>
      <c r="AB26">
        <f>[6]CRP_Outcome_ELV!$BF26</f>
        <v>0</v>
      </c>
      <c r="AC26">
        <f>[6]CRP_Outcome_ELV!$BG26</f>
        <v>10</v>
      </c>
      <c r="AD26">
        <f>[6]CRP_Outcome_ELV!$BH26</f>
        <v>12</v>
      </c>
      <c r="AF26">
        <f>[7]CRP_Outcome_ELV!$O26</f>
        <v>8</v>
      </c>
      <c r="AG26">
        <f>[7]CRP_Outcome_ELV!$BF26</f>
        <v>0</v>
      </c>
      <c r="AH26">
        <f>[7]CRP_Outcome_ELV!$BG26</f>
        <v>9</v>
      </c>
      <c r="AI26">
        <f>[7]CRP_Outcome_ELV!$BH26</f>
        <v>4</v>
      </c>
      <c r="AK26">
        <f>[8]CRP_Outcome_ELV!$O26</f>
        <v>8</v>
      </c>
      <c r="AL26">
        <f>[8]CRP_Outcome_ELV!$BF26</f>
        <v>10</v>
      </c>
      <c r="AM26">
        <f>[8]CRP_Outcome_ELV!$BG26</f>
        <v>9</v>
      </c>
      <c r="AN26">
        <f>[8]CRP_Outcome_ELV!$BH26</f>
        <v>0</v>
      </c>
      <c r="AP26">
        <f>[9]CRP_Outcome_ELV!$O26</f>
        <v>8</v>
      </c>
      <c r="AQ26">
        <f>[9]CRP_Outcome_ELV!$BF26</f>
        <v>4</v>
      </c>
      <c r="AR26">
        <f>[9]CRP_Outcome_ELV!$BG26</f>
        <v>9</v>
      </c>
      <c r="AS26">
        <f>[9]CRP_Outcome_ELV!$BH26</f>
        <v>5</v>
      </c>
      <c r="AU26">
        <f>[10]CRP_Outcome_ELV!$O26</f>
        <v>8</v>
      </c>
      <c r="AV26">
        <f>[10]CRP_Outcome_ELV!$BF26</f>
        <v>0</v>
      </c>
      <c r="AW26">
        <f>[10]CRP_Outcome_ELV!$BG26</f>
        <v>10</v>
      </c>
      <c r="AX26">
        <f>[10]CRP_Outcome_ELV!$BH26</f>
        <v>9</v>
      </c>
      <c r="AZ26">
        <v>8</v>
      </c>
      <c r="BA26">
        <v>0</v>
      </c>
      <c r="BB26">
        <v>10</v>
      </c>
      <c r="BC26">
        <v>8</v>
      </c>
      <c r="BE26">
        <v>8</v>
      </c>
      <c r="BF26">
        <v>0</v>
      </c>
      <c r="BG26">
        <v>6</v>
      </c>
      <c r="BH26">
        <v>1</v>
      </c>
      <c r="BJ26" cm="1">
        <f t="array" ref="BJ26">INDEX([13]Results_ELV!$H$6:$H$186, (ROW()-ROW($O$2))*5+1)</f>
        <v>8</v>
      </c>
      <c r="BK26" cm="1">
        <f t="array" ref="BK26">INDEX([13]Results_ELV!$H$3:$H$186, (ROW()-ROW($BF$2))*5+1)</f>
        <v>0</v>
      </c>
      <c r="BL26" cm="1">
        <f t="array" ref="BL26">INDEX([13]Results_ELV!$H$5:$H$186, (ROW()-ROW($BG$2))*5+1)</f>
        <v>8</v>
      </c>
      <c r="BM26" cm="1">
        <f t="array" ref="BM26">INDEX([13]Results_ELV!$H$4:$H$186, (ROW()-ROW($BH$2))*5+1)</f>
        <v>10</v>
      </c>
      <c r="BO26" cm="1">
        <f t="array" ref="BO26">INDEX([14]Results_ELV!$H$6:$H$186, (ROW()-ROW($O$2))*5+1)</f>
        <v>8</v>
      </c>
      <c r="BP26" cm="1">
        <f t="array" ref="BP26">INDEX([14]Results_ELV!$H$3:$H$186, (ROW()-ROW($BF$2))*5+1)</f>
        <v>6</v>
      </c>
      <c r="BQ26" cm="1">
        <f t="array" ref="BQ26">INDEX([14]Results_ELV!$H$5:$H$186, (ROW()-ROW($BG$2))*5+1)</f>
        <v>8</v>
      </c>
      <c r="BR26" cm="1">
        <f t="array" ref="BR26">INDEX([14]Results_ELV!$H$4:$H$186, (ROW()-ROW($BH$2))*5+1)</f>
        <v>4</v>
      </c>
      <c r="BT26" cm="1">
        <f t="array" ref="BT26">INDEX([15]Results_ELV!$H$6:$H$186, (ROW()-ROW($O$2))*5+1)</f>
        <v>8</v>
      </c>
      <c r="BU26" cm="1">
        <f t="array" ref="BU26">INDEX([15]Results_ELV!$H$3:$H$186, (ROW()-ROW($BF$2))*5+1)</f>
        <v>8</v>
      </c>
      <c r="BV26" cm="1">
        <f t="array" ref="BV26">INDEX([15]Results_ELV!$H$5:$H$186, (ROW()-ROW($BG$2))*5+1)</f>
        <v>8</v>
      </c>
      <c r="BW26" cm="1">
        <f t="array" ref="BW26">INDEX([15]Results_ELV!$H$4:$H$186, (ROW()-ROW($BH$2))*5+1)</f>
        <v>7</v>
      </c>
      <c r="BY26" cm="1">
        <f t="array" ref="BY26">INDEX([16]Results_ELV!$H$6:$H$186, (ROW()-ROW($O$2))*5+1)</f>
        <v>8</v>
      </c>
      <c r="BZ26" cm="1">
        <f t="array" ref="BZ26">INDEX([16]Results_ELV!$H$3:$H$186, (ROW()-ROW($BF$2))*5+1)</f>
        <v>0</v>
      </c>
      <c r="CA26" cm="1">
        <f t="array" ref="CA26">INDEX([16]Results_ELV!$H$5:$H$186, (ROW()-ROW($BG$2))*5+1)</f>
        <v>9</v>
      </c>
      <c r="CB26" cm="1">
        <f t="array" ref="CB26">INDEX([16]Results_ELV!$H$4:$H$186, (ROW()-ROW($BH$2))*5+1)</f>
        <v>11</v>
      </c>
      <c r="CD26" cm="1">
        <f t="array" ref="CD26">INDEX([17]Results_ELV!$H$6:$H$186, (ROW()-ROW($O$2))*5+1)</f>
        <v>8</v>
      </c>
      <c r="CE26" cm="1">
        <f t="array" ref="CE26">INDEX([17]Results_ELV!$H$3:$H$186, (ROW()-ROW($BF$2))*5+1)</f>
        <v>10</v>
      </c>
      <c r="CF26" cm="1">
        <f t="array" ref="CF26">INDEX([17]Results_ELV!$H$5:$H$186, (ROW()-ROW($BG$2))*5+1)</f>
        <v>9</v>
      </c>
      <c r="CG26" cm="1">
        <f t="array" ref="CG26">INDEX([17]Results_ELV!$H$4:$H$186, (ROW()-ROW($BH$2))*5+1)</f>
        <v>8</v>
      </c>
      <c r="CI26" cm="1">
        <f t="array" ref="CI26">INDEX([18]Results_ELV!$H$6:$H$186, (ROW()-ROW($O$2))*5+1)</f>
        <v>8</v>
      </c>
      <c r="CJ26" cm="1">
        <f t="array" ref="CJ26">INDEX([18]Results_ELV!$H$3:$H$186, (ROW()-ROW($BF$2))*5+1)</f>
        <v>0</v>
      </c>
      <c r="CK26" cm="1">
        <f t="array" ref="CK26">INDEX([18]Results_ELV!$H$5:$H$186, (ROW()-ROW($BG$2))*5+1)</f>
        <v>10</v>
      </c>
      <c r="CL26" cm="1">
        <f t="array" ref="CL26">INDEX([18]Results_ELV!$H$4:$H$186, (ROW()-ROW($BH$2))*5+1)</f>
        <v>10</v>
      </c>
      <c r="CN26" cm="1">
        <f t="array" ref="CN26">INDEX([19]Results_ELV!$H$6:$H$186, (ROW()-ROW($O$2))*5+1)</f>
        <v>8</v>
      </c>
      <c r="CO26" cm="1">
        <f t="array" ref="CO26">INDEX([19]Results_ELV!$H$3:$H$186, (ROW()-ROW($BF$2))*5+1)</f>
        <v>0</v>
      </c>
      <c r="CP26" cm="1">
        <f t="array" ref="CP26">INDEX([19]Results_ELV!$H$5:$H$186, (ROW()-ROW($BG$2))*5+1)</f>
        <v>6</v>
      </c>
      <c r="CQ26" cm="1">
        <f t="array" ref="CQ26">INDEX([19]Results_ELV!$H$4:$H$186, (ROW()-ROW($BH$2))*5+1)</f>
        <v>2</v>
      </c>
      <c r="CS26" cm="1">
        <f t="array" ref="CS26">INDEX([20]Results_ELV!$H$6:$H$186, (ROW()-ROW($O$2))*5+1)</f>
        <v>8</v>
      </c>
      <c r="CT26" cm="1">
        <f t="array" ref="CT26">INDEX([20]Results_ELV!$H$3:$H$186, (ROW()-ROW($BF$2))*5+1)</f>
        <v>0</v>
      </c>
      <c r="CU26" cm="1">
        <f t="array" ref="CU26">INDEX([20]Results_ELV!$H$5:$H$186, (ROW()-ROW($BG$2))*5+1)</f>
        <v>8</v>
      </c>
      <c r="CV26" cm="1">
        <f t="array" ref="CV26">INDEX([20]Results_ELV!$H$4:$H$186, (ROW()-ROW($BH$2))*5+1)</f>
        <v>10</v>
      </c>
      <c r="CX26" cm="1">
        <f t="array" ref="CX26">INDEX([21]Results_ELV!$H$6:$H$186, (ROW()-ROW($O$2))*5+1)</f>
        <v>8</v>
      </c>
      <c r="CY26" cm="1">
        <f t="array" ref="CY26">INDEX([21]Results_ELV!$H$3:$H$186, (ROW()-ROW($BF$2))*5+1)</f>
        <v>0</v>
      </c>
      <c r="CZ26" cm="1">
        <f t="array" ref="CZ26">INDEX([21]Results_ELV!$H$5:$H$186, (ROW()-ROW($BG$2))*5+1)</f>
        <v>9</v>
      </c>
      <c r="DA26" cm="1">
        <f t="array" ref="DA26">INDEX([21]Results_ELV!$H$4:$H$186, (ROW()-ROW($BH$2))*5+1)</f>
        <v>1</v>
      </c>
      <c r="DC26" cm="1">
        <f t="array" ref="DC26">INDEX([22]Results_ELV!$H$6:$H$186, (ROW()-ROW($O$2))*5+1)</f>
        <v>8</v>
      </c>
      <c r="DD26" cm="1">
        <f t="array" ref="DD26">INDEX([22]Results_ELV!$H$3:$H$186, (ROW()-ROW($BF$2))*5+1)</f>
        <v>0</v>
      </c>
      <c r="DE26" cm="1">
        <f t="array" ref="DE26">INDEX([22]Results_ELV!$H$5:$H$186, (ROW()-ROW($BG$2))*5+1)</f>
        <v>10</v>
      </c>
      <c r="DF26" cm="1">
        <f t="array" ref="DF26">INDEX([22]Results_ELV!$H$4:$H$186, (ROW()-ROW($BH$2))*5+1)</f>
        <v>8</v>
      </c>
      <c r="DH26" cm="1">
        <f t="array" ref="DH26">INDEX([23]Results_ELV!$H$6:$H$186, (ROW()-ROW($O$2))*5+1)</f>
        <v>8</v>
      </c>
      <c r="DI26" cm="1">
        <f t="array" ref="DI26">INDEX([23]Results_ELV!$H$3:$H$186, (ROW()-ROW($BF$2))*5+1)</f>
        <v>0</v>
      </c>
      <c r="DJ26" cm="1">
        <f t="array" ref="DJ26">INDEX([23]Results_ELV!$H$5:$H$186, (ROW()-ROW($BG$2))*5+1)</f>
        <v>9</v>
      </c>
      <c r="DK26" cm="1">
        <f t="array" ref="DK26">INDEX([23]Results_ELV!$H$4:$H$186, (ROW()-ROW($BH$2))*5+1)</f>
        <v>5</v>
      </c>
      <c r="DM26" cm="1">
        <f t="array" ref="DM26">INDEX([24]Results_ELV!$H$6:$H$186, (ROW()-ROW($O$2))*5+1)</f>
        <v>8</v>
      </c>
      <c r="DN26" cm="1">
        <f t="array" ref="DN26">INDEX([24]Results_ELV!$H$3:$H$186, (ROW()-ROW($BF$2))*5+1)</f>
        <v>4</v>
      </c>
      <c r="DO26" cm="1">
        <f t="array" ref="DO26">INDEX([24]Results_ELV!$H$5:$H$186, (ROW()-ROW($BG$2))*5+1)</f>
        <v>9</v>
      </c>
      <c r="DP26" cm="1">
        <f t="array" ref="DP26">INDEX([24]Results_ELV!$H$4:$H$186, (ROW()-ROW($BH$2))*5+1)</f>
        <v>6</v>
      </c>
      <c r="DR26" cm="1">
        <f t="array" ref="DR26">INDEX([25]Results_ELV!$H$6:$H$186, (ROW()-ROW($O$2))*5+1)</f>
        <v>8</v>
      </c>
      <c r="DS26" cm="1">
        <f t="array" ref="DS26">INDEX([25]Results_ELV!$H$3:$H$186, (ROW()-ROW($BF$2))*5+1)</f>
        <v>0</v>
      </c>
      <c r="DT26" cm="1">
        <f t="array" ref="DT26">INDEX([25]Results_ELV!$H$5:$H$186, (ROW()-ROW($BG$2))*5+1)</f>
        <v>8</v>
      </c>
      <c r="DU26" cm="1">
        <f t="array" ref="DU26">INDEX([25]Results_ELV!$H$4:$H$186, (ROW()-ROW($BH$2))*5+1)</f>
        <v>10</v>
      </c>
      <c r="DW26" cm="1">
        <f t="array" ref="DW26">INDEX([26]Results_ELV!$H$6:$H$186, (ROW()-ROW($O$2))*5+1)</f>
        <v>8</v>
      </c>
      <c r="DX26" cm="1">
        <f t="array" ref="DX26">INDEX([26]Results_ELV!$H$3:$H$186, (ROW()-ROW($BF$2))*5+1)</f>
        <v>10</v>
      </c>
      <c r="DY26" cm="1">
        <f t="array" ref="DY26">INDEX([26]Results_ELV!$H$5:$H$186, (ROW()-ROW($BG$2))*5+1)</f>
        <v>8</v>
      </c>
      <c r="DZ26" cm="1">
        <f t="array" ref="DZ26">INDEX([26]Results_ELV!$H$4:$H$186, (ROW()-ROW($BH$2))*5+1)</f>
        <v>5</v>
      </c>
      <c r="EB26" cm="1">
        <f t="array" ref="EB26">INDEX([27]Results_ELV!$H$6:$H$186, (ROW()-ROW($O$2))*5+1)</f>
        <v>8</v>
      </c>
      <c r="EC26" cm="1">
        <f t="array" ref="EC26">INDEX([27]Results_ELV!$H$3:$H$186, (ROW()-ROW($BF$2))*5+1)</f>
        <v>0</v>
      </c>
      <c r="ED26" cm="1">
        <f t="array" ref="ED26">INDEX([27]Results_ELV!$H$5:$H$186, (ROW()-ROW($BG$2))*5+1)</f>
        <v>9</v>
      </c>
      <c r="EE26" cm="1">
        <f t="array" ref="EE26">INDEX([27]Results_ELV!$H$4:$H$186, (ROW()-ROW($BH$2))*5+1)</f>
        <v>4</v>
      </c>
      <c r="EG26" cm="1">
        <f t="array" ref="EG26">INDEX([28]Results_ELV!$H$6:$H$186, (ROW()-ROW($O$2))*5+1)</f>
        <v>8</v>
      </c>
      <c r="EH26" cm="1">
        <f t="array" ref="EH26">INDEX([28]Results_ELV!$H$3:$H$186, (ROW()-ROW($BF$2))*5+1)</f>
        <v>7</v>
      </c>
      <c r="EI26" cm="1">
        <f t="array" ref="EI26">INDEX([28]Results_ELV!$H$5:$H$186, (ROW()-ROW($BG$2))*5+1)</f>
        <v>8</v>
      </c>
      <c r="EJ26" cm="1">
        <f t="array" ref="EJ26">INDEX([28]Results_ELV!$H$4:$H$186, (ROW()-ROW($BH$2))*5+1)</f>
        <v>4</v>
      </c>
      <c r="EL26" cm="1">
        <f t="array" ref="EL26">INDEX([29]Results_ELV!$H$6:$H$186, (ROW()-ROW($O$2))*5+1)</f>
        <v>8</v>
      </c>
      <c r="EM26" cm="1">
        <f t="array" ref="EM26">INDEX([29]Results_ELV!$H$3:$H$186, (ROW()-ROW($BF$2))*5+1)</f>
        <v>17</v>
      </c>
      <c r="EN26" cm="1">
        <f t="array" ref="EN26">INDEX([29]Results_ELV!$H$5:$H$186, (ROW()-ROW($BG$2))*5+1)</f>
        <v>9</v>
      </c>
      <c r="EO26" cm="1">
        <f t="array" ref="EO26">INDEX([29]Results_ELV!$H$4:$H$186, (ROW()-ROW($BH$2))*5+1)</f>
        <v>8</v>
      </c>
      <c r="EQ26" cm="1">
        <f t="array" ref="EQ26">INDEX([30]Results_ELV!$H$6:$H$186, (ROW()-ROW($O$2))*5+1)</f>
        <v>8</v>
      </c>
      <c r="ER26" cm="1">
        <f t="array" ref="ER26">INDEX([30]Results_ELV!$H$3:$H$186, (ROW()-ROW($BF$2))*5+1)</f>
        <v>0</v>
      </c>
      <c r="ES26" cm="1">
        <f t="array" ref="ES26">INDEX([30]Results_ELV!$H$5:$H$186, (ROW()-ROW($BG$2))*5+1)</f>
        <v>10</v>
      </c>
      <c r="ET26" cm="1">
        <f t="array" ref="ET26">INDEX([30]Results_ELV!$H$4:$H$186, (ROW()-ROW($BH$2))*5+1)</f>
        <v>8</v>
      </c>
      <c r="EV26" s="22">
        <f t="shared" si="0"/>
        <v>8</v>
      </c>
      <c r="EW26" s="22">
        <f t="shared" si="1"/>
        <v>4</v>
      </c>
      <c r="EX26" s="22">
        <f t="shared" si="2"/>
        <v>9</v>
      </c>
      <c r="EY26" s="22">
        <f t="shared" si="3"/>
        <v>6</v>
      </c>
    </row>
    <row r="27" spans="1:155" x14ac:dyDescent="0.35">
      <c r="A27">
        <v>25</v>
      </c>
      <c r="B27">
        <f>[1]CRP_Outcome_ELV!$O27</f>
        <v>8</v>
      </c>
      <c r="C27">
        <f>[1]CRP_Outcome_ELV!$BF27</f>
        <v>7</v>
      </c>
      <c r="D27">
        <f>[1]CRP_Outcome_ELV!$BG27</f>
        <v>8</v>
      </c>
      <c r="E27">
        <f>[1]CRP_Outcome_ELV!$BH27</f>
        <v>8</v>
      </c>
      <c r="G27">
        <f>[2]CRP_Outcome_ELV!$O27</f>
        <v>8</v>
      </c>
      <c r="H27">
        <f>[2]CRP_Outcome_ELV!$BF27</f>
        <v>0</v>
      </c>
      <c r="I27">
        <f>[2]CRP_Outcome_ELV!$BG27</f>
        <v>9</v>
      </c>
      <c r="J27">
        <f>[2]CRP_Outcome_ELV!$BH27</f>
        <v>3</v>
      </c>
      <c r="L27">
        <f>[3]CRP_Outcome_ELV!$O27</f>
        <v>8</v>
      </c>
      <c r="M27">
        <f>[3]CRP_Outcome_ELV!$BF27</f>
        <v>9</v>
      </c>
      <c r="N27">
        <f>[3]CRP_Outcome_ELV!$BG27</f>
        <v>9</v>
      </c>
      <c r="O27">
        <f>[3]CRP_Outcome_ELV!$BH27</f>
        <v>3</v>
      </c>
      <c r="Q27">
        <f>[4]CRP_Outcome_ELV!$O27</f>
        <v>8</v>
      </c>
      <c r="R27">
        <f>[4]CRP_Outcome_ELV!$BF27</f>
        <v>0</v>
      </c>
      <c r="S27">
        <f>[4]CRP_Outcome_ELV!$BG27</f>
        <v>9</v>
      </c>
      <c r="T27">
        <f>[4]CRP_Outcome_ELV!$BH27</f>
        <v>9</v>
      </c>
      <c r="V27">
        <f>[5]CRP_Outcome_ELV!$O27</f>
        <v>8</v>
      </c>
      <c r="W27">
        <f>[5]CRP_Outcome_ELV!$BF27</f>
        <v>1</v>
      </c>
      <c r="X27">
        <f>[5]CRP_Outcome_ELV!$BG27</f>
        <v>9</v>
      </c>
      <c r="Y27">
        <f>[5]CRP_Outcome_ELV!$BH27</f>
        <v>2</v>
      </c>
      <c r="AA27">
        <f>[6]CRP_Outcome_ELV!$O27</f>
        <v>8</v>
      </c>
      <c r="AB27">
        <f>[6]CRP_Outcome_ELV!$BF27</f>
        <v>0</v>
      </c>
      <c r="AC27">
        <f>[6]CRP_Outcome_ELV!$BG27</f>
        <v>9</v>
      </c>
      <c r="AD27">
        <f>[6]CRP_Outcome_ELV!$BH27</f>
        <v>13</v>
      </c>
      <c r="AF27">
        <f>[7]CRP_Outcome_ELV!$O27</f>
        <v>8</v>
      </c>
      <c r="AG27">
        <f>[7]CRP_Outcome_ELV!$BF27</f>
        <v>2</v>
      </c>
      <c r="AH27">
        <f>[7]CRP_Outcome_ELV!$BG27</f>
        <v>9</v>
      </c>
      <c r="AI27">
        <f>[7]CRP_Outcome_ELV!$BH27</f>
        <v>14</v>
      </c>
      <c r="AK27">
        <f>[8]CRP_Outcome_ELV!$O27</f>
        <v>8</v>
      </c>
      <c r="AL27">
        <f>[8]CRP_Outcome_ELV!$BF27</f>
        <v>0</v>
      </c>
      <c r="AM27">
        <f>[8]CRP_Outcome_ELV!$BG27</f>
        <v>9</v>
      </c>
      <c r="AN27">
        <f>[8]CRP_Outcome_ELV!$BH27</f>
        <v>5</v>
      </c>
      <c r="AP27">
        <f>[9]CRP_Outcome_ELV!$O27</f>
        <v>8</v>
      </c>
      <c r="AQ27">
        <f>[9]CRP_Outcome_ELV!$BF27</f>
        <v>12</v>
      </c>
      <c r="AR27">
        <f>[9]CRP_Outcome_ELV!$BG27</f>
        <v>9</v>
      </c>
      <c r="AS27">
        <f>[9]CRP_Outcome_ELV!$BH27</f>
        <v>6</v>
      </c>
      <c r="AU27">
        <f>[10]CRP_Outcome_ELV!$O27</f>
        <v>8</v>
      </c>
      <c r="AV27">
        <f>[10]CRP_Outcome_ELV!$BF27</f>
        <v>0</v>
      </c>
      <c r="AW27">
        <f>[10]CRP_Outcome_ELV!$BG27</f>
        <v>9</v>
      </c>
      <c r="AX27">
        <f>[10]CRP_Outcome_ELV!$BH27</f>
        <v>11</v>
      </c>
      <c r="AZ27">
        <v>8</v>
      </c>
      <c r="BA27">
        <v>0</v>
      </c>
      <c r="BB27">
        <v>9</v>
      </c>
      <c r="BC27">
        <v>10</v>
      </c>
      <c r="BE27">
        <v>8</v>
      </c>
      <c r="BF27">
        <v>0</v>
      </c>
      <c r="BG27">
        <v>6</v>
      </c>
      <c r="BH27">
        <v>9</v>
      </c>
      <c r="BJ27" cm="1">
        <f t="array" ref="BJ27">INDEX([13]Results_ELV!$H$6:$H$186, (ROW()-ROW($O$2))*5+1)</f>
        <v>8</v>
      </c>
      <c r="BK27" cm="1">
        <f t="array" ref="BK27">INDEX([13]Results_ELV!$H$3:$H$186, (ROW()-ROW($BF$2))*5+1)</f>
        <v>0</v>
      </c>
      <c r="BL27" cm="1">
        <f t="array" ref="BL27">INDEX([13]Results_ELV!$H$5:$H$186, (ROW()-ROW($BG$2))*5+1)</f>
        <v>9</v>
      </c>
      <c r="BM27" cm="1">
        <f t="array" ref="BM27">INDEX([13]Results_ELV!$H$4:$H$186, (ROW()-ROW($BH$2))*5+1)</f>
        <v>9</v>
      </c>
      <c r="BO27" cm="1">
        <f t="array" ref="BO27">INDEX([14]Results_ELV!$H$6:$H$186, (ROW()-ROW($O$2))*5+1)</f>
        <v>8</v>
      </c>
      <c r="BP27" cm="1">
        <f t="array" ref="BP27">INDEX([14]Results_ELV!$H$3:$H$186, (ROW()-ROW($BF$2))*5+1)</f>
        <v>0</v>
      </c>
      <c r="BQ27" cm="1">
        <f t="array" ref="BQ27">INDEX([14]Results_ELV!$H$5:$H$186, (ROW()-ROW($BG$2))*5+1)</f>
        <v>9</v>
      </c>
      <c r="BR27" cm="1">
        <f t="array" ref="BR27">INDEX([14]Results_ELV!$H$4:$H$186, (ROW()-ROW($BH$2))*5+1)</f>
        <v>3</v>
      </c>
      <c r="BT27" cm="1">
        <f t="array" ref="BT27">INDEX([15]Results_ELV!$H$6:$H$186, (ROW()-ROW($O$2))*5+1)</f>
        <v>8</v>
      </c>
      <c r="BU27" cm="1">
        <f t="array" ref="BU27">INDEX([15]Results_ELV!$H$3:$H$186, (ROW()-ROW($BF$2))*5+1)</f>
        <v>0</v>
      </c>
      <c r="BV27" cm="1">
        <f t="array" ref="BV27">INDEX([15]Results_ELV!$H$5:$H$186, (ROW()-ROW($BG$2))*5+1)</f>
        <v>9</v>
      </c>
      <c r="BW27" cm="1">
        <f t="array" ref="BW27">INDEX([15]Results_ELV!$H$4:$H$186, (ROW()-ROW($BH$2))*5+1)</f>
        <v>6</v>
      </c>
      <c r="BY27" cm="1">
        <f t="array" ref="BY27">INDEX([16]Results_ELV!$H$6:$H$186, (ROW()-ROW($O$2))*5+1)</f>
        <v>8</v>
      </c>
      <c r="BZ27" cm="1">
        <f t="array" ref="BZ27">INDEX([16]Results_ELV!$H$3:$H$186, (ROW()-ROW($BF$2))*5+1)</f>
        <v>0</v>
      </c>
      <c r="CA27" cm="1">
        <f t="array" ref="CA27">INDEX([16]Results_ELV!$H$5:$H$186, (ROW()-ROW($BG$2))*5+1)</f>
        <v>9</v>
      </c>
      <c r="CB27" cm="1">
        <f t="array" ref="CB27">INDEX([16]Results_ELV!$H$4:$H$186, (ROW()-ROW($BH$2))*5+1)</f>
        <v>12</v>
      </c>
      <c r="CD27" cm="1">
        <f t="array" ref="CD27">INDEX([17]Results_ELV!$H$6:$H$186, (ROW()-ROW($O$2))*5+1)</f>
        <v>8</v>
      </c>
      <c r="CE27" cm="1">
        <f t="array" ref="CE27">INDEX([17]Results_ELV!$H$3:$H$186, (ROW()-ROW($BF$2))*5+1)</f>
        <v>18</v>
      </c>
      <c r="CF27" cm="1">
        <f t="array" ref="CF27">INDEX([17]Results_ELV!$H$5:$H$186, (ROW()-ROW($BG$2))*5+1)</f>
        <v>9</v>
      </c>
      <c r="CG27" cm="1">
        <f t="array" ref="CG27">INDEX([17]Results_ELV!$H$4:$H$186, (ROW()-ROW($BH$2))*5+1)</f>
        <v>3</v>
      </c>
      <c r="CI27" cm="1">
        <f t="array" ref="CI27">INDEX([18]Results_ELV!$H$6:$H$186, (ROW()-ROW($O$2))*5+1)</f>
        <v>8</v>
      </c>
      <c r="CJ27" cm="1">
        <f t="array" ref="CJ27">INDEX([18]Results_ELV!$H$3:$H$186, (ROW()-ROW($BF$2))*5+1)</f>
        <v>0</v>
      </c>
      <c r="CK27" cm="1">
        <f t="array" ref="CK27">INDEX([18]Results_ELV!$H$5:$H$186, (ROW()-ROW($BG$2))*5+1)</f>
        <v>9</v>
      </c>
      <c r="CL27" cm="1">
        <f t="array" ref="CL27">INDEX([18]Results_ELV!$H$4:$H$186, (ROW()-ROW($BH$2))*5+1)</f>
        <v>11</v>
      </c>
      <c r="CN27" cm="1">
        <f t="array" ref="CN27">INDEX([19]Results_ELV!$H$6:$H$186, (ROW()-ROW($O$2))*5+1)</f>
        <v>8</v>
      </c>
      <c r="CO27" cm="1">
        <f t="array" ref="CO27">INDEX([19]Results_ELV!$H$3:$H$186, (ROW()-ROW($BF$2))*5+1)</f>
        <v>0</v>
      </c>
      <c r="CP27" cm="1">
        <f t="array" ref="CP27">INDEX([19]Results_ELV!$H$5:$H$186, (ROW()-ROW($BG$2))*5+1)</f>
        <v>6</v>
      </c>
      <c r="CQ27" cm="1">
        <f t="array" ref="CQ27">INDEX([19]Results_ELV!$H$4:$H$186, (ROW()-ROW($BH$2))*5+1)</f>
        <v>6</v>
      </c>
      <c r="CS27" cm="1">
        <f t="array" ref="CS27">INDEX([20]Results_ELV!$H$6:$H$186, (ROW()-ROW($O$2))*5+1)</f>
        <v>8</v>
      </c>
      <c r="CT27" cm="1">
        <f t="array" ref="CT27">INDEX([20]Results_ELV!$H$3:$H$186, (ROW()-ROW($BF$2))*5+1)</f>
        <v>0</v>
      </c>
      <c r="CU27" cm="1">
        <f t="array" ref="CU27">INDEX([20]Results_ELV!$H$5:$H$186, (ROW()-ROW($BG$2))*5+1)</f>
        <v>9</v>
      </c>
      <c r="CV27" cm="1">
        <f t="array" ref="CV27">INDEX([20]Results_ELV!$H$4:$H$186, (ROW()-ROW($BH$2))*5+1)</f>
        <v>9</v>
      </c>
      <c r="CX27" cm="1">
        <f t="array" ref="CX27">INDEX([21]Results_ELV!$H$6:$H$186, (ROW()-ROW($O$2))*5+1)</f>
        <v>8</v>
      </c>
      <c r="CY27" cm="1">
        <f t="array" ref="CY27">INDEX([21]Results_ELV!$H$3:$H$186, (ROW()-ROW($BF$2))*5+1)</f>
        <v>9</v>
      </c>
      <c r="CZ27" cm="1">
        <f t="array" ref="CZ27">INDEX([21]Results_ELV!$H$5:$H$186, (ROW()-ROW($BG$2))*5+1)</f>
        <v>9</v>
      </c>
      <c r="DA27" cm="1">
        <f t="array" ref="DA27">INDEX([21]Results_ELV!$H$4:$H$186, (ROW()-ROW($BH$2))*5+1)</f>
        <v>3</v>
      </c>
      <c r="DC27" cm="1">
        <f t="array" ref="DC27">INDEX([22]Results_ELV!$H$6:$H$186, (ROW()-ROW($O$2))*5+1)</f>
        <v>8</v>
      </c>
      <c r="DD27" cm="1">
        <f t="array" ref="DD27">INDEX([22]Results_ELV!$H$3:$H$186, (ROW()-ROW($BF$2))*5+1)</f>
        <v>0</v>
      </c>
      <c r="DE27" cm="1">
        <f t="array" ref="DE27">INDEX([22]Results_ELV!$H$5:$H$186, (ROW()-ROW($BG$2))*5+1)</f>
        <v>9</v>
      </c>
      <c r="DF27" cm="1">
        <f t="array" ref="DF27">INDEX([22]Results_ELV!$H$4:$H$186, (ROW()-ROW($BH$2))*5+1)</f>
        <v>9</v>
      </c>
      <c r="DH27" cm="1">
        <f t="array" ref="DH27">INDEX([23]Results_ELV!$H$6:$H$186, (ROW()-ROW($O$2))*5+1)</f>
        <v>8</v>
      </c>
      <c r="DI27" cm="1">
        <f t="array" ref="DI27">INDEX([23]Results_ELV!$H$3:$H$186, (ROW()-ROW($BF$2))*5+1)</f>
        <v>0</v>
      </c>
      <c r="DJ27" cm="1">
        <f t="array" ref="DJ27">INDEX([23]Results_ELV!$H$5:$H$186, (ROW()-ROW($BG$2))*5+1)</f>
        <v>9</v>
      </c>
      <c r="DK27" cm="1">
        <f t="array" ref="DK27">INDEX([23]Results_ELV!$H$4:$H$186, (ROW()-ROW($BH$2))*5+1)</f>
        <v>8</v>
      </c>
      <c r="DM27" cm="1">
        <f t="array" ref="DM27">INDEX([24]Results_ELV!$H$6:$H$186, (ROW()-ROW($O$2))*5+1)</f>
        <v>8</v>
      </c>
      <c r="DN27" cm="1">
        <f t="array" ref="DN27">INDEX([24]Results_ELV!$H$3:$H$186, (ROW()-ROW($BF$2))*5+1)</f>
        <v>0</v>
      </c>
      <c r="DO27" cm="1">
        <f t="array" ref="DO27">INDEX([24]Results_ELV!$H$5:$H$186, (ROW()-ROW($BG$2))*5+1)</f>
        <v>9</v>
      </c>
      <c r="DP27" cm="1">
        <f t="array" ref="DP27">INDEX([24]Results_ELV!$H$4:$H$186, (ROW()-ROW($BH$2))*5+1)</f>
        <v>9</v>
      </c>
      <c r="DR27" cm="1">
        <f t="array" ref="DR27">INDEX([25]Results_ELV!$H$6:$H$186, (ROW()-ROW($O$2))*5+1)</f>
        <v>8</v>
      </c>
      <c r="DS27" cm="1">
        <f t="array" ref="DS27">INDEX([25]Results_ELV!$H$3:$H$186, (ROW()-ROW($BF$2))*5+1)</f>
        <v>0</v>
      </c>
      <c r="DT27" cm="1">
        <f t="array" ref="DT27">INDEX([25]Results_ELV!$H$5:$H$186, (ROW()-ROW($BG$2))*5+1)</f>
        <v>9</v>
      </c>
      <c r="DU27" cm="1">
        <f t="array" ref="DU27">INDEX([25]Results_ELV!$H$4:$H$186, (ROW()-ROW($BH$2))*5+1)</f>
        <v>9</v>
      </c>
      <c r="DW27" cm="1">
        <f t="array" ref="DW27">INDEX([26]Results_ELV!$H$6:$H$186, (ROW()-ROW($O$2))*5+1)</f>
        <v>8</v>
      </c>
      <c r="DX27" cm="1">
        <f t="array" ref="DX27">INDEX([26]Results_ELV!$H$3:$H$186, (ROW()-ROW($BF$2))*5+1)</f>
        <v>0</v>
      </c>
      <c r="DY27" cm="1">
        <f t="array" ref="DY27">INDEX([26]Results_ELV!$H$5:$H$186, (ROW()-ROW($BG$2))*5+1)</f>
        <v>9</v>
      </c>
      <c r="DZ27" cm="1">
        <f t="array" ref="DZ27">INDEX([26]Results_ELV!$H$4:$H$186, (ROW()-ROW($BH$2))*5+1)</f>
        <v>3</v>
      </c>
      <c r="EB27" cm="1">
        <f t="array" ref="EB27">INDEX([27]Results_ELV!$H$6:$H$186, (ROW()-ROW($O$2))*5+1)</f>
        <v>8</v>
      </c>
      <c r="EC27" cm="1">
        <f t="array" ref="EC27">INDEX([27]Results_ELV!$H$3:$H$186, (ROW()-ROW($BF$2))*5+1)</f>
        <v>0</v>
      </c>
      <c r="ED27" cm="1">
        <f t="array" ref="ED27">INDEX([27]Results_ELV!$H$5:$H$186, (ROW()-ROW($BG$2))*5+1)</f>
        <v>9</v>
      </c>
      <c r="EE27" cm="1">
        <f t="array" ref="EE27">INDEX([27]Results_ELV!$H$4:$H$186, (ROW()-ROW($BH$2))*5+1)</f>
        <v>10</v>
      </c>
      <c r="EG27" cm="1">
        <f t="array" ref="EG27">INDEX([28]Results_ELV!$H$6:$H$186, (ROW()-ROW($O$2))*5+1)</f>
        <v>8</v>
      </c>
      <c r="EH27" cm="1">
        <f t="array" ref="EH27">INDEX([28]Results_ELV!$H$3:$H$186, (ROW()-ROW($BF$2))*5+1)</f>
        <v>0</v>
      </c>
      <c r="EI27" cm="1">
        <f t="array" ref="EI27">INDEX([28]Results_ELV!$H$5:$H$186, (ROW()-ROW($BG$2))*5+1)</f>
        <v>9</v>
      </c>
      <c r="EJ27" cm="1">
        <f t="array" ref="EJ27">INDEX([28]Results_ELV!$H$4:$H$186, (ROW()-ROW($BH$2))*5+1)</f>
        <v>8</v>
      </c>
      <c r="EL27" cm="1">
        <f t="array" ref="EL27">INDEX([29]Results_ELV!$H$6:$H$186, (ROW()-ROW($O$2))*5+1)</f>
        <v>8</v>
      </c>
      <c r="EM27" cm="1">
        <f t="array" ref="EM27">INDEX([29]Results_ELV!$H$3:$H$186, (ROW()-ROW($BF$2))*5+1)</f>
        <v>18</v>
      </c>
      <c r="EN27" cm="1">
        <f t="array" ref="EN27">INDEX([29]Results_ELV!$H$5:$H$186, (ROW()-ROW($BG$2))*5+1)</f>
        <v>9</v>
      </c>
      <c r="EO27" cm="1">
        <f t="array" ref="EO27">INDEX([29]Results_ELV!$H$4:$H$186, (ROW()-ROW($BH$2))*5+1)</f>
        <v>1</v>
      </c>
      <c r="EQ27" cm="1">
        <f t="array" ref="EQ27">INDEX([30]Results_ELV!$H$6:$H$186, (ROW()-ROW($O$2))*5+1)</f>
        <v>8</v>
      </c>
      <c r="ER27" cm="1">
        <f t="array" ref="ER27">INDEX([30]Results_ELV!$H$3:$H$186, (ROW()-ROW($BF$2))*5+1)</f>
        <v>0</v>
      </c>
      <c r="ES27" cm="1">
        <f t="array" ref="ES27">INDEX([30]Results_ELV!$H$5:$H$186, (ROW()-ROW($BG$2))*5+1)</f>
        <v>9</v>
      </c>
      <c r="ET27" cm="1">
        <f t="array" ref="ET27">INDEX([30]Results_ELV!$H$4:$H$186, (ROW()-ROW($BH$2))*5+1)</f>
        <v>10</v>
      </c>
      <c r="EV27" s="22">
        <f t="shared" si="0"/>
        <v>8</v>
      </c>
      <c r="EW27" s="22">
        <f t="shared" si="1"/>
        <v>3</v>
      </c>
      <c r="EX27" s="22">
        <f t="shared" si="2"/>
        <v>9</v>
      </c>
      <c r="EY27" s="22">
        <f t="shared" si="3"/>
        <v>7</v>
      </c>
    </row>
    <row r="28" spans="1:155" x14ac:dyDescent="0.35">
      <c r="A28">
        <v>26</v>
      </c>
      <c r="B28">
        <f>[1]CRP_Outcome_ELV!$O28</f>
        <v>8</v>
      </c>
      <c r="C28">
        <f>[1]CRP_Outcome_ELV!$BF28</f>
        <v>0</v>
      </c>
      <c r="D28">
        <f>[1]CRP_Outcome_ELV!$BG28</f>
        <v>9</v>
      </c>
      <c r="E28">
        <f>[1]CRP_Outcome_ELV!$BH28</f>
        <v>7</v>
      </c>
      <c r="G28">
        <f>[2]CRP_Outcome_ELV!$O28</f>
        <v>8</v>
      </c>
      <c r="H28">
        <f>[2]CRP_Outcome_ELV!$BF28</f>
        <v>0</v>
      </c>
      <c r="I28">
        <f>[2]CRP_Outcome_ELV!$BG28</f>
        <v>9</v>
      </c>
      <c r="J28">
        <f>[2]CRP_Outcome_ELV!$BH28</f>
        <v>7</v>
      </c>
      <c r="L28">
        <f>[3]CRP_Outcome_ELV!$O28</f>
        <v>8</v>
      </c>
      <c r="M28">
        <f>[3]CRP_Outcome_ELV!$BF28</f>
        <v>0</v>
      </c>
      <c r="N28">
        <f>[3]CRP_Outcome_ELV!$BG28</f>
        <v>9</v>
      </c>
      <c r="O28">
        <f>[3]CRP_Outcome_ELV!$BH28</f>
        <v>10</v>
      </c>
      <c r="Q28">
        <f>[4]CRP_Outcome_ELV!$O28</f>
        <v>8</v>
      </c>
      <c r="R28">
        <f>[4]CRP_Outcome_ELV!$BF28</f>
        <v>13</v>
      </c>
      <c r="S28">
        <f>[4]CRP_Outcome_ELV!$BG28</f>
        <v>9</v>
      </c>
      <c r="T28">
        <f>[4]CRP_Outcome_ELV!$BH28</f>
        <v>11</v>
      </c>
      <c r="V28">
        <f>[5]CRP_Outcome_ELV!$O28</f>
        <v>8</v>
      </c>
      <c r="W28">
        <f>[5]CRP_Outcome_ELV!$BF28</f>
        <v>0</v>
      </c>
      <c r="X28">
        <f>[5]CRP_Outcome_ELV!$BG28</f>
        <v>9</v>
      </c>
      <c r="Y28">
        <f>[5]CRP_Outcome_ELV!$BH28</f>
        <v>8</v>
      </c>
      <c r="AA28">
        <f>[6]CRP_Outcome_ELV!$O28</f>
        <v>8</v>
      </c>
      <c r="AB28">
        <f>[6]CRP_Outcome_ELV!$BF28</f>
        <v>6</v>
      </c>
      <c r="AC28">
        <f>[6]CRP_Outcome_ELV!$BG28</f>
        <v>9</v>
      </c>
      <c r="AD28">
        <f>[6]CRP_Outcome_ELV!$BH28</f>
        <v>17</v>
      </c>
      <c r="AF28">
        <f>[7]CRP_Outcome_ELV!$O28</f>
        <v>8</v>
      </c>
      <c r="AG28">
        <f>[7]CRP_Outcome_ELV!$BF28</f>
        <v>1</v>
      </c>
      <c r="AH28">
        <f>[7]CRP_Outcome_ELV!$BG28</f>
        <v>10</v>
      </c>
      <c r="AI28">
        <f>[7]CRP_Outcome_ELV!$BH28</f>
        <v>15</v>
      </c>
      <c r="AK28">
        <f>[8]CRP_Outcome_ELV!$O28</f>
        <v>8</v>
      </c>
      <c r="AL28">
        <f>[8]CRP_Outcome_ELV!$BF28</f>
        <v>0</v>
      </c>
      <c r="AM28">
        <f>[8]CRP_Outcome_ELV!$BG28</f>
        <v>9</v>
      </c>
      <c r="AN28">
        <f>[8]CRP_Outcome_ELV!$BH28</f>
        <v>12</v>
      </c>
      <c r="AP28">
        <f>[9]CRP_Outcome_ELV!$O28</f>
        <v>8</v>
      </c>
      <c r="AQ28">
        <f>[9]CRP_Outcome_ELV!$BF28</f>
        <v>0</v>
      </c>
      <c r="AR28">
        <f>[9]CRP_Outcome_ELV!$BG28</f>
        <v>9</v>
      </c>
      <c r="AS28">
        <f>[9]CRP_Outcome_ELV!$BH28</f>
        <v>10</v>
      </c>
      <c r="AU28">
        <f>[10]CRP_Outcome_ELV!$O28</f>
        <v>8</v>
      </c>
      <c r="AV28">
        <f>[10]CRP_Outcome_ELV!$BF28</f>
        <v>7</v>
      </c>
      <c r="AW28">
        <f>[10]CRP_Outcome_ELV!$BG28</f>
        <v>9</v>
      </c>
      <c r="AX28">
        <f>[10]CRP_Outcome_ELV!$BH28</f>
        <v>15</v>
      </c>
      <c r="AZ28">
        <v>8</v>
      </c>
      <c r="BA28">
        <v>2</v>
      </c>
      <c r="BB28">
        <v>9</v>
      </c>
      <c r="BC28">
        <v>17</v>
      </c>
      <c r="BE28">
        <v>8</v>
      </c>
      <c r="BF28">
        <v>0</v>
      </c>
      <c r="BG28">
        <v>5</v>
      </c>
      <c r="BH28">
        <v>7</v>
      </c>
      <c r="BJ28" cm="1">
        <f t="array" ref="BJ28">INDEX([13]Results_ELV!$H$6:$H$186, (ROW()-ROW($O$2))*5+1)</f>
        <v>8</v>
      </c>
      <c r="BK28" cm="1">
        <f t="array" ref="BK28">INDEX([13]Results_ELV!$H$3:$H$186, (ROW()-ROW($BF$2))*5+1)</f>
        <v>6</v>
      </c>
      <c r="BL28" cm="1">
        <f t="array" ref="BL28">INDEX([13]Results_ELV!$H$5:$H$186, (ROW()-ROW($BG$2))*5+1)</f>
        <v>9</v>
      </c>
      <c r="BM28" cm="1">
        <f t="array" ref="BM28">INDEX([13]Results_ELV!$H$4:$H$186, (ROW()-ROW($BH$2))*5+1)</f>
        <v>12</v>
      </c>
      <c r="BO28" cm="1">
        <f t="array" ref="BO28">INDEX([14]Results_ELV!$H$6:$H$186, (ROW()-ROW($O$2))*5+1)</f>
        <v>8</v>
      </c>
      <c r="BP28" cm="1">
        <f t="array" ref="BP28">INDEX([14]Results_ELV!$H$3:$H$186, (ROW()-ROW($BF$2))*5+1)</f>
        <v>0</v>
      </c>
      <c r="BQ28" cm="1">
        <f t="array" ref="BQ28">INDEX([14]Results_ELV!$H$5:$H$186, (ROW()-ROW($BG$2))*5+1)</f>
        <v>9</v>
      </c>
      <c r="BR28" cm="1">
        <f t="array" ref="BR28">INDEX([14]Results_ELV!$H$4:$H$186, (ROW()-ROW($BH$2))*5+1)</f>
        <v>7</v>
      </c>
      <c r="BT28" cm="1">
        <f t="array" ref="BT28">INDEX([15]Results_ELV!$H$6:$H$186, (ROW()-ROW($O$2))*5+1)</f>
        <v>8</v>
      </c>
      <c r="BU28" cm="1">
        <f t="array" ref="BU28">INDEX([15]Results_ELV!$H$3:$H$186, (ROW()-ROW($BF$2))*5+1)</f>
        <v>2</v>
      </c>
      <c r="BV28" cm="1">
        <f t="array" ref="BV28">INDEX([15]Results_ELV!$H$5:$H$186, (ROW()-ROW($BG$2))*5+1)</f>
        <v>9</v>
      </c>
      <c r="BW28" cm="1">
        <f t="array" ref="BW28">INDEX([15]Results_ELV!$H$4:$H$186, (ROW()-ROW($BH$2))*5+1)</f>
        <v>10</v>
      </c>
      <c r="BY28" cm="1">
        <f t="array" ref="BY28">INDEX([16]Results_ELV!$H$6:$H$186, (ROW()-ROW($O$2))*5+1)</f>
        <v>8</v>
      </c>
      <c r="BZ28" cm="1">
        <f t="array" ref="BZ28">INDEX([16]Results_ELV!$H$3:$H$186, (ROW()-ROW($BF$2))*5+1)</f>
        <v>0</v>
      </c>
      <c r="CA28" cm="1">
        <f t="array" ref="CA28">INDEX([16]Results_ELV!$H$5:$H$186, (ROW()-ROW($BG$2))*5+1)</f>
        <v>9</v>
      </c>
      <c r="CB28" cm="1">
        <f t="array" ref="CB28">INDEX([16]Results_ELV!$H$4:$H$186, (ROW()-ROW($BH$2))*5+1)</f>
        <v>11</v>
      </c>
      <c r="CD28" cm="1">
        <f t="array" ref="CD28">INDEX([17]Results_ELV!$H$6:$H$186, (ROW()-ROW($O$2))*5+1)</f>
        <v>8</v>
      </c>
      <c r="CE28" cm="1">
        <f t="array" ref="CE28">INDEX([17]Results_ELV!$H$3:$H$186, (ROW()-ROW($BF$2))*5+1)</f>
        <v>6</v>
      </c>
      <c r="CF28" cm="1">
        <f t="array" ref="CF28">INDEX([17]Results_ELV!$H$5:$H$186, (ROW()-ROW($BG$2))*5+1)</f>
        <v>9</v>
      </c>
      <c r="CG28" cm="1">
        <f t="array" ref="CG28">INDEX([17]Results_ELV!$H$4:$H$186, (ROW()-ROW($BH$2))*5+1)</f>
        <v>5</v>
      </c>
      <c r="CI28" cm="1">
        <f t="array" ref="CI28">INDEX([18]Results_ELV!$H$6:$H$186, (ROW()-ROW($O$2))*5+1)</f>
        <v>8</v>
      </c>
      <c r="CJ28" cm="1">
        <f t="array" ref="CJ28">INDEX([18]Results_ELV!$H$3:$H$186, (ROW()-ROW($BF$2))*5+1)</f>
        <v>19</v>
      </c>
      <c r="CK28" cm="1">
        <f t="array" ref="CK28">INDEX([18]Results_ELV!$H$5:$H$186, (ROW()-ROW($BG$2))*5+1)</f>
        <v>9</v>
      </c>
      <c r="CL28" cm="1">
        <f t="array" ref="CL28">INDEX([18]Results_ELV!$H$4:$H$186, (ROW()-ROW($BH$2))*5+1)</f>
        <v>17</v>
      </c>
      <c r="CN28" cm="1">
        <f t="array" ref="CN28">INDEX([19]Results_ELV!$H$6:$H$186, (ROW()-ROW($O$2))*5+1)</f>
        <v>8</v>
      </c>
      <c r="CO28" cm="1">
        <f t="array" ref="CO28">INDEX([19]Results_ELV!$H$3:$H$186, (ROW()-ROW($BF$2))*5+1)</f>
        <v>0</v>
      </c>
      <c r="CP28" cm="1">
        <f t="array" ref="CP28">INDEX([19]Results_ELV!$H$5:$H$186, (ROW()-ROW($BG$2))*5+1)</f>
        <v>5</v>
      </c>
      <c r="CQ28" cm="1">
        <f t="array" ref="CQ28">INDEX([19]Results_ELV!$H$4:$H$186, (ROW()-ROW($BH$2))*5+1)</f>
        <v>7</v>
      </c>
      <c r="CS28" cm="1">
        <f t="array" ref="CS28">INDEX([20]Results_ELV!$H$6:$H$186, (ROW()-ROW($O$2))*5+1)</f>
        <v>8</v>
      </c>
      <c r="CT28" cm="1">
        <f t="array" ref="CT28">INDEX([20]Results_ELV!$H$3:$H$186, (ROW()-ROW($BF$2))*5+1)</f>
        <v>7</v>
      </c>
      <c r="CU28" cm="1">
        <f t="array" ref="CU28">INDEX([20]Results_ELV!$H$5:$H$186, (ROW()-ROW($BG$2))*5+1)</f>
        <v>9</v>
      </c>
      <c r="CV28" cm="1">
        <f t="array" ref="CV28">INDEX([20]Results_ELV!$H$4:$H$186, (ROW()-ROW($BH$2))*5+1)</f>
        <v>12</v>
      </c>
      <c r="CX28" cm="1">
        <f t="array" ref="CX28">INDEX([21]Results_ELV!$H$6:$H$186, (ROW()-ROW($O$2))*5+1)</f>
        <v>8</v>
      </c>
      <c r="CY28" cm="1">
        <f t="array" ref="CY28">INDEX([21]Results_ELV!$H$3:$H$186, (ROW()-ROW($BF$2))*5+1)</f>
        <v>0</v>
      </c>
      <c r="CZ28" cm="1">
        <f t="array" ref="CZ28">INDEX([21]Results_ELV!$H$5:$H$186, (ROW()-ROW($BG$2))*5+1)</f>
        <v>9</v>
      </c>
      <c r="DA28" cm="1">
        <f t="array" ref="DA28">INDEX([21]Results_ELV!$H$4:$H$186, (ROW()-ROW($BH$2))*5+1)</f>
        <v>10</v>
      </c>
      <c r="DC28" cm="1">
        <f t="array" ref="DC28">INDEX([22]Results_ELV!$H$6:$H$186, (ROW()-ROW($O$2))*5+1)</f>
        <v>8</v>
      </c>
      <c r="DD28" cm="1">
        <f t="array" ref="DD28">INDEX([22]Results_ELV!$H$3:$H$186, (ROW()-ROW($BF$2))*5+1)</f>
        <v>8</v>
      </c>
      <c r="DE28" cm="1">
        <f t="array" ref="DE28">INDEX([22]Results_ELV!$H$5:$H$186, (ROW()-ROW($BG$2))*5+1)</f>
        <v>9</v>
      </c>
      <c r="DF28" cm="1">
        <f t="array" ref="DF28">INDEX([22]Results_ELV!$H$4:$H$186, (ROW()-ROW($BH$2))*5+1)</f>
        <v>15</v>
      </c>
      <c r="DH28" cm="1">
        <f t="array" ref="DH28">INDEX([23]Results_ELV!$H$6:$H$186, (ROW()-ROW($O$2))*5+1)</f>
        <v>8</v>
      </c>
      <c r="DI28" cm="1">
        <f t="array" ref="DI28">INDEX([23]Results_ELV!$H$3:$H$186, (ROW()-ROW($BF$2))*5+1)</f>
        <v>0</v>
      </c>
      <c r="DJ28" cm="1">
        <f t="array" ref="DJ28">INDEX([23]Results_ELV!$H$5:$H$186, (ROW()-ROW($BG$2))*5+1)</f>
        <v>9</v>
      </c>
      <c r="DK28" cm="1">
        <f t="array" ref="DK28">INDEX([23]Results_ELV!$H$4:$H$186, (ROW()-ROW($BH$2))*5+1)</f>
        <v>11</v>
      </c>
      <c r="DM28" cm="1">
        <f t="array" ref="DM28">INDEX([24]Results_ELV!$H$6:$H$186, (ROW()-ROW($O$2))*5+1)</f>
        <v>8</v>
      </c>
      <c r="DN28" cm="1">
        <f t="array" ref="DN28">INDEX([24]Results_ELV!$H$3:$H$186, (ROW()-ROW($BF$2))*5+1)</f>
        <v>0</v>
      </c>
      <c r="DO28" cm="1">
        <f t="array" ref="DO28">INDEX([24]Results_ELV!$H$5:$H$186, (ROW()-ROW($BG$2))*5+1)</f>
        <v>9</v>
      </c>
      <c r="DP28" cm="1">
        <f t="array" ref="DP28">INDEX([24]Results_ELV!$H$4:$H$186, (ROW()-ROW($BH$2))*5+1)</f>
        <v>13</v>
      </c>
      <c r="DR28" cm="1">
        <f t="array" ref="DR28">INDEX([25]Results_ELV!$H$6:$H$186, (ROW()-ROW($O$2))*5+1)</f>
        <v>8</v>
      </c>
      <c r="DS28" cm="1">
        <f t="array" ref="DS28">INDEX([25]Results_ELV!$H$3:$H$186, (ROW()-ROW($BF$2))*5+1)</f>
        <v>7</v>
      </c>
      <c r="DT28" cm="1">
        <f t="array" ref="DT28">INDEX([25]Results_ELV!$H$5:$H$186, (ROW()-ROW($BG$2))*5+1)</f>
        <v>9</v>
      </c>
      <c r="DU28" cm="1">
        <f t="array" ref="DU28">INDEX([25]Results_ELV!$H$4:$H$186, (ROW()-ROW($BH$2))*5+1)</f>
        <v>12</v>
      </c>
      <c r="DW28" cm="1">
        <f t="array" ref="DW28">INDEX([26]Results_ELV!$H$6:$H$186, (ROW()-ROW($O$2))*5+1)</f>
        <v>8</v>
      </c>
      <c r="DX28" cm="1">
        <f t="array" ref="DX28">INDEX([26]Results_ELV!$H$3:$H$186, (ROW()-ROW($BF$2))*5+1)</f>
        <v>0</v>
      </c>
      <c r="DY28" cm="1">
        <f t="array" ref="DY28">INDEX([26]Results_ELV!$H$5:$H$186, (ROW()-ROW($BG$2))*5+1)</f>
        <v>9</v>
      </c>
      <c r="DZ28" cm="1">
        <f t="array" ref="DZ28">INDEX([26]Results_ELV!$H$4:$H$186, (ROW()-ROW($BH$2))*5+1)</f>
        <v>9</v>
      </c>
      <c r="EB28" cm="1">
        <f t="array" ref="EB28">INDEX([27]Results_ELV!$H$6:$H$186, (ROW()-ROW($O$2))*5+1)</f>
        <v>8</v>
      </c>
      <c r="EC28" cm="1">
        <f t="array" ref="EC28">INDEX([27]Results_ELV!$H$3:$H$186, (ROW()-ROW($BF$2))*5+1)</f>
        <v>3</v>
      </c>
      <c r="ED28" cm="1">
        <f t="array" ref="ED28">INDEX([27]Results_ELV!$H$5:$H$186, (ROW()-ROW($BG$2))*5+1)</f>
        <v>9</v>
      </c>
      <c r="EE28" cm="1">
        <f t="array" ref="EE28">INDEX([27]Results_ELV!$H$4:$H$186, (ROW()-ROW($BH$2))*5+1)</f>
        <v>14</v>
      </c>
      <c r="EG28" cm="1">
        <f t="array" ref="EG28">INDEX([28]Results_ELV!$H$6:$H$186, (ROW()-ROW($O$2))*5+1)</f>
        <v>8</v>
      </c>
      <c r="EH28" cm="1">
        <f t="array" ref="EH28">INDEX([28]Results_ELV!$H$3:$H$186, (ROW()-ROW($BF$2))*5+1)</f>
        <v>0</v>
      </c>
      <c r="EI28" cm="1">
        <f t="array" ref="EI28">INDEX([28]Results_ELV!$H$5:$H$186, (ROW()-ROW($BG$2))*5+1)</f>
        <v>9</v>
      </c>
      <c r="EJ28" cm="1">
        <f t="array" ref="EJ28">INDEX([28]Results_ELV!$H$4:$H$186, (ROW()-ROW($BH$2))*5+1)</f>
        <v>7</v>
      </c>
      <c r="EL28" cm="1">
        <f t="array" ref="EL28">INDEX([29]Results_ELV!$H$6:$H$186, (ROW()-ROW($O$2))*5+1)</f>
        <v>8</v>
      </c>
      <c r="EM28" cm="1">
        <f t="array" ref="EM28">INDEX([29]Results_ELV!$H$3:$H$186, (ROW()-ROW($BF$2))*5+1)</f>
        <v>4</v>
      </c>
      <c r="EN28" cm="1">
        <f t="array" ref="EN28">INDEX([29]Results_ELV!$H$5:$H$186, (ROW()-ROW($BG$2))*5+1)</f>
        <v>9</v>
      </c>
      <c r="EO28" cm="1">
        <f t="array" ref="EO28">INDEX([29]Results_ELV!$H$4:$H$186, (ROW()-ROW($BH$2))*5+1)</f>
        <v>4</v>
      </c>
      <c r="EQ28" cm="1">
        <f t="array" ref="EQ28">INDEX([30]Results_ELV!$H$6:$H$186, (ROW()-ROW($O$2))*5+1)</f>
        <v>8</v>
      </c>
      <c r="ER28" cm="1">
        <f t="array" ref="ER28">INDEX([30]Results_ELV!$H$3:$H$186, (ROW()-ROW($BF$2))*5+1)</f>
        <v>9</v>
      </c>
      <c r="ES28" cm="1">
        <f t="array" ref="ES28">INDEX([30]Results_ELV!$H$5:$H$186, (ROW()-ROW($BG$2))*5+1)</f>
        <v>9</v>
      </c>
      <c r="ET28" cm="1">
        <f t="array" ref="ET28">INDEX([30]Results_ELV!$H$4:$H$186, (ROW()-ROW($BH$2))*5+1)</f>
        <v>15</v>
      </c>
      <c r="EV28" s="22">
        <f t="shared" si="0"/>
        <v>8</v>
      </c>
      <c r="EW28" s="22">
        <f t="shared" si="1"/>
        <v>3</v>
      </c>
      <c r="EX28" s="22">
        <f t="shared" si="2"/>
        <v>9</v>
      </c>
      <c r="EY28" s="22">
        <f t="shared" si="3"/>
        <v>11</v>
      </c>
    </row>
    <row r="29" spans="1:155" x14ac:dyDescent="0.35">
      <c r="A29">
        <v>27</v>
      </c>
      <c r="B29">
        <f>[1]CRP_Outcome_ELV!$O29</f>
        <v>8</v>
      </c>
      <c r="C29">
        <f>[1]CRP_Outcome_ELV!$BF29</f>
        <v>2</v>
      </c>
      <c r="D29">
        <f>[1]CRP_Outcome_ELV!$BG29</f>
        <v>9</v>
      </c>
      <c r="E29">
        <f>[1]CRP_Outcome_ELV!$BH29</f>
        <v>10</v>
      </c>
      <c r="G29">
        <f>[2]CRP_Outcome_ELV!$O29</f>
        <v>8</v>
      </c>
      <c r="H29">
        <f>[2]CRP_Outcome_ELV!$BF29</f>
        <v>0</v>
      </c>
      <c r="I29">
        <f>[2]CRP_Outcome_ELV!$BG29</f>
        <v>9</v>
      </c>
      <c r="J29">
        <f>[2]CRP_Outcome_ELV!$BH29</f>
        <v>13</v>
      </c>
      <c r="L29">
        <f>[3]CRP_Outcome_ELV!$O29</f>
        <v>8</v>
      </c>
      <c r="M29">
        <f>[3]CRP_Outcome_ELV!$BF29</f>
        <v>0</v>
      </c>
      <c r="N29">
        <f>[3]CRP_Outcome_ELV!$BG29</f>
        <v>9</v>
      </c>
      <c r="O29">
        <f>[3]CRP_Outcome_ELV!$BH29</f>
        <v>12</v>
      </c>
      <c r="Q29">
        <f>[4]CRP_Outcome_ELV!$O29</f>
        <v>8</v>
      </c>
      <c r="R29">
        <f>[4]CRP_Outcome_ELV!$BF29</f>
        <v>12</v>
      </c>
      <c r="S29">
        <f>[4]CRP_Outcome_ELV!$BG29</f>
        <v>9</v>
      </c>
      <c r="T29">
        <f>[4]CRP_Outcome_ELV!$BH29</f>
        <v>3</v>
      </c>
      <c r="V29">
        <f>[5]CRP_Outcome_ELV!$O29</f>
        <v>8</v>
      </c>
      <c r="W29">
        <f>[5]CRP_Outcome_ELV!$BF29</f>
        <v>0</v>
      </c>
      <c r="X29">
        <f>[5]CRP_Outcome_ELV!$BG29</f>
        <v>9</v>
      </c>
      <c r="Y29">
        <f>[5]CRP_Outcome_ELV!$BH29</f>
        <v>13</v>
      </c>
      <c r="AA29">
        <f>[6]CRP_Outcome_ELV!$O29</f>
        <v>8</v>
      </c>
      <c r="AB29">
        <f>[6]CRP_Outcome_ELV!$BF29</f>
        <v>13</v>
      </c>
      <c r="AC29">
        <f>[6]CRP_Outcome_ELV!$BG29</f>
        <v>9</v>
      </c>
      <c r="AD29">
        <f>[6]CRP_Outcome_ELV!$BH29</f>
        <v>1</v>
      </c>
      <c r="AF29">
        <f>[7]CRP_Outcome_ELV!$O29</f>
        <v>8</v>
      </c>
      <c r="AG29">
        <f>[7]CRP_Outcome_ELV!$BF29</f>
        <v>20</v>
      </c>
      <c r="AH29">
        <f>[7]CRP_Outcome_ELV!$BG29</f>
        <v>9</v>
      </c>
      <c r="AI29">
        <f>[7]CRP_Outcome_ELV!$BH29</f>
        <v>1</v>
      </c>
      <c r="AK29">
        <f>[8]CRP_Outcome_ELV!$O29</f>
        <v>8</v>
      </c>
      <c r="AL29">
        <f>[8]CRP_Outcome_ELV!$BF29</f>
        <v>0</v>
      </c>
      <c r="AM29">
        <f>[8]CRP_Outcome_ELV!$BG29</f>
        <v>9</v>
      </c>
      <c r="AN29">
        <f>[8]CRP_Outcome_ELV!$BH29</f>
        <v>13</v>
      </c>
      <c r="AP29">
        <f>[9]CRP_Outcome_ELV!$O29</f>
        <v>8</v>
      </c>
      <c r="AQ29">
        <f>[9]CRP_Outcome_ELV!$BF29</f>
        <v>0</v>
      </c>
      <c r="AR29">
        <f>[9]CRP_Outcome_ELV!$BG29</f>
        <v>9</v>
      </c>
      <c r="AS29">
        <f>[9]CRP_Outcome_ELV!$BH29</f>
        <v>10</v>
      </c>
      <c r="AU29">
        <f>[10]CRP_Outcome_ELV!$O29</f>
        <v>8</v>
      </c>
      <c r="AV29">
        <f>[10]CRP_Outcome_ELV!$BF29</f>
        <v>15</v>
      </c>
      <c r="AW29">
        <f>[10]CRP_Outcome_ELV!$BG29</f>
        <v>9</v>
      </c>
      <c r="AX29">
        <f>[10]CRP_Outcome_ELV!$BH29</f>
        <v>7</v>
      </c>
      <c r="AZ29">
        <v>8</v>
      </c>
      <c r="BA29">
        <v>25</v>
      </c>
      <c r="BB29">
        <v>9</v>
      </c>
      <c r="BC29">
        <v>7</v>
      </c>
      <c r="BE29">
        <v>8</v>
      </c>
      <c r="BF29">
        <v>25</v>
      </c>
      <c r="BG29">
        <v>6</v>
      </c>
      <c r="BH29">
        <v>5</v>
      </c>
      <c r="BJ29" cm="1">
        <f t="array" ref="BJ29">INDEX([13]Results_ELV!$H$6:$H$186, (ROW()-ROW($O$2))*5+1)</f>
        <v>8</v>
      </c>
      <c r="BK29" cm="1">
        <f t="array" ref="BK29">INDEX([13]Results_ELV!$H$3:$H$186, (ROW()-ROW($BF$2))*5+1)</f>
        <v>10</v>
      </c>
      <c r="BL29" cm="1">
        <f t="array" ref="BL29">INDEX([13]Results_ELV!$H$5:$H$186, (ROW()-ROW($BG$2))*5+1)</f>
        <v>9</v>
      </c>
      <c r="BM29" cm="1">
        <f t="array" ref="BM29">INDEX([13]Results_ELV!$H$4:$H$186, (ROW()-ROW($BH$2))*5+1)</f>
        <v>8</v>
      </c>
      <c r="BO29" cm="1">
        <f t="array" ref="BO29">INDEX([14]Results_ELV!$H$6:$H$186, (ROW()-ROW($O$2))*5+1)</f>
        <v>8</v>
      </c>
      <c r="BP29" cm="1">
        <f t="array" ref="BP29">INDEX([14]Results_ELV!$H$3:$H$186, (ROW()-ROW($BF$2))*5+1)</f>
        <v>0</v>
      </c>
      <c r="BQ29" cm="1">
        <f t="array" ref="BQ29">INDEX([14]Results_ELV!$H$5:$H$186, (ROW()-ROW($BG$2))*5+1)</f>
        <v>9</v>
      </c>
      <c r="BR29" cm="1">
        <f t="array" ref="BR29">INDEX([14]Results_ELV!$H$4:$H$186, (ROW()-ROW($BH$2))*5+1)</f>
        <v>13</v>
      </c>
      <c r="BT29" cm="1">
        <f t="array" ref="BT29">INDEX([15]Results_ELV!$H$6:$H$186, (ROW()-ROW($O$2))*5+1)</f>
        <v>8</v>
      </c>
      <c r="BU29" cm="1">
        <f t="array" ref="BU29">INDEX([15]Results_ELV!$H$3:$H$186, (ROW()-ROW($BF$2))*5+1)</f>
        <v>4</v>
      </c>
      <c r="BV29" cm="1">
        <f t="array" ref="BV29">INDEX([15]Results_ELV!$H$5:$H$186, (ROW()-ROW($BG$2))*5+1)</f>
        <v>9</v>
      </c>
      <c r="BW29" cm="1">
        <f t="array" ref="BW29">INDEX([15]Results_ELV!$H$4:$H$186, (ROW()-ROW($BH$2))*5+1)</f>
        <v>11</v>
      </c>
      <c r="BY29" cm="1">
        <f t="array" ref="BY29">INDEX([16]Results_ELV!$H$6:$H$186, (ROW()-ROW($O$2))*5+1)</f>
        <v>8</v>
      </c>
      <c r="BZ29" cm="1">
        <f t="array" ref="BZ29">INDEX([16]Results_ELV!$H$3:$H$186, (ROW()-ROW($BF$2))*5+1)</f>
        <v>25</v>
      </c>
      <c r="CA29" cm="1">
        <f t="array" ref="CA29">INDEX([16]Results_ELV!$H$5:$H$186, (ROW()-ROW($BG$2))*5+1)</f>
        <v>9</v>
      </c>
      <c r="CB29" cm="1">
        <f t="array" ref="CB29">INDEX([16]Results_ELV!$H$4:$H$186, (ROW()-ROW($BH$2))*5+1)</f>
        <v>3</v>
      </c>
      <c r="CD29" cm="1">
        <f t="array" ref="CD29">INDEX([17]Results_ELV!$H$6:$H$186, (ROW()-ROW($O$2))*5+1)</f>
        <v>8</v>
      </c>
      <c r="CE29" cm="1">
        <f t="array" ref="CE29">INDEX([17]Results_ELV!$H$3:$H$186, (ROW()-ROW($BF$2))*5+1)</f>
        <v>0</v>
      </c>
      <c r="CF29" cm="1">
        <f t="array" ref="CF29">INDEX([17]Results_ELV!$H$5:$H$186, (ROW()-ROW($BG$2))*5+1)</f>
        <v>9</v>
      </c>
      <c r="CG29" cm="1">
        <f t="array" ref="CG29">INDEX([17]Results_ELV!$H$4:$H$186, (ROW()-ROW($BH$2))*5+1)</f>
        <v>7</v>
      </c>
      <c r="CI29" cm="1">
        <f t="array" ref="CI29">INDEX([18]Results_ELV!$H$6:$H$186, (ROW()-ROW($O$2))*5+1)</f>
        <v>8</v>
      </c>
      <c r="CJ29" cm="1">
        <f t="array" ref="CJ29">INDEX([18]Results_ELV!$H$3:$H$186, (ROW()-ROW($BF$2))*5+1)</f>
        <v>11</v>
      </c>
      <c r="CK29" cm="1">
        <f t="array" ref="CK29">INDEX([18]Results_ELV!$H$5:$H$186, (ROW()-ROW($BG$2))*5+1)</f>
        <v>9</v>
      </c>
      <c r="CL29" cm="1">
        <f t="array" ref="CL29">INDEX([18]Results_ELV!$H$4:$H$186, (ROW()-ROW($BH$2))*5+1)</f>
        <v>0</v>
      </c>
      <c r="CN29" cm="1">
        <f t="array" ref="CN29">INDEX([19]Results_ELV!$H$6:$H$186, (ROW()-ROW($O$2))*5+1)</f>
        <v>8</v>
      </c>
      <c r="CO29" cm="1">
        <f t="array" ref="CO29">INDEX([19]Results_ELV!$H$3:$H$186, (ROW()-ROW($BF$2))*5+1)</f>
        <v>13</v>
      </c>
      <c r="CP29" cm="1">
        <f t="array" ref="CP29">INDEX([19]Results_ELV!$H$5:$H$186, (ROW()-ROW($BG$2))*5+1)</f>
        <v>6</v>
      </c>
      <c r="CQ29" cm="1">
        <f t="array" ref="CQ29">INDEX([19]Results_ELV!$H$4:$H$186, (ROW()-ROW($BH$2))*5+1)</f>
        <v>7</v>
      </c>
      <c r="CS29" cm="1">
        <f t="array" ref="CS29">INDEX([20]Results_ELV!$H$6:$H$186, (ROW()-ROW($O$2))*5+1)</f>
        <v>8</v>
      </c>
      <c r="CT29" cm="1">
        <f t="array" ref="CT29">INDEX([20]Results_ELV!$H$3:$H$186, (ROW()-ROW($BF$2))*5+1)</f>
        <v>12</v>
      </c>
      <c r="CU29" cm="1">
        <f t="array" ref="CU29">INDEX([20]Results_ELV!$H$5:$H$186, (ROW()-ROW($BG$2))*5+1)</f>
        <v>9</v>
      </c>
      <c r="CV29" cm="1">
        <f t="array" ref="CV29">INDEX([20]Results_ELV!$H$4:$H$186, (ROW()-ROW($BH$2))*5+1)</f>
        <v>8</v>
      </c>
      <c r="CX29" cm="1">
        <f t="array" ref="CX29">INDEX([21]Results_ELV!$H$6:$H$186, (ROW()-ROW($O$2))*5+1)</f>
        <v>8</v>
      </c>
      <c r="CY29" cm="1">
        <f t="array" ref="CY29">INDEX([21]Results_ELV!$H$3:$H$186, (ROW()-ROW($BF$2))*5+1)</f>
        <v>0</v>
      </c>
      <c r="CZ29" cm="1">
        <f t="array" ref="CZ29">INDEX([21]Results_ELV!$H$5:$H$186, (ROW()-ROW($BG$2))*5+1)</f>
        <v>9</v>
      </c>
      <c r="DA29" cm="1">
        <f t="array" ref="DA29">INDEX([21]Results_ELV!$H$4:$H$186, (ROW()-ROW($BH$2))*5+1)</f>
        <v>12</v>
      </c>
      <c r="DC29" cm="1">
        <f t="array" ref="DC29">INDEX([22]Results_ELV!$H$6:$H$186, (ROW()-ROW($O$2))*5+1)</f>
        <v>8</v>
      </c>
      <c r="DD29" cm="1">
        <f t="array" ref="DD29">INDEX([22]Results_ELV!$H$3:$H$186, (ROW()-ROW($BF$2))*5+1)</f>
        <v>18</v>
      </c>
      <c r="DE29" cm="1">
        <f t="array" ref="DE29">INDEX([22]Results_ELV!$H$5:$H$186, (ROW()-ROW($BG$2))*5+1)</f>
        <v>9</v>
      </c>
      <c r="DF29" cm="1">
        <f t="array" ref="DF29">INDEX([22]Results_ELV!$H$4:$H$186, (ROW()-ROW($BH$2))*5+1)</f>
        <v>7</v>
      </c>
      <c r="DH29" cm="1">
        <f t="array" ref="DH29">INDEX([23]Results_ELV!$H$6:$H$186, (ROW()-ROW($O$2))*5+1)</f>
        <v>8</v>
      </c>
      <c r="DI29" cm="1">
        <f t="array" ref="DI29">INDEX([23]Results_ELV!$H$3:$H$186, (ROW()-ROW($BF$2))*5+1)</f>
        <v>13</v>
      </c>
      <c r="DJ29" cm="1">
        <f t="array" ref="DJ29">INDEX([23]Results_ELV!$H$5:$H$186, (ROW()-ROW($BG$2))*5+1)</f>
        <v>9</v>
      </c>
      <c r="DK29" cm="1">
        <f t="array" ref="DK29">INDEX([23]Results_ELV!$H$4:$H$186, (ROW()-ROW($BH$2))*5+1)</f>
        <v>13</v>
      </c>
      <c r="DM29" cm="1">
        <f t="array" ref="DM29">INDEX([24]Results_ELV!$H$6:$H$186, (ROW()-ROW($O$2))*5+1)</f>
        <v>8</v>
      </c>
      <c r="DN29" cm="1">
        <f t="array" ref="DN29">INDEX([24]Results_ELV!$H$3:$H$186, (ROW()-ROW($BF$2))*5+1)</f>
        <v>9</v>
      </c>
      <c r="DO29" cm="1">
        <f t="array" ref="DO29">INDEX([24]Results_ELV!$H$5:$H$186, (ROW()-ROW($BG$2))*5+1)</f>
        <v>9</v>
      </c>
      <c r="DP29" cm="1">
        <f t="array" ref="DP29">INDEX([24]Results_ELV!$H$4:$H$186, (ROW()-ROW($BH$2))*5+1)</f>
        <v>10</v>
      </c>
      <c r="DR29" cm="1">
        <f t="array" ref="DR29">INDEX([25]Results_ELV!$H$6:$H$186, (ROW()-ROW($O$2))*5+1)</f>
        <v>8</v>
      </c>
      <c r="DS29" cm="1">
        <f t="array" ref="DS29">INDEX([25]Results_ELV!$H$3:$H$186, (ROW()-ROW($BF$2))*5+1)</f>
        <v>12</v>
      </c>
      <c r="DT29" cm="1">
        <f t="array" ref="DT29">INDEX([25]Results_ELV!$H$5:$H$186, (ROW()-ROW($BG$2))*5+1)</f>
        <v>9</v>
      </c>
      <c r="DU29" cm="1">
        <f t="array" ref="DU29">INDEX([25]Results_ELV!$H$4:$H$186, (ROW()-ROW($BH$2))*5+1)</f>
        <v>8</v>
      </c>
      <c r="DW29" cm="1">
        <f t="array" ref="DW29">INDEX([26]Results_ELV!$H$6:$H$186, (ROW()-ROW($O$2))*5+1)</f>
        <v>8</v>
      </c>
      <c r="DX29" cm="1">
        <f t="array" ref="DX29">INDEX([26]Results_ELV!$H$3:$H$186, (ROW()-ROW($BF$2))*5+1)</f>
        <v>0</v>
      </c>
      <c r="DY29" cm="1">
        <f t="array" ref="DY29">INDEX([26]Results_ELV!$H$5:$H$186, (ROW()-ROW($BG$2))*5+1)</f>
        <v>9</v>
      </c>
      <c r="DZ29" cm="1">
        <f t="array" ref="DZ29">INDEX([26]Results_ELV!$H$4:$H$186, (ROW()-ROW($BH$2))*5+1)</f>
        <v>14</v>
      </c>
      <c r="EB29" cm="1">
        <f t="array" ref="EB29">INDEX([27]Results_ELV!$H$6:$H$186, (ROW()-ROW($O$2))*5+1)</f>
        <v>8</v>
      </c>
      <c r="EC29" cm="1">
        <f t="array" ref="EC29">INDEX([27]Results_ELV!$H$3:$H$186, (ROW()-ROW($BF$2))*5+1)</f>
        <v>32</v>
      </c>
      <c r="ED29" cm="1">
        <f t="array" ref="ED29">INDEX([27]Results_ELV!$H$5:$H$186, (ROW()-ROW($BG$2))*5+1)</f>
        <v>9</v>
      </c>
      <c r="EE29" cm="1">
        <f t="array" ref="EE29">INDEX([27]Results_ELV!$H$4:$H$186, (ROW()-ROW($BH$2))*5+1)</f>
        <v>5</v>
      </c>
      <c r="EG29" cm="1">
        <f t="array" ref="EG29">INDEX([28]Results_ELV!$H$6:$H$186, (ROW()-ROW($O$2))*5+1)</f>
        <v>8</v>
      </c>
      <c r="EH29" cm="1">
        <f t="array" ref="EH29">INDEX([28]Results_ELV!$H$3:$H$186, (ROW()-ROW($BF$2))*5+1)</f>
        <v>4</v>
      </c>
      <c r="EI29" cm="1">
        <f t="array" ref="EI29">INDEX([28]Results_ELV!$H$5:$H$186, (ROW()-ROW($BG$2))*5+1)</f>
        <v>9</v>
      </c>
      <c r="EJ29" cm="1">
        <f t="array" ref="EJ29">INDEX([28]Results_ELV!$H$4:$H$186, (ROW()-ROW($BH$2))*5+1)</f>
        <v>12</v>
      </c>
      <c r="EL29" cm="1">
        <f t="array" ref="EL29">INDEX([29]Results_ELV!$H$6:$H$186, (ROW()-ROW($O$2))*5+1)</f>
        <v>8</v>
      </c>
      <c r="EM29" cm="1">
        <f t="array" ref="EM29">INDEX([29]Results_ELV!$H$3:$H$186, (ROW()-ROW($BF$2))*5+1)</f>
        <v>0</v>
      </c>
      <c r="EN29" cm="1">
        <f t="array" ref="EN29">INDEX([29]Results_ELV!$H$5:$H$186, (ROW()-ROW($BG$2))*5+1)</f>
        <v>10</v>
      </c>
      <c r="EO29" cm="1">
        <f t="array" ref="EO29">INDEX([29]Results_ELV!$H$4:$H$186, (ROW()-ROW($BH$2))*5+1)</f>
        <v>9</v>
      </c>
      <c r="EQ29" cm="1">
        <f t="array" ref="EQ29">INDEX([30]Results_ELV!$H$6:$H$186, (ROW()-ROW($O$2))*5+1)</f>
        <v>8</v>
      </c>
      <c r="ER29" cm="1">
        <f t="array" ref="ER29">INDEX([30]Results_ELV!$H$3:$H$186, (ROW()-ROW($BF$2))*5+1)</f>
        <v>22</v>
      </c>
      <c r="ES29" cm="1">
        <f t="array" ref="ES29">INDEX([30]Results_ELV!$H$5:$H$186, (ROW()-ROW($BG$2))*5+1)</f>
        <v>9</v>
      </c>
      <c r="ET29" cm="1">
        <f t="array" ref="ET29">INDEX([30]Results_ELV!$H$4:$H$186, (ROW()-ROW($BH$2))*5+1)</f>
        <v>5</v>
      </c>
      <c r="EV29" s="22">
        <f t="shared" si="0"/>
        <v>8</v>
      </c>
      <c r="EW29" s="22">
        <f t="shared" si="1"/>
        <v>10</v>
      </c>
      <c r="EX29" s="22">
        <f t="shared" si="2"/>
        <v>9</v>
      </c>
      <c r="EY29" s="22">
        <f t="shared" si="3"/>
        <v>8</v>
      </c>
    </row>
    <row r="30" spans="1:155" x14ac:dyDescent="0.35">
      <c r="A30">
        <v>28</v>
      </c>
      <c r="B30">
        <f>[1]CRP_Outcome_ELV!$O30</f>
        <v>8</v>
      </c>
      <c r="C30">
        <f>[1]CRP_Outcome_ELV!$BF30</f>
        <v>6</v>
      </c>
      <c r="D30">
        <f>[1]CRP_Outcome_ELV!$BG30</f>
        <v>9</v>
      </c>
      <c r="E30">
        <f>[1]CRP_Outcome_ELV!$BH30</f>
        <v>11</v>
      </c>
      <c r="G30">
        <f>[2]CRP_Outcome_ELV!$O30</f>
        <v>8</v>
      </c>
      <c r="H30">
        <f>[2]CRP_Outcome_ELV!$BF30</f>
        <v>15</v>
      </c>
      <c r="I30">
        <f>[2]CRP_Outcome_ELV!$BG30</f>
        <v>9</v>
      </c>
      <c r="J30">
        <f>[2]CRP_Outcome_ELV!$BH30</f>
        <v>9</v>
      </c>
      <c r="L30">
        <f>[3]CRP_Outcome_ELV!$O30</f>
        <v>8</v>
      </c>
      <c r="M30">
        <f>[3]CRP_Outcome_ELV!$BF30</f>
        <v>25</v>
      </c>
      <c r="N30">
        <f>[3]CRP_Outcome_ELV!$BG30</f>
        <v>8</v>
      </c>
      <c r="O30">
        <f>[3]CRP_Outcome_ELV!$BH30</f>
        <v>11</v>
      </c>
      <c r="Q30">
        <f>[4]CRP_Outcome_ELV!$O30</f>
        <v>8</v>
      </c>
      <c r="R30">
        <f>[4]CRP_Outcome_ELV!$BF30</f>
        <v>14</v>
      </c>
      <c r="S30">
        <f>[4]CRP_Outcome_ELV!$BG30</f>
        <v>8</v>
      </c>
      <c r="T30">
        <f>[4]CRP_Outcome_ELV!$BH30</f>
        <v>4</v>
      </c>
      <c r="V30">
        <f>[5]CRP_Outcome_ELV!$O30</f>
        <v>8</v>
      </c>
      <c r="W30">
        <f>[5]CRP_Outcome_ELV!$BF30</f>
        <v>7</v>
      </c>
      <c r="X30">
        <f>[5]CRP_Outcome_ELV!$BG30</f>
        <v>9</v>
      </c>
      <c r="Y30">
        <f>[5]CRP_Outcome_ELV!$BH30</f>
        <v>10</v>
      </c>
      <c r="AA30">
        <f>[6]CRP_Outcome_ELV!$O30</f>
        <v>8</v>
      </c>
      <c r="AB30">
        <f>[6]CRP_Outcome_ELV!$BF30</f>
        <v>23</v>
      </c>
      <c r="AC30">
        <f>[6]CRP_Outcome_ELV!$BG30</f>
        <v>9</v>
      </c>
      <c r="AD30">
        <f>[6]CRP_Outcome_ELV!$BH30</f>
        <v>0</v>
      </c>
      <c r="AF30">
        <f>[7]CRP_Outcome_ELV!$O30</f>
        <v>8</v>
      </c>
      <c r="AG30">
        <f>[7]CRP_Outcome_ELV!$BF30</f>
        <v>24</v>
      </c>
      <c r="AH30">
        <f>[7]CRP_Outcome_ELV!$BG30</f>
        <v>9</v>
      </c>
      <c r="AI30">
        <f>[7]CRP_Outcome_ELV!$BH30</f>
        <v>10</v>
      </c>
      <c r="AK30">
        <f>[8]CRP_Outcome_ELV!$O30</f>
        <v>8</v>
      </c>
      <c r="AL30">
        <f>[8]CRP_Outcome_ELV!$BF30</f>
        <v>17</v>
      </c>
      <c r="AM30">
        <f>[8]CRP_Outcome_ELV!$BG30</f>
        <v>8</v>
      </c>
      <c r="AN30">
        <f>[8]CRP_Outcome_ELV!$BH30</f>
        <v>9</v>
      </c>
      <c r="AP30">
        <f>[9]CRP_Outcome_ELV!$O30</f>
        <v>8</v>
      </c>
      <c r="AQ30">
        <f>[9]CRP_Outcome_ELV!$BF30</f>
        <v>27</v>
      </c>
      <c r="AR30">
        <f>[9]CRP_Outcome_ELV!$BG30</f>
        <v>9</v>
      </c>
      <c r="AS30">
        <f>[9]CRP_Outcome_ELV!$BH30</f>
        <v>8</v>
      </c>
      <c r="AU30">
        <f>[10]CRP_Outcome_ELV!$O30</f>
        <v>8</v>
      </c>
      <c r="AV30">
        <f>[10]CRP_Outcome_ELV!$BF30</f>
        <v>23</v>
      </c>
      <c r="AW30">
        <f>[10]CRP_Outcome_ELV!$BG30</f>
        <v>9</v>
      </c>
      <c r="AX30">
        <f>[10]CRP_Outcome_ELV!$BH30</f>
        <v>7</v>
      </c>
      <c r="AZ30">
        <v>8</v>
      </c>
      <c r="BA30">
        <v>40</v>
      </c>
      <c r="BB30">
        <v>9</v>
      </c>
      <c r="BC30">
        <v>0</v>
      </c>
      <c r="BE30">
        <v>8</v>
      </c>
      <c r="BF30">
        <v>0</v>
      </c>
      <c r="BG30">
        <v>6</v>
      </c>
      <c r="BH30">
        <v>0</v>
      </c>
      <c r="BJ30" cm="1">
        <f t="array" ref="BJ30">INDEX([13]Results_ELV!$H$6:$H$186, (ROW()-ROW($O$2))*5+1)</f>
        <v>8</v>
      </c>
      <c r="BK30" cm="1">
        <f t="array" ref="BK30">INDEX([13]Results_ELV!$H$3:$H$186, (ROW()-ROW($BF$2))*5+1)</f>
        <v>18</v>
      </c>
      <c r="BL30" cm="1">
        <f t="array" ref="BL30">INDEX([13]Results_ELV!$H$5:$H$186, (ROW()-ROW($BG$2))*5+1)</f>
        <v>9</v>
      </c>
      <c r="BM30" cm="1">
        <f t="array" ref="BM30">INDEX([13]Results_ELV!$H$4:$H$186, (ROW()-ROW($BH$2))*5+1)</f>
        <v>1</v>
      </c>
      <c r="BO30" cm="1">
        <f t="array" ref="BO30">INDEX([14]Results_ELV!$H$6:$H$186, (ROW()-ROW($O$2))*5+1)</f>
        <v>8</v>
      </c>
      <c r="BP30" cm="1">
        <f t="array" ref="BP30">INDEX([14]Results_ELV!$H$3:$H$186, (ROW()-ROW($BF$2))*5+1)</f>
        <v>23</v>
      </c>
      <c r="BQ30" cm="1">
        <f t="array" ref="BQ30">INDEX([14]Results_ELV!$H$5:$H$186, (ROW()-ROW($BG$2))*5+1)</f>
        <v>9</v>
      </c>
      <c r="BR30" cm="1">
        <f t="array" ref="BR30">INDEX([14]Results_ELV!$H$4:$H$186, (ROW()-ROW($BH$2))*5+1)</f>
        <v>9</v>
      </c>
      <c r="BT30" cm="1">
        <f t="array" ref="BT30">INDEX([15]Results_ELV!$H$6:$H$186, (ROW()-ROW($O$2))*5+1)</f>
        <v>8</v>
      </c>
      <c r="BU30" cm="1">
        <f t="array" ref="BU30">INDEX([15]Results_ELV!$H$3:$H$186, (ROW()-ROW($BF$2))*5+1)</f>
        <v>13</v>
      </c>
      <c r="BV30" cm="1">
        <f t="array" ref="BV30">INDEX([15]Results_ELV!$H$5:$H$186, (ROW()-ROW($BG$2))*5+1)</f>
        <v>9</v>
      </c>
      <c r="BW30" cm="1">
        <f t="array" ref="BW30">INDEX([15]Results_ELV!$H$4:$H$186, (ROW()-ROW($BH$2))*5+1)</f>
        <v>6</v>
      </c>
      <c r="BY30" cm="1">
        <f t="array" ref="BY30">INDEX([16]Results_ELV!$H$6:$H$186, (ROW()-ROW($O$2))*5+1)</f>
        <v>8</v>
      </c>
      <c r="BZ30" cm="1">
        <f t="array" ref="BZ30">INDEX([16]Results_ELV!$H$3:$H$186, (ROW()-ROW($BF$2))*5+1)</f>
        <v>0</v>
      </c>
      <c r="CA30" cm="1">
        <f t="array" ref="CA30">INDEX([16]Results_ELV!$H$5:$H$186, (ROW()-ROW($BG$2))*5+1)</f>
        <v>9</v>
      </c>
      <c r="CB30" cm="1">
        <f t="array" ref="CB30">INDEX([16]Results_ELV!$H$4:$H$186, (ROW()-ROW($BH$2))*5+1)</f>
        <v>3</v>
      </c>
      <c r="CD30" cm="1">
        <f t="array" ref="CD30">INDEX([17]Results_ELV!$H$6:$H$186, (ROW()-ROW($O$2))*5+1)</f>
        <v>8</v>
      </c>
      <c r="CE30" cm="1">
        <f t="array" ref="CE30">INDEX([17]Results_ELV!$H$3:$H$186, (ROW()-ROW($BF$2))*5+1)</f>
        <v>0</v>
      </c>
      <c r="CF30" cm="1">
        <f t="array" ref="CF30">INDEX([17]Results_ELV!$H$5:$H$186, (ROW()-ROW($BG$2))*5+1)</f>
        <v>9</v>
      </c>
      <c r="CG30" cm="1">
        <f t="array" ref="CG30">INDEX([17]Results_ELV!$H$4:$H$186, (ROW()-ROW($BH$2))*5+1)</f>
        <v>11</v>
      </c>
      <c r="CI30" cm="1">
        <f t="array" ref="CI30">INDEX([18]Results_ELV!$H$6:$H$186, (ROW()-ROW($O$2))*5+1)</f>
        <v>8</v>
      </c>
      <c r="CJ30" cm="1">
        <f t="array" ref="CJ30">INDEX([18]Results_ELV!$H$3:$H$186, (ROW()-ROW($BF$2))*5+1)</f>
        <v>40</v>
      </c>
      <c r="CK30" cm="1">
        <f t="array" ref="CK30">INDEX([18]Results_ELV!$H$5:$H$186, (ROW()-ROW($BG$2))*5+1)</f>
        <v>9</v>
      </c>
      <c r="CL30" cm="1">
        <f t="array" ref="CL30">INDEX([18]Results_ELV!$H$4:$H$186, (ROW()-ROW($BH$2))*5+1)</f>
        <v>3</v>
      </c>
      <c r="CN30" cm="1">
        <f t="array" ref="CN30">INDEX([19]Results_ELV!$H$6:$H$186, (ROW()-ROW($O$2))*5+1)</f>
        <v>8</v>
      </c>
      <c r="CO30" cm="1">
        <f t="array" ref="CO30">INDEX([19]Results_ELV!$H$3:$H$186, (ROW()-ROW($BF$2))*5+1)</f>
        <v>8</v>
      </c>
      <c r="CP30" cm="1">
        <f t="array" ref="CP30">INDEX([19]Results_ELV!$H$5:$H$186, (ROW()-ROW($BG$2))*5+1)</f>
        <v>6</v>
      </c>
      <c r="CQ30" cm="1">
        <f t="array" ref="CQ30">INDEX([19]Results_ELV!$H$4:$H$186, (ROW()-ROW($BH$2))*5+1)</f>
        <v>0</v>
      </c>
      <c r="CS30" cm="1">
        <f t="array" ref="CS30">INDEX([20]Results_ELV!$H$6:$H$186, (ROW()-ROW($O$2))*5+1)</f>
        <v>8</v>
      </c>
      <c r="CT30" cm="1">
        <f t="array" ref="CT30">INDEX([20]Results_ELV!$H$3:$H$186, (ROW()-ROW($BF$2))*5+1)</f>
        <v>18</v>
      </c>
      <c r="CU30" cm="1">
        <f t="array" ref="CU30">INDEX([20]Results_ELV!$H$5:$H$186, (ROW()-ROW($BG$2))*5+1)</f>
        <v>9</v>
      </c>
      <c r="CV30" cm="1">
        <f t="array" ref="CV30">INDEX([20]Results_ELV!$H$4:$H$186, (ROW()-ROW($BH$2))*5+1)</f>
        <v>1</v>
      </c>
      <c r="CX30" cm="1">
        <f t="array" ref="CX30">INDEX([21]Results_ELV!$H$6:$H$186, (ROW()-ROW($O$2))*5+1)</f>
        <v>8</v>
      </c>
      <c r="CY30" cm="1">
        <f t="array" ref="CY30">INDEX([21]Results_ELV!$H$3:$H$186, (ROW()-ROW($BF$2))*5+1)</f>
        <v>25</v>
      </c>
      <c r="CZ30" cm="1">
        <f t="array" ref="CZ30">INDEX([21]Results_ELV!$H$5:$H$186, (ROW()-ROW($BG$2))*5+1)</f>
        <v>8</v>
      </c>
      <c r="DA30" cm="1">
        <f t="array" ref="DA30">INDEX([21]Results_ELV!$H$4:$H$186, (ROW()-ROW($BH$2))*5+1)</f>
        <v>11</v>
      </c>
      <c r="DC30" cm="1">
        <f t="array" ref="DC30">INDEX([22]Results_ELV!$H$6:$H$186, (ROW()-ROW($O$2))*5+1)</f>
        <v>8</v>
      </c>
      <c r="DD30" cm="1">
        <f t="array" ref="DD30">INDEX([22]Results_ELV!$H$3:$H$186, (ROW()-ROW($BF$2))*5+1)</f>
        <v>35</v>
      </c>
      <c r="DE30" cm="1">
        <f t="array" ref="DE30">INDEX([22]Results_ELV!$H$5:$H$186, (ROW()-ROW($BG$2))*5+1)</f>
        <v>9</v>
      </c>
      <c r="DF30" cm="1">
        <f t="array" ref="DF30">INDEX([22]Results_ELV!$H$4:$H$186, (ROW()-ROW($BH$2))*5+1)</f>
        <v>4</v>
      </c>
      <c r="DH30" cm="1">
        <f t="array" ref="DH30">INDEX([23]Results_ELV!$H$6:$H$186, (ROW()-ROW($O$2))*5+1)</f>
        <v>8</v>
      </c>
      <c r="DI30" cm="1">
        <f t="array" ref="DI30">INDEX([23]Results_ELV!$H$3:$H$186, (ROW()-ROW($BF$2))*5+1)</f>
        <v>28</v>
      </c>
      <c r="DJ30" cm="1">
        <f t="array" ref="DJ30">INDEX([23]Results_ELV!$H$5:$H$186, (ROW()-ROW($BG$2))*5+1)</f>
        <v>9</v>
      </c>
      <c r="DK30" cm="1">
        <f t="array" ref="DK30">INDEX([23]Results_ELV!$H$4:$H$186, (ROW()-ROW($BH$2))*5+1)</f>
        <v>4</v>
      </c>
      <c r="DM30" cm="1">
        <f t="array" ref="DM30">INDEX([24]Results_ELV!$H$6:$H$186, (ROW()-ROW($O$2))*5+1)</f>
        <v>8</v>
      </c>
      <c r="DN30" cm="1">
        <f t="array" ref="DN30">INDEX([24]Results_ELV!$H$3:$H$186, (ROW()-ROW($BF$2))*5+1)</f>
        <v>19</v>
      </c>
      <c r="DO30" cm="1">
        <f t="array" ref="DO30">INDEX([24]Results_ELV!$H$5:$H$186, (ROW()-ROW($BG$2))*5+1)</f>
        <v>9</v>
      </c>
      <c r="DP30" cm="1">
        <f t="array" ref="DP30">INDEX([24]Results_ELV!$H$4:$H$186, (ROW()-ROW($BH$2))*5+1)</f>
        <v>3</v>
      </c>
      <c r="DR30" cm="1">
        <f t="array" ref="DR30">INDEX([25]Results_ELV!$H$6:$H$186, (ROW()-ROW($O$2))*5+1)</f>
        <v>8</v>
      </c>
      <c r="DS30" cm="1">
        <f t="array" ref="DS30">INDEX([25]Results_ELV!$H$3:$H$186, (ROW()-ROW($BF$2))*5+1)</f>
        <v>18</v>
      </c>
      <c r="DT30" cm="1">
        <f t="array" ref="DT30">INDEX([25]Results_ELV!$H$5:$H$186, (ROW()-ROW($BG$2))*5+1)</f>
        <v>9</v>
      </c>
      <c r="DU30" cm="1">
        <f t="array" ref="DU30">INDEX([25]Results_ELV!$H$4:$H$186, (ROW()-ROW($BH$2))*5+1)</f>
        <v>1</v>
      </c>
      <c r="DW30" cm="1">
        <f t="array" ref="DW30">INDEX([26]Results_ELV!$H$6:$H$186, (ROW()-ROW($O$2))*5+1)</f>
        <v>8</v>
      </c>
      <c r="DX30" cm="1">
        <f t="array" ref="DX30">INDEX([26]Results_ELV!$H$3:$H$186, (ROW()-ROW($BF$2))*5+1)</f>
        <v>13</v>
      </c>
      <c r="DY30" cm="1">
        <f t="array" ref="DY30">INDEX([26]Results_ELV!$H$5:$H$186, (ROW()-ROW($BG$2))*5+1)</f>
        <v>9</v>
      </c>
      <c r="DZ30" cm="1">
        <f t="array" ref="DZ30">INDEX([26]Results_ELV!$H$4:$H$186, (ROW()-ROW($BH$2))*5+1)</f>
        <v>7</v>
      </c>
      <c r="EB30" cm="1">
        <f t="array" ref="EB30">INDEX([27]Results_ELV!$H$6:$H$186, (ROW()-ROW($O$2))*5+1)</f>
        <v>8</v>
      </c>
      <c r="EC30" cm="1">
        <f t="array" ref="EC30">INDEX([27]Results_ELV!$H$3:$H$186, (ROW()-ROW($BF$2))*5+1)</f>
        <v>18</v>
      </c>
      <c r="ED30" cm="1">
        <f t="array" ref="ED30">INDEX([27]Results_ELV!$H$5:$H$186, (ROW()-ROW($BG$2))*5+1)</f>
        <v>8</v>
      </c>
      <c r="EE30" cm="1">
        <f t="array" ref="EE30">INDEX([27]Results_ELV!$H$4:$H$186, (ROW()-ROW($BH$2))*5+1)</f>
        <v>7</v>
      </c>
      <c r="EG30" cm="1">
        <f t="array" ref="EG30">INDEX([28]Results_ELV!$H$6:$H$186, (ROW()-ROW($O$2))*5+1)</f>
        <v>8</v>
      </c>
      <c r="EH30" cm="1">
        <f t="array" ref="EH30">INDEX([28]Results_ELV!$H$3:$H$186, (ROW()-ROW($BF$2))*5+1)</f>
        <v>7</v>
      </c>
      <c r="EI30" cm="1">
        <f t="array" ref="EI30">INDEX([28]Results_ELV!$H$5:$H$186, (ROW()-ROW($BG$2))*5+1)</f>
        <v>9</v>
      </c>
      <c r="EJ30" cm="1">
        <f t="array" ref="EJ30">INDEX([28]Results_ELV!$H$4:$H$186, (ROW()-ROW($BH$2))*5+1)</f>
        <v>7</v>
      </c>
      <c r="EL30" cm="1">
        <f t="array" ref="EL30">INDEX([29]Results_ELV!$H$6:$H$186, (ROW()-ROW($O$2))*5+1)</f>
        <v>8</v>
      </c>
      <c r="EM30" cm="1">
        <f t="array" ref="EM30">INDEX([29]Results_ELV!$H$3:$H$186, (ROW()-ROW($BF$2))*5+1)</f>
        <v>0</v>
      </c>
      <c r="EN30" cm="1">
        <f t="array" ref="EN30">INDEX([29]Results_ELV!$H$5:$H$186, (ROW()-ROW($BG$2))*5+1)</f>
        <v>9</v>
      </c>
      <c r="EO30" cm="1">
        <f t="array" ref="EO30">INDEX([29]Results_ELV!$H$4:$H$186, (ROW()-ROW($BH$2))*5+1)</f>
        <v>12</v>
      </c>
      <c r="EQ30" cm="1">
        <f t="array" ref="EQ30">INDEX([30]Results_ELV!$H$6:$H$186, (ROW()-ROW($O$2))*5+1)</f>
        <v>8</v>
      </c>
      <c r="ER30" cm="1">
        <f t="array" ref="ER30">INDEX([30]Results_ELV!$H$3:$H$186, (ROW()-ROW($BF$2))*5+1)</f>
        <v>30</v>
      </c>
      <c r="ES30" cm="1">
        <f t="array" ref="ES30">INDEX([30]Results_ELV!$H$5:$H$186, (ROW()-ROW($BG$2))*5+1)</f>
        <v>9</v>
      </c>
      <c r="ET30" cm="1">
        <f t="array" ref="ET30">INDEX([30]Results_ELV!$H$4:$H$186, (ROW()-ROW($BH$2))*5+1)</f>
        <v>5</v>
      </c>
      <c r="EV30" s="22">
        <f t="shared" si="0"/>
        <v>8</v>
      </c>
      <c r="EW30" s="22">
        <f t="shared" si="1"/>
        <v>18</v>
      </c>
      <c r="EX30" s="22">
        <f t="shared" si="2"/>
        <v>9</v>
      </c>
      <c r="EY30" s="22">
        <f t="shared" si="3"/>
        <v>6</v>
      </c>
    </row>
    <row r="31" spans="1:155" x14ac:dyDescent="0.35">
      <c r="A31">
        <v>29</v>
      </c>
      <c r="B31">
        <f>[1]CRP_Outcome_ELV!$O31</f>
        <v>8</v>
      </c>
      <c r="C31">
        <f>[1]CRP_Outcome_ELV!$BF31</f>
        <v>13</v>
      </c>
      <c r="D31">
        <f>[1]CRP_Outcome_ELV!$BG31</f>
        <v>9</v>
      </c>
      <c r="E31">
        <f>[1]CRP_Outcome_ELV!$BH31</f>
        <v>4</v>
      </c>
      <c r="G31">
        <f>[2]CRP_Outcome_ELV!$O31</f>
        <v>8</v>
      </c>
      <c r="H31">
        <f>[2]CRP_Outcome_ELV!$BF31</f>
        <v>30</v>
      </c>
      <c r="I31">
        <f>[2]CRP_Outcome_ELV!$BG31</f>
        <v>8</v>
      </c>
      <c r="J31">
        <f>[2]CRP_Outcome_ELV!$BH31</f>
        <v>7</v>
      </c>
      <c r="L31">
        <f>[3]CRP_Outcome_ELV!$O31</f>
        <v>8</v>
      </c>
      <c r="M31">
        <f>[3]CRP_Outcome_ELV!$BF31</f>
        <v>10</v>
      </c>
      <c r="N31">
        <f>[3]CRP_Outcome_ELV!$BG31</f>
        <v>8</v>
      </c>
      <c r="O31">
        <f>[3]CRP_Outcome_ELV!$BH31</f>
        <v>5</v>
      </c>
      <c r="Q31">
        <f>[4]CRP_Outcome_ELV!$O31</f>
        <v>8</v>
      </c>
      <c r="R31">
        <f>[4]CRP_Outcome_ELV!$BF31</f>
        <v>0</v>
      </c>
      <c r="S31">
        <f>[4]CRP_Outcome_ELV!$BG31</f>
        <v>8</v>
      </c>
      <c r="T31">
        <f>[4]CRP_Outcome_ELV!$BH31</f>
        <v>11</v>
      </c>
      <c r="V31">
        <f>[5]CRP_Outcome_ELV!$O31</f>
        <v>8</v>
      </c>
      <c r="W31">
        <f>[5]CRP_Outcome_ELV!$BF31</f>
        <v>20</v>
      </c>
      <c r="X31">
        <f>[5]CRP_Outcome_ELV!$BG31</f>
        <v>8</v>
      </c>
      <c r="Y31">
        <f>[5]CRP_Outcome_ELV!$BH31</f>
        <v>7</v>
      </c>
      <c r="AA31">
        <f>[6]CRP_Outcome_ELV!$O31</f>
        <v>8</v>
      </c>
      <c r="AB31">
        <f>[6]CRP_Outcome_ELV!$BF31</f>
        <v>0</v>
      </c>
      <c r="AC31">
        <f>[6]CRP_Outcome_ELV!$BG31</f>
        <v>10</v>
      </c>
      <c r="AD31">
        <f>[6]CRP_Outcome_ELV!$BH31</f>
        <v>12</v>
      </c>
      <c r="AF31">
        <f>[7]CRP_Outcome_ELV!$O31</f>
        <v>8</v>
      </c>
      <c r="AG31">
        <f>[7]CRP_Outcome_ELV!$BF31</f>
        <v>0</v>
      </c>
      <c r="AH31">
        <f>[7]CRP_Outcome_ELV!$BG31</f>
        <v>9</v>
      </c>
      <c r="AI31">
        <f>[7]CRP_Outcome_ELV!$BH31</f>
        <v>4</v>
      </c>
      <c r="AK31">
        <f>[8]CRP_Outcome_ELV!$O31</f>
        <v>8</v>
      </c>
      <c r="AL31">
        <f>[8]CRP_Outcome_ELV!$BF31</f>
        <v>21</v>
      </c>
      <c r="AM31">
        <f>[8]CRP_Outcome_ELV!$BG31</f>
        <v>8</v>
      </c>
      <c r="AN31">
        <f>[8]CRP_Outcome_ELV!$BH31</f>
        <v>2</v>
      </c>
      <c r="AP31">
        <f>[9]CRP_Outcome_ELV!$O31</f>
        <v>8</v>
      </c>
      <c r="AQ31">
        <f>[9]CRP_Outcome_ELV!$BF31</f>
        <v>4</v>
      </c>
      <c r="AR31">
        <f>[9]CRP_Outcome_ELV!$BG31</f>
        <v>9</v>
      </c>
      <c r="AS31">
        <f>[9]CRP_Outcome_ELV!$BH31</f>
        <v>6</v>
      </c>
      <c r="AU31">
        <f>[10]CRP_Outcome_ELV!$O31</f>
        <v>8</v>
      </c>
      <c r="AV31">
        <f>[10]CRP_Outcome_ELV!$BF31</f>
        <v>4</v>
      </c>
      <c r="AW31">
        <f>[10]CRP_Outcome_ELV!$BG31</f>
        <v>10</v>
      </c>
      <c r="AX31">
        <f>[10]CRP_Outcome_ELV!$BH31</f>
        <v>5</v>
      </c>
      <c r="AZ31">
        <v>8</v>
      </c>
      <c r="BA31">
        <v>0</v>
      </c>
      <c r="BB31">
        <v>10</v>
      </c>
      <c r="BC31">
        <v>7</v>
      </c>
      <c r="BE31">
        <v>8</v>
      </c>
      <c r="BF31">
        <v>0</v>
      </c>
      <c r="BG31">
        <v>6</v>
      </c>
      <c r="BH31">
        <v>0</v>
      </c>
      <c r="BJ31" cm="1">
        <f t="array" ref="BJ31">INDEX([13]Results_ELV!$H$6:$H$186, (ROW()-ROW($O$2))*5+1)</f>
        <v>8</v>
      </c>
      <c r="BK31" cm="1">
        <f t="array" ref="BK31">INDEX([13]Results_ELV!$H$3:$H$186, (ROW()-ROW($BF$2))*5+1)</f>
        <v>7</v>
      </c>
      <c r="BL31" cm="1">
        <f t="array" ref="BL31">INDEX([13]Results_ELV!$H$5:$H$186, (ROW()-ROW($BG$2))*5+1)</f>
        <v>8</v>
      </c>
      <c r="BM31" cm="1">
        <f t="array" ref="BM31">INDEX([13]Results_ELV!$H$4:$H$186, (ROW()-ROW($BH$2))*5+1)</f>
        <v>8</v>
      </c>
      <c r="BO31" cm="1">
        <f t="array" ref="BO31">INDEX([14]Results_ELV!$H$6:$H$186, (ROW()-ROW($O$2))*5+1)</f>
        <v>8</v>
      </c>
      <c r="BP31" cm="1">
        <f t="array" ref="BP31">INDEX([14]Results_ELV!$H$3:$H$186, (ROW()-ROW($BF$2))*5+1)</f>
        <v>22</v>
      </c>
      <c r="BQ31" cm="1">
        <f t="array" ref="BQ31">INDEX([14]Results_ELV!$H$5:$H$186, (ROW()-ROW($BG$2))*5+1)</f>
        <v>8</v>
      </c>
      <c r="BR31" cm="1">
        <f t="array" ref="BR31">INDEX([14]Results_ELV!$H$4:$H$186, (ROW()-ROW($BH$2))*5+1)</f>
        <v>7</v>
      </c>
      <c r="BT31" cm="1">
        <f t="array" ref="BT31">INDEX([15]Results_ELV!$H$6:$H$186, (ROW()-ROW($O$2))*5+1)</f>
        <v>8</v>
      </c>
      <c r="BU31" cm="1">
        <f t="array" ref="BU31">INDEX([15]Results_ELV!$H$3:$H$186, (ROW()-ROW($BF$2))*5+1)</f>
        <v>16</v>
      </c>
      <c r="BV31" cm="1">
        <f t="array" ref="BV31">INDEX([15]Results_ELV!$H$5:$H$186, (ROW()-ROW($BG$2))*5+1)</f>
        <v>8</v>
      </c>
      <c r="BW31" cm="1">
        <f t="array" ref="BW31">INDEX([15]Results_ELV!$H$4:$H$186, (ROW()-ROW($BH$2))*5+1)</f>
        <v>7</v>
      </c>
      <c r="BY31" cm="1">
        <f t="array" ref="BY31">INDEX([16]Results_ELV!$H$6:$H$186, (ROW()-ROW($O$2))*5+1)</f>
        <v>8</v>
      </c>
      <c r="BZ31" cm="1">
        <f t="array" ref="BZ31">INDEX([16]Results_ELV!$H$3:$H$186, (ROW()-ROW($BF$2))*5+1)</f>
        <v>0</v>
      </c>
      <c r="CA31" cm="1">
        <f t="array" ref="CA31">INDEX([16]Results_ELV!$H$5:$H$186, (ROW()-ROW($BG$2))*5+1)</f>
        <v>9</v>
      </c>
      <c r="CB31" cm="1">
        <f t="array" ref="CB31">INDEX([16]Results_ELV!$H$4:$H$186, (ROW()-ROW($BH$2))*5+1)</f>
        <v>9</v>
      </c>
      <c r="CD31" cm="1">
        <f t="array" ref="CD31">INDEX([17]Results_ELV!$H$6:$H$186, (ROW()-ROW($O$2))*5+1)</f>
        <v>8</v>
      </c>
      <c r="CE31" cm="1">
        <f t="array" ref="CE31">INDEX([17]Results_ELV!$H$3:$H$186, (ROW()-ROW($BF$2))*5+1)</f>
        <v>3</v>
      </c>
      <c r="CF31" cm="1">
        <f t="array" ref="CF31">INDEX([17]Results_ELV!$H$5:$H$186, (ROW()-ROW($BG$2))*5+1)</f>
        <v>9</v>
      </c>
      <c r="CG31" cm="1">
        <f t="array" ref="CG31">INDEX([17]Results_ELV!$H$4:$H$186, (ROW()-ROW($BH$2))*5+1)</f>
        <v>11</v>
      </c>
      <c r="CI31" cm="1">
        <f t="array" ref="CI31">INDEX([18]Results_ELV!$H$6:$H$186, (ROW()-ROW($O$2))*5+1)</f>
        <v>8</v>
      </c>
      <c r="CJ31" cm="1">
        <f t="array" ref="CJ31">INDEX([18]Results_ELV!$H$3:$H$186, (ROW()-ROW($BF$2))*5+1)</f>
        <v>0</v>
      </c>
      <c r="CK31" cm="1">
        <f t="array" ref="CK31">INDEX([18]Results_ELV!$H$5:$H$186, (ROW()-ROW($BG$2))*5+1)</f>
        <v>10</v>
      </c>
      <c r="CL31" cm="1">
        <f t="array" ref="CL31">INDEX([18]Results_ELV!$H$4:$H$186, (ROW()-ROW($BH$2))*5+1)</f>
        <v>12</v>
      </c>
      <c r="CN31" cm="1">
        <f t="array" ref="CN31">INDEX([19]Results_ELV!$H$6:$H$186, (ROW()-ROW($O$2))*5+1)</f>
        <v>8</v>
      </c>
      <c r="CO31" cm="1">
        <f t="array" ref="CO31">INDEX([19]Results_ELV!$H$3:$H$186, (ROW()-ROW($BF$2))*5+1)</f>
        <v>3</v>
      </c>
      <c r="CP31" cm="1">
        <f t="array" ref="CP31">INDEX([19]Results_ELV!$H$5:$H$186, (ROW()-ROW($BG$2))*5+1)</f>
        <v>6</v>
      </c>
      <c r="CQ31" cm="1">
        <f t="array" ref="CQ31">INDEX([19]Results_ELV!$H$4:$H$186, (ROW()-ROW($BH$2))*5+1)</f>
        <v>2</v>
      </c>
      <c r="CS31" cm="1">
        <f t="array" ref="CS31">INDEX([20]Results_ELV!$H$6:$H$186, (ROW()-ROW($O$2))*5+1)</f>
        <v>8</v>
      </c>
      <c r="CT31" cm="1">
        <f t="array" ref="CT31">INDEX([20]Results_ELV!$H$3:$H$186, (ROW()-ROW($BF$2))*5+1)</f>
        <v>6</v>
      </c>
      <c r="CU31" cm="1">
        <f t="array" ref="CU31">INDEX([20]Results_ELV!$H$5:$H$186, (ROW()-ROW($BG$2))*5+1)</f>
        <v>8</v>
      </c>
      <c r="CV31" cm="1">
        <f t="array" ref="CV31">INDEX([20]Results_ELV!$H$4:$H$186, (ROW()-ROW($BH$2))*5+1)</f>
        <v>8</v>
      </c>
      <c r="CX31" cm="1">
        <f t="array" ref="CX31">INDEX([21]Results_ELV!$H$6:$H$186, (ROW()-ROW($O$2))*5+1)</f>
        <v>8</v>
      </c>
      <c r="CY31" cm="1">
        <f t="array" ref="CY31">INDEX([21]Results_ELV!$H$3:$H$186, (ROW()-ROW($BF$2))*5+1)</f>
        <v>10</v>
      </c>
      <c r="CZ31" cm="1">
        <f t="array" ref="CZ31">INDEX([21]Results_ELV!$H$5:$H$186, (ROW()-ROW($BG$2))*5+1)</f>
        <v>8</v>
      </c>
      <c r="DA31" cm="1">
        <f t="array" ref="DA31">INDEX([21]Results_ELV!$H$4:$H$186, (ROW()-ROW($BH$2))*5+1)</f>
        <v>5</v>
      </c>
      <c r="DC31" cm="1">
        <f t="array" ref="DC31">INDEX([22]Results_ELV!$H$6:$H$186, (ROW()-ROW($O$2))*5+1)</f>
        <v>8</v>
      </c>
      <c r="DD31" cm="1">
        <f t="array" ref="DD31">INDEX([22]Results_ELV!$H$3:$H$186, (ROW()-ROW($BF$2))*5+1)</f>
        <v>0</v>
      </c>
      <c r="DE31" cm="1">
        <f t="array" ref="DE31">INDEX([22]Results_ELV!$H$5:$H$186, (ROW()-ROW($BG$2))*5+1)</f>
        <v>10</v>
      </c>
      <c r="DF31" cm="1">
        <f t="array" ref="DF31">INDEX([22]Results_ELV!$H$4:$H$186, (ROW()-ROW($BH$2))*5+1)</f>
        <v>8</v>
      </c>
      <c r="DH31" cm="1">
        <f t="array" ref="DH31">INDEX([23]Results_ELV!$H$6:$H$186, (ROW()-ROW($O$2))*5+1)</f>
        <v>8</v>
      </c>
      <c r="DI31" cm="1">
        <f t="array" ref="DI31">INDEX([23]Results_ELV!$H$3:$H$186, (ROW()-ROW($BF$2))*5+1)</f>
        <v>11</v>
      </c>
      <c r="DJ31" cm="1">
        <f t="array" ref="DJ31">INDEX([23]Results_ELV!$H$5:$H$186, (ROW()-ROW($BG$2))*5+1)</f>
        <v>9</v>
      </c>
      <c r="DK31" cm="1">
        <f t="array" ref="DK31">INDEX([23]Results_ELV!$H$4:$H$186, (ROW()-ROW($BH$2))*5+1)</f>
        <v>3</v>
      </c>
      <c r="DM31" cm="1">
        <f t="array" ref="DM31">INDEX([24]Results_ELV!$H$6:$H$186, (ROW()-ROW($O$2))*5+1)</f>
        <v>8</v>
      </c>
      <c r="DN31" cm="1">
        <f t="array" ref="DN31">INDEX([24]Results_ELV!$H$3:$H$186, (ROW()-ROW($BF$2))*5+1)</f>
        <v>13</v>
      </c>
      <c r="DO31" cm="1">
        <f t="array" ref="DO31">INDEX([24]Results_ELV!$H$5:$H$186, (ROW()-ROW($BG$2))*5+1)</f>
        <v>9</v>
      </c>
      <c r="DP31" cm="1">
        <f t="array" ref="DP31">INDEX([24]Results_ELV!$H$4:$H$186, (ROW()-ROW($BH$2))*5+1)</f>
        <v>4</v>
      </c>
      <c r="DR31" cm="1">
        <f t="array" ref="DR31">INDEX([25]Results_ELV!$H$6:$H$186, (ROW()-ROW($O$2))*5+1)</f>
        <v>8</v>
      </c>
      <c r="DS31" cm="1">
        <f t="array" ref="DS31">INDEX([25]Results_ELV!$H$3:$H$186, (ROW()-ROW($BF$2))*5+1)</f>
        <v>6</v>
      </c>
      <c r="DT31" cm="1">
        <f t="array" ref="DT31">INDEX([25]Results_ELV!$H$5:$H$186, (ROW()-ROW($BG$2))*5+1)</f>
        <v>8</v>
      </c>
      <c r="DU31" cm="1">
        <f t="array" ref="DU31">INDEX([25]Results_ELV!$H$4:$H$186, (ROW()-ROW($BH$2))*5+1)</f>
        <v>8</v>
      </c>
      <c r="DW31" cm="1">
        <f t="array" ref="DW31">INDEX([26]Results_ELV!$H$6:$H$186, (ROW()-ROW($O$2))*5+1)</f>
        <v>8</v>
      </c>
      <c r="DX31" cm="1">
        <f t="array" ref="DX31">INDEX([26]Results_ELV!$H$3:$H$186, (ROW()-ROW($BF$2))*5+1)</f>
        <v>17</v>
      </c>
      <c r="DY31" cm="1">
        <f t="array" ref="DY31">INDEX([26]Results_ELV!$H$5:$H$186, (ROW()-ROW($BG$2))*5+1)</f>
        <v>8</v>
      </c>
      <c r="DZ31" cm="1">
        <f t="array" ref="DZ31">INDEX([26]Results_ELV!$H$4:$H$186, (ROW()-ROW($BH$2))*5+1)</f>
        <v>6</v>
      </c>
      <c r="EB31" cm="1">
        <f t="array" ref="EB31">INDEX([27]Results_ELV!$H$6:$H$186, (ROW()-ROW($O$2))*5+1)</f>
        <v>8</v>
      </c>
      <c r="EC31" cm="1">
        <f t="array" ref="EC31">INDEX([27]Results_ELV!$H$3:$H$186, (ROW()-ROW($BF$2))*5+1)</f>
        <v>0</v>
      </c>
      <c r="ED31" cm="1">
        <f t="array" ref="ED31">INDEX([27]Results_ELV!$H$5:$H$186, (ROW()-ROW($BG$2))*5+1)</f>
        <v>8</v>
      </c>
      <c r="EE31" cm="1">
        <f t="array" ref="EE31">INDEX([27]Results_ELV!$H$4:$H$186, (ROW()-ROW($BH$2))*5+1)</f>
        <v>5</v>
      </c>
      <c r="EG31" cm="1">
        <f t="array" ref="EG31">INDEX([28]Results_ELV!$H$6:$H$186, (ROW()-ROW($O$2))*5+1)</f>
        <v>8</v>
      </c>
      <c r="EH31" cm="1">
        <f t="array" ref="EH31">INDEX([28]Results_ELV!$H$3:$H$186, (ROW()-ROW($BF$2))*5+1)</f>
        <v>15</v>
      </c>
      <c r="EI31" cm="1">
        <f t="array" ref="EI31">INDEX([28]Results_ELV!$H$5:$H$186, (ROW()-ROW($BG$2))*5+1)</f>
        <v>8</v>
      </c>
      <c r="EJ31" cm="1">
        <f t="array" ref="EJ31">INDEX([28]Results_ELV!$H$4:$H$186, (ROW()-ROW($BH$2))*5+1)</f>
        <v>5</v>
      </c>
      <c r="EL31" cm="1">
        <f t="array" ref="EL31">INDEX([29]Results_ELV!$H$6:$H$186, (ROW()-ROW($O$2))*5+1)</f>
        <v>8</v>
      </c>
      <c r="EM31" cm="1">
        <f t="array" ref="EM31">INDEX([29]Results_ELV!$H$3:$H$186, (ROW()-ROW($BF$2))*5+1)</f>
        <v>6</v>
      </c>
      <c r="EN31" cm="1">
        <f t="array" ref="EN31">INDEX([29]Results_ELV!$H$5:$H$186, (ROW()-ROW($BG$2))*5+1)</f>
        <v>9</v>
      </c>
      <c r="EO31" cm="1">
        <f t="array" ref="EO31">INDEX([29]Results_ELV!$H$4:$H$186, (ROW()-ROW($BH$2))*5+1)</f>
        <v>14</v>
      </c>
      <c r="EQ31" cm="1">
        <f t="array" ref="EQ31">INDEX([30]Results_ELV!$H$6:$H$186, (ROW()-ROW($O$2))*5+1)</f>
        <v>8</v>
      </c>
      <c r="ER31" cm="1">
        <f t="array" ref="ER31">INDEX([30]Results_ELV!$H$3:$H$186, (ROW()-ROW($BF$2))*5+1)</f>
        <v>0</v>
      </c>
      <c r="ES31" cm="1">
        <f t="array" ref="ES31">INDEX([30]Results_ELV!$H$5:$H$186, (ROW()-ROW($BG$2))*5+1)</f>
        <v>10</v>
      </c>
      <c r="ET31" cm="1">
        <f t="array" ref="ET31">INDEX([30]Results_ELV!$H$4:$H$186, (ROW()-ROW($BH$2))*5+1)</f>
        <v>8</v>
      </c>
      <c r="EV31" s="22">
        <f t="shared" si="0"/>
        <v>8</v>
      </c>
      <c r="EW31" s="22">
        <f t="shared" si="1"/>
        <v>8</v>
      </c>
      <c r="EX31" s="22">
        <f t="shared" si="2"/>
        <v>9</v>
      </c>
      <c r="EY31" s="22">
        <f t="shared" si="3"/>
        <v>7</v>
      </c>
    </row>
    <row r="32" spans="1:155" x14ac:dyDescent="0.35">
      <c r="A32">
        <v>30</v>
      </c>
      <c r="B32">
        <f>[1]CRP_Outcome_ELV!$O32</f>
        <v>8</v>
      </c>
      <c r="C32">
        <f>[1]CRP_Outcome_ELV!$BF32</f>
        <v>15</v>
      </c>
      <c r="D32">
        <f>[1]CRP_Outcome_ELV!$BG32</f>
        <v>8</v>
      </c>
      <c r="E32">
        <f>[1]CRP_Outcome_ELV!$BH32</f>
        <v>8</v>
      </c>
      <c r="G32">
        <f>[2]CRP_Outcome_ELV!$O32</f>
        <v>8</v>
      </c>
      <c r="H32">
        <f>[2]CRP_Outcome_ELV!$BF32</f>
        <v>0</v>
      </c>
      <c r="I32">
        <f>[2]CRP_Outcome_ELV!$BG32</f>
        <v>8</v>
      </c>
      <c r="J32">
        <f>[2]CRP_Outcome_ELV!$BH32</f>
        <v>5</v>
      </c>
      <c r="L32">
        <f>[3]CRP_Outcome_ELV!$O32</f>
        <v>8</v>
      </c>
      <c r="M32">
        <f>[3]CRP_Outcome_ELV!$BF32</f>
        <v>13</v>
      </c>
      <c r="N32">
        <f>[3]CRP_Outcome_ELV!$BG32</f>
        <v>9</v>
      </c>
      <c r="O32">
        <f>[3]CRP_Outcome_ELV!$BH32</f>
        <v>1</v>
      </c>
      <c r="Q32">
        <f>[4]CRP_Outcome_ELV!$O32</f>
        <v>8</v>
      </c>
      <c r="R32">
        <f>[4]CRP_Outcome_ELV!$BF32</f>
        <v>0</v>
      </c>
      <c r="S32">
        <f>[4]CRP_Outcome_ELV!$BG32</f>
        <v>9</v>
      </c>
      <c r="T32">
        <f>[4]CRP_Outcome_ELV!$BH32</f>
        <v>7</v>
      </c>
      <c r="V32">
        <f>[5]CRP_Outcome_ELV!$O32</f>
        <v>8</v>
      </c>
      <c r="W32">
        <f>[5]CRP_Outcome_ELV!$BF32</f>
        <v>12</v>
      </c>
      <c r="X32">
        <f>[5]CRP_Outcome_ELV!$BG32</f>
        <v>8</v>
      </c>
      <c r="Y32">
        <f>[5]CRP_Outcome_ELV!$BH32</f>
        <v>3</v>
      </c>
      <c r="AA32">
        <f>[6]CRP_Outcome_ELV!$O32</f>
        <v>8</v>
      </c>
      <c r="AB32">
        <f>[6]CRP_Outcome_ELV!$BF32</f>
        <v>0</v>
      </c>
      <c r="AC32">
        <f>[6]CRP_Outcome_ELV!$BG32</f>
        <v>9</v>
      </c>
      <c r="AD32">
        <f>[6]CRP_Outcome_ELV!$BH32</f>
        <v>13</v>
      </c>
      <c r="AF32">
        <f>[7]CRP_Outcome_ELV!$O32</f>
        <v>8</v>
      </c>
      <c r="AG32">
        <f>[7]CRP_Outcome_ELV!$BF32</f>
        <v>6</v>
      </c>
      <c r="AH32">
        <f>[7]CRP_Outcome_ELV!$BG32</f>
        <v>9</v>
      </c>
      <c r="AI32">
        <f>[7]CRP_Outcome_ELV!$BH32</f>
        <v>11</v>
      </c>
      <c r="AK32">
        <f>[8]CRP_Outcome_ELV!$O32</f>
        <v>8</v>
      </c>
      <c r="AL32">
        <f>[8]CRP_Outcome_ELV!$BF32</f>
        <v>8</v>
      </c>
      <c r="AM32">
        <f>[8]CRP_Outcome_ELV!$BG32</f>
        <v>9</v>
      </c>
      <c r="AN32">
        <f>[8]CRP_Outcome_ELV!$BH32</f>
        <v>0</v>
      </c>
      <c r="AP32">
        <f>[9]CRP_Outcome_ELV!$O32</f>
        <v>8</v>
      </c>
      <c r="AQ32">
        <f>[9]CRP_Outcome_ELV!$BF32</f>
        <v>0</v>
      </c>
      <c r="AR32">
        <f>[9]CRP_Outcome_ELV!$BG32</f>
        <v>9</v>
      </c>
      <c r="AS32">
        <f>[9]CRP_Outcome_ELV!$BH32</f>
        <v>5</v>
      </c>
      <c r="AU32">
        <f>[10]CRP_Outcome_ELV!$O32</f>
        <v>8</v>
      </c>
      <c r="AV32">
        <f>[10]CRP_Outcome_ELV!$BF32</f>
        <v>0</v>
      </c>
      <c r="AW32">
        <f>[10]CRP_Outcome_ELV!$BG32</f>
        <v>9</v>
      </c>
      <c r="AX32">
        <f>[10]CRP_Outcome_ELV!$BH32</f>
        <v>8</v>
      </c>
      <c r="AZ32">
        <v>8</v>
      </c>
      <c r="BA32">
        <v>0</v>
      </c>
      <c r="BB32">
        <v>9</v>
      </c>
      <c r="BC32">
        <v>9</v>
      </c>
      <c r="BE32">
        <v>8</v>
      </c>
      <c r="BF32">
        <v>0</v>
      </c>
      <c r="BG32">
        <v>6</v>
      </c>
      <c r="BH32">
        <v>8</v>
      </c>
      <c r="BJ32" cm="1">
        <f t="array" ref="BJ32">INDEX([13]Results_ELV!$H$6:$H$186, (ROW()-ROW($O$2))*5+1)</f>
        <v>8</v>
      </c>
      <c r="BK32" cm="1">
        <f t="array" ref="BK32">INDEX([13]Results_ELV!$H$3:$H$186, (ROW()-ROW($BF$2))*5+1)</f>
        <v>0</v>
      </c>
      <c r="BL32" cm="1">
        <f t="array" ref="BL32">INDEX([13]Results_ELV!$H$5:$H$186, (ROW()-ROW($BG$2))*5+1)</f>
        <v>8</v>
      </c>
      <c r="BM32" cm="1">
        <f t="array" ref="BM32">INDEX([13]Results_ELV!$H$4:$H$186, (ROW()-ROW($BH$2))*5+1)</f>
        <v>9</v>
      </c>
      <c r="BO32" cm="1">
        <f t="array" ref="BO32">INDEX([14]Results_ELV!$H$6:$H$186, (ROW()-ROW($O$2))*5+1)</f>
        <v>8</v>
      </c>
      <c r="BP32" cm="1">
        <f t="array" ref="BP32">INDEX([14]Results_ELV!$H$3:$H$186, (ROW()-ROW($BF$2))*5+1)</f>
        <v>0</v>
      </c>
      <c r="BQ32" cm="1">
        <f t="array" ref="BQ32">INDEX([14]Results_ELV!$H$5:$H$186, (ROW()-ROW($BG$2))*5+1)</f>
        <v>8</v>
      </c>
      <c r="BR32" cm="1">
        <f t="array" ref="BR32">INDEX([14]Results_ELV!$H$4:$H$186, (ROW()-ROW($BH$2))*5+1)</f>
        <v>5</v>
      </c>
      <c r="BT32" cm="1">
        <f t="array" ref="BT32">INDEX([15]Results_ELV!$H$6:$H$186, (ROW()-ROW($O$2))*5+1)</f>
        <v>8</v>
      </c>
      <c r="BU32" cm="1">
        <f t="array" ref="BU32">INDEX([15]Results_ELV!$H$3:$H$186, (ROW()-ROW($BF$2))*5+1)</f>
        <v>3</v>
      </c>
      <c r="BV32" cm="1">
        <f t="array" ref="BV32">INDEX([15]Results_ELV!$H$5:$H$186, (ROW()-ROW($BG$2))*5+1)</f>
        <v>8</v>
      </c>
      <c r="BW32" cm="1">
        <f t="array" ref="BW32">INDEX([15]Results_ELV!$H$4:$H$186, (ROW()-ROW($BH$2))*5+1)</f>
        <v>6</v>
      </c>
      <c r="BY32" cm="1">
        <f t="array" ref="BY32">INDEX([16]Results_ELV!$H$6:$H$186, (ROW()-ROW($O$2))*5+1)</f>
        <v>8</v>
      </c>
      <c r="BZ32" cm="1">
        <f t="array" ref="BZ32">INDEX([16]Results_ELV!$H$3:$H$186, (ROW()-ROW($BF$2))*5+1)</f>
        <v>5</v>
      </c>
      <c r="CA32" cm="1">
        <f t="array" ref="CA32">INDEX([16]Results_ELV!$H$5:$H$186, (ROW()-ROW($BG$2))*5+1)</f>
        <v>9</v>
      </c>
      <c r="CB32" cm="1">
        <f t="array" ref="CB32">INDEX([16]Results_ELV!$H$4:$H$186, (ROW()-ROW($BH$2))*5+1)</f>
        <v>12</v>
      </c>
      <c r="CD32" cm="1">
        <f t="array" ref="CD32">INDEX([17]Results_ELV!$H$6:$H$186, (ROW()-ROW($O$2))*5+1)</f>
        <v>8</v>
      </c>
      <c r="CE32" cm="1">
        <f t="array" ref="CE32">INDEX([17]Results_ELV!$H$3:$H$186, (ROW()-ROW($BF$2))*5+1)</f>
        <v>13</v>
      </c>
      <c r="CF32" cm="1">
        <f t="array" ref="CF32">INDEX([17]Results_ELV!$H$5:$H$186, (ROW()-ROW($BG$2))*5+1)</f>
        <v>9</v>
      </c>
      <c r="CG32" cm="1">
        <f t="array" ref="CG32">INDEX([17]Results_ELV!$H$4:$H$186, (ROW()-ROW($BH$2))*5+1)</f>
        <v>6</v>
      </c>
      <c r="CI32" cm="1">
        <f t="array" ref="CI32">INDEX([18]Results_ELV!$H$6:$H$186, (ROW()-ROW($O$2))*5+1)</f>
        <v>8</v>
      </c>
      <c r="CJ32" cm="1">
        <f t="array" ref="CJ32">INDEX([18]Results_ELV!$H$3:$H$186, (ROW()-ROW($BF$2))*5+1)</f>
        <v>0</v>
      </c>
      <c r="CK32" cm="1">
        <f t="array" ref="CK32">INDEX([18]Results_ELV!$H$5:$H$186, (ROW()-ROW($BG$2))*5+1)</f>
        <v>9</v>
      </c>
      <c r="CL32" cm="1">
        <f t="array" ref="CL32">INDEX([18]Results_ELV!$H$4:$H$186, (ROW()-ROW($BH$2))*5+1)</f>
        <v>11</v>
      </c>
      <c r="CN32" cm="1">
        <f t="array" ref="CN32">INDEX([19]Results_ELV!$H$6:$H$186, (ROW()-ROW($O$2))*5+1)</f>
        <v>8</v>
      </c>
      <c r="CO32" cm="1">
        <f t="array" ref="CO32">INDEX([19]Results_ELV!$H$3:$H$186, (ROW()-ROW($BF$2))*5+1)</f>
        <v>0</v>
      </c>
      <c r="CP32" cm="1">
        <f t="array" ref="CP32">INDEX([19]Results_ELV!$H$5:$H$186, (ROW()-ROW($BG$2))*5+1)</f>
        <v>6</v>
      </c>
      <c r="CQ32" cm="1">
        <f t="array" ref="CQ32">INDEX([19]Results_ELV!$H$4:$H$186, (ROW()-ROW($BH$2))*5+1)</f>
        <v>5</v>
      </c>
      <c r="CS32" cm="1">
        <f t="array" ref="CS32">INDEX([20]Results_ELV!$H$6:$H$186, (ROW()-ROW($O$2))*5+1)</f>
        <v>8</v>
      </c>
      <c r="CT32" cm="1">
        <f t="array" ref="CT32">INDEX([20]Results_ELV!$H$3:$H$186, (ROW()-ROW($BF$2))*5+1)</f>
        <v>0</v>
      </c>
      <c r="CU32" cm="1">
        <f t="array" ref="CU32">INDEX([20]Results_ELV!$H$5:$H$186, (ROW()-ROW($BG$2))*5+1)</f>
        <v>8</v>
      </c>
      <c r="CV32" cm="1">
        <f t="array" ref="CV32">INDEX([20]Results_ELV!$H$4:$H$186, (ROW()-ROW($BH$2))*5+1)</f>
        <v>9</v>
      </c>
      <c r="CX32" cm="1">
        <f t="array" ref="CX32">INDEX([21]Results_ELV!$H$6:$H$186, (ROW()-ROW($O$2))*5+1)</f>
        <v>8</v>
      </c>
      <c r="CY32" cm="1">
        <f t="array" ref="CY32">INDEX([21]Results_ELV!$H$3:$H$186, (ROW()-ROW($BF$2))*5+1)</f>
        <v>13</v>
      </c>
      <c r="CZ32" cm="1">
        <f t="array" ref="CZ32">INDEX([21]Results_ELV!$H$5:$H$186, (ROW()-ROW($BG$2))*5+1)</f>
        <v>9</v>
      </c>
      <c r="DA32" cm="1">
        <f t="array" ref="DA32">INDEX([21]Results_ELV!$H$4:$H$186, (ROW()-ROW($BH$2))*5+1)</f>
        <v>1</v>
      </c>
      <c r="DC32" cm="1">
        <f t="array" ref="DC32">INDEX([22]Results_ELV!$H$6:$H$186, (ROW()-ROW($O$2))*5+1)</f>
        <v>8</v>
      </c>
      <c r="DD32" cm="1">
        <f t="array" ref="DD32">INDEX([22]Results_ELV!$H$3:$H$186, (ROW()-ROW($BF$2))*5+1)</f>
        <v>0</v>
      </c>
      <c r="DE32" cm="1">
        <f t="array" ref="DE32">INDEX([22]Results_ELV!$H$5:$H$186, (ROW()-ROW($BG$2))*5+1)</f>
        <v>9</v>
      </c>
      <c r="DF32" cm="1">
        <f t="array" ref="DF32">INDEX([22]Results_ELV!$H$4:$H$186, (ROW()-ROW($BH$2))*5+1)</f>
        <v>8</v>
      </c>
      <c r="DH32" cm="1">
        <f t="array" ref="DH32">INDEX([23]Results_ELV!$H$6:$H$186, (ROW()-ROW($O$2))*5+1)</f>
        <v>8</v>
      </c>
      <c r="DI32" cm="1">
        <f t="array" ref="DI32">INDEX([23]Results_ELV!$H$3:$H$186, (ROW()-ROW($BF$2))*5+1)</f>
        <v>0</v>
      </c>
      <c r="DJ32" cm="1">
        <f t="array" ref="DJ32">INDEX([23]Results_ELV!$H$5:$H$186, (ROW()-ROW($BG$2))*5+1)</f>
        <v>9</v>
      </c>
      <c r="DK32" cm="1">
        <f t="array" ref="DK32">INDEX([23]Results_ELV!$H$4:$H$186, (ROW()-ROW($BH$2))*5+1)</f>
        <v>6</v>
      </c>
      <c r="DM32" cm="1">
        <f t="array" ref="DM32">INDEX([24]Results_ELV!$H$6:$H$186, (ROW()-ROW($O$2))*5+1)</f>
        <v>8</v>
      </c>
      <c r="DN32" cm="1">
        <f t="array" ref="DN32">INDEX([24]Results_ELV!$H$3:$H$186, (ROW()-ROW($BF$2))*5+1)</f>
        <v>0</v>
      </c>
      <c r="DO32" cm="1">
        <f t="array" ref="DO32">INDEX([24]Results_ELV!$H$5:$H$186, (ROW()-ROW($BG$2))*5+1)</f>
        <v>9</v>
      </c>
      <c r="DP32" cm="1">
        <f t="array" ref="DP32">INDEX([24]Results_ELV!$H$4:$H$186, (ROW()-ROW($BH$2))*5+1)</f>
        <v>5</v>
      </c>
      <c r="DR32" cm="1">
        <f t="array" ref="DR32">INDEX([25]Results_ELV!$H$6:$H$186, (ROW()-ROW($O$2))*5+1)</f>
        <v>8</v>
      </c>
      <c r="DS32" cm="1">
        <f t="array" ref="DS32">INDEX([25]Results_ELV!$H$3:$H$186, (ROW()-ROW($BF$2))*5+1)</f>
        <v>0</v>
      </c>
      <c r="DT32" cm="1">
        <f t="array" ref="DT32">INDEX([25]Results_ELV!$H$5:$H$186, (ROW()-ROW($BG$2))*5+1)</f>
        <v>8</v>
      </c>
      <c r="DU32" cm="1">
        <f t="array" ref="DU32">INDEX([25]Results_ELV!$H$4:$H$186, (ROW()-ROW($BH$2))*5+1)</f>
        <v>9</v>
      </c>
      <c r="DW32" cm="1">
        <f t="array" ref="DW32">INDEX([26]Results_ELV!$H$6:$H$186, (ROW()-ROW($O$2))*5+1)</f>
        <v>8</v>
      </c>
      <c r="DX32" cm="1">
        <f t="array" ref="DX32">INDEX([26]Results_ELV!$H$3:$H$186, (ROW()-ROW($BF$2))*5+1)</f>
        <v>4</v>
      </c>
      <c r="DY32" cm="1">
        <f t="array" ref="DY32">INDEX([26]Results_ELV!$H$5:$H$186, (ROW()-ROW($BG$2))*5+1)</f>
        <v>8</v>
      </c>
      <c r="DZ32" cm="1">
        <f t="array" ref="DZ32">INDEX([26]Results_ELV!$H$4:$H$186, (ROW()-ROW($BH$2))*5+1)</f>
        <v>4</v>
      </c>
      <c r="EB32" cm="1">
        <f t="array" ref="EB32">INDEX([27]Results_ELV!$H$6:$H$186, (ROW()-ROW($O$2))*5+1)</f>
        <v>8</v>
      </c>
      <c r="EC32" cm="1">
        <f t="array" ref="EC32">INDEX([27]Results_ELV!$H$3:$H$186, (ROW()-ROW($BF$2))*5+1)</f>
        <v>0</v>
      </c>
      <c r="ED32" cm="1">
        <f t="array" ref="ED32">INDEX([27]Results_ELV!$H$5:$H$186, (ROW()-ROW($BG$2))*5+1)</f>
        <v>9</v>
      </c>
      <c r="EE32" cm="1">
        <f t="array" ref="EE32">INDEX([27]Results_ELV!$H$4:$H$186, (ROW()-ROW($BH$2))*5+1)</f>
        <v>6</v>
      </c>
      <c r="EG32" cm="1">
        <f t="array" ref="EG32">INDEX([28]Results_ELV!$H$6:$H$186, (ROW()-ROW($O$2))*5+1)</f>
        <v>8</v>
      </c>
      <c r="EH32" cm="1">
        <f t="array" ref="EH32">INDEX([28]Results_ELV!$H$3:$H$186, (ROW()-ROW($BF$2))*5+1)</f>
        <v>5</v>
      </c>
      <c r="EI32" cm="1">
        <f t="array" ref="EI32">INDEX([28]Results_ELV!$H$5:$H$186, (ROW()-ROW($BG$2))*5+1)</f>
        <v>8</v>
      </c>
      <c r="EJ32" cm="1">
        <f t="array" ref="EJ32">INDEX([28]Results_ELV!$H$4:$H$186, (ROW()-ROW($BH$2))*5+1)</f>
        <v>7</v>
      </c>
      <c r="EL32" cm="1">
        <f t="array" ref="EL32">INDEX([29]Results_ELV!$H$6:$H$186, (ROW()-ROW($O$2))*5+1)</f>
        <v>8</v>
      </c>
      <c r="EM32" cm="1">
        <f t="array" ref="EM32">INDEX([29]Results_ELV!$H$3:$H$186, (ROW()-ROW($BF$2))*5+1)</f>
        <v>15</v>
      </c>
      <c r="EN32" cm="1">
        <f t="array" ref="EN32">INDEX([29]Results_ELV!$H$5:$H$186, (ROW()-ROW($BG$2))*5+1)</f>
        <v>9</v>
      </c>
      <c r="EO32" cm="1">
        <f t="array" ref="EO32">INDEX([29]Results_ELV!$H$4:$H$186, (ROW()-ROW($BH$2))*5+1)</f>
        <v>5</v>
      </c>
      <c r="EQ32" cm="1">
        <f t="array" ref="EQ32">INDEX([30]Results_ELV!$H$6:$H$186, (ROW()-ROW($O$2))*5+1)</f>
        <v>8</v>
      </c>
      <c r="ER32" cm="1">
        <f t="array" ref="ER32">INDEX([30]Results_ELV!$H$3:$H$186, (ROW()-ROW($BF$2))*5+1)</f>
        <v>0</v>
      </c>
      <c r="ES32" cm="1">
        <f t="array" ref="ES32">INDEX([30]Results_ELV!$H$5:$H$186, (ROW()-ROW($BG$2))*5+1)</f>
        <v>9</v>
      </c>
      <c r="ET32" cm="1">
        <f t="array" ref="ET32">INDEX([30]Results_ELV!$H$4:$H$186, (ROW()-ROW($BH$2))*5+1)</f>
        <v>9</v>
      </c>
      <c r="EV32" s="22">
        <f t="shared" si="0"/>
        <v>8</v>
      </c>
      <c r="EW32" s="22">
        <f t="shared" si="1"/>
        <v>4</v>
      </c>
      <c r="EX32" s="22">
        <f t="shared" si="2"/>
        <v>8</v>
      </c>
      <c r="EY32" s="22">
        <f t="shared" si="3"/>
        <v>7</v>
      </c>
    </row>
    <row r="33" spans="1:156" x14ac:dyDescent="0.35">
      <c r="A33">
        <v>31</v>
      </c>
      <c r="B33">
        <f>[1]CRP_Outcome_ELV!$O33</f>
        <v>8</v>
      </c>
      <c r="C33">
        <f>[1]CRP_Outcome_ELV!$BF33</f>
        <v>0</v>
      </c>
      <c r="D33">
        <f>[1]CRP_Outcome_ELV!$BG33</f>
        <v>8</v>
      </c>
      <c r="E33">
        <f>[1]CRP_Outcome_ELV!$BH33</f>
        <v>7</v>
      </c>
      <c r="G33">
        <f>[2]CRP_Outcome_ELV!$O33</f>
        <v>8</v>
      </c>
      <c r="H33">
        <f>[2]CRP_Outcome_ELV!$BF33</f>
        <v>0</v>
      </c>
      <c r="I33">
        <f>[2]CRP_Outcome_ELV!$BG33</f>
        <v>9</v>
      </c>
      <c r="J33">
        <f>[2]CRP_Outcome_ELV!$BH33</f>
        <v>3</v>
      </c>
      <c r="L33">
        <f>[3]CRP_Outcome_ELV!$O33</f>
        <v>8</v>
      </c>
      <c r="M33">
        <f>[3]CRP_Outcome_ELV!$BF33</f>
        <v>0</v>
      </c>
      <c r="N33">
        <f>[3]CRP_Outcome_ELV!$BG33</f>
        <v>9</v>
      </c>
      <c r="O33">
        <f>[3]CRP_Outcome_ELV!$BH33</f>
        <v>4</v>
      </c>
      <c r="Q33">
        <f>[4]CRP_Outcome_ELV!$O33</f>
        <v>8</v>
      </c>
      <c r="R33">
        <f>[4]CRP_Outcome_ELV!$BF33</f>
        <v>8</v>
      </c>
      <c r="S33">
        <f>[4]CRP_Outcome_ELV!$BG33</f>
        <v>9</v>
      </c>
      <c r="T33">
        <f>[4]CRP_Outcome_ELV!$BH33</f>
        <v>10</v>
      </c>
      <c r="V33">
        <f>[5]CRP_Outcome_ELV!$O33</f>
        <v>8</v>
      </c>
      <c r="W33">
        <f>[5]CRP_Outcome_ELV!$BF33</f>
        <v>4</v>
      </c>
      <c r="X33">
        <f>[5]CRP_Outcome_ELV!$BG33</f>
        <v>9</v>
      </c>
      <c r="Y33">
        <f>[5]CRP_Outcome_ELV!$BH33</f>
        <v>2</v>
      </c>
      <c r="AA33">
        <f>[6]CRP_Outcome_ELV!$O33</f>
        <v>8</v>
      </c>
      <c r="AB33">
        <f>[6]CRP_Outcome_ELV!$BF33</f>
        <v>6</v>
      </c>
      <c r="AC33">
        <f>[6]CRP_Outcome_ELV!$BG33</f>
        <v>9</v>
      </c>
      <c r="AD33">
        <f>[6]CRP_Outcome_ELV!$BH33</f>
        <v>17</v>
      </c>
      <c r="AF33">
        <f>[7]CRP_Outcome_ELV!$O33</f>
        <v>8</v>
      </c>
      <c r="AG33">
        <f>[7]CRP_Outcome_ELV!$BF33</f>
        <v>1</v>
      </c>
      <c r="AH33">
        <f>[7]CRP_Outcome_ELV!$BG33</f>
        <v>10</v>
      </c>
      <c r="AI33">
        <f>[7]CRP_Outcome_ELV!$BH33</f>
        <v>14</v>
      </c>
      <c r="AK33">
        <f>[8]CRP_Outcome_ELV!$O33</f>
        <v>8</v>
      </c>
      <c r="AL33">
        <f>[8]CRP_Outcome_ELV!$BF33</f>
        <v>0</v>
      </c>
      <c r="AM33">
        <f>[8]CRP_Outcome_ELV!$BG33</f>
        <v>9</v>
      </c>
      <c r="AN33">
        <f>[8]CRP_Outcome_ELV!$BH33</f>
        <v>7</v>
      </c>
      <c r="AP33">
        <f>[9]CRP_Outcome_ELV!$O33</f>
        <v>8</v>
      </c>
      <c r="AQ33">
        <f>[9]CRP_Outcome_ELV!$BF33</f>
        <v>31</v>
      </c>
      <c r="AR33">
        <f>[9]CRP_Outcome_ELV!$BG33</f>
        <v>9</v>
      </c>
      <c r="AS33">
        <f>[9]CRP_Outcome_ELV!$BH33</f>
        <v>7</v>
      </c>
      <c r="AU33">
        <f>[10]CRP_Outcome_ELV!$O33</f>
        <v>8</v>
      </c>
      <c r="AV33">
        <f>[10]CRP_Outcome_ELV!$BF33</f>
        <v>3</v>
      </c>
      <c r="AW33">
        <f>[10]CRP_Outcome_ELV!$BG33</f>
        <v>9</v>
      </c>
      <c r="AX33">
        <f>[10]CRP_Outcome_ELV!$BH33</f>
        <v>14</v>
      </c>
      <c r="AZ33">
        <v>8</v>
      </c>
      <c r="BA33">
        <v>1</v>
      </c>
      <c r="BB33">
        <v>9</v>
      </c>
      <c r="BC33">
        <v>15</v>
      </c>
      <c r="BE33">
        <v>8</v>
      </c>
      <c r="BF33">
        <v>0</v>
      </c>
      <c r="BG33">
        <v>5</v>
      </c>
      <c r="BH33">
        <v>7</v>
      </c>
      <c r="BJ33" cm="1">
        <f t="array" ref="BJ33">INDEX([13]Results_ELV!$H$6:$H$186, (ROW()-ROW($O$2))*5+1)</f>
        <v>8</v>
      </c>
      <c r="BK33" cm="1">
        <f t="array" ref="BK33">INDEX([13]Results_ELV!$H$3:$H$186, (ROW()-ROW($BF$2))*5+1)</f>
        <v>3</v>
      </c>
      <c r="BL33" cm="1">
        <f t="array" ref="BL33">INDEX([13]Results_ELV!$H$5:$H$186, (ROW()-ROW($BG$2))*5+1)</f>
        <v>9</v>
      </c>
      <c r="BM33" cm="1">
        <f t="array" ref="BM33">INDEX([13]Results_ELV!$H$4:$H$186, (ROW()-ROW($BH$2))*5+1)</f>
        <v>9</v>
      </c>
      <c r="BO33" cm="1">
        <f t="array" ref="BO33">INDEX([14]Results_ELV!$H$6:$H$186, (ROW()-ROW($O$2))*5+1)</f>
        <v>8</v>
      </c>
      <c r="BP33" cm="1">
        <f t="array" ref="BP33">INDEX([14]Results_ELV!$H$3:$H$186, (ROW()-ROW($BF$2))*5+1)</f>
        <v>0</v>
      </c>
      <c r="BQ33" cm="1">
        <f t="array" ref="BQ33">INDEX([14]Results_ELV!$H$5:$H$186, (ROW()-ROW($BG$2))*5+1)</f>
        <v>9</v>
      </c>
      <c r="BR33" cm="1">
        <f t="array" ref="BR33">INDEX([14]Results_ELV!$H$4:$H$186, (ROW()-ROW($BH$2))*5+1)</f>
        <v>3</v>
      </c>
      <c r="BT33" cm="1">
        <f t="array" ref="BT33">INDEX([15]Results_ELV!$H$6:$H$186, (ROW()-ROW($O$2))*5+1)</f>
        <v>8</v>
      </c>
      <c r="BU33" cm="1">
        <f t="array" ref="BU33">INDEX([15]Results_ELV!$H$3:$H$186, (ROW()-ROW($BF$2))*5+1)</f>
        <v>3</v>
      </c>
      <c r="BV33" cm="1">
        <f t="array" ref="BV33">INDEX([15]Results_ELV!$H$5:$H$186, (ROW()-ROW($BG$2))*5+1)</f>
        <v>9</v>
      </c>
      <c r="BW33" cm="1">
        <f t="array" ref="BW33">INDEX([15]Results_ELV!$H$4:$H$186, (ROW()-ROW($BH$2))*5+1)</f>
        <v>6</v>
      </c>
      <c r="BY33" cm="1">
        <f t="array" ref="BY33">INDEX([16]Results_ELV!$H$6:$H$186, (ROW()-ROW($O$2))*5+1)</f>
        <v>8</v>
      </c>
      <c r="BZ33" cm="1">
        <f t="array" ref="BZ33">INDEX([16]Results_ELV!$H$3:$H$186, (ROW()-ROW($BF$2))*5+1)</f>
        <v>11</v>
      </c>
      <c r="CA33" cm="1">
        <f t="array" ref="CA33">INDEX([16]Results_ELV!$H$5:$H$186, (ROW()-ROW($BG$2))*5+1)</f>
        <v>9</v>
      </c>
      <c r="CB33" cm="1">
        <f t="array" ref="CB33">INDEX([16]Results_ELV!$H$4:$H$186, (ROW()-ROW($BH$2))*5+1)</f>
        <v>13</v>
      </c>
      <c r="CD33" cm="1">
        <f t="array" ref="CD33">INDEX([17]Results_ELV!$H$6:$H$186, (ROW()-ROW($O$2))*5+1)</f>
        <v>8</v>
      </c>
      <c r="CE33" cm="1">
        <f t="array" ref="CE33">INDEX([17]Results_ELV!$H$3:$H$186, (ROW()-ROW($BF$2))*5+1)</f>
        <v>14</v>
      </c>
      <c r="CF33" cm="1">
        <f t="array" ref="CF33">INDEX([17]Results_ELV!$H$5:$H$186, (ROW()-ROW($BG$2))*5+1)</f>
        <v>9</v>
      </c>
      <c r="CG33" cm="1">
        <f t="array" ref="CG33">INDEX([17]Results_ELV!$H$4:$H$186, (ROW()-ROW($BH$2))*5+1)</f>
        <v>5</v>
      </c>
      <c r="CI33" cm="1">
        <f t="array" ref="CI33">INDEX([18]Results_ELV!$H$6:$H$186, (ROW()-ROW($O$2))*5+1)</f>
        <v>8</v>
      </c>
      <c r="CJ33" cm="1">
        <f t="array" ref="CJ33">INDEX([18]Results_ELV!$H$3:$H$186, (ROW()-ROW($BF$2))*5+1)</f>
        <v>19</v>
      </c>
      <c r="CK33" cm="1">
        <f t="array" ref="CK33">INDEX([18]Results_ELV!$H$5:$H$186, (ROW()-ROW($BG$2))*5+1)</f>
        <v>9</v>
      </c>
      <c r="CL33" cm="1">
        <f t="array" ref="CL33">INDEX([18]Results_ELV!$H$4:$H$186, (ROW()-ROW($BH$2))*5+1)</f>
        <v>17</v>
      </c>
      <c r="CN33" cm="1">
        <f t="array" ref="CN33">INDEX([19]Results_ELV!$H$6:$H$186, (ROW()-ROW($O$2))*5+1)</f>
        <v>8</v>
      </c>
      <c r="CO33" cm="1">
        <f t="array" ref="CO33">INDEX([19]Results_ELV!$H$3:$H$186, (ROW()-ROW($BF$2))*5+1)</f>
        <v>0</v>
      </c>
      <c r="CP33" cm="1">
        <f t="array" ref="CP33">INDEX([19]Results_ELV!$H$5:$H$186, (ROW()-ROW($BG$2))*5+1)</f>
        <v>5</v>
      </c>
      <c r="CQ33" cm="1">
        <f t="array" ref="CQ33">INDEX([19]Results_ELV!$H$4:$H$186, (ROW()-ROW($BH$2))*5+1)</f>
        <v>6</v>
      </c>
      <c r="CS33" cm="1">
        <f t="array" ref="CS33">INDEX([20]Results_ELV!$H$6:$H$186, (ROW()-ROW($O$2))*5+1)</f>
        <v>8</v>
      </c>
      <c r="CT33" cm="1">
        <f t="array" ref="CT33">INDEX([20]Results_ELV!$H$3:$H$186, (ROW()-ROW($BF$2))*5+1)</f>
        <v>3</v>
      </c>
      <c r="CU33" cm="1">
        <f t="array" ref="CU33">INDEX([20]Results_ELV!$H$5:$H$186, (ROW()-ROW($BG$2))*5+1)</f>
        <v>9</v>
      </c>
      <c r="CV33" cm="1">
        <f t="array" ref="CV33">INDEX([20]Results_ELV!$H$4:$H$186, (ROW()-ROW($BH$2))*5+1)</f>
        <v>9</v>
      </c>
      <c r="CX33" cm="1">
        <f t="array" ref="CX33">INDEX([21]Results_ELV!$H$6:$H$186, (ROW()-ROW($O$2))*5+1)</f>
        <v>8</v>
      </c>
      <c r="CY33" cm="1">
        <f t="array" ref="CY33">INDEX([21]Results_ELV!$H$3:$H$186, (ROW()-ROW($BF$2))*5+1)</f>
        <v>0</v>
      </c>
      <c r="CZ33" cm="1">
        <f t="array" ref="CZ33">INDEX([21]Results_ELV!$H$5:$H$186, (ROW()-ROW($BG$2))*5+1)</f>
        <v>9</v>
      </c>
      <c r="DA33" cm="1">
        <f t="array" ref="DA33">INDEX([21]Results_ELV!$H$4:$H$186, (ROW()-ROW($BH$2))*5+1)</f>
        <v>4</v>
      </c>
      <c r="DC33" cm="1">
        <f t="array" ref="DC33">INDEX([22]Results_ELV!$H$6:$H$186, (ROW()-ROW($O$2))*5+1)</f>
        <v>8</v>
      </c>
      <c r="DD33" cm="1">
        <f t="array" ref="DD33">INDEX([22]Results_ELV!$H$3:$H$186, (ROW()-ROW($BF$2))*5+1)</f>
        <v>9</v>
      </c>
      <c r="DE33" cm="1">
        <f t="array" ref="DE33">INDEX([22]Results_ELV!$H$5:$H$186, (ROW()-ROW($BG$2))*5+1)</f>
        <v>9</v>
      </c>
      <c r="DF33" cm="1">
        <f t="array" ref="DF33">INDEX([22]Results_ELV!$H$4:$H$186, (ROW()-ROW($BH$2))*5+1)</f>
        <v>14</v>
      </c>
      <c r="DH33" cm="1">
        <f t="array" ref="DH33">INDEX([23]Results_ELV!$H$6:$H$186, (ROW()-ROW($O$2))*5+1)</f>
        <v>8</v>
      </c>
      <c r="DI33" cm="1">
        <f t="array" ref="DI33">INDEX([23]Results_ELV!$H$3:$H$186, (ROW()-ROW($BF$2))*5+1)</f>
        <v>0</v>
      </c>
      <c r="DJ33" cm="1">
        <f t="array" ref="DJ33">INDEX([23]Results_ELV!$H$5:$H$186, (ROW()-ROW($BG$2))*5+1)</f>
        <v>9</v>
      </c>
      <c r="DK33" cm="1">
        <f t="array" ref="DK33">INDEX([23]Results_ELV!$H$4:$H$186, (ROW()-ROW($BH$2))*5+1)</f>
        <v>9</v>
      </c>
      <c r="DM33" cm="1">
        <f t="array" ref="DM33">INDEX([24]Results_ELV!$H$6:$H$186, (ROW()-ROW($O$2))*5+1)</f>
        <v>8</v>
      </c>
      <c r="DN33" cm="1">
        <f t="array" ref="DN33">INDEX([24]Results_ELV!$H$3:$H$186, (ROW()-ROW($BF$2))*5+1)</f>
        <v>0</v>
      </c>
      <c r="DO33" cm="1">
        <f t="array" ref="DO33">INDEX([24]Results_ELV!$H$5:$H$186, (ROW()-ROW($BG$2))*5+1)</f>
        <v>9</v>
      </c>
      <c r="DP33" cm="1">
        <f t="array" ref="DP33">INDEX([24]Results_ELV!$H$4:$H$186, (ROW()-ROW($BH$2))*5+1)</f>
        <v>12</v>
      </c>
      <c r="DR33" cm="1">
        <f t="array" ref="DR33">INDEX([25]Results_ELV!$H$6:$H$186, (ROW()-ROW($O$2))*5+1)</f>
        <v>8</v>
      </c>
      <c r="DS33" cm="1">
        <f t="array" ref="DS33">INDEX([25]Results_ELV!$H$3:$H$186, (ROW()-ROW($BF$2))*5+1)</f>
        <v>3</v>
      </c>
      <c r="DT33" cm="1">
        <f t="array" ref="DT33">INDEX([25]Results_ELV!$H$5:$H$186, (ROW()-ROW($BG$2))*5+1)</f>
        <v>9</v>
      </c>
      <c r="DU33" cm="1">
        <f t="array" ref="DU33">INDEX([25]Results_ELV!$H$4:$H$186, (ROW()-ROW($BH$2))*5+1)</f>
        <v>9</v>
      </c>
      <c r="DW33" cm="1">
        <f t="array" ref="DW33">INDEX([26]Results_ELV!$H$6:$H$186, (ROW()-ROW($O$2))*5+1)</f>
        <v>8</v>
      </c>
      <c r="DX33" cm="1">
        <f t="array" ref="DX33">INDEX([26]Results_ELV!$H$3:$H$186, (ROW()-ROW($BF$2))*5+1)</f>
        <v>0</v>
      </c>
      <c r="DY33" cm="1">
        <f t="array" ref="DY33">INDEX([26]Results_ELV!$H$5:$H$186, (ROW()-ROW($BG$2))*5+1)</f>
        <v>9</v>
      </c>
      <c r="DZ33" cm="1">
        <f t="array" ref="DZ33">INDEX([26]Results_ELV!$H$4:$H$186, (ROW()-ROW($BH$2))*5+1)</f>
        <v>4</v>
      </c>
      <c r="EB33" cm="1">
        <f t="array" ref="EB33">INDEX([27]Results_ELV!$H$6:$H$186, (ROW()-ROW($O$2))*5+1)</f>
        <v>8</v>
      </c>
      <c r="EC33" cm="1">
        <f t="array" ref="EC33">INDEX([27]Results_ELV!$H$3:$H$186, (ROW()-ROW($BF$2))*5+1)</f>
        <v>0</v>
      </c>
      <c r="ED33" cm="1">
        <f t="array" ref="ED33">INDEX([27]Results_ELV!$H$5:$H$186, (ROW()-ROW($BG$2))*5+1)</f>
        <v>9</v>
      </c>
      <c r="EE33" cm="1">
        <f t="array" ref="EE33">INDEX([27]Results_ELV!$H$4:$H$186, (ROW()-ROW($BH$2))*5+1)</f>
        <v>12</v>
      </c>
      <c r="EG33" cm="1">
        <f t="array" ref="EG33">INDEX([28]Results_ELV!$H$6:$H$186, (ROW()-ROW($O$2))*5+1)</f>
        <v>8</v>
      </c>
      <c r="EH33" cm="1">
        <f t="array" ref="EH33">INDEX([28]Results_ELV!$H$3:$H$186, (ROW()-ROW($BF$2))*5+1)</f>
        <v>0</v>
      </c>
      <c r="EI33" cm="1">
        <f t="array" ref="EI33">INDEX([28]Results_ELV!$H$5:$H$186, (ROW()-ROW($BG$2))*5+1)</f>
        <v>9</v>
      </c>
      <c r="EJ33" cm="1">
        <f t="array" ref="EJ33">INDEX([28]Results_ELV!$H$4:$H$186, (ROW()-ROW($BH$2))*5+1)</f>
        <v>4</v>
      </c>
      <c r="EL33" cm="1">
        <f t="array" ref="EL33">INDEX([29]Results_ELV!$H$6:$H$186, (ROW()-ROW($O$2))*5+1)</f>
        <v>8</v>
      </c>
      <c r="EM33" cm="1">
        <f t="array" ref="EM33">INDEX([29]Results_ELV!$H$3:$H$186, (ROW()-ROW($BF$2))*5+1)</f>
        <v>17</v>
      </c>
      <c r="EN33" cm="1">
        <f t="array" ref="EN33">INDEX([29]Results_ELV!$H$5:$H$186, (ROW()-ROW($BG$2))*5+1)</f>
        <v>9</v>
      </c>
      <c r="EO33" cm="1">
        <f t="array" ref="EO33">INDEX([29]Results_ELV!$H$4:$H$186, (ROW()-ROW($BH$2))*5+1)</f>
        <v>3</v>
      </c>
      <c r="EQ33" cm="1">
        <f t="array" ref="EQ33">INDEX([30]Results_ELV!$H$6:$H$186, (ROW()-ROW($O$2))*5+1)</f>
        <v>8</v>
      </c>
      <c r="ER33" cm="1">
        <f t="array" ref="ER33">INDEX([30]Results_ELV!$H$3:$H$186, (ROW()-ROW($BF$2))*5+1)</f>
        <v>9</v>
      </c>
      <c r="ES33" cm="1">
        <f t="array" ref="ES33">INDEX([30]Results_ELV!$H$5:$H$186, (ROW()-ROW($BG$2))*5+1)</f>
        <v>9</v>
      </c>
      <c r="ET33" cm="1">
        <f t="array" ref="ET33">INDEX([30]Results_ELV!$H$4:$H$186, (ROW()-ROW($BH$2))*5+1)</f>
        <v>14</v>
      </c>
      <c r="EV33" s="22">
        <f t="shared" si="0"/>
        <v>8</v>
      </c>
      <c r="EW33" s="22">
        <f t="shared" si="1"/>
        <v>5</v>
      </c>
      <c r="EX33" s="22">
        <f t="shared" si="2"/>
        <v>9</v>
      </c>
      <c r="EY33" s="22">
        <f t="shared" si="3"/>
        <v>9</v>
      </c>
    </row>
    <row r="34" spans="1:156" x14ac:dyDescent="0.35">
      <c r="A34">
        <v>32</v>
      </c>
      <c r="B34">
        <f>[1]CRP_Outcome_ELV!$O34</f>
        <v>8</v>
      </c>
      <c r="C34">
        <f>[1]CRP_Outcome_ELV!$BF34</f>
        <v>4</v>
      </c>
      <c r="D34">
        <f>[1]CRP_Outcome_ELV!$BG34</f>
        <v>9</v>
      </c>
      <c r="E34">
        <f>[1]CRP_Outcome_ELV!$BH34</f>
        <v>6</v>
      </c>
      <c r="G34">
        <f>[2]CRP_Outcome_ELV!$O34</f>
        <v>8</v>
      </c>
      <c r="H34">
        <f>[2]CRP_Outcome_ELV!$BF34</f>
        <v>0</v>
      </c>
      <c r="I34">
        <f>[2]CRP_Outcome_ELV!$BG34</f>
        <v>9</v>
      </c>
      <c r="J34">
        <f>[2]CRP_Outcome_ELV!$BH34</f>
        <v>7</v>
      </c>
      <c r="L34">
        <f>[3]CRP_Outcome_ELV!$O34</f>
        <v>8</v>
      </c>
      <c r="M34">
        <f>[3]CRP_Outcome_ELV!$BF34</f>
        <v>0</v>
      </c>
      <c r="N34">
        <f>[3]CRP_Outcome_ELV!$BG34</f>
        <v>9</v>
      </c>
      <c r="O34">
        <f>[3]CRP_Outcome_ELV!$BH34</f>
        <v>10</v>
      </c>
      <c r="Q34">
        <f>[4]CRP_Outcome_ELV!$O34</f>
        <v>8</v>
      </c>
      <c r="R34">
        <f>[4]CRP_Outcome_ELV!$BF34</f>
        <v>7</v>
      </c>
      <c r="S34">
        <f>[4]CRP_Outcome_ELV!$BG34</f>
        <v>9</v>
      </c>
      <c r="T34">
        <f>[4]CRP_Outcome_ELV!$BH34</f>
        <v>7</v>
      </c>
      <c r="V34">
        <f>[5]CRP_Outcome_ELV!$O34</f>
        <v>8</v>
      </c>
      <c r="W34">
        <f>[5]CRP_Outcome_ELV!$BF34</f>
        <v>0</v>
      </c>
      <c r="X34">
        <f>[5]CRP_Outcome_ELV!$BG34</f>
        <v>9</v>
      </c>
      <c r="Y34">
        <f>[5]CRP_Outcome_ELV!$BH34</f>
        <v>8</v>
      </c>
      <c r="AA34">
        <f>[6]CRP_Outcome_ELV!$O34</f>
        <v>8</v>
      </c>
      <c r="AB34">
        <f>[6]CRP_Outcome_ELV!$BF34</f>
        <v>14</v>
      </c>
      <c r="AC34">
        <f>[6]CRP_Outcome_ELV!$BG34</f>
        <v>9</v>
      </c>
      <c r="AD34">
        <f>[6]CRP_Outcome_ELV!$BH34</f>
        <v>2</v>
      </c>
      <c r="AF34">
        <f>[7]CRP_Outcome_ELV!$O34</f>
        <v>8</v>
      </c>
      <c r="AG34">
        <f>[7]CRP_Outcome_ELV!$BF34</f>
        <v>14</v>
      </c>
      <c r="AH34">
        <f>[7]CRP_Outcome_ELV!$BG34</f>
        <v>9</v>
      </c>
      <c r="AI34">
        <f>[7]CRP_Outcome_ELV!$BH34</f>
        <v>2</v>
      </c>
      <c r="AK34">
        <f>[8]CRP_Outcome_ELV!$O34</f>
        <v>8</v>
      </c>
      <c r="AL34">
        <f>[8]CRP_Outcome_ELV!$BF34</f>
        <v>0</v>
      </c>
      <c r="AM34">
        <f>[8]CRP_Outcome_ELV!$BG34</f>
        <v>9</v>
      </c>
      <c r="AN34">
        <f>[8]CRP_Outcome_ELV!$BH34</f>
        <v>13</v>
      </c>
      <c r="AP34">
        <f>[9]CRP_Outcome_ELV!$O34</f>
        <v>8</v>
      </c>
      <c r="AQ34">
        <f>[9]CRP_Outcome_ELV!$BF34</f>
        <v>0</v>
      </c>
      <c r="AR34">
        <f>[9]CRP_Outcome_ELV!$BG34</f>
        <v>9</v>
      </c>
      <c r="AS34">
        <f>[9]CRP_Outcome_ELV!$BH34</f>
        <v>10</v>
      </c>
      <c r="AU34">
        <f>[10]CRP_Outcome_ELV!$O34</f>
        <v>8</v>
      </c>
      <c r="AV34">
        <f>[10]CRP_Outcome_ELV!$BF34</f>
        <v>10</v>
      </c>
      <c r="AW34">
        <f>[10]CRP_Outcome_ELV!$BG34</f>
        <v>9</v>
      </c>
      <c r="AX34">
        <f>[10]CRP_Outcome_ELV!$BH34</f>
        <v>10</v>
      </c>
      <c r="AZ34">
        <v>8</v>
      </c>
      <c r="BA34">
        <v>22</v>
      </c>
      <c r="BB34">
        <v>9</v>
      </c>
      <c r="BC34">
        <v>10</v>
      </c>
      <c r="BE34">
        <v>8</v>
      </c>
      <c r="BF34">
        <v>20</v>
      </c>
      <c r="BG34">
        <v>6</v>
      </c>
      <c r="BH34">
        <v>7</v>
      </c>
      <c r="BJ34" cm="1">
        <f t="array" ref="BJ34">INDEX([13]Results_ELV!$H$6:$H$186, (ROW()-ROW($O$2))*5+1)</f>
        <v>8</v>
      </c>
      <c r="BK34" cm="1">
        <f t="array" ref="BK34">INDEX([13]Results_ELV!$H$3:$H$186, (ROW()-ROW($BF$2))*5+1)</f>
        <v>8</v>
      </c>
      <c r="BL34" cm="1">
        <f t="array" ref="BL34">INDEX([13]Results_ELV!$H$5:$H$186, (ROW()-ROW($BG$2))*5+1)</f>
        <v>9</v>
      </c>
      <c r="BM34" cm="1">
        <f t="array" ref="BM34">INDEX([13]Results_ELV!$H$4:$H$186, (ROW()-ROW($BH$2))*5+1)</f>
        <v>9</v>
      </c>
      <c r="BO34" cm="1">
        <f t="array" ref="BO34">INDEX([14]Results_ELV!$H$6:$H$186, (ROW()-ROW($O$2))*5+1)</f>
        <v>8</v>
      </c>
      <c r="BP34" cm="1">
        <f t="array" ref="BP34">INDEX([14]Results_ELV!$H$3:$H$186, (ROW()-ROW($BF$2))*5+1)</f>
        <v>0</v>
      </c>
      <c r="BQ34" cm="1">
        <f t="array" ref="BQ34">INDEX([14]Results_ELV!$H$5:$H$186, (ROW()-ROW($BG$2))*5+1)</f>
        <v>9</v>
      </c>
      <c r="BR34" cm="1">
        <f t="array" ref="BR34">INDEX([14]Results_ELV!$H$4:$H$186, (ROW()-ROW($BH$2))*5+1)</f>
        <v>7</v>
      </c>
      <c r="BT34" cm="1">
        <f t="array" ref="BT34">INDEX([15]Results_ELV!$H$6:$H$186, (ROW()-ROW($O$2))*5+1)</f>
        <v>8</v>
      </c>
      <c r="BU34" cm="1">
        <f t="array" ref="BU34">INDEX([15]Results_ELV!$H$3:$H$186, (ROW()-ROW($BF$2))*5+1)</f>
        <v>0</v>
      </c>
      <c r="BV34" cm="1">
        <f t="array" ref="BV34">INDEX([15]Results_ELV!$H$5:$H$186, (ROW()-ROW($BG$2))*5+1)</f>
        <v>9</v>
      </c>
      <c r="BW34" cm="1">
        <f t="array" ref="BW34">INDEX([15]Results_ELV!$H$4:$H$186, (ROW()-ROW($BH$2))*5+1)</f>
        <v>9</v>
      </c>
      <c r="BY34" cm="1">
        <f t="array" ref="BY34">INDEX([16]Results_ELV!$H$6:$H$186, (ROW()-ROW($O$2))*5+1)</f>
        <v>8</v>
      </c>
      <c r="BZ34" cm="1">
        <f t="array" ref="BZ34">INDEX([16]Results_ELV!$H$3:$H$186, (ROW()-ROW($BF$2))*5+1)</f>
        <v>29</v>
      </c>
      <c r="CA34" cm="1">
        <f t="array" ref="CA34">INDEX([16]Results_ELV!$H$5:$H$186, (ROW()-ROW($BG$2))*5+1)</f>
        <v>9</v>
      </c>
      <c r="CB34" cm="1">
        <f t="array" ref="CB34">INDEX([16]Results_ELV!$H$4:$H$186, (ROW()-ROW($BH$2))*5+1)</f>
        <v>5</v>
      </c>
      <c r="CD34" cm="1">
        <f t="array" ref="CD34">INDEX([17]Results_ELV!$H$6:$H$186, (ROW()-ROW($O$2))*5+1)</f>
        <v>8</v>
      </c>
      <c r="CE34" cm="1">
        <f t="array" ref="CE34">INDEX([17]Results_ELV!$H$3:$H$186, (ROW()-ROW($BF$2))*5+1)</f>
        <v>3</v>
      </c>
      <c r="CF34" cm="1">
        <f t="array" ref="CF34">INDEX([17]Results_ELV!$H$5:$H$186, (ROW()-ROW($BG$2))*5+1)</f>
        <v>9</v>
      </c>
      <c r="CG34" cm="1">
        <f t="array" ref="CG34">INDEX([17]Results_ELV!$H$4:$H$186, (ROW()-ROW($BH$2))*5+1)</f>
        <v>5</v>
      </c>
      <c r="CI34" cm="1">
        <f t="array" ref="CI34">INDEX([18]Results_ELV!$H$6:$H$186, (ROW()-ROW($O$2))*5+1)</f>
        <v>8</v>
      </c>
      <c r="CJ34" cm="1">
        <f t="array" ref="CJ34">INDEX([18]Results_ELV!$H$3:$H$186, (ROW()-ROW($BF$2))*5+1)</f>
        <v>15</v>
      </c>
      <c r="CK34" cm="1">
        <f t="array" ref="CK34">INDEX([18]Results_ELV!$H$5:$H$186, (ROW()-ROW($BG$2))*5+1)</f>
        <v>9</v>
      </c>
      <c r="CL34" cm="1">
        <f t="array" ref="CL34">INDEX([18]Results_ELV!$H$4:$H$186, (ROW()-ROW($BH$2))*5+1)</f>
        <v>1</v>
      </c>
      <c r="CN34" cm="1">
        <f t="array" ref="CN34">INDEX([19]Results_ELV!$H$6:$H$186, (ROW()-ROW($O$2))*5+1)</f>
        <v>8</v>
      </c>
      <c r="CO34" cm="1">
        <f t="array" ref="CO34">INDEX([19]Results_ELV!$H$3:$H$186, (ROW()-ROW($BF$2))*5+1)</f>
        <v>0</v>
      </c>
      <c r="CP34" cm="1">
        <f t="array" ref="CP34">INDEX([19]Results_ELV!$H$5:$H$186, (ROW()-ROW($BG$2))*5+1)</f>
        <v>6</v>
      </c>
      <c r="CQ34" cm="1">
        <f t="array" ref="CQ34">INDEX([19]Results_ELV!$H$4:$H$186, (ROW()-ROW($BH$2))*5+1)</f>
        <v>8</v>
      </c>
      <c r="CS34" cm="1">
        <f t="array" ref="CS34">INDEX([20]Results_ELV!$H$6:$H$186, (ROW()-ROW($O$2))*5+1)</f>
        <v>8</v>
      </c>
      <c r="CT34" cm="1">
        <f t="array" ref="CT34">INDEX([20]Results_ELV!$H$3:$H$186, (ROW()-ROW($BF$2))*5+1)</f>
        <v>10</v>
      </c>
      <c r="CU34" cm="1">
        <f t="array" ref="CU34">INDEX([20]Results_ELV!$H$5:$H$186, (ROW()-ROW($BG$2))*5+1)</f>
        <v>9</v>
      </c>
      <c r="CV34" cm="1">
        <f t="array" ref="CV34">INDEX([20]Results_ELV!$H$4:$H$186, (ROW()-ROW($BH$2))*5+1)</f>
        <v>9</v>
      </c>
      <c r="CX34" cm="1">
        <f t="array" ref="CX34">INDEX([21]Results_ELV!$H$6:$H$186, (ROW()-ROW($O$2))*5+1)</f>
        <v>8</v>
      </c>
      <c r="CY34" cm="1">
        <f t="array" ref="CY34">INDEX([21]Results_ELV!$H$3:$H$186, (ROW()-ROW($BF$2))*5+1)</f>
        <v>0</v>
      </c>
      <c r="CZ34" cm="1">
        <f t="array" ref="CZ34">INDEX([21]Results_ELV!$H$5:$H$186, (ROW()-ROW($BG$2))*5+1)</f>
        <v>9</v>
      </c>
      <c r="DA34" cm="1">
        <f t="array" ref="DA34">INDEX([21]Results_ELV!$H$4:$H$186, (ROW()-ROW($BH$2))*5+1)</f>
        <v>10</v>
      </c>
      <c r="DC34" cm="1">
        <f t="array" ref="DC34">INDEX([22]Results_ELV!$H$6:$H$186, (ROW()-ROW($O$2))*5+1)</f>
        <v>8</v>
      </c>
      <c r="DD34" cm="1">
        <f t="array" ref="DD34">INDEX([22]Results_ELV!$H$3:$H$186, (ROW()-ROW($BF$2))*5+1)</f>
        <v>14</v>
      </c>
      <c r="DE34" cm="1">
        <f t="array" ref="DE34">INDEX([22]Results_ELV!$H$5:$H$186, (ROW()-ROW($BG$2))*5+1)</f>
        <v>9</v>
      </c>
      <c r="DF34" cm="1">
        <f t="array" ref="DF34">INDEX([22]Results_ELV!$H$4:$H$186, (ROW()-ROW($BH$2))*5+1)</f>
        <v>8</v>
      </c>
      <c r="DH34" cm="1">
        <f t="array" ref="DH34">INDEX([23]Results_ELV!$H$6:$H$186, (ROW()-ROW($O$2))*5+1)</f>
        <v>8</v>
      </c>
      <c r="DI34" cm="1">
        <f t="array" ref="DI34">INDEX([23]Results_ELV!$H$3:$H$186, (ROW()-ROW($BF$2))*5+1)</f>
        <v>0</v>
      </c>
      <c r="DJ34" cm="1">
        <f t="array" ref="DJ34">INDEX([23]Results_ELV!$H$5:$H$186, (ROW()-ROW($BG$2))*5+1)</f>
        <v>9</v>
      </c>
      <c r="DK34" cm="1">
        <f t="array" ref="DK34">INDEX([23]Results_ELV!$H$4:$H$186, (ROW()-ROW($BH$2))*5+1)</f>
        <v>14</v>
      </c>
      <c r="DM34" cm="1">
        <f t="array" ref="DM34">INDEX([24]Results_ELV!$H$6:$H$186, (ROW()-ROW($O$2))*5+1)</f>
        <v>8</v>
      </c>
      <c r="DN34" cm="1">
        <f t="array" ref="DN34">INDEX([24]Results_ELV!$H$3:$H$186, (ROW()-ROW($BF$2))*5+1)</f>
        <v>0</v>
      </c>
      <c r="DO34" cm="1">
        <f t="array" ref="DO34">INDEX([24]Results_ELV!$H$5:$H$186, (ROW()-ROW($BG$2))*5+1)</f>
        <v>9</v>
      </c>
      <c r="DP34" cm="1">
        <f t="array" ref="DP34">INDEX([24]Results_ELV!$H$4:$H$186, (ROW()-ROW($BH$2))*5+1)</f>
        <v>13</v>
      </c>
      <c r="DR34" cm="1">
        <f t="array" ref="DR34">INDEX([25]Results_ELV!$H$6:$H$186, (ROW()-ROW($O$2))*5+1)</f>
        <v>8</v>
      </c>
      <c r="DS34" cm="1">
        <f t="array" ref="DS34">INDEX([25]Results_ELV!$H$3:$H$186, (ROW()-ROW($BF$2))*5+1)</f>
        <v>10</v>
      </c>
      <c r="DT34" cm="1">
        <f t="array" ref="DT34">INDEX([25]Results_ELV!$H$5:$H$186, (ROW()-ROW($BG$2))*5+1)</f>
        <v>9</v>
      </c>
      <c r="DU34" cm="1">
        <f t="array" ref="DU34">INDEX([25]Results_ELV!$H$4:$H$186, (ROW()-ROW($BH$2))*5+1)</f>
        <v>9</v>
      </c>
      <c r="DW34" cm="1">
        <f t="array" ref="DW34">INDEX([26]Results_ELV!$H$6:$H$186, (ROW()-ROW($O$2))*5+1)</f>
        <v>8</v>
      </c>
      <c r="DX34" cm="1">
        <f t="array" ref="DX34">INDEX([26]Results_ELV!$H$3:$H$186, (ROW()-ROW($BF$2))*5+1)</f>
        <v>0</v>
      </c>
      <c r="DY34" cm="1">
        <f t="array" ref="DY34">INDEX([26]Results_ELV!$H$5:$H$186, (ROW()-ROW($BG$2))*5+1)</f>
        <v>9</v>
      </c>
      <c r="DZ34" cm="1">
        <f t="array" ref="DZ34">INDEX([26]Results_ELV!$H$4:$H$186, (ROW()-ROW($BH$2))*5+1)</f>
        <v>10</v>
      </c>
      <c r="EB34" cm="1">
        <f t="array" ref="EB34">INDEX([27]Results_ELV!$H$6:$H$186, (ROW()-ROW($O$2))*5+1)</f>
        <v>8</v>
      </c>
      <c r="EC34" cm="1">
        <f t="array" ref="EC34">INDEX([27]Results_ELV!$H$3:$H$186, (ROW()-ROW($BF$2))*5+1)</f>
        <v>9</v>
      </c>
      <c r="ED34" cm="1">
        <f t="array" ref="ED34">INDEX([27]Results_ELV!$H$5:$H$186, (ROW()-ROW($BG$2))*5+1)</f>
        <v>9</v>
      </c>
      <c r="EE34" cm="1">
        <f t="array" ref="EE34">INDEX([27]Results_ELV!$H$4:$H$186, (ROW()-ROW($BH$2))*5+1)</f>
        <v>8</v>
      </c>
      <c r="EG34" cm="1">
        <f t="array" ref="EG34">INDEX([28]Results_ELV!$H$6:$H$186, (ROW()-ROW($O$2))*5+1)</f>
        <v>8</v>
      </c>
      <c r="EH34" cm="1">
        <f t="array" ref="EH34">INDEX([28]Results_ELV!$H$3:$H$186, (ROW()-ROW($BF$2))*5+1)</f>
        <v>2</v>
      </c>
      <c r="EI34" cm="1">
        <f t="array" ref="EI34">INDEX([28]Results_ELV!$H$5:$H$186, (ROW()-ROW($BG$2))*5+1)</f>
        <v>9</v>
      </c>
      <c r="EJ34" cm="1">
        <f t="array" ref="EJ34">INDEX([28]Results_ELV!$H$4:$H$186, (ROW()-ROW($BH$2))*5+1)</f>
        <v>9</v>
      </c>
      <c r="EL34" cm="1">
        <f t="array" ref="EL34">INDEX([29]Results_ELV!$H$6:$H$186, (ROW()-ROW($O$2))*5+1)</f>
        <v>8</v>
      </c>
      <c r="EM34" cm="1">
        <f t="array" ref="EM34">INDEX([29]Results_ELV!$H$3:$H$186, (ROW()-ROW($BF$2))*5+1)</f>
        <v>0</v>
      </c>
      <c r="EN34" cm="1">
        <f t="array" ref="EN34">INDEX([29]Results_ELV!$H$5:$H$186, (ROW()-ROW($BG$2))*5+1)</f>
        <v>10</v>
      </c>
      <c r="EO34" cm="1">
        <f t="array" ref="EO34">INDEX([29]Results_ELV!$H$4:$H$186, (ROW()-ROW($BH$2))*5+1)</f>
        <v>6</v>
      </c>
      <c r="EQ34" cm="1">
        <f t="array" ref="EQ34">INDEX([30]Results_ELV!$H$6:$H$186, (ROW()-ROW($O$2))*5+1)</f>
        <v>8</v>
      </c>
      <c r="ER34" cm="1">
        <f t="array" ref="ER34">INDEX([30]Results_ELV!$H$3:$H$186, (ROW()-ROW($BF$2))*5+1)</f>
        <v>17</v>
      </c>
      <c r="ES34" cm="1">
        <f t="array" ref="ES34">INDEX([30]Results_ELV!$H$5:$H$186, (ROW()-ROW($BG$2))*5+1)</f>
        <v>9</v>
      </c>
      <c r="ET34" cm="1">
        <f t="array" ref="ET34">INDEX([30]Results_ELV!$H$4:$H$186, (ROW()-ROW($BH$2))*5+1)</f>
        <v>7</v>
      </c>
      <c r="EV34" s="22">
        <f t="shared" si="0"/>
        <v>8</v>
      </c>
      <c r="EW34" s="22">
        <f t="shared" si="1"/>
        <v>7</v>
      </c>
      <c r="EX34" s="22">
        <f t="shared" si="2"/>
        <v>9</v>
      </c>
      <c r="EY34" s="22">
        <f t="shared" si="3"/>
        <v>8</v>
      </c>
    </row>
    <row r="35" spans="1:156" x14ac:dyDescent="0.35">
      <c r="A35">
        <v>33</v>
      </c>
      <c r="B35">
        <f>[1]CRP_Outcome_ELV!$O35</f>
        <v>8</v>
      </c>
      <c r="C35">
        <f>[1]CRP_Outcome_ELV!$BF35</f>
        <v>4</v>
      </c>
      <c r="D35">
        <f>[1]CRP_Outcome_ELV!$BG35</f>
        <v>9</v>
      </c>
      <c r="E35">
        <f>[1]CRP_Outcome_ELV!$BH35</f>
        <v>10</v>
      </c>
      <c r="G35">
        <f>[2]CRP_Outcome_ELV!$O35</f>
        <v>8</v>
      </c>
      <c r="H35">
        <f>[2]CRP_Outcome_ELV!$BF35</f>
        <v>0</v>
      </c>
      <c r="I35">
        <f>[2]CRP_Outcome_ELV!$BG35</f>
        <v>9</v>
      </c>
      <c r="J35">
        <f>[2]CRP_Outcome_ELV!$BH35</f>
        <v>11</v>
      </c>
      <c r="L35">
        <f>[3]CRP_Outcome_ELV!$O35</f>
        <v>8</v>
      </c>
      <c r="M35">
        <f>[3]CRP_Outcome_ELV!$BF35</f>
        <v>0</v>
      </c>
      <c r="N35">
        <f>[3]CRP_Outcome_ELV!$BG35</f>
        <v>9</v>
      </c>
      <c r="O35">
        <f>[3]CRP_Outcome_ELV!$BH35</f>
        <v>13</v>
      </c>
      <c r="Q35">
        <f>[4]CRP_Outcome_ELV!$O35</f>
        <v>8</v>
      </c>
      <c r="R35">
        <f>[4]CRP_Outcome_ELV!$BF35</f>
        <v>15</v>
      </c>
      <c r="S35">
        <f>[4]CRP_Outcome_ELV!$BG35</f>
        <v>9</v>
      </c>
      <c r="T35">
        <f>[4]CRP_Outcome_ELV!$BH35</f>
        <v>4</v>
      </c>
      <c r="V35">
        <f>[5]CRP_Outcome_ELV!$O35</f>
        <v>8</v>
      </c>
      <c r="W35">
        <f>[5]CRP_Outcome_ELV!$BF35</f>
        <v>0</v>
      </c>
      <c r="X35">
        <f>[5]CRP_Outcome_ELV!$BG35</f>
        <v>9</v>
      </c>
      <c r="Y35">
        <f>[5]CRP_Outcome_ELV!$BH35</f>
        <v>12</v>
      </c>
      <c r="AA35">
        <f>[6]CRP_Outcome_ELV!$O35</f>
        <v>8</v>
      </c>
      <c r="AB35">
        <f>[6]CRP_Outcome_ELV!$BF35</f>
        <v>22</v>
      </c>
      <c r="AC35">
        <f>[6]CRP_Outcome_ELV!$BG35</f>
        <v>9</v>
      </c>
      <c r="AD35">
        <f>[6]CRP_Outcome_ELV!$BH35</f>
        <v>0</v>
      </c>
      <c r="AF35">
        <f>[7]CRP_Outcome_ELV!$O35</f>
        <v>8</v>
      </c>
      <c r="AG35">
        <f>[7]CRP_Outcome_ELV!$BF35</f>
        <v>22</v>
      </c>
      <c r="AH35">
        <f>[7]CRP_Outcome_ELV!$BG35</f>
        <v>9</v>
      </c>
      <c r="AI35">
        <f>[7]CRP_Outcome_ELV!$BH35</f>
        <v>12</v>
      </c>
      <c r="AK35">
        <f>[8]CRP_Outcome_ELV!$O35</f>
        <v>8</v>
      </c>
      <c r="AL35">
        <f>[8]CRP_Outcome_ELV!$BF35</f>
        <v>3</v>
      </c>
      <c r="AM35">
        <f>[8]CRP_Outcome_ELV!$BG35</f>
        <v>9</v>
      </c>
      <c r="AN35">
        <f>[8]CRP_Outcome_ELV!$BH35</f>
        <v>14</v>
      </c>
      <c r="AP35">
        <f>[9]CRP_Outcome_ELV!$O35</f>
        <v>8</v>
      </c>
      <c r="AQ35">
        <f>[9]CRP_Outcome_ELV!$BF35</f>
        <v>0</v>
      </c>
      <c r="AR35">
        <f>[9]CRP_Outcome_ELV!$BG35</f>
        <v>9</v>
      </c>
      <c r="AS35">
        <f>[9]CRP_Outcome_ELV!$BH35</f>
        <v>9</v>
      </c>
      <c r="AU35">
        <f>[10]CRP_Outcome_ELV!$O35</f>
        <v>8</v>
      </c>
      <c r="AV35">
        <f>[10]CRP_Outcome_ELV!$BF35</f>
        <v>22</v>
      </c>
      <c r="AW35">
        <f>[10]CRP_Outcome_ELV!$BG35</f>
        <v>9</v>
      </c>
      <c r="AX35">
        <f>[10]CRP_Outcome_ELV!$BH35</f>
        <v>6</v>
      </c>
      <c r="AZ35">
        <v>8</v>
      </c>
      <c r="BA35">
        <v>36</v>
      </c>
      <c r="BB35">
        <v>9</v>
      </c>
      <c r="BC35">
        <v>1</v>
      </c>
      <c r="BE35">
        <v>8</v>
      </c>
      <c r="BF35">
        <v>1</v>
      </c>
      <c r="BG35">
        <v>6</v>
      </c>
      <c r="BH35">
        <v>0</v>
      </c>
      <c r="BJ35" cm="1">
        <f t="array" ref="BJ35">INDEX([13]Results_ELV!$H$6:$H$186, (ROW()-ROW($O$2))*5+1)</f>
        <v>8</v>
      </c>
      <c r="BK35" cm="1">
        <f t="array" ref="BK35">INDEX([13]Results_ELV!$H$3:$H$186, (ROW()-ROW($BF$2))*5+1)</f>
        <v>12</v>
      </c>
      <c r="BL35" cm="1">
        <f t="array" ref="BL35">INDEX([13]Results_ELV!$H$5:$H$186, (ROW()-ROW($BG$2))*5+1)</f>
        <v>9</v>
      </c>
      <c r="BM35" cm="1">
        <f t="array" ref="BM35">INDEX([13]Results_ELV!$H$4:$H$186, (ROW()-ROW($BH$2))*5+1)</f>
        <v>4</v>
      </c>
      <c r="BO35" cm="1">
        <f t="array" ref="BO35">INDEX([14]Results_ELV!$H$6:$H$186, (ROW()-ROW($O$2))*5+1)</f>
        <v>8</v>
      </c>
      <c r="BP35" cm="1">
        <f t="array" ref="BP35">INDEX([14]Results_ELV!$H$3:$H$186, (ROW()-ROW($BF$2))*5+1)</f>
        <v>0</v>
      </c>
      <c r="BQ35" cm="1">
        <f t="array" ref="BQ35">INDEX([14]Results_ELV!$H$5:$H$186, (ROW()-ROW($BG$2))*5+1)</f>
        <v>9</v>
      </c>
      <c r="BR35" cm="1">
        <f t="array" ref="BR35">INDEX([14]Results_ELV!$H$4:$H$186, (ROW()-ROW($BH$2))*5+1)</f>
        <v>11</v>
      </c>
      <c r="BT35" cm="1">
        <f t="array" ref="BT35">INDEX([15]Results_ELV!$H$6:$H$186, (ROW()-ROW($O$2))*5+1)</f>
        <v>8</v>
      </c>
      <c r="BU35" cm="1">
        <f t="array" ref="BU35">INDEX([15]Results_ELV!$H$3:$H$186, (ROW()-ROW($BF$2))*5+1)</f>
        <v>7</v>
      </c>
      <c r="BV35" cm="1">
        <f t="array" ref="BV35">INDEX([15]Results_ELV!$H$5:$H$186, (ROW()-ROW($BG$2))*5+1)</f>
        <v>9</v>
      </c>
      <c r="BW35" cm="1">
        <f t="array" ref="BW35">INDEX([15]Results_ELV!$H$4:$H$186, (ROW()-ROW($BH$2))*5+1)</f>
        <v>9</v>
      </c>
      <c r="BY35" cm="1">
        <f t="array" ref="BY35">INDEX([16]Results_ELV!$H$6:$H$186, (ROW()-ROW($O$2))*5+1)</f>
        <v>8</v>
      </c>
      <c r="BZ35" cm="1">
        <f t="array" ref="BZ35">INDEX([16]Results_ELV!$H$3:$H$186, (ROW()-ROW($BF$2))*5+1)</f>
        <v>9</v>
      </c>
      <c r="CA35" cm="1">
        <f t="array" ref="CA35">INDEX([16]Results_ELV!$H$5:$H$186, (ROW()-ROW($BG$2))*5+1)</f>
        <v>9</v>
      </c>
      <c r="CB35" cm="1">
        <f t="array" ref="CB35">INDEX([16]Results_ELV!$H$4:$H$186, (ROW()-ROW($BH$2))*5+1)</f>
        <v>2</v>
      </c>
      <c r="CD35" cm="1">
        <f t="array" ref="CD35">INDEX([17]Results_ELV!$H$6:$H$186, (ROW()-ROW($O$2))*5+1)</f>
        <v>8</v>
      </c>
      <c r="CE35" cm="1">
        <f t="array" ref="CE35">INDEX([17]Results_ELV!$H$3:$H$186, (ROW()-ROW($BF$2))*5+1)</f>
        <v>0</v>
      </c>
      <c r="CF35" cm="1">
        <f t="array" ref="CF35">INDEX([17]Results_ELV!$H$5:$H$186, (ROW()-ROW($BG$2))*5+1)</f>
        <v>9</v>
      </c>
      <c r="CG35" cm="1">
        <f t="array" ref="CG35">INDEX([17]Results_ELV!$H$4:$H$186, (ROW()-ROW($BH$2))*5+1)</f>
        <v>8</v>
      </c>
      <c r="CI35" cm="1">
        <f t="array" ref="CI35">INDEX([18]Results_ELV!$H$6:$H$186, (ROW()-ROW($O$2))*5+1)</f>
        <v>8</v>
      </c>
      <c r="CJ35" cm="1">
        <f t="array" ref="CJ35">INDEX([18]Results_ELV!$H$3:$H$186, (ROW()-ROW($BF$2))*5+1)</f>
        <v>37</v>
      </c>
      <c r="CK35" cm="1">
        <f t="array" ref="CK35">INDEX([18]Results_ELV!$H$5:$H$186, (ROW()-ROW($BG$2))*5+1)</f>
        <v>9</v>
      </c>
      <c r="CL35" cm="1">
        <f t="array" ref="CL35">INDEX([18]Results_ELV!$H$4:$H$186, (ROW()-ROW($BH$2))*5+1)</f>
        <v>0</v>
      </c>
      <c r="CN35" cm="1">
        <f t="array" ref="CN35">INDEX([19]Results_ELV!$H$6:$H$186, (ROW()-ROW($O$2))*5+1)</f>
        <v>8</v>
      </c>
      <c r="CO35" cm="1">
        <f t="array" ref="CO35">INDEX([19]Results_ELV!$H$3:$H$186, (ROW()-ROW($BF$2))*5+1)</f>
        <v>16</v>
      </c>
      <c r="CP35" cm="1">
        <f t="array" ref="CP35">INDEX([19]Results_ELV!$H$5:$H$186, (ROW()-ROW($BG$2))*5+1)</f>
        <v>6</v>
      </c>
      <c r="CQ35" cm="1">
        <f t="array" ref="CQ35">INDEX([19]Results_ELV!$H$4:$H$186, (ROW()-ROW($BH$2))*5+1)</f>
        <v>0</v>
      </c>
      <c r="CS35" cm="1">
        <f t="array" ref="CS35">INDEX([20]Results_ELV!$H$6:$H$186, (ROW()-ROW($O$2))*5+1)</f>
        <v>8</v>
      </c>
      <c r="CT35" cm="1">
        <f t="array" ref="CT35">INDEX([20]Results_ELV!$H$3:$H$186, (ROW()-ROW($BF$2))*5+1)</f>
        <v>13</v>
      </c>
      <c r="CU35" cm="1">
        <f t="array" ref="CU35">INDEX([20]Results_ELV!$H$5:$H$186, (ROW()-ROW($BG$2))*5+1)</f>
        <v>9</v>
      </c>
      <c r="CV35" cm="1">
        <f t="array" ref="CV35">INDEX([20]Results_ELV!$H$4:$H$186, (ROW()-ROW($BH$2))*5+1)</f>
        <v>4</v>
      </c>
      <c r="CX35" cm="1">
        <f t="array" ref="CX35">INDEX([21]Results_ELV!$H$6:$H$186, (ROW()-ROW($O$2))*5+1)</f>
        <v>8</v>
      </c>
      <c r="CY35" cm="1">
        <f t="array" ref="CY35">INDEX([21]Results_ELV!$H$3:$H$186, (ROW()-ROW($BF$2))*5+1)</f>
        <v>0</v>
      </c>
      <c r="CZ35" cm="1">
        <f t="array" ref="CZ35">INDEX([21]Results_ELV!$H$5:$H$186, (ROW()-ROW($BG$2))*5+1)</f>
        <v>9</v>
      </c>
      <c r="DA35" cm="1">
        <f t="array" ref="DA35">INDEX([21]Results_ELV!$H$4:$H$186, (ROW()-ROW($BH$2))*5+1)</f>
        <v>13</v>
      </c>
      <c r="DC35" cm="1">
        <f t="array" ref="DC35">INDEX([22]Results_ELV!$H$6:$H$186, (ROW()-ROW($O$2))*5+1)</f>
        <v>8</v>
      </c>
      <c r="DD35" cm="1">
        <f t="array" ref="DD35">INDEX([22]Results_ELV!$H$3:$H$186, (ROW()-ROW($BF$2))*5+1)</f>
        <v>34</v>
      </c>
      <c r="DE35" cm="1">
        <f t="array" ref="DE35">INDEX([22]Results_ELV!$H$5:$H$186, (ROW()-ROW($BG$2))*5+1)</f>
        <v>9</v>
      </c>
      <c r="DF35" cm="1">
        <f t="array" ref="DF35">INDEX([22]Results_ELV!$H$4:$H$186, (ROW()-ROW($BH$2))*5+1)</f>
        <v>5</v>
      </c>
      <c r="DH35" cm="1">
        <f t="array" ref="DH35">INDEX([23]Results_ELV!$H$6:$H$186, (ROW()-ROW($O$2))*5+1)</f>
        <v>8</v>
      </c>
      <c r="DI35" cm="1">
        <f t="array" ref="DI35">INDEX([23]Results_ELV!$H$3:$H$186, (ROW()-ROW($BF$2))*5+1)</f>
        <v>18</v>
      </c>
      <c r="DJ35" cm="1">
        <f t="array" ref="DJ35">INDEX([23]Results_ELV!$H$5:$H$186, (ROW()-ROW($BG$2))*5+1)</f>
        <v>9</v>
      </c>
      <c r="DK35" cm="1">
        <f t="array" ref="DK35">INDEX([23]Results_ELV!$H$4:$H$186, (ROW()-ROW($BH$2))*5+1)</f>
        <v>8</v>
      </c>
      <c r="DM35" cm="1">
        <f t="array" ref="DM35">INDEX([24]Results_ELV!$H$6:$H$186, (ROW()-ROW($O$2))*5+1)</f>
        <v>8</v>
      </c>
      <c r="DN35" cm="1">
        <f t="array" ref="DN35">INDEX([24]Results_ELV!$H$3:$H$186, (ROW()-ROW($BF$2))*5+1)</f>
        <v>15</v>
      </c>
      <c r="DO35" cm="1">
        <f t="array" ref="DO35">INDEX([24]Results_ELV!$H$5:$H$186, (ROW()-ROW($BG$2))*5+1)</f>
        <v>9</v>
      </c>
      <c r="DP35" cm="1">
        <f t="array" ref="DP35">INDEX([24]Results_ELV!$H$4:$H$186, (ROW()-ROW($BH$2))*5+1)</f>
        <v>6</v>
      </c>
      <c r="DR35" cm="1">
        <f t="array" ref="DR35">INDEX([25]Results_ELV!$H$6:$H$186, (ROW()-ROW($O$2))*5+1)</f>
        <v>8</v>
      </c>
      <c r="DS35" cm="1">
        <f t="array" ref="DS35">INDEX([25]Results_ELV!$H$3:$H$186, (ROW()-ROW($BF$2))*5+1)</f>
        <v>13</v>
      </c>
      <c r="DT35" cm="1">
        <f t="array" ref="DT35">INDEX([25]Results_ELV!$H$5:$H$186, (ROW()-ROW($BG$2))*5+1)</f>
        <v>9</v>
      </c>
      <c r="DU35" cm="1">
        <f t="array" ref="DU35">INDEX([25]Results_ELV!$H$4:$H$186, (ROW()-ROW($BH$2))*5+1)</f>
        <v>4</v>
      </c>
      <c r="DW35" cm="1">
        <f t="array" ref="DW35">INDEX([26]Results_ELV!$H$6:$H$186, (ROW()-ROW($O$2))*5+1)</f>
        <v>8</v>
      </c>
      <c r="DX35" cm="1">
        <f t="array" ref="DX35">INDEX([26]Results_ELV!$H$3:$H$186, (ROW()-ROW($BF$2))*5+1)</f>
        <v>0</v>
      </c>
      <c r="DY35" cm="1">
        <f t="array" ref="DY35">INDEX([26]Results_ELV!$H$5:$H$186, (ROW()-ROW($BG$2))*5+1)</f>
        <v>9</v>
      </c>
      <c r="DZ35" cm="1">
        <f t="array" ref="DZ35">INDEX([26]Results_ELV!$H$4:$H$186, (ROW()-ROW($BH$2))*5+1)</f>
        <v>10</v>
      </c>
      <c r="EB35" cm="1">
        <f t="array" ref="EB35">INDEX([27]Results_ELV!$H$6:$H$186, (ROW()-ROW($O$2))*5+1)</f>
        <v>8</v>
      </c>
      <c r="EC35" cm="1">
        <f t="array" ref="EC35">INDEX([27]Results_ELV!$H$3:$H$186, (ROW()-ROW($BF$2))*5+1)</f>
        <v>34</v>
      </c>
      <c r="ED35" cm="1">
        <f t="array" ref="ED35">INDEX([27]Results_ELV!$H$5:$H$186, (ROW()-ROW($BG$2))*5+1)</f>
        <v>9</v>
      </c>
      <c r="EE35" cm="1">
        <f t="array" ref="EE35">INDEX([27]Results_ELV!$H$4:$H$186, (ROW()-ROW($BH$2))*5+1)</f>
        <v>8</v>
      </c>
      <c r="EG35" cm="1">
        <f t="array" ref="EG35">INDEX([28]Results_ELV!$H$6:$H$186, (ROW()-ROW($O$2))*5+1)</f>
        <v>8</v>
      </c>
      <c r="EH35" cm="1">
        <f t="array" ref="EH35">INDEX([28]Results_ELV!$H$3:$H$186, (ROW()-ROW($BF$2))*5+1)</f>
        <v>0</v>
      </c>
      <c r="EI35" cm="1">
        <f t="array" ref="EI35">INDEX([28]Results_ELV!$H$5:$H$186, (ROW()-ROW($BG$2))*5+1)</f>
        <v>9</v>
      </c>
      <c r="EJ35" cm="1">
        <f t="array" ref="EJ35">INDEX([28]Results_ELV!$H$4:$H$186, (ROW()-ROW($BH$2))*5+1)</f>
        <v>10</v>
      </c>
      <c r="EL35" cm="1">
        <f t="array" ref="EL35">INDEX([29]Results_ELV!$H$6:$H$186, (ROW()-ROW($O$2))*5+1)</f>
        <v>8</v>
      </c>
      <c r="EM35" cm="1">
        <f t="array" ref="EM35">INDEX([29]Results_ELV!$H$3:$H$186, (ROW()-ROW($BF$2))*5+1)</f>
        <v>0</v>
      </c>
      <c r="EN35" cm="1">
        <f t="array" ref="EN35">INDEX([29]Results_ELV!$H$5:$H$186, (ROW()-ROW($BG$2))*5+1)</f>
        <v>9</v>
      </c>
      <c r="EO35" cm="1">
        <f t="array" ref="EO35">INDEX([29]Results_ELV!$H$4:$H$186, (ROW()-ROW($BH$2))*5+1)</f>
        <v>9</v>
      </c>
      <c r="EQ35" cm="1">
        <f t="array" ref="EQ35">INDEX([30]Results_ELV!$H$6:$H$186, (ROW()-ROW($O$2))*5+1)</f>
        <v>8</v>
      </c>
      <c r="ER35" cm="1">
        <f t="array" ref="ER35">INDEX([30]Results_ELV!$H$3:$H$186, (ROW()-ROW($BF$2))*5+1)</f>
        <v>32</v>
      </c>
      <c r="ES35" cm="1">
        <f t="array" ref="ES35">INDEX([30]Results_ELV!$H$5:$H$186, (ROW()-ROW($BG$2))*5+1)</f>
        <v>9</v>
      </c>
      <c r="ET35" cm="1">
        <f t="array" ref="ET35">INDEX([30]Results_ELV!$H$4:$H$186, (ROW()-ROW($BH$2))*5+1)</f>
        <v>5</v>
      </c>
      <c r="EV35" s="22">
        <f t="shared" si="0"/>
        <v>8</v>
      </c>
      <c r="EW35" s="22">
        <f t="shared" si="1"/>
        <v>12</v>
      </c>
      <c r="EX35" s="22">
        <f t="shared" si="2"/>
        <v>9</v>
      </c>
      <c r="EY35" s="22">
        <f t="shared" si="3"/>
        <v>7</v>
      </c>
    </row>
    <row r="36" spans="1:156" x14ac:dyDescent="0.35">
      <c r="A36">
        <v>34</v>
      </c>
      <c r="B36">
        <f>[1]CRP_Outcome_ELV!$O36</f>
        <v>8</v>
      </c>
      <c r="C36">
        <f>[1]CRP_Outcome_ELV!$BF36</f>
        <v>5</v>
      </c>
      <c r="D36">
        <f>[1]CRP_Outcome_ELV!$BG36</f>
        <v>9</v>
      </c>
      <c r="E36">
        <f>[1]CRP_Outcome_ELV!$BH36</f>
        <v>7</v>
      </c>
      <c r="G36">
        <f>[2]CRP_Outcome_ELV!$O36</f>
        <v>8</v>
      </c>
      <c r="H36">
        <f>[2]CRP_Outcome_ELV!$BF36</f>
        <v>24</v>
      </c>
      <c r="I36">
        <f>[2]CRP_Outcome_ELV!$BG36</f>
        <v>9</v>
      </c>
      <c r="J36">
        <f>[2]CRP_Outcome_ELV!$BH36</f>
        <v>10</v>
      </c>
      <c r="L36">
        <f>[3]CRP_Outcome_ELV!$O36</f>
        <v>8</v>
      </c>
      <c r="M36">
        <f>[3]CRP_Outcome_ELV!$BF36</f>
        <v>20</v>
      </c>
      <c r="N36">
        <f>[3]CRP_Outcome_ELV!$BG36</f>
        <v>8</v>
      </c>
      <c r="O36">
        <f>[3]CRP_Outcome_ELV!$BH36</f>
        <v>10</v>
      </c>
      <c r="Q36">
        <f>[4]CRP_Outcome_ELV!$O36</f>
        <v>8</v>
      </c>
      <c r="R36">
        <f>[4]CRP_Outcome_ELV!$BF36</f>
        <v>6</v>
      </c>
      <c r="S36">
        <f>[4]CRP_Outcome_ELV!$BG36</f>
        <v>8</v>
      </c>
      <c r="T36">
        <f>[4]CRP_Outcome_ELV!$BH36</f>
        <v>10</v>
      </c>
      <c r="V36">
        <f>[5]CRP_Outcome_ELV!$O36</f>
        <v>8</v>
      </c>
      <c r="W36">
        <f>[5]CRP_Outcome_ELV!$BF36</f>
        <v>6</v>
      </c>
      <c r="X36">
        <f>[5]CRP_Outcome_ELV!$BG36</f>
        <v>9</v>
      </c>
      <c r="Y36">
        <f>[5]CRP_Outcome_ELV!$BH36</f>
        <v>11</v>
      </c>
      <c r="AA36">
        <f>[6]CRP_Outcome_ELV!$O36</f>
        <v>8</v>
      </c>
      <c r="AB36">
        <f>[6]CRP_Outcome_ELV!$BF36</f>
        <v>0</v>
      </c>
      <c r="AC36">
        <f>[6]CRP_Outcome_ELV!$BG36</f>
        <v>10</v>
      </c>
      <c r="AD36">
        <f>[6]CRP_Outcome_ELV!$BH36</f>
        <v>11</v>
      </c>
      <c r="AF36">
        <f>[7]CRP_Outcome_ELV!$O36</f>
        <v>8</v>
      </c>
      <c r="AG36">
        <f>[7]CRP_Outcome_ELV!$BF36</f>
        <v>0</v>
      </c>
      <c r="AH36">
        <f>[7]CRP_Outcome_ELV!$BG36</f>
        <v>9</v>
      </c>
      <c r="AI36">
        <f>[7]CRP_Outcome_ELV!$BH36</f>
        <v>4</v>
      </c>
      <c r="AK36">
        <f>[8]CRP_Outcome_ELV!$O36</f>
        <v>8</v>
      </c>
      <c r="AL36">
        <f>[8]CRP_Outcome_ELV!$BF36</f>
        <v>19</v>
      </c>
      <c r="AM36">
        <f>[8]CRP_Outcome_ELV!$BG36</f>
        <v>8</v>
      </c>
      <c r="AN36">
        <f>[8]CRP_Outcome_ELV!$BH36</f>
        <v>7</v>
      </c>
      <c r="AP36">
        <f>[9]CRP_Outcome_ELV!$O36</f>
        <v>8</v>
      </c>
      <c r="AQ36">
        <f>[9]CRP_Outcome_ELV!$BF36</f>
        <v>30</v>
      </c>
      <c r="AR36">
        <f>[9]CRP_Outcome_ELV!$BG36</f>
        <v>9</v>
      </c>
      <c r="AS36">
        <f>[9]CRP_Outcome_ELV!$BH36</f>
        <v>8</v>
      </c>
      <c r="AU36">
        <f>[10]CRP_Outcome_ELV!$O36</f>
        <v>8</v>
      </c>
      <c r="AV36">
        <f>[10]CRP_Outcome_ELV!$BF36</f>
        <v>12</v>
      </c>
      <c r="AW36">
        <f>[10]CRP_Outcome_ELV!$BG36</f>
        <v>10</v>
      </c>
      <c r="AX36">
        <f>[10]CRP_Outcome_ELV!$BH36</f>
        <v>4</v>
      </c>
      <c r="AZ36">
        <v>8</v>
      </c>
      <c r="BA36">
        <v>0</v>
      </c>
      <c r="BB36">
        <v>10</v>
      </c>
      <c r="BC36">
        <v>6</v>
      </c>
      <c r="BE36">
        <v>8</v>
      </c>
      <c r="BF36">
        <v>4</v>
      </c>
      <c r="BG36">
        <v>6</v>
      </c>
      <c r="BH36">
        <v>0</v>
      </c>
      <c r="BJ36" cm="1">
        <f t="array" ref="BJ36">INDEX([13]Results_ELV!$H$6:$H$186, (ROW()-ROW($O$2))*5+1)</f>
        <v>8</v>
      </c>
      <c r="BK36" cm="1">
        <f t="array" ref="BK36">INDEX([13]Results_ELV!$H$3:$H$186, (ROW()-ROW($BF$2))*5+1)</f>
        <v>11</v>
      </c>
      <c r="BL36" cm="1">
        <f t="array" ref="BL36">INDEX([13]Results_ELV!$H$5:$H$186, (ROW()-ROW($BG$2))*5+1)</f>
        <v>9</v>
      </c>
      <c r="BM36" cm="1">
        <f t="array" ref="BM36">INDEX([13]Results_ELV!$H$4:$H$186, (ROW()-ROW($BH$2))*5+1)</f>
        <v>7</v>
      </c>
      <c r="BO36" cm="1">
        <f t="array" ref="BO36">INDEX([14]Results_ELV!$H$6:$H$186, (ROW()-ROW($O$2))*5+1)</f>
        <v>8</v>
      </c>
      <c r="BP36" cm="1">
        <f t="array" ref="BP36">INDEX([14]Results_ELV!$H$3:$H$186, (ROW()-ROW($BF$2))*5+1)</f>
        <v>24</v>
      </c>
      <c r="BQ36" cm="1">
        <f t="array" ref="BQ36">INDEX([14]Results_ELV!$H$5:$H$186, (ROW()-ROW($BG$2))*5+1)</f>
        <v>9</v>
      </c>
      <c r="BR36" cm="1">
        <f t="array" ref="BR36">INDEX([14]Results_ELV!$H$4:$H$186, (ROW()-ROW($BH$2))*5+1)</f>
        <v>10</v>
      </c>
      <c r="BT36" cm="1">
        <f t="array" ref="BT36">INDEX([15]Results_ELV!$H$6:$H$186, (ROW()-ROW($O$2))*5+1)</f>
        <v>8</v>
      </c>
      <c r="BU36" cm="1">
        <f t="array" ref="BU36">INDEX([15]Results_ELV!$H$3:$H$186, (ROW()-ROW($BF$2))*5+1)</f>
        <v>14</v>
      </c>
      <c r="BV36" cm="1">
        <f t="array" ref="BV36">INDEX([15]Results_ELV!$H$5:$H$186, (ROW()-ROW($BG$2))*5+1)</f>
        <v>9</v>
      </c>
      <c r="BW36" cm="1">
        <f t="array" ref="BW36">INDEX([15]Results_ELV!$H$4:$H$186, (ROW()-ROW($BH$2))*5+1)</f>
        <v>9</v>
      </c>
      <c r="BY36" cm="1">
        <f t="array" ref="BY36">INDEX([16]Results_ELV!$H$6:$H$186, (ROW()-ROW($O$2))*5+1)</f>
        <v>8</v>
      </c>
      <c r="BZ36" cm="1">
        <f t="array" ref="BZ36">INDEX([16]Results_ELV!$H$3:$H$186, (ROW()-ROW($BF$2))*5+1)</f>
        <v>0</v>
      </c>
      <c r="CA36" cm="1">
        <f t="array" ref="CA36">INDEX([16]Results_ELV!$H$5:$H$186, (ROW()-ROW($BG$2))*5+1)</f>
        <v>9</v>
      </c>
      <c r="CB36" cm="1">
        <f t="array" ref="CB36">INDEX([16]Results_ELV!$H$4:$H$186, (ROW()-ROW($BH$2))*5+1)</f>
        <v>8</v>
      </c>
      <c r="CD36" cm="1">
        <f t="array" ref="CD36">INDEX([17]Results_ELV!$H$6:$H$186, (ROW()-ROW($O$2))*5+1)</f>
        <v>8</v>
      </c>
      <c r="CE36" cm="1">
        <f t="array" ref="CE36">INDEX([17]Results_ELV!$H$3:$H$186, (ROW()-ROW($BF$2))*5+1)</f>
        <v>0</v>
      </c>
      <c r="CF36" cm="1">
        <f t="array" ref="CF36">INDEX([17]Results_ELV!$H$5:$H$186, (ROW()-ROW($BG$2))*5+1)</f>
        <v>9</v>
      </c>
      <c r="CG36" cm="1">
        <f t="array" ref="CG36">INDEX([17]Results_ELV!$H$4:$H$186, (ROW()-ROW($BH$2))*5+1)</f>
        <v>11</v>
      </c>
      <c r="CI36" cm="1">
        <f t="array" ref="CI36">INDEX([18]Results_ELV!$H$6:$H$186, (ROW()-ROW($O$2))*5+1)</f>
        <v>8</v>
      </c>
      <c r="CJ36" cm="1">
        <f t="array" ref="CJ36">INDEX([18]Results_ELV!$H$3:$H$186, (ROW()-ROW($BF$2))*5+1)</f>
        <v>0</v>
      </c>
      <c r="CK36" cm="1">
        <f t="array" ref="CK36">INDEX([18]Results_ELV!$H$5:$H$186, (ROW()-ROW($BG$2))*5+1)</f>
        <v>10</v>
      </c>
      <c r="CL36" cm="1">
        <f t="array" ref="CL36">INDEX([18]Results_ELV!$H$4:$H$186, (ROW()-ROW($BH$2))*5+1)</f>
        <v>14</v>
      </c>
      <c r="CN36" cm="1">
        <f t="array" ref="CN36">INDEX([19]Results_ELV!$H$6:$H$186, (ROW()-ROW($O$2))*5+1)</f>
        <v>8</v>
      </c>
      <c r="CO36" cm="1">
        <f t="array" ref="CO36">INDEX([19]Results_ELV!$H$3:$H$186, (ROW()-ROW($BF$2))*5+1)</f>
        <v>10</v>
      </c>
      <c r="CP36" cm="1">
        <f t="array" ref="CP36">INDEX([19]Results_ELV!$H$5:$H$186, (ROW()-ROW($BG$2))*5+1)</f>
        <v>6</v>
      </c>
      <c r="CQ36" cm="1">
        <f t="array" ref="CQ36">INDEX([19]Results_ELV!$H$4:$H$186, (ROW()-ROW($BH$2))*5+1)</f>
        <v>3</v>
      </c>
      <c r="CS36" cm="1">
        <f t="array" ref="CS36">INDEX([20]Results_ELV!$H$6:$H$186, (ROW()-ROW($O$2))*5+1)</f>
        <v>8</v>
      </c>
      <c r="CT36" cm="1">
        <f t="array" ref="CT36">INDEX([20]Results_ELV!$H$3:$H$186, (ROW()-ROW($BF$2))*5+1)</f>
        <v>11</v>
      </c>
      <c r="CU36" cm="1">
        <f t="array" ref="CU36">INDEX([20]Results_ELV!$H$5:$H$186, (ROW()-ROW($BG$2))*5+1)</f>
        <v>9</v>
      </c>
      <c r="CV36" cm="1">
        <f t="array" ref="CV36">INDEX([20]Results_ELV!$H$4:$H$186, (ROW()-ROW($BH$2))*5+1)</f>
        <v>7</v>
      </c>
      <c r="CX36" cm="1">
        <f t="array" ref="CX36">INDEX([21]Results_ELV!$H$6:$H$186, (ROW()-ROW($O$2))*5+1)</f>
        <v>8</v>
      </c>
      <c r="CY36" cm="1">
        <f t="array" ref="CY36">INDEX([21]Results_ELV!$H$3:$H$186, (ROW()-ROW($BF$2))*5+1)</f>
        <v>20</v>
      </c>
      <c r="CZ36" cm="1">
        <f t="array" ref="CZ36">INDEX([21]Results_ELV!$H$5:$H$186, (ROW()-ROW($BG$2))*5+1)</f>
        <v>8</v>
      </c>
      <c r="DA36" cm="1">
        <f t="array" ref="DA36">INDEX([21]Results_ELV!$H$4:$H$186, (ROW()-ROW($BH$2))*5+1)</f>
        <v>10</v>
      </c>
      <c r="DC36" cm="1">
        <f t="array" ref="DC36">INDEX([22]Results_ELV!$H$6:$H$186, (ROW()-ROW($O$2))*5+1)</f>
        <v>8</v>
      </c>
      <c r="DD36" cm="1">
        <f t="array" ref="DD36">INDEX([22]Results_ELV!$H$3:$H$186, (ROW()-ROW($BF$2))*5+1)</f>
        <v>0</v>
      </c>
      <c r="DE36" cm="1">
        <f t="array" ref="DE36">INDEX([22]Results_ELV!$H$5:$H$186, (ROW()-ROW($BG$2))*5+1)</f>
        <v>10</v>
      </c>
      <c r="DF36" cm="1">
        <f t="array" ref="DF36">INDEX([22]Results_ELV!$H$4:$H$186, (ROW()-ROW($BH$2))*5+1)</f>
        <v>8</v>
      </c>
      <c r="DH36" cm="1">
        <f t="array" ref="DH36">INDEX([23]Results_ELV!$H$6:$H$186, (ROW()-ROW($O$2))*5+1)</f>
        <v>8</v>
      </c>
      <c r="DI36" cm="1">
        <f t="array" ref="DI36">INDEX([23]Results_ELV!$H$3:$H$186, (ROW()-ROW($BF$2))*5+1)</f>
        <v>34</v>
      </c>
      <c r="DJ36" cm="1">
        <f t="array" ref="DJ36">INDEX([23]Results_ELV!$H$5:$H$186, (ROW()-ROW($BG$2))*5+1)</f>
        <v>9</v>
      </c>
      <c r="DK36" cm="1">
        <f t="array" ref="DK36">INDEX([23]Results_ELV!$H$4:$H$186, (ROW()-ROW($BH$2))*5+1)</f>
        <v>3</v>
      </c>
      <c r="DM36" cm="1">
        <f t="array" ref="DM36">INDEX([24]Results_ELV!$H$6:$H$186, (ROW()-ROW($O$2))*5+1)</f>
        <v>8</v>
      </c>
      <c r="DN36" cm="1">
        <f t="array" ref="DN36">INDEX([24]Results_ELV!$H$3:$H$186, (ROW()-ROW($BF$2))*5+1)</f>
        <v>21</v>
      </c>
      <c r="DO36" cm="1">
        <f t="array" ref="DO36">INDEX([24]Results_ELV!$H$5:$H$186, (ROW()-ROW($BG$2))*5+1)</f>
        <v>9</v>
      </c>
      <c r="DP36" cm="1">
        <f t="array" ref="DP36">INDEX([24]Results_ELV!$H$4:$H$186, (ROW()-ROW($BH$2))*5+1)</f>
        <v>4</v>
      </c>
      <c r="DR36" cm="1">
        <f t="array" ref="DR36">INDEX([25]Results_ELV!$H$6:$H$186, (ROW()-ROW($O$2))*5+1)</f>
        <v>8</v>
      </c>
      <c r="DS36" cm="1">
        <f t="array" ref="DS36">INDEX([25]Results_ELV!$H$3:$H$186, (ROW()-ROW($BF$2))*5+1)</f>
        <v>11</v>
      </c>
      <c r="DT36" cm="1">
        <f t="array" ref="DT36">INDEX([25]Results_ELV!$H$5:$H$186, (ROW()-ROW($BG$2))*5+1)</f>
        <v>9</v>
      </c>
      <c r="DU36" cm="1">
        <f t="array" ref="DU36">INDEX([25]Results_ELV!$H$4:$H$186, (ROW()-ROW($BH$2))*5+1)</f>
        <v>7</v>
      </c>
      <c r="DW36" cm="1">
        <f t="array" ref="DW36">INDEX([26]Results_ELV!$H$6:$H$186, (ROW()-ROW($O$2))*5+1)</f>
        <v>8</v>
      </c>
      <c r="DX36" cm="1">
        <f t="array" ref="DX36">INDEX([26]Results_ELV!$H$3:$H$186, (ROW()-ROW($BF$2))*5+1)</f>
        <v>13</v>
      </c>
      <c r="DY36" cm="1">
        <f t="array" ref="DY36">INDEX([26]Results_ELV!$H$5:$H$186, (ROW()-ROW($BG$2))*5+1)</f>
        <v>9</v>
      </c>
      <c r="DZ36" cm="1">
        <f t="array" ref="DZ36">INDEX([26]Results_ELV!$H$4:$H$186, (ROW()-ROW($BH$2))*5+1)</f>
        <v>9</v>
      </c>
      <c r="EB36" cm="1">
        <f t="array" ref="EB36">INDEX([27]Results_ELV!$H$6:$H$186, (ROW()-ROW($O$2))*5+1)</f>
        <v>8</v>
      </c>
      <c r="EC36" cm="1">
        <f t="array" ref="EC36">INDEX([27]Results_ELV!$H$3:$H$186, (ROW()-ROW($BF$2))*5+1)</f>
        <v>0</v>
      </c>
      <c r="ED36" cm="1">
        <f t="array" ref="ED36">INDEX([27]Results_ELV!$H$5:$H$186, (ROW()-ROW($BG$2))*5+1)</f>
        <v>8</v>
      </c>
      <c r="EE36" cm="1">
        <f t="array" ref="EE36">INDEX([27]Results_ELV!$H$4:$H$186, (ROW()-ROW($BH$2))*5+1)</f>
        <v>6</v>
      </c>
      <c r="EG36" cm="1">
        <f t="array" ref="EG36">INDEX([28]Results_ELV!$H$6:$H$186, (ROW()-ROW($O$2))*5+1)</f>
        <v>8</v>
      </c>
      <c r="EH36" cm="1">
        <f t="array" ref="EH36">INDEX([28]Results_ELV!$H$3:$H$186, (ROW()-ROW($BF$2))*5+1)</f>
        <v>11</v>
      </c>
      <c r="EI36" cm="1">
        <f t="array" ref="EI36">INDEX([28]Results_ELV!$H$5:$H$186, (ROW()-ROW($BG$2))*5+1)</f>
        <v>9</v>
      </c>
      <c r="EJ36" cm="1">
        <f t="array" ref="EJ36">INDEX([28]Results_ELV!$H$4:$H$186, (ROW()-ROW($BH$2))*5+1)</f>
        <v>7</v>
      </c>
      <c r="EL36" cm="1">
        <f t="array" ref="EL36">INDEX([29]Results_ELV!$H$6:$H$186, (ROW()-ROW($O$2))*5+1)</f>
        <v>8</v>
      </c>
      <c r="EM36" cm="1">
        <f t="array" ref="EM36">INDEX([29]Results_ELV!$H$3:$H$186, (ROW()-ROW($BF$2))*5+1)</f>
        <v>0</v>
      </c>
      <c r="EN36" cm="1">
        <f t="array" ref="EN36">INDEX([29]Results_ELV!$H$5:$H$186, (ROW()-ROW($BG$2))*5+1)</f>
        <v>9</v>
      </c>
      <c r="EO36" cm="1">
        <f t="array" ref="EO36">INDEX([29]Results_ELV!$H$4:$H$186, (ROW()-ROW($BH$2))*5+1)</f>
        <v>14</v>
      </c>
      <c r="EQ36" cm="1">
        <f t="array" ref="EQ36">INDEX([30]Results_ELV!$H$6:$H$186, (ROW()-ROW($O$2))*5+1)</f>
        <v>8</v>
      </c>
      <c r="ER36" cm="1">
        <f t="array" ref="ER36">INDEX([30]Results_ELV!$H$3:$H$186, (ROW()-ROW($BF$2))*5+1)</f>
        <v>0</v>
      </c>
      <c r="ES36" cm="1">
        <f t="array" ref="ES36">INDEX([30]Results_ELV!$H$5:$H$186, (ROW()-ROW($BG$2))*5+1)</f>
        <v>10</v>
      </c>
      <c r="ET36" cm="1">
        <f t="array" ref="ET36">INDEX([30]Results_ELV!$H$4:$H$186, (ROW()-ROW($BH$2))*5+1)</f>
        <v>7</v>
      </c>
      <c r="EV36" s="22">
        <f t="shared" si="0"/>
        <v>8</v>
      </c>
      <c r="EW36" s="22">
        <f t="shared" si="1"/>
        <v>10</v>
      </c>
      <c r="EX36" s="22">
        <f t="shared" si="2"/>
        <v>9</v>
      </c>
      <c r="EY36" s="22">
        <f t="shared" si="3"/>
        <v>8</v>
      </c>
    </row>
    <row r="37" spans="1:156" x14ac:dyDescent="0.35">
      <c r="A37">
        <v>35</v>
      </c>
      <c r="B37">
        <f>[1]CRP_Outcome_ELV!$O37</f>
        <v>8</v>
      </c>
      <c r="C37">
        <f>[1]CRP_Outcome_ELV!$BF37</f>
        <v>15</v>
      </c>
      <c r="D37">
        <f>[1]CRP_Outcome_ELV!$BG37</f>
        <v>9</v>
      </c>
      <c r="E37">
        <f>[1]CRP_Outcome_ELV!$BH37</f>
        <v>8</v>
      </c>
      <c r="G37">
        <f>[2]CRP_Outcome_ELV!$O37</f>
        <v>8</v>
      </c>
      <c r="H37">
        <f>[2]CRP_Outcome_ELV!$BF37</f>
        <v>15</v>
      </c>
      <c r="I37">
        <f>[2]CRP_Outcome_ELV!$BG37</f>
        <v>8</v>
      </c>
      <c r="J37">
        <f>[2]CRP_Outcome_ELV!$BH37</f>
        <v>8</v>
      </c>
      <c r="L37">
        <f>[3]CRP_Outcome_ELV!$O37</f>
        <v>8</v>
      </c>
      <c r="M37">
        <f>[3]CRP_Outcome_ELV!$BF37</f>
        <v>31</v>
      </c>
      <c r="N37">
        <f>[3]CRP_Outcome_ELV!$BG37</f>
        <v>8</v>
      </c>
      <c r="O37">
        <f>[3]CRP_Outcome_ELV!$BH37</f>
        <v>5</v>
      </c>
      <c r="Q37">
        <f>[4]CRP_Outcome_ELV!$O37</f>
        <v>8</v>
      </c>
      <c r="R37">
        <f>[4]CRP_Outcome_ELV!$BF37</f>
        <v>0</v>
      </c>
      <c r="S37">
        <f>[4]CRP_Outcome_ELV!$BG37</f>
        <v>8</v>
      </c>
      <c r="T37">
        <f>[4]CRP_Outcome_ELV!$BH37</f>
        <v>8</v>
      </c>
      <c r="V37">
        <f>[5]CRP_Outcome_ELV!$O37</f>
        <v>8</v>
      </c>
      <c r="W37">
        <f>[5]CRP_Outcome_ELV!$BF37</f>
        <v>17</v>
      </c>
      <c r="X37">
        <f>[5]CRP_Outcome_ELV!$BG37</f>
        <v>8</v>
      </c>
      <c r="Y37">
        <f>[5]CRP_Outcome_ELV!$BH37</f>
        <v>7</v>
      </c>
      <c r="AA37">
        <f>[6]CRP_Outcome_ELV!$O37</f>
        <v>8</v>
      </c>
      <c r="AB37">
        <f>[6]CRP_Outcome_ELV!$BF37</f>
        <v>0</v>
      </c>
      <c r="AC37">
        <f>[6]CRP_Outcome_ELV!$BG37</f>
        <v>9</v>
      </c>
      <c r="AD37">
        <f>[6]CRP_Outcome_ELV!$BH37</f>
        <v>13</v>
      </c>
      <c r="AF37">
        <f>[7]CRP_Outcome_ELV!$O37</f>
        <v>8</v>
      </c>
      <c r="AG37">
        <f>[7]CRP_Outcome_ELV!$BF37</f>
        <v>10</v>
      </c>
      <c r="AH37">
        <f>[7]CRP_Outcome_ELV!$BG37</f>
        <v>9</v>
      </c>
      <c r="AI37">
        <f>[7]CRP_Outcome_ELV!$BH37</f>
        <v>9</v>
      </c>
      <c r="AK37">
        <f>[8]CRP_Outcome_ELV!$O37</f>
        <v>8</v>
      </c>
      <c r="AL37">
        <f>[8]CRP_Outcome_ELV!$BF37</f>
        <v>21</v>
      </c>
      <c r="AM37">
        <f>[8]CRP_Outcome_ELV!$BG37</f>
        <v>8</v>
      </c>
      <c r="AN37">
        <f>[8]CRP_Outcome_ELV!$BH37</f>
        <v>0</v>
      </c>
      <c r="AP37">
        <f>[9]CRP_Outcome_ELV!$O37</f>
        <v>8</v>
      </c>
      <c r="AQ37">
        <f>[9]CRP_Outcome_ELV!$BF37</f>
        <v>0</v>
      </c>
      <c r="AR37">
        <f>[9]CRP_Outcome_ELV!$BG37</f>
        <v>9</v>
      </c>
      <c r="AS37">
        <f>[9]CRP_Outcome_ELV!$BH37</f>
        <v>6</v>
      </c>
      <c r="AU37">
        <f>[10]CRP_Outcome_ELV!$O37</f>
        <v>8</v>
      </c>
      <c r="AV37">
        <f>[10]CRP_Outcome_ELV!$BF37</f>
        <v>0</v>
      </c>
      <c r="AW37">
        <f>[10]CRP_Outcome_ELV!$BG37</f>
        <v>9</v>
      </c>
      <c r="AX37">
        <f>[10]CRP_Outcome_ELV!$BH37</f>
        <v>6</v>
      </c>
      <c r="AZ37">
        <v>8</v>
      </c>
      <c r="BA37">
        <v>0</v>
      </c>
      <c r="BB37">
        <v>9</v>
      </c>
      <c r="BC37">
        <v>7</v>
      </c>
      <c r="BE37">
        <v>8</v>
      </c>
      <c r="BF37">
        <v>0</v>
      </c>
      <c r="BG37">
        <v>6</v>
      </c>
      <c r="BH37">
        <v>6</v>
      </c>
      <c r="BJ37" cm="1">
        <f t="array" ref="BJ37">INDEX([13]Results_ELV!$H$6:$H$186, (ROW()-ROW($O$2))*5+1)</f>
        <v>8</v>
      </c>
      <c r="BK37" cm="1">
        <f t="array" ref="BK37">INDEX([13]Results_ELV!$H$3:$H$186, (ROW()-ROW($BF$2))*5+1)</f>
        <v>0</v>
      </c>
      <c r="BL37" cm="1">
        <f t="array" ref="BL37">INDEX([13]Results_ELV!$H$5:$H$186, (ROW()-ROW($BG$2))*5+1)</f>
        <v>8</v>
      </c>
      <c r="BM37" cm="1">
        <f t="array" ref="BM37">INDEX([13]Results_ELV!$H$4:$H$186, (ROW()-ROW($BH$2))*5+1)</f>
        <v>9</v>
      </c>
      <c r="BO37" cm="1">
        <f t="array" ref="BO37">INDEX([14]Results_ELV!$H$6:$H$186, (ROW()-ROW($O$2))*5+1)</f>
        <v>8</v>
      </c>
      <c r="BP37" cm="1">
        <f t="array" ref="BP37">INDEX([14]Results_ELV!$H$3:$H$186, (ROW()-ROW($BF$2))*5+1)</f>
        <v>15</v>
      </c>
      <c r="BQ37" cm="1">
        <f t="array" ref="BQ37">INDEX([14]Results_ELV!$H$5:$H$186, (ROW()-ROW($BG$2))*5+1)</f>
        <v>8</v>
      </c>
      <c r="BR37" cm="1">
        <f t="array" ref="BR37">INDEX([14]Results_ELV!$H$4:$H$186, (ROW()-ROW($BH$2))*5+1)</f>
        <v>8</v>
      </c>
      <c r="BT37" cm="1">
        <f t="array" ref="BT37">INDEX([15]Results_ELV!$H$6:$H$186, (ROW()-ROW($O$2))*5+1)</f>
        <v>8</v>
      </c>
      <c r="BU37" cm="1">
        <f t="array" ref="BU37">INDEX([15]Results_ELV!$H$3:$H$186, (ROW()-ROW($BF$2))*5+1)</f>
        <v>10</v>
      </c>
      <c r="BV37" cm="1">
        <f t="array" ref="BV37">INDEX([15]Results_ELV!$H$5:$H$186, (ROW()-ROW($BG$2))*5+1)</f>
        <v>8</v>
      </c>
      <c r="BW37" cm="1">
        <f t="array" ref="BW37">INDEX([15]Results_ELV!$H$4:$H$186, (ROW()-ROW($BH$2))*5+1)</f>
        <v>7</v>
      </c>
      <c r="BY37" cm="1">
        <f t="array" ref="BY37">INDEX([16]Results_ELV!$H$6:$H$186, (ROW()-ROW($O$2))*5+1)</f>
        <v>8</v>
      </c>
      <c r="BZ37" cm="1">
        <f t="array" ref="BZ37">INDEX([16]Results_ELV!$H$3:$H$186, (ROW()-ROW($BF$2))*5+1)</f>
        <v>0</v>
      </c>
      <c r="CA37" cm="1">
        <f t="array" ref="CA37">INDEX([16]Results_ELV!$H$5:$H$186, (ROW()-ROW($BG$2))*5+1)</f>
        <v>9</v>
      </c>
      <c r="CB37" cm="1">
        <f t="array" ref="CB37">INDEX([16]Results_ELV!$H$4:$H$186, (ROW()-ROW($BH$2))*5+1)</f>
        <v>11</v>
      </c>
      <c r="CD37" cm="1">
        <f t="array" ref="CD37">INDEX([17]Results_ELV!$H$6:$H$186, (ROW()-ROW($O$2))*5+1)</f>
        <v>8</v>
      </c>
      <c r="CE37" cm="1">
        <f t="array" ref="CE37">INDEX([17]Results_ELV!$H$3:$H$186, (ROW()-ROW($BF$2))*5+1)</f>
        <v>6</v>
      </c>
      <c r="CF37" cm="1">
        <f t="array" ref="CF37">INDEX([17]Results_ELV!$H$5:$H$186, (ROW()-ROW($BG$2))*5+1)</f>
        <v>9</v>
      </c>
      <c r="CG37" cm="1">
        <f t="array" ref="CG37">INDEX([17]Results_ELV!$H$4:$H$186, (ROW()-ROW($BH$2))*5+1)</f>
        <v>9</v>
      </c>
      <c r="CI37" cm="1">
        <f t="array" ref="CI37">INDEX([18]Results_ELV!$H$6:$H$186, (ROW()-ROW($O$2))*5+1)</f>
        <v>8</v>
      </c>
      <c r="CJ37" cm="1">
        <f t="array" ref="CJ37">INDEX([18]Results_ELV!$H$3:$H$186, (ROW()-ROW($BF$2))*5+1)</f>
        <v>0</v>
      </c>
      <c r="CK37" cm="1">
        <f t="array" ref="CK37">INDEX([18]Results_ELV!$H$5:$H$186, (ROW()-ROW($BG$2))*5+1)</f>
        <v>9</v>
      </c>
      <c r="CL37" cm="1">
        <f t="array" ref="CL37">INDEX([18]Results_ELV!$H$4:$H$186, (ROW()-ROW($BH$2))*5+1)</f>
        <v>11</v>
      </c>
      <c r="CN37" cm="1">
        <f t="array" ref="CN37">INDEX([19]Results_ELV!$H$6:$H$186, (ROW()-ROW($O$2))*5+1)</f>
        <v>8</v>
      </c>
      <c r="CO37" cm="1">
        <f t="array" ref="CO37">INDEX([19]Results_ELV!$H$3:$H$186, (ROW()-ROW($BF$2))*5+1)</f>
        <v>0</v>
      </c>
      <c r="CP37" cm="1">
        <f t="array" ref="CP37">INDEX([19]Results_ELV!$H$5:$H$186, (ROW()-ROW($BG$2))*5+1)</f>
        <v>6</v>
      </c>
      <c r="CQ37" cm="1">
        <f t="array" ref="CQ37">INDEX([19]Results_ELV!$H$4:$H$186, (ROW()-ROW($BH$2))*5+1)</f>
        <v>4</v>
      </c>
      <c r="CS37" cm="1">
        <f t="array" ref="CS37">INDEX([20]Results_ELV!$H$6:$H$186, (ROW()-ROW($O$2))*5+1)</f>
        <v>8</v>
      </c>
      <c r="CT37" cm="1">
        <f t="array" ref="CT37">INDEX([20]Results_ELV!$H$3:$H$186, (ROW()-ROW($BF$2))*5+1)</f>
        <v>0</v>
      </c>
      <c r="CU37" cm="1">
        <f t="array" ref="CU37">INDEX([20]Results_ELV!$H$5:$H$186, (ROW()-ROW($BG$2))*5+1)</f>
        <v>8</v>
      </c>
      <c r="CV37" cm="1">
        <f t="array" ref="CV37">INDEX([20]Results_ELV!$H$4:$H$186, (ROW()-ROW($BH$2))*5+1)</f>
        <v>9</v>
      </c>
      <c r="CX37" cm="1">
        <f t="array" ref="CX37">INDEX([21]Results_ELV!$H$6:$H$186, (ROW()-ROW($O$2))*5+1)</f>
        <v>8</v>
      </c>
      <c r="CY37" cm="1">
        <f t="array" ref="CY37">INDEX([21]Results_ELV!$H$3:$H$186, (ROW()-ROW($BF$2))*5+1)</f>
        <v>31</v>
      </c>
      <c r="CZ37" cm="1">
        <f t="array" ref="CZ37">INDEX([21]Results_ELV!$H$5:$H$186, (ROW()-ROW($BG$2))*5+1)</f>
        <v>8</v>
      </c>
      <c r="DA37" cm="1">
        <f t="array" ref="DA37">INDEX([21]Results_ELV!$H$4:$H$186, (ROW()-ROW($BH$2))*5+1)</f>
        <v>5</v>
      </c>
      <c r="DC37" cm="1">
        <f t="array" ref="DC37">INDEX([22]Results_ELV!$H$6:$H$186, (ROW()-ROW($O$2))*5+1)</f>
        <v>8</v>
      </c>
      <c r="DD37" cm="1">
        <f t="array" ref="DD37">INDEX([22]Results_ELV!$H$3:$H$186, (ROW()-ROW($BF$2))*5+1)</f>
        <v>0</v>
      </c>
      <c r="DE37" cm="1">
        <f t="array" ref="DE37">INDEX([22]Results_ELV!$H$5:$H$186, (ROW()-ROW($BG$2))*5+1)</f>
        <v>9</v>
      </c>
      <c r="DF37" cm="1">
        <f t="array" ref="DF37">INDEX([22]Results_ELV!$H$4:$H$186, (ROW()-ROW($BH$2))*5+1)</f>
        <v>7</v>
      </c>
      <c r="DH37" cm="1">
        <f t="array" ref="DH37">INDEX([23]Results_ELV!$H$6:$H$186, (ROW()-ROW($O$2))*5+1)</f>
        <v>8</v>
      </c>
      <c r="DI37" cm="1">
        <f t="array" ref="DI37">INDEX([23]Results_ELV!$H$3:$H$186, (ROW()-ROW($BF$2))*5+1)</f>
        <v>0</v>
      </c>
      <c r="DJ37" cm="1">
        <f t="array" ref="DJ37">INDEX([23]Results_ELV!$H$5:$H$186, (ROW()-ROW($BG$2))*5+1)</f>
        <v>9</v>
      </c>
      <c r="DK37" cm="1">
        <f t="array" ref="DK37">INDEX([23]Results_ELV!$H$4:$H$186, (ROW()-ROW($BH$2))*5+1)</f>
        <v>5</v>
      </c>
      <c r="DM37" cm="1">
        <f t="array" ref="DM37">INDEX([24]Results_ELV!$H$6:$H$186, (ROW()-ROW($O$2))*5+1)</f>
        <v>8</v>
      </c>
      <c r="DN37" cm="1">
        <f t="array" ref="DN37">INDEX([24]Results_ELV!$H$3:$H$186, (ROW()-ROW($BF$2))*5+1)</f>
        <v>5</v>
      </c>
      <c r="DO37" cm="1">
        <f t="array" ref="DO37">INDEX([24]Results_ELV!$H$5:$H$186, (ROW()-ROW($BG$2))*5+1)</f>
        <v>9</v>
      </c>
      <c r="DP37" cm="1">
        <f t="array" ref="DP37">INDEX([24]Results_ELV!$H$4:$H$186, (ROW()-ROW($BH$2))*5+1)</f>
        <v>3</v>
      </c>
      <c r="DR37" cm="1">
        <f t="array" ref="DR37">INDEX([25]Results_ELV!$H$6:$H$186, (ROW()-ROW($O$2))*5+1)</f>
        <v>8</v>
      </c>
      <c r="DS37" cm="1">
        <f t="array" ref="DS37">INDEX([25]Results_ELV!$H$3:$H$186, (ROW()-ROW($BF$2))*5+1)</f>
        <v>0</v>
      </c>
      <c r="DT37" cm="1">
        <f t="array" ref="DT37">INDEX([25]Results_ELV!$H$5:$H$186, (ROW()-ROW($BG$2))*5+1)</f>
        <v>8</v>
      </c>
      <c r="DU37" cm="1">
        <f t="array" ref="DU37">INDEX([25]Results_ELV!$H$4:$H$186, (ROW()-ROW($BH$2))*5+1)</f>
        <v>9</v>
      </c>
      <c r="DW37" cm="1">
        <f t="array" ref="DW37">INDEX([26]Results_ELV!$H$6:$H$186, (ROW()-ROW($O$2))*5+1)</f>
        <v>8</v>
      </c>
      <c r="DX37" cm="1">
        <f t="array" ref="DX37">INDEX([26]Results_ELV!$H$3:$H$186, (ROW()-ROW($BF$2))*5+1)</f>
        <v>12</v>
      </c>
      <c r="DY37" cm="1">
        <f t="array" ref="DY37">INDEX([26]Results_ELV!$H$5:$H$186, (ROW()-ROW($BG$2))*5+1)</f>
        <v>8</v>
      </c>
      <c r="DZ37" cm="1">
        <f t="array" ref="DZ37">INDEX([26]Results_ELV!$H$4:$H$186, (ROW()-ROW($BH$2))*5+1)</f>
        <v>6</v>
      </c>
      <c r="EB37" cm="1">
        <f t="array" ref="EB37">INDEX([27]Results_ELV!$H$6:$H$186, (ROW()-ROW($O$2))*5+1)</f>
        <v>8</v>
      </c>
      <c r="EC37" cm="1">
        <f t="array" ref="EC37">INDEX([27]Results_ELV!$H$3:$H$186, (ROW()-ROW($BF$2))*5+1)</f>
        <v>0</v>
      </c>
      <c r="ED37" cm="1">
        <f t="array" ref="ED37">INDEX([27]Results_ELV!$H$5:$H$186, (ROW()-ROW($BG$2))*5+1)</f>
        <v>8</v>
      </c>
      <c r="EE37" cm="1">
        <f t="array" ref="EE37">INDEX([27]Results_ELV!$H$4:$H$186, (ROW()-ROW($BH$2))*5+1)</f>
        <v>5</v>
      </c>
      <c r="EG37" cm="1">
        <f t="array" ref="EG37">INDEX([28]Results_ELV!$H$6:$H$186, (ROW()-ROW($O$2))*5+1)</f>
        <v>8</v>
      </c>
      <c r="EH37" cm="1">
        <f t="array" ref="EH37">INDEX([28]Results_ELV!$H$3:$H$186, (ROW()-ROW($BF$2))*5+1)</f>
        <v>14</v>
      </c>
      <c r="EI37" cm="1">
        <f t="array" ref="EI37">INDEX([28]Results_ELV!$H$5:$H$186, (ROW()-ROW($BG$2))*5+1)</f>
        <v>8</v>
      </c>
      <c r="EJ37" cm="1">
        <f t="array" ref="EJ37">INDEX([28]Results_ELV!$H$4:$H$186, (ROW()-ROW($BH$2))*5+1)</f>
        <v>8</v>
      </c>
      <c r="EL37" cm="1">
        <f t="array" ref="EL37">INDEX([29]Results_ELV!$H$6:$H$186, (ROW()-ROW($O$2))*5+1)</f>
        <v>8</v>
      </c>
      <c r="EM37" cm="1">
        <f t="array" ref="EM37">INDEX([29]Results_ELV!$H$3:$H$186, (ROW()-ROW($BF$2))*5+1)</f>
        <v>9</v>
      </c>
      <c r="EN37" cm="1">
        <f t="array" ref="EN37">INDEX([29]Results_ELV!$H$5:$H$186, (ROW()-ROW($BG$2))*5+1)</f>
        <v>9</v>
      </c>
      <c r="EO37" cm="1">
        <f t="array" ref="EO37">INDEX([29]Results_ELV!$H$4:$H$186, (ROW()-ROW($BH$2))*5+1)</f>
        <v>9</v>
      </c>
      <c r="EQ37" cm="1">
        <f t="array" ref="EQ37">INDEX([30]Results_ELV!$H$6:$H$186, (ROW()-ROW($O$2))*5+1)</f>
        <v>8</v>
      </c>
      <c r="ER37" cm="1">
        <f t="array" ref="ER37">INDEX([30]Results_ELV!$H$3:$H$186, (ROW()-ROW($BF$2))*5+1)</f>
        <v>0</v>
      </c>
      <c r="ES37" cm="1">
        <f t="array" ref="ES37">INDEX([30]Results_ELV!$H$5:$H$186, (ROW()-ROW($BG$2))*5+1)</f>
        <v>9</v>
      </c>
      <c r="ET37" cm="1">
        <f t="array" ref="ET37">INDEX([30]Results_ELV!$H$4:$H$186, (ROW()-ROW($BH$2))*5+1)</f>
        <v>8</v>
      </c>
      <c r="EV37" s="22">
        <f t="shared" si="0"/>
        <v>8</v>
      </c>
      <c r="EW37" s="22">
        <f t="shared" si="1"/>
        <v>7</v>
      </c>
      <c r="EX37" s="22">
        <f t="shared" si="2"/>
        <v>8</v>
      </c>
      <c r="EY37" s="22">
        <f t="shared" si="3"/>
        <v>7</v>
      </c>
    </row>
    <row r="38" spans="1:156" x14ac:dyDescent="0.35">
      <c r="A38">
        <v>36</v>
      </c>
      <c r="B38">
        <f>[1]CRP_Outcome_ELV!$O38</f>
        <v>8</v>
      </c>
      <c r="C38">
        <f>[1]CRP_Outcome_ELV!$BF38</f>
        <v>6</v>
      </c>
      <c r="D38">
        <f>[1]CRP_Outcome_ELV!$BG38</f>
        <v>8</v>
      </c>
      <c r="E38">
        <f>[1]CRP_Outcome_ELV!$BH38</f>
        <v>8</v>
      </c>
      <c r="G38">
        <f>[2]CRP_Outcome_ELV!$O38</f>
        <v>8</v>
      </c>
      <c r="H38">
        <f>[2]CRP_Outcome_ELV!$BF38</f>
        <v>2</v>
      </c>
      <c r="I38">
        <f>[2]CRP_Outcome_ELV!$BG38</f>
        <v>8</v>
      </c>
      <c r="J38">
        <f>[2]CRP_Outcome_ELV!$BH38</f>
        <v>4</v>
      </c>
      <c r="L38">
        <f>[3]CRP_Outcome_ELV!$O38</f>
        <v>8</v>
      </c>
      <c r="M38">
        <f>[3]CRP_Outcome_ELV!$BF38</f>
        <v>0</v>
      </c>
      <c r="N38">
        <f>[3]CRP_Outcome_ELV!$BG38</f>
        <v>9</v>
      </c>
      <c r="O38">
        <f>[3]CRP_Outcome_ELV!$BH38</f>
        <v>1</v>
      </c>
      <c r="Q38">
        <f>[4]CRP_Outcome_ELV!$O38</f>
        <v>8</v>
      </c>
      <c r="R38">
        <f>[4]CRP_Outcome_ELV!$BF38</f>
        <v>9</v>
      </c>
      <c r="S38">
        <f>[4]CRP_Outcome_ELV!$BG38</f>
        <v>9</v>
      </c>
      <c r="T38">
        <f>[4]CRP_Outcome_ELV!$BH38</f>
        <v>7</v>
      </c>
      <c r="V38">
        <f>[5]CRP_Outcome_ELV!$O38</f>
        <v>8</v>
      </c>
      <c r="W38">
        <f>[5]CRP_Outcome_ELV!$BF38</f>
        <v>15</v>
      </c>
      <c r="X38">
        <f>[5]CRP_Outcome_ELV!$BG38</f>
        <v>8</v>
      </c>
      <c r="Y38">
        <f>[5]CRP_Outcome_ELV!$BH38</f>
        <v>3</v>
      </c>
      <c r="AA38">
        <f>[6]CRP_Outcome_ELV!$O38</f>
        <v>8</v>
      </c>
      <c r="AB38">
        <f>[6]CRP_Outcome_ELV!$BF38</f>
        <v>5</v>
      </c>
      <c r="AC38">
        <f>[6]CRP_Outcome_ELV!$BG38</f>
        <v>9</v>
      </c>
      <c r="AD38">
        <f>[6]CRP_Outcome_ELV!$BH38</f>
        <v>16</v>
      </c>
      <c r="AF38">
        <f>[7]CRP_Outcome_ELV!$O38</f>
        <v>8</v>
      </c>
      <c r="AG38">
        <f>[7]CRP_Outcome_ELV!$BF38</f>
        <v>0</v>
      </c>
      <c r="AH38">
        <f>[7]CRP_Outcome_ELV!$BG38</f>
        <v>10</v>
      </c>
      <c r="AI38">
        <f>[7]CRP_Outcome_ELV!$BH38</f>
        <v>13</v>
      </c>
      <c r="AK38">
        <f>[8]CRP_Outcome_ELV!$O38</f>
        <v>8</v>
      </c>
      <c r="AL38">
        <f>[8]CRP_Outcome_ELV!$BF38</f>
        <v>4</v>
      </c>
      <c r="AM38">
        <f>[8]CRP_Outcome_ELV!$BG38</f>
        <v>9</v>
      </c>
      <c r="AN38">
        <f>[8]CRP_Outcome_ELV!$BH38</f>
        <v>1</v>
      </c>
      <c r="AP38">
        <f>[9]CRP_Outcome_ELV!$O38</f>
        <v>8</v>
      </c>
      <c r="AQ38">
        <f>[9]CRP_Outcome_ELV!$BF38</f>
        <v>7</v>
      </c>
      <c r="AR38">
        <f>[9]CRP_Outcome_ELV!$BG38</f>
        <v>9</v>
      </c>
      <c r="AS38">
        <f>[9]CRP_Outcome_ELV!$BH38</f>
        <v>5</v>
      </c>
      <c r="AU38">
        <f>[10]CRP_Outcome_ELV!$O38</f>
        <v>8</v>
      </c>
      <c r="AV38">
        <f>[10]CRP_Outcome_ELV!$BF38</f>
        <v>0</v>
      </c>
      <c r="AW38">
        <f>[10]CRP_Outcome_ELV!$BG38</f>
        <v>9</v>
      </c>
      <c r="AX38">
        <f>[10]CRP_Outcome_ELV!$BH38</f>
        <v>14</v>
      </c>
      <c r="AZ38">
        <v>8</v>
      </c>
      <c r="BA38">
        <v>0</v>
      </c>
      <c r="BB38">
        <v>9</v>
      </c>
      <c r="BC38">
        <v>13</v>
      </c>
      <c r="BE38">
        <v>8</v>
      </c>
      <c r="BF38">
        <v>0</v>
      </c>
      <c r="BG38">
        <v>5</v>
      </c>
      <c r="BH38">
        <v>7</v>
      </c>
      <c r="BJ38" cm="1">
        <f t="array" ref="BJ38">INDEX([13]Results_ELV!$H$6:$H$186, (ROW()-ROW($O$2))*5+1)</f>
        <v>8</v>
      </c>
      <c r="BK38" cm="1">
        <f t="array" ref="BK38">INDEX([13]Results_ELV!$H$3:$H$186, (ROW()-ROW($BF$2))*5+1)</f>
        <v>2</v>
      </c>
      <c r="BL38" cm="1">
        <f t="array" ref="BL38">INDEX([13]Results_ELV!$H$5:$H$186, (ROW()-ROW($BG$2))*5+1)</f>
        <v>8</v>
      </c>
      <c r="BM38" cm="1">
        <f t="array" ref="BM38">INDEX([13]Results_ELV!$H$4:$H$186, (ROW()-ROW($BH$2))*5+1)</f>
        <v>9</v>
      </c>
      <c r="BO38" cm="1">
        <f t="array" ref="BO38">INDEX([14]Results_ELV!$H$6:$H$186, (ROW()-ROW($O$2))*5+1)</f>
        <v>8</v>
      </c>
      <c r="BP38" cm="1">
        <f t="array" ref="BP38">INDEX([14]Results_ELV!$H$3:$H$186, (ROW()-ROW($BF$2))*5+1)</f>
        <v>2</v>
      </c>
      <c r="BQ38" cm="1">
        <f t="array" ref="BQ38">INDEX([14]Results_ELV!$H$5:$H$186, (ROW()-ROW($BG$2))*5+1)</f>
        <v>8</v>
      </c>
      <c r="BR38" cm="1">
        <f t="array" ref="BR38">INDEX([14]Results_ELV!$H$4:$H$186, (ROW()-ROW($BH$2))*5+1)</f>
        <v>4</v>
      </c>
      <c r="BT38" cm="1">
        <f t="array" ref="BT38">INDEX([15]Results_ELV!$H$6:$H$186, (ROW()-ROW($O$2))*5+1)</f>
        <v>8</v>
      </c>
      <c r="BU38" cm="1">
        <f t="array" ref="BU38">INDEX([15]Results_ELV!$H$3:$H$186, (ROW()-ROW($BF$2))*5+1)</f>
        <v>8</v>
      </c>
      <c r="BV38" cm="1">
        <f t="array" ref="BV38">INDEX([15]Results_ELV!$H$5:$H$186, (ROW()-ROW($BG$2))*5+1)</f>
        <v>8</v>
      </c>
      <c r="BW38" cm="1">
        <f t="array" ref="BW38">INDEX([15]Results_ELV!$H$4:$H$186, (ROW()-ROW($BH$2))*5+1)</f>
        <v>6</v>
      </c>
      <c r="BY38" cm="1">
        <f t="array" ref="BY38">INDEX([16]Results_ELV!$H$6:$H$186, (ROW()-ROW($O$2))*5+1)</f>
        <v>8</v>
      </c>
      <c r="BZ38" cm="1">
        <f t="array" ref="BZ38">INDEX([16]Results_ELV!$H$3:$H$186, (ROW()-ROW($BF$2))*5+1)</f>
        <v>4</v>
      </c>
      <c r="CA38" cm="1">
        <f t="array" ref="CA38">INDEX([16]Results_ELV!$H$5:$H$186, (ROW()-ROW($BG$2))*5+1)</f>
        <v>9</v>
      </c>
      <c r="CB38" cm="1">
        <f t="array" ref="CB38">INDEX([16]Results_ELV!$H$4:$H$186, (ROW()-ROW($BH$2))*5+1)</f>
        <v>13</v>
      </c>
      <c r="CD38" cm="1">
        <f t="array" ref="CD38">INDEX([17]Results_ELV!$H$6:$H$186, (ROW()-ROW($O$2))*5+1)</f>
        <v>8</v>
      </c>
      <c r="CE38" cm="1">
        <f t="array" ref="CE38">INDEX([17]Results_ELV!$H$3:$H$186, (ROW()-ROW($BF$2))*5+1)</f>
        <v>14</v>
      </c>
      <c r="CF38" cm="1">
        <f t="array" ref="CF38">INDEX([17]Results_ELV!$H$5:$H$186, (ROW()-ROW($BG$2))*5+1)</f>
        <v>9</v>
      </c>
      <c r="CG38" cm="1">
        <f t="array" ref="CG38">INDEX([17]Results_ELV!$H$4:$H$186, (ROW()-ROW($BH$2))*5+1)</f>
        <v>7</v>
      </c>
      <c r="CI38" cm="1">
        <f t="array" ref="CI38">INDEX([18]Results_ELV!$H$6:$H$186, (ROW()-ROW($O$2))*5+1)</f>
        <v>8</v>
      </c>
      <c r="CJ38" cm="1">
        <f t="array" ref="CJ38">INDEX([18]Results_ELV!$H$3:$H$186, (ROW()-ROW($BF$2))*5+1)</f>
        <v>22</v>
      </c>
      <c r="CK38" cm="1">
        <f t="array" ref="CK38">INDEX([18]Results_ELV!$H$5:$H$186, (ROW()-ROW($BG$2))*5+1)</f>
        <v>9</v>
      </c>
      <c r="CL38" cm="1">
        <f t="array" ref="CL38">INDEX([18]Results_ELV!$H$4:$H$186, (ROW()-ROW($BH$2))*5+1)</f>
        <v>17</v>
      </c>
      <c r="CN38" cm="1">
        <f t="array" ref="CN38">INDEX([19]Results_ELV!$H$6:$H$186, (ROW()-ROW($O$2))*5+1)</f>
        <v>8</v>
      </c>
      <c r="CO38" cm="1">
        <f t="array" ref="CO38">INDEX([19]Results_ELV!$H$3:$H$186, (ROW()-ROW($BF$2))*5+1)</f>
        <v>0</v>
      </c>
      <c r="CP38" cm="1">
        <f t="array" ref="CP38">INDEX([19]Results_ELV!$H$5:$H$186, (ROW()-ROW($BG$2))*5+1)</f>
        <v>5</v>
      </c>
      <c r="CQ38" cm="1">
        <f t="array" ref="CQ38">INDEX([19]Results_ELV!$H$4:$H$186, (ROW()-ROW($BH$2))*5+1)</f>
        <v>5</v>
      </c>
      <c r="CS38" cm="1">
        <f t="array" ref="CS38">INDEX([20]Results_ELV!$H$6:$H$186, (ROW()-ROW($O$2))*5+1)</f>
        <v>8</v>
      </c>
      <c r="CT38" cm="1">
        <f t="array" ref="CT38">INDEX([20]Results_ELV!$H$3:$H$186, (ROW()-ROW($BF$2))*5+1)</f>
        <v>1</v>
      </c>
      <c r="CU38" cm="1">
        <f t="array" ref="CU38">INDEX([20]Results_ELV!$H$5:$H$186, (ROW()-ROW($BG$2))*5+1)</f>
        <v>8</v>
      </c>
      <c r="CV38" cm="1">
        <f t="array" ref="CV38">INDEX([20]Results_ELV!$H$4:$H$186, (ROW()-ROW($BH$2))*5+1)</f>
        <v>9</v>
      </c>
      <c r="CX38" cm="1">
        <f t="array" ref="CX38">INDEX([21]Results_ELV!$H$6:$H$186, (ROW()-ROW($O$2))*5+1)</f>
        <v>8</v>
      </c>
      <c r="CY38" cm="1">
        <f t="array" ref="CY38">INDEX([21]Results_ELV!$H$3:$H$186, (ROW()-ROW($BF$2))*5+1)</f>
        <v>0</v>
      </c>
      <c r="CZ38" cm="1">
        <f t="array" ref="CZ38">INDEX([21]Results_ELV!$H$5:$H$186, (ROW()-ROW($BG$2))*5+1)</f>
        <v>9</v>
      </c>
      <c r="DA38" cm="1">
        <f t="array" ref="DA38">INDEX([21]Results_ELV!$H$4:$H$186, (ROW()-ROW($BH$2))*5+1)</f>
        <v>1</v>
      </c>
      <c r="DC38" cm="1">
        <f t="array" ref="DC38">INDEX([22]Results_ELV!$H$6:$H$186, (ROW()-ROW($O$2))*5+1)</f>
        <v>8</v>
      </c>
      <c r="DD38" cm="1">
        <f t="array" ref="DD38">INDEX([22]Results_ELV!$H$3:$H$186, (ROW()-ROW($BF$2))*5+1)</f>
        <v>10</v>
      </c>
      <c r="DE38" cm="1">
        <f t="array" ref="DE38">INDEX([22]Results_ELV!$H$5:$H$186, (ROW()-ROW($BG$2))*5+1)</f>
        <v>9</v>
      </c>
      <c r="DF38" cm="1">
        <f t="array" ref="DF38">INDEX([22]Results_ELV!$H$4:$H$186, (ROW()-ROW($BH$2))*5+1)</f>
        <v>13</v>
      </c>
      <c r="DH38" cm="1">
        <f t="array" ref="DH38">INDEX([23]Results_ELV!$H$6:$H$186, (ROW()-ROW($O$2))*5+1)</f>
        <v>8</v>
      </c>
      <c r="DI38" cm="1">
        <f t="array" ref="DI38">INDEX([23]Results_ELV!$H$3:$H$186, (ROW()-ROW($BF$2))*5+1)</f>
        <v>0</v>
      </c>
      <c r="DJ38" cm="1">
        <f t="array" ref="DJ38">INDEX([23]Results_ELV!$H$5:$H$186, (ROW()-ROW($BG$2))*5+1)</f>
        <v>9</v>
      </c>
      <c r="DK38" cm="1">
        <f t="array" ref="DK38">INDEX([23]Results_ELV!$H$4:$H$186, (ROW()-ROW($BH$2))*5+1)</f>
        <v>7</v>
      </c>
      <c r="DM38" cm="1">
        <f t="array" ref="DM38">INDEX([24]Results_ELV!$H$6:$H$186, (ROW()-ROW($O$2))*5+1)</f>
        <v>8</v>
      </c>
      <c r="DN38" cm="1">
        <f t="array" ref="DN38">INDEX([24]Results_ELV!$H$3:$H$186, (ROW()-ROW($BF$2))*5+1)</f>
        <v>0</v>
      </c>
      <c r="DO38" cm="1">
        <f t="array" ref="DO38">INDEX([24]Results_ELV!$H$5:$H$186, (ROW()-ROW($BG$2))*5+1)</f>
        <v>9</v>
      </c>
      <c r="DP38" cm="1">
        <f t="array" ref="DP38">INDEX([24]Results_ELV!$H$4:$H$186, (ROW()-ROW($BH$2))*5+1)</f>
        <v>9</v>
      </c>
      <c r="DR38" cm="1">
        <f t="array" ref="DR38">INDEX([25]Results_ELV!$H$6:$H$186, (ROW()-ROW($O$2))*5+1)</f>
        <v>8</v>
      </c>
      <c r="DS38" cm="1">
        <f t="array" ref="DS38">INDEX([25]Results_ELV!$H$3:$H$186, (ROW()-ROW($BF$2))*5+1)</f>
        <v>1</v>
      </c>
      <c r="DT38" cm="1">
        <f t="array" ref="DT38">INDEX([25]Results_ELV!$H$5:$H$186, (ROW()-ROW($BG$2))*5+1)</f>
        <v>8</v>
      </c>
      <c r="DU38" cm="1">
        <f t="array" ref="DU38">INDEX([25]Results_ELV!$H$4:$H$186, (ROW()-ROW($BH$2))*5+1)</f>
        <v>9</v>
      </c>
      <c r="DW38" cm="1">
        <f t="array" ref="DW38">INDEX([26]Results_ELV!$H$6:$H$186, (ROW()-ROW($O$2))*5+1)</f>
        <v>8</v>
      </c>
      <c r="DX38" cm="1">
        <f t="array" ref="DX38">INDEX([26]Results_ELV!$H$3:$H$186, (ROW()-ROW($BF$2))*5+1)</f>
        <v>7</v>
      </c>
      <c r="DY38" cm="1">
        <f t="array" ref="DY38">INDEX([26]Results_ELV!$H$5:$H$186, (ROW()-ROW($BG$2))*5+1)</f>
        <v>8</v>
      </c>
      <c r="DZ38" cm="1">
        <f t="array" ref="DZ38">INDEX([26]Results_ELV!$H$4:$H$186, (ROW()-ROW($BH$2))*5+1)</f>
        <v>3</v>
      </c>
      <c r="EB38" cm="1">
        <f t="array" ref="EB38">INDEX([27]Results_ELV!$H$6:$H$186, (ROW()-ROW($O$2))*5+1)</f>
        <v>8</v>
      </c>
      <c r="EC38" cm="1">
        <f t="array" ref="EC38">INDEX([27]Results_ELV!$H$3:$H$186, (ROW()-ROW($BF$2))*5+1)</f>
        <v>6</v>
      </c>
      <c r="ED38" cm="1">
        <f t="array" ref="ED38">INDEX([27]Results_ELV!$H$5:$H$186, (ROW()-ROW($BG$2))*5+1)</f>
        <v>9</v>
      </c>
      <c r="EE38" cm="1">
        <f t="array" ref="EE38">INDEX([27]Results_ELV!$H$4:$H$186, (ROW()-ROW($BH$2))*5+1)</f>
        <v>9</v>
      </c>
      <c r="EG38" cm="1">
        <f t="array" ref="EG38">INDEX([28]Results_ELV!$H$6:$H$186, (ROW()-ROW($O$2))*5+1)</f>
        <v>8</v>
      </c>
      <c r="EH38" cm="1">
        <f t="array" ref="EH38">INDEX([28]Results_ELV!$H$3:$H$186, (ROW()-ROW($BF$2))*5+1)</f>
        <v>4</v>
      </c>
      <c r="EI38" cm="1">
        <f t="array" ref="EI38">INDEX([28]Results_ELV!$H$5:$H$186, (ROW()-ROW($BG$2))*5+1)</f>
        <v>8</v>
      </c>
      <c r="EJ38" cm="1">
        <f t="array" ref="EJ38">INDEX([28]Results_ELV!$H$4:$H$186, (ROW()-ROW($BH$2))*5+1)</f>
        <v>6</v>
      </c>
      <c r="EL38" cm="1">
        <f t="array" ref="EL38">INDEX([29]Results_ELV!$H$6:$H$186, (ROW()-ROW($O$2))*5+1)</f>
        <v>8</v>
      </c>
      <c r="EM38" cm="1">
        <f t="array" ref="EM38">INDEX([29]Results_ELV!$H$3:$H$186, (ROW()-ROW($BF$2))*5+1)</f>
        <v>19</v>
      </c>
      <c r="EN38" cm="1">
        <f t="array" ref="EN38">INDEX([29]Results_ELV!$H$5:$H$186, (ROW()-ROW($BG$2))*5+1)</f>
        <v>9</v>
      </c>
      <c r="EO38" cm="1">
        <f t="array" ref="EO38">INDEX([29]Results_ELV!$H$4:$H$186, (ROW()-ROW($BH$2))*5+1)</f>
        <v>4</v>
      </c>
      <c r="EQ38" cm="1">
        <f t="array" ref="EQ38">INDEX([30]Results_ELV!$H$6:$H$186, (ROW()-ROW($O$2))*5+1)</f>
        <v>8</v>
      </c>
      <c r="ER38" cm="1">
        <f t="array" ref="ER38">INDEX([30]Results_ELV!$H$3:$H$186, (ROW()-ROW($BF$2))*5+1)</f>
        <v>6</v>
      </c>
      <c r="ES38" cm="1">
        <f t="array" ref="ES38">INDEX([30]Results_ELV!$H$5:$H$186, (ROW()-ROW($BG$2))*5+1)</f>
        <v>9</v>
      </c>
      <c r="ET38" cm="1">
        <f t="array" ref="ET38">INDEX([30]Results_ELV!$H$4:$H$186, (ROW()-ROW($BH$2))*5+1)</f>
        <v>14</v>
      </c>
      <c r="EV38" s="22">
        <f t="shared" si="0"/>
        <v>8</v>
      </c>
      <c r="EW38" s="22">
        <f t="shared" si="1"/>
        <v>5</v>
      </c>
      <c r="EX38" s="22">
        <f t="shared" si="2"/>
        <v>8</v>
      </c>
      <c r="EY38" s="22">
        <f t="shared" si="3"/>
        <v>8</v>
      </c>
    </row>
    <row r="40" spans="1:156" x14ac:dyDescent="0.35">
      <c r="A40" t="s">
        <v>9</v>
      </c>
      <c r="B40">
        <f>SUM(B2:B38)</f>
        <v>272</v>
      </c>
      <c r="C40">
        <f t="shared" ref="C40:E40" si="4">SUM(C2:C38)</f>
        <v>228</v>
      </c>
      <c r="D40">
        <f t="shared" si="4"/>
        <v>283</v>
      </c>
      <c r="E40">
        <f t="shared" si="4"/>
        <v>242</v>
      </c>
      <c r="G40">
        <f>SUM(G2:G38)</f>
        <v>272</v>
      </c>
      <c r="H40">
        <f t="shared" ref="H40:J40" si="5">SUM(H2:H38)</f>
        <v>264</v>
      </c>
      <c r="I40">
        <f t="shared" si="5"/>
        <v>287</v>
      </c>
      <c r="J40">
        <f t="shared" si="5"/>
        <v>235</v>
      </c>
      <c r="L40">
        <f>SUM(L2:L38)</f>
        <v>272</v>
      </c>
      <c r="M40">
        <f t="shared" ref="M40:O40" si="6">SUM(M2:M38)</f>
        <v>265</v>
      </c>
      <c r="N40">
        <f t="shared" si="6"/>
        <v>286</v>
      </c>
      <c r="O40">
        <f t="shared" si="6"/>
        <v>227</v>
      </c>
      <c r="Q40">
        <f>SUM(Q2:Q38)</f>
        <v>272</v>
      </c>
      <c r="R40">
        <f t="shared" ref="R40:T40" si="7">SUM(R2:R38)</f>
        <v>232</v>
      </c>
      <c r="S40">
        <f t="shared" si="7"/>
        <v>286</v>
      </c>
      <c r="T40">
        <f t="shared" si="7"/>
        <v>247</v>
      </c>
      <c r="V40">
        <f>SUM(V2:V38)</f>
        <v>272</v>
      </c>
      <c r="W40">
        <f t="shared" ref="W40:Y40" si="8">SUM(W2:W38)</f>
        <v>235</v>
      </c>
      <c r="X40">
        <f t="shared" si="8"/>
        <v>287</v>
      </c>
      <c r="Y40">
        <f t="shared" si="8"/>
        <v>233</v>
      </c>
      <c r="AA40">
        <f>SUM(AA2:AA38)</f>
        <v>272</v>
      </c>
      <c r="AB40">
        <f t="shared" ref="AB40:AD40" si="9">SUM(AB2:AB38)</f>
        <v>238</v>
      </c>
      <c r="AC40">
        <f t="shared" si="9"/>
        <v>307</v>
      </c>
      <c r="AD40">
        <f t="shared" si="9"/>
        <v>283</v>
      </c>
      <c r="AF40">
        <f>SUM(AF2:AF38)</f>
        <v>272</v>
      </c>
      <c r="AG40">
        <f t="shared" ref="AG40:AI40" si="10">SUM(AG2:AG38)</f>
        <v>281</v>
      </c>
      <c r="AH40">
        <f t="shared" si="10"/>
        <v>307</v>
      </c>
      <c r="AI40">
        <f t="shared" si="10"/>
        <v>276</v>
      </c>
      <c r="AK40">
        <f>SUM(AK2:AK38)</f>
        <v>272</v>
      </c>
      <c r="AL40">
        <f t="shared" ref="AL40:AN40" si="11">SUM(AL2:AL38)</f>
        <v>250</v>
      </c>
      <c r="AM40">
        <f t="shared" si="11"/>
        <v>286</v>
      </c>
      <c r="AN40">
        <f t="shared" si="11"/>
        <v>224</v>
      </c>
      <c r="AP40">
        <f>SUM(AP2:AP38)</f>
        <v>272</v>
      </c>
      <c r="AQ40">
        <f t="shared" ref="AQ40:AS40" si="12">SUM(AQ2:AQ38)</f>
        <v>279</v>
      </c>
      <c r="AR40">
        <f t="shared" si="12"/>
        <v>300</v>
      </c>
      <c r="AS40">
        <f t="shared" si="12"/>
        <v>245</v>
      </c>
      <c r="AU40">
        <f>SUM(AU2:AU38)</f>
        <v>272</v>
      </c>
      <c r="AV40">
        <f t="shared" ref="AV40:AX40" si="13">SUM(AV2:AV38)</f>
        <v>272</v>
      </c>
      <c r="AW40">
        <f t="shared" si="13"/>
        <v>307</v>
      </c>
      <c r="AX40">
        <f t="shared" si="13"/>
        <v>274</v>
      </c>
      <c r="AZ40">
        <f>SUM(AZ2:AZ38)</f>
        <v>272</v>
      </c>
      <c r="BA40">
        <f t="shared" ref="BA40:BC40" si="14">SUM(BA2:BA38)</f>
        <v>325</v>
      </c>
      <c r="BB40">
        <f t="shared" si="14"/>
        <v>307</v>
      </c>
      <c r="BC40">
        <f t="shared" si="14"/>
        <v>262</v>
      </c>
      <c r="BE40">
        <f>SUM(BE2:BE38)</f>
        <v>272</v>
      </c>
      <c r="BF40">
        <f t="shared" ref="BF40:BH40" si="15">SUM(BF2:BF38)</f>
        <v>145</v>
      </c>
      <c r="BG40">
        <f t="shared" si="15"/>
        <v>198</v>
      </c>
      <c r="BH40">
        <f t="shared" si="15"/>
        <v>145</v>
      </c>
      <c r="BJ40">
        <f>SUM(BJ2:BJ38)</f>
        <v>272</v>
      </c>
      <c r="BK40">
        <f t="shared" ref="BK40:BM40" si="16">SUM(BK2:BK38)</f>
        <v>239</v>
      </c>
      <c r="BL40">
        <f t="shared" si="16"/>
        <v>287</v>
      </c>
      <c r="BM40">
        <f t="shared" si="16"/>
        <v>249</v>
      </c>
      <c r="BO40">
        <f>SUM(BO2:BO38)</f>
        <v>272</v>
      </c>
      <c r="BP40">
        <f t="shared" ref="BP40:BR40" si="17">SUM(BP2:BP38)</f>
        <v>264</v>
      </c>
      <c r="BQ40">
        <f t="shared" si="17"/>
        <v>287</v>
      </c>
      <c r="BR40">
        <f t="shared" si="17"/>
        <v>235</v>
      </c>
      <c r="BT40">
        <f>SUM(BT2:BT38)</f>
        <v>272</v>
      </c>
      <c r="BU40">
        <f t="shared" ref="BU40:BW40" si="18">SUM(BU2:BU38)</f>
        <v>237</v>
      </c>
      <c r="BV40">
        <f t="shared" si="18"/>
        <v>287</v>
      </c>
      <c r="BW40">
        <f t="shared" si="18"/>
        <v>247</v>
      </c>
      <c r="BY40">
        <f>SUM(BY2:BY38)</f>
        <v>272</v>
      </c>
      <c r="BZ40">
        <f t="shared" ref="BZ40:CB40" si="19">SUM(BZ2:BZ38)</f>
        <v>278</v>
      </c>
      <c r="CA40">
        <f t="shared" si="19"/>
        <v>300</v>
      </c>
      <c r="CB40">
        <f t="shared" si="19"/>
        <v>267</v>
      </c>
      <c r="CD40">
        <f>SUM(CD2:CD38)</f>
        <v>272</v>
      </c>
      <c r="CE40">
        <f t="shared" ref="CE40:CG40" si="20">SUM(CE2:CE38)</f>
        <v>193</v>
      </c>
      <c r="CF40">
        <f t="shared" si="20"/>
        <v>288</v>
      </c>
      <c r="CG40">
        <f t="shared" si="20"/>
        <v>239</v>
      </c>
      <c r="CI40">
        <f>SUM(CI2:CI38)</f>
        <v>272</v>
      </c>
      <c r="CJ40">
        <f t="shared" ref="CJ40:CL40" si="21">SUM(CJ2:CJ38)</f>
        <v>367</v>
      </c>
      <c r="CK40">
        <f t="shared" si="21"/>
        <v>307</v>
      </c>
      <c r="CL40">
        <f t="shared" si="21"/>
        <v>284</v>
      </c>
      <c r="CN40">
        <f>SUM(CN2:CN38)</f>
        <v>272</v>
      </c>
      <c r="CO40">
        <f t="shared" ref="CO40:CQ40" si="22">SUM(CO2:CO38)</f>
        <v>141</v>
      </c>
      <c r="CP40">
        <f t="shared" si="22"/>
        <v>198</v>
      </c>
      <c r="CQ40">
        <f t="shared" si="22"/>
        <v>144</v>
      </c>
      <c r="CS40">
        <f>SUM(CS2:CS38)</f>
        <v>272</v>
      </c>
      <c r="CT40">
        <f t="shared" ref="CT40:CV40" si="23">SUM(CT2:CT38)</f>
        <v>251</v>
      </c>
      <c r="CU40">
        <f t="shared" si="23"/>
        <v>287</v>
      </c>
      <c r="CV40">
        <f t="shared" si="23"/>
        <v>249</v>
      </c>
      <c r="CX40">
        <f>SUM(CX2:CX38)</f>
        <v>272</v>
      </c>
      <c r="CY40">
        <f t="shared" ref="CY40:DA40" si="24">SUM(CY2:CY38)</f>
        <v>265</v>
      </c>
      <c r="CZ40">
        <f t="shared" si="24"/>
        <v>286</v>
      </c>
      <c r="DA40">
        <f t="shared" si="24"/>
        <v>227</v>
      </c>
      <c r="DC40">
        <f>SUM(DC2:DC38)</f>
        <v>272</v>
      </c>
      <c r="DD40">
        <f t="shared" ref="DD40:DF40" si="25">SUM(DD2:DD38)</f>
        <v>326</v>
      </c>
      <c r="DE40">
        <f t="shared" si="25"/>
        <v>305</v>
      </c>
      <c r="DF40">
        <f t="shared" si="25"/>
        <v>273</v>
      </c>
      <c r="DH40">
        <f>SUM(DH2:DH38)</f>
        <v>272</v>
      </c>
      <c r="DI40">
        <f t="shared" ref="DI40:DK40" si="26">SUM(DI2:DI38)</f>
        <v>294</v>
      </c>
      <c r="DJ40">
        <f t="shared" si="26"/>
        <v>298</v>
      </c>
      <c r="DK40">
        <f t="shared" si="26"/>
        <v>243</v>
      </c>
      <c r="DM40">
        <f>SUM(DM2:DM38)</f>
        <v>272</v>
      </c>
      <c r="DN40">
        <f t="shared" ref="DN40:DP40" si="27">SUM(DN2:DN38)</f>
        <v>244</v>
      </c>
      <c r="DO40">
        <f t="shared" si="27"/>
        <v>300</v>
      </c>
      <c r="DP40">
        <f t="shared" si="27"/>
        <v>245</v>
      </c>
      <c r="DR40">
        <f>SUM(DR2:DR38)</f>
        <v>272</v>
      </c>
      <c r="DS40">
        <f t="shared" ref="DS40:DU40" si="28">SUM(DS2:DS38)</f>
        <v>251</v>
      </c>
      <c r="DT40">
        <f t="shared" si="28"/>
        <v>287</v>
      </c>
      <c r="DU40">
        <f t="shared" si="28"/>
        <v>249</v>
      </c>
      <c r="DW40">
        <f>SUM(DW2:DW38)</f>
        <v>272</v>
      </c>
      <c r="DX40">
        <f t="shared" ref="DX40:DZ40" si="29">SUM(DX2:DX38)</f>
        <v>202</v>
      </c>
      <c r="DY40">
        <f t="shared" si="29"/>
        <v>287</v>
      </c>
      <c r="DZ40">
        <f t="shared" si="29"/>
        <v>235</v>
      </c>
      <c r="EB40">
        <f>SUM(EB2:EB38)</f>
        <v>272</v>
      </c>
      <c r="EC40">
        <f t="shared" ref="EC40:EE40" si="30">SUM(EC2:EC38)</f>
        <v>276</v>
      </c>
      <c r="ED40">
        <f t="shared" si="30"/>
        <v>286</v>
      </c>
      <c r="EE40">
        <f t="shared" si="30"/>
        <v>245</v>
      </c>
      <c r="EG40">
        <f>SUM(EG2:EG38)</f>
        <v>272</v>
      </c>
      <c r="EH40">
        <f t="shared" ref="EH40:EJ40" si="31">SUM(EH2:EH38)</f>
        <v>194</v>
      </c>
      <c r="EI40">
        <f t="shared" si="31"/>
        <v>287</v>
      </c>
      <c r="EJ40">
        <f t="shared" si="31"/>
        <v>238</v>
      </c>
      <c r="EL40">
        <f>SUM(EL2:EL38)</f>
        <v>272</v>
      </c>
      <c r="EM40">
        <f t="shared" ref="EM40:EO40" si="32">SUM(EM2:EM38)</f>
        <v>220</v>
      </c>
      <c r="EN40">
        <f t="shared" si="32"/>
        <v>296</v>
      </c>
      <c r="EO40">
        <f t="shared" si="32"/>
        <v>251</v>
      </c>
      <c r="EQ40">
        <f>SUM(EQ2:EQ38)</f>
        <v>272</v>
      </c>
      <c r="ER40">
        <f t="shared" ref="ER40:ET40" si="33">SUM(ER2:ER38)</f>
        <v>314</v>
      </c>
      <c r="ES40">
        <f t="shared" si="33"/>
        <v>307</v>
      </c>
      <c r="ET40">
        <f t="shared" si="33"/>
        <v>275</v>
      </c>
      <c r="EV40">
        <f>SUM(EV2:EV38)</f>
        <v>272</v>
      </c>
      <c r="EW40">
        <f>SUM(EW2:EW38)</f>
        <v>253</v>
      </c>
      <c r="EX40">
        <f t="shared" ref="EX40:EZ40" si="34">SUM(EX2:EX38)</f>
        <v>290</v>
      </c>
      <c r="EY40">
        <f t="shared" si="34"/>
        <v>245</v>
      </c>
      <c r="EZ40">
        <f t="shared" si="34"/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B6783-B046-4A3C-8912-5016590AFBDB}">
  <dimension ref="A1:FA40"/>
  <sheetViews>
    <sheetView workbookViewId="0">
      <pane xSplit="1" ySplit="1" topLeftCell="DV17" activePane="bottomRight" state="frozen"/>
      <selection pane="topRight" activeCell="B1" sqref="B1"/>
      <selection pane="bottomLeft" activeCell="A2" sqref="A2"/>
      <selection pane="bottomRight" activeCell="Q40" sqref="Q40"/>
    </sheetView>
  </sheetViews>
  <sheetFormatPr defaultRowHeight="14.5" x14ac:dyDescent="0.35"/>
  <cols>
    <col min="6" max="6" width="8.7265625" style="5"/>
    <col min="11" max="11" width="8.7265625" style="5"/>
    <col min="16" max="16" width="8.7265625" style="5"/>
    <col min="21" max="21" width="8.7265625" style="5"/>
    <col min="26" max="26" width="8.7265625" style="5"/>
    <col min="31" max="31" width="8.7265625" style="5"/>
    <col min="36" max="36" width="8.7265625" style="5"/>
    <col min="41" max="41" width="8.7265625" style="5"/>
    <col min="46" max="46" width="8.7265625" style="5"/>
    <col min="50" max="51" width="8.7265625" style="5"/>
    <col min="55" max="56" width="8.7265625" style="5"/>
    <col min="60" max="61" width="8.7265625" style="5"/>
    <col min="65" max="66" width="8.7265625" style="5"/>
    <col min="70" max="71" width="8.7265625" style="5"/>
    <col min="75" max="76" width="8.7265625" style="5"/>
    <col min="80" max="81" width="8.7265625" style="5"/>
    <col min="85" max="86" width="8.7265625" style="5"/>
    <col min="90" max="91" width="8.7265625" style="5"/>
    <col min="95" max="96" width="8.7265625" style="5"/>
    <col min="100" max="101" width="8.7265625" style="5"/>
    <col min="105" max="106" width="8.7265625" style="5"/>
    <col min="110" max="111" width="8.7265625" style="5"/>
    <col min="115" max="116" width="8.7265625" style="5"/>
    <col min="120" max="121" width="8.7265625" style="5"/>
    <col min="125" max="126" width="8.7265625" style="5"/>
    <col min="130" max="131" width="8.7265625" style="5"/>
    <col min="135" max="136" width="8.7265625" style="5"/>
    <col min="140" max="141" width="8.7265625" style="5"/>
    <col min="145" max="146" width="8.7265625" style="5"/>
    <col min="150" max="151" width="8.7265625" style="5"/>
  </cols>
  <sheetData>
    <row r="1" spans="1:155" x14ac:dyDescent="0.35">
      <c r="A1" t="s">
        <v>19</v>
      </c>
      <c r="B1" t="s">
        <v>47</v>
      </c>
      <c r="C1" t="s">
        <v>48</v>
      </c>
      <c r="D1" t="s">
        <v>49</v>
      </c>
      <c r="E1" t="s">
        <v>50</v>
      </c>
      <c r="F1" s="5">
        <v>1</v>
      </c>
      <c r="G1" t="s">
        <v>47</v>
      </c>
      <c r="H1" t="s">
        <v>48</v>
      </c>
      <c r="I1" t="s">
        <v>49</v>
      </c>
      <c r="J1" t="s">
        <v>50</v>
      </c>
      <c r="K1" s="5">
        <v>2</v>
      </c>
      <c r="L1" t="s">
        <v>47</v>
      </c>
      <c r="M1" t="s">
        <v>48</v>
      </c>
      <c r="N1" t="s">
        <v>49</v>
      </c>
      <c r="O1" t="s">
        <v>50</v>
      </c>
      <c r="P1" s="5">
        <v>3</v>
      </c>
      <c r="Q1" t="s">
        <v>47</v>
      </c>
      <c r="R1" t="s">
        <v>48</v>
      </c>
      <c r="S1" t="s">
        <v>49</v>
      </c>
      <c r="T1" t="s">
        <v>50</v>
      </c>
      <c r="U1" s="5">
        <v>4</v>
      </c>
      <c r="V1" t="s">
        <v>47</v>
      </c>
      <c r="W1" t="s">
        <v>48</v>
      </c>
      <c r="X1" t="s">
        <v>49</v>
      </c>
      <c r="Y1" t="s">
        <v>50</v>
      </c>
      <c r="Z1" s="5">
        <v>5</v>
      </c>
      <c r="AA1" t="s">
        <v>47</v>
      </c>
      <c r="AB1" t="s">
        <v>48</v>
      </c>
      <c r="AC1" t="s">
        <v>49</v>
      </c>
      <c r="AD1" t="s">
        <v>50</v>
      </c>
      <c r="AE1" s="5">
        <v>6</v>
      </c>
      <c r="AF1" t="s">
        <v>47</v>
      </c>
      <c r="AG1" t="s">
        <v>48</v>
      </c>
      <c r="AH1" t="s">
        <v>49</v>
      </c>
      <c r="AI1" t="s">
        <v>50</v>
      </c>
      <c r="AJ1" s="5">
        <v>7</v>
      </c>
      <c r="AK1" t="s">
        <v>47</v>
      </c>
      <c r="AL1" t="s">
        <v>48</v>
      </c>
      <c r="AM1" t="s">
        <v>49</v>
      </c>
      <c r="AN1" t="s">
        <v>50</v>
      </c>
      <c r="AO1" s="5">
        <v>8</v>
      </c>
      <c r="AP1" t="s">
        <v>47</v>
      </c>
      <c r="AQ1" t="s">
        <v>48</v>
      </c>
      <c r="AR1" t="s">
        <v>49</v>
      </c>
      <c r="AS1" t="s">
        <v>50</v>
      </c>
      <c r="AT1" s="5">
        <v>9</v>
      </c>
      <c r="AU1" t="s">
        <v>47</v>
      </c>
      <c r="AV1" t="s">
        <v>48</v>
      </c>
      <c r="AW1" t="s">
        <v>49</v>
      </c>
      <c r="AX1" s="5" t="s">
        <v>50</v>
      </c>
      <c r="AY1" s="5">
        <v>10</v>
      </c>
      <c r="AZ1" t="s">
        <v>47</v>
      </c>
      <c r="BA1" t="s">
        <v>48</v>
      </c>
      <c r="BB1" t="s">
        <v>49</v>
      </c>
      <c r="BC1" s="5" t="s">
        <v>50</v>
      </c>
      <c r="BD1" s="5">
        <v>11</v>
      </c>
      <c r="BE1" t="s">
        <v>47</v>
      </c>
      <c r="BF1" t="s">
        <v>48</v>
      </c>
      <c r="BG1" t="s">
        <v>49</v>
      </c>
      <c r="BH1" s="5" t="s">
        <v>50</v>
      </c>
      <c r="BI1" s="5">
        <v>12</v>
      </c>
      <c r="BJ1" t="s">
        <v>47</v>
      </c>
      <c r="BK1" t="s">
        <v>48</v>
      </c>
      <c r="BL1" t="s">
        <v>49</v>
      </c>
      <c r="BM1" s="5" t="s">
        <v>50</v>
      </c>
      <c r="BN1" s="5">
        <v>13</v>
      </c>
      <c r="BO1" t="s">
        <v>47</v>
      </c>
      <c r="BP1" t="s">
        <v>48</v>
      </c>
      <c r="BQ1" t="s">
        <v>49</v>
      </c>
      <c r="BR1" s="5" t="s">
        <v>50</v>
      </c>
      <c r="BS1" s="5">
        <v>14</v>
      </c>
      <c r="BT1" t="s">
        <v>47</v>
      </c>
      <c r="BU1" t="s">
        <v>48</v>
      </c>
      <c r="BV1" t="s">
        <v>49</v>
      </c>
      <c r="BW1" s="5" t="s">
        <v>50</v>
      </c>
      <c r="BX1" s="5">
        <v>15</v>
      </c>
      <c r="BY1" t="s">
        <v>47</v>
      </c>
      <c r="BZ1" t="s">
        <v>48</v>
      </c>
      <c r="CA1" t="s">
        <v>49</v>
      </c>
      <c r="CB1" s="5" t="s">
        <v>50</v>
      </c>
      <c r="CC1" s="5">
        <v>16</v>
      </c>
      <c r="CD1" t="s">
        <v>47</v>
      </c>
      <c r="CE1" t="s">
        <v>48</v>
      </c>
      <c r="CF1" t="s">
        <v>49</v>
      </c>
      <c r="CG1" s="5" t="s">
        <v>50</v>
      </c>
      <c r="CH1" s="5">
        <v>17</v>
      </c>
      <c r="CI1" t="s">
        <v>47</v>
      </c>
      <c r="CJ1" t="s">
        <v>48</v>
      </c>
      <c r="CK1" t="s">
        <v>49</v>
      </c>
      <c r="CL1" s="5" t="s">
        <v>50</v>
      </c>
      <c r="CM1" s="5">
        <v>18</v>
      </c>
      <c r="CN1" t="s">
        <v>47</v>
      </c>
      <c r="CO1" t="s">
        <v>48</v>
      </c>
      <c r="CP1" t="s">
        <v>49</v>
      </c>
      <c r="CQ1" s="5" t="s">
        <v>50</v>
      </c>
      <c r="CR1" s="5">
        <v>19</v>
      </c>
      <c r="CS1" t="s">
        <v>47</v>
      </c>
      <c r="CT1" t="s">
        <v>48</v>
      </c>
      <c r="CU1" t="s">
        <v>49</v>
      </c>
      <c r="CV1" s="5" t="s">
        <v>50</v>
      </c>
      <c r="CW1" s="5">
        <v>20</v>
      </c>
      <c r="CX1" t="s">
        <v>47</v>
      </c>
      <c r="CY1" t="s">
        <v>48</v>
      </c>
      <c r="CZ1" t="s">
        <v>49</v>
      </c>
      <c r="DA1" s="5" t="s">
        <v>50</v>
      </c>
      <c r="DB1" s="5">
        <v>21</v>
      </c>
      <c r="DC1" t="s">
        <v>47</v>
      </c>
      <c r="DD1" t="s">
        <v>48</v>
      </c>
      <c r="DE1" t="s">
        <v>49</v>
      </c>
      <c r="DF1" s="5" t="s">
        <v>50</v>
      </c>
      <c r="DG1" s="5">
        <v>22</v>
      </c>
      <c r="DH1" t="s">
        <v>47</v>
      </c>
      <c r="DI1" t="s">
        <v>48</v>
      </c>
      <c r="DJ1" t="s">
        <v>49</v>
      </c>
      <c r="DK1" s="5" t="s">
        <v>50</v>
      </c>
      <c r="DL1" s="5">
        <v>23</v>
      </c>
      <c r="DM1" t="s">
        <v>47</v>
      </c>
      <c r="DN1" t="s">
        <v>48</v>
      </c>
      <c r="DO1" t="s">
        <v>49</v>
      </c>
      <c r="DP1" s="5" t="s">
        <v>50</v>
      </c>
      <c r="DQ1" s="5">
        <v>24</v>
      </c>
      <c r="DR1" t="s">
        <v>47</v>
      </c>
      <c r="DS1" t="s">
        <v>48</v>
      </c>
      <c r="DT1" t="s">
        <v>49</v>
      </c>
      <c r="DU1" s="5" t="s">
        <v>50</v>
      </c>
      <c r="DV1" s="5">
        <v>25</v>
      </c>
      <c r="DW1" t="s">
        <v>47</v>
      </c>
      <c r="DX1" t="s">
        <v>48</v>
      </c>
      <c r="DY1" t="s">
        <v>49</v>
      </c>
      <c r="DZ1" s="5" t="s">
        <v>50</v>
      </c>
      <c r="EA1" s="5">
        <v>26</v>
      </c>
      <c r="EB1" t="s">
        <v>47</v>
      </c>
      <c r="EC1" t="s">
        <v>48</v>
      </c>
      <c r="ED1" t="s">
        <v>49</v>
      </c>
      <c r="EE1" s="5" t="s">
        <v>50</v>
      </c>
      <c r="EF1" s="5">
        <v>27</v>
      </c>
      <c r="EG1" t="s">
        <v>47</v>
      </c>
      <c r="EH1" t="s">
        <v>48</v>
      </c>
      <c r="EI1" t="s">
        <v>49</v>
      </c>
      <c r="EJ1" s="5" t="s">
        <v>50</v>
      </c>
      <c r="EK1" s="5">
        <v>28</v>
      </c>
      <c r="EL1" t="s">
        <v>47</v>
      </c>
      <c r="EM1" t="s">
        <v>48</v>
      </c>
      <c r="EN1" t="s">
        <v>49</v>
      </c>
      <c r="EO1" s="5" t="s">
        <v>50</v>
      </c>
      <c r="EP1" s="5">
        <v>29</v>
      </c>
      <c r="EQ1" t="s">
        <v>47</v>
      </c>
      <c r="ER1" t="s">
        <v>48</v>
      </c>
      <c r="ES1" t="s">
        <v>49</v>
      </c>
      <c r="ET1" s="5" t="s">
        <v>50</v>
      </c>
      <c r="EU1" s="5">
        <v>30</v>
      </c>
      <c r="EV1" t="s">
        <v>105</v>
      </c>
      <c r="EW1" t="s">
        <v>106</v>
      </c>
      <c r="EX1" t="s">
        <v>107</v>
      </c>
      <c r="EY1" t="s">
        <v>126</v>
      </c>
    </row>
    <row r="2" spans="1:155" x14ac:dyDescent="0.35">
      <c r="A2">
        <v>0</v>
      </c>
      <c r="B2">
        <v>0</v>
      </c>
      <c r="C2">
        <v>0</v>
      </c>
      <c r="D2">
        <v>0</v>
      </c>
      <c r="E2">
        <v>0</v>
      </c>
      <c r="G2">
        <v>0</v>
      </c>
      <c r="H2">
        <v>0</v>
      </c>
      <c r="I2">
        <v>0</v>
      </c>
      <c r="J2">
        <v>0</v>
      </c>
      <c r="L2">
        <v>0</v>
      </c>
      <c r="M2">
        <v>0</v>
      </c>
      <c r="N2">
        <v>0</v>
      </c>
      <c r="O2">
        <v>0</v>
      </c>
      <c r="Q2">
        <v>0</v>
      </c>
      <c r="R2">
        <v>0</v>
      </c>
      <c r="S2">
        <v>0</v>
      </c>
      <c r="T2">
        <v>0</v>
      </c>
      <c r="V2">
        <v>0</v>
      </c>
      <c r="W2">
        <v>0</v>
      </c>
      <c r="X2">
        <v>0</v>
      </c>
      <c r="Y2">
        <v>0</v>
      </c>
      <c r="AA2">
        <v>0</v>
      </c>
      <c r="AB2">
        <v>0</v>
      </c>
      <c r="AC2">
        <v>0</v>
      </c>
      <c r="AD2">
        <v>0</v>
      </c>
      <c r="AF2">
        <v>0</v>
      </c>
      <c r="AG2">
        <v>0</v>
      </c>
      <c r="AH2">
        <v>0</v>
      </c>
      <c r="AI2">
        <v>0</v>
      </c>
      <c r="AK2">
        <v>0</v>
      </c>
      <c r="AL2">
        <v>0</v>
      </c>
      <c r="AM2">
        <v>0</v>
      </c>
      <c r="AN2">
        <v>0</v>
      </c>
      <c r="AP2">
        <v>0</v>
      </c>
      <c r="AQ2">
        <v>0</v>
      </c>
      <c r="AR2">
        <v>0</v>
      </c>
      <c r="AS2">
        <v>0</v>
      </c>
      <c r="AU2">
        <v>0</v>
      </c>
      <c r="AV2">
        <v>0</v>
      </c>
      <c r="AW2">
        <v>0</v>
      </c>
      <c r="AX2">
        <v>0</v>
      </c>
      <c r="AZ2">
        <v>0</v>
      </c>
      <c r="BA2">
        <v>0</v>
      </c>
      <c r="BB2">
        <v>0</v>
      </c>
      <c r="BC2">
        <v>0</v>
      </c>
      <c r="BE2">
        <v>0</v>
      </c>
      <c r="BF2">
        <v>0</v>
      </c>
      <c r="BG2">
        <v>0</v>
      </c>
      <c r="BH2">
        <v>0</v>
      </c>
      <c r="BJ2">
        <v>0</v>
      </c>
      <c r="BK2">
        <v>0</v>
      </c>
      <c r="BL2">
        <v>0</v>
      </c>
      <c r="BM2">
        <v>0</v>
      </c>
      <c r="BO2">
        <v>0</v>
      </c>
      <c r="BP2">
        <v>0</v>
      </c>
      <c r="BQ2">
        <v>0</v>
      </c>
      <c r="BR2">
        <v>0</v>
      </c>
      <c r="BT2">
        <v>0</v>
      </c>
      <c r="BU2">
        <v>0</v>
      </c>
      <c r="BV2">
        <v>0</v>
      </c>
      <c r="BW2">
        <v>0</v>
      </c>
      <c r="BY2">
        <v>0</v>
      </c>
      <c r="BZ2">
        <v>0</v>
      </c>
      <c r="CA2">
        <v>0</v>
      </c>
      <c r="CB2">
        <v>0</v>
      </c>
      <c r="CD2">
        <v>0</v>
      </c>
      <c r="CE2">
        <v>0</v>
      </c>
      <c r="CF2">
        <v>0</v>
      </c>
      <c r="CG2">
        <v>0</v>
      </c>
      <c r="CI2">
        <v>0</v>
      </c>
      <c r="CJ2">
        <v>0</v>
      </c>
      <c r="CK2">
        <v>0</v>
      </c>
      <c r="CL2">
        <v>0</v>
      </c>
      <c r="CN2">
        <v>0</v>
      </c>
      <c r="CO2">
        <v>0</v>
      </c>
      <c r="CP2">
        <v>0</v>
      </c>
      <c r="CQ2">
        <v>0</v>
      </c>
      <c r="CS2">
        <v>0</v>
      </c>
      <c r="CT2">
        <v>0</v>
      </c>
      <c r="CU2">
        <v>0</v>
      </c>
      <c r="CV2">
        <v>0</v>
      </c>
      <c r="CX2">
        <v>0</v>
      </c>
      <c r="CY2">
        <v>0</v>
      </c>
      <c r="CZ2">
        <v>0</v>
      </c>
      <c r="DA2">
        <v>0</v>
      </c>
      <c r="DC2">
        <v>0</v>
      </c>
      <c r="DD2">
        <v>0</v>
      </c>
      <c r="DE2">
        <v>0</v>
      </c>
      <c r="DF2">
        <v>0</v>
      </c>
      <c r="DH2">
        <v>0</v>
      </c>
      <c r="DI2">
        <v>0</v>
      </c>
      <c r="DJ2">
        <v>0</v>
      </c>
      <c r="DK2">
        <v>0</v>
      </c>
      <c r="DM2">
        <v>0</v>
      </c>
      <c r="DN2">
        <v>0</v>
      </c>
      <c r="DO2">
        <v>0</v>
      </c>
      <c r="DP2">
        <v>0</v>
      </c>
      <c r="DR2">
        <v>0</v>
      </c>
      <c r="DS2">
        <v>0</v>
      </c>
      <c r="DT2">
        <v>0</v>
      </c>
      <c r="DU2">
        <v>0</v>
      </c>
      <c r="DW2">
        <v>0</v>
      </c>
      <c r="DX2">
        <v>0</v>
      </c>
      <c r="DY2">
        <v>0</v>
      </c>
      <c r="DZ2">
        <v>0</v>
      </c>
      <c r="EB2">
        <v>0</v>
      </c>
      <c r="EC2">
        <v>0</v>
      </c>
      <c r="ED2">
        <v>0</v>
      </c>
      <c r="EE2">
        <v>0</v>
      </c>
      <c r="EG2">
        <v>0</v>
      </c>
      <c r="EH2">
        <v>0</v>
      </c>
      <c r="EI2">
        <v>0</v>
      </c>
      <c r="EJ2">
        <v>0</v>
      </c>
      <c r="EL2">
        <v>0</v>
      </c>
      <c r="EM2">
        <v>0</v>
      </c>
      <c r="EN2">
        <v>0</v>
      </c>
      <c r="EO2">
        <v>0</v>
      </c>
      <c r="EQ2">
        <v>0</v>
      </c>
      <c r="ER2">
        <v>0</v>
      </c>
      <c r="ES2">
        <v>0</v>
      </c>
      <c r="ET2">
        <v>0</v>
      </c>
      <c r="EV2" s="22">
        <f t="shared" ref="EV2:EV38" si="0">ROUND(AVERAGE(B2,G2,L2,Q2,V2,AA2,AF2,AK2,AP2,AU2,AZ2,BE2,BJ2,BO2,BT2,BY2,CD2,CI2,CN2,CS2,CX2,DC2,DH2,DM2,DR2,DW2,EB2,EG2,EL2,EQ2),0)</f>
        <v>0</v>
      </c>
      <c r="EW2" s="22">
        <f t="shared" ref="EW2:EW38" si="1">ROUND(AVERAGE(C2,H2,M2,R2,W2,AB2,AG2,AL2,AQ2,AV2,BA2,BF2,BK2,BP2,BU2,BZ2,CE2,CJ2,CO2,CT2,CY2,DD2,DI2,DN2,DS2,DX2,EC2,EH2,EM2,ER2),0)</f>
        <v>0</v>
      </c>
      <c r="EX2" s="22">
        <f t="shared" ref="EX2:EX38" si="2">ROUND(AVERAGE(D2,I2,N2,S2,X2,AC2,AH2,AM2,AR2,AW2,BB2,BG2,BL2,BQ2,BV2,CA2,CF2,CK2,CP2,CU2,CZ2,DE2,DJ2,DO2,DT2,DY2,ED2,EI2,EN2,ES2),0)</f>
        <v>0</v>
      </c>
      <c r="EY2" s="22">
        <f t="shared" ref="EY2:EY38" si="3">ROUND(AVERAGE(E2,J2,O2,T2,Y2,AD2,AI2,AN2,AS2,AX2,BC2,BH2,BM2,BR2,BW2,CB2,CG2,CL2,CQ2,CV2,DA2,DF2,DK2,DP2,DU2,DZ2,EE2,EJ2,EO2,ET2),0)</f>
        <v>0</v>
      </c>
    </row>
    <row r="3" spans="1:155" x14ac:dyDescent="0.35">
      <c r="A3">
        <v>1</v>
      </c>
      <c r="B3">
        <f>'Inventory ELV'!D3*0.5</f>
        <v>6</v>
      </c>
      <c r="C3">
        <f>'Inventory ELV'!E3*0.5</f>
        <v>6</v>
      </c>
      <c r="D3">
        <f>'Inventory ELV'!B3*0.5</f>
        <v>6</v>
      </c>
      <c r="E3">
        <f>'Inventory ELV'!C3*0.5</f>
        <v>6</v>
      </c>
      <c r="G3">
        <f>'Inventory ELV'!I3*0.5</f>
        <v>6</v>
      </c>
      <c r="H3">
        <f>'Inventory ELV'!J3*0.5</f>
        <v>6</v>
      </c>
      <c r="I3">
        <f>'Inventory ELV'!G3*0.5</f>
        <v>6</v>
      </c>
      <c r="J3">
        <f>'Inventory ELV'!H3*0.5</f>
        <v>6</v>
      </c>
      <c r="L3">
        <f>'Inventory ELV'!N3*0.5</f>
        <v>6</v>
      </c>
      <c r="M3">
        <f>'Inventory ELV'!O3*0.5</f>
        <v>6</v>
      </c>
      <c r="N3">
        <f>'Inventory ELV'!L3*0.5</f>
        <v>6</v>
      </c>
      <c r="O3">
        <f>'Inventory ELV'!M3*0.5</f>
        <v>6</v>
      </c>
      <c r="Q3">
        <f>'Inventory ELV'!S3*0.5</f>
        <v>6</v>
      </c>
      <c r="R3">
        <f>'Inventory ELV'!T3*0.5</f>
        <v>6</v>
      </c>
      <c r="S3">
        <f>'Inventory ELV'!Q3*0.5</f>
        <v>6</v>
      </c>
      <c r="T3">
        <f>'Inventory ELV'!R3*0.5</f>
        <v>6</v>
      </c>
      <c r="V3">
        <f>'Inventory ELV'!X3*0.5</f>
        <v>6</v>
      </c>
      <c r="W3">
        <f>'Inventory ELV'!Y3*0.5</f>
        <v>6</v>
      </c>
      <c r="X3">
        <f>'Inventory ELV'!V3*0.5</f>
        <v>6</v>
      </c>
      <c r="Y3">
        <f>'Inventory ELV'!W3*0.5</f>
        <v>6</v>
      </c>
      <c r="AA3">
        <f>'Inventory ELV'!AC3*0.5</f>
        <v>6</v>
      </c>
      <c r="AB3">
        <f>'Inventory ELV'!AD3*0.5</f>
        <v>6</v>
      </c>
      <c r="AC3">
        <f>'Inventory ELV'!AA3*0.5</f>
        <v>6</v>
      </c>
      <c r="AD3">
        <f>'Inventory ELV'!AB3*0.5</f>
        <v>6</v>
      </c>
      <c r="AF3">
        <f>'Inventory ELV'!AH3*0.5</f>
        <v>6</v>
      </c>
      <c r="AG3">
        <f>'Inventory ELV'!AI3*0.5</f>
        <v>6</v>
      </c>
      <c r="AH3">
        <f>'Inventory ELV'!AF3*0.5</f>
        <v>6</v>
      </c>
      <c r="AI3">
        <f>'Inventory ELV'!AG3*0.5</f>
        <v>6</v>
      </c>
      <c r="AK3">
        <f>'Inventory ELV'!AM3*0.5</f>
        <v>6</v>
      </c>
      <c r="AL3">
        <f>'Inventory ELV'!AN3*0.5</f>
        <v>6</v>
      </c>
      <c r="AM3">
        <f>'Inventory ELV'!AK3*0.5</f>
        <v>6</v>
      </c>
      <c r="AN3">
        <f>'Inventory ELV'!AL3*0.5</f>
        <v>6</v>
      </c>
      <c r="AP3">
        <f>'Inventory ELV'!AR3*0.5</f>
        <v>6</v>
      </c>
      <c r="AQ3">
        <f>'Inventory ELV'!AS3*0.5</f>
        <v>6</v>
      </c>
      <c r="AR3">
        <f>'Inventory ELV'!AP3*0.5</f>
        <v>6</v>
      </c>
      <c r="AS3">
        <f>'Inventory ELV'!AQ3*0.5</f>
        <v>6</v>
      </c>
      <c r="AU3">
        <f>'Inventory ELV'!AW3*0.5</f>
        <v>6</v>
      </c>
      <c r="AV3">
        <f>'Inventory ELV'!AX3*0.5</f>
        <v>6</v>
      </c>
      <c r="AW3">
        <f>'Inventory ELV'!AU3*0.5</f>
        <v>6</v>
      </c>
      <c r="AX3">
        <f>'Inventory ELV'!AV3*0.5</f>
        <v>6</v>
      </c>
      <c r="AZ3">
        <f>'Inventory ELV'!BB3*0.5</f>
        <v>6</v>
      </c>
      <c r="BA3">
        <f>'Inventory ELV'!BC3*0.5</f>
        <v>6</v>
      </c>
      <c r="BB3">
        <f>'Inventory ELV'!AZ3*0.5</f>
        <v>6</v>
      </c>
      <c r="BC3">
        <f>'Inventory ELV'!BA3*0.5</f>
        <v>6</v>
      </c>
      <c r="BE3">
        <f>'Inventory ELV'!BG3*0.5</f>
        <v>6</v>
      </c>
      <c r="BF3">
        <f>'Inventory ELV'!BH3*0.5</f>
        <v>6</v>
      </c>
      <c r="BG3">
        <f>'Inventory ELV'!BE3*0.5</f>
        <v>6</v>
      </c>
      <c r="BH3">
        <f>'Inventory ELV'!BF3*0.5</f>
        <v>6</v>
      </c>
      <c r="BJ3">
        <f>'Inventory ELV'!BL3*0.5</f>
        <v>6</v>
      </c>
      <c r="BK3">
        <f>'Inventory ELV'!BM3*0.5</f>
        <v>6</v>
      </c>
      <c r="BL3">
        <f>'Inventory ELV'!BJ3*0.5</f>
        <v>6</v>
      </c>
      <c r="BM3">
        <f>'Inventory ELV'!BK3*0.5</f>
        <v>6</v>
      </c>
      <c r="BO3">
        <f>'Inventory ELV'!BQ3*0.5</f>
        <v>6</v>
      </c>
      <c r="BP3">
        <f>'Inventory ELV'!BR3*0.5</f>
        <v>6</v>
      </c>
      <c r="BQ3">
        <f>'Inventory ELV'!BO3*0.5</f>
        <v>6</v>
      </c>
      <c r="BR3">
        <f>'Inventory ELV'!BP3*0.5</f>
        <v>6</v>
      </c>
      <c r="BT3">
        <f>'Inventory ELV'!BV3*0.5</f>
        <v>6</v>
      </c>
      <c r="BU3">
        <f>'Inventory ELV'!BW3*0.5</f>
        <v>6</v>
      </c>
      <c r="BV3">
        <f>'Inventory ELV'!BT3*0.5</f>
        <v>6</v>
      </c>
      <c r="BW3">
        <f>'Inventory ELV'!BU3*0.5</f>
        <v>6</v>
      </c>
      <c r="BY3">
        <f>'Inventory ELV'!CA3*0.5</f>
        <v>6</v>
      </c>
      <c r="BZ3">
        <f>'Inventory ELV'!CB3*0.5</f>
        <v>6</v>
      </c>
      <c r="CA3">
        <f>'Inventory ELV'!BY3*0.5</f>
        <v>6</v>
      </c>
      <c r="CB3">
        <f>'Inventory ELV'!BZ3*0.5</f>
        <v>6</v>
      </c>
      <c r="CD3">
        <f>'Inventory ELV'!CF3*0.5</f>
        <v>6</v>
      </c>
      <c r="CE3">
        <f>'Inventory ELV'!CG3*0.5</f>
        <v>6</v>
      </c>
      <c r="CF3">
        <f>'Inventory ELV'!CD3*0.5</f>
        <v>6</v>
      </c>
      <c r="CG3">
        <f>'Inventory ELV'!CE3*0.5</f>
        <v>6</v>
      </c>
      <c r="CI3">
        <f>'Inventory ELV'!CK3*0.5</f>
        <v>6</v>
      </c>
      <c r="CJ3">
        <f>'Inventory ELV'!CL3*0.5</f>
        <v>6</v>
      </c>
      <c r="CK3">
        <f>'Inventory ELV'!CI3*0.5</f>
        <v>6</v>
      </c>
      <c r="CL3">
        <f>'Inventory ELV'!CJ3*0.5</f>
        <v>6</v>
      </c>
      <c r="CN3">
        <f>'Inventory ELV'!CP3*0.5</f>
        <v>6</v>
      </c>
      <c r="CO3">
        <f>'Inventory ELV'!CQ3*0.5</f>
        <v>6</v>
      </c>
      <c r="CP3">
        <f>'Inventory ELV'!CN3*0.5</f>
        <v>6</v>
      </c>
      <c r="CQ3">
        <f>'Inventory ELV'!CO3*0.5</f>
        <v>6</v>
      </c>
      <c r="CS3">
        <f>'Inventory ELV'!CU3*0.5</f>
        <v>6</v>
      </c>
      <c r="CT3">
        <f>'Inventory ELV'!CV3*0.5</f>
        <v>6</v>
      </c>
      <c r="CU3">
        <f>'Inventory ELV'!CS3*0.5</f>
        <v>6</v>
      </c>
      <c r="CV3">
        <f>'Inventory ELV'!CT3*0.5</f>
        <v>6</v>
      </c>
      <c r="CX3">
        <f>'Inventory ELV'!CZ3*0.5</f>
        <v>6</v>
      </c>
      <c r="CY3">
        <f>'Inventory ELV'!DA3*0.5</f>
        <v>6</v>
      </c>
      <c r="CZ3">
        <f>'Inventory ELV'!CX3*0.5</f>
        <v>6</v>
      </c>
      <c r="DA3">
        <f>'Inventory ELV'!CY3*0.5</f>
        <v>6</v>
      </c>
      <c r="DC3">
        <f>'Inventory ELV'!DE3*0.5</f>
        <v>6</v>
      </c>
      <c r="DD3">
        <f>'Inventory ELV'!DF3*0.5</f>
        <v>6</v>
      </c>
      <c r="DE3">
        <f>'Inventory ELV'!DC3*0.5</f>
        <v>6</v>
      </c>
      <c r="DF3">
        <f>'Inventory ELV'!DD3*0.5</f>
        <v>6</v>
      </c>
      <c r="DH3">
        <f>'Inventory ELV'!DJ3*0.5</f>
        <v>6</v>
      </c>
      <c r="DI3">
        <f>'Inventory ELV'!DK3*0.5</f>
        <v>6</v>
      </c>
      <c r="DJ3">
        <f>'Inventory ELV'!DH3*0.5</f>
        <v>6</v>
      </c>
      <c r="DK3">
        <f>'Inventory ELV'!DI3*0.5</f>
        <v>6</v>
      </c>
      <c r="DM3">
        <f>'Inventory ELV'!DO3*0.5</f>
        <v>6</v>
      </c>
      <c r="DN3">
        <f>'Inventory ELV'!DP3*0.5</f>
        <v>6</v>
      </c>
      <c r="DO3">
        <f>'Inventory ELV'!DM3*0.5</f>
        <v>6</v>
      </c>
      <c r="DP3">
        <f>'Inventory ELV'!DN3*0.5</f>
        <v>6</v>
      </c>
      <c r="DR3">
        <f>'Inventory ELV'!DT3*0.5</f>
        <v>6</v>
      </c>
      <c r="DS3">
        <f>'Inventory ELV'!DU3*0.5</f>
        <v>6</v>
      </c>
      <c r="DT3">
        <f>'Inventory ELV'!DR3*0.5</f>
        <v>6</v>
      </c>
      <c r="DU3">
        <f>'Inventory ELV'!DS3*0.5</f>
        <v>6</v>
      </c>
      <c r="DW3">
        <f>'Inventory ELV'!DY3*0.5</f>
        <v>6</v>
      </c>
      <c r="DX3">
        <f>'Inventory ELV'!DZ3*0.5</f>
        <v>6</v>
      </c>
      <c r="DY3">
        <f>'Inventory ELV'!DW3*0.5</f>
        <v>6</v>
      </c>
      <c r="DZ3">
        <f>'Inventory ELV'!DX3*0.5</f>
        <v>6</v>
      </c>
      <c r="EB3">
        <f>'Inventory ELV'!ED3*0.5</f>
        <v>6</v>
      </c>
      <c r="EC3">
        <f>'Inventory ELV'!EE3*0.5</f>
        <v>6</v>
      </c>
      <c r="ED3">
        <f>'Inventory ELV'!EB3*0.5</f>
        <v>6</v>
      </c>
      <c r="EE3">
        <f>'Inventory ELV'!EC3*0.5</f>
        <v>6</v>
      </c>
      <c r="EG3">
        <f>'Inventory ELV'!EI3*0.5</f>
        <v>6</v>
      </c>
      <c r="EH3">
        <f>'Inventory ELV'!EJ3*0.5</f>
        <v>6</v>
      </c>
      <c r="EI3">
        <f>'Inventory ELV'!EG3*0.5</f>
        <v>6</v>
      </c>
      <c r="EJ3">
        <f>'Inventory ELV'!EH3*0.5</f>
        <v>6</v>
      </c>
      <c r="EL3">
        <f>'Inventory ELV'!EN3*0.5</f>
        <v>6</v>
      </c>
      <c r="EM3">
        <f>'Inventory ELV'!EO3*0.5</f>
        <v>6</v>
      </c>
      <c r="EN3">
        <f>'Inventory ELV'!EL3*0.5</f>
        <v>6</v>
      </c>
      <c r="EO3">
        <f>'Inventory ELV'!EM3*0.5</f>
        <v>6</v>
      </c>
      <c r="EQ3">
        <f>'Inventory ELV'!ES3*0.5</f>
        <v>6</v>
      </c>
      <c r="ER3">
        <f>'Inventory ELV'!ET3*0.5</f>
        <v>6</v>
      </c>
      <c r="ES3">
        <f>'Inventory ELV'!EQ3*0.5</f>
        <v>6</v>
      </c>
      <c r="ET3">
        <f>'Inventory ELV'!ER3*0.5</f>
        <v>6</v>
      </c>
      <c r="EV3" s="22">
        <f t="shared" si="0"/>
        <v>6</v>
      </c>
      <c r="EW3" s="22">
        <f t="shared" si="1"/>
        <v>6</v>
      </c>
      <c r="EX3" s="22">
        <f t="shared" si="2"/>
        <v>6</v>
      </c>
      <c r="EY3" s="22">
        <f t="shared" si="3"/>
        <v>6</v>
      </c>
    </row>
    <row r="4" spans="1:155" x14ac:dyDescent="0.35">
      <c r="A4">
        <v>2</v>
      </c>
      <c r="B4">
        <f>'Inventory ELV'!D4*0.5</f>
        <v>8</v>
      </c>
      <c r="C4">
        <f>'Inventory ELV'!E4*0.5</f>
        <v>8</v>
      </c>
      <c r="D4">
        <f>'Inventory ELV'!B4*0.5</f>
        <v>8</v>
      </c>
      <c r="E4">
        <f>'Inventory ELV'!C4*0.5</f>
        <v>10</v>
      </c>
      <c r="G4">
        <f>'Inventory ELV'!I4*0.5</f>
        <v>8</v>
      </c>
      <c r="H4">
        <f>'Inventory ELV'!J4*0.5</f>
        <v>6</v>
      </c>
      <c r="I4">
        <f>'Inventory ELV'!G4*0.5</f>
        <v>6</v>
      </c>
      <c r="J4">
        <f>'Inventory ELV'!H4*0.5</f>
        <v>10</v>
      </c>
      <c r="L4">
        <f>'Inventory ELV'!N4*0.5</f>
        <v>10</v>
      </c>
      <c r="M4">
        <f>'Inventory ELV'!O4*0.5</f>
        <v>8</v>
      </c>
      <c r="N4">
        <f>'Inventory ELV'!L4*0.5</f>
        <v>6</v>
      </c>
      <c r="O4">
        <f>'Inventory ELV'!M4*0.5</f>
        <v>10</v>
      </c>
      <c r="Q4">
        <f>'Inventory ELV'!S4*0.5</f>
        <v>10</v>
      </c>
      <c r="R4">
        <f>'Inventory ELV'!T4*0.5</f>
        <v>6</v>
      </c>
      <c r="S4">
        <f>'Inventory ELV'!Q4*0.5</f>
        <v>6</v>
      </c>
      <c r="T4">
        <f>'Inventory ELV'!R4*0.5</f>
        <v>10</v>
      </c>
      <c r="V4">
        <f>'Inventory ELV'!X4*0.5</f>
        <v>8</v>
      </c>
      <c r="W4">
        <f>'Inventory ELV'!Y4*0.5</f>
        <v>8</v>
      </c>
      <c r="X4">
        <f>'Inventory ELV'!V4*0.5</f>
        <v>4</v>
      </c>
      <c r="Y4">
        <f>'Inventory ELV'!W4*0.5</f>
        <v>10</v>
      </c>
      <c r="AA4">
        <f>'Inventory ELV'!AC4*0.5</f>
        <v>8</v>
      </c>
      <c r="AB4">
        <f>'Inventory ELV'!AD4*0.5</f>
        <v>4</v>
      </c>
      <c r="AC4">
        <f>'Inventory ELV'!AA4*0.5</f>
        <v>6</v>
      </c>
      <c r="AD4">
        <f>'Inventory ELV'!AB4*0.5</f>
        <v>10</v>
      </c>
      <c r="AF4">
        <f>'Inventory ELV'!AH4*0.5</f>
        <v>8</v>
      </c>
      <c r="AG4">
        <f>'Inventory ELV'!AI4*0.5</f>
        <v>4</v>
      </c>
      <c r="AH4">
        <f>'Inventory ELV'!AF4*0.5</f>
        <v>6</v>
      </c>
      <c r="AI4">
        <f>'Inventory ELV'!AG4*0.5</f>
        <v>10</v>
      </c>
      <c r="AK4">
        <f>'Inventory ELV'!AM4*0.5</f>
        <v>10</v>
      </c>
      <c r="AL4">
        <f>'Inventory ELV'!AN4*0.5</f>
        <v>4</v>
      </c>
      <c r="AM4">
        <f>'Inventory ELV'!AK4*0.5</f>
        <v>4</v>
      </c>
      <c r="AN4">
        <f>'Inventory ELV'!AL4*0.5</f>
        <v>10</v>
      </c>
      <c r="AP4">
        <f>'Inventory ELV'!AR4*0.5</f>
        <v>10</v>
      </c>
      <c r="AQ4">
        <f>'Inventory ELV'!AS4*0.5</f>
        <v>6</v>
      </c>
      <c r="AR4">
        <f>'Inventory ELV'!AP4*0.5</f>
        <v>6</v>
      </c>
      <c r="AS4">
        <f>'Inventory ELV'!AQ4*0.5</f>
        <v>10</v>
      </c>
      <c r="AU4">
        <f>'Inventory ELV'!AW4*0.5</f>
        <v>8</v>
      </c>
      <c r="AV4">
        <f>'Inventory ELV'!AX4*0.5</f>
        <v>6</v>
      </c>
      <c r="AW4">
        <f>'Inventory ELV'!AU4*0.5</f>
        <v>4</v>
      </c>
      <c r="AX4">
        <f>'Inventory ELV'!AV4*0.5</f>
        <v>6</v>
      </c>
      <c r="AZ4">
        <f>'Inventory ELV'!BB4*0.5</f>
        <v>8</v>
      </c>
      <c r="BA4">
        <f>'Inventory ELV'!BC4*0.5</f>
        <v>4</v>
      </c>
      <c r="BB4">
        <f>'Inventory ELV'!AZ4*0.5</f>
        <v>6</v>
      </c>
      <c r="BC4">
        <f>'Inventory ELV'!BA4*0.5</f>
        <v>6</v>
      </c>
      <c r="BE4">
        <f>'Inventory ELV'!BG4*0.5</f>
        <v>6</v>
      </c>
      <c r="BF4">
        <f>'Inventory ELV'!BH4*0.5</f>
        <v>4</v>
      </c>
      <c r="BG4">
        <f>'Inventory ELV'!BE4*0.5</f>
        <v>6</v>
      </c>
      <c r="BH4">
        <f>'Inventory ELV'!BF4*0.5</f>
        <v>10</v>
      </c>
      <c r="BJ4">
        <f>'Inventory ELV'!BL4*0.5</f>
        <v>8</v>
      </c>
      <c r="BK4">
        <f>'Inventory ELV'!BM4*0.5</f>
        <v>4</v>
      </c>
      <c r="BL4">
        <f>'Inventory ELV'!BJ4*0.5</f>
        <v>6</v>
      </c>
      <c r="BM4">
        <f>'Inventory ELV'!BK4*0.5</f>
        <v>10</v>
      </c>
      <c r="BO4">
        <f>'Inventory ELV'!BQ4*0.5</f>
        <v>8</v>
      </c>
      <c r="BP4">
        <f>'Inventory ELV'!BR4*0.5</f>
        <v>6</v>
      </c>
      <c r="BQ4">
        <f>'Inventory ELV'!BO4*0.5</f>
        <v>6</v>
      </c>
      <c r="BR4">
        <f>'Inventory ELV'!BP4*0.5</f>
        <v>10</v>
      </c>
      <c r="BT4">
        <f>'Inventory ELV'!BV4*0.5</f>
        <v>8</v>
      </c>
      <c r="BU4">
        <f>'Inventory ELV'!BW4*0.5</f>
        <v>6</v>
      </c>
      <c r="BV4">
        <f>'Inventory ELV'!BT4*0.5</f>
        <v>4</v>
      </c>
      <c r="BW4">
        <f>'Inventory ELV'!BU4*0.5</f>
        <v>10</v>
      </c>
      <c r="BY4">
        <f>'Inventory ELV'!CA4*0.5</f>
        <v>10</v>
      </c>
      <c r="BZ4">
        <f>'Inventory ELV'!CB4*0.5</f>
        <v>6</v>
      </c>
      <c r="CA4">
        <f>'Inventory ELV'!BY4*0.5</f>
        <v>8</v>
      </c>
      <c r="CB4">
        <f>'Inventory ELV'!BZ4*0.5</f>
        <v>6</v>
      </c>
      <c r="CD4">
        <f>'Inventory ELV'!CF4*0.5</f>
        <v>10</v>
      </c>
      <c r="CE4">
        <f>'Inventory ELV'!CG4*0.5</f>
        <v>8</v>
      </c>
      <c r="CF4">
        <f>'Inventory ELV'!CD4*0.5</f>
        <v>6</v>
      </c>
      <c r="CG4">
        <f>'Inventory ELV'!CE4*0.5</f>
        <v>10</v>
      </c>
      <c r="CI4">
        <f>'Inventory ELV'!CK4*0.5</f>
        <v>8</v>
      </c>
      <c r="CJ4">
        <f>'Inventory ELV'!CL4*0.5</f>
        <v>6</v>
      </c>
      <c r="CK4">
        <f>'Inventory ELV'!CI4*0.5</f>
        <v>8</v>
      </c>
      <c r="CL4">
        <f>'Inventory ELV'!CJ4*0.5</f>
        <v>10</v>
      </c>
      <c r="CN4">
        <f>'Inventory ELV'!CP4*0.5</f>
        <v>6</v>
      </c>
      <c r="CO4">
        <f>'Inventory ELV'!CQ4*0.5</f>
        <v>6</v>
      </c>
      <c r="CP4">
        <f>'Inventory ELV'!CN4*0.5</f>
        <v>8</v>
      </c>
      <c r="CQ4">
        <f>'Inventory ELV'!CO4*0.5</f>
        <v>10</v>
      </c>
      <c r="CS4">
        <f>'Inventory ELV'!CU4*0.5</f>
        <v>8</v>
      </c>
      <c r="CT4">
        <f>'Inventory ELV'!CV4*0.5</f>
        <v>6</v>
      </c>
      <c r="CU4">
        <f>'Inventory ELV'!CS4*0.5</f>
        <v>4</v>
      </c>
      <c r="CV4">
        <f>'Inventory ELV'!CT4*0.5</f>
        <v>10</v>
      </c>
      <c r="CX4">
        <f>'Inventory ELV'!CZ4*0.5</f>
        <v>10</v>
      </c>
      <c r="CY4">
        <f>'Inventory ELV'!DA4*0.5</f>
        <v>6</v>
      </c>
      <c r="CZ4">
        <f>'Inventory ELV'!CX4*0.5</f>
        <v>6</v>
      </c>
      <c r="DA4">
        <f>'Inventory ELV'!CY4*0.5</f>
        <v>10</v>
      </c>
      <c r="DC4">
        <f>'Inventory ELV'!DE4*0.5</f>
        <v>8</v>
      </c>
      <c r="DD4">
        <f>'Inventory ELV'!DF4*0.5</f>
        <v>6</v>
      </c>
      <c r="DE4">
        <f>'Inventory ELV'!DC4*0.5</f>
        <v>6</v>
      </c>
      <c r="DF4">
        <f>'Inventory ELV'!DD4*0.5</f>
        <v>10</v>
      </c>
      <c r="DH4">
        <f>'Inventory ELV'!DJ4*0.5</f>
        <v>10</v>
      </c>
      <c r="DI4">
        <f>'Inventory ELV'!DK4*0.5</f>
        <v>6</v>
      </c>
      <c r="DJ4">
        <f>'Inventory ELV'!DH4*0.5</f>
        <v>6</v>
      </c>
      <c r="DK4">
        <f>'Inventory ELV'!DI4*0.5</f>
        <v>6</v>
      </c>
      <c r="DM4">
        <f>'Inventory ELV'!DO4*0.5</f>
        <v>10</v>
      </c>
      <c r="DN4">
        <f>'Inventory ELV'!DP4*0.5</f>
        <v>6</v>
      </c>
      <c r="DO4">
        <f>'Inventory ELV'!DM4*0.5</f>
        <v>6</v>
      </c>
      <c r="DP4">
        <f>'Inventory ELV'!DN4*0.5</f>
        <v>10</v>
      </c>
      <c r="DR4">
        <f>'Inventory ELV'!DT4*0.5</f>
        <v>8</v>
      </c>
      <c r="DS4">
        <f>'Inventory ELV'!DU4*0.5</f>
        <v>6</v>
      </c>
      <c r="DT4">
        <f>'Inventory ELV'!DR4*0.5</f>
        <v>4</v>
      </c>
      <c r="DU4">
        <f>'Inventory ELV'!DS4*0.5</f>
        <v>10</v>
      </c>
      <c r="DW4">
        <f>'Inventory ELV'!DY4*0.5</f>
        <v>10</v>
      </c>
      <c r="DX4">
        <f>'Inventory ELV'!DZ4*0.5</f>
        <v>4</v>
      </c>
      <c r="DY4">
        <f>'Inventory ELV'!DW4*0.5</f>
        <v>6</v>
      </c>
      <c r="DZ4">
        <f>'Inventory ELV'!DX4*0.5</f>
        <v>6</v>
      </c>
      <c r="EB4">
        <f>'Inventory ELV'!ED4*0.5</f>
        <v>10</v>
      </c>
      <c r="EC4">
        <f>'Inventory ELV'!EE4*0.5</f>
        <v>4</v>
      </c>
      <c r="ED4">
        <f>'Inventory ELV'!EB4*0.5</f>
        <v>8</v>
      </c>
      <c r="EE4">
        <f>'Inventory ELV'!EC4*0.5</f>
        <v>10</v>
      </c>
      <c r="EG4">
        <f>'Inventory ELV'!EI4*0.5</f>
        <v>8</v>
      </c>
      <c r="EH4">
        <f>'Inventory ELV'!EJ4*0.5</f>
        <v>6</v>
      </c>
      <c r="EI4">
        <f>'Inventory ELV'!EG4*0.5</f>
        <v>6</v>
      </c>
      <c r="EJ4">
        <f>'Inventory ELV'!EH4*0.5</f>
        <v>10</v>
      </c>
      <c r="EL4">
        <f>'Inventory ELV'!EN4*0.5</f>
        <v>8</v>
      </c>
      <c r="EM4">
        <f>'Inventory ELV'!EO4*0.5</f>
        <v>6</v>
      </c>
      <c r="EN4">
        <f>'Inventory ELV'!EL4*0.5</f>
        <v>8</v>
      </c>
      <c r="EO4">
        <f>'Inventory ELV'!EM4*0.5</f>
        <v>10</v>
      </c>
      <c r="EQ4">
        <f>'Inventory ELV'!ES4*0.5</f>
        <v>8</v>
      </c>
      <c r="ER4">
        <f>'Inventory ELV'!ET4*0.5</f>
        <v>6</v>
      </c>
      <c r="ES4">
        <f>'Inventory ELV'!EQ4*0.5</f>
        <v>8</v>
      </c>
      <c r="ET4">
        <f>'Inventory ELV'!ER4*0.5</f>
        <v>10</v>
      </c>
      <c r="EV4" s="22">
        <f t="shared" si="0"/>
        <v>9</v>
      </c>
      <c r="EW4" s="22">
        <f t="shared" si="1"/>
        <v>6</v>
      </c>
      <c r="EX4" s="22">
        <f t="shared" si="2"/>
        <v>6</v>
      </c>
      <c r="EY4" s="22">
        <f t="shared" si="3"/>
        <v>9</v>
      </c>
    </row>
    <row r="5" spans="1:155" x14ac:dyDescent="0.35">
      <c r="A5">
        <v>3</v>
      </c>
      <c r="B5">
        <f>'Inventory ELV'!D5*0.5</f>
        <v>8</v>
      </c>
      <c r="C5">
        <f>'Inventory ELV'!E5*0.5</f>
        <v>4</v>
      </c>
      <c r="D5">
        <f>'Inventory ELV'!B5*0.5</f>
        <v>6</v>
      </c>
      <c r="E5">
        <f>'Inventory ELV'!C5*0.5</f>
        <v>6</v>
      </c>
      <c r="G5">
        <f>'Inventory ELV'!I5*0.5</f>
        <v>6</v>
      </c>
      <c r="H5">
        <f>'Inventory ELV'!J5*0.5</f>
        <v>6</v>
      </c>
      <c r="I5">
        <f>'Inventory ELV'!G5*0.5</f>
        <v>6</v>
      </c>
      <c r="J5">
        <f>'Inventory ELV'!H5*0.5</f>
        <v>10</v>
      </c>
      <c r="L5">
        <f>'Inventory ELV'!N5*0.5</f>
        <v>6</v>
      </c>
      <c r="M5">
        <f>'Inventory ELV'!O5*0.5</f>
        <v>4</v>
      </c>
      <c r="N5">
        <f>'Inventory ELV'!L5*0.5</f>
        <v>6</v>
      </c>
      <c r="O5">
        <f>'Inventory ELV'!M5*0.5</f>
        <v>6</v>
      </c>
      <c r="Q5">
        <f>'Inventory ELV'!S5*0.5</f>
        <v>6</v>
      </c>
      <c r="R5">
        <f>'Inventory ELV'!T5*0.5</f>
        <v>6</v>
      </c>
      <c r="S5">
        <f>'Inventory ELV'!Q5*0.5</f>
        <v>6</v>
      </c>
      <c r="T5">
        <f>'Inventory ELV'!R5*0.5</f>
        <v>6</v>
      </c>
      <c r="V5">
        <f>'Inventory ELV'!X5*0.5</f>
        <v>6</v>
      </c>
      <c r="W5">
        <f>'Inventory ELV'!Y5*0.5</f>
        <v>6</v>
      </c>
      <c r="X5">
        <f>'Inventory ELV'!V5*0.5</f>
        <v>6</v>
      </c>
      <c r="Y5">
        <f>'Inventory ELV'!W5*0.5</f>
        <v>6</v>
      </c>
      <c r="AA5">
        <f>'Inventory ELV'!AC5*0.5</f>
        <v>6</v>
      </c>
      <c r="AB5">
        <f>'Inventory ELV'!AD5*0.5</f>
        <v>6</v>
      </c>
      <c r="AC5">
        <f>'Inventory ELV'!AA5*0.5</f>
        <v>6</v>
      </c>
      <c r="AD5">
        <f>'Inventory ELV'!AB5*0.5</f>
        <v>6</v>
      </c>
      <c r="AF5">
        <f>'Inventory ELV'!AH5*0.5</f>
        <v>6</v>
      </c>
      <c r="AG5">
        <f>'Inventory ELV'!AI5*0.5</f>
        <v>6</v>
      </c>
      <c r="AH5">
        <f>'Inventory ELV'!AF5*0.5</f>
        <v>6</v>
      </c>
      <c r="AI5">
        <f>'Inventory ELV'!AG5*0.5</f>
        <v>6</v>
      </c>
      <c r="AK5">
        <f>'Inventory ELV'!AM5*0.5</f>
        <v>6</v>
      </c>
      <c r="AL5">
        <f>'Inventory ELV'!AN5*0.5</f>
        <v>6</v>
      </c>
      <c r="AM5">
        <f>'Inventory ELV'!AK5*0.5</f>
        <v>4</v>
      </c>
      <c r="AN5">
        <f>'Inventory ELV'!AL5*0.5</f>
        <v>6</v>
      </c>
      <c r="AP5">
        <f>'Inventory ELV'!AR5*0.5</f>
        <v>6</v>
      </c>
      <c r="AQ5">
        <f>'Inventory ELV'!AS5*0.5</f>
        <v>2</v>
      </c>
      <c r="AR5">
        <f>'Inventory ELV'!AP5*0.5</f>
        <v>6</v>
      </c>
      <c r="AS5">
        <f>'Inventory ELV'!AQ5*0.5</f>
        <v>4</v>
      </c>
      <c r="AU5">
        <f>'Inventory ELV'!AW5*0.5</f>
        <v>6</v>
      </c>
      <c r="AV5">
        <f>'Inventory ELV'!AX5*0.5</f>
        <v>6</v>
      </c>
      <c r="AW5">
        <f>'Inventory ELV'!AU5*0.5</f>
        <v>6</v>
      </c>
      <c r="AX5">
        <f>'Inventory ELV'!AV5*0.5</f>
        <v>6</v>
      </c>
      <c r="AZ5">
        <f>'Inventory ELV'!BB5*0.5</f>
        <v>6</v>
      </c>
      <c r="BA5">
        <f>'Inventory ELV'!BC5*0.5</f>
        <v>6</v>
      </c>
      <c r="BB5">
        <f>'Inventory ELV'!AZ5*0.5</f>
        <v>6</v>
      </c>
      <c r="BC5">
        <f>'Inventory ELV'!BA5*0.5</f>
        <v>6</v>
      </c>
      <c r="BE5">
        <f>'Inventory ELV'!BG5*0.5</f>
        <v>6</v>
      </c>
      <c r="BF5">
        <f>'Inventory ELV'!BH5*0.5</f>
        <v>6</v>
      </c>
      <c r="BG5">
        <f>'Inventory ELV'!BE5*0.5</f>
        <v>6</v>
      </c>
      <c r="BH5">
        <f>'Inventory ELV'!BF5*0.5</f>
        <v>10</v>
      </c>
      <c r="BJ5">
        <f>'Inventory ELV'!BL5*0.5</f>
        <v>6</v>
      </c>
      <c r="BK5">
        <f>'Inventory ELV'!BM5*0.5</f>
        <v>6</v>
      </c>
      <c r="BL5">
        <f>'Inventory ELV'!BJ5*0.5</f>
        <v>6</v>
      </c>
      <c r="BM5">
        <f>'Inventory ELV'!BK5*0.5</f>
        <v>6</v>
      </c>
      <c r="BO5">
        <f>'Inventory ELV'!BQ5*0.5</f>
        <v>6</v>
      </c>
      <c r="BP5">
        <f>'Inventory ELV'!BR5*0.5</f>
        <v>6</v>
      </c>
      <c r="BQ5">
        <f>'Inventory ELV'!BO5*0.5</f>
        <v>6</v>
      </c>
      <c r="BR5">
        <f>'Inventory ELV'!BP5*0.5</f>
        <v>10</v>
      </c>
      <c r="BT5">
        <f>'Inventory ELV'!BV5*0.5</f>
        <v>6</v>
      </c>
      <c r="BU5">
        <f>'Inventory ELV'!BW5*0.5</f>
        <v>6</v>
      </c>
      <c r="BV5">
        <f>'Inventory ELV'!BT5*0.5</f>
        <v>6</v>
      </c>
      <c r="BW5">
        <f>'Inventory ELV'!BU5*0.5</f>
        <v>6</v>
      </c>
      <c r="BY5">
        <f>'Inventory ELV'!CA5*0.5</f>
        <v>6</v>
      </c>
      <c r="BZ5">
        <f>'Inventory ELV'!CB5*0.5</f>
        <v>6</v>
      </c>
      <c r="CA5">
        <f>'Inventory ELV'!BY5*0.5</f>
        <v>6</v>
      </c>
      <c r="CB5">
        <f>'Inventory ELV'!BZ5*0.5</f>
        <v>6</v>
      </c>
      <c r="CD5">
        <f>'Inventory ELV'!CF5*0.5</f>
        <v>8</v>
      </c>
      <c r="CE5">
        <f>'Inventory ELV'!CG5*0.5</f>
        <v>6</v>
      </c>
      <c r="CF5">
        <f>'Inventory ELV'!CD5*0.5</f>
        <v>6</v>
      </c>
      <c r="CG5">
        <f>'Inventory ELV'!CE5*0.5</f>
        <v>6</v>
      </c>
      <c r="CI5">
        <f>'Inventory ELV'!CK5*0.5</f>
        <v>6</v>
      </c>
      <c r="CJ5">
        <f>'Inventory ELV'!CL5*0.5</f>
        <v>4</v>
      </c>
      <c r="CK5">
        <f>'Inventory ELV'!CI5*0.5</f>
        <v>6</v>
      </c>
      <c r="CL5">
        <f>'Inventory ELV'!CJ5*0.5</f>
        <v>6</v>
      </c>
      <c r="CN5">
        <f>'Inventory ELV'!CP5*0.5</f>
        <v>6</v>
      </c>
      <c r="CO5">
        <f>'Inventory ELV'!CQ5*0.5</f>
        <v>6</v>
      </c>
      <c r="CP5">
        <f>'Inventory ELV'!CN5*0.5</f>
        <v>6</v>
      </c>
      <c r="CQ5">
        <f>'Inventory ELV'!CO5*0.5</f>
        <v>6</v>
      </c>
      <c r="CS5">
        <f>'Inventory ELV'!CU5*0.5</f>
        <v>6</v>
      </c>
      <c r="CT5">
        <f>'Inventory ELV'!CV5*0.5</f>
        <v>6</v>
      </c>
      <c r="CU5">
        <f>'Inventory ELV'!CS5*0.5</f>
        <v>6</v>
      </c>
      <c r="CV5">
        <f>'Inventory ELV'!CT5*0.5</f>
        <v>6</v>
      </c>
      <c r="CX5">
        <f>'Inventory ELV'!CZ5*0.5</f>
        <v>6</v>
      </c>
      <c r="CY5">
        <f>'Inventory ELV'!DA5*0.5</f>
        <v>8</v>
      </c>
      <c r="CZ5">
        <f>'Inventory ELV'!CX5*0.5</f>
        <v>6</v>
      </c>
      <c r="DA5">
        <f>'Inventory ELV'!CY5*0.5</f>
        <v>4</v>
      </c>
      <c r="DC5">
        <f>'Inventory ELV'!DE5*0.5</f>
        <v>8</v>
      </c>
      <c r="DD5">
        <f>'Inventory ELV'!DF5*0.5</f>
        <v>6</v>
      </c>
      <c r="DE5">
        <f>'Inventory ELV'!DC5*0.5</f>
        <v>6</v>
      </c>
      <c r="DF5">
        <f>'Inventory ELV'!DD5*0.5</f>
        <v>6</v>
      </c>
      <c r="DH5">
        <f>'Inventory ELV'!DJ5*0.5</f>
        <v>8</v>
      </c>
      <c r="DI5">
        <f>'Inventory ELV'!DK5*0.5</f>
        <v>6</v>
      </c>
      <c r="DJ5">
        <f>'Inventory ELV'!DH5*0.5</f>
        <v>6</v>
      </c>
      <c r="DK5">
        <f>'Inventory ELV'!DI5*0.5</f>
        <v>6</v>
      </c>
      <c r="DM5">
        <f>'Inventory ELV'!DO5*0.5</f>
        <v>8</v>
      </c>
      <c r="DN5">
        <f>'Inventory ELV'!DP5*0.5</f>
        <v>4</v>
      </c>
      <c r="DO5">
        <f>'Inventory ELV'!DM5*0.5</f>
        <v>6</v>
      </c>
      <c r="DP5">
        <f>'Inventory ELV'!DN5*0.5</f>
        <v>6</v>
      </c>
      <c r="DR5">
        <f>'Inventory ELV'!DT5*0.5</f>
        <v>6</v>
      </c>
      <c r="DS5">
        <f>'Inventory ELV'!DU5*0.5</f>
        <v>6</v>
      </c>
      <c r="DT5">
        <f>'Inventory ELV'!DR5*0.5</f>
        <v>6</v>
      </c>
      <c r="DU5">
        <f>'Inventory ELV'!DS5*0.5</f>
        <v>6</v>
      </c>
      <c r="DW5">
        <f>'Inventory ELV'!DY5*0.5</f>
        <v>6</v>
      </c>
      <c r="DX5">
        <f>'Inventory ELV'!DZ5*0.5</f>
        <v>6</v>
      </c>
      <c r="DY5">
        <f>'Inventory ELV'!DW5*0.5</f>
        <v>4</v>
      </c>
      <c r="DZ5">
        <f>'Inventory ELV'!DX5*0.5</f>
        <v>6</v>
      </c>
      <c r="EB5">
        <f>'Inventory ELV'!ED5*0.5</f>
        <v>6</v>
      </c>
      <c r="EC5">
        <f>'Inventory ELV'!EE5*0.5</f>
        <v>6</v>
      </c>
      <c r="ED5">
        <f>'Inventory ELV'!EB5*0.5</f>
        <v>6</v>
      </c>
      <c r="EE5">
        <f>'Inventory ELV'!EC5*0.5</f>
        <v>4</v>
      </c>
      <c r="EG5">
        <f>'Inventory ELV'!EI5*0.5</f>
        <v>6</v>
      </c>
      <c r="EH5">
        <f>'Inventory ELV'!EJ5*0.5</f>
        <v>6</v>
      </c>
      <c r="EI5">
        <f>'Inventory ELV'!EG5*0.5</f>
        <v>6</v>
      </c>
      <c r="EJ5">
        <f>'Inventory ELV'!EH5*0.5</f>
        <v>6</v>
      </c>
      <c r="EL5">
        <f>'Inventory ELV'!EN5*0.5</f>
        <v>8</v>
      </c>
      <c r="EM5">
        <f>'Inventory ELV'!EO5*0.5</f>
        <v>6</v>
      </c>
      <c r="EN5">
        <f>'Inventory ELV'!EL5*0.5</f>
        <v>6</v>
      </c>
      <c r="EO5">
        <f>'Inventory ELV'!EM5*0.5</f>
        <v>6</v>
      </c>
      <c r="EQ5">
        <f>'Inventory ELV'!ES5*0.5</f>
        <v>6</v>
      </c>
      <c r="ER5">
        <f>'Inventory ELV'!ET5*0.5</f>
        <v>6</v>
      </c>
      <c r="ES5">
        <f>'Inventory ELV'!EQ5*0.5</f>
        <v>6</v>
      </c>
      <c r="ET5">
        <f>'Inventory ELV'!ER5*0.5</f>
        <v>6</v>
      </c>
      <c r="EV5" s="22">
        <f t="shared" si="0"/>
        <v>6</v>
      </c>
      <c r="EW5" s="22">
        <f t="shared" si="1"/>
        <v>6</v>
      </c>
      <c r="EX5" s="22">
        <f t="shared" si="2"/>
        <v>6</v>
      </c>
      <c r="EY5" s="22">
        <f t="shared" si="3"/>
        <v>6</v>
      </c>
    </row>
    <row r="6" spans="1:155" x14ac:dyDescent="0.35">
      <c r="A6">
        <v>4</v>
      </c>
      <c r="B6">
        <f>'Inventory ELV'!D6*0.5</f>
        <v>8</v>
      </c>
      <c r="C6">
        <f>'Inventory ELV'!E6*0.5</f>
        <v>6</v>
      </c>
      <c r="D6">
        <f>'Inventory ELV'!B6*0.5</f>
        <v>4</v>
      </c>
      <c r="E6">
        <f>'Inventory ELV'!C6*0.5</f>
        <v>6</v>
      </c>
      <c r="G6">
        <f>'Inventory ELV'!I6*0.5</f>
        <v>6</v>
      </c>
      <c r="H6">
        <f>'Inventory ELV'!J6*0.5</f>
        <v>6</v>
      </c>
      <c r="I6">
        <f>'Inventory ELV'!G6*0.5</f>
        <v>4</v>
      </c>
      <c r="J6">
        <f>'Inventory ELV'!H6*0.5</f>
        <v>6</v>
      </c>
      <c r="L6">
        <f>'Inventory ELV'!N6*0.5</f>
        <v>6</v>
      </c>
      <c r="M6">
        <f>'Inventory ELV'!O6*0.5</f>
        <v>4</v>
      </c>
      <c r="N6">
        <f>'Inventory ELV'!L6*0.5</f>
        <v>4</v>
      </c>
      <c r="O6">
        <f>'Inventory ELV'!M6*0.5</f>
        <v>6</v>
      </c>
      <c r="Q6">
        <f>'Inventory ELV'!S6*0.5</f>
        <v>6</v>
      </c>
      <c r="R6">
        <f>'Inventory ELV'!T6*0.5</f>
        <v>6</v>
      </c>
      <c r="S6">
        <f>'Inventory ELV'!Q6*0.5</f>
        <v>4</v>
      </c>
      <c r="T6">
        <f>'Inventory ELV'!R6*0.5</f>
        <v>6</v>
      </c>
      <c r="V6">
        <f>'Inventory ELV'!X6*0.5</f>
        <v>6</v>
      </c>
      <c r="W6">
        <f>'Inventory ELV'!Y6*0.5</f>
        <v>6</v>
      </c>
      <c r="X6">
        <f>'Inventory ELV'!V6*0.5</f>
        <v>4</v>
      </c>
      <c r="Y6">
        <f>'Inventory ELV'!W6*0.5</f>
        <v>6</v>
      </c>
      <c r="AA6">
        <f>'Inventory ELV'!AC6*0.5</f>
        <v>6</v>
      </c>
      <c r="AB6">
        <f>'Inventory ELV'!AD6*0.5</f>
        <v>6</v>
      </c>
      <c r="AC6">
        <f>'Inventory ELV'!AA6*0.5</f>
        <v>4</v>
      </c>
      <c r="AD6">
        <f>'Inventory ELV'!AB6*0.5</f>
        <v>6</v>
      </c>
      <c r="AF6">
        <f>'Inventory ELV'!AH6*0.5</f>
        <v>6</v>
      </c>
      <c r="AG6">
        <f>'Inventory ELV'!AI6*0.5</f>
        <v>6</v>
      </c>
      <c r="AH6">
        <f>'Inventory ELV'!AF6*0.5</f>
        <v>4</v>
      </c>
      <c r="AI6">
        <f>'Inventory ELV'!AG6*0.5</f>
        <v>6</v>
      </c>
      <c r="AK6">
        <f>'Inventory ELV'!AM6*0.5</f>
        <v>6</v>
      </c>
      <c r="AL6">
        <f>'Inventory ELV'!AN6*0.5</f>
        <v>6</v>
      </c>
      <c r="AM6">
        <f>'Inventory ELV'!AK6*0.5</f>
        <v>2</v>
      </c>
      <c r="AN6">
        <f>'Inventory ELV'!AL6*0.5</f>
        <v>6</v>
      </c>
      <c r="AP6">
        <f>'Inventory ELV'!AR6*0.5</f>
        <v>6</v>
      </c>
      <c r="AQ6">
        <f>'Inventory ELV'!AS6*0.5</f>
        <v>2</v>
      </c>
      <c r="AR6">
        <f>'Inventory ELV'!AP6*0.5</f>
        <v>4</v>
      </c>
      <c r="AS6">
        <f>'Inventory ELV'!AQ6*0.5</f>
        <v>4</v>
      </c>
      <c r="AU6">
        <f>'Inventory ELV'!AW6*0.5</f>
        <v>6</v>
      </c>
      <c r="AV6">
        <f>'Inventory ELV'!AX6*0.5</f>
        <v>6</v>
      </c>
      <c r="AW6">
        <f>'Inventory ELV'!AU6*0.5</f>
        <v>6</v>
      </c>
      <c r="AX6">
        <f>'Inventory ELV'!AV6*0.5</f>
        <v>6</v>
      </c>
      <c r="AZ6">
        <f>'Inventory ELV'!BB6*0.5</f>
        <v>6</v>
      </c>
      <c r="BA6">
        <f>'Inventory ELV'!BC6*0.5</f>
        <v>6</v>
      </c>
      <c r="BB6">
        <f>'Inventory ELV'!AZ6*0.5</f>
        <v>6</v>
      </c>
      <c r="BC6">
        <f>'Inventory ELV'!BA6*0.5</f>
        <v>6</v>
      </c>
      <c r="BE6">
        <f>'Inventory ELV'!BG6*0.5</f>
        <v>6</v>
      </c>
      <c r="BF6">
        <f>'Inventory ELV'!BH6*0.5</f>
        <v>6</v>
      </c>
      <c r="BG6">
        <f>'Inventory ELV'!BE6*0.5</f>
        <v>4</v>
      </c>
      <c r="BH6">
        <f>'Inventory ELV'!BF6*0.5</f>
        <v>6</v>
      </c>
      <c r="BJ6">
        <f>'Inventory ELV'!BL6*0.5</f>
        <v>6</v>
      </c>
      <c r="BK6">
        <f>'Inventory ELV'!BM6*0.5</f>
        <v>6</v>
      </c>
      <c r="BL6">
        <f>'Inventory ELV'!BJ6*0.5</f>
        <v>4</v>
      </c>
      <c r="BM6">
        <f>'Inventory ELV'!BK6*0.5</f>
        <v>6</v>
      </c>
      <c r="BO6">
        <f>'Inventory ELV'!BQ6*0.5</f>
        <v>6</v>
      </c>
      <c r="BP6">
        <f>'Inventory ELV'!BR6*0.5</f>
        <v>6</v>
      </c>
      <c r="BQ6">
        <f>'Inventory ELV'!BO6*0.5</f>
        <v>4</v>
      </c>
      <c r="BR6">
        <f>'Inventory ELV'!BP6*0.5</f>
        <v>6</v>
      </c>
      <c r="BT6">
        <f>'Inventory ELV'!BV6*0.5</f>
        <v>6</v>
      </c>
      <c r="BU6">
        <f>'Inventory ELV'!BW6*0.5</f>
        <v>6</v>
      </c>
      <c r="BV6">
        <f>'Inventory ELV'!BT6*0.5</f>
        <v>4</v>
      </c>
      <c r="BW6">
        <f>'Inventory ELV'!BU6*0.5</f>
        <v>6</v>
      </c>
      <c r="BY6">
        <f>'Inventory ELV'!CA6*0.5</f>
        <v>6</v>
      </c>
      <c r="BZ6">
        <f>'Inventory ELV'!CB6*0.5</f>
        <v>6</v>
      </c>
      <c r="CA6">
        <f>'Inventory ELV'!BY6*0.5</f>
        <v>6</v>
      </c>
      <c r="CB6">
        <f>'Inventory ELV'!BZ6*0.5</f>
        <v>6</v>
      </c>
      <c r="CD6">
        <f>'Inventory ELV'!CF6*0.5</f>
        <v>8</v>
      </c>
      <c r="CE6">
        <f>'Inventory ELV'!CG6*0.5</f>
        <v>6</v>
      </c>
      <c r="CF6">
        <f>'Inventory ELV'!CD6*0.5</f>
        <v>4</v>
      </c>
      <c r="CG6">
        <f>'Inventory ELV'!CE6*0.5</f>
        <v>6</v>
      </c>
      <c r="CI6">
        <f>'Inventory ELV'!CK6*0.5</f>
        <v>6</v>
      </c>
      <c r="CJ6">
        <f>'Inventory ELV'!CL6*0.5</f>
        <v>6</v>
      </c>
      <c r="CK6">
        <f>'Inventory ELV'!CI6*0.5</f>
        <v>4</v>
      </c>
      <c r="CL6">
        <f>'Inventory ELV'!CJ6*0.5</f>
        <v>6</v>
      </c>
      <c r="CN6">
        <f>'Inventory ELV'!CP6*0.5</f>
        <v>6</v>
      </c>
      <c r="CO6">
        <f>'Inventory ELV'!CQ6*0.5</f>
        <v>6</v>
      </c>
      <c r="CP6">
        <f>'Inventory ELV'!CN6*0.5</f>
        <v>4</v>
      </c>
      <c r="CQ6">
        <f>'Inventory ELV'!CO6*0.5</f>
        <v>6</v>
      </c>
      <c r="CS6">
        <f>'Inventory ELV'!CU6*0.5</f>
        <v>6</v>
      </c>
      <c r="CT6">
        <f>'Inventory ELV'!CV6*0.5</f>
        <v>6</v>
      </c>
      <c r="CU6">
        <f>'Inventory ELV'!CS6*0.5</f>
        <v>4</v>
      </c>
      <c r="CV6">
        <f>'Inventory ELV'!CT6*0.5</f>
        <v>6</v>
      </c>
      <c r="CX6">
        <f>'Inventory ELV'!CZ6*0.5</f>
        <v>6</v>
      </c>
      <c r="CY6">
        <f>'Inventory ELV'!DA6*0.5</f>
        <v>6</v>
      </c>
      <c r="CZ6">
        <f>'Inventory ELV'!CX6*0.5</f>
        <v>4</v>
      </c>
      <c r="DA6">
        <f>'Inventory ELV'!CY6*0.5</f>
        <v>6</v>
      </c>
      <c r="DC6">
        <f>'Inventory ELV'!DE6*0.5</f>
        <v>6</v>
      </c>
      <c r="DD6">
        <f>'Inventory ELV'!DF6*0.5</f>
        <v>6</v>
      </c>
      <c r="DE6">
        <f>'Inventory ELV'!DC6*0.5</f>
        <v>4</v>
      </c>
      <c r="DF6">
        <f>'Inventory ELV'!DD6*0.5</f>
        <v>6</v>
      </c>
      <c r="DH6">
        <f>'Inventory ELV'!DJ6*0.5</f>
        <v>6</v>
      </c>
      <c r="DI6">
        <f>'Inventory ELV'!DK6*0.5</f>
        <v>6</v>
      </c>
      <c r="DJ6">
        <f>'Inventory ELV'!DH6*0.5</f>
        <v>6</v>
      </c>
      <c r="DK6">
        <f>'Inventory ELV'!DI6*0.5</f>
        <v>6</v>
      </c>
      <c r="DM6">
        <f>'Inventory ELV'!DO6*0.5</f>
        <v>6</v>
      </c>
      <c r="DN6">
        <f>'Inventory ELV'!DP6*0.5</f>
        <v>6</v>
      </c>
      <c r="DO6">
        <f>'Inventory ELV'!DM6*0.5</f>
        <v>4</v>
      </c>
      <c r="DP6">
        <f>'Inventory ELV'!DN6*0.5</f>
        <v>6</v>
      </c>
      <c r="DR6">
        <f>'Inventory ELV'!DT6*0.5</f>
        <v>6</v>
      </c>
      <c r="DS6">
        <f>'Inventory ELV'!DU6*0.5</f>
        <v>6</v>
      </c>
      <c r="DT6">
        <f>'Inventory ELV'!DR6*0.5</f>
        <v>4</v>
      </c>
      <c r="DU6">
        <f>'Inventory ELV'!DS6*0.5</f>
        <v>6</v>
      </c>
      <c r="DW6">
        <f>'Inventory ELV'!DY6*0.5</f>
        <v>6</v>
      </c>
      <c r="DX6">
        <f>'Inventory ELV'!DZ6*0.5</f>
        <v>6</v>
      </c>
      <c r="DY6">
        <f>'Inventory ELV'!DW6*0.5</f>
        <v>6</v>
      </c>
      <c r="DZ6">
        <f>'Inventory ELV'!DX6*0.5</f>
        <v>6</v>
      </c>
      <c r="EB6">
        <f>'Inventory ELV'!ED6*0.5</f>
        <v>6</v>
      </c>
      <c r="EC6">
        <f>'Inventory ELV'!EE6*0.5</f>
        <v>6</v>
      </c>
      <c r="ED6">
        <f>'Inventory ELV'!EB6*0.5</f>
        <v>4</v>
      </c>
      <c r="EE6">
        <f>'Inventory ELV'!EC6*0.5</f>
        <v>6</v>
      </c>
      <c r="EG6">
        <f>'Inventory ELV'!EI6*0.5</f>
        <v>6</v>
      </c>
      <c r="EH6">
        <f>'Inventory ELV'!EJ6*0.5</f>
        <v>6</v>
      </c>
      <c r="EI6">
        <f>'Inventory ELV'!EG6*0.5</f>
        <v>4</v>
      </c>
      <c r="EJ6">
        <f>'Inventory ELV'!EH6*0.5</f>
        <v>6</v>
      </c>
      <c r="EL6">
        <f>'Inventory ELV'!EN6*0.5</f>
        <v>8</v>
      </c>
      <c r="EM6">
        <f>'Inventory ELV'!EO6*0.5</f>
        <v>6</v>
      </c>
      <c r="EN6">
        <f>'Inventory ELV'!EL6*0.5</f>
        <v>4</v>
      </c>
      <c r="EO6">
        <f>'Inventory ELV'!EM6*0.5</f>
        <v>6</v>
      </c>
      <c r="EQ6">
        <f>'Inventory ELV'!ES6*0.5</f>
        <v>6</v>
      </c>
      <c r="ER6">
        <f>'Inventory ELV'!ET6*0.5</f>
        <v>6</v>
      </c>
      <c r="ES6">
        <f>'Inventory ELV'!EQ6*0.5</f>
        <v>4</v>
      </c>
      <c r="ET6">
        <f>'Inventory ELV'!ER6*0.5</f>
        <v>6</v>
      </c>
      <c r="EV6" s="22">
        <f t="shared" si="0"/>
        <v>6</v>
      </c>
      <c r="EW6" s="22">
        <f t="shared" si="1"/>
        <v>6</v>
      </c>
      <c r="EX6" s="22">
        <f t="shared" si="2"/>
        <v>4</v>
      </c>
      <c r="EY6" s="22">
        <f t="shared" si="3"/>
        <v>6</v>
      </c>
    </row>
    <row r="7" spans="1:155" x14ac:dyDescent="0.35">
      <c r="A7">
        <v>5</v>
      </c>
      <c r="B7">
        <f>'Inventory ELV'!D7*0.5</f>
        <v>4</v>
      </c>
      <c r="C7">
        <f>'Inventory ELV'!E7*0.5</f>
        <v>6</v>
      </c>
      <c r="D7">
        <f>'Inventory ELV'!B7*0.5</f>
        <v>6</v>
      </c>
      <c r="E7">
        <f>'Inventory ELV'!C7*0.5</f>
        <v>6</v>
      </c>
      <c r="G7">
        <f>'Inventory ELV'!I7*0.5</f>
        <v>4</v>
      </c>
      <c r="H7">
        <f>'Inventory ELV'!J7*0.5</f>
        <v>6</v>
      </c>
      <c r="I7">
        <f>'Inventory ELV'!G7*0.5</f>
        <v>4</v>
      </c>
      <c r="J7">
        <f>'Inventory ELV'!H7*0.5</f>
        <v>6</v>
      </c>
      <c r="L7">
        <f>'Inventory ELV'!N7*0.5</f>
        <v>4</v>
      </c>
      <c r="M7">
        <f>'Inventory ELV'!O7*0.5</f>
        <v>6</v>
      </c>
      <c r="N7">
        <f>'Inventory ELV'!L7*0.5</f>
        <v>6</v>
      </c>
      <c r="O7">
        <f>'Inventory ELV'!M7*0.5</f>
        <v>6</v>
      </c>
      <c r="Q7">
        <f>'Inventory ELV'!S7*0.5</f>
        <v>4</v>
      </c>
      <c r="R7">
        <f>'Inventory ELV'!T7*0.5</f>
        <v>6</v>
      </c>
      <c r="S7">
        <f>'Inventory ELV'!Q7*0.5</f>
        <v>6</v>
      </c>
      <c r="T7">
        <f>'Inventory ELV'!R7*0.5</f>
        <v>6</v>
      </c>
      <c r="V7">
        <f>'Inventory ELV'!X7*0.5</f>
        <v>4</v>
      </c>
      <c r="W7">
        <f>'Inventory ELV'!Y7*0.5</f>
        <v>6</v>
      </c>
      <c r="X7">
        <f>'Inventory ELV'!V7*0.5</f>
        <v>6</v>
      </c>
      <c r="Y7">
        <f>'Inventory ELV'!W7*0.5</f>
        <v>6</v>
      </c>
      <c r="AA7">
        <f>'Inventory ELV'!AC7*0.5</f>
        <v>4</v>
      </c>
      <c r="AB7">
        <f>'Inventory ELV'!AD7*0.5</f>
        <v>6</v>
      </c>
      <c r="AC7">
        <f>'Inventory ELV'!AA7*0.5</f>
        <v>6</v>
      </c>
      <c r="AD7">
        <f>'Inventory ELV'!AB7*0.5</f>
        <v>6</v>
      </c>
      <c r="AF7">
        <f>'Inventory ELV'!AH7*0.5</f>
        <v>4</v>
      </c>
      <c r="AG7">
        <f>'Inventory ELV'!AI7*0.5</f>
        <v>6</v>
      </c>
      <c r="AH7">
        <f>'Inventory ELV'!AF7*0.5</f>
        <v>6</v>
      </c>
      <c r="AI7">
        <f>'Inventory ELV'!AG7*0.5</f>
        <v>6</v>
      </c>
      <c r="AK7">
        <f>'Inventory ELV'!AM7*0.5</f>
        <v>4</v>
      </c>
      <c r="AL7">
        <f>'Inventory ELV'!AN7*0.5</f>
        <v>6</v>
      </c>
      <c r="AM7">
        <f>'Inventory ELV'!AK7*0.5</f>
        <v>6</v>
      </c>
      <c r="AN7">
        <f>'Inventory ELV'!AL7*0.5</f>
        <v>6</v>
      </c>
      <c r="AP7">
        <f>'Inventory ELV'!AR7*0.5</f>
        <v>4</v>
      </c>
      <c r="AQ7">
        <f>'Inventory ELV'!AS7*0.5</f>
        <v>4</v>
      </c>
      <c r="AR7">
        <f>'Inventory ELV'!AP7*0.5</f>
        <v>6</v>
      </c>
      <c r="AS7">
        <f>'Inventory ELV'!AQ7*0.5</f>
        <v>4</v>
      </c>
      <c r="AU7">
        <f>'Inventory ELV'!AW7*0.5</f>
        <v>4</v>
      </c>
      <c r="AV7">
        <f>'Inventory ELV'!AX7*0.5</f>
        <v>6</v>
      </c>
      <c r="AW7">
        <f>'Inventory ELV'!AU7*0.5</f>
        <v>6</v>
      </c>
      <c r="AX7">
        <f>'Inventory ELV'!AV7*0.5</f>
        <v>6</v>
      </c>
      <c r="AZ7">
        <f>'Inventory ELV'!BB7*0.5</f>
        <v>4</v>
      </c>
      <c r="BA7">
        <f>'Inventory ELV'!BC7*0.5</f>
        <v>6</v>
      </c>
      <c r="BB7">
        <f>'Inventory ELV'!AZ7*0.5</f>
        <v>6</v>
      </c>
      <c r="BC7">
        <f>'Inventory ELV'!BA7*0.5</f>
        <v>6</v>
      </c>
      <c r="BE7">
        <f>'Inventory ELV'!BG7*0.5</f>
        <v>4</v>
      </c>
      <c r="BF7">
        <f>'Inventory ELV'!BH7*0.5</f>
        <v>6</v>
      </c>
      <c r="BG7">
        <f>'Inventory ELV'!BE7*0.5</f>
        <v>4</v>
      </c>
      <c r="BH7">
        <f>'Inventory ELV'!BF7*0.5</f>
        <v>6</v>
      </c>
      <c r="BJ7">
        <f>'Inventory ELV'!BL7*0.5</f>
        <v>4</v>
      </c>
      <c r="BK7">
        <f>'Inventory ELV'!BM7*0.5</f>
        <v>6</v>
      </c>
      <c r="BL7">
        <f>'Inventory ELV'!BJ7*0.5</f>
        <v>6</v>
      </c>
      <c r="BM7">
        <f>'Inventory ELV'!BK7*0.5</f>
        <v>6</v>
      </c>
      <c r="BO7">
        <f>'Inventory ELV'!BQ7*0.5</f>
        <v>4</v>
      </c>
      <c r="BP7">
        <f>'Inventory ELV'!BR7*0.5</f>
        <v>6</v>
      </c>
      <c r="BQ7">
        <f>'Inventory ELV'!BO7*0.5</f>
        <v>4</v>
      </c>
      <c r="BR7">
        <f>'Inventory ELV'!BP7*0.5</f>
        <v>6</v>
      </c>
      <c r="BT7">
        <f>'Inventory ELV'!BV7*0.5</f>
        <v>4</v>
      </c>
      <c r="BU7">
        <f>'Inventory ELV'!BW7*0.5</f>
        <v>6</v>
      </c>
      <c r="BV7">
        <f>'Inventory ELV'!BT7*0.5</f>
        <v>6</v>
      </c>
      <c r="BW7">
        <f>'Inventory ELV'!BU7*0.5</f>
        <v>6</v>
      </c>
      <c r="BY7">
        <f>'Inventory ELV'!CA7*0.5</f>
        <v>4</v>
      </c>
      <c r="BZ7">
        <f>'Inventory ELV'!CB7*0.5</f>
        <v>6</v>
      </c>
      <c r="CA7">
        <f>'Inventory ELV'!BY7*0.5</f>
        <v>6</v>
      </c>
      <c r="CB7">
        <f>'Inventory ELV'!BZ7*0.5</f>
        <v>6</v>
      </c>
      <c r="CD7">
        <f>'Inventory ELV'!CF7*0.5</f>
        <v>8</v>
      </c>
      <c r="CE7">
        <f>'Inventory ELV'!CG7*0.5</f>
        <v>6</v>
      </c>
      <c r="CF7">
        <f>'Inventory ELV'!CD7*0.5</f>
        <v>6</v>
      </c>
      <c r="CG7">
        <f>'Inventory ELV'!CE7*0.5</f>
        <v>6</v>
      </c>
      <c r="CI7">
        <f>'Inventory ELV'!CK7*0.5</f>
        <v>4</v>
      </c>
      <c r="CJ7">
        <f>'Inventory ELV'!CL7*0.5</f>
        <v>6</v>
      </c>
      <c r="CK7">
        <f>'Inventory ELV'!CI7*0.5</f>
        <v>6</v>
      </c>
      <c r="CL7">
        <f>'Inventory ELV'!CJ7*0.5</f>
        <v>6</v>
      </c>
      <c r="CN7">
        <f>'Inventory ELV'!CP7*0.5</f>
        <v>4</v>
      </c>
      <c r="CO7">
        <f>'Inventory ELV'!CQ7*0.5</f>
        <v>6</v>
      </c>
      <c r="CP7">
        <f>'Inventory ELV'!CN7*0.5</f>
        <v>6</v>
      </c>
      <c r="CQ7">
        <f>'Inventory ELV'!CO7*0.5</f>
        <v>6</v>
      </c>
      <c r="CS7">
        <f>'Inventory ELV'!CU7*0.5</f>
        <v>4</v>
      </c>
      <c r="CT7">
        <f>'Inventory ELV'!CV7*0.5</f>
        <v>6</v>
      </c>
      <c r="CU7">
        <f>'Inventory ELV'!CS7*0.5</f>
        <v>6</v>
      </c>
      <c r="CV7">
        <f>'Inventory ELV'!CT7*0.5</f>
        <v>6</v>
      </c>
      <c r="CX7">
        <f>'Inventory ELV'!CZ7*0.5</f>
        <v>4</v>
      </c>
      <c r="CY7">
        <f>'Inventory ELV'!DA7*0.5</f>
        <v>6</v>
      </c>
      <c r="CZ7">
        <f>'Inventory ELV'!CX7*0.5</f>
        <v>6</v>
      </c>
      <c r="DA7">
        <f>'Inventory ELV'!CY7*0.5</f>
        <v>6</v>
      </c>
      <c r="DC7">
        <f>'Inventory ELV'!DE7*0.5</f>
        <v>4</v>
      </c>
      <c r="DD7">
        <f>'Inventory ELV'!DF7*0.5</f>
        <v>6</v>
      </c>
      <c r="DE7">
        <f>'Inventory ELV'!DC7*0.5</f>
        <v>6</v>
      </c>
      <c r="DF7">
        <f>'Inventory ELV'!DD7*0.5</f>
        <v>6</v>
      </c>
      <c r="DH7">
        <f>'Inventory ELV'!DJ7*0.5</f>
        <v>4</v>
      </c>
      <c r="DI7">
        <f>'Inventory ELV'!DK7*0.5</f>
        <v>6</v>
      </c>
      <c r="DJ7">
        <f>'Inventory ELV'!DH7*0.5</f>
        <v>6</v>
      </c>
      <c r="DK7">
        <f>'Inventory ELV'!DI7*0.5</f>
        <v>6</v>
      </c>
      <c r="DM7">
        <f>'Inventory ELV'!DO7*0.5</f>
        <v>4</v>
      </c>
      <c r="DN7">
        <f>'Inventory ELV'!DP7*0.5</f>
        <v>6</v>
      </c>
      <c r="DO7">
        <f>'Inventory ELV'!DM7*0.5</f>
        <v>6</v>
      </c>
      <c r="DP7">
        <f>'Inventory ELV'!DN7*0.5</f>
        <v>6</v>
      </c>
      <c r="DR7">
        <f>'Inventory ELV'!DT7*0.5</f>
        <v>4</v>
      </c>
      <c r="DS7">
        <f>'Inventory ELV'!DU7*0.5</f>
        <v>6</v>
      </c>
      <c r="DT7">
        <f>'Inventory ELV'!DR7*0.5</f>
        <v>6</v>
      </c>
      <c r="DU7">
        <f>'Inventory ELV'!DS7*0.5</f>
        <v>6</v>
      </c>
      <c r="DW7">
        <f>'Inventory ELV'!DY7*0.5</f>
        <v>4</v>
      </c>
      <c r="DX7">
        <f>'Inventory ELV'!DZ7*0.5</f>
        <v>6</v>
      </c>
      <c r="DY7">
        <f>'Inventory ELV'!DW7*0.5</f>
        <v>6</v>
      </c>
      <c r="DZ7">
        <f>'Inventory ELV'!DX7*0.5</f>
        <v>6</v>
      </c>
      <c r="EB7">
        <f>'Inventory ELV'!ED7*0.5</f>
        <v>4</v>
      </c>
      <c r="EC7">
        <f>'Inventory ELV'!EE7*0.5</f>
        <v>6</v>
      </c>
      <c r="ED7">
        <f>'Inventory ELV'!EB7*0.5</f>
        <v>6</v>
      </c>
      <c r="EE7">
        <f>'Inventory ELV'!EC7*0.5</f>
        <v>6</v>
      </c>
      <c r="EG7">
        <f>'Inventory ELV'!EI7*0.5</f>
        <v>4</v>
      </c>
      <c r="EH7">
        <f>'Inventory ELV'!EJ7*0.5</f>
        <v>6</v>
      </c>
      <c r="EI7">
        <f>'Inventory ELV'!EG7*0.5</f>
        <v>6</v>
      </c>
      <c r="EJ7">
        <f>'Inventory ELV'!EH7*0.5</f>
        <v>6</v>
      </c>
      <c r="EL7">
        <f>'Inventory ELV'!EN7*0.5</f>
        <v>8</v>
      </c>
      <c r="EM7">
        <f>'Inventory ELV'!EO7*0.5</f>
        <v>6</v>
      </c>
      <c r="EN7">
        <f>'Inventory ELV'!EL7*0.5</f>
        <v>6</v>
      </c>
      <c r="EO7">
        <f>'Inventory ELV'!EM7*0.5</f>
        <v>6</v>
      </c>
      <c r="EQ7">
        <f>'Inventory ELV'!ES7*0.5</f>
        <v>4</v>
      </c>
      <c r="ER7">
        <f>'Inventory ELV'!ET7*0.5</f>
        <v>6</v>
      </c>
      <c r="ES7">
        <f>'Inventory ELV'!EQ7*0.5</f>
        <v>6</v>
      </c>
      <c r="ET7">
        <f>'Inventory ELV'!ER7*0.5</f>
        <v>6</v>
      </c>
      <c r="EV7" s="22">
        <f t="shared" si="0"/>
        <v>4</v>
      </c>
      <c r="EW7" s="22">
        <f t="shared" si="1"/>
        <v>6</v>
      </c>
      <c r="EX7" s="22">
        <f t="shared" si="2"/>
        <v>6</v>
      </c>
      <c r="EY7" s="22">
        <f t="shared" si="3"/>
        <v>6</v>
      </c>
    </row>
    <row r="8" spans="1:155" x14ac:dyDescent="0.35">
      <c r="A8">
        <v>6</v>
      </c>
      <c r="B8">
        <f>'Inventory ELV'!D8*0.5</f>
        <v>4</v>
      </c>
      <c r="C8">
        <f>'Inventory ELV'!E8*0.5</f>
        <v>6</v>
      </c>
      <c r="D8">
        <f>'Inventory ELV'!B8*0.5</f>
        <v>6</v>
      </c>
      <c r="E8">
        <f>'Inventory ELV'!C8*0.5</f>
        <v>6</v>
      </c>
      <c r="G8">
        <f>'Inventory ELV'!I8*0.5</f>
        <v>4</v>
      </c>
      <c r="H8">
        <f>'Inventory ELV'!J8*0.5</f>
        <v>6</v>
      </c>
      <c r="I8">
        <f>'Inventory ELV'!G8*0.5</f>
        <v>6</v>
      </c>
      <c r="J8">
        <f>'Inventory ELV'!H8*0.5</f>
        <v>6</v>
      </c>
      <c r="L8">
        <f>'Inventory ELV'!N8*0.5</f>
        <v>4</v>
      </c>
      <c r="M8">
        <f>'Inventory ELV'!O8*0.5</f>
        <v>6</v>
      </c>
      <c r="N8">
        <f>'Inventory ELV'!L8*0.5</f>
        <v>6</v>
      </c>
      <c r="O8">
        <f>'Inventory ELV'!M8*0.5</f>
        <v>6</v>
      </c>
      <c r="Q8">
        <f>'Inventory ELV'!S8*0.5</f>
        <v>4</v>
      </c>
      <c r="R8">
        <f>'Inventory ELV'!T8*0.5</f>
        <v>6</v>
      </c>
      <c r="S8">
        <f>'Inventory ELV'!Q8*0.5</f>
        <v>6</v>
      </c>
      <c r="T8">
        <f>'Inventory ELV'!R8*0.5</f>
        <v>6</v>
      </c>
      <c r="V8">
        <f>'Inventory ELV'!X8*0.5</f>
        <v>4</v>
      </c>
      <c r="W8">
        <f>'Inventory ELV'!Y8*0.5</f>
        <v>6</v>
      </c>
      <c r="X8">
        <f>'Inventory ELV'!V8*0.5</f>
        <v>6</v>
      </c>
      <c r="Y8">
        <f>'Inventory ELV'!W8*0.5</f>
        <v>6</v>
      </c>
      <c r="AA8">
        <f>'Inventory ELV'!AC8*0.5</f>
        <v>4</v>
      </c>
      <c r="AB8">
        <f>'Inventory ELV'!AD8*0.5</f>
        <v>6</v>
      </c>
      <c r="AC8">
        <f>'Inventory ELV'!AA8*0.5</f>
        <v>6</v>
      </c>
      <c r="AD8">
        <f>'Inventory ELV'!AB8*0.5</f>
        <v>6</v>
      </c>
      <c r="AF8">
        <f>'Inventory ELV'!AH8*0.5</f>
        <v>4</v>
      </c>
      <c r="AG8">
        <f>'Inventory ELV'!AI8*0.5</f>
        <v>6</v>
      </c>
      <c r="AH8">
        <f>'Inventory ELV'!AF8*0.5</f>
        <v>6</v>
      </c>
      <c r="AI8">
        <f>'Inventory ELV'!AG8*0.5</f>
        <v>6</v>
      </c>
      <c r="AK8">
        <f>'Inventory ELV'!AM8*0.5</f>
        <v>4</v>
      </c>
      <c r="AL8">
        <f>'Inventory ELV'!AN8*0.5</f>
        <v>6</v>
      </c>
      <c r="AM8">
        <f>'Inventory ELV'!AK8*0.5</f>
        <v>6</v>
      </c>
      <c r="AN8">
        <f>'Inventory ELV'!AL8*0.5</f>
        <v>6</v>
      </c>
      <c r="AP8">
        <f>'Inventory ELV'!AR8*0.5</f>
        <v>4</v>
      </c>
      <c r="AQ8">
        <f>'Inventory ELV'!AS8*0.5</f>
        <v>4</v>
      </c>
      <c r="AR8">
        <f>'Inventory ELV'!AP8*0.5</f>
        <v>6</v>
      </c>
      <c r="AS8">
        <f>'Inventory ELV'!AQ8*0.5</f>
        <v>4</v>
      </c>
      <c r="AU8">
        <f>'Inventory ELV'!AW8*0.5</f>
        <v>4</v>
      </c>
      <c r="AV8">
        <f>'Inventory ELV'!AX8*0.5</f>
        <v>6</v>
      </c>
      <c r="AW8">
        <f>'Inventory ELV'!AU8*0.5</f>
        <v>6</v>
      </c>
      <c r="AX8">
        <f>'Inventory ELV'!AV8*0.5</f>
        <v>6</v>
      </c>
      <c r="AZ8">
        <f>'Inventory ELV'!BB8*0.5</f>
        <v>4</v>
      </c>
      <c r="BA8">
        <f>'Inventory ELV'!BC8*0.5</f>
        <v>6</v>
      </c>
      <c r="BB8">
        <f>'Inventory ELV'!AZ8*0.5</f>
        <v>6</v>
      </c>
      <c r="BC8">
        <f>'Inventory ELV'!BA8*0.5</f>
        <v>6</v>
      </c>
      <c r="BE8">
        <f>'Inventory ELV'!BG8*0.5</f>
        <v>4</v>
      </c>
      <c r="BF8">
        <f>'Inventory ELV'!BH8*0.5</f>
        <v>6</v>
      </c>
      <c r="BG8">
        <f>'Inventory ELV'!BE8*0.5</f>
        <v>6</v>
      </c>
      <c r="BH8">
        <f>'Inventory ELV'!BF8*0.5</f>
        <v>6</v>
      </c>
      <c r="BJ8">
        <f>'Inventory ELV'!BL8*0.5</f>
        <v>4</v>
      </c>
      <c r="BK8">
        <f>'Inventory ELV'!BM8*0.5</f>
        <v>6</v>
      </c>
      <c r="BL8">
        <f>'Inventory ELV'!BJ8*0.5</f>
        <v>6</v>
      </c>
      <c r="BM8">
        <f>'Inventory ELV'!BK8*0.5</f>
        <v>6</v>
      </c>
      <c r="BO8">
        <f>'Inventory ELV'!BQ8*0.5</f>
        <v>4</v>
      </c>
      <c r="BP8">
        <f>'Inventory ELV'!BR8*0.5</f>
        <v>6</v>
      </c>
      <c r="BQ8">
        <f>'Inventory ELV'!BO8*0.5</f>
        <v>6</v>
      </c>
      <c r="BR8">
        <f>'Inventory ELV'!BP8*0.5</f>
        <v>6</v>
      </c>
      <c r="BT8">
        <f>'Inventory ELV'!BV8*0.5</f>
        <v>4</v>
      </c>
      <c r="BU8">
        <f>'Inventory ELV'!BW8*0.5</f>
        <v>6</v>
      </c>
      <c r="BV8">
        <f>'Inventory ELV'!BT8*0.5</f>
        <v>6</v>
      </c>
      <c r="BW8">
        <f>'Inventory ELV'!BU8*0.5</f>
        <v>6</v>
      </c>
      <c r="BY8">
        <f>'Inventory ELV'!CA8*0.5</f>
        <v>4</v>
      </c>
      <c r="BZ8">
        <f>'Inventory ELV'!CB8*0.5</f>
        <v>6</v>
      </c>
      <c r="CA8">
        <f>'Inventory ELV'!BY8*0.5</f>
        <v>6</v>
      </c>
      <c r="CB8">
        <f>'Inventory ELV'!BZ8*0.5</f>
        <v>6</v>
      </c>
      <c r="CD8">
        <f>'Inventory ELV'!CF8*0.5</f>
        <v>4</v>
      </c>
      <c r="CE8">
        <f>'Inventory ELV'!CG8*0.5</f>
        <v>6</v>
      </c>
      <c r="CF8">
        <f>'Inventory ELV'!CD8*0.5</f>
        <v>6</v>
      </c>
      <c r="CG8">
        <f>'Inventory ELV'!CE8*0.5</f>
        <v>6</v>
      </c>
      <c r="CI8">
        <f>'Inventory ELV'!CK8*0.5</f>
        <v>4</v>
      </c>
      <c r="CJ8">
        <f>'Inventory ELV'!CL8*0.5</f>
        <v>6</v>
      </c>
      <c r="CK8">
        <f>'Inventory ELV'!CI8*0.5</f>
        <v>6</v>
      </c>
      <c r="CL8">
        <f>'Inventory ELV'!CJ8*0.5</f>
        <v>6</v>
      </c>
      <c r="CN8">
        <f>'Inventory ELV'!CP8*0.5</f>
        <v>4</v>
      </c>
      <c r="CO8">
        <f>'Inventory ELV'!CQ8*0.5</f>
        <v>6</v>
      </c>
      <c r="CP8">
        <f>'Inventory ELV'!CN8*0.5</f>
        <v>6</v>
      </c>
      <c r="CQ8">
        <f>'Inventory ELV'!CO8*0.5</f>
        <v>6</v>
      </c>
      <c r="CS8">
        <f>'Inventory ELV'!CU8*0.5</f>
        <v>4</v>
      </c>
      <c r="CT8">
        <f>'Inventory ELV'!CV8*0.5</f>
        <v>6</v>
      </c>
      <c r="CU8">
        <f>'Inventory ELV'!CS8*0.5</f>
        <v>6</v>
      </c>
      <c r="CV8">
        <f>'Inventory ELV'!CT8*0.5</f>
        <v>6</v>
      </c>
      <c r="CX8">
        <f>'Inventory ELV'!CZ8*0.5</f>
        <v>4</v>
      </c>
      <c r="CY8">
        <f>'Inventory ELV'!DA8*0.5</f>
        <v>6</v>
      </c>
      <c r="CZ8">
        <f>'Inventory ELV'!CX8*0.5</f>
        <v>6</v>
      </c>
      <c r="DA8">
        <f>'Inventory ELV'!CY8*0.5</f>
        <v>6</v>
      </c>
      <c r="DC8">
        <f>'Inventory ELV'!DE8*0.5</f>
        <v>4</v>
      </c>
      <c r="DD8">
        <f>'Inventory ELV'!DF8*0.5</f>
        <v>6</v>
      </c>
      <c r="DE8">
        <f>'Inventory ELV'!DC8*0.5</f>
        <v>6</v>
      </c>
      <c r="DF8">
        <f>'Inventory ELV'!DD8*0.5</f>
        <v>6</v>
      </c>
      <c r="DH8">
        <f>'Inventory ELV'!DJ8*0.5</f>
        <v>4</v>
      </c>
      <c r="DI8">
        <f>'Inventory ELV'!DK8*0.5</f>
        <v>6</v>
      </c>
      <c r="DJ8">
        <f>'Inventory ELV'!DH8*0.5</f>
        <v>6</v>
      </c>
      <c r="DK8">
        <f>'Inventory ELV'!DI8*0.5</f>
        <v>6</v>
      </c>
      <c r="DM8">
        <f>'Inventory ELV'!DO8*0.5</f>
        <v>4</v>
      </c>
      <c r="DN8">
        <f>'Inventory ELV'!DP8*0.5</f>
        <v>6</v>
      </c>
      <c r="DO8">
        <f>'Inventory ELV'!DM8*0.5</f>
        <v>6</v>
      </c>
      <c r="DP8">
        <f>'Inventory ELV'!DN8*0.5</f>
        <v>6</v>
      </c>
      <c r="DR8">
        <f>'Inventory ELV'!DT8*0.5</f>
        <v>4</v>
      </c>
      <c r="DS8">
        <f>'Inventory ELV'!DU8*0.5</f>
        <v>6</v>
      </c>
      <c r="DT8">
        <f>'Inventory ELV'!DR8*0.5</f>
        <v>6</v>
      </c>
      <c r="DU8">
        <f>'Inventory ELV'!DS8*0.5</f>
        <v>6</v>
      </c>
      <c r="DW8">
        <f>'Inventory ELV'!DY8*0.5</f>
        <v>4</v>
      </c>
      <c r="DX8">
        <f>'Inventory ELV'!DZ8*0.5</f>
        <v>6</v>
      </c>
      <c r="DY8">
        <f>'Inventory ELV'!DW8*0.5</f>
        <v>6</v>
      </c>
      <c r="DZ8">
        <f>'Inventory ELV'!DX8*0.5</f>
        <v>6</v>
      </c>
      <c r="EB8">
        <f>'Inventory ELV'!ED8*0.5</f>
        <v>4</v>
      </c>
      <c r="EC8">
        <f>'Inventory ELV'!EE8*0.5</f>
        <v>6</v>
      </c>
      <c r="ED8">
        <f>'Inventory ELV'!EB8*0.5</f>
        <v>6</v>
      </c>
      <c r="EE8">
        <f>'Inventory ELV'!EC8*0.5</f>
        <v>6</v>
      </c>
      <c r="EG8">
        <f>'Inventory ELV'!EI8*0.5</f>
        <v>4</v>
      </c>
      <c r="EH8">
        <f>'Inventory ELV'!EJ8*0.5</f>
        <v>6</v>
      </c>
      <c r="EI8">
        <f>'Inventory ELV'!EG8*0.5</f>
        <v>6</v>
      </c>
      <c r="EJ8">
        <f>'Inventory ELV'!EH8*0.5</f>
        <v>6</v>
      </c>
      <c r="EL8">
        <f>'Inventory ELV'!EN8*0.5</f>
        <v>4</v>
      </c>
      <c r="EM8">
        <f>'Inventory ELV'!EO8*0.5</f>
        <v>6</v>
      </c>
      <c r="EN8">
        <f>'Inventory ELV'!EL8*0.5</f>
        <v>6</v>
      </c>
      <c r="EO8">
        <f>'Inventory ELV'!EM8*0.5</f>
        <v>6</v>
      </c>
      <c r="EQ8">
        <f>'Inventory ELV'!ES8*0.5</f>
        <v>4</v>
      </c>
      <c r="ER8">
        <f>'Inventory ELV'!ET8*0.5</f>
        <v>6</v>
      </c>
      <c r="ES8">
        <f>'Inventory ELV'!EQ8*0.5</f>
        <v>6</v>
      </c>
      <c r="ET8">
        <f>'Inventory ELV'!ER8*0.5</f>
        <v>6</v>
      </c>
      <c r="EV8" s="22">
        <f t="shared" si="0"/>
        <v>4</v>
      </c>
      <c r="EW8" s="22">
        <f t="shared" si="1"/>
        <v>6</v>
      </c>
      <c r="EX8" s="22">
        <f t="shared" si="2"/>
        <v>6</v>
      </c>
      <c r="EY8" s="22">
        <f t="shared" si="3"/>
        <v>6</v>
      </c>
    </row>
    <row r="9" spans="1:155" x14ac:dyDescent="0.35">
      <c r="A9">
        <v>7</v>
      </c>
      <c r="B9">
        <f>'Inventory ELV'!D9*0.5</f>
        <v>4</v>
      </c>
      <c r="C9">
        <f>'Inventory ELV'!E9*0.5</f>
        <v>6.5</v>
      </c>
      <c r="D9">
        <f>'Inventory ELV'!B9*0.5</f>
        <v>8</v>
      </c>
      <c r="E9">
        <f>'Inventory ELV'!C9*0.5</f>
        <v>8</v>
      </c>
      <c r="G9">
        <f>'Inventory ELV'!I9*0.5</f>
        <v>4</v>
      </c>
      <c r="H9">
        <f>'Inventory ELV'!J9*0.5</f>
        <v>4.5</v>
      </c>
      <c r="I9">
        <f>'Inventory ELV'!G9*0.5</f>
        <v>8</v>
      </c>
      <c r="J9">
        <f>'Inventory ELV'!H9*0.5</f>
        <v>8</v>
      </c>
      <c r="L9">
        <f>'Inventory ELV'!N9*0.5</f>
        <v>4</v>
      </c>
      <c r="M9">
        <f>'Inventory ELV'!O9*0.5</f>
        <v>4.5</v>
      </c>
      <c r="N9">
        <f>'Inventory ELV'!L9*0.5</f>
        <v>8</v>
      </c>
      <c r="O9">
        <f>'Inventory ELV'!M9*0.5</f>
        <v>8</v>
      </c>
      <c r="Q9">
        <f>'Inventory ELV'!S9*0.5</f>
        <v>4</v>
      </c>
      <c r="R9">
        <f>'Inventory ELV'!T9*0.5</f>
        <v>4.5</v>
      </c>
      <c r="S9">
        <f>'Inventory ELV'!Q9*0.5</f>
        <v>8</v>
      </c>
      <c r="T9">
        <f>'Inventory ELV'!R9*0.5</f>
        <v>8</v>
      </c>
      <c r="V9">
        <f>'Inventory ELV'!X9*0.5</f>
        <v>4</v>
      </c>
      <c r="W9">
        <f>'Inventory ELV'!Y9*0.5</f>
        <v>4.5</v>
      </c>
      <c r="X9">
        <f>'Inventory ELV'!V9*0.5</f>
        <v>8</v>
      </c>
      <c r="Y9">
        <f>'Inventory ELV'!W9*0.5</f>
        <v>8</v>
      </c>
      <c r="AA9">
        <f>'Inventory ELV'!AC9*0.5</f>
        <v>4</v>
      </c>
      <c r="AB9">
        <f>'Inventory ELV'!AD9*0.5</f>
        <v>3.5</v>
      </c>
      <c r="AC9">
        <f>'Inventory ELV'!AA9*0.5</f>
        <v>8</v>
      </c>
      <c r="AD9">
        <f>'Inventory ELV'!AB9*0.5</f>
        <v>8</v>
      </c>
      <c r="AF9">
        <f>'Inventory ELV'!AH9*0.5</f>
        <v>4</v>
      </c>
      <c r="AG9">
        <f>'Inventory ELV'!AI9*0.5</f>
        <v>3.5</v>
      </c>
      <c r="AH9">
        <f>'Inventory ELV'!AF9*0.5</f>
        <v>8</v>
      </c>
      <c r="AI9">
        <f>'Inventory ELV'!AG9*0.5</f>
        <v>8</v>
      </c>
      <c r="AK9">
        <f>'Inventory ELV'!AM9*0.5</f>
        <v>4</v>
      </c>
      <c r="AL9">
        <f>'Inventory ELV'!AN9*0.5</f>
        <v>4.5</v>
      </c>
      <c r="AM9">
        <f>'Inventory ELV'!AK9*0.5</f>
        <v>8</v>
      </c>
      <c r="AN9">
        <f>'Inventory ELV'!AL9*0.5</f>
        <v>8</v>
      </c>
      <c r="AP9">
        <f>'Inventory ELV'!AR9*0.5</f>
        <v>4</v>
      </c>
      <c r="AQ9">
        <f>'Inventory ELV'!AS9*0.5</f>
        <v>4</v>
      </c>
      <c r="AR9">
        <f>'Inventory ELV'!AP9*0.5</f>
        <v>8</v>
      </c>
      <c r="AS9">
        <f>'Inventory ELV'!AQ9*0.5</f>
        <v>8</v>
      </c>
      <c r="AU9">
        <f>'Inventory ELV'!AW9*0.5</f>
        <v>4</v>
      </c>
      <c r="AV9">
        <f>'Inventory ELV'!AX9*0.5</f>
        <v>3.5</v>
      </c>
      <c r="AW9">
        <f>'Inventory ELV'!AU9*0.5</f>
        <v>8</v>
      </c>
      <c r="AX9">
        <f>'Inventory ELV'!AV9*0.5</f>
        <v>8</v>
      </c>
      <c r="AZ9">
        <f>'Inventory ELV'!BB9*0.5</f>
        <v>4</v>
      </c>
      <c r="BA9">
        <f>'Inventory ELV'!BC9*0.5</f>
        <v>3.5</v>
      </c>
      <c r="BB9">
        <f>'Inventory ELV'!AZ9*0.5</f>
        <v>8</v>
      </c>
      <c r="BC9">
        <f>'Inventory ELV'!BA9*0.5</f>
        <v>8</v>
      </c>
      <c r="BE9">
        <f>'Inventory ELV'!BG9*0.5</f>
        <v>4</v>
      </c>
      <c r="BF9">
        <f>'Inventory ELV'!BH9*0.5</f>
        <v>6</v>
      </c>
      <c r="BG9">
        <f>'Inventory ELV'!BE9*0.5</f>
        <v>8</v>
      </c>
      <c r="BH9">
        <f>'Inventory ELV'!BF9*0.5</f>
        <v>8</v>
      </c>
      <c r="BJ9">
        <f>'Inventory ELV'!BL9*0.5</f>
        <v>4</v>
      </c>
      <c r="BK9">
        <f>'Inventory ELV'!BM9*0.5</f>
        <v>4.5</v>
      </c>
      <c r="BL9">
        <f>'Inventory ELV'!BJ9*0.5</f>
        <v>8</v>
      </c>
      <c r="BM9">
        <f>'Inventory ELV'!BK9*0.5</f>
        <v>8</v>
      </c>
      <c r="BO9">
        <f>'Inventory ELV'!BQ9*0.5</f>
        <v>4</v>
      </c>
      <c r="BP9">
        <f>'Inventory ELV'!BR9*0.5</f>
        <v>4.5</v>
      </c>
      <c r="BQ9">
        <f>'Inventory ELV'!BO9*0.5</f>
        <v>8</v>
      </c>
      <c r="BR9">
        <f>'Inventory ELV'!BP9*0.5</f>
        <v>8</v>
      </c>
      <c r="BT9">
        <f>'Inventory ELV'!BV9*0.5</f>
        <v>4</v>
      </c>
      <c r="BU9">
        <f>'Inventory ELV'!BW9*0.5</f>
        <v>4.5</v>
      </c>
      <c r="BV9">
        <f>'Inventory ELV'!BT9*0.5</f>
        <v>8</v>
      </c>
      <c r="BW9">
        <f>'Inventory ELV'!BU9*0.5</f>
        <v>8</v>
      </c>
      <c r="BY9">
        <f>'Inventory ELV'!CA9*0.5</f>
        <v>4</v>
      </c>
      <c r="BZ9">
        <f>'Inventory ELV'!CB9*0.5</f>
        <v>4</v>
      </c>
      <c r="CA9">
        <f>'Inventory ELV'!BY9*0.5</f>
        <v>8</v>
      </c>
      <c r="CB9">
        <f>'Inventory ELV'!BZ9*0.5</f>
        <v>8</v>
      </c>
      <c r="CD9">
        <f>'Inventory ELV'!CF9*0.5</f>
        <v>4</v>
      </c>
      <c r="CE9">
        <f>'Inventory ELV'!CG9*0.5</f>
        <v>8</v>
      </c>
      <c r="CF9">
        <f>'Inventory ELV'!CD9*0.5</f>
        <v>8</v>
      </c>
      <c r="CG9">
        <f>'Inventory ELV'!CE9*0.5</f>
        <v>8</v>
      </c>
      <c r="CI9">
        <f>'Inventory ELV'!CK9*0.5</f>
        <v>4</v>
      </c>
      <c r="CJ9">
        <f>'Inventory ELV'!CL9*0.5</f>
        <v>3.5</v>
      </c>
      <c r="CK9">
        <f>'Inventory ELV'!CI9*0.5</f>
        <v>8</v>
      </c>
      <c r="CL9">
        <f>'Inventory ELV'!CJ9*0.5</f>
        <v>8</v>
      </c>
      <c r="CN9">
        <f>'Inventory ELV'!CP9*0.5</f>
        <v>4</v>
      </c>
      <c r="CO9">
        <f>'Inventory ELV'!CQ9*0.5</f>
        <v>6</v>
      </c>
      <c r="CP9">
        <f>'Inventory ELV'!CN9*0.5</f>
        <v>8</v>
      </c>
      <c r="CQ9">
        <f>'Inventory ELV'!CO9*0.5</f>
        <v>8</v>
      </c>
      <c r="CS9">
        <f>'Inventory ELV'!CU9*0.5</f>
        <v>4</v>
      </c>
      <c r="CT9">
        <f>'Inventory ELV'!CV9*0.5</f>
        <v>4.5</v>
      </c>
      <c r="CU9">
        <f>'Inventory ELV'!CS9*0.5</f>
        <v>8</v>
      </c>
      <c r="CV9">
        <f>'Inventory ELV'!CT9*0.5</f>
        <v>8</v>
      </c>
      <c r="CX9">
        <f>'Inventory ELV'!CZ9*0.5</f>
        <v>4</v>
      </c>
      <c r="CY9">
        <f>'Inventory ELV'!DA9*0.5</f>
        <v>4.5</v>
      </c>
      <c r="CZ9">
        <f>'Inventory ELV'!CX9*0.5</f>
        <v>8</v>
      </c>
      <c r="DA9">
        <f>'Inventory ELV'!CY9*0.5</f>
        <v>8</v>
      </c>
      <c r="DC9">
        <f>'Inventory ELV'!DE9*0.5</f>
        <v>4</v>
      </c>
      <c r="DD9">
        <f>'Inventory ELV'!DF9*0.5</f>
        <v>4.5</v>
      </c>
      <c r="DE9">
        <f>'Inventory ELV'!DC9*0.5</f>
        <v>8</v>
      </c>
      <c r="DF9">
        <f>'Inventory ELV'!DD9*0.5</f>
        <v>8</v>
      </c>
      <c r="DH9">
        <f>'Inventory ELV'!DJ9*0.5</f>
        <v>4</v>
      </c>
      <c r="DI9">
        <f>'Inventory ELV'!DK9*0.5</f>
        <v>4.5</v>
      </c>
      <c r="DJ9">
        <f>'Inventory ELV'!DH9*0.5</f>
        <v>8</v>
      </c>
      <c r="DK9">
        <f>'Inventory ELV'!DI9*0.5</f>
        <v>8</v>
      </c>
      <c r="DM9">
        <f>'Inventory ELV'!DO9*0.5</f>
        <v>4</v>
      </c>
      <c r="DN9">
        <f>'Inventory ELV'!DP9*0.5</f>
        <v>4</v>
      </c>
      <c r="DO9">
        <f>'Inventory ELV'!DM9*0.5</f>
        <v>8</v>
      </c>
      <c r="DP9">
        <f>'Inventory ELV'!DN9*0.5</f>
        <v>8</v>
      </c>
      <c r="DR9">
        <f>'Inventory ELV'!DT9*0.5</f>
        <v>4</v>
      </c>
      <c r="DS9">
        <f>'Inventory ELV'!DU9*0.5</f>
        <v>4.5</v>
      </c>
      <c r="DT9">
        <f>'Inventory ELV'!DR9*0.5</f>
        <v>8</v>
      </c>
      <c r="DU9">
        <f>'Inventory ELV'!DS9*0.5</f>
        <v>8</v>
      </c>
      <c r="DW9">
        <f>'Inventory ELV'!DY9*0.5</f>
        <v>4</v>
      </c>
      <c r="DX9">
        <f>'Inventory ELV'!DZ9*0.5</f>
        <v>4.5</v>
      </c>
      <c r="DY9">
        <f>'Inventory ELV'!DW9*0.5</f>
        <v>8</v>
      </c>
      <c r="DZ9">
        <f>'Inventory ELV'!DX9*0.5</f>
        <v>8</v>
      </c>
      <c r="EB9">
        <f>'Inventory ELV'!ED9*0.5</f>
        <v>4</v>
      </c>
      <c r="EC9">
        <f>'Inventory ELV'!EE9*0.5</f>
        <v>4.5</v>
      </c>
      <c r="ED9">
        <f>'Inventory ELV'!EB9*0.5</f>
        <v>8</v>
      </c>
      <c r="EE9">
        <f>'Inventory ELV'!EC9*0.5</f>
        <v>8</v>
      </c>
      <c r="EG9">
        <f>'Inventory ELV'!EI9*0.5</f>
        <v>4</v>
      </c>
      <c r="EH9">
        <f>'Inventory ELV'!EJ9*0.5</f>
        <v>4.5</v>
      </c>
      <c r="EI9">
        <f>'Inventory ELV'!EG9*0.5</f>
        <v>8</v>
      </c>
      <c r="EJ9">
        <f>'Inventory ELV'!EH9*0.5</f>
        <v>8</v>
      </c>
      <c r="EL9">
        <f>'Inventory ELV'!EN9*0.5</f>
        <v>4</v>
      </c>
      <c r="EM9">
        <f>'Inventory ELV'!EO9*0.5</f>
        <v>8</v>
      </c>
      <c r="EN9">
        <f>'Inventory ELV'!EL9*0.5</f>
        <v>8</v>
      </c>
      <c r="EO9">
        <f>'Inventory ELV'!EM9*0.5</f>
        <v>8</v>
      </c>
      <c r="EQ9">
        <f>'Inventory ELV'!ES9*0.5</f>
        <v>4</v>
      </c>
      <c r="ER9">
        <f>'Inventory ELV'!ET9*0.5</f>
        <v>3.5</v>
      </c>
      <c r="ES9">
        <f>'Inventory ELV'!EQ9*0.5</f>
        <v>8</v>
      </c>
      <c r="ET9">
        <f>'Inventory ELV'!ER9*0.5</f>
        <v>8</v>
      </c>
      <c r="EV9" s="22">
        <f t="shared" si="0"/>
        <v>4</v>
      </c>
      <c r="EW9" s="22">
        <f t="shared" si="1"/>
        <v>5</v>
      </c>
      <c r="EX9" s="22">
        <f t="shared" si="2"/>
        <v>8</v>
      </c>
      <c r="EY9" s="22">
        <f t="shared" si="3"/>
        <v>8</v>
      </c>
    </row>
    <row r="10" spans="1:155" x14ac:dyDescent="0.35">
      <c r="A10">
        <v>8</v>
      </c>
      <c r="B10">
        <f>'Inventory ELV'!D10*0.5</f>
        <v>4</v>
      </c>
      <c r="C10">
        <f>'Inventory ELV'!E10*0.5</f>
        <v>4</v>
      </c>
      <c r="D10">
        <f>'Inventory ELV'!B10*0.5</f>
        <v>8</v>
      </c>
      <c r="E10">
        <f>'Inventory ELV'!C10*0.5</f>
        <v>5.5</v>
      </c>
      <c r="G10">
        <f>'Inventory ELV'!I10*0.5</f>
        <v>4</v>
      </c>
      <c r="H10">
        <f>'Inventory ELV'!J10*0.5</f>
        <v>3</v>
      </c>
      <c r="I10">
        <f>'Inventory ELV'!G10*0.5</f>
        <v>8</v>
      </c>
      <c r="J10">
        <f>'Inventory ELV'!H10*0.5</f>
        <v>6</v>
      </c>
      <c r="L10">
        <f>'Inventory ELV'!N10*0.5</f>
        <v>4</v>
      </c>
      <c r="M10">
        <f>'Inventory ELV'!O10*0.5</f>
        <v>3.5</v>
      </c>
      <c r="N10">
        <f>'Inventory ELV'!L10*0.5</f>
        <v>8</v>
      </c>
      <c r="O10">
        <f>'Inventory ELV'!M10*0.5</f>
        <v>6</v>
      </c>
      <c r="Q10">
        <f>'Inventory ELV'!S10*0.5</f>
        <v>4</v>
      </c>
      <c r="R10">
        <f>'Inventory ELV'!T10*0.5</f>
        <v>3.5</v>
      </c>
      <c r="S10">
        <f>'Inventory ELV'!Q10*0.5</f>
        <v>8</v>
      </c>
      <c r="T10">
        <f>'Inventory ELV'!R10*0.5</f>
        <v>5.5</v>
      </c>
      <c r="V10">
        <f>'Inventory ELV'!X10*0.5</f>
        <v>4</v>
      </c>
      <c r="W10">
        <f>'Inventory ELV'!Y10*0.5</f>
        <v>3</v>
      </c>
      <c r="X10">
        <f>'Inventory ELV'!V10*0.5</f>
        <v>8</v>
      </c>
      <c r="Y10">
        <f>'Inventory ELV'!W10*0.5</f>
        <v>5.5</v>
      </c>
      <c r="AA10">
        <f>'Inventory ELV'!AC10*0.5</f>
        <v>4</v>
      </c>
      <c r="AB10">
        <f>'Inventory ELV'!AD10*0.5</f>
        <v>2.5</v>
      </c>
      <c r="AC10">
        <f>'Inventory ELV'!AA10*0.5</f>
        <v>8</v>
      </c>
      <c r="AD10">
        <f>'Inventory ELV'!AB10*0.5</f>
        <v>6</v>
      </c>
      <c r="AF10">
        <f>'Inventory ELV'!AH10*0.5</f>
        <v>4</v>
      </c>
      <c r="AG10">
        <f>'Inventory ELV'!AI10*0.5</f>
        <v>2.5</v>
      </c>
      <c r="AH10">
        <f>'Inventory ELV'!AF10*0.5</f>
        <v>8</v>
      </c>
      <c r="AI10">
        <f>'Inventory ELV'!AG10*0.5</f>
        <v>5</v>
      </c>
      <c r="AK10">
        <f>'Inventory ELV'!AM10*0.5</f>
        <v>4</v>
      </c>
      <c r="AL10">
        <f>'Inventory ELV'!AN10*0.5</f>
        <v>3.5</v>
      </c>
      <c r="AM10">
        <f>'Inventory ELV'!AK10*0.5</f>
        <v>8</v>
      </c>
      <c r="AN10">
        <f>'Inventory ELV'!AL10*0.5</f>
        <v>5</v>
      </c>
      <c r="AP10">
        <f>'Inventory ELV'!AR10*0.5</f>
        <v>4</v>
      </c>
      <c r="AQ10">
        <f>'Inventory ELV'!AS10*0.5</f>
        <v>3</v>
      </c>
      <c r="AR10">
        <f>'Inventory ELV'!AP10*0.5</f>
        <v>7</v>
      </c>
      <c r="AS10">
        <f>'Inventory ELV'!AQ10*0.5</f>
        <v>6</v>
      </c>
      <c r="AU10">
        <f>'Inventory ELV'!AW10*0.5</f>
        <v>4</v>
      </c>
      <c r="AV10">
        <f>'Inventory ELV'!AX10*0.5</f>
        <v>2.5</v>
      </c>
      <c r="AW10">
        <f>'Inventory ELV'!AU10*0.5</f>
        <v>8</v>
      </c>
      <c r="AX10">
        <f>'Inventory ELV'!AV10*0.5</f>
        <v>5</v>
      </c>
      <c r="AZ10">
        <f>'Inventory ELV'!BB10*0.5</f>
        <v>4</v>
      </c>
      <c r="BA10">
        <f>'Inventory ELV'!BC10*0.5</f>
        <v>2.5</v>
      </c>
      <c r="BB10">
        <f>'Inventory ELV'!AZ10*0.5</f>
        <v>8</v>
      </c>
      <c r="BC10">
        <f>'Inventory ELV'!BA10*0.5</f>
        <v>6</v>
      </c>
      <c r="BE10">
        <f>'Inventory ELV'!BG10*0.5</f>
        <v>4</v>
      </c>
      <c r="BF10">
        <f>'Inventory ELV'!BH10*0.5</f>
        <v>5</v>
      </c>
      <c r="BG10">
        <f>'Inventory ELV'!BE10*0.5</f>
        <v>8</v>
      </c>
      <c r="BH10">
        <f>'Inventory ELV'!BF10*0.5</f>
        <v>6</v>
      </c>
      <c r="BJ10">
        <f>'Inventory ELV'!BL10*0.5</f>
        <v>4</v>
      </c>
      <c r="BK10">
        <f>'Inventory ELV'!BM10*0.5</f>
        <v>3</v>
      </c>
      <c r="BL10">
        <f>'Inventory ELV'!BJ10*0.5</f>
        <v>8</v>
      </c>
      <c r="BM10">
        <f>'Inventory ELV'!BK10*0.5</f>
        <v>5.5</v>
      </c>
      <c r="BO10">
        <f>'Inventory ELV'!BQ10*0.5</f>
        <v>4</v>
      </c>
      <c r="BP10">
        <f>'Inventory ELV'!BR10*0.5</f>
        <v>3</v>
      </c>
      <c r="BQ10">
        <f>'Inventory ELV'!BO10*0.5</f>
        <v>8</v>
      </c>
      <c r="BR10">
        <f>'Inventory ELV'!BP10*0.5</f>
        <v>6</v>
      </c>
      <c r="BT10">
        <f>'Inventory ELV'!BV10*0.5</f>
        <v>4</v>
      </c>
      <c r="BU10">
        <f>'Inventory ELV'!BW10*0.5</f>
        <v>3</v>
      </c>
      <c r="BV10">
        <f>'Inventory ELV'!BT10*0.5</f>
        <v>8</v>
      </c>
      <c r="BW10">
        <f>'Inventory ELV'!BU10*0.5</f>
        <v>5.5</v>
      </c>
      <c r="BY10">
        <f>'Inventory ELV'!CA10*0.5</f>
        <v>4</v>
      </c>
      <c r="BZ10">
        <f>'Inventory ELV'!CB10*0.5</f>
        <v>3</v>
      </c>
      <c r="CA10">
        <f>'Inventory ELV'!BY10*0.5</f>
        <v>8</v>
      </c>
      <c r="CB10">
        <f>'Inventory ELV'!BZ10*0.5</f>
        <v>6</v>
      </c>
      <c r="CD10">
        <f>'Inventory ELV'!CF10*0.5</f>
        <v>4</v>
      </c>
      <c r="CE10">
        <f>'Inventory ELV'!CG10*0.5</f>
        <v>6</v>
      </c>
      <c r="CF10">
        <f>'Inventory ELV'!CD10*0.5</f>
        <v>10</v>
      </c>
      <c r="CG10">
        <f>'Inventory ELV'!CE10*0.5</f>
        <v>6</v>
      </c>
      <c r="CI10">
        <f>'Inventory ELV'!CK10*0.5</f>
        <v>4</v>
      </c>
      <c r="CJ10">
        <f>'Inventory ELV'!CL10*0.5</f>
        <v>2.5</v>
      </c>
      <c r="CK10">
        <f>'Inventory ELV'!CI10*0.5</f>
        <v>8</v>
      </c>
      <c r="CL10">
        <f>'Inventory ELV'!CJ10*0.5</f>
        <v>6</v>
      </c>
      <c r="CN10">
        <f>'Inventory ELV'!CP10*0.5</f>
        <v>4</v>
      </c>
      <c r="CO10">
        <f>'Inventory ELV'!CQ10*0.5</f>
        <v>5</v>
      </c>
      <c r="CP10">
        <f>'Inventory ELV'!CN10*0.5</f>
        <v>8</v>
      </c>
      <c r="CQ10">
        <f>'Inventory ELV'!CO10*0.5</f>
        <v>6</v>
      </c>
      <c r="CS10">
        <f>'Inventory ELV'!CU10*0.5</f>
        <v>4</v>
      </c>
      <c r="CT10">
        <f>'Inventory ELV'!CV10*0.5</f>
        <v>3</v>
      </c>
      <c r="CU10">
        <f>'Inventory ELV'!CS10*0.5</f>
        <v>8</v>
      </c>
      <c r="CV10">
        <f>'Inventory ELV'!CT10*0.5</f>
        <v>5</v>
      </c>
      <c r="CX10">
        <f>'Inventory ELV'!CZ10*0.5</f>
        <v>4</v>
      </c>
      <c r="CY10">
        <f>'Inventory ELV'!DA10*0.5</f>
        <v>3.5</v>
      </c>
      <c r="CZ10">
        <f>'Inventory ELV'!CX10*0.5</f>
        <v>8</v>
      </c>
      <c r="DA10">
        <f>'Inventory ELV'!CY10*0.5</f>
        <v>6</v>
      </c>
      <c r="DC10">
        <f>'Inventory ELV'!DE10*0.5</f>
        <v>4</v>
      </c>
      <c r="DD10">
        <f>'Inventory ELV'!DF10*0.5</f>
        <v>3</v>
      </c>
      <c r="DE10">
        <f>'Inventory ELV'!DC10*0.5</f>
        <v>8</v>
      </c>
      <c r="DF10">
        <f>'Inventory ELV'!DD10*0.5</f>
        <v>6</v>
      </c>
      <c r="DH10">
        <f>'Inventory ELV'!DJ10*0.5</f>
        <v>4</v>
      </c>
      <c r="DI10">
        <f>'Inventory ELV'!DK10*0.5</f>
        <v>3.5</v>
      </c>
      <c r="DJ10">
        <f>'Inventory ELV'!DH10*0.5</f>
        <v>8</v>
      </c>
      <c r="DK10">
        <f>'Inventory ELV'!DI10*0.5</f>
        <v>6</v>
      </c>
      <c r="DM10">
        <f>'Inventory ELV'!DO10*0.5</f>
        <v>4</v>
      </c>
      <c r="DN10">
        <f>'Inventory ELV'!DP10*0.5</f>
        <v>3</v>
      </c>
      <c r="DO10">
        <f>'Inventory ELV'!DM10*0.5</f>
        <v>8</v>
      </c>
      <c r="DP10">
        <f>'Inventory ELV'!DN10*0.5</f>
        <v>5.5</v>
      </c>
      <c r="DR10">
        <f>'Inventory ELV'!DT10*0.5</f>
        <v>4</v>
      </c>
      <c r="DS10">
        <f>'Inventory ELV'!DU10*0.5</f>
        <v>3</v>
      </c>
      <c r="DT10">
        <f>'Inventory ELV'!DR10*0.5</f>
        <v>8</v>
      </c>
      <c r="DU10">
        <f>'Inventory ELV'!DS10*0.5</f>
        <v>5</v>
      </c>
      <c r="DW10">
        <f>'Inventory ELV'!DY10*0.5</f>
        <v>4</v>
      </c>
      <c r="DX10">
        <f>'Inventory ELV'!DZ10*0.5</f>
        <v>3</v>
      </c>
      <c r="DY10">
        <f>'Inventory ELV'!DW10*0.5</f>
        <v>8</v>
      </c>
      <c r="DZ10">
        <f>'Inventory ELV'!DX10*0.5</f>
        <v>6</v>
      </c>
      <c r="EB10">
        <f>'Inventory ELV'!ED10*0.5</f>
        <v>4</v>
      </c>
      <c r="EC10">
        <f>'Inventory ELV'!EE10*0.5</f>
        <v>3.5</v>
      </c>
      <c r="ED10">
        <f>'Inventory ELV'!EB10*0.5</f>
        <v>8</v>
      </c>
      <c r="EE10">
        <f>'Inventory ELV'!EC10*0.5</f>
        <v>6</v>
      </c>
      <c r="EG10">
        <f>'Inventory ELV'!EI10*0.5</f>
        <v>4</v>
      </c>
      <c r="EH10">
        <f>'Inventory ELV'!EJ10*0.5</f>
        <v>3</v>
      </c>
      <c r="EI10">
        <f>'Inventory ELV'!EG10*0.5</f>
        <v>8</v>
      </c>
      <c r="EJ10">
        <f>'Inventory ELV'!EH10*0.5</f>
        <v>6</v>
      </c>
      <c r="EL10">
        <f>'Inventory ELV'!EN10*0.5</f>
        <v>4</v>
      </c>
      <c r="EM10">
        <f>'Inventory ELV'!EO10*0.5</f>
        <v>5.5</v>
      </c>
      <c r="EN10">
        <f>'Inventory ELV'!EL10*0.5</f>
        <v>8</v>
      </c>
      <c r="EO10">
        <f>'Inventory ELV'!EM10*0.5</f>
        <v>8</v>
      </c>
      <c r="EQ10">
        <f>'Inventory ELV'!ES10*0.5</f>
        <v>4</v>
      </c>
      <c r="ER10">
        <f>'Inventory ELV'!ET10*0.5</f>
        <v>2.5</v>
      </c>
      <c r="ES10">
        <f>'Inventory ELV'!EQ10*0.5</f>
        <v>8</v>
      </c>
      <c r="ET10">
        <f>'Inventory ELV'!ER10*0.5</f>
        <v>6</v>
      </c>
      <c r="EV10" s="22">
        <f t="shared" si="0"/>
        <v>4</v>
      </c>
      <c r="EW10" s="22">
        <f t="shared" si="1"/>
        <v>3</v>
      </c>
      <c r="EX10" s="22">
        <f t="shared" si="2"/>
        <v>8</v>
      </c>
      <c r="EY10" s="22">
        <f t="shared" si="3"/>
        <v>6</v>
      </c>
    </row>
    <row r="11" spans="1:155" x14ac:dyDescent="0.35">
      <c r="A11">
        <v>9</v>
      </c>
      <c r="B11">
        <f>'Inventory ELV'!D11*0.5</f>
        <v>3.5</v>
      </c>
      <c r="C11">
        <f>'Inventory ELV'!E11*0.5</f>
        <v>1</v>
      </c>
      <c r="D11">
        <f>'Inventory ELV'!B11*0.5</f>
        <v>6</v>
      </c>
      <c r="E11">
        <f>'Inventory ELV'!C11*0.5</f>
        <v>6</v>
      </c>
      <c r="G11">
        <f>'Inventory ELV'!I11*0.5</f>
        <v>5.5</v>
      </c>
      <c r="H11">
        <f>'Inventory ELV'!J11*0.5</f>
        <v>1</v>
      </c>
      <c r="I11">
        <f>'Inventory ELV'!G11*0.5</f>
        <v>2.5</v>
      </c>
      <c r="J11">
        <f>'Inventory ELV'!H11*0.5</f>
        <v>6.5</v>
      </c>
      <c r="L11">
        <f>'Inventory ELV'!N11*0.5</f>
        <v>5.5</v>
      </c>
      <c r="M11">
        <f>'Inventory ELV'!O11*0.5</f>
        <v>1.5</v>
      </c>
      <c r="N11">
        <f>'Inventory ELV'!L11*0.5</f>
        <v>2.5</v>
      </c>
      <c r="O11">
        <f>'Inventory ELV'!M11*0.5</f>
        <v>6.5</v>
      </c>
      <c r="Q11">
        <f>'Inventory ELV'!S11*0.5</f>
        <v>5.5</v>
      </c>
      <c r="R11">
        <f>'Inventory ELV'!T11*0.5</f>
        <v>1.5</v>
      </c>
      <c r="S11">
        <f>'Inventory ELV'!Q11*0.5</f>
        <v>1</v>
      </c>
      <c r="T11">
        <f>'Inventory ELV'!R11*0.5</f>
        <v>6.5</v>
      </c>
      <c r="V11">
        <f>'Inventory ELV'!X11*0.5</f>
        <v>5.5</v>
      </c>
      <c r="W11">
        <f>'Inventory ELV'!Y11*0.5</f>
        <v>1</v>
      </c>
      <c r="X11">
        <f>'Inventory ELV'!V11*0.5</f>
        <v>2.5</v>
      </c>
      <c r="Y11">
        <f>'Inventory ELV'!W11*0.5</f>
        <v>6</v>
      </c>
      <c r="AA11">
        <f>'Inventory ELV'!AC11*0.5</f>
        <v>6.5</v>
      </c>
      <c r="AB11">
        <f>'Inventory ELV'!AD11*0.5</f>
        <v>1</v>
      </c>
      <c r="AC11">
        <f>'Inventory ELV'!AA11*0.5</f>
        <v>0</v>
      </c>
      <c r="AD11">
        <f>'Inventory ELV'!AB11*0.5</f>
        <v>6.5</v>
      </c>
      <c r="AF11">
        <f>'Inventory ELV'!AH11*0.5</f>
        <v>6.5</v>
      </c>
      <c r="AG11">
        <f>'Inventory ELV'!AI11*0.5</f>
        <v>1</v>
      </c>
      <c r="AH11">
        <f>'Inventory ELV'!AF11*0.5</f>
        <v>0</v>
      </c>
      <c r="AI11">
        <f>'Inventory ELV'!AG11*0.5</f>
        <v>6</v>
      </c>
      <c r="AK11">
        <f>'Inventory ELV'!AM11*0.5</f>
        <v>5.5</v>
      </c>
      <c r="AL11">
        <f>'Inventory ELV'!AN11*0.5</f>
        <v>1.5</v>
      </c>
      <c r="AM11">
        <f>'Inventory ELV'!AK11*0.5</f>
        <v>2.5</v>
      </c>
      <c r="AN11">
        <f>'Inventory ELV'!AL11*0.5</f>
        <v>6.5</v>
      </c>
      <c r="AP11">
        <f>'Inventory ELV'!AR11*0.5</f>
        <v>6</v>
      </c>
      <c r="AQ11">
        <f>'Inventory ELV'!AS11*0.5</f>
        <v>1</v>
      </c>
      <c r="AR11">
        <f>'Inventory ELV'!AP11*0.5</f>
        <v>2</v>
      </c>
      <c r="AS11">
        <f>'Inventory ELV'!AQ11*0.5</f>
        <v>6</v>
      </c>
      <c r="AU11">
        <f>'Inventory ELV'!AW11*0.5</f>
        <v>6.5</v>
      </c>
      <c r="AV11">
        <f>'Inventory ELV'!AX11*0.5</f>
        <v>1</v>
      </c>
      <c r="AW11">
        <f>'Inventory ELV'!AU11*0.5</f>
        <v>0</v>
      </c>
      <c r="AX11">
        <f>'Inventory ELV'!AV11*0.5</f>
        <v>6</v>
      </c>
      <c r="AZ11">
        <f>'Inventory ELV'!BB11*0.5</f>
        <v>6.5</v>
      </c>
      <c r="BA11">
        <f>'Inventory ELV'!BC11*0.5</f>
        <v>1</v>
      </c>
      <c r="BB11">
        <f>'Inventory ELV'!AZ11*0.5</f>
        <v>0</v>
      </c>
      <c r="BC11">
        <f>'Inventory ELV'!BA11*0.5</f>
        <v>6</v>
      </c>
      <c r="BE11">
        <f>'Inventory ELV'!BG11*0.5</f>
        <v>4</v>
      </c>
      <c r="BF11">
        <f>'Inventory ELV'!BH11*0.5</f>
        <v>3</v>
      </c>
      <c r="BG11">
        <f>'Inventory ELV'!BE11*0.5</f>
        <v>5</v>
      </c>
      <c r="BH11">
        <f>'Inventory ELV'!BF11*0.5</f>
        <v>6.5</v>
      </c>
      <c r="BJ11">
        <f>'Inventory ELV'!BL11*0.5</f>
        <v>5.5</v>
      </c>
      <c r="BK11">
        <f>'Inventory ELV'!BM11*0.5</f>
        <v>1</v>
      </c>
      <c r="BL11">
        <f>'Inventory ELV'!BJ11*0.5</f>
        <v>1</v>
      </c>
      <c r="BM11">
        <f>'Inventory ELV'!BK11*0.5</f>
        <v>6</v>
      </c>
      <c r="BO11">
        <f>'Inventory ELV'!BQ11*0.5</f>
        <v>5.5</v>
      </c>
      <c r="BP11">
        <f>'Inventory ELV'!BR11*0.5</f>
        <v>1</v>
      </c>
      <c r="BQ11">
        <f>'Inventory ELV'!BO11*0.5</f>
        <v>2.5</v>
      </c>
      <c r="BR11">
        <f>'Inventory ELV'!BP11*0.5</f>
        <v>6</v>
      </c>
      <c r="BT11">
        <f>'Inventory ELV'!BV11*0.5</f>
        <v>5.5</v>
      </c>
      <c r="BU11">
        <f>'Inventory ELV'!BW11*0.5</f>
        <v>1</v>
      </c>
      <c r="BV11">
        <f>'Inventory ELV'!BT11*0.5</f>
        <v>1.5</v>
      </c>
      <c r="BW11">
        <f>'Inventory ELV'!BU11*0.5</f>
        <v>6</v>
      </c>
      <c r="BY11">
        <f>'Inventory ELV'!CA11*0.5</f>
        <v>6</v>
      </c>
      <c r="BZ11">
        <f>'Inventory ELV'!CB11*0.5</f>
        <v>1</v>
      </c>
      <c r="CA11">
        <f>'Inventory ELV'!BY11*0.5</f>
        <v>0</v>
      </c>
      <c r="CB11">
        <f>'Inventory ELV'!BZ11*0.5</f>
        <v>6</v>
      </c>
      <c r="CD11">
        <f>'Inventory ELV'!CF11*0.5</f>
        <v>2</v>
      </c>
      <c r="CE11">
        <f>'Inventory ELV'!CG11*0.5</f>
        <v>1</v>
      </c>
      <c r="CF11">
        <f>'Inventory ELV'!CD11*0.5</f>
        <v>6</v>
      </c>
      <c r="CG11">
        <f>'Inventory ELV'!CE11*0.5</f>
        <v>6</v>
      </c>
      <c r="CI11">
        <f>'Inventory ELV'!CK11*0.5</f>
        <v>6.5</v>
      </c>
      <c r="CJ11">
        <f>'Inventory ELV'!CL11*0.5</f>
        <v>1</v>
      </c>
      <c r="CK11">
        <f>'Inventory ELV'!CI11*0.5</f>
        <v>0</v>
      </c>
      <c r="CL11">
        <f>'Inventory ELV'!CJ11*0.5</f>
        <v>6</v>
      </c>
      <c r="CN11">
        <f>'Inventory ELV'!CP11*0.5</f>
        <v>4</v>
      </c>
      <c r="CO11">
        <f>'Inventory ELV'!CQ11*0.5</f>
        <v>3</v>
      </c>
      <c r="CP11">
        <f>'Inventory ELV'!CN11*0.5</f>
        <v>5</v>
      </c>
      <c r="CQ11">
        <f>'Inventory ELV'!CO11*0.5</f>
        <v>6.5</v>
      </c>
      <c r="CS11">
        <f>'Inventory ELV'!CU11*0.5</f>
        <v>5.5</v>
      </c>
      <c r="CT11">
        <f>'Inventory ELV'!CV11*0.5</f>
        <v>1</v>
      </c>
      <c r="CU11">
        <f>'Inventory ELV'!CS11*0.5</f>
        <v>1</v>
      </c>
      <c r="CV11">
        <f>'Inventory ELV'!CT11*0.5</f>
        <v>6</v>
      </c>
      <c r="CX11">
        <f>'Inventory ELV'!CZ11*0.5</f>
        <v>5.5</v>
      </c>
      <c r="CY11">
        <f>'Inventory ELV'!DA11*0.5</f>
        <v>1.5</v>
      </c>
      <c r="CZ11">
        <f>'Inventory ELV'!CX11*0.5</f>
        <v>2.5</v>
      </c>
      <c r="DA11">
        <f>'Inventory ELV'!CY11*0.5</f>
        <v>6.5</v>
      </c>
      <c r="DC11">
        <f>'Inventory ELV'!DE11*0.5</f>
        <v>5.5</v>
      </c>
      <c r="DD11">
        <f>'Inventory ELV'!DF11*0.5</f>
        <v>0.5</v>
      </c>
      <c r="DE11">
        <f>'Inventory ELV'!DC11*0.5</f>
        <v>1.5</v>
      </c>
      <c r="DF11">
        <f>'Inventory ELV'!DD11*0.5</f>
        <v>6.5</v>
      </c>
      <c r="DH11">
        <f>'Inventory ELV'!DJ11*0.5</f>
        <v>5.5</v>
      </c>
      <c r="DI11">
        <f>'Inventory ELV'!DK11*0.5</f>
        <v>1</v>
      </c>
      <c r="DJ11">
        <f>'Inventory ELV'!DH11*0.5</f>
        <v>2.5</v>
      </c>
      <c r="DK11">
        <f>'Inventory ELV'!DI11*0.5</f>
        <v>6</v>
      </c>
      <c r="DM11">
        <f>'Inventory ELV'!DO11*0.5</f>
        <v>6</v>
      </c>
      <c r="DN11">
        <f>'Inventory ELV'!DP11*0.5</f>
        <v>1</v>
      </c>
      <c r="DO11">
        <f>'Inventory ELV'!DM11*0.5</f>
        <v>1</v>
      </c>
      <c r="DP11">
        <f>'Inventory ELV'!DN11*0.5</f>
        <v>6.5</v>
      </c>
      <c r="DR11">
        <f>'Inventory ELV'!DT11*0.5</f>
        <v>5.5</v>
      </c>
      <c r="DS11">
        <f>'Inventory ELV'!DU11*0.5</f>
        <v>1</v>
      </c>
      <c r="DT11">
        <f>'Inventory ELV'!DR11*0.5</f>
        <v>1</v>
      </c>
      <c r="DU11">
        <f>'Inventory ELV'!DS11*0.5</f>
        <v>6</v>
      </c>
      <c r="DW11">
        <f>'Inventory ELV'!DY11*0.5</f>
        <v>5.5</v>
      </c>
      <c r="DX11">
        <f>'Inventory ELV'!DZ11*0.5</f>
        <v>1</v>
      </c>
      <c r="DY11">
        <f>'Inventory ELV'!DW11*0.5</f>
        <v>2.5</v>
      </c>
      <c r="DZ11">
        <f>'Inventory ELV'!DX11*0.5</f>
        <v>6</v>
      </c>
      <c r="EB11">
        <f>'Inventory ELV'!ED11*0.5</f>
        <v>5.5</v>
      </c>
      <c r="EC11">
        <f>'Inventory ELV'!EE11*0.5</f>
        <v>1.5</v>
      </c>
      <c r="ED11">
        <f>'Inventory ELV'!EB11*0.5</f>
        <v>1</v>
      </c>
      <c r="EE11">
        <f>'Inventory ELV'!EC11*0.5</f>
        <v>6.5</v>
      </c>
      <c r="EG11">
        <f>'Inventory ELV'!EI11*0.5</f>
        <v>5.5</v>
      </c>
      <c r="EH11">
        <f>'Inventory ELV'!EJ11*0.5</f>
        <v>1</v>
      </c>
      <c r="EI11">
        <f>'Inventory ELV'!EG11*0.5</f>
        <v>2.5</v>
      </c>
      <c r="EJ11">
        <f>'Inventory ELV'!EH11*0.5</f>
        <v>6</v>
      </c>
      <c r="EL11">
        <f>'Inventory ELV'!EN11*0.5</f>
        <v>2</v>
      </c>
      <c r="EM11">
        <f>'Inventory ELV'!EO11*0.5</f>
        <v>1</v>
      </c>
      <c r="EN11">
        <f>'Inventory ELV'!EL11*0.5</f>
        <v>6</v>
      </c>
      <c r="EO11">
        <f>'Inventory ELV'!EM11*0.5</f>
        <v>6</v>
      </c>
      <c r="EQ11">
        <f>'Inventory ELV'!ES11*0.5</f>
        <v>6.5</v>
      </c>
      <c r="ER11">
        <f>'Inventory ELV'!ET11*0.5</f>
        <v>1</v>
      </c>
      <c r="ES11">
        <f>'Inventory ELV'!EQ11*0.5</f>
        <v>0</v>
      </c>
      <c r="ET11">
        <f>'Inventory ELV'!ER11*0.5</f>
        <v>6.5</v>
      </c>
      <c r="EV11" s="22">
        <f t="shared" si="0"/>
        <v>5</v>
      </c>
      <c r="EW11" s="22">
        <f t="shared" si="1"/>
        <v>1</v>
      </c>
      <c r="EX11" s="22">
        <f t="shared" si="2"/>
        <v>2</v>
      </c>
      <c r="EY11" s="22">
        <f t="shared" si="3"/>
        <v>6</v>
      </c>
    </row>
    <row r="12" spans="1:155" x14ac:dyDescent="0.35">
      <c r="A12">
        <v>10</v>
      </c>
      <c r="B12">
        <f>'Inventory ELV'!D12*0.5</f>
        <v>6</v>
      </c>
      <c r="C12">
        <f>'Inventory ELV'!E12*0.5</f>
        <v>1</v>
      </c>
      <c r="D12">
        <f>'Inventory ELV'!B12*0.5</f>
        <v>0</v>
      </c>
      <c r="E12">
        <f>'Inventory ELV'!C12*0.5</f>
        <v>6</v>
      </c>
      <c r="G12">
        <f>'Inventory ELV'!I12*0.5</f>
        <v>7</v>
      </c>
      <c r="H12">
        <f>'Inventory ELV'!J12*0.5</f>
        <v>1.5</v>
      </c>
      <c r="I12">
        <f>'Inventory ELV'!G12*0.5</f>
        <v>0</v>
      </c>
      <c r="J12">
        <f>'Inventory ELV'!H12*0.5</f>
        <v>6</v>
      </c>
      <c r="L12">
        <f>'Inventory ELV'!N12*0.5</f>
        <v>6.5</v>
      </c>
      <c r="M12">
        <f>'Inventory ELV'!O12*0.5</f>
        <v>1.5</v>
      </c>
      <c r="N12">
        <f>'Inventory ELV'!L12*0.5</f>
        <v>0.5</v>
      </c>
      <c r="O12">
        <f>'Inventory ELV'!M12*0.5</f>
        <v>6</v>
      </c>
      <c r="Q12">
        <f>'Inventory ELV'!S12*0.5</f>
        <v>6.5</v>
      </c>
      <c r="R12">
        <f>'Inventory ELV'!T12*0.5</f>
        <v>1.5</v>
      </c>
      <c r="S12">
        <f>'Inventory ELV'!Q12*0.5</f>
        <v>0</v>
      </c>
      <c r="T12">
        <f>'Inventory ELV'!R12*0.5</f>
        <v>6</v>
      </c>
      <c r="V12">
        <f>'Inventory ELV'!X12*0.5</f>
        <v>7</v>
      </c>
      <c r="W12">
        <f>'Inventory ELV'!Y12*0.5</f>
        <v>1.5</v>
      </c>
      <c r="X12">
        <f>'Inventory ELV'!V12*0.5</f>
        <v>0</v>
      </c>
      <c r="Y12">
        <f>'Inventory ELV'!W12*0.5</f>
        <v>6</v>
      </c>
      <c r="AA12">
        <f>'Inventory ELV'!AC12*0.5</f>
        <v>7.5</v>
      </c>
      <c r="AB12">
        <f>'Inventory ELV'!AD12*0.5</f>
        <v>1.5</v>
      </c>
      <c r="AC12">
        <f>'Inventory ELV'!AA12*0.5</f>
        <v>0</v>
      </c>
      <c r="AD12">
        <f>'Inventory ELV'!AB12*0.5</f>
        <v>6</v>
      </c>
      <c r="AF12">
        <f>'Inventory ELV'!AH12*0.5</f>
        <v>7.5</v>
      </c>
      <c r="AG12">
        <f>'Inventory ELV'!AI12*0.5</f>
        <v>1.5</v>
      </c>
      <c r="AH12">
        <f>'Inventory ELV'!AF12*0.5</f>
        <v>0</v>
      </c>
      <c r="AI12">
        <f>'Inventory ELV'!AG12*0.5</f>
        <v>6</v>
      </c>
      <c r="AK12">
        <f>'Inventory ELV'!AM12*0.5</f>
        <v>6.5</v>
      </c>
      <c r="AL12">
        <f>'Inventory ELV'!AN12*0.5</f>
        <v>1.5</v>
      </c>
      <c r="AM12">
        <f>'Inventory ELV'!AK12*0.5</f>
        <v>0.5</v>
      </c>
      <c r="AN12">
        <f>'Inventory ELV'!AL12*0.5</f>
        <v>6</v>
      </c>
      <c r="AP12">
        <f>'Inventory ELV'!AR12*0.5</f>
        <v>7</v>
      </c>
      <c r="AQ12">
        <f>'Inventory ELV'!AS12*0.5</f>
        <v>2.5</v>
      </c>
      <c r="AR12">
        <f>'Inventory ELV'!AP12*0.5</f>
        <v>0</v>
      </c>
      <c r="AS12">
        <f>'Inventory ELV'!AQ12*0.5</f>
        <v>6</v>
      </c>
      <c r="AU12">
        <f>'Inventory ELV'!AW12*0.5</f>
        <v>7.5</v>
      </c>
      <c r="AV12">
        <f>'Inventory ELV'!AX12*0.5</f>
        <v>1.5</v>
      </c>
      <c r="AW12">
        <f>'Inventory ELV'!AU12*0.5</f>
        <v>0</v>
      </c>
      <c r="AX12">
        <f>'Inventory ELV'!AV12*0.5</f>
        <v>6</v>
      </c>
      <c r="AZ12">
        <f>'Inventory ELV'!BB12*0.5</f>
        <v>7.5</v>
      </c>
      <c r="BA12">
        <f>'Inventory ELV'!BC12*0.5</f>
        <v>1.5</v>
      </c>
      <c r="BB12">
        <f>'Inventory ELV'!AZ12*0.5</f>
        <v>0</v>
      </c>
      <c r="BC12">
        <f>'Inventory ELV'!BA12*0.5</f>
        <v>6</v>
      </c>
      <c r="BE12">
        <f>'Inventory ELV'!BG12*0.5</f>
        <v>5</v>
      </c>
      <c r="BF12">
        <f>'Inventory ELV'!BH12*0.5</f>
        <v>3</v>
      </c>
      <c r="BG12">
        <f>'Inventory ELV'!BE12*0.5</f>
        <v>1.5</v>
      </c>
      <c r="BH12">
        <f>'Inventory ELV'!BF12*0.5</f>
        <v>6</v>
      </c>
      <c r="BJ12">
        <f>'Inventory ELV'!BL12*0.5</f>
        <v>7</v>
      </c>
      <c r="BK12">
        <f>'Inventory ELV'!BM12*0.5</f>
        <v>1.5</v>
      </c>
      <c r="BL12">
        <f>'Inventory ELV'!BJ12*0.5</f>
        <v>0</v>
      </c>
      <c r="BM12">
        <f>'Inventory ELV'!BK12*0.5</f>
        <v>6</v>
      </c>
      <c r="BO12">
        <f>'Inventory ELV'!BQ12*0.5</f>
        <v>7</v>
      </c>
      <c r="BP12">
        <f>'Inventory ELV'!BR12*0.5</f>
        <v>1.5</v>
      </c>
      <c r="BQ12">
        <f>'Inventory ELV'!BO12*0.5</f>
        <v>0</v>
      </c>
      <c r="BR12">
        <f>'Inventory ELV'!BP12*0.5</f>
        <v>6</v>
      </c>
      <c r="BT12">
        <f>'Inventory ELV'!BV12*0.5</f>
        <v>7</v>
      </c>
      <c r="BU12">
        <f>'Inventory ELV'!BW12*0.5</f>
        <v>1.5</v>
      </c>
      <c r="BV12">
        <f>'Inventory ELV'!BT12*0.5</f>
        <v>0</v>
      </c>
      <c r="BW12">
        <f>'Inventory ELV'!BU12*0.5</f>
        <v>6</v>
      </c>
      <c r="BY12">
        <f>'Inventory ELV'!CA12*0.5</f>
        <v>7</v>
      </c>
      <c r="BZ12">
        <f>'Inventory ELV'!CB12*0.5</f>
        <v>1.5</v>
      </c>
      <c r="CA12">
        <f>'Inventory ELV'!BY12*0.5</f>
        <v>0</v>
      </c>
      <c r="CB12">
        <f>'Inventory ELV'!BZ12*0.5</f>
        <v>6</v>
      </c>
      <c r="CD12">
        <f>'Inventory ELV'!CF12*0.5</f>
        <v>4</v>
      </c>
      <c r="CE12">
        <f>'Inventory ELV'!CG12*0.5</f>
        <v>0.5</v>
      </c>
      <c r="CF12">
        <f>'Inventory ELV'!CD12*0.5</f>
        <v>6</v>
      </c>
      <c r="CG12">
        <f>'Inventory ELV'!CE12*0.5</f>
        <v>6</v>
      </c>
      <c r="CI12">
        <f>'Inventory ELV'!CK12*0.5</f>
        <v>7.5</v>
      </c>
      <c r="CJ12">
        <f>'Inventory ELV'!CL12*0.5</f>
        <v>1.5</v>
      </c>
      <c r="CK12">
        <f>'Inventory ELV'!CI12*0.5</f>
        <v>0</v>
      </c>
      <c r="CL12">
        <f>'Inventory ELV'!CJ12*0.5</f>
        <v>6</v>
      </c>
      <c r="CN12">
        <f>'Inventory ELV'!CP12*0.5</f>
        <v>5</v>
      </c>
      <c r="CO12">
        <f>'Inventory ELV'!CQ12*0.5</f>
        <v>3</v>
      </c>
      <c r="CP12">
        <f>'Inventory ELV'!CN12*0.5</f>
        <v>2</v>
      </c>
      <c r="CQ12">
        <f>'Inventory ELV'!CO12*0.5</f>
        <v>6</v>
      </c>
      <c r="CS12">
        <f>'Inventory ELV'!CU12*0.5</f>
        <v>7</v>
      </c>
      <c r="CT12">
        <f>'Inventory ELV'!CV12*0.5</f>
        <v>1.5</v>
      </c>
      <c r="CU12">
        <f>'Inventory ELV'!CS12*0.5</f>
        <v>0</v>
      </c>
      <c r="CV12">
        <f>'Inventory ELV'!CT12*0.5</f>
        <v>6</v>
      </c>
      <c r="CX12">
        <f>'Inventory ELV'!CZ12*0.5</f>
        <v>6.5</v>
      </c>
      <c r="CY12">
        <f>'Inventory ELV'!DA12*0.5</f>
        <v>1.5</v>
      </c>
      <c r="CZ12">
        <f>'Inventory ELV'!CX12*0.5</f>
        <v>0.5</v>
      </c>
      <c r="DA12">
        <f>'Inventory ELV'!CY12*0.5</f>
        <v>6</v>
      </c>
      <c r="DC12">
        <f>'Inventory ELV'!DE12*0.5</f>
        <v>7</v>
      </c>
      <c r="DD12">
        <f>'Inventory ELV'!DF12*0.5</f>
        <v>1</v>
      </c>
      <c r="DE12">
        <f>'Inventory ELV'!DC12*0.5</f>
        <v>0</v>
      </c>
      <c r="DF12">
        <f>'Inventory ELV'!DD12*0.5</f>
        <v>6</v>
      </c>
      <c r="DH12">
        <f>'Inventory ELV'!DJ12*0.5</f>
        <v>6.5</v>
      </c>
      <c r="DI12">
        <f>'Inventory ELV'!DK12*0.5</f>
        <v>1</v>
      </c>
      <c r="DJ12">
        <f>'Inventory ELV'!DH12*0.5</f>
        <v>0</v>
      </c>
      <c r="DK12">
        <f>'Inventory ELV'!DI12*0.5</f>
        <v>6</v>
      </c>
      <c r="DM12">
        <f>'Inventory ELV'!DO12*0.5</f>
        <v>7</v>
      </c>
      <c r="DN12">
        <f>'Inventory ELV'!DP12*0.5</f>
        <v>1.5</v>
      </c>
      <c r="DO12">
        <f>'Inventory ELV'!DM12*0.5</f>
        <v>0</v>
      </c>
      <c r="DP12">
        <f>'Inventory ELV'!DN12*0.5</f>
        <v>6</v>
      </c>
      <c r="DR12">
        <f>'Inventory ELV'!DT12*0.5</f>
        <v>7</v>
      </c>
      <c r="DS12">
        <f>'Inventory ELV'!DU12*0.5</f>
        <v>1.5</v>
      </c>
      <c r="DT12">
        <f>'Inventory ELV'!DR12*0.5</f>
        <v>0</v>
      </c>
      <c r="DU12">
        <f>'Inventory ELV'!DS12*0.5</f>
        <v>6</v>
      </c>
      <c r="DW12">
        <f>'Inventory ELV'!DY12*0.5</f>
        <v>7</v>
      </c>
      <c r="DX12">
        <f>'Inventory ELV'!DZ12*0.5</f>
        <v>1.5</v>
      </c>
      <c r="DY12">
        <f>'Inventory ELV'!DW12*0.5</f>
        <v>0</v>
      </c>
      <c r="DZ12">
        <f>'Inventory ELV'!DX12*0.5</f>
        <v>6</v>
      </c>
      <c r="EB12">
        <f>'Inventory ELV'!ED12*0.5</f>
        <v>6.5</v>
      </c>
      <c r="EC12">
        <f>'Inventory ELV'!EE12*0.5</f>
        <v>1.5</v>
      </c>
      <c r="ED12">
        <f>'Inventory ELV'!EB12*0.5</f>
        <v>0</v>
      </c>
      <c r="EE12">
        <f>'Inventory ELV'!EC12*0.5</f>
        <v>6</v>
      </c>
      <c r="EG12">
        <f>'Inventory ELV'!EI12*0.5</f>
        <v>7</v>
      </c>
      <c r="EH12">
        <f>'Inventory ELV'!EJ12*0.5</f>
        <v>1.5</v>
      </c>
      <c r="EI12">
        <f>'Inventory ELV'!EG12*0.5</f>
        <v>0</v>
      </c>
      <c r="EJ12">
        <f>'Inventory ELV'!EH12*0.5</f>
        <v>6</v>
      </c>
      <c r="EL12">
        <f>'Inventory ELV'!EN12*0.5</f>
        <v>4.5</v>
      </c>
      <c r="EM12">
        <f>'Inventory ELV'!EO12*0.5</f>
        <v>0</v>
      </c>
      <c r="EN12">
        <f>'Inventory ELV'!EL12*0.5</f>
        <v>5</v>
      </c>
      <c r="EO12">
        <f>'Inventory ELV'!EM12*0.5</f>
        <v>6</v>
      </c>
      <c r="EQ12">
        <f>'Inventory ELV'!ES12*0.5</f>
        <v>7.5</v>
      </c>
      <c r="ER12">
        <f>'Inventory ELV'!ET12*0.5</f>
        <v>1.5</v>
      </c>
      <c r="ES12">
        <f>'Inventory ELV'!EQ12*0.5</f>
        <v>0</v>
      </c>
      <c r="ET12">
        <f>'Inventory ELV'!ER12*0.5</f>
        <v>6</v>
      </c>
      <c r="EV12" s="22">
        <f t="shared" si="0"/>
        <v>7</v>
      </c>
      <c r="EW12" s="22">
        <f t="shared" si="1"/>
        <v>2</v>
      </c>
      <c r="EX12" s="22">
        <f t="shared" si="2"/>
        <v>1</v>
      </c>
      <c r="EY12" s="22">
        <f t="shared" si="3"/>
        <v>6</v>
      </c>
    </row>
    <row r="13" spans="1:155" x14ac:dyDescent="0.35">
      <c r="A13">
        <v>11</v>
      </c>
      <c r="B13">
        <f>'Inventory ELV'!D13*0.5</f>
        <v>7</v>
      </c>
      <c r="C13">
        <f>'Inventory ELV'!E13*0.5</f>
        <v>1.5</v>
      </c>
      <c r="D13">
        <f>'Inventory ELV'!B13*0.5</f>
        <v>0</v>
      </c>
      <c r="E13">
        <f>'Inventory ELV'!C13*0.5</f>
        <v>6</v>
      </c>
      <c r="G13">
        <f>'Inventory ELV'!I13*0.5</f>
        <v>7</v>
      </c>
      <c r="H13">
        <f>'Inventory ELV'!J13*0.5</f>
        <v>6</v>
      </c>
      <c r="I13">
        <f>'Inventory ELV'!G13*0.5</f>
        <v>0</v>
      </c>
      <c r="J13">
        <f>'Inventory ELV'!H13*0.5</f>
        <v>0</v>
      </c>
      <c r="L13">
        <f>'Inventory ELV'!N13*0.5</f>
        <v>6.5</v>
      </c>
      <c r="M13">
        <f>'Inventory ELV'!O13*0.5</f>
        <v>5.5</v>
      </c>
      <c r="N13">
        <f>'Inventory ELV'!L13*0.5</f>
        <v>0</v>
      </c>
      <c r="O13">
        <f>'Inventory ELV'!M13*0.5</f>
        <v>0</v>
      </c>
      <c r="Q13">
        <f>'Inventory ELV'!S13*0.5</f>
        <v>6.5</v>
      </c>
      <c r="R13">
        <f>'Inventory ELV'!T13*0.5</f>
        <v>7</v>
      </c>
      <c r="S13">
        <f>'Inventory ELV'!Q13*0.5</f>
        <v>0</v>
      </c>
      <c r="T13">
        <f>'Inventory ELV'!R13*0.5</f>
        <v>1</v>
      </c>
      <c r="V13">
        <f>'Inventory ELV'!X13*0.5</f>
        <v>7</v>
      </c>
      <c r="W13">
        <f>'Inventory ELV'!Y13*0.5</f>
        <v>6</v>
      </c>
      <c r="X13">
        <f>'Inventory ELV'!V13*0.5</f>
        <v>0</v>
      </c>
      <c r="Y13">
        <f>'Inventory ELV'!W13*0.5</f>
        <v>2.5</v>
      </c>
      <c r="AA13">
        <f>'Inventory ELV'!AC13*0.5</f>
        <v>7</v>
      </c>
      <c r="AB13">
        <f>'Inventory ELV'!AD13*0.5</f>
        <v>8.5</v>
      </c>
      <c r="AC13">
        <f>'Inventory ELV'!AA13*0.5</f>
        <v>1.5</v>
      </c>
      <c r="AD13">
        <f>'Inventory ELV'!AB13*0.5</f>
        <v>0</v>
      </c>
      <c r="AF13">
        <f>'Inventory ELV'!AH13*0.5</f>
        <v>8.5</v>
      </c>
      <c r="AG13">
        <f>'Inventory ELV'!AI13*0.5</f>
        <v>8.5</v>
      </c>
      <c r="AH13">
        <f>'Inventory ELV'!AF13*0.5</f>
        <v>1.5</v>
      </c>
      <c r="AI13">
        <f>'Inventory ELV'!AG13*0.5</f>
        <v>0</v>
      </c>
      <c r="AK13">
        <f>'Inventory ELV'!AM13*0.5</f>
        <v>6.5</v>
      </c>
      <c r="AL13">
        <f>'Inventory ELV'!AN13*0.5</f>
        <v>5.5</v>
      </c>
      <c r="AM13">
        <f>'Inventory ELV'!AK13*0.5</f>
        <v>0.5</v>
      </c>
      <c r="AN13">
        <f>'Inventory ELV'!AL13*0.5</f>
        <v>2.5</v>
      </c>
      <c r="AP13">
        <f>'Inventory ELV'!AR13*0.5</f>
        <v>7</v>
      </c>
      <c r="AQ13">
        <f>'Inventory ELV'!AS13*0.5</f>
        <v>6</v>
      </c>
      <c r="AR13">
        <f>'Inventory ELV'!AP13*0.5</f>
        <v>0</v>
      </c>
      <c r="AS13">
        <f>'Inventory ELV'!AQ13*0.5</f>
        <v>0</v>
      </c>
      <c r="AU13">
        <f>'Inventory ELV'!AW13*0.5</f>
        <v>7</v>
      </c>
      <c r="AV13">
        <f>'Inventory ELV'!AX13*0.5</f>
        <v>8.5</v>
      </c>
      <c r="AW13">
        <f>'Inventory ELV'!AU13*0.5</f>
        <v>0.5</v>
      </c>
      <c r="AX13">
        <f>'Inventory ELV'!AV13*0.5</f>
        <v>0</v>
      </c>
      <c r="AZ13">
        <f>'Inventory ELV'!BB13*0.5</f>
        <v>7</v>
      </c>
      <c r="BA13">
        <f>'Inventory ELV'!BC13*0.5</f>
        <v>8.5</v>
      </c>
      <c r="BB13">
        <f>'Inventory ELV'!AZ13*0.5</f>
        <v>0.5</v>
      </c>
      <c r="BC13">
        <f>'Inventory ELV'!BA13*0.5</f>
        <v>0</v>
      </c>
      <c r="BE13">
        <f>'Inventory ELV'!BG13*0.5</f>
        <v>5</v>
      </c>
      <c r="BF13">
        <f>'Inventory ELV'!BH13*0.5</f>
        <v>4</v>
      </c>
      <c r="BG13">
        <f>'Inventory ELV'!BE13*0.5</f>
        <v>2.5</v>
      </c>
      <c r="BH13">
        <f>'Inventory ELV'!BF13*0.5</f>
        <v>6</v>
      </c>
      <c r="BJ13">
        <f>'Inventory ELV'!BL13*0.5</f>
        <v>7</v>
      </c>
      <c r="BK13">
        <f>'Inventory ELV'!BM13*0.5</f>
        <v>7.5</v>
      </c>
      <c r="BL13">
        <f>'Inventory ELV'!BJ13*0.5</f>
        <v>0</v>
      </c>
      <c r="BM13">
        <f>'Inventory ELV'!BK13*0.5</f>
        <v>0.5</v>
      </c>
      <c r="BO13">
        <f>'Inventory ELV'!BQ13*0.5</f>
        <v>7</v>
      </c>
      <c r="BP13">
        <f>'Inventory ELV'!BR13*0.5</f>
        <v>6</v>
      </c>
      <c r="BQ13">
        <f>'Inventory ELV'!BO13*0.5</f>
        <v>0</v>
      </c>
      <c r="BR13">
        <f>'Inventory ELV'!BP13*0.5</f>
        <v>0</v>
      </c>
      <c r="BT13">
        <f>'Inventory ELV'!BV13*0.5</f>
        <v>7</v>
      </c>
      <c r="BU13">
        <f>'Inventory ELV'!BW13*0.5</f>
        <v>7</v>
      </c>
      <c r="BV13">
        <f>'Inventory ELV'!BT13*0.5</f>
        <v>0</v>
      </c>
      <c r="BW13">
        <f>'Inventory ELV'!BU13*0.5</f>
        <v>1</v>
      </c>
      <c r="BY13">
        <f>'Inventory ELV'!CA13*0.5</f>
        <v>7</v>
      </c>
      <c r="BZ13">
        <f>'Inventory ELV'!CB13*0.5</f>
        <v>8</v>
      </c>
      <c r="CA13">
        <f>'Inventory ELV'!BY13*0.5</f>
        <v>0</v>
      </c>
      <c r="CB13">
        <f>'Inventory ELV'!BZ13*0.5</f>
        <v>0</v>
      </c>
      <c r="CD13">
        <f>'Inventory ELV'!CF13*0.5</f>
        <v>7</v>
      </c>
      <c r="CE13">
        <f>'Inventory ELV'!CG13*0.5</f>
        <v>0.5</v>
      </c>
      <c r="CF13">
        <f>'Inventory ELV'!CD13*0.5</f>
        <v>0</v>
      </c>
      <c r="CG13">
        <f>'Inventory ELV'!CE13*0.5</f>
        <v>6</v>
      </c>
      <c r="CI13">
        <f>'Inventory ELV'!CK13*0.5</f>
        <v>7</v>
      </c>
      <c r="CJ13">
        <f>'Inventory ELV'!CL13*0.5</f>
        <v>8.5</v>
      </c>
      <c r="CK13">
        <f>'Inventory ELV'!CI13*0.5</f>
        <v>1.5</v>
      </c>
      <c r="CL13">
        <f>'Inventory ELV'!CJ13*0.5</f>
        <v>0</v>
      </c>
      <c r="CN13">
        <f>'Inventory ELV'!CP13*0.5</f>
        <v>5</v>
      </c>
      <c r="CO13">
        <f>'Inventory ELV'!CQ13*0.5</f>
        <v>4</v>
      </c>
      <c r="CP13">
        <f>'Inventory ELV'!CN13*0.5</f>
        <v>2</v>
      </c>
      <c r="CQ13">
        <f>'Inventory ELV'!CO13*0.5</f>
        <v>6</v>
      </c>
      <c r="CS13">
        <f>'Inventory ELV'!CU13*0.5</f>
        <v>7</v>
      </c>
      <c r="CT13">
        <f>'Inventory ELV'!CV13*0.5</f>
        <v>7.5</v>
      </c>
      <c r="CU13">
        <f>'Inventory ELV'!CS13*0.5</f>
        <v>0</v>
      </c>
      <c r="CV13">
        <f>'Inventory ELV'!CT13*0.5</f>
        <v>0</v>
      </c>
      <c r="CX13">
        <f>'Inventory ELV'!CZ13*0.5</f>
        <v>6.5</v>
      </c>
      <c r="CY13">
        <f>'Inventory ELV'!DA13*0.5</f>
        <v>5.5</v>
      </c>
      <c r="CZ13">
        <f>'Inventory ELV'!CX13*0.5</f>
        <v>0</v>
      </c>
      <c r="DA13">
        <f>'Inventory ELV'!CY13*0.5</f>
        <v>0</v>
      </c>
      <c r="DC13">
        <f>'Inventory ELV'!DE13*0.5</f>
        <v>7.5</v>
      </c>
      <c r="DD13">
        <f>'Inventory ELV'!DF13*0.5</f>
        <v>6.5</v>
      </c>
      <c r="DE13">
        <f>'Inventory ELV'!DC13*0.5</f>
        <v>0</v>
      </c>
      <c r="DF13">
        <f>'Inventory ELV'!DD13*0.5</f>
        <v>0</v>
      </c>
      <c r="DH13">
        <f>'Inventory ELV'!DJ13*0.5</f>
        <v>7</v>
      </c>
      <c r="DI13">
        <f>'Inventory ELV'!DK13*0.5</f>
        <v>5.5</v>
      </c>
      <c r="DJ13">
        <f>'Inventory ELV'!DH13*0.5</f>
        <v>0</v>
      </c>
      <c r="DK13">
        <f>'Inventory ELV'!DI13*0.5</f>
        <v>0</v>
      </c>
      <c r="DM13">
        <f>'Inventory ELV'!DO13*0.5</f>
        <v>7</v>
      </c>
      <c r="DN13">
        <f>'Inventory ELV'!DP13*0.5</f>
        <v>7</v>
      </c>
      <c r="DO13">
        <f>'Inventory ELV'!DM13*0.5</f>
        <v>0</v>
      </c>
      <c r="DP13">
        <f>'Inventory ELV'!DN13*0.5</f>
        <v>0.5</v>
      </c>
      <c r="DR13">
        <f>'Inventory ELV'!DT13*0.5</f>
        <v>7</v>
      </c>
      <c r="DS13">
        <f>'Inventory ELV'!DU13*0.5</f>
        <v>7.5</v>
      </c>
      <c r="DT13">
        <f>'Inventory ELV'!DR13*0.5</f>
        <v>0</v>
      </c>
      <c r="DU13">
        <f>'Inventory ELV'!DS13*0.5</f>
        <v>0</v>
      </c>
      <c r="DW13">
        <f>'Inventory ELV'!DY13*0.5</f>
        <v>7</v>
      </c>
      <c r="DX13">
        <f>'Inventory ELV'!DZ13*0.5</f>
        <v>6</v>
      </c>
      <c r="DY13">
        <f>'Inventory ELV'!DW13*0.5</f>
        <v>0</v>
      </c>
      <c r="DZ13">
        <f>'Inventory ELV'!DX13*0.5</f>
        <v>3</v>
      </c>
      <c r="EB13">
        <f>'Inventory ELV'!ED13*0.5</f>
        <v>6.5</v>
      </c>
      <c r="EC13">
        <f>'Inventory ELV'!EE13*0.5</f>
        <v>7</v>
      </c>
      <c r="ED13">
        <f>'Inventory ELV'!EB13*0.5</f>
        <v>0.5</v>
      </c>
      <c r="EE13">
        <f>'Inventory ELV'!EC13*0.5</f>
        <v>0</v>
      </c>
      <c r="EG13">
        <f>'Inventory ELV'!EI13*0.5</f>
        <v>7</v>
      </c>
      <c r="EH13">
        <f>'Inventory ELV'!EJ13*0.5</f>
        <v>6</v>
      </c>
      <c r="EI13">
        <f>'Inventory ELV'!EG13*0.5</f>
        <v>0</v>
      </c>
      <c r="EJ13">
        <f>'Inventory ELV'!EH13*0.5</f>
        <v>3</v>
      </c>
      <c r="EL13">
        <f>'Inventory ELV'!EN13*0.5</f>
        <v>7</v>
      </c>
      <c r="EM13">
        <f>'Inventory ELV'!EO13*0.5</f>
        <v>0.5</v>
      </c>
      <c r="EN13">
        <f>'Inventory ELV'!EL13*0.5</f>
        <v>0</v>
      </c>
      <c r="EO13">
        <f>'Inventory ELV'!EM13*0.5</f>
        <v>6</v>
      </c>
      <c r="EQ13">
        <f>'Inventory ELV'!ES13*0.5</f>
        <v>7</v>
      </c>
      <c r="ER13">
        <f>'Inventory ELV'!ET13*0.5</f>
        <v>8.5</v>
      </c>
      <c r="ES13">
        <f>'Inventory ELV'!EQ13*0.5</f>
        <v>0.5</v>
      </c>
      <c r="ET13">
        <f>'Inventory ELV'!ER13*0.5</f>
        <v>0</v>
      </c>
      <c r="EV13" s="22">
        <f t="shared" si="0"/>
        <v>7</v>
      </c>
      <c r="EW13" s="22">
        <f t="shared" si="1"/>
        <v>6</v>
      </c>
      <c r="EX13" s="22">
        <f t="shared" si="2"/>
        <v>0</v>
      </c>
      <c r="EY13" s="22">
        <f t="shared" si="3"/>
        <v>1</v>
      </c>
    </row>
    <row r="14" spans="1:155" x14ac:dyDescent="0.35">
      <c r="A14">
        <v>12</v>
      </c>
      <c r="B14">
        <f>'Inventory ELV'!D14*0.5</f>
        <v>7</v>
      </c>
      <c r="C14">
        <f>'Inventory ELV'!E14*0.5</f>
        <v>9</v>
      </c>
      <c r="D14">
        <f>'Inventory ELV'!B14*0.5</f>
        <v>1.5</v>
      </c>
      <c r="E14">
        <f>'Inventory ELV'!C14*0.5</f>
        <v>0</v>
      </c>
      <c r="G14">
        <f>'Inventory ELV'!I14*0.5</f>
        <v>6.5</v>
      </c>
      <c r="H14">
        <f>'Inventory ELV'!J14*0.5</f>
        <v>8.5</v>
      </c>
      <c r="I14">
        <f>'Inventory ELV'!G14*0.5</f>
        <v>2.5</v>
      </c>
      <c r="J14">
        <f>'Inventory ELV'!H14*0.5</f>
        <v>0</v>
      </c>
      <c r="L14">
        <f>'Inventory ELV'!N14*0.5</f>
        <v>6.5</v>
      </c>
      <c r="M14">
        <f>'Inventory ELV'!O14*0.5</f>
        <v>7.5</v>
      </c>
      <c r="N14">
        <f>'Inventory ELV'!L14*0.5</f>
        <v>2.5</v>
      </c>
      <c r="O14">
        <f>'Inventory ELV'!M14*0.5</f>
        <v>0</v>
      </c>
      <c r="Q14">
        <f>'Inventory ELV'!S14*0.5</f>
        <v>6.5</v>
      </c>
      <c r="R14">
        <f>'Inventory ELV'!T14*0.5</f>
        <v>8.5</v>
      </c>
      <c r="S14">
        <f>'Inventory ELV'!Q14*0.5</f>
        <v>4</v>
      </c>
      <c r="T14">
        <f>'Inventory ELV'!R14*0.5</f>
        <v>0</v>
      </c>
      <c r="V14">
        <f>'Inventory ELV'!X14*0.5</f>
        <v>6.5</v>
      </c>
      <c r="W14">
        <f>'Inventory ELV'!Y14*0.5</f>
        <v>9</v>
      </c>
      <c r="X14">
        <f>'Inventory ELV'!V14*0.5</f>
        <v>2.5</v>
      </c>
      <c r="Y14">
        <f>'Inventory ELV'!W14*0.5</f>
        <v>0</v>
      </c>
      <c r="AA14">
        <f>'Inventory ELV'!AC14*0.5</f>
        <v>6.5</v>
      </c>
      <c r="AB14">
        <f>'Inventory ELV'!AD14*0.5</f>
        <v>7.5</v>
      </c>
      <c r="AC14">
        <f>'Inventory ELV'!AA14*0.5</f>
        <v>4</v>
      </c>
      <c r="AD14">
        <f>'Inventory ELV'!AB14*0.5</f>
        <v>0</v>
      </c>
      <c r="AF14">
        <f>'Inventory ELV'!AH14*0.5</f>
        <v>6.5</v>
      </c>
      <c r="AG14">
        <f>'Inventory ELV'!AI14*0.5</f>
        <v>8.5</v>
      </c>
      <c r="AH14">
        <f>'Inventory ELV'!AF14*0.5</f>
        <v>4</v>
      </c>
      <c r="AI14">
        <f>'Inventory ELV'!AG14*0.5</f>
        <v>0</v>
      </c>
      <c r="AK14">
        <f>'Inventory ELV'!AM14*0.5</f>
        <v>6.5</v>
      </c>
      <c r="AL14">
        <f>'Inventory ELV'!AN14*0.5</f>
        <v>8.5</v>
      </c>
      <c r="AM14">
        <f>'Inventory ELV'!AK14*0.5</f>
        <v>3</v>
      </c>
      <c r="AN14">
        <f>'Inventory ELV'!AL14*0.5</f>
        <v>0</v>
      </c>
      <c r="AP14">
        <f>'Inventory ELV'!AR14*0.5</f>
        <v>6.5</v>
      </c>
      <c r="AQ14">
        <f>'Inventory ELV'!AS14*0.5</f>
        <v>8</v>
      </c>
      <c r="AR14">
        <f>'Inventory ELV'!AP14*0.5</f>
        <v>3.5</v>
      </c>
      <c r="AS14">
        <f>'Inventory ELV'!AQ14*0.5</f>
        <v>0</v>
      </c>
      <c r="AU14">
        <f>'Inventory ELV'!AW14*0.5</f>
        <v>6.5</v>
      </c>
      <c r="AV14">
        <f>'Inventory ELV'!AX14*0.5</f>
        <v>8.5</v>
      </c>
      <c r="AW14">
        <f>'Inventory ELV'!AU14*0.5</f>
        <v>4</v>
      </c>
      <c r="AX14">
        <f>'Inventory ELV'!AV14*0.5</f>
        <v>0</v>
      </c>
      <c r="AZ14">
        <f>'Inventory ELV'!BB14*0.5</f>
        <v>6.5</v>
      </c>
      <c r="BA14">
        <f>'Inventory ELV'!BC14*0.5</f>
        <v>7.5</v>
      </c>
      <c r="BB14">
        <f>'Inventory ELV'!AZ14*0.5</f>
        <v>4</v>
      </c>
      <c r="BC14">
        <f>'Inventory ELV'!BA14*0.5</f>
        <v>0</v>
      </c>
      <c r="BE14">
        <f>'Inventory ELV'!BG14*0.5</f>
        <v>5</v>
      </c>
      <c r="BF14">
        <f>'Inventory ELV'!BH14*0.5</f>
        <v>8</v>
      </c>
      <c r="BG14">
        <f>'Inventory ELV'!BE14*0.5</f>
        <v>4.5</v>
      </c>
      <c r="BH14">
        <f>'Inventory ELV'!BF14*0.5</f>
        <v>0</v>
      </c>
      <c r="BJ14">
        <f>'Inventory ELV'!BL14*0.5</f>
        <v>6.5</v>
      </c>
      <c r="BK14">
        <f>'Inventory ELV'!BM14*0.5</f>
        <v>9</v>
      </c>
      <c r="BL14">
        <f>'Inventory ELV'!BJ14*0.5</f>
        <v>4.5</v>
      </c>
      <c r="BM14">
        <f>'Inventory ELV'!BK14*0.5</f>
        <v>0</v>
      </c>
      <c r="BO14">
        <f>'Inventory ELV'!BQ14*0.5</f>
        <v>6.5</v>
      </c>
      <c r="BP14">
        <f>'Inventory ELV'!BR14*0.5</f>
        <v>8.5</v>
      </c>
      <c r="BQ14">
        <f>'Inventory ELV'!BO14*0.5</f>
        <v>2.5</v>
      </c>
      <c r="BR14">
        <f>'Inventory ELV'!BP14*0.5</f>
        <v>0</v>
      </c>
      <c r="BT14">
        <f>'Inventory ELV'!BV14*0.5</f>
        <v>6.5</v>
      </c>
      <c r="BU14">
        <f>'Inventory ELV'!BW14*0.5</f>
        <v>9</v>
      </c>
      <c r="BV14">
        <f>'Inventory ELV'!BT14*0.5</f>
        <v>3.5</v>
      </c>
      <c r="BW14">
        <f>'Inventory ELV'!BU14*0.5</f>
        <v>0</v>
      </c>
      <c r="BY14">
        <f>'Inventory ELV'!CA14*0.5</f>
        <v>6.5</v>
      </c>
      <c r="BZ14">
        <f>'Inventory ELV'!CB14*0.5</f>
        <v>8</v>
      </c>
      <c r="CA14">
        <f>'Inventory ELV'!BY14*0.5</f>
        <v>5</v>
      </c>
      <c r="CB14">
        <f>'Inventory ELV'!BZ14*0.5</f>
        <v>0</v>
      </c>
      <c r="CD14">
        <f>'Inventory ELV'!CF14*0.5</f>
        <v>7.5</v>
      </c>
      <c r="CE14">
        <f>'Inventory ELV'!CG14*0.5</f>
        <v>2</v>
      </c>
      <c r="CF14">
        <f>'Inventory ELV'!CD14*0.5</f>
        <v>0</v>
      </c>
      <c r="CG14">
        <f>'Inventory ELV'!CE14*0.5</f>
        <v>6</v>
      </c>
      <c r="CI14">
        <f>'Inventory ELV'!CK14*0.5</f>
        <v>6.5</v>
      </c>
      <c r="CJ14">
        <f>'Inventory ELV'!CL14*0.5</f>
        <v>7.5</v>
      </c>
      <c r="CK14">
        <f>'Inventory ELV'!CI14*0.5</f>
        <v>4</v>
      </c>
      <c r="CL14">
        <f>'Inventory ELV'!CJ14*0.5</f>
        <v>0</v>
      </c>
      <c r="CN14">
        <f>'Inventory ELV'!CP14*0.5</f>
        <v>5</v>
      </c>
      <c r="CO14">
        <f>'Inventory ELV'!CQ14*0.5</f>
        <v>7.5</v>
      </c>
      <c r="CP14">
        <f>'Inventory ELV'!CN14*0.5</f>
        <v>4</v>
      </c>
      <c r="CQ14">
        <f>'Inventory ELV'!CO14*0.5</f>
        <v>0</v>
      </c>
      <c r="CS14">
        <f>'Inventory ELV'!CU14*0.5</f>
        <v>6.5</v>
      </c>
      <c r="CT14">
        <f>'Inventory ELV'!CV14*0.5</f>
        <v>9.5</v>
      </c>
      <c r="CU14">
        <f>'Inventory ELV'!CS14*0.5</f>
        <v>4.5</v>
      </c>
      <c r="CV14">
        <f>'Inventory ELV'!CT14*0.5</f>
        <v>0</v>
      </c>
      <c r="CX14">
        <f>'Inventory ELV'!CZ14*0.5</f>
        <v>6.5</v>
      </c>
      <c r="CY14">
        <f>'Inventory ELV'!DA14*0.5</f>
        <v>7.5</v>
      </c>
      <c r="CZ14">
        <f>'Inventory ELV'!CX14*0.5</f>
        <v>2.5</v>
      </c>
      <c r="DA14">
        <f>'Inventory ELV'!CY14*0.5</f>
        <v>0</v>
      </c>
      <c r="DC14">
        <f>'Inventory ELV'!DE14*0.5</f>
        <v>7</v>
      </c>
      <c r="DD14">
        <f>'Inventory ELV'!DF14*0.5</f>
        <v>8</v>
      </c>
      <c r="DE14">
        <f>'Inventory ELV'!DC14*0.5</f>
        <v>3</v>
      </c>
      <c r="DF14">
        <f>'Inventory ELV'!DD14*0.5</f>
        <v>0</v>
      </c>
      <c r="DH14">
        <f>'Inventory ELV'!DJ14*0.5</f>
        <v>7</v>
      </c>
      <c r="DI14">
        <f>'Inventory ELV'!DK14*0.5</f>
        <v>8</v>
      </c>
      <c r="DJ14">
        <f>'Inventory ELV'!DH14*0.5</f>
        <v>2</v>
      </c>
      <c r="DK14">
        <f>'Inventory ELV'!DI14*0.5</f>
        <v>0</v>
      </c>
      <c r="DM14">
        <f>'Inventory ELV'!DO14*0.5</f>
        <v>6.5</v>
      </c>
      <c r="DN14">
        <f>'Inventory ELV'!DP14*0.5</f>
        <v>8.5</v>
      </c>
      <c r="DO14">
        <f>'Inventory ELV'!DM14*0.5</f>
        <v>4</v>
      </c>
      <c r="DP14">
        <f>'Inventory ELV'!DN14*0.5</f>
        <v>0</v>
      </c>
      <c r="DR14">
        <f>'Inventory ELV'!DT14*0.5</f>
        <v>6.5</v>
      </c>
      <c r="DS14">
        <f>'Inventory ELV'!DU14*0.5</f>
        <v>9.5</v>
      </c>
      <c r="DT14">
        <f>'Inventory ELV'!DR14*0.5</f>
        <v>4.5</v>
      </c>
      <c r="DU14">
        <f>'Inventory ELV'!DS14*0.5</f>
        <v>0</v>
      </c>
      <c r="DW14">
        <f>'Inventory ELV'!DY14*0.5</f>
        <v>6.5</v>
      </c>
      <c r="DX14">
        <f>'Inventory ELV'!DZ14*0.5</f>
        <v>8.5</v>
      </c>
      <c r="DY14">
        <f>'Inventory ELV'!DW14*0.5</f>
        <v>3.5</v>
      </c>
      <c r="DZ14">
        <f>'Inventory ELV'!DX14*0.5</f>
        <v>0</v>
      </c>
      <c r="EB14">
        <f>'Inventory ELV'!ED14*0.5</f>
        <v>6.5</v>
      </c>
      <c r="EC14">
        <f>'Inventory ELV'!EE14*0.5</f>
        <v>8</v>
      </c>
      <c r="ED14">
        <f>'Inventory ELV'!EB14*0.5</f>
        <v>4</v>
      </c>
      <c r="EE14">
        <f>'Inventory ELV'!EC14*0.5</f>
        <v>0</v>
      </c>
      <c r="EG14">
        <f>'Inventory ELV'!EI14*0.5</f>
        <v>6.5</v>
      </c>
      <c r="EH14">
        <f>'Inventory ELV'!EJ14*0.5</f>
        <v>8.5</v>
      </c>
      <c r="EI14">
        <f>'Inventory ELV'!EG14*0.5</f>
        <v>2.5</v>
      </c>
      <c r="EJ14">
        <f>'Inventory ELV'!EH14*0.5</f>
        <v>0</v>
      </c>
      <c r="EL14">
        <f>'Inventory ELV'!EN14*0.5</f>
        <v>8</v>
      </c>
      <c r="EM14">
        <f>'Inventory ELV'!EO14*0.5</f>
        <v>3</v>
      </c>
      <c r="EN14">
        <f>'Inventory ELV'!EL14*0.5</f>
        <v>0</v>
      </c>
      <c r="EO14">
        <f>'Inventory ELV'!EM14*0.5</f>
        <v>6</v>
      </c>
      <c r="EQ14">
        <f>'Inventory ELV'!ES14*0.5</f>
        <v>6.5</v>
      </c>
      <c r="ER14">
        <f>'Inventory ELV'!ET14*0.5</f>
        <v>7.5</v>
      </c>
      <c r="ES14">
        <f>'Inventory ELV'!EQ14*0.5</f>
        <v>4</v>
      </c>
      <c r="ET14">
        <f>'Inventory ELV'!ER14*0.5</f>
        <v>0</v>
      </c>
      <c r="EV14" s="22">
        <f t="shared" si="0"/>
        <v>7</v>
      </c>
      <c r="EW14" s="22">
        <f t="shared" si="1"/>
        <v>8</v>
      </c>
      <c r="EX14" s="22">
        <f t="shared" si="2"/>
        <v>3</v>
      </c>
      <c r="EY14" s="22">
        <f t="shared" si="3"/>
        <v>0</v>
      </c>
    </row>
    <row r="15" spans="1:155" x14ac:dyDescent="0.35">
      <c r="A15">
        <v>13</v>
      </c>
      <c r="B15">
        <f>'Inventory ELV'!D15*0.5</f>
        <v>6.5</v>
      </c>
      <c r="C15">
        <f>'Inventory ELV'!E15*0.5</f>
        <v>8.5</v>
      </c>
      <c r="D15">
        <f>'Inventory ELV'!B15*0.5</f>
        <v>4</v>
      </c>
      <c r="E15">
        <f>'Inventory ELV'!C15*0.5</f>
        <v>0</v>
      </c>
      <c r="G15">
        <f>'Inventory ELV'!I15*0.5</f>
        <v>5.5</v>
      </c>
      <c r="H15">
        <f>'Inventory ELV'!J15*0.5</f>
        <v>7.5</v>
      </c>
      <c r="I15">
        <f>'Inventory ELV'!G15*0.5</f>
        <v>12</v>
      </c>
      <c r="J15">
        <f>'Inventory ELV'!H15*0.5</f>
        <v>0.5</v>
      </c>
      <c r="L15">
        <f>'Inventory ELV'!N15*0.5</f>
        <v>6</v>
      </c>
      <c r="M15">
        <f>'Inventory ELV'!O15*0.5</f>
        <v>8</v>
      </c>
      <c r="N15">
        <f>'Inventory ELV'!L15*0.5</f>
        <v>11.5</v>
      </c>
      <c r="O15">
        <f>'Inventory ELV'!M15*0.5</f>
        <v>1</v>
      </c>
      <c r="Q15">
        <f>'Inventory ELV'!S15*0.5</f>
        <v>6</v>
      </c>
      <c r="R15">
        <f>'Inventory ELV'!T15*0.5</f>
        <v>2</v>
      </c>
      <c r="S15">
        <f>'Inventory ELV'!Q15*0.5</f>
        <v>11.5</v>
      </c>
      <c r="T15">
        <f>'Inventory ELV'!R15*0.5</f>
        <v>0</v>
      </c>
      <c r="V15">
        <f>'Inventory ELV'!X15*0.5</f>
        <v>5.5</v>
      </c>
      <c r="W15">
        <f>'Inventory ELV'!Y15*0.5</f>
        <v>7.5</v>
      </c>
      <c r="X15">
        <f>'Inventory ELV'!V15*0.5</f>
        <v>9.5</v>
      </c>
      <c r="Y15">
        <f>'Inventory ELV'!W15*0.5</f>
        <v>0</v>
      </c>
      <c r="AA15">
        <f>'Inventory ELV'!AC15*0.5</f>
        <v>5.5</v>
      </c>
      <c r="AB15">
        <f>'Inventory ELV'!AD15*0.5</f>
        <v>5.5</v>
      </c>
      <c r="AC15">
        <f>'Inventory ELV'!AA15*0.5</f>
        <v>12</v>
      </c>
      <c r="AD15">
        <f>'Inventory ELV'!AB15*0.5</f>
        <v>3</v>
      </c>
      <c r="AF15">
        <f>'Inventory ELV'!AH15*0.5</f>
        <v>5.5</v>
      </c>
      <c r="AG15">
        <f>'Inventory ELV'!AI15*0.5</f>
        <v>6.5</v>
      </c>
      <c r="AH15">
        <f>'Inventory ELV'!AF15*0.5</f>
        <v>12</v>
      </c>
      <c r="AI15">
        <f>'Inventory ELV'!AG15*0.5</f>
        <v>2.5</v>
      </c>
      <c r="AK15">
        <f>'Inventory ELV'!AM15*0.5</f>
        <v>6</v>
      </c>
      <c r="AL15">
        <f>'Inventory ELV'!AN15*0.5</f>
        <v>7.5</v>
      </c>
      <c r="AM15">
        <f>'Inventory ELV'!AK15*0.5</f>
        <v>9.5</v>
      </c>
      <c r="AN15">
        <f>'Inventory ELV'!AL15*0.5</f>
        <v>0</v>
      </c>
      <c r="AP15">
        <f>'Inventory ELV'!AR15*0.5</f>
        <v>6</v>
      </c>
      <c r="AQ15">
        <f>'Inventory ELV'!AS15*0.5</f>
        <v>7.5</v>
      </c>
      <c r="AR15">
        <f>'Inventory ELV'!AP15*0.5</f>
        <v>5.5</v>
      </c>
      <c r="AS15">
        <f>'Inventory ELV'!AQ15*0.5</f>
        <v>6</v>
      </c>
      <c r="AU15">
        <f>'Inventory ELV'!AW15*0.5</f>
        <v>5.5</v>
      </c>
      <c r="AV15">
        <f>'Inventory ELV'!AX15*0.5</f>
        <v>6.5</v>
      </c>
      <c r="AW15">
        <f>'Inventory ELV'!AU15*0.5</f>
        <v>12</v>
      </c>
      <c r="AX15">
        <f>'Inventory ELV'!AV15*0.5</f>
        <v>0.5</v>
      </c>
      <c r="AZ15">
        <f>'Inventory ELV'!BB15*0.5</f>
        <v>5.5</v>
      </c>
      <c r="BA15">
        <f>'Inventory ELV'!BC15*0.5</f>
        <v>6.5</v>
      </c>
      <c r="BB15">
        <f>'Inventory ELV'!AZ15*0.5</f>
        <v>12</v>
      </c>
      <c r="BC15">
        <f>'Inventory ELV'!BA15*0.5</f>
        <v>6</v>
      </c>
      <c r="BE15">
        <f>'Inventory ELV'!BG15*0.5</f>
        <v>5</v>
      </c>
      <c r="BF15">
        <f>'Inventory ELV'!BH15*0.5</f>
        <v>6.5</v>
      </c>
      <c r="BG15">
        <f>'Inventory ELV'!BE15*0.5</f>
        <v>5.5</v>
      </c>
      <c r="BH15">
        <f>'Inventory ELV'!BF15*0.5</f>
        <v>6</v>
      </c>
      <c r="BJ15">
        <f>'Inventory ELV'!BL15*0.5</f>
        <v>5.5</v>
      </c>
      <c r="BK15">
        <f>'Inventory ELV'!BM15*0.5</f>
        <v>7.5</v>
      </c>
      <c r="BL15">
        <f>'Inventory ELV'!BJ15*0.5</f>
        <v>11.5</v>
      </c>
      <c r="BM15">
        <f>'Inventory ELV'!BK15*0.5</f>
        <v>0</v>
      </c>
      <c r="BO15">
        <f>'Inventory ELV'!BQ15*0.5</f>
        <v>5.5</v>
      </c>
      <c r="BP15">
        <f>'Inventory ELV'!BR15*0.5</f>
        <v>7.5</v>
      </c>
      <c r="BQ15">
        <f>'Inventory ELV'!BO15*0.5</f>
        <v>12</v>
      </c>
      <c r="BR15">
        <f>'Inventory ELV'!BP15*0.5</f>
        <v>0.5</v>
      </c>
      <c r="BT15">
        <f>'Inventory ELV'!BV15*0.5</f>
        <v>5.5</v>
      </c>
      <c r="BU15">
        <f>'Inventory ELV'!BW15*0.5</f>
        <v>7.5</v>
      </c>
      <c r="BV15">
        <f>'Inventory ELV'!BT15*0.5</f>
        <v>11</v>
      </c>
      <c r="BW15">
        <f>'Inventory ELV'!BU15*0.5</f>
        <v>0</v>
      </c>
      <c r="BY15">
        <f>'Inventory ELV'!CA15*0.5</f>
        <v>6</v>
      </c>
      <c r="BZ15">
        <f>'Inventory ELV'!CB15*0.5</f>
        <v>7.5</v>
      </c>
      <c r="CA15">
        <f>'Inventory ELV'!BY15*0.5</f>
        <v>12</v>
      </c>
      <c r="CB15">
        <f>'Inventory ELV'!BZ15*0.5</f>
        <v>5.5</v>
      </c>
      <c r="CD15">
        <f>'Inventory ELV'!CF15*0.5</f>
        <v>7.5</v>
      </c>
      <c r="CE15">
        <f>'Inventory ELV'!CG15*0.5</f>
        <v>8.5</v>
      </c>
      <c r="CF15">
        <f>'Inventory ELV'!CD15*0.5</f>
        <v>0.5</v>
      </c>
      <c r="CG15">
        <f>'Inventory ELV'!CE15*0.5</f>
        <v>0</v>
      </c>
      <c r="CI15">
        <f>'Inventory ELV'!CK15*0.5</f>
        <v>5.5</v>
      </c>
      <c r="CJ15">
        <f>'Inventory ELV'!CL15*0.5</f>
        <v>5.5</v>
      </c>
      <c r="CK15">
        <f>'Inventory ELV'!CI15*0.5</f>
        <v>12</v>
      </c>
      <c r="CL15">
        <f>'Inventory ELV'!CJ15*0.5</f>
        <v>6</v>
      </c>
      <c r="CN15">
        <f>'Inventory ELV'!CP15*0.5</f>
        <v>5</v>
      </c>
      <c r="CO15">
        <f>'Inventory ELV'!CQ15*0.5</f>
        <v>7</v>
      </c>
      <c r="CP15">
        <f>'Inventory ELV'!CN15*0.5</f>
        <v>5.5</v>
      </c>
      <c r="CQ15">
        <f>'Inventory ELV'!CO15*0.5</f>
        <v>3.5</v>
      </c>
      <c r="CS15">
        <f>'Inventory ELV'!CU15*0.5</f>
        <v>5.5</v>
      </c>
      <c r="CT15">
        <f>'Inventory ELV'!CV15*0.5</f>
        <v>7.5</v>
      </c>
      <c r="CU15">
        <f>'Inventory ELV'!CS15*0.5</f>
        <v>12</v>
      </c>
      <c r="CV15">
        <f>'Inventory ELV'!CT15*0.5</f>
        <v>0</v>
      </c>
      <c r="CX15">
        <f>'Inventory ELV'!CZ15*0.5</f>
        <v>6</v>
      </c>
      <c r="CY15">
        <f>'Inventory ELV'!DA15*0.5</f>
        <v>8</v>
      </c>
      <c r="CZ15">
        <f>'Inventory ELV'!CX15*0.5</f>
        <v>11.5</v>
      </c>
      <c r="DA15">
        <f>'Inventory ELV'!CY15*0.5</f>
        <v>1</v>
      </c>
      <c r="DC15">
        <f>'Inventory ELV'!DE15*0.5</f>
        <v>6</v>
      </c>
      <c r="DD15">
        <f>'Inventory ELV'!DF15*0.5</f>
        <v>7.5</v>
      </c>
      <c r="DE15">
        <f>'Inventory ELV'!DC15*0.5</f>
        <v>12</v>
      </c>
      <c r="DF15">
        <f>'Inventory ELV'!DD15*0.5</f>
        <v>1.5</v>
      </c>
      <c r="DH15">
        <f>'Inventory ELV'!DJ15*0.5</f>
        <v>6</v>
      </c>
      <c r="DI15">
        <f>'Inventory ELV'!DK15*0.5</f>
        <v>7.5</v>
      </c>
      <c r="DJ15">
        <f>'Inventory ELV'!DH15*0.5</f>
        <v>12</v>
      </c>
      <c r="DK15">
        <f>'Inventory ELV'!DI15*0.5</f>
        <v>0</v>
      </c>
      <c r="DM15">
        <f>'Inventory ELV'!DO15*0.5</f>
        <v>6</v>
      </c>
      <c r="DN15">
        <f>'Inventory ELV'!DP15*0.5</f>
        <v>7.5</v>
      </c>
      <c r="DO15">
        <f>'Inventory ELV'!DM15*0.5</f>
        <v>11.5</v>
      </c>
      <c r="DP15">
        <f>'Inventory ELV'!DN15*0.5</f>
        <v>0</v>
      </c>
      <c r="DR15">
        <f>'Inventory ELV'!DT15*0.5</f>
        <v>5.5</v>
      </c>
      <c r="DS15">
        <f>'Inventory ELV'!DU15*0.5</f>
        <v>7.5</v>
      </c>
      <c r="DT15">
        <f>'Inventory ELV'!DR15*0.5</f>
        <v>12</v>
      </c>
      <c r="DU15">
        <f>'Inventory ELV'!DS15*0.5</f>
        <v>0</v>
      </c>
      <c r="DW15">
        <f>'Inventory ELV'!DY15*0.5</f>
        <v>5.5</v>
      </c>
      <c r="DX15">
        <f>'Inventory ELV'!DZ15*0.5</f>
        <v>7.5</v>
      </c>
      <c r="DY15">
        <f>'Inventory ELV'!DW15*0.5</f>
        <v>9</v>
      </c>
      <c r="DZ15">
        <f>'Inventory ELV'!DX15*0.5</f>
        <v>0</v>
      </c>
      <c r="EB15">
        <f>'Inventory ELV'!ED15*0.5</f>
        <v>6</v>
      </c>
      <c r="EC15">
        <f>'Inventory ELV'!EE15*0.5</f>
        <v>7.5</v>
      </c>
      <c r="ED15">
        <f>'Inventory ELV'!EB15*0.5</f>
        <v>12</v>
      </c>
      <c r="EE15">
        <f>'Inventory ELV'!EC15*0.5</f>
        <v>4.5</v>
      </c>
      <c r="EG15">
        <f>'Inventory ELV'!EI15*0.5</f>
        <v>5.5</v>
      </c>
      <c r="EH15">
        <f>'Inventory ELV'!EJ15*0.5</f>
        <v>7.5</v>
      </c>
      <c r="EI15">
        <f>'Inventory ELV'!EG15*0.5</f>
        <v>9</v>
      </c>
      <c r="EJ15">
        <f>'Inventory ELV'!EH15*0.5</f>
        <v>0</v>
      </c>
      <c r="EL15">
        <f>'Inventory ELV'!EN15*0.5</f>
        <v>7.5</v>
      </c>
      <c r="EM15">
        <f>'Inventory ELV'!EO15*0.5</f>
        <v>8.5</v>
      </c>
      <c r="EN15">
        <f>'Inventory ELV'!EL15*0.5</f>
        <v>1</v>
      </c>
      <c r="EO15">
        <f>'Inventory ELV'!EM15*0.5</f>
        <v>0</v>
      </c>
      <c r="EQ15">
        <f>'Inventory ELV'!ES15*0.5</f>
        <v>5.5</v>
      </c>
      <c r="ER15">
        <f>'Inventory ELV'!ET15*0.5</f>
        <v>6.5</v>
      </c>
      <c r="ES15">
        <f>'Inventory ELV'!EQ15*0.5</f>
        <v>12</v>
      </c>
      <c r="ET15">
        <f>'Inventory ELV'!ER15*0.5</f>
        <v>6</v>
      </c>
      <c r="EV15" s="22">
        <f t="shared" si="0"/>
        <v>6</v>
      </c>
      <c r="EW15" s="22">
        <f t="shared" si="1"/>
        <v>7</v>
      </c>
      <c r="EX15" s="22">
        <f t="shared" si="2"/>
        <v>10</v>
      </c>
      <c r="EY15" s="22">
        <f t="shared" si="3"/>
        <v>2</v>
      </c>
    </row>
    <row r="16" spans="1:155" x14ac:dyDescent="0.35">
      <c r="A16">
        <v>14</v>
      </c>
      <c r="B16">
        <f>'Inventory ELV'!D16*0.5</f>
        <v>5.5</v>
      </c>
      <c r="C16">
        <f>'Inventory ELV'!E16*0.5</f>
        <v>6</v>
      </c>
      <c r="D16">
        <f>'Inventory ELV'!B16*0.5</f>
        <v>12</v>
      </c>
      <c r="E16">
        <f>'Inventory ELV'!C16*0.5</f>
        <v>2</v>
      </c>
      <c r="G16">
        <f>'Inventory ELV'!I16*0.5</f>
        <v>5.5</v>
      </c>
      <c r="H16">
        <f>'Inventory ELV'!J16*0.5</f>
        <v>5</v>
      </c>
      <c r="I16">
        <f>'Inventory ELV'!G16*0.5</f>
        <v>12</v>
      </c>
      <c r="J16">
        <f>'Inventory ELV'!H16*0.5</f>
        <v>11.5</v>
      </c>
      <c r="L16">
        <f>'Inventory ELV'!N16*0.5</f>
        <v>6</v>
      </c>
      <c r="M16">
        <f>'Inventory ELV'!O16*0.5</f>
        <v>5</v>
      </c>
      <c r="N16">
        <f>'Inventory ELV'!L16*0.5</f>
        <v>11</v>
      </c>
      <c r="O16">
        <f>'Inventory ELV'!M16*0.5</f>
        <v>13.5</v>
      </c>
      <c r="Q16">
        <f>'Inventory ELV'!S16*0.5</f>
        <v>6</v>
      </c>
      <c r="R16">
        <f>'Inventory ELV'!T16*0.5</f>
        <v>3.5</v>
      </c>
      <c r="S16">
        <f>'Inventory ELV'!Q16*0.5</f>
        <v>5</v>
      </c>
      <c r="T16">
        <f>'Inventory ELV'!R16*0.5</f>
        <v>9.5</v>
      </c>
      <c r="V16">
        <f>'Inventory ELV'!X16*0.5</f>
        <v>5.5</v>
      </c>
      <c r="W16">
        <f>'Inventory ELV'!Y16*0.5</f>
        <v>5</v>
      </c>
      <c r="X16">
        <f>'Inventory ELV'!V16*0.5</f>
        <v>12</v>
      </c>
      <c r="Y16">
        <f>'Inventory ELV'!W16*0.5</f>
        <v>4.5</v>
      </c>
      <c r="AA16">
        <f>'Inventory ELV'!AC16*0.5</f>
        <v>6.5</v>
      </c>
      <c r="AB16">
        <f>'Inventory ELV'!AD16*0.5</f>
        <v>3</v>
      </c>
      <c r="AC16">
        <f>'Inventory ELV'!AA16*0.5</f>
        <v>7</v>
      </c>
      <c r="AD16">
        <f>'Inventory ELV'!AB16*0.5</f>
        <v>15</v>
      </c>
      <c r="AF16">
        <f>'Inventory ELV'!AH16*0.5</f>
        <v>6.5</v>
      </c>
      <c r="AG16">
        <f>'Inventory ELV'!AI16*0.5</f>
        <v>2.5</v>
      </c>
      <c r="AH16">
        <f>'Inventory ELV'!AF16*0.5</f>
        <v>8</v>
      </c>
      <c r="AI16">
        <f>'Inventory ELV'!AG16*0.5</f>
        <v>12</v>
      </c>
      <c r="AK16">
        <f>'Inventory ELV'!AM16*0.5</f>
        <v>6</v>
      </c>
      <c r="AL16">
        <f>'Inventory ELV'!AN16*0.5</f>
        <v>4.5</v>
      </c>
      <c r="AM16">
        <f>'Inventory ELV'!AK16*0.5</f>
        <v>11.5</v>
      </c>
      <c r="AN16">
        <f>'Inventory ELV'!AL16*0.5</f>
        <v>6</v>
      </c>
      <c r="AP16">
        <f>'Inventory ELV'!AR16*0.5</f>
        <v>6</v>
      </c>
      <c r="AQ16">
        <f>'Inventory ELV'!AS16*0.5</f>
        <v>3.5</v>
      </c>
      <c r="AR16">
        <f>'Inventory ELV'!AP16*0.5</f>
        <v>4.5</v>
      </c>
      <c r="AS16">
        <f>'Inventory ELV'!AQ16*0.5</f>
        <v>18</v>
      </c>
      <c r="AU16">
        <f>'Inventory ELV'!AW16*0.5</f>
        <v>6.5</v>
      </c>
      <c r="AV16">
        <f>'Inventory ELV'!AX16*0.5</f>
        <v>3</v>
      </c>
      <c r="AW16">
        <f>'Inventory ELV'!AU16*0.5</f>
        <v>8.5</v>
      </c>
      <c r="AX16">
        <f>'Inventory ELV'!AV16*0.5</f>
        <v>11</v>
      </c>
      <c r="AZ16">
        <f>'Inventory ELV'!BB16*0.5</f>
        <v>6.5</v>
      </c>
      <c r="BA16">
        <f>'Inventory ELV'!BC16*0.5</f>
        <v>3</v>
      </c>
      <c r="BB16">
        <f>'Inventory ELV'!AZ16*0.5</f>
        <v>9</v>
      </c>
      <c r="BC16">
        <f>'Inventory ELV'!BA16*0.5</f>
        <v>18</v>
      </c>
      <c r="BE16">
        <f>'Inventory ELV'!BG16*0.5</f>
        <v>4.5</v>
      </c>
      <c r="BF16">
        <f>'Inventory ELV'!BH16*0.5</f>
        <v>4.5</v>
      </c>
      <c r="BG16">
        <f>'Inventory ELV'!BE16*0.5</f>
        <v>12</v>
      </c>
      <c r="BH16">
        <f>'Inventory ELV'!BF16*0.5</f>
        <v>6</v>
      </c>
      <c r="BJ16">
        <f>'Inventory ELV'!BL16*0.5</f>
        <v>5.5</v>
      </c>
      <c r="BK16">
        <f>'Inventory ELV'!BM16*0.5</f>
        <v>3</v>
      </c>
      <c r="BL16">
        <f>'Inventory ELV'!BJ16*0.5</f>
        <v>11</v>
      </c>
      <c r="BM16">
        <f>'Inventory ELV'!BK16*0.5</f>
        <v>8</v>
      </c>
      <c r="BO16">
        <f>'Inventory ELV'!BQ16*0.5</f>
        <v>5.5</v>
      </c>
      <c r="BP16">
        <f>'Inventory ELV'!BR16*0.5</f>
        <v>5</v>
      </c>
      <c r="BQ16">
        <f>'Inventory ELV'!BO16*0.5</f>
        <v>12</v>
      </c>
      <c r="BR16">
        <f>'Inventory ELV'!BP16*0.5</f>
        <v>8.5</v>
      </c>
      <c r="BT16">
        <f>'Inventory ELV'!BV16*0.5</f>
        <v>5.5</v>
      </c>
      <c r="BU16">
        <f>'Inventory ELV'!BW16*0.5</f>
        <v>4</v>
      </c>
      <c r="BV16">
        <f>'Inventory ELV'!BT16*0.5</f>
        <v>11</v>
      </c>
      <c r="BW16">
        <f>'Inventory ELV'!BU16*0.5</f>
        <v>7.5</v>
      </c>
      <c r="BY16">
        <f>'Inventory ELV'!CA16*0.5</f>
        <v>6</v>
      </c>
      <c r="BZ16">
        <f>'Inventory ELV'!CB16*0.5</f>
        <v>2</v>
      </c>
      <c r="CA16">
        <f>'Inventory ELV'!BY16*0.5</f>
        <v>8.5</v>
      </c>
      <c r="CB16">
        <f>'Inventory ELV'!BZ16*0.5</f>
        <v>16</v>
      </c>
      <c r="CD16">
        <f>'Inventory ELV'!CF16*0.5</f>
        <v>7.5</v>
      </c>
      <c r="CE16">
        <f>'Inventory ELV'!CG16*0.5</f>
        <v>8</v>
      </c>
      <c r="CF16">
        <f>'Inventory ELV'!CD16*0.5</f>
        <v>4</v>
      </c>
      <c r="CG16">
        <f>'Inventory ELV'!CE16*0.5</f>
        <v>0</v>
      </c>
      <c r="CI16">
        <f>'Inventory ELV'!CK16*0.5</f>
        <v>6.5</v>
      </c>
      <c r="CJ16">
        <f>'Inventory ELV'!CL16*0.5</f>
        <v>3</v>
      </c>
      <c r="CK16">
        <f>'Inventory ELV'!CI16*0.5</f>
        <v>7</v>
      </c>
      <c r="CL16">
        <f>'Inventory ELV'!CJ16*0.5</f>
        <v>22.5</v>
      </c>
      <c r="CN16">
        <f>'Inventory ELV'!CP16*0.5</f>
        <v>4.5</v>
      </c>
      <c r="CO16">
        <f>'Inventory ELV'!CQ16*0.5</f>
        <v>5</v>
      </c>
      <c r="CP16">
        <f>'Inventory ELV'!CN16*0.5</f>
        <v>12</v>
      </c>
      <c r="CQ16">
        <f>'Inventory ELV'!CO16*0.5</f>
        <v>6</v>
      </c>
      <c r="CS16">
        <f>'Inventory ELV'!CU16*0.5</f>
        <v>5.5</v>
      </c>
      <c r="CT16">
        <f>'Inventory ELV'!CV16*0.5</f>
        <v>3</v>
      </c>
      <c r="CU16">
        <f>'Inventory ELV'!CS16*0.5</f>
        <v>11.5</v>
      </c>
      <c r="CV16">
        <f>'Inventory ELV'!CT16*0.5</f>
        <v>8.5</v>
      </c>
      <c r="CX16">
        <f>'Inventory ELV'!CZ16*0.5</f>
        <v>6</v>
      </c>
      <c r="CY16">
        <f>'Inventory ELV'!DA16*0.5</f>
        <v>5</v>
      </c>
      <c r="CZ16">
        <f>'Inventory ELV'!CX16*0.5</f>
        <v>11</v>
      </c>
      <c r="DA16">
        <f>'Inventory ELV'!CY16*0.5</f>
        <v>13.5</v>
      </c>
      <c r="DC16">
        <f>'Inventory ELV'!DE16*0.5</f>
        <v>6</v>
      </c>
      <c r="DD16">
        <f>'Inventory ELV'!DF16*0.5</f>
        <v>4</v>
      </c>
      <c r="DE16">
        <f>'Inventory ELV'!DC16*0.5</f>
        <v>9</v>
      </c>
      <c r="DF16">
        <f>'Inventory ELV'!DD16*0.5</f>
        <v>13</v>
      </c>
      <c r="DH16">
        <f>'Inventory ELV'!DJ16*0.5</f>
        <v>6</v>
      </c>
      <c r="DI16">
        <f>'Inventory ELV'!DK16*0.5</f>
        <v>5.5</v>
      </c>
      <c r="DJ16">
        <f>'Inventory ELV'!DH16*0.5</f>
        <v>11.5</v>
      </c>
      <c r="DK16">
        <f>'Inventory ELV'!DI16*0.5</f>
        <v>8.5</v>
      </c>
      <c r="DM16">
        <f>'Inventory ELV'!DO16*0.5</f>
        <v>6</v>
      </c>
      <c r="DN16">
        <f>'Inventory ELV'!DP16*0.5</f>
        <v>3</v>
      </c>
      <c r="DO16">
        <f>'Inventory ELV'!DM16*0.5</f>
        <v>11</v>
      </c>
      <c r="DP16">
        <f>'Inventory ELV'!DN16*0.5</f>
        <v>11</v>
      </c>
      <c r="DR16">
        <f>'Inventory ELV'!DT16*0.5</f>
        <v>5.5</v>
      </c>
      <c r="DS16">
        <f>'Inventory ELV'!DU16*0.5</f>
        <v>3</v>
      </c>
      <c r="DT16">
        <f>'Inventory ELV'!DR16*0.5</f>
        <v>11.5</v>
      </c>
      <c r="DU16">
        <f>'Inventory ELV'!DS16*0.5</f>
        <v>8.5</v>
      </c>
      <c r="DW16">
        <f>'Inventory ELV'!DY16*0.5</f>
        <v>5.5</v>
      </c>
      <c r="DX16">
        <f>'Inventory ELV'!DZ16*0.5</f>
        <v>4</v>
      </c>
      <c r="DY16">
        <f>'Inventory ELV'!DW16*0.5</f>
        <v>12</v>
      </c>
      <c r="DZ16">
        <f>'Inventory ELV'!DX16*0.5</f>
        <v>6</v>
      </c>
      <c r="EB16">
        <f>'Inventory ELV'!ED16*0.5</f>
        <v>6</v>
      </c>
      <c r="EC16">
        <f>'Inventory ELV'!EE16*0.5</f>
        <v>3.5</v>
      </c>
      <c r="ED16">
        <f>'Inventory ELV'!EB16*0.5</f>
        <v>9</v>
      </c>
      <c r="EE16">
        <f>'Inventory ELV'!EC16*0.5</f>
        <v>18.5</v>
      </c>
      <c r="EG16">
        <f>'Inventory ELV'!EI16*0.5</f>
        <v>5.5</v>
      </c>
      <c r="EH16">
        <f>'Inventory ELV'!EJ16*0.5</f>
        <v>5</v>
      </c>
      <c r="EI16">
        <f>'Inventory ELV'!EG16*0.5</f>
        <v>15</v>
      </c>
      <c r="EJ16">
        <f>'Inventory ELV'!EH16*0.5</f>
        <v>4.5</v>
      </c>
      <c r="EL16">
        <f>'Inventory ELV'!EN16*0.5</f>
        <v>6</v>
      </c>
      <c r="EM16">
        <f>'Inventory ELV'!EO16*0.5</f>
        <v>8</v>
      </c>
      <c r="EN16">
        <f>'Inventory ELV'!EL16*0.5</f>
        <v>5</v>
      </c>
      <c r="EO16">
        <f>'Inventory ELV'!EM16*0.5</f>
        <v>0</v>
      </c>
      <c r="EQ16">
        <f>'Inventory ELV'!ES16*0.5</f>
        <v>6.5</v>
      </c>
      <c r="ER16">
        <f>'Inventory ELV'!ET16*0.5</f>
        <v>3</v>
      </c>
      <c r="ES16">
        <f>'Inventory ELV'!EQ16*0.5</f>
        <v>7.5</v>
      </c>
      <c r="ET16">
        <f>'Inventory ELV'!ER16*0.5</f>
        <v>28</v>
      </c>
      <c r="EV16" s="22">
        <f t="shared" si="0"/>
        <v>6</v>
      </c>
      <c r="EW16" s="22">
        <f t="shared" si="1"/>
        <v>4</v>
      </c>
      <c r="EX16" s="22">
        <f t="shared" si="2"/>
        <v>10</v>
      </c>
      <c r="EY16" s="22">
        <f t="shared" si="3"/>
        <v>11</v>
      </c>
    </row>
    <row r="17" spans="1:155" x14ac:dyDescent="0.35">
      <c r="A17">
        <v>15</v>
      </c>
      <c r="B17">
        <f>'Inventory ELV'!D17*0.5</f>
        <v>5.5</v>
      </c>
      <c r="C17">
        <f>'Inventory ELV'!E17*0.5</f>
        <v>3.5</v>
      </c>
      <c r="D17">
        <f>'Inventory ELV'!B17*0.5</f>
        <v>9.5</v>
      </c>
      <c r="E17">
        <f>'Inventory ELV'!C17*0.5</f>
        <v>10</v>
      </c>
      <c r="G17">
        <f>'Inventory ELV'!I17*0.5</f>
        <v>6.5</v>
      </c>
      <c r="H17">
        <f>'Inventory ELV'!J17*0.5</f>
        <v>1</v>
      </c>
      <c r="I17">
        <f>'Inventory ELV'!G17*0.5</f>
        <v>7</v>
      </c>
      <c r="J17">
        <f>'Inventory ELV'!H17*0.5</f>
        <v>22</v>
      </c>
      <c r="L17">
        <f>'Inventory ELV'!N17*0.5</f>
        <v>6</v>
      </c>
      <c r="M17">
        <f>'Inventory ELV'!O17*0.5</f>
        <v>2</v>
      </c>
      <c r="N17">
        <f>'Inventory ELV'!L17*0.5</f>
        <v>7.5</v>
      </c>
      <c r="O17">
        <f>'Inventory ELV'!M17*0.5</f>
        <v>17</v>
      </c>
      <c r="Q17">
        <f>'Inventory ELV'!S17*0.5</f>
        <v>6</v>
      </c>
      <c r="R17">
        <f>'Inventory ELV'!T17*0.5</f>
        <v>1.5</v>
      </c>
      <c r="S17">
        <f>'Inventory ELV'!Q17*0.5</f>
        <v>4.5</v>
      </c>
      <c r="T17">
        <f>'Inventory ELV'!R17*0.5</f>
        <v>11.5</v>
      </c>
      <c r="V17">
        <f>'Inventory ELV'!X17*0.5</f>
        <v>6.5</v>
      </c>
      <c r="W17">
        <f>'Inventory ELV'!Y17*0.5</f>
        <v>1</v>
      </c>
      <c r="X17">
        <f>'Inventory ELV'!V17*0.5</f>
        <v>7.5</v>
      </c>
      <c r="Y17">
        <f>'Inventory ELV'!W17*0.5</f>
        <v>11</v>
      </c>
      <c r="AA17">
        <f>'Inventory ELV'!AC17*0.5</f>
        <v>7</v>
      </c>
      <c r="AB17">
        <f>'Inventory ELV'!AD17*0.5</f>
        <v>1</v>
      </c>
      <c r="AC17">
        <f>'Inventory ELV'!AA17*0.5</f>
        <v>1</v>
      </c>
      <c r="AD17">
        <f>'Inventory ELV'!AB17*0.5</f>
        <v>18</v>
      </c>
      <c r="AF17">
        <f>'Inventory ELV'!AH17*0.5</f>
        <v>6</v>
      </c>
      <c r="AG17">
        <f>'Inventory ELV'!AI17*0.5</f>
        <v>1</v>
      </c>
      <c r="AH17">
        <f>'Inventory ELV'!AF17*0.5</f>
        <v>3.5</v>
      </c>
      <c r="AI17">
        <f>'Inventory ELV'!AG17*0.5</f>
        <v>14</v>
      </c>
      <c r="AK17">
        <f>'Inventory ELV'!AM17*0.5</f>
        <v>6</v>
      </c>
      <c r="AL17">
        <f>'Inventory ELV'!AN17*0.5</f>
        <v>1.5</v>
      </c>
      <c r="AM17">
        <f>'Inventory ELV'!AK17*0.5</f>
        <v>7.5</v>
      </c>
      <c r="AN17">
        <f>'Inventory ELV'!AL17*0.5</f>
        <v>12</v>
      </c>
      <c r="AP17">
        <f>'Inventory ELV'!AR17*0.5</f>
        <v>6.5</v>
      </c>
      <c r="AQ17">
        <f>'Inventory ELV'!AS17*0.5</f>
        <v>1.5</v>
      </c>
      <c r="AR17">
        <f>'Inventory ELV'!AP17*0.5</f>
        <v>1</v>
      </c>
      <c r="AS17">
        <f>'Inventory ELV'!AQ17*0.5</f>
        <v>1</v>
      </c>
      <c r="AU17">
        <f>'Inventory ELV'!AW17*0.5</f>
        <v>7</v>
      </c>
      <c r="AV17">
        <f>'Inventory ELV'!AX17*0.5</f>
        <v>1</v>
      </c>
      <c r="AW17">
        <f>'Inventory ELV'!AU17*0.5</f>
        <v>4</v>
      </c>
      <c r="AX17">
        <f>'Inventory ELV'!AV17*0.5</f>
        <v>13</v>
      </c>
      <c r="AZ17">
        <f>'Inventory ELV'!BB17*0.5</f>
        <v>7</v>
      </c>
      <c r="BA17">
        <f>'Inventory ELV'!BC17*0.5</f>
        <v>1</v>
      </c>
      <c r="BB17">
        <f>'Inventory ELV'!AZ17*0.5</f>
        <v>0</v>
      </c>
      <c r="BC17">
        <f>'Inventory ELV'!BA17*0.5</f>
        <v>24</v>
      </c>
      <c r="BE17">
        <f>'Inventory ELV'!BG17*0.5</f>
        <v>5</v>
      </c>
      <c r="BF17">
        <f>'Inventory ELV'!BH17*0.5</f>
        <v>3.5</v>
      </c>
      <c r="BG17">
        <f>'Inventory ELV'!BE17*0.5</f>
        <v>2</v>
      </c>
      <c r="BH17">
        <f>'Inventory ELV'!BF17*0.5</f>
        <v>19</v>
      </c>
      <c r="BJ17">
        <f>'Inventory ELV'!BL17*0.5</f>
        <v>6.5</v>
      </c>
      <c r="BK17">
        <f>'Inventory ELV'!BM17*0.5</f>
        <v>1</v>
      </c>
      <c r="BL17">
        <f>'Inventory ELV'!BJ17*0.5</f>
        <v>4.5</v>
      </c>
      <c r="BM17">
        <f>'Inventory ELV'!BK17*0.5</f>
        <v>13</v>
      </c>
      <c r="BO17">
        <f>'Inventory ELV'!BQ17*0.5</f>
        <v>6.5</v>
      </c>
      <c r="BP17">
        <f>'Inventory ELV'!BR17*0.5</f>
        <v>1</v>
      </c>
      <c r="BQ17">
        <f>'Inventory ELV'!BO17*0.5</f>
        <v>7</v>
      </c>
      <c r="BR17">
        <f>'Inventory ELV'!BP17*0.5</f>
        <v>17.5</v>
      </c>
      <c r="BT17">
        <f>'Inventory ELV'!BV17*0.5</f>
        <v>6.5</v>
      </c>
      <c r="BU17">
        <f>'Inventory ELV'!BW17*0.5</f>
        <v>1</v>
      </c>
      <c r="BV17">
        <f>'Inventory ELV'!BT17*0.5</f>
        <v>6</v>
      </c>
      <c r="BW17">
        <f>'Inventory ELV'!BU17*0.5</f>
        <v>13</v>
      </c>
      <c r="BY17">
        <f>'Inventory ELV'!CA17*0.5</f>
        <v>6.5</v>
      </c>
      <c r="BZ17">
        <f>'Inventory ELV'!CB17*0.5</f>
        <v>1</v>
      </c>
      <c r="CA17">
        <f>'Inventory ELV'!BY17*0.5</f>
        <v>0</v>
      </c>
      <c r="CB17">
        <f>'Inventory ELV'!BZ17*0.5</f>
        <v>13</v>
      </c>
      <c r="CD17">
        <f>'Inventory ELV'!CF17*0.5</f>
        <v>5.5</v>
      </c>
      <c r="CE17">
        <f>'Inventory ELV'!CG17*0.5</f>
        <v>6.5</v>
      </c>
      <c r="CF17">
        <f>'Inventory ELV'!CD17*0.5</f>
        <v>12</v>
      </c>
      <c r="CG17">
        <f>'Inventory ELV'!CE17*0.5</f>
        <v>1.5</v>
      </c>
      <c r="CI17">
        <f>'Inventory ELV'!CK17*0.5</f>
        <v>7</v>
      </c>
      <c r="CJ17">
        <f>'Inventory ELV'!CL17*0.5</f>
        <v>1</v>
      </c>
      <c r="CK17">
        <f>'Inventory ELV'!CI17*0.5</f>
        <v>0</v>
      </c>
      <c r="CL17">
        <f>'Inventory ELV'!CJ17*0.5</f>
        <v>10</v>
      </c>
      <c r="CN17">
        <f>'Inventory ELV'!CP17*0.5</f>
        <v>5</v>
      </c>
      <c r="CO17">
        <f>'Inventory ELV'!CQ17*0.5</f>
        <v>3.5</v>
      </c>
      <c r="CP17">
        <f>'Inventory ELV'!CN17*0.5</f>
        <v>5.5</v>
      </c>
      <c r="CQ17">
        <f>'Inventory ELV'!CO17*0.5</f>
        <v>16.5</v>
      </c>
      <c r="CS17">
        <f>'Inventory ELV'!CU17*0.5</f>
        <v>6.5</v>
      </c>
      <c r="CT17">
        <f>'Inventory ELV'!CV17*0.5</f>
        <v>1</v>
      </c>
      <c r="CU17">
        <f>'Inventory ELV'!CS17*0.5</f>
        <v>4</v>
      </c>
      <c r="CV17">
        <f>'Inventory ELV'!CT17*0.5</f>
        <v>13.5</v>
      </c>
      <c r="CX17">
        <f>'Inventory ELV'!CZ17*0.5</f>
        <v>6</v>
      </c>
      <c r="CY17">
        <f>'Inventory ELV'!DA17*0.5</f>
        <v>2</v>
      </c>
      <c r="CZ17">
        <f>'Inventory ELV'!CX17*0.5</f>
        <v>7.5</v>
      </c>
      <c r="DA17">
        <f>'Inventory ELV'!CY17*0.5</f>
        <v>17.5</v>
      </c>
      <c r="DC17">
        <f>'Inventory ELV'!DE17*0.5</f>
        <v>6.5</v>
      </c>
      <c r="DD17">
        <f>'Inventory ELV'!DF17*0.5</f>
        <v>1</v>
      </c>
      <c r="DE17">
        <f>'Inventory ELV'!DC17*0.5</f>
        <v>5</v>
      </c>
      <c r="DF17">
        <f>'Inventory ELV'!DD17*0.5</f>
        <v>15.5</v>
      </c>
      <c r="DH17">
        <f>'Inventory ELV'!DJ17*0.5</f>
        <v>6.5</v>
      </c>
      <c r="DI17">
        <f>'Inventory ELV'!DK17*0.5</f>
        <v>1</v>
      </c>
      <c r="DJ17">
        <f>'Inventory ELV'!DH17*0.5</f>
        <v>7</v>
      </c>
      <c r="DK17">
        <f>'Inventory ELV'!DI17*0.5</f>
        <v>15</v>
      </c>
      <c r="DM17">
        <f>'Inventory ELV'!DO17*0.5</f>
        <v>6.5</v>
      </c>
      <c r="DN17">
        <f>'Inventory ELV'!DP17*0.5</f>
        <v>1</v>
      </c>
      <c r="DO17">
        <f>'Inventory ELV'!DM17*0.5</f>
        <v>6</v>
      </c>
      <c r="DP17">
        <f>'Inventory ELV'!DN17*0.5</f>
        <v>16.5</v>
      </c>
      <c r="DR17">
        <f>'Inventory ELV'!DT17*0.5</f>
        <v>6.5</v>
      </c>
      <c r="DS17">
        <f>'Inventory ELV'!DU17*0.5</f>
        <v>1</v>
      </c>
      <c r="DT17">
        <f>'Inventory ELV'!DR17*0.5</f>
        <v>4</v>
      </c>
      <c r="DU17">
        <f>'Inventory ELV'!DS17*0.5</f>
        <v>13.5</v>
      </c>
      <c r="DW17">
        <f>'Inventory ELV'!DY17*0.5</f>
        <v>6.5</v>
      </c>
      <c r="DX17">
        <f>'Inventory ELV'!DZ17*0.5</f>
        <v>1</v>
      </c>
      <c r="DY17">
        <f>'Inventory ELV'!DW17*0.5</f>
        <v>6.5</v>
      </c>
      <c r="DZ17">
        <f>'Inventory ELV'!DX17*0.5</f>
        <v>11.5</v>
      </c>
      <c r="EB17">
        <f>'Inventory ELV'!ED17*0.5</f>
        <v>6</v>
      </c>
      <c r="EC17">
        <f>'Inventory ELV'!EE17*0.5</f>
        <v>1.5</v>
      </c>
      <c r="ED17">
        <f>'Inventory ELV'!EB17*0.5</f>
        <v>2</v>
      </c>
      <c r="EE17">
        <f>'Inventory ELV'!EC17*0.5</f>
        <v>18</v>
      </c>
      <c r="EG17">
        <f>'Inventory ELV'!EI17*0.5</f>
        <v>6.5</v>
      </c>
      <c r="EH17">
        <f>'Inventory ELV'!EJ17*0.5</f>
        <v>1</v>
      </c>
      <c r="EI17">
        <f>'Inventory ELV'!EG17*0.5</f>
        <v>7.5</v>
      </c>
      <c r="EJ17">
        <f>'Inventory ELV'!EH17*0.5</f>
        <v>8.5</v>
      </c>
      <c r="EL17">
        <f>'Inventory ELV'!EN17*0.5</f>
        <v>5.5</v>
      </c>
      <c r="EM17">
        <f>'Inventory ELV'!EO17*0.5</f>
        <v>6</v>
      </c>
      <c r="EN17">
        <f>'Inventory ELV'!EL17*0.5</f>
        <v>12</v>
      </c>
      <c r="EO17">
        <f>'Inventory ELV'!EM17*0.5</f>
        <v>2.5</v>
      </c>
      <c r="EQ17">
        <f>'Inventory ELV'!ES17*0.5</f>
        <v>7</v>
      </c>
      <c r="ER17">
        <f>'Inventory ELV'!ET17*0.5</f>
        <v>1</v>
      </c>
      <c r="ES17">
        <f>'Inventory ELV'!EQ17*0.5</f>
        <v>0</v>
      </c>
      <c r="ET17">
        <f>'Inventory ELV'!ER17*0.5</f>
        <v>17.5</v>
      </c>
      <c r="EV17" s="22">
        <f t="shared" si="0"/>
        <v>6</v>
      </c>
      <c r="EW17" s="22">
        <f t="shared" si="1"/>
        <v>2</v>
      </c>
      <c r="EX17" s="22">
        <f t="shared" si="2"/>
        <v>5</v>
      </c>
      <c r="EY17" s="22">
        <f t="shared" si="3"/>
        <v>14</v>
      </c>
    </row>
    <row r="18" spans="1:155" x14ac:dyDescent="0.35">
      <c r="A18">
        <v>16</v>
      </c>
      <c r="B18">
        <f>'Inventory ELV'!D18*0.5</f>
        <v>6.5</v>
      </c>
      <c r="C18">
        <f>'Inventory ELV'!E18*0.5</f>
        <v>1</v>
      </c>
      <c r="D18">
        <f>'Inventory ELV'!B18*0.5</f>
        <v>3</v>
      </c>
      <c r="E18">
        <f>'Inventory ELV'!C18*0.5</f>
        <v>13</v>
      </c>
      <c r="G18">
        <f>'Inventory ELV'!I18*0.5</f>
        <v>6.5</v>
      </c>
      <c r="H18">
        <f>'Inventory ELV'!J18*0.5</f>
        <v>1.5</v>
      </c>
      <c r="I18">
        <f>'Inventory ELV'!G18*0.5</f>
        <v>0</v>
      </c>
      <c r="J18">
        <f>'Inventory ELV'!H18*0.5</f>
        <v>11</v>
      </c>
      <c r="L18">
        <f>'Inventory ELV'!N18*0.5</f>
        <v>6.5</v>
      </c>
      <c r="M18">
        <f>'Inventory ELV'!O18*0.5</f>
        <v>2.5</v>
      </c>
      <c r="N18">
        <f>'Inventory ELV'!L18*0.5</f>
        <v>0</v>
      </c>
      <c r="O18">
        <f>'Inventory ELV'!M18*0.5</f>
        <v>10</v>
      </c>
      <c r="Q18">
        <f>'Inventory ELV'!S18*0.5</f>
        <v>6.5</v>
      </c>
      <c r="R18">
        <f>'Inventory ELV'!T18*0.5</f>
        <v>8.5</v>
      </c>
      <c r="S18">
        <f>'Inventory ELV'!Q18*0.5</f>
        <v>3.5</v>
      </c>
      <c r="T18">
        <f>'Inventory ELV'!R18*0.5</f>
        <v>6</v>
      </c>
      <c r="V18">
        <f>'Inventory ELV'!X18*0.5</f>
        <v>6.5</v>
      </c>
      <c r="W18">
        <f>'Inventory ELV'!Y18*0.5</f>
        <v>1.5</v>
      </c>
      <c r="X18">
        <f>'Inventory ELV'!V18*0.5</f>
        <v>1.5</v>
      </c>
      <c r="Y18">
        <f>'Inventory ELV'!W18*0.5</f>
        <v>10.5</v>
      </c>
      <c r="AA18">
        <f>'Inventory ELV'!AC18*0.5</f>
        <v>7</v>
      </c>
      <c r="AB18">
        <f>'Inventory ELV'!AD18*0.5</f>
        <v>6.5</v>
      </c>
      <c r="AC18">
        <f>'Inventory ELV'!AA18*0.5</f>
        <v>0</v>
      </c>
      <c r="AD18">
        <f>'Inventory ELV'!AB18*0.5</f>
        <v>4.5</v>
      </c>
      <c r="AF18">
        <f>'Inventory ELV'!AH18*0.5</f>
        <v>7.5</v>
      </c>
      <c r="AG18">
        <f>'Inventory ELV'!AI18*0.5</f>
        <v>5.5</v>
      </c>
      <c r="AH18">
        <f>'Inventory ELV'!AF18*0.5</f>
        <v>0</v>
      </c>
      <c r="AI18">
        <f>'Inventory ELV'!AG18*0.5</f>
        <v>3</v>
      </c>
      <c r="AK18">
        <f>'Inventory ELV'!AM18*0.5</f>
        <v>6.5</v>
      </c>
      <c r="AL18">
        <f>'Inventory ELV'!AN18*0.5</f>
        <v>2</v>
      </c>
      <c r="AM18">
        <f>'Inventory ELV'!AK18*0.5</f>
        <v>0.5</v>
      </c>
      <c r="AN18">
        <f>'Inventory ELV'!AL18*0.5</f>
        <v>9</v>
      </c>
      <c r="AP18">
        <f>'Inventory ELV'!AR18*0.5</f>
        <v>7</v>
      </c>
      <c r="AQ18">
        <f>'Inventory ELV'!AS18*0.5</f>
        <v>3</v>
      </c>
      <c r="AR18">
        <f>'Inventory ELV'!AP18*0.5</f>
        <v>0</v>
      </c>
      <c r="AS18">
        <f>'Inventory ELV'!AQ18*0.5</f>
        <v>6</v>
      </c>
      <c r="AU18">
        <f>'Inventory ELV'!AW18*0.5</f>
        <v>7</v>
      </c>
      <c r="AV18">
        <f>'Inventory ELV'!AX18*0.5</f>
        <v>5</v>
      </c>
      <c r="AW18">
        <f>'Inventory ELV'!AU18*0.5</f>
        <v>0</v>
      </c>
      <c r="AX18">
        <f>'Inventory ELV'!AV18*0.5</f>
        <v>5.5</v>
      </c>
      <c r="AZ18">
        <f>'Inventory ELV'!BB18*0.5</f>
        <v>7</v>
      </c>
      <c r="BA18">
        <f>'Inventory ELV'!BC18*0.5</f>
        <v>4.5</v>
      </c>
      <c r="BB18">
        <f>'Inventory ELV'!AZ18*0.5</f>
        <v>0</v>
      </c>
      <c r="BC18">
        <f>'Inventory ELV'!BA18*0.5</f>
        <v>2.5</v>
      </c>
      <c r="BE18">
        <f>'Inventory ELV'!BG18*0.5</f>
        <v>5</v>
      </c>
      <c r="BF18">
        <f>'Inventory ELV'!BH18*0.5</f>
        <v>3</v>
      </c>
      <c r="BG18">
        <f>'Inventory ELV'!BE18*0.5</f>
        <v>2</v>
      </c>
      <c r="BH18">
        <f>'Inventory ELV'!BF18*0.5</f>
        <v>6</v>
      </c>
      <c r="BJ18">
        <f>'Inventory ELV'!BL18*0.5</f>
        <v>6.5</v>
      </c>
      <c r="BK18">
        <f>'Inventory ELV'!BM18*0.5</f>
        <v>2.5</v>
      </c>
      <c r="BL18">
        <f>'Inventory ELV'!BJ18*0.5</f>
        <v>0</v>
      </c>
      <c r="BM18">
        <f>'Inventory ELV'!BK18*0.5</f>
        <v>9</v>
      </c>
      <c r="BO18">
        <f>'Inventory ELV'!BQ18*0.5</f>
        <v>6.5</v>
      </c>
      <c r="BP18">
        <f>'Inventory ELV'!BR18*0.5</f>
        <v>1.5</v>
      </c>
      <c r="BQ18">
        <f>'Inventory ELV'!BO18*0.5</f>
        <v>0</v>
      </c>
      <c r="BR18">
        <f>'Inventory ELV'!BP18*0.5</f>
        <v>7.5</v>
      </c>
      <c r="BT18">
        <f>'Inventory ELV'!BV18*0.5</f>
        <v>7</v>
      </c>
      <c r="BU18">
        <f>'Inventory ELV'!BW18*0.5</f>
        <v>2.5</v>
      </c>
      <c r="BV18">
        <f>'Inventory ELV'!BT18*0.5</f>
        <v>0</v>
      </c>
      <c r="BW18">
        <f>'Inventory ELV'!BU18*0.5</f>
        <v>17.5</v>
      </c>
      <c r="BY18">
        <f>'Inventory ELV'!CA18*0.5</f>
        <v>7</v>
      </c>
      <c r="BZ18">
        <f>'Inventory ELV'!CB18*0.5</f>
        <v>5</v>
      </c>
      <c r="CA18">
        <f>'Inventory ELV'!BY18*0.5</f>
        <v>0</v>
      </c>
      <c r="CB18">
        <f>'Inventory ELV'!BZ18*0.5</f>
        <v>4</v>
      </c>
      <c r="CD18">
        <f>'Inventory ELV'!CF18*0.5</f>
        <v>6</v>
      </c>
      <c r="CE18">
        <f>'Inventory ELV'!CG18*0.5</f>
        <v>3.5</v>
      </c>
      <c r="CF18">
        <f>'Inventory ELV'!CD18*0.5</f>
        <v>4</v>
      </c>
      <c r="CG18">
        <f>'Inventory ELV'!CE18*0.5</f>
        <v>10.5</v>
      </c>
      <c r="CI18">
        <f>'Inventory ELV'!CK18*0.5</f>
        <v>7</v>
      </c>
      <c r="CJ18">
        <f>'Inventory ELV'!CL18*0.5</f>
        <v>6.5</v>
      </c>
      <c r="CK18">
        <f>'Inventory ELV'!CI18*0.5</f>
        <v>0</v>
      </c>
      <c r="CL18">
        <f>'Inventory ELV'!CJ18*0.5</f>
        <v>0</v>
      </c>
      <c r="CN18">
        <f>'Inventory ELV'!CP18*0.5</f>
        <v>5</v>
      </c>
      <c r="CO18">
        <f>'Inventory ELV'!CQ18*0.5</f>
        <v>3</v>
      </c>
      <c r="CP18">
        <f>'Inventory ELV'!CN18*0.5</f>
        <v>2</v>
      </c>
      <c r="CQ18">
        <f>'Inventory ELV'!CO18*0.5</f>
        <v>7.5</v>
      </c>
      <c r="CS18">
        <f>'Inventory ELV'!CU18*0.5</f>
        <v>6.5</v>
      </c>
      <c r="CT18">
        <f>'Inventory ELV'!CV18*0.5</f>
        <v>2</v>
      </c>
      <c r="CU18">
        <f>'Inventory ELV'!CS18*0.5</f>
        <v>0</v>
      </c>
      <c r="CV18">
        <f>'Inventory ELV'!CT18*0.5</f>
        <v>9</v>
      </c>
      <c r="CX18">
        <f>'Inventory ELV'!CZ18*0.5</f>
        <v>6.5</v>
      </c>
      <c r="CY18">
        <f>'Inventory ELV'!DA18*0.5</f>
        <v>2.5</v>
      </c>
      <c r="CZ18">
        <f>'Inventory ELV'!CX18*0.5</f>
        <v>0</v>
      </c>
      <c r="DA18">
        <f>'Inventory ELV'!CY18*0.5</f>
        <v>10</v>
      </c>
      <c r="DC18">
        <f>'Inventory ELV'!DE18*0.5</f>
        <v>7</v>
      </c>
      <c r="DD18">
        <f>'Inventory ELV'!DF18*0.5</f>
        <v>4.5</v>
      </c>
      <c r="DE18">
        <f>'Inventory ELV'!DC18*0.5</f>
        <v>0</v>
      </c>
      <c r="DF18">
        <f>'Inventory ELV'!DD18*0.5</f>
        <v>6</v>
      </c>
      <c r="DH18">
        <f>'Inventory ELV'!DJ18*0.5</f>
        <v>6.5</v>
      </c>
      <c r="DI18">
        <f>'Inventory ELV'!DK18*0.5</f>
        <v>2</v>
      </c>
      <c r="DJ18">
        <f>'Inventory ELV'!DH18*0.5</f>
        <v>0</v>
      </c>
      <c r="DK18">
        <f>'Inventory ELV'!DI18*0.5</f>
        <v>9</v>
      </c>
      <c r="DM18">
        <f>'Inventory ELV'!DO18*0.5</f>
        <v>7</v>
      </c>
      <c r="DN18">
        <f>'Inventory ELV'!DP18*0.5</f>
        <v>2.5</v>
      </c>
      <c r="DO18">
        <f>'Inventory ELV'!DM18*0.5</f>
        <v>0</v>
      </c>
      <c r="DP18">
        <f>'Inventory ELV'!DN18*0.5</f>
        <v>14.5</v>
      </c>
      <c r="DR18">
        <f>'Inventory ELV'!DT18*0.5</f>
        <v>6.5</v>
      </c>
      <c r="DS18">
        <f>'Inventory ELV'!DU18*0.5</f>
        <v>2</v>
      </c>
      <c r="DT18">
        <f>'Inventory ELV'!DR18*0.5</f>
        <v>0</v>
      </c>
      <c r="DU18">
        <f>'Inventory ELV'!DS18*0.5</f>
        <v>9</v>
      </c>
      <c r="DW18">
        <f>'Inventory ELV'!DY18*0.5</f>
        <v>6.5</v>
      </c>
      <c r="DX18">
        <f>'Inventory ELV'!DZ18*0.5</f>
        <v>1.5</v>
      </c>
      <c r="DY18">
        <f>'Inventory ELV'!DW18*0.5</f>
        <v>0</v>
      </c>
      <c r="DZ18">
        <f>'Inventory ELV'!DX18*0.5</f>
        <v>9.5</v>
      </c>
      <c r="EB18">
        <f>'Inventory ELV'!ED18*0.5</f>
        <v>6.5</v>
      </c>
      <c r="EC18">
        <f>'Inventory ELV'!EE18*0.5</f>
        <v>4.5</v>
      </c>
      <c r="ED18">
        <f>'Inventory ELV'!EB18*0.5</f>
        <v>0</v>
      </c>
      <c r="EE18">
        <f>'Inventory ELV'!EC18*0.5</f>
        <v>6</v>
      </c>
      <c r="EG18">
        <f>'Inventory ELV'!EI18*0.5</f>
        <v>6.5</v>
      </c>
      <c r="EH18">
        <f>'Inventory ELV'!EJ18*0.5</f>
        <v>1.5</v>
      </c>
      <c r="EI18">
        <f>'Inventory ELV'!EG18*0.5</f>
        <v>1</v>
      </c>
      <c r="EJ18">
        <f>'Inventory ELV'!EH18*0.5</f>
        <v>10</v>
      </c>
      <c r="EL18">
        <f>'Inventory ELV'!EN18*0.5</f>
        <v>6</v>
      </c>
      <c r="EM18">
        <f>'Inventory ELV'!EO18*0.5</f>
        <v>1.5</v>
      </c>
      <c r="EN18">
        <f>'Inventory ELV'!EL18*0.5</f>
        <v>9</v>
      </c>
      <c r="EO18">
        <f>'Inventory ELV'!EM18*0.5</f>
        <v>11</v>
      </c>
      <c r="EQ18">
        <f>'Inventory ELV'!ES18*0.5</f>
        <v>7</v>
      </c>
      <c r="ER18">
        <f>'Inventory ELV'!ET18*0.5</f>
        <v>6</v>
      </c>
      <c r="ES18">
        <f>'Inventory ELV'!EQ18*0.5</f>
        <v>0</v>
      </c>
      <c r="ET18">
        <f>'Inventory ELV'!ER18*0.5</f>
        <v>0</v>
      </c>
      <c r="EV18" s="22">
        <f t="shared" si="0"/>
        <v>7</v>
      </c>
      <c r="EW18" s="22">
        <f t="shared" si="1"/>
        <v>3</v>
      </c>
      <c r="EX18" s="22">
        <f t="shared" si="2"/>
        <v>1</v>
      </c>
      <c r="EY18" s="22">
        <f t="shared" si="3"/>
        <v>8</v>
      </c>
    </row>
    <row r="19" spans="1:155" x14ac:dyDescent="0.35">
      <c r="A19">
        <v>17</v>
      </c>
      <c r="B19">
        <f>'Inventory ELV'!D19*0.5</f>
        <v>6.5</v>
      </c>
      <c r="C19">
        <f>'Inventory ELV'!E19*0.5</f>
        <v>4</v>
      </c>
      <c r="D19">
        <f>'Inventory ELV'!B19*0.5</f>
        <v>0</v>
      </c>
      <c r="E19">
        <f>'Inventory ELV'!C19*0.5</f>
        <v>6</v>
      </c>
      <c r="G19">
        <f>'Inventory ELV'!I19*0.5</f>
        <v>7</v>
      </c>
      <c r="H19">
        <f>'Inventory ELV'!J19*0.5</f>
        <v>6.5</v>
      </c>
      <c r="I19">
        <f>'Inventory ELV'!G19*0.5</f>
        <v>0</v>
      </c>
      <c r="J19">
        <f>'Inventory ELV'!H19*0.5</f>
        <v>1</v>
      </c>
      <c r="L19">
        <f>'Inventory ELV'!N19*0.5</f>
        <v>6.5</v>
      </c>
      <c r="M19">
        <f>'Inventory ELV'!O19*0.5</f>
        <v>5.5</v>
      </c>
      <c r="N19">
        <f>'Inventory ELV'!L19*0.5</f>
        <v>0</v>
      </c>
      <c r="O19">
        <f>'Inventory ELV'!M19*0.5</f>
        <v>0.5</v>
      </c>
      <c r="Q19">
        <f>'Inventory ELV'!S19*0.5</f>
        <v>6.5</v>
      </c>
      <c r="R19">
        <f>'Inventory ELV'!T19*0.5</f>
        <v>9.5</v>
      </c>
      <c r="S19">
        <f>'Inventory ELV'!Q19*0.5</f>
        <v>3</v>
      </c>
      <c r="T19">
        <f>'Inventory ELV'!R19*0.5</f>
        <v>0</v>
      </c>
      <c r="V19">
        <f>'Inventory ELV'!X19*0.5</f>
        <v>7</v>
      </c>
      <c r="W19">
        <f>'Inventory ELV'!Y19*0.5</f>
        <v>6.5</v>
      </c>
      <c r="X19">
        <f>'Inventory ELV'!V19*0.5</f>
        <v>0</v>
      </c>
      <c r="Y19">
        <f>'Inventory ELV'!W19*0.5</f>
        <v>3.5</v>
      </c>
      <c r="AA19">
        <f>'Inventory ELV'!AC19*0.5</f>
        <v>7</v>
      </c>
      <c r="AB19">
        <f>'Inventory ELV'!AD19*0.5</f>
        <v>9.5</v>
      </c>
      <c r="AC19">
        <f>'Inventory ELV'!AA19*0.5</f>
        <v>2.5</v>
      </c>
      <c r="AD19">
        <f>'Inventory ELV'!AB19*0.5</f>
        <v>0</v>
      </c>
      <c r="AF19">
        <f>'Inventory ELV'!AH19*0.5</f>
        <v>7</v>
      </c>
      <c r="AG19">
        <f>'Inventory ELV'!AI19*0.5</f>
        <v>7.5</v>
      </c>
      <c r="AH19">
        <f>'Inventory ELV'!AF19*0.5</f>
        <v>2</v>
      </c>
      <c r="AI19">
        <f>'Inventory ELV'!AG19*0.5</f>
        <v>0</v>
      </c>
      <c r="AK19">
        <f>'Inventory ELV'!AM19*0.5</f>
        <v>6.5</v>
      </c>
      <c r="AL19">
        <f>'Inventory ELV'!AN19*0.5</f>
        <v>6.5</v>
      </c>
      <c r="AM19">
        <f>'Inventory ELV'!AK19*0.5</f>
        <v>0</v>
      </c>
      <c r="AN19">
        <f>'Inventory ELV'!AL19*0.5</f>
        <v>2</v>
      </c>
      <c r="AP19">
        <f>'Inventory ELV'!AR19*0.5</f>
        <v>7</v>
      </c>
      <c r="AQ19">
        <f>'Inventory ELV'!AS19*0.5</f>
        <v>6.5</v>
      </c>
      <c r="AR19">
        <f>'Inventory ELV'!AP19*0.5</f>
        <v>7.5</v>
      </c>
      <c r="AS19">
        <f>'Inventory ELV'!AQ19*0.5</f>
        <v>0</v>
      </c>
      <c r="AU19">
        <f>'Inventory ELV'!AW19*0.5</f>
        <v>7</v>
      </c>
      <c r="AV19">
        <f>'Inventory ELV'!AX19*0.5</f>
        <v>9</v>
      </c>
      <c r="AW19">
        <f>'Inventory ELV'!AU19*0.5</f>
        <v>1.5</v>
      </c>
      <c r="AX19">
        <f>'Inventory ELV'!AV19*0.5</f>
        <v>0</v>
      </c>
      <c r="AZ19">
        <f>'Inventory ELV'!BB19*0.5</f>
        <v>7</v>
      </c>
      <c r="BA19">
        <f>'Inventory ELV'!BC19*0.5</f>
        <v>7.5</v>
      </c>
      <c r="BB19">
        <f>'Inventory ELV'!AZ19*0.5</f>
        <v>1</v>
      </c>
      <c r="BC19">
        <f>'Inventory ELV'!BA19*0.5</f>
        <v>0</v>
      </c>
      <c r="BE19">
        <f>'Inventory ELV'!BG19*0.5</f>
        <v>5</v>
      </c>
      <c r="BF19">
        <f>'Inventory ELV'!BH19*0.5</f>
        <v>7.5</v>
      </c>
      <c r="BG19">
        <f>'Inventory ELV'!BE19*0.5</f>
        <v>3.5</v>
      </c>
      <c r="BH19">
        <f>'Inventory ELV'!BF19*0.5</f>
        <v>0</v>
      </c>
      <c r="BJ19">
        <f>'Inventory ELV'!BL19*0.5</f>
        <v>7</v>
      </c>
      <c r="BK19">
        <f>'Inventory ELV'!BM19*0.5</f>
        <v>9.5</v>
      </c>
      <c r="BL19">
        <f>'Inventory ELV'!BJ19*0.5</f>
        <v>1</v>
      </c>
      <c r="BM19">
        <f>'Inventory ELV'!BK19*0.5</f>
        <v>0</v>
      </c>
      <c r="BO19">
        <f>'Inventory ELV'!BQ19*0.5</f>
        <v>7</v>
      </c>
      <c r="BP19">
        <f>'Inventory ELV'!BR19*0.5</f>
        <v>6.5</v>
      </c>
      <c r="BQ19">
        <f>'Inventory ELV'!BO19*0.5</f>
        <v>0</v>
      </c>
      <c r="BR19">
        <f>'Inventory ELV'!BP19*0.5</f>
        <v>1</v>
      </c>
      <c r="BT19">
        <f>'Inventory ELV'!BV19*0.5</f>
        <v>7</v>
      </c>
      <c r="BU19">
        <f>'Inventory ELV'!BW19*0.5</f>
        <v>8</v>
      </c>
      <c r="BV19">
        <f>'Inventory ELV'!BT19*0.5</f>
        <v>0</v>
      </c>
      <c r="BW19">
        <f>'Inventory ELV'!BU19*0.5</f>
        <v>0</v>
      </c>
      <c r="BY19">
        <f>'Inventory ELV'!CA19*0.5</f>
        <v>7</v>
      </c>
      <c r="BZ19">
        <f>'Inventory ELV'!CB19*0.5</f>
        <v>8</v>
      </c>
      <c r="CA19">
        <f>'Inventory ELV'!BY19*0.5</f>
        <v>2.5</v>
      </c>
      <c r="CB19">
        <f>'Inventory ELV'!BZ19*0.5</f>
        <v>0</v>
      </c>
      <c r="CD19">
        <f>'Inventory ELV'!CF19*0.5</f>
        <v>7</v>
      </c>
      <c r="CE19">
        <f>'Inventory ELV'!CG19*0.5</f>
        <v>1</v>
      </c>
      <c r="CF19">
        <f>'Inventory ELV'!CD19*0.5</f>
        <v>4</v>
      </c>
      <c r="CG19">
        <f>'Inventory ELV'!CE19*0.5</f>
        <v>16</v>
      </c>
      <c r="CI19">
        <f>'Inventory ELV'!CK19*0.5</f>
        <v>7</v>
      </c>
      <c r="CJ19">
        <f>'Inventory ELV'!CL19*0.5</f>
        <v>7.5</v>
      </c>
      <c r="CK19">
        <f>'Inventory ELV'!CI19*0.5</f>
        <v>2.5</v>
      </c>
      <c r="CL19">
        <f>'Inventory ELV'!CJ19*0.5</f>
        <v>0</v>
      </c>
      <c r="CN19">
        <f>'Inventory ELV'!CP19*0.5</f>
        <v>5</v>
      </c>
      <c r="CO19">
        <f>'Inventory ELV'!CQ19*0.5</f>
        <v>6.5</v>
      </c>
      <c r="CP19">
        <f>'Inventory ELV'!CN19*0.5</f>
        <v>3</v>
      </c>
      <c r="CQ19">
        <f>'Inventory ELV'!CO19*0.5</f>
        <v>2.5</v>
      </c>
      <c r="CS19">
        <f>'Inventory ELV'!CU19*0.5</f>
        <v>7</v>
      </c>
      <c r="CT19">
        <f>'Inventory ELV'!CV19*0.5</f>
        <v>10</v>
      </c>
      <c r="CU19">
        <f>'Inventory ELV'!CS19*0.5</f>
        <v>1</v>
      </c>
      <c r="CV19">
        <f>'Inventory ELV'!CT19*0.5</f>
        <v>0</v>
      </c>
      <c r="CX19">
        <f>'Inventory ELV'!CZ19*0.5</f>
        <v>6.5</v>
      </c>
      <c r="CY19">
        <f>'Inventory ELV'!DA19*0.5</f>
        <v>5.5</v>
      </c>
      <c r="CZ19">
        <f>'Inventory ELV'!CX19*0.5</f>
        <v>0</v>
      </c>
      <c r="DA19">
        <f>'Inventory ELV'!CY19*0.5</f>
        <v>0.5</v>
      </c>
      <c r="DC19">
        <f>'Inventory ELV'!DE19*0.5</f>
        <v>7</v>
      </c>
      <c r="DD19">
        <f>'Inventory ELV'!DF19*0.5</f>
        <v>7</v>
      </c>
      <c r="DE19">
        <f>'Inventory ELV'!DC19*0.5</f>
        <v>0</v>
      </c>
      <c r="DF19">
        <f>'Inventory ELV'!DD19*0.5</f>
        <v>0</v>
      </c>
      <c r="DH19">
        <f>'Inventory ELV'!DJ19*0.5</f>
        <v>7</v>
      </c>
      <c r="DI19">
        <f>'Inventory ELV'!DK19*0.5</f>
        <v>6.5</v>
      </c>
      <c r="DJ19">
        <f>'Inventory ELV'!DH19*0.5</f>
        <v>0</v>
      </c>
      <c r="DK19">
        <f>'Inventory ELV'!DI19*0.5</f>
        <v>0</v>
      </c>
      <c r="DM19">
        <f>'Inventory ELV'!DO19*0.5</f>
        <v>7</v>
      </c>
      <c r="DN19">
        <f>'Inventory ELV'!DP19*0.5</f>
        <v>7.5</v>
      </c>
      <c r="DO19">
        <f>'Inventory ELV'!DM19*0.5</f>
        <v>0.5</v>
      </c>
      <c r="DP19">
        <f>'Inventory ELV'!DN19*0.5</f>
        <v>0</v>
      </c>
      <c r="DR19">
        <f>'Inventory ELV'!DT19*0.5</f>
        <v>7</v>
      </c>
      <c r="DS19">
        <f>'Inventory ELV'!DU19*0.5</f>
        <v>10</v>
      </c>
      <c r="DT19">
        <f>'Inventory ELV'!DR19*0.5</f>
        <v>1</v>
      </c>
      <c r="DU19">
        <f>'Inventory ELV'!DS19*0.5</f>
        <v>0</v>
      </c>
      <c r="DW19">
        <f>'Inventory ELV'!DY19*0.5</f>
        <v>7</v>
      </c>
      <c r="DX19">
        <f>'Inventory ELV'!DZ19*0.5</f>
        <v>7.5</v>
      </c>
      <c r="DY19">
        <f>'Inventory ELV'!DW19*0.5</f>
        <v>0</v>
      </c>
      <c r="DZ19">
        <f>'Inventory ELV'!DX19*0.5</f>
        <v>2.5</v>
      </c>
      <c r="EB19">
        <f>'Inventory ELV'!ED19*0.5</f>
        <v>6.5</v>
      </c>
      <c r="EC19">
        <f>'Inventory ELV'!EE19*0.5</f>
        <v>7.5</v>
      </c>
      <c r="ED19">
        <f>'Inventory ELV'!EB19*0.5</f>
        <v>2</v>
      </c>
      <c r="EE19">
        <f>'Inventory ELV'!EC19*0.5</f>
        <v>0</v>
      </c>
      <c r="EG19">
        <f>'Inventory ELV'!EI19*0.5</f>
        <v>7</v>
      </c>
      <c r="EH19">
        <f>'Inventory ELV'!EJ19*0.5</f>
        <v>6.5</v>
      </c>
      <c r="EI19">
        <f>'Inventory ELV'!EG19*0.5</f>
        <v>0</v>
      </c>
      <c r="EJ19">
        <f>'Inventory ELV'!EH19*0.5</f>
        <v>4.5</v>
      </c>
      <c r="EL19">
        <f>'Inventory ELV'!EN19*0.5</f>
        <v>7</v>
      </c>
      <c r="EM19">
        <f>'Inventory ELV'!EO19*0.5</f>
        <v>1</v>
      </c>
      <c r="EN19">
        <f>'Inventory ELV'!EL19*0.5</f>
        <v>3</v>
      </c>
      <c r="EO19">
        <f>'Inventory ELV'!EM19*0.5</f>
        <v>12</v>
      </c>
      <c r="EQ19">
        <f>'Inventory ELV'!ES19*0.5</f>
        <v>7</v>
      </c>
      <c r="ER19">
        <f>'Inventory ELV'!ET19*0.5</f>
        <v>7.5</v>
      </c>
      <c r="ES19">
        <f>'Inventory ELV'!EQ19*0.5</f>
        <v>1.5</v>
      </c>
      <c r="ET19">
        <f>'Inventory ELV'!ER19*0.5</f>
        <v>0</v>
      </c>
      <c r="EV19" s="22">
        <f t="shared" si="0"/>
        <v>7</v>
      </c>
      <c r="EW19" s="22">
        <f t="shared" si="1"/>
        <v>7</v>
      </c>
      <c r="EX19" s="22">
        <f t="shared" si="2"/>
        <v>1</v>
      </c>
      <c r="EY19" s="22">
        <f t="shared" si="3"/>
        <v>2</v>
      </c>
    </row>
    <row r="20" spans="1:155" x14ac:dyDescent="0.35">
      <c r="A20">
        <v>18</v>
      </c>
      <c r="B20">
        <f>'Inventory ELV'!D20*0.5</f>
        <v>7</v>
      </c>
      <c r="C20">
        <f>'Inventory ELV'!E20*0.5</f>
        <v>9</v>
      </c>
      <c r="D20">
        <f>'Inventory ELV'!B20*0.5</f>
        <v>0.5</v>
      </c>
      <c r="E20">
        <f>'Inventory ELV'!C20*0.5</f>
        <v>0</v>
      </c>
      <c r="G20">
        <f>'Inventory ELV'!I20*0.5</f>
        <v>6.5</v>
      </c>
      <c r="H20">
        <f>'Inventory ELV'!J20*0.5</f>
        <v>8</v>
      </c>
      <c r="I20">
        <f>'Inventory ELV'!G20*0.5</f>
        <v>3</v>
      </c>
      <c r="J20">
        <f>'Inventory ELV'!H20*0.5</f>
        <v>0</v>
      </c>
      <c r="L20">
        <f>'Inventory ELV'!N20*0.5</f>
        <v>6.5</v>
      </c>
      <c r="M20">
        <f>'Inventory ELV'!O20*0.5</f>
        <v>8</v>
      </c>
      <c r="N20">
        <f>'Inventory ELV'!L20*0.5</f>
        <v>3</v>
      </c>
      <c r="O20">
        <f>'Inventory ELV'!M20*0.5</f>
        <v>0</v>
      </c>
      <c r="Q20">
        <f>'Inventory ELV'!S20*0.5</f>
        <v>6.5</v>
      </c>
      <c r="R20">
        <f>'Inventory ELV'!T20*0.5</f>
        <v>4.5</v>
      </c>
      <c r="S20">
        <f>'Inventory ELV'!Q20*0.5</f>
        <v>11.5</v>
      </c>
      <c r="T20">
        <f>'Inventory ELV'!R20*0.5</f>
        <v>2.5</v>
      </c>
      <c r="V20">
        <f>'Inventory ELV'!X20*0.5</f>
        <v>6.5</v>
      </c>
      <c r="W20">
        <f>'Inventory ELV'!Y20*0.5</f>
        <v>8.5</v>
      </c>
      <c r="X20">
        <f>'Inventory ELV'!V20*0.5</f>
        <v>3</v>
      </c>
      <c r="Y20">
        <f>'Inventory ELV'!W20*0.5</f>
        <v>0</v>
      </c>
      <c r="AA20">
        <f>'Inventory ELV'!AC20*0.5</f>
        <v>6.5</v>
      </c>
      <c r="AB20">
        <f>'Inventory ELV'!AD20*0.5</f>
        <v>7.5</v>
      </c>
      <c r="AC20">
        <f>'Inventory ELV'!AA20*0.5</f>
        <v>8.5</v>
      </c>
      <c r="AD20">
        <f>'Inventory ELV'!AB20*0.5</f>
        <v>0</v>
      </c>
      <c r="AF20">
        <f>'Inventory ELV'!AH20*0.5</f>
        <v>6.5</v>
      </c>
      <c r="AG20">
        <f>'Inventory ELV'!AI20*0.5</f>
        <v>8</v>
      </c>
      <c r="AH20">
        <f>'Inventory ELV'!AF20*0.5</f>
        <v>9</v>
      </c>
      <c r="AI20">
        <f>'Inventory ELV'!AG20*0.5</f>
        <v>0</v>
      </c>
      <c r="AK20">
        <f>'Inventory ELV'!AM20*0.5</f>
        <v>6.5</v>
      </c>
      <c r="AL20">
        <f>'Inventory ELV'!AN20*0.5</f>
        <v>9.5</v>
      </c>
      <c r="AM20">
        <f>'Inventory ELV'!AK20*0.5</f>
        <v>4</v>
      </c>
      <c r="AN20">
        <f>'Inventory ELV'!AL20*0.5</f>
        <v>0</v>
      </c>
      <c r="AP20">
        <f>'Inventory ELV'!AR20*0.5</f>
        <v>6.5</v>
      </c>
      <c r="AQ20">
        <f>'Inventory ELV'!AS20*0.5</f>
        <v>7.5</v>
      </c>
      <c r="AR20">
        <f>'Inventory ELV'!AP20*0.5</f>
        <v>3.5</v>
      </c>
      <c r="AS20">
        <f>'Inventory ELV'!AQ20*0.5</f>
        <v>0</v>
      </c>
      <c r="AU20">
        <f>'Inventory ELV'!AW20*0.5</f>
        <v>6.5</v>
      </c>
      <c r="AV20">
        <f>'Inventory ELV'!AX20*0.5</f>
        <v>7.5</v>
      </c>
      <c r="AW20">
        <f>'Inventory ELV'!AU20*0.5</f>
        <v>7</v>
      </c>
      <c r="AX20">
        <f>'Inventory ELV'!AV20*0.5</f>
        <v>0</v>
      </c>
      <c r="AZ20">
        <f>'Inventory ELV'!BB20*0.5</f>
        <v>6.5</v>
      </c>
      <c r="BA20">
        <f>'Inventory ELV'!BC20*0.5</f>
        <v>7.5</v>
      </c>
      <c r="BB20">
        <f>'Inventory ELV'!AZ20*0.5</f>
        <v>9.5</v>
      </c>
      <c r="BC20">
        <f>'Inventory ELV'!BA20*0.5</f>
        <v>0</v>
      </c>
      <c r="BE20">
        <f>'Inventory ELV'!BG20*0.5</f>
        <v>5</v>
      </c>
      <c r="BF20">
        <f>'Inventory ELV'!BH20*0.5</f>
        <v>7</v>
      </c>
      <c r="BG20">
        <f>'Inventory ELV'!BE20*0.5</f>
        <v>5</v>
      </c>
      <c r="BH20">
        <f>'Inventory ELV'!BF20*0.5</f>
        <v>3.5</v>
      </c>
      <c r="BJ20">
        <f>'Inventory ELV'!BL20*0.5</f>
        <v>6.5</v>
      </c>
      <c r="BK20">
        <f>'Inventory ELV'!BM20*0.5</f>
        <v>8</v>
      </c>
      <c r="BL20">
        <f>'Inventory ELV'!BJ20*0.5</f>
        <v>6</v>
      </c>
      <c r="BM20">
        <f>'Inventory ELV'!BK20*0.5</f>
        <v>0</v>
      </c>
      <c r="BO20">
        <f>'Inventory ELV'!BQ20*0.5</f>
        <v>6.5</v>
      </c>
      <c r="BP20">
        <f>'Inventory ELV'!BR20*0.5</f>
        <v>8</v>
      </c>
      <c r="BQ20">
        <f>'Inventory ELV'!BO20*0.5</f>
        <v>3</v>
      </c>
      <c r="BR20">
        <f>'Inventory ELV'!BP20*0.5</f>
        <v>0</v>
      </c>
      <c r="BT20">
        <f>'Inventory ELV'!BV20*0.5</f>
        <v>6.5</v>
      </c>
      <c r="BU20">
        <f>'Inventory ELV'!BW20*0.5</f>
        <v>8</v>
      </c>
      <c r="BV20">
        <f>'Inventory ELV'!BT20*0.5</f>
        <v>4.5</v>
      </c>
      <c r="BW20">
        <f>'Inventory ELV'!BU20*0.5</f>
        <v>0</v>
      </c>
      <c r="BY20">
        <f>'Inventory ELV'!CA20*0.5</f>
        <v>6.5</v>
      </c>
      <c r="BZ20">
        <f>'Inventory ELV'!CB20*0.5</f>
        <v>7.5</v>
      </c>
      <c r="CA20">
        <f>'Inventory ELV'!BY20*0.5</f>
        <v>8</v>
      </c>
      <c r="CB20">
        <f>'Inventory ELV'!BZ20*0.5</f>
        <v>0</v>
      </c>
      <c r="CD20">
        <f>'Inventory ELV'!CF20*0.5</f>
        <v>6.5</v>
      </c>
      <c r="CE20">
        <f>'Inventory ELV'!CG20*0.5</f>
        <v>3.5</v>
      </c>
      <c r="CF20">
        <f>'Inventory ELV'!CD20*0.5</f>
        <v>0</v>
      </c>
      <c r="CG20">
        <f>'Inventory ELV'!CE20*0.5</f>
        <v>6</v>
      </c>
      <c r="CI20">
        <f>'Inventory ELV'!CK20*0.5</f>
        <v>6.5</v>
      </c>
      <c r="CJ20">
        <f>'Inventory ELV'!CL20*0.5</f>
        <v>7.5</v>
      </c>
      <c r="CK20">
        <f>'Inventory ELV'!CI20*0.5</f>
        <v>11.5</v>
      </c>
      <c r="CL20">
        <f>'Inventory ELV'!CJ20*0.5</f>
        <v>6</v>
      </c>
      <c r="CN20">
        <f>'Inventory ELV'!CP20*0.5</f>
        <v>5</v>
      </c>
      <c r="CO20">
        <f>'Inventory ELV'!CQ20*0.5</f>
        <v>7</v>
      </c>
      <c r="CP20">
        <f>'Inventory ELV'!CN20*0.5</f>
        <v>4</v>
      </c>
      <c r="CQ20">
        <f>'Inventory ELV'!CO20*0.5</f>
        <v>0</v>
      </c>
      <c r="CS20">
        <f>'Inventory ELV'!CU20*0.5</f>
        <v>6.5</v>
      </c>
      <c r="CT20">
        <f>'Inventory ELV'!CV20*0.5</f>
        <v>8</v>
      </c>
      <c r="CU20">
        <f>'Inventory ELV'!CS20*0.5</f>
        <v>6</v>
      </c>
      <c r="CV20">
        <f>'Inventory ELV'!CT20*0.5</f>
        <v>0</v>
      </c>
      <c r="CX20">
        <f>'Inventory ELV'!CZ20*0.5</f>
        <v>6.5</v>
      </c>
      <c r="CY20">
        <f>'Inventory ELV'!DA20*0.5</f>
        <v>8</v>
      </c>
      <c r="CZ20">
        <f>'Inventory ELV'!CX20*0.5</f>
        <v>3</v>
      </c>
      <c r="DA20">
        <f>'Inventory ELV'!CY20*0.5</f>
        <v>0</v>
      </c>
      <c r="DC20">
        <f>'Inventory ELV'!DE20*0.5</f>
        <v>6.5</v>
      </c>
      <c r="DD20">
        <f>'Inventory ELV'!DF20*0.5</f>
        <v>7.5</v>
      </c>
      <c r="DE20">
        <f>'Inventory ELV'!DC20*0.5</f>
        <v>5</v>
      </c>
      <c r="DF20">
        <f>'Inventory ELV'!DD20*0.5</f>
        <v>0</v>
      </c>
      <c r="DH20">
        <f>'Inventory ELV'!DJ20*0.5</f>
        <v>6.5</v>
      </c>
      <c r="DI20">
        <f>'Inventory ELV'!DK20*0.5</f>
        <v>7.5</v>
      </c>
      <c r="DJ20">
        <f>'Inventory ELV'!DH20*0.5</f>
        <v>4</v>
      </c>
      <c r="DK20">
        <f>'Inventory ELV'!DI20*0.5</f>
        <v>0</v>
      </c>
      <c r="DM20">
        <f>'Inventory ELV'!DO20*0.5</f>
        <v>6.5</v>
      </c>
      <c r="DN20">
        <f>'Inventory ELV'!DP20*0.5</f>
        <v>7.5</v>
      </c>
      <c r="DO20">
        <f>'Inventory ELV'!DM20*0.5</f>
        <v>5</v>
      </c>
      <c r="DP20">
        <f>'Inventory ELV'!DN20*0.5</f>
        <v>0</v>
      </c>
      <c r="DR20">
        <f>'Inventory ELV'!DT20*0.5</f>
        <v>6.5</v>
      </c>
      <c r="DS20">
        <f>'Inventory ELV'!DU20*0.5</f>
        <v>8</v>
      </c>
      <c r="DT20">
        <f>'Inventory ELV'!DR20*0.5</f>
        <v>6</v>
      </c>
      <c r="DU20">
        <f>'Inventory ELV'!DS20*0.5</f>
        <v>0</v>
      </c>
      <c r="DW20">
        <f>'Inventory ELV'!DY20*0.5</f>
        <v>6.5</v>
      </c>
      <c r="DX20">
        <f>'Inventory ELV'!DZ20*0.5</f>
        <v>8</v>
      </c>
      <c r="DY20">
        <f>'Inventory ELV'!DW20*0.5</f>
        <v>4</v>
      </c>
      <c r="DZ20">
        <f>'Inventory ELV'!DX20*0.5</f>
        <v>0</v>
      </c>
      <c r="EB20">
        <f>'Inventory ELV'!ED20*0.5</f>
        <v>6.5</v>
      </c>
      <c r="EC20">
        <f>'Inventory ELV'!EE20*0.5</f>
        <v>8</v>
      </c>
      <c r="ED20">
        <f>'Inventory ELV'!EB20*0.5</f>
        <v>5.5</v>
      </c>
      <c r="EE20">
        <f>'Inventory ELV'!EC20*0.5</f>
        <v>0</v>
      </c>
      <c r="EG20">
        <f>'Inventory ELV'!EI20*0.5</f>
        <v>6.5</v>
      </c>
      <c r="EH20">
        <f>'Inventory ELV'!EJ20*0.5</f>
        <v>8.5</v>
      </c>
      <c r="EI20">
        <f>'Inventory ELV'!EG20*0.5</f>
        <v>3</v>
      </c>
      <c r="EJ20">
        <f>'Inventory ELV'!EH20*0.5</f>
        <v>0</v>
      </c>
      <c r="EL20">
        <f>'Inventory ELV'!EN20*0.5</f>
        <v>7.5</v>
      </c>
      <c r="EM20">
        <f>'Inventory ELV'!EO20*0.5</f>
        <v>4.5</v>
      </c>
      <c r="EN20">
        <f>'Inventory ELV'!EL20*0.5</f>
        <v>0</v>
      </c>
      <c r="EO20">
        <f>'Inventory ELV'!EM20*0.5</f>
        <v>6</v>
      </c>
      <c r="EQ20">
        <f>'Inventory ELV'!ES20*0.5</f>
        <v>6.5</v>
      </c>
      <c r="ER20">
        <f>'Inventory ELV'!ET20*0.5</f>
        <v>7.5</v>
      </c>
      <c r="ES20">
        <f>'Inventory ELV'!EQ20*0.5</f>
        <v>11.5</v>
      </c>
      <c r="ET20">
        <f>'Inventory ELV'!ER20*0.5</f>
        <v>4</v>
      </c>
      <c r="EV20" s="22">
        <f t="shared" si="0"/>
        <v>6</v>
      </c>
      <c r="EW20" s="22">
        <f t="shared" si="1"/>
        <v>8</v>
      </c>
      <c r="EX20" s="22">
        <f t="shared" si="2"/>
        <v>5</v>
      </c>
      <c r="EY20" s="22">
        <f t="shared" si="3"/>
        <v>1</v>
      </c>
    </row>
    <row r="21" spans="1:155" x14ac:dyDescent="0.35">
      <c r="A21">
        <v>19</v>
      </c>
      <c r="B21">
        <f>'Inventory ELV'!D21*0.5</f>
        <v>6.5</v>
      </c>
      <c r="C21">
        <f>'Inventory ELV'!E21*0.5</f>
        <v>8</v>
      </c>
      <c r="D21">
        <f>'Inventory ELV'!B21*0.5</f>
        <v>5</v>
      </c>
      <c r="E21">
        <f>'Inventory ELV'!C21*0.5</f>
        <v>0</v>
      </c>
      <c r="G21">
        <f>'Inventory ELV'!I21*0.5</f>
        <v>6</v>
      </c>
      <c r="H21">
        <f>'Inventory ELV'!J21*0.5</f>
        <v>8</v>
      </c>
      <c r="I21">
        <f>'Inventory ELV'!G21*0.5</f>
        <v>11</v>
      </c>
      <c r="J21">
        <f>'Inventory ELV'!H21*0.5</f>
        <v>0</v>
      </c>
      <c r="L21">
        <f>'Inventory ELV'!N21*0.5</f>
        <v>6</v>
      </c>
      <c r="M21">
        <f>'Inventory ELV'!O21*0.5</f>
        <v>7.5</v>
      </c>
      <c r="N21">
        <f>'Inventory ELV'!L21*0.5</f>
        <v>10.5</v>
      </c>
      <c r="O21">
        <f>'Inventory ELV'!M21*0.5</f>
        <v>6</v>
      </c>
      <c r="Q21">
        <f>'Inventory ELV'!S21*0.5</f>
        <v>6</v>
      </c>
      <c r="R21">
        <f>'Inventory ELV'!T21*0.5</f>
        <v>4.5</v>
      </c>
      <c r="S21">
        <f>'Inventory ELV'!Q21*0.5</f>
        <v>8</v>
      </c>
      <c r="T21">
        <f>'Inventory ELV'!R21*0.5</f>
        <v>8.5</v>
      </c>
      <c r="V21">
        <f>'Inventory ELV'!X21*0.5</f>
        <v>6</v>
      </c>
      <c r="W21">
        <f>'Inventory ELV'!Y21*0.5</f>
        <v>8</v>
      </c>
      <c r="X21">
        <f>'Inventory ELV'!V21*0.5</f>
        <v>8.5</v>
      </c>
      <c r="Y21">
        <f>'Inventory ELV'!W21*0.5</f>
        <v>0</v>
      </c>
      <c r="AA21">
        <f>'Inventory ELV'!AC21*0.5</f>
        <v>6.5</v>
      </c>
      <c r="AB21">
        <f>'Inventory ELV'!AD21*0.5</f>
        <v>5</v>
      </c>
      <c r="AC21">
        <f>'Inventory ELV'!AA21*0.5</f>
        <v>9.5</v>
      </c>
      <c r="AD21">
        <f>'Inventory ELV'!AB21*0.5</f>
        <v>7.5</v>
      </c>
      <c r="AF21">
        <f>'Inventory ELV'!AH21*0.5</f>
        <v>6.5</v>
      </c>
      <c r="AG21">
        <f>'Inventory ELV'!AI21*0.5</f>
        <v>5</v>
      </c>
      <c r="AH21">
        <f>'Inventory ELV'!AF21*0.5</f>
        <v>8</v>
      </c>
      <c r="AI21">
        <f>'Inventory ELV'!AG21*0.5</f>
        <v>5</v>
      </c>
      <c r="AK21">
        <f>'Inventory ELV'!AM21*0.5</f>
        <v>6</v>
      </c>
      <c r="AL21">
        <f>'Inventory ELV'!AN21*0.5</f>
        <v>7.5</v>
      </c>
      <c r="AM21">
        <f>'Inventory ELV'!AK21*0.5</f>
        <v>10</v>
      </c>
      <c r="AN21">
        <f>'Inventory ELV'!AL21*0.5</f>
        <v>0</v>
      </c>
      <c r="AP21">
        <f>'Inventory ELV'!AR21*0.5</f>
        <v>6.5</v>
      </c>
      <c r="AQ21">
        <f>'Inventory ELV'!AS21*0.5</f>
        <v>7.5</v>
      </c>
      <c r="AR21">
        <f>'Inventory ELV'!AP21*0.5</f>
        <v>4.5</v>
      </c>
      <c r="AS21">
        <f>'Inventory ELV'!AQ21*0.5</f>
        <v>6</v>
      </c>
      <c r="AU21">
        <f>'Inventory ELV'!AW21*0.5</f>
        <v>6.5</v>
      </c>
      <c r="AV21">
        <f>'Inventory ELV'!AX21*0.5</f>
        <v>6</v>
      </c>
      <c r="AW21">
        <f>'Inventory ELV'!AU21*0.5</f>
        <v>10</v>
      </c>
      <c r="AX21">
        <f>'Inventory ELV'!AV21*0.5</f>
        <v>3</v>
      </c>
      <c r="AZ21">
        <f>'Inventory ELV'!BB21*0.5</f>
        <v>6.5</v>
      </c>
      <c r="BA21">
        <f>'Inventory ELV'!BC21*0.5</f>
        <v>6.5</v>
      </c>
      <c r="BB21">
        <f>'Inventory ELV'!AZ21*0.5</f>
        <v>10</v>
      </c>
      <c r="BC21">
        <f>'Inventory ELV'!BA21*0.5</f>
        <v>7</v>
      </c>
      <c r="BE21">
        <f>'Inventory ELV'!BG21*0.5</f>
        <v>4.5</v>
      </c>
      <c r="BF21">
        <f>'Inventory ELV'!BH21*0.5</f>
        <v>5.5</v>
      </c>
      <c r="BG21">
        <f>'Inventory ELV'!BE21*0.5</f>
        <v>12</v>
      </c>
      <c r="BH21">
        <f>'Inventory ELV'!BF21*0.5</f>
        <v>6</v>
      </c>
      <c r="BJ21">
        <f>'Inventory ELV'!BL21*0.5</f>
        <v>6</v>
      </c>
      <c r="BK21">
        <f>'Inventory ELV'!BM21*0.5</f>
        <v>7</v>
      </c>
      <c r="BL21">
        <f>'Inventory ELV'!BJ21*0.5</f>
        <v>12</v>
      </c>
      <c r="BM21">
        <f>'Inventory ELV'!BK21*0.5</f>
        <v>0.5</v>
      </c>
      <c r="BO21">
        <f>'Inventory ELV'!BQ21*0.5</f>
        <v>6</v>
      </c>
      <c r="BP21">
        <f>'Inventory ELV'!BR21*0.5</f>
        <v>8</v>
      </c>
      <c r="BQ21">
        <f>'Inventory ELV'!BO21*0.5</f>
        <v>11</v>
      </c>
      <c r="BR21">
        <f>'Inventory ELV'!BP21*0.5</f>
        <v>0</v>
      </c>
      <c r="BT21">
        <f>'Inventory ELV'!BV21*0.5</f>
        <v>6</v>
      </c>
      <c r="BU21">
        <f>'Inventory ELV'!BW21*0.5</f>
        <v>8</v>
      </c>
      <c r="BV21">
        <f>'Inventory ELV'!BT21*0.5</f>
        <v>11.5</v>
      </c>
      <c r="BW21">
        <f>'Inventory ELV'!BU21*0.5</f>
        <v>0</v>
      </c>
      <c r="BY21">
        <f>'Inventory ELV'!CA21*0.5</f>
        <v>6.5</v>
      </c>
      <c r="BZ21">
        <f>'Inventory ELV'!CB21*0.5</f>
        <v>5</v>
      </c>
      <c r="CA21">
        <f>'Inventory ELV'!BY21*0.5</f>
        <v>8.5</v>
      </c>
      <c r="CB21">
        <f>'Inventory ELV'!BZ21*0.5</f>
        <v>6</v>
      </c>
      <c r="CD21">
        <f>'Inventory ELV'!CF21*0.5</f>
        <v>7</v>
      </c>
      <c r="CE21">
        <f>'Inventory ELV'!CG21*0.5</f>
        <v>8</v>
      </c>
      <c r="CF21">
        <f>'Inventory ELV'!CD21*0.5</f>
        <v>0</v>
      </c>
      <c r="CG21">
        <f>'Inventory ELV'!CE21*0.5</f>
        <v>0</v>
      </c>
      <c r="CI21">
        <f>'Inventory ELV'!CK21*0.5</f>
        <v>6.5</v>
      </c>
      <c r="CJ21">
        <f>'Inventory ELV'!CL21*0.5</f>
        <v>5</v>
      </c>
      <c r="CK21">
        <f>'Inventory ELV'!CI21*0.5</f>
        <v>8</v>
      </c>
      <c r="CL21">
        <f>'Inventory ELV'!CJ21*0.5</f>
        <v>13.5</v>
      </c>
      <c r="CN21">
        <f>'Inventory ELV'!CP21*0.5</f>
        <v>4.5</v>
      </c>
      <c r="CO21">
        <f>'Inventory ELV'!CQ21*0.5</f>
        <v>6</v>
      </c>
      <c r="CP21">
        <f>'Inventory ELV'!CN21*0.5</f>
        <v>9.5</v>
      </c>
      <c r="CQ21">
        <f>'Inventory ELV'!CO21*0.5</f>
        <v>6</v>
      </c>
      <c r="CS21">
        <f>'Inventory ELV'!CU21*0.5</f>
        <v>6</v>
      </c>
      <c r="CT21">
        <f>'Inventory ELV'!CV21*0.5</f>
        <v>7</v>
      </c>
      <c r="CU21">
        <f>'Inventory ELV'!CS21*0.5</f>
        <v>12</v>
      </c>
      <c r="CV21">
        <f>'Inventory ELV'!CT21*0.5</f>
        <v>1.5</v>
      </c>
      <c r="CX21">
        <f>'Inventory ELV'!CZ21*0.5</f>
        <v>6</v>
      </c>
      <c r="CY21">
        <f>'Inventory ELV'!DA21*0.5</f>
        <v>7.5</v>
      </c>
      <c r="CZ21">
        <f>'Inventory ELV'!CX21*0.5</f>
        <v>10.5</v>
      </c>
      <c r="DA21">
        <f>'Inventory ELV'!CY21*0.5</f>
        <v>6</v>
      </c>
      <c r="DC21">
        <f>'Inventory ELV'!DE21*0.5</f>
        <v>6.5</v>
      </c>
      <c r="DD21">
        <f>'Inventory ELV'!DF21*0.5</f>
        <v>7.5</v>
      </c>
      <c r="DE21">
        <f>'Inventory ELV'!DC21*0.5</f>
        <v>9.5</v>
      </c>
      <c r="DF21">
        <f>'Inventory ELV'!DD21*0.5</f>
        <v>6</v>
      </c>
      <c r="DH21">
        <f>'Inventory ELV'!DJ21*0.5</f>
        <v>6.5</v>
      </c>
      <c r="DI21">
        <f>'Inventory ELV'!DK21*0.5</f>
        <v>7.5</v>
      </c>
      <c r="DJ21">
        <f>'Inventory ELV'!DH21*0.5</f>
        <v>12</v>
      </c>
      <c r="DK21">
        <f>'Inventory ELV'!DI21*0.5</f>
        <v>0</v>
      </c>
      <c r="DM21">
        <f>'Inventory ELV'!DO21*0.5</f>
        <v>6.5</v>
      </c>
      <c r="DN21">
        <f>'Inventory ELV'!DP21*0.5</f>
        <v>7</v>
      </c>
      <c r="DO21">
        <f>'Inventory ELV'!DM21*0.5</f>
        <v>11</v>
      </c>
      <c r="DP21">
        <f>'Inventory ELV'!DN21*0.5</f>
        <v>0</v>
      </c>
      <c r="DR21">
        <f>'Inventory ELV'!DT21*0.5</f>
        <v>6</v>
      </c>
      <c r="DS21">
        <f>'Inventory ELV'!DU21*0.5</f>
        <v>7</v>
      </c>
      <c r="DT21">
        <f>'Inventory ELV'!DR21*0.5</f>
        <v>12</v>
      </c>
      <c r="DU21">
        <f>'Inventory ELV'!DS21*0.5</f>
        <v>1.5</v>
      </c>
      <c r="DW21">
        <f>'Inventory ELV'!DY21*0.5</f>
        <v>6</v>
      </c>
      <c r="DX21">
        <f>'Inventory ELV'!DZ21*0.5</f>
        <v>8</v>
      </c>
      <c r="DY21">
        <f>'Inventory ELV'!DW21*0.5</f>
        <v>9.5</v>
      </c>
      <c r="DZ21">
        <f>'Inventory ELV'!DX21*0.5</f>
        <v>0</v>
      </c>
      <c r="EB21">
        <f>'Inventory ELV'!ED21*0.5</f>
        <v>6</v>
      </c>
      <c r="EC21">
        <f>'Inventory ELV'!EE21*0.5</f>
        <v>5.5</v>
      </c>
      <c r="ED21">
        <f>'Inventory ELV'!EB21*0.5</f>
        <v>10</v>
      </c>
      <c r="EE21">
        <f>'Inventory ELV'!EC21*0.5</f>
        <v>6</v>
      </c>
      <c r="EG21">
        <f>'Inventory ELV'!EI21*0.5</f>
        <v>6</v>
      </c>
      <c r="EH21">
        <f>'Inventory ELV'!EJ21*0.5</f>
        <v>3</v>
      </c>
      <c r="EI21">
        <f>'Inventory ELV'!EG21*0.5</f>
        <v>7.5</v>
      </c>
      <c r="EJ21">
        <f>'Inventory ELV'!EH21*0.5</f>
        <v>0</v>
      </c>
      <c r="EL21">
        <f>'Inventory ELV'!EN21*0.5</f>
        <v>7</v>
      </c>
      <c r="EM21">
        <f>'Inventory ELV'!EO21*0.5</f>
        <v>8.5</v>
      </c>
      <c r="EN21">
        <f>'Inventory ELV'!EL21*0.5</f>
        <v>1.5</v>
      </c>
      <c r="EO21">
        <f>'Inventory ELV'!EM21*0.5</f>
        <v>0</v>
      </c>
      <c r="EQ21">
        <f>'Inventory ELV'!ES21*0.5</f>
        <v>6.5</v>
      </c>
      <c r="ER21">
        <f>'Inventory ELV'!ET21*0.5</f>
        <v>6</v>
      </c>
      <c r="ES21">
        <f>'Inventory ELV'!EQ21*0.5</f>
        <v>8.5</v>
      </c>
      <c r="ET21">
        <f>'Inventory ELV'!ER21*0.5</f>
        <v>18</v>
      </c>
      <c r="EV21" s="22">
        <f t="shared" si="0"/>
        <v>6</v>
      </c>
      <c r="EW21" s="22">
        <f t="shared" si="1"/>
        <v>7</v>
      </c>
      <c r="EX21" s="22">
        <f t="shared" si="2"/>
        <v>9</v>
      </c>
      <c r="EY21" s="22">
        <f t="shared" si="3"/>
        <v>4</v>
      </c>
    </row>
    <row r="22" spans="1:155" x14ac:dyDescent="0.35">
      <c r="A22">
        <v>20</v>
      </c>
      <c r="B22">
        <f>'Inventory ELV'!D22*0.5</f>
        <v>6</v>
      </c>
      <c r="C22">
        <f>'Inventory ELV'!E22*0.5</f>
        <v>7.5</v>
      </c>
      <c r="D22">
        <f>'Inventory ELV'!B22*0.5</f>
        <v>12</v>
      </c>
      <c r="E22">
        <f>'Inventory ELV'!C22*0.5</f>
        <v>0.5</v>
      </c>
      <c r="G22">
        <f>'Inventory ELV'!I22*0.5</f>
        <v>6</v>
      </c>
      <c r="H22">
        <f>'Inventory ELV'!J22*0.5</f>
        <v>4.5</v>
      </c>
      <c r="I22">
        <f>'Inventory ELV'!G22*0.5</f>
        <v>10</v>
      </c>
      <c r="J22">
        <f>'Inventory ELV'!H22*0.5</f>
        <v>11.5</v>
      </c>
      <c r="L22">
        <f>'Inventory ELV'!N22*0.5</f>
        <v>6</v>
      </c>
      <c r="M22">
        <f>'Inventory ELV'!O22*0.5</f>
        <v>4.5</v>
      </c>
      <c r="N22">
        <f>'Inventory ELV'!L22*0.5</f>
        <v>11</v>
      </c>
      <c r="O22">
        <f>'Inventory ELV'!M22*0.5</f>
        <v>12</v>
      </c>
      <c r="Q22">
        <f>'Inventory ELV'!S22*0.5</f>
        <v>6</v>
      </c>
      <c r="R22">
        <f>'Inventory ELV'!T22*0.5</f>
        <v>1.5</v>
      </c>
      <c r="S22">
        <f>'Inventory ELV'!Q22*0.5</f>
        <v>2</v>
      </c>
      <c r="T22">
        <f>'Inventory ELV'!R22*0.5</f>
        <v>15</v>
      </c>
      <c r="V22">
        <f>'Inventory ELV'!X22*0.5</f>
        <v>6</v>
      </c>
      <c r="W22">
        <f>'Inventory ELV'!Y22*0.5</f>
        <v>4.5</v>
      </c>
      <c r="X22">
        <f>'Inventory ELV'!V22*0.5</f>
        <v>10.5</v>
      </c>
      <c r="Y22">
        <f>'Inventory ELV'!W22*0.5</f>
        <v>4.5</v>
      </c>
      <c r="AA22">
        <f>'Inventory ELV'!AC22*0.5</f>
        <v>6.5</v>
      </c>
      <c r="AB22">
        <f>'Inventory ELV'!AD22*0.5</f>
        <v>1</v>
      </c>
      <c r="AC22">
        <f>'Inventory ELV'!AA22*0.5</f>
        <v>5</v>
      </c>
      <c r="AD22">
        <f>'Inventory ELV'!AB22*0.5</f>
        <v>18.5</v>
      </c>
      <c r="AF22">
        <f>'Inventory ELV'!AH22*0.5</f>
        <v>6</v>
      </c>
      <c r="AG22">
        <f>'Inventory ELV'!AI22*0.5</f>
        <v>1</v>
      </c>
      <c r="AH22">
        <f>'Inventory ELV'!AF22*0.5</f>
        <v>8</v>
      </c>
      <c r="AI22">
        <f>'Inventory ELV'!AG22*0.5</f>
        <v>12</v>
      </c>
      <c r="AK22">
        <f>'Inventory ELV'!AM22*0.5</f>
        <v>6</v>
      </c>
      <c r="AL22">
        <f>'Inventory ELV'!AN22*0.5</f>
        <v>3.5</v>
      </c>
      <c r="AM22">
        <f>'Inventory ELV'!AK22*0.5</f>
        <v>12</v>
      </c>
      <c r="AN22">
        <f>'Inventory ELV'!AL22*0.5</f>
        <v>7.5</v>
      </c>
      <c r="AP22">
        <f>'Inventory ELV'!AR22*0.5</f>
        <v>6.5</v>
      </c>
      <c r="AQ22">
        <f>'Inventory ELV'!AS22*0.5</f>
        <v>4</v>
      </c>
      <c r="AR22">
        <f>'Inventory ELV'!AP22*0.5</f>
        <v>3</v>
      </c>
      <c r="AS22">
        <f>'Inventory ELV'!AQ22*0.5</f>
        <v>6</v>
      </c>
      <c r="AU22">
        <f>'Inventory ELV'!AW22*0.5</f>
        <v>6.5</v>
      </c>
      <c r="AV22">
        <f>'Inventory ELV'!AX22*0.5</f>
        <v>1.5</v>
      </c>
      <c r="AW22">
        <f>'Inventory ELV'!AU22*0.5</f>
        <v>6</v>
      </c>
      <c r="AX22">
        <f>'Inventory ELV'!AV22*0.5</f>
        <v>14</v>
      </c>
      <c r="AZ22">
        <f>'Inventory ELV'!BB22*0.5</f>
        <v>6.5</v>
      </c>
      <c r="BA22">
        <f>'Inventory ELV'!BC22*0.5</f>
        <v>1</v>
      </c>
      <c r="BB22">
        <f>'Inventory ELV'!AZ22*0.5</f>
        <v>7.5</v>
      </c>
      <c r="BC22">
        <f>'Inventory ELV'!BA22*0.5</f>
        <v>22.5</v>
      </c>
      <c r="BE22">
        <f>'Inventory ELV'!BG22*0.5</f>
        <v>5</v>
      </c>
      <c r="BF22">
        <f>'Inventory ELV'!BH22*0.5</f>
        <v>4</v>
      </c>
      <c r="BG22">
        <f>'Inventory ELV'!BE22*0.5</f>
        <v>6.5</v>
      </c>
      <c r="BH22">
        <f>'Inventory ELV'!BF22*0.5</f>
        <v>17.5</v>
      </c>
      <c r="BJ22">
        <f>'Inventory ELV'!BL22*0.5</f>
        <v>6</v>
      </c>
      <c r="BK22">
        <f>'Inventory ELV'!BM22*0.5</f>
        <v>1.5</v>
      </c>
      <c r="BL22">
        <f>'Inventory ELV'!BJ22*0.5</f>
        <v>6.5</v>
      </c>
      <c r="BM22">
        <f>'Inventory ELV'!BK22*0.5</f>
        <v>11.5</v>
      </c>
      <c r="BO22">
        <f>'Inventory ELV'!BQ22*0.5</f>
        <v>6</v>
      </c>
      <c r="BP22">
        <f>'Inventory ELV'!BR22*0.5</f>
        <v>4.5</v>
      </c>
      <c r="BQ22">
        <f>'Inventory ELV'!BO22*0.5</f>
        <v>10</v>
      </c>
      <c r="BR22">
        <f>'Inventory ELV'!BP22*0.5</f>
        <v>8.5</v>
      </c>
      <c r="BT22">
        <f>'Inventory ELV'!BV22*0.5</f>
        <v>6</v>
      </c>
      <c r="BU22">
        <f>'Inventory ELV'!BW22*0.5</f>
        <v>3</v>
      </c>
      <c r="BV22">
        <f>'Inventory ELV'!BT22*0.5</f>
        <v>8.5</v>
      </c>
      <c r="BW22">
        <f>'Inventory ELV'!BU22*0.5</f>
        <v>9</v>
      </c>
      <c r="BY22">
        <f>'Inventory ELV'!CA22*0.5</f>
        <v>6.5</v>
      </c>
      <c r="BZ22">
        <f>'Inventory ELV'!CB22*0.5</f>
        <v>1.5</v>
      </c>
      <c r="CA22">
        <f>'Inventory ELV'!BY22*0.5</f>
        <v>6</v>
      </c>
      <c r="CB22">
        <f>'Inventory ELV'!BZ22*0.5</f>
        <v>22.5</v>
      </c>
      <c r="CD22">
        <f>'Inventory ELV'!CF22*0.5</f>
        <v>6.5</v>
      </c>
      <c r="CE22">
        <f>'Inventory ELV'!CG22*0.5</f>
        <v>7.5</v>
      </c>
      <c r="CF22">
        <f>'Inventory ELV'!CD22*0.5</f>
        <v>5.5</v>
      </c>
      <c r="CG22">
        <f>'Inventory ELV'!CE22*0.5</f>
        <v>0</v>
      </c>
      <c r="CI22">
        <f>'Inventory ELV'!CK22*0.5</f>
        <v>6.5</v>
      </c>
      <c r="CJ22">
        <f>'Inventory ELV'!CL22*0.5</f>
        <v>1.5</v>
      </c>
      <c r="CK22">
        <f>'Inventory ELV'!CI22*0.5</f>
        <v>0.5</v>
      </c>
      <c r="CL22">
        <f>'Inventory ELV'!CJ22*0.5</f>
        <v>28.5</v>
      </c>
      <c r="CN22">
        <f>'Inventory ELV'!CP22*0.5</f>
        <v>5</v>
      </c>
      <c r="CO22">
        <f>'Inventory ELV'!CQ22*0.5</f>
        <v>5</v>
      </c>
      <c r="CP22">
        <f>'Inventory ELV'!CN22*0.5</f>
        <v>10.5</v>
      </c>
      <c r="CQ22">
        <f>'Inventory ELV'!CO22*0.5</f>
        <v>9</v>
      </c>
      <c r="CS22">
        <f>'Inventory ELV'!CU22*0.5</f>
        <v>6</v>
      </c>
      <c r="CT22">
        <f>'Inventory ELV'!CV22*0.5</f>
        <v>1.5</v>
      </c>
      <c r="CU22">
        <f>'Inventory ELV'!CS22*0.5</f>
        <v>6.5</v>
      </c>
      <c r="CV22">
        <f>'Inventory ELV'!CT22*0.5</f>
        <v>13</v>
      </c>
      <c r="CX22">
        <f>'Inventory ELV'!CZ22*0.5</f>
        <v>6</v>
      </c>
      <c r="CY22">
        <f>'Inventory ELV'!DA22*0.5</f>
        <v>4.5</v>
      </c>
      <c r="CZ22">
        <f>'Inventory ELV'!CX22*0.5</f>
        <v>11</v>
      </c>
      <c r="DA22">
        <f>'Inventory ELV'!CY22*0.5</f>
        <v>12</v>
      </c>
      <c r="DC22">
        <f>'Inventory ELV'!DE22*0.5</f>
        <v>6.5</v>
      </c>
      <c r="DD22">
        <f>'Inventory ELV'!DF22*0.5</f>
        <v>2</v>
      </c>
      <c r="DE22">
        <f>'Inventory ELV'!DC22*0.5</f>
        <v>8</v>
      </c>
      <c r="DF22">
        <f>'Inventory ELV'!DD22*0.5</f>
        <v>18.5</v>
      </c>
      <c r="DH22">
        <f>'Inventory ELV'!DJ22*0.5</f>
        <v>6.5</v>
      </c>
      <c r="DI22">
        <f>'Inventory ELV'!DK22*0.5</f>
        <v>3.5</v>
      </c>
      <c r="DJ22">
        <f>'Inventory ELV'!DH22*0.5</f>
        <v>8.5</v>
      </c>
      <c r="DK22">
        <f>'Inventory ELV'!DI22*0.5</f>
        <v>10</v>
      </c>
      <c r="DM22">
        <f>'Inventory ELV'!DO22*0.5</f>
        <v>6.5</v>
      </c>
      <c r="DN22">
        <f>'Inventory ELV'!DP22*0.5</f>
        <v>2.5</v>
      </c>
      <c r="DO22">
        <f>'Inventory ELV'!DM22*0.5</f>
        <v>8</v>
      </c>
      <c r="DP22">
        <f>'Inventory ELV'!DN22*0.5</f>
        <v>13</v>
      </c>
      <c r="DR22">
        <f>'Inventory ELV'!DT22*0.5</f>
        <v>6</v>
      </c>
      <c r="DS22">
        <f>'Inventory ELV'!DU22*0.5</f>
        <v>1.5</v>
      </c>
      <c r="DT22">
        <f>'Inventory ELV'!DR22*0.5</f>
        <v>6.5</v>
      </c>
      <c r="DU22">
        <f>'Inventory ELV'!DS22*0.5</f>
        <v>8.5</v>
      </c>
      <c r="DW22">
        <f>'Inventory ELV'!DY22*0.5</f>
        <v>6</v>
      </c>
      <c r="DX22">
        <f>'Inventory ELV'!DZ22*0.5</f>
        <v>3.5</v>
      </c>
      <c r="DY22">
        <f>'Inventory ELV'!DW22*0.5</f>
        <v>10</v>
      </c>
      <c r="DZ22">
        <f>'Inventory ELV'!DX22*0.5</f>
        <v>7</v>
      </c>
      <c r="EB22">
        <f>'Inventory ELV'!ED22*0.5</f>
        <v>6</v>
      </c>
      <c r="EC22">
        <f>'Inventory ELV'!EE22*0.5</f>
        <v>2</v>
      </c>
      <c r="ED22">
        <f>'Inventory ELV'!EB22*0.5</f>
        <v>8</v>
      </c>
      <c r="EE22">
        <f>'Inventory ELV'!EC22*0.5</f>
        <v>26.5</v>
      </c>
      <c r="EG22">
        <f>'Inventory ELV'!EI22*0.5</f>
        <v>6</v>
      </c>
      <c r="EH22">
        <f>'Inventory ELV'!EJ22*0.5</f>
        <v>4.5</v>
      </c>
      <c r="EI22">
        <f>'Inventory ELV'!EG22*0.5</f>
        <v>8</v>
      </c>
      <c r="EJ22">
        <f>'Inventory ELV'!EH22*0.5</f>
        <v>6</v>
      </c>
      <c r="EL22">
        <f>'Inventory ELV'!EN22*0.5</f>
        <v>6.5</v>
      </c>
      <c r="EM22">
        <f>'Inventory ELV'!EO22*0.5</f>
        <v>7.5</v>
      </c>
      <c r="EN22">
        <f>'Inventory ELV'!EL22*0.5</f>
        <v>5.5</v>
      </c>
      <c r="EO22">
        <f>'Inventory ELV'!EM22*0.5</f>
        <v>0</v>
      </c>
      <c r="EQ22">
        <f>'Inventory ELV'!ES22*0.5</f>
        <v>6.5</v>
      </c>
      <c r="ER22">
        <f>'Inventory ELV'!ET22*0.5</f>
        <v>1.5</v>
      </c>
      <c r="ES22">
        <f>'Inventory ELV'!EQ22*0.5</f>
        <v>5.5</v>
      </c>
      <c r="ET22">
        <f>'Inventory ELV'!ER22*0.5</f>
        <v>28.5</v>
      </c>
      <c r="EV22" s="22">
        <f t="shared" si="0"/>
        <v>6</v>
      </c>
      <c r="EW22" s="22">
        <f t="shared" si="1"/>
        <v>3</v>
      </c>
      <c r="EX22" s="22">
        <f t="shared" si="2"/>
        <v>8</v>
      </c>
      <c r="EY22" s="22">
        <f t="shared" si="3"/>
        <v>12</v>
      </c>
    </row>
    <row r="23" spans="1:155" x14ac:dyDescent="0.35">
      <c r="A23">
        <v>21</v>
      </c>
      <c r="B23">
        <f>'Inventory ELV'!D23*0.5</f>
        <v>6</v>
      </c>
      <c r="C23">
        <f>'Inventory ELV'!E23*0.5</f>
        <v>2.5</v>
      </c>
      <c r="D23">
        <f>'Inventory ELV'!B23*0.5</f>
        <v>7.5</v>
      </c>
      <c r="E23">
        <f>'Inventory ELV'!C23*0.5</f>
        <v>12</v>
      </c>
      <c r="G23">
        <f>'Inventory ELV'!I23*0.5</f>
        <v>6</v>
      </c>
      <c r="H23">
        <f>'Inventory ELV'!J23*0.5</f>
        <v>1.5</v>
      </c>
      <c r="I23">
        <f>'Inventory ELV'!G23*0.5</f>
        <v>8.5</v>
      </c>
      <c r="J23">
        <f>'Inventory ELV'!H23*0.5</f>
        <v>28</v>
      </c>
      <c r="L23">
        <f>'Inventory ELV'!N23*0.5</f>
        <v>6.5</v>
      </c>
      <c r="M23">
        <f>'Inventory ELV'!O23*0.5</f>
        <v>2.5</v>
      </c>
      <c r="N23">
        <f>'Inventory ELV'!L23*0.5</f>
        <v>1.5</v>
      </c>
      <c r="O23">
        <f>'Inventory ELV'!M23*0.5</f>
        <v>29</v>
      </c>
      <c r="Q23">
        <f>'Inventory ELV'!S23*0.5</f>
        <v>6.5</v>
      </c>
      <c r="R23">
        <f>'Inventory ELV'!T23*0.5</f>
        <v>5.5</v>
      </c>
      <c r="S23">
        <f>'Inventory ELV'!Q23*0.5</f>
        <v>2.5</v>
      </c>
      <c r="T23">
        <f>'Inventory ELV'!R23*0.5</f>
        <v>6</v>
      </c>
      <c r="V23">
        <f>'Inventory ELV'!X23*0.5</f>
        <v>6</v>
      </c>
      <c r="W23">
        <f>'Inventory ELV'!Y23*0.5</f>
        <v>1.5</v>
      </c>
      <c r="X23">
        <f>'Inventory ELV'!V23*0.5</f>
        <v>8</v>
      </c>
      <c r="Y23">
        <f>'Inventory ELV'!W23*0.5</f>
        <v>12.5</v>
      </c>
      <c r="AA23">
        <f>'Inventory ELV'!AC23*0.5</f>
        <v>6.5</v>
      </c>
      <c r="AB23">
        <f>'Inventory ELV'!AD23*0.5</f>
        <v>4</v>
      </c>
      <c r="AC23">
        <f>'Inventory ELV'!AA23*0.5</f>
        <v>0.5</v>
      </c>
      <c r="AD23">
        <f>'Inventory ELV'!AB23*0.5</f>
        <v>15</v>
      </c>
      <c r="AF23">
        <f>'Inventory ELV'!AH23*0.5</f>
        <v>7</v>
      </c>
      <c r="AG23">
        <f>'Inventory ELV'!AI23*0.5</f>
        <v>5.5</v>
      </c>
      <c r="AH23">
        <f>'Inventory ELV'!AF23*0.5</f>
        <v>0</v>
      </c>
      <c r="AI23">
        <f>'Inventory ELV'!AG23*0.5</f>
        <v>13</v>
      </c>
      <c r="AK23">
        <f>'Inventory ELV'!AM23*0.5</f>
        <v>6.5</v>
      </c>
      <c r="AL23">
        <f>'Inventory ELV'!AN23*0.5</f>
        <v>1.5</v>
      </c>
      <c r="AM23">
        <f>'Inventory ELV'!AK23*0.5</f>
        <v>5.5</v>
      </c>
      <c r="AN23">
        <f>'Inventory ELV'!AL23*0.5</f>
        <v>14</v>
      </c>
      <c r="AP23">
        <f>'Inventory ELV'!AR23*0.5</f>
        <v>6.5</v>
      </c>
      <c r="AQ23">
        <f>'Inventory ELV'!AS23*0.5</f>
        <v>3</v>
      </c>
      <c r="AR23">
        <f>'Inventory ELV'!AP23*0.5</f>
        <v>1.5</v>
      </c>
      <c r="AS23">
        <f>'Inventory ELV'!AQ23*0.5</f>
        <v>2.5</v>
      </c>
      <c r="AU23">
        <f>'Inventory ELV'!AW23*0.5</f>
        <v>6.5</v>
      </c>
      <c r="AV23">
        <f>'Inventory ELV'!AX23*0.5</f>
        <v>3.5</v>
      </c>
      <c r="AW23">
        <f>'Inventory ELV'!AU23*0.5</f>
        <v>3</v>
      </c>
      <c r="AX23">
        <f>'Inventory ELV'!AV23*0.5</f>
        <v>13.5</v>
      </c>
      <c r="AZ23">
        <f>'Inventory ELV'!BB23*0.5</f>
        <v>6.5</v>
      </c>
      <c r="BA23">
        <f>'Inventory ELV'!BC23*0.5</f>
        <v>3.5</v>
      </c>
      <c r="BB23">
        <f>'Inventory ELV'!AZ23*0.5</f>
        <v>0.5</v>
      </c>
      <c r="BC23">
        <f>'Inventory ELV'!BA23*0.5</f>
        <v>7.5</v>
      </c>
      <c r="BE23">
        <f>'Inventory ELV'!BG23*0.5</f>
        <v>5</v>
      </c>
      <c r="BF23">
        <f>'Inventory ELV'!BH23*0.5</f>
        <v>3</v>
      </c>
      <c r="BG23">
        <f>'Inventory ELV'!BE23*0.5</f>
        <v>1.5</v>
      </c>
      <c r="BH23">
        <f>'Inventory ELV'!BF23*0.5</f>
        <v>7.5</v>
      </c>
      <c r="BJ23">
        <f>'Inventory ELV'!BL23*0.5</f>
        <v>6</v>
      </c>
      <c r="BK23">
        <f>'Inventory ELV'!BM23*0.5</f>
        <v>1.5</v>
      </c>
      <c r="BL23">
        <f>'Inventory ELV'!BJ23*0.5</f>
        <v>5.5</v>
      </c>
      <c r="BM23">
        <f>'Inventory ELV'!BK23*0.5</f>
        <v>14</v>
      </c>
      <c r="BO23">
        <f>'Inventory ELV'!BQ23*0.5</f>
        <v>6</v>
      </c>
      <c r="BP23">
        <f>'Inventory ELV'!BR23*0.5</f>
        <v>1.5</v>
      </c>
      <c r="BQ23">
        <f>'Inventory ELV'!BO23*0.5</f>
        <v>8.5</v>
      </c>
      <c r="BR23">
        <f>'Inventory ELV'!BP23*0.5</f>
        <v>19</v>
      </c>
      <c r="BT23">
        <f>'Inventory ELV'!BV23*0.5</f>
        <v>6</v>
      </c>
      <c r="BU23">
        <f>'Inventory ELV'!BW23*0.5</f>
        <v>2</v>
      </c>
      <c r="BV23">
        <f>'Inventory ELV'!BT23*0.5</f>
        <v>7.5</v>
      </c>
      <c r="BW23">
        <f>'Inventory ELV'!BU23*0.5</f>
        <v>14.5</v>
      </c>
      <c r="BY23">
        <f>'Inventory ELV'!CA23*0.5</f>
        <v>6.5</v>
      </c>
      <c r="BZ23">
        <f>'Inventory ELV'!CB23*0.5</f>
        <v>5</v>
      </c>
      <c r="CA23">
        <f>'Inventory ELV'!BY23*0.5</f>
        <v>0</v>
      </c>
      <c r="CB23">
        <f>'Inventory ELV'!BZ23*0.5</f>
        <v>13</v>
      </c>
      <c r="CD23">
        <f>'Inventory ELV'!CF23*0.5</f>
        <v>6.5</v>
      </c>
      <c r="CE23">
        <f>'Inventory ELV'!CG23*0.5</f>
        <v>7.5</v>
      </c>
      <c r="CF23">
        <f>'Inventory ELV'!CD23*0.5</f>
        <v>11.5</v>
      </c>
      <c r="CG23">
        <f>'Inventory ELV'!CE23*0.5</f>
        <v>0.5</v>
      </c>
      <c r="CI23">
        <f>'Inventory ELV'!CK23*0.5</f>
        <v>6.5</v>
      </c>
      <c r="CJ23">
        <f>'Inventory ELV'!CL23*0.5</f>
        <v>5.5</v>
      </c>
      <c r="CK23">
        <f>'Inventory ELV'!CI23*0.5</f>
        <v>0</v>
      </c>
      <c r="CL23">
        <f>'Inventory ELV'!CJ23*0.5</f>
        <v>0</v>
      </c>
      <c r="CN23">
        <f>'Inventory ELV'!CP23*0.5</f>
        <v>5</v>
      </c>
      <c r="CO23">
        <f>'Inventory ELV'!CQ23*0.5</f>
        <v>3</v>
      </c>
      <c r="CP23">
        <f>'Inventory ELV'!CN23*0.5</f>
        <v>2.5</v>
      </c>
      <c r="CQ23">
        <f>'Inventory ELV'!CO23*0.5</f>
        <v>16.5</v>
      </c>
      <c r="CS23">
        <f>'Inventory ELV'!CU23*0.5</f>
        <v>6</v>
      </c>
      <c r="CT23">
        <f>'Inventory ELV'!CV23*0.5</f>
        <v>1.5</v>
      </c>
      <c r="CU23">
        <f>'Inventory ELV'!CS23*0.5</f>
        <v>4.5</v>
      </c>
      <c r="CV23">
        <f>'Inventory ELV'!CT23*0.5</f>
        <v>14.5</v>
      </c>
      <c r="CX23">
        <f>'Inventory ELV'!CZ23*0.5</f>
        <v>6.5</v>
      </c>
      <c r="CY23">
        <f>'Inventory ELV'!DA23*0.5</f>
        <v>2.5</v>
      </c>
      <c r="CZ23">
        <f>'Inventory ELV'!CX23*0.5</f>
        <v>1.5</v>
      </c>
      <c r="DA23">
        <f>'Inventory ELV'!CY23*0.5</f>
        <v>29.5</v>
      </c>
      <c r="DC23">
        <f>'Inventory ELV'!DE23*0.5</f>
        <v>6.5</v>
      </c>
      <c r="DD23">
        <f>'Inventory ELV'!DF23*0.5</f>
        <v>4</v>
      </c>
      <c r="DE23">
        <f>'Inventory ELV'!DC23*0.5</f>
        <v>0.5</v>
      </c>
      <c r="DF23">
        <f>'Inventory ELV'!DD23*0.5</f>
        <v>14.5</v>
      </c>
      <c r="DH23">
        <f>'Inventory ELV'!DJ23*0.5</f>
        <v>6.5</v>
      </c>
      <c r="DI23">
        <f>'Inventory ELV'!DK23*0.5</f>
        <v>1.5</v>
      </c>
      <c r="DJ23">
        <f>'Inventory ELV'!DH23*0.5</f>
        <v>7</v>
      </c>
      <c r="DK23">
        <f>'Inventory ELV'!DI23*0.5</f>
        <v>18</v>
      </c>
      <c r="DM23">
        <f>'Inventory ELV'!DO23*0.5</f>
        <v>6.5</v>
      </c>
      <c r="DN23">
        <f>'Inventory ELV'!DP23*0.5</f>
        <v>2.5</v>
      </c>
      <c r="DO23">
        <f>'Inventory ELV'!DM23*0.5</f>
        <v>6.5</v>
      </c>
      <c r="DP23">
        <f>'Inventory ELV'!DN23*0.5</f>
        <v>24</v>
      </c>
      <c r="DR23">
        <f>'Inventory ELV'!DT23*0.5</f>
        <v>6</v>
      </c>
      <c r="DS23">
        <f>'Inventory ELV'!DU23*0.5</f>
        <v>1.5</v>
      </c>
      <c r="DT23">
        <f>'Inventory ELV'!DR23*0.5</f>
        <v>4.5</v>
      </c>
      <c r="DU23">
        <f>'Inventory ELV'!DS23*0.5</f>
        <v>14.5</v>
      </c>
      <c r="DW23">
        <f>'Inventory ELV'!DY23*0.5</f>
        <v>6</v>
      </c>
      <c r="DX23">
        <f>'Inventory ELV'!DZ23*0.5</f>
        <v>1.5</v>
      </c>
      <c r="DY23">
        <f>'Inventory ELV'!DW23*0.5</f>
        <v>8</v>
      </c>
      <c r="DZ23">
        <f>'Inventory ELV'!DX23*0.5</f>
        <v>13</v>
      </c>
      <c r="EB23">
        <f>'Inventory ELV'!ED23*0.5</f>
        <v>6.5</v>
      </c>
      <c r="EC23">
        <f>'Inventory ELV'!EE23*0.5</f>
        <v>3.5</v>
      </c>
      <c r="ED23">
        <f>'Inventory ELV'!EB23*0.5</f>
        <v>0</v>
      </c>
      <c r="EE23">
        <f>'Inventory ELV'!EC23*0.5</f>
        <v>20.5</v>
      </c>
      <c r="EG23">
        <f>'Inventory ELV'!EI23*0.5</f>
        <v>6</v>
      </c>
      <c r="EH23">
        <f>'Inventory ELV'!EJ23*0.5</f>
        <v>1.5</v>
      </c>
      <c r="EI23">
        <f>'Inventory ELV'!EG23*0.5</f>
        <v>5.5</v>
      </c>
      <c r="EJ23">
        <f>'Inventory ELV'!EH23*0.5</f>
        <v>11</v>
      </c>
      <c r="EL23">
        <f>'Inventory ELV'!EN23*0.5</f>
        <v>6</v>
      </c>
      <c r="EM23">
        <f>'Inventory ELV'!EO23*0.5</f>
        <v>5.5</v>
      </c>
      <c r="EN23">
        <f>'Inventory ELV'!EL23*0.5</f>
        <v>11</v>
      </c>
      <c r="EO23">
        <f>'Inventory ELV'!EM23*0.5</f>
        <v>2.5</v>
      </c>
      <c r="EQ23">
        <f>'Inventory ELV'!ES23*0.5</f>
        <v>6.5</v>
      </c>
      <c r="ER23">
        <f>'Inventory ELV'!ET23*0.5</f>
        <v>5</v>
      </c>
      <c r="ES23">
        <f>'Inventory ELV'!EQ23*0.5</f>
        <v>0.5</v>
      </c>
      <c r="ET23">
        <f>'Inventory ELV'!ER23*0.5</f>
        <v>0</v>
      </c>
      <c r="EV23" s="22">
        <f t="shared" si="0"/>
        <v>6</v>
      </c>
      <c r="EW23" s="22">
        <f t="shared" si="1"/>
        <v>3</v>
      </c>
      <c r="EX23" s="22">
        <f t="shared" si="2"/>
        <v>4</v>
      </c>
      <c r="EY23" s="22">
        <f t="shared" si="3"/>
        <v>13</v>
      </c>
    </row>
    <row r="24" spans="1:155" x14ac:dyDescent="0.35">
      <c r="A24">
        <v>22</v>
      </c>
      <c r="B24">
        <f>'Inventory ELV'!D24*0.5</f>
        <v>6</v>
      </c>
      <c r="C24">
        <f>'Inventory ELV'!E24*0.5</f>
        <v>1.5</v>
      </c>
      <c r="D24">
        <f>'Inventory ELV'!B24*0.5</f>
        <v>6.5</v>
      </c>
      <c r="E24">
        <f>'Inventory ELV'!C24*0.5</f>
        <v>11.5</v>
      </c>
      <c r="G24">
        <f>'Inventory ELV'!I24*0.5</f>
        <v>6.5</v>
      </c>
      <c r="H24">
        <f>'Inventory ELV'!J24*0.5</f>
        <v>3.5</v>
      </c>
      <c r="I24">
        <f>'Inventory ELV'!G24*0.5</f>
        <v>0</v>
      </c>
      <c r="J24">
        <f>'Inventory ELV'!H24*0.5</f>
        <v>13.5</v>
      </c>
      <c r="L24">
        <f>'Inventory ELV'!N24*0.5</f>
        <v>6.5</v>
      </c>
      <c r="M24">
        <f>'Inventory ELV'!O24*0.5</f>
        <v>2.5</v>
      </c>
      <c r="N24">
        <f>'Inventory ELV'!L24*0.5</f>
        <v>0</v>
      </c>
      <c r="O24">
        <f>'Inventory ELV'!M24*0.5</f>
        <v>6</v>
      </c>
      <c r="Q24">
        <f>'Inventory ELV'!S24*0.5</f>
        <v>6.5</v>
      </c>
      <c r="R24">
        <f>'Inventory ELV'!T24*0.5</f>
        <v>9</v>
      </c>
      <c r="S24">
        <f>'Inventory ELV'!Q24*0.5</f>
        <v>2</v>
      </c>
      <c r="T24">
        <f>'Inventory ELV'!R24*0.5</f>
        <v>0</v>
      </c>
      <c r="V24">
        <f>'Inventory ELV'!X24*0.5</f>
        <v>6.5</v>
      </c>
      <c r="W24">
        <f>'Inventory ELV'!Y24*0.5</f>
        <v>3</v>
      </c>
      <c r="X24">
        <f>'Inventory ELV'!V24*0.5</f>
        <v>1</v>
      </c>
      <c r="Y24">
        <f>'Inventory ELV'!W24*0.5</f>
        <v>13</v>
      </c>
      <c r="AA24">
        <f>'Inventory ELV'!AC24*0.5</f>
        <v>7</v>
      </c>
      <c r="AB24">
        <f>'Inventory ELV'!AD24*0.5</f>
        <v>8.5</v>
      </c>
      <c r="AC24">
        <f>'Inventory ELV'!AA24*0.5</f>
        <v>0</v>
      </c>
      <c r="AD24">
        <f>'Inventory ELV'!AB24*0.5</f>
        <v>0</v>
      </c>
      <c r="AF24">
        <f>'Inventory ELV'!AH24*0.5</f>
        <v>7</v>
      </c>
      <c r="AG24">
        <f>'Inventory ELV'!AI24*0.5</f>
        <v>5</v>
      </c>
      <c r="AH24">
        <f>'Inventory ELV'!AF24*0.5</f>
        <v>0</v>
      </c>
      <c r="AI24">
        <f>'Inventory ELV'!AG24*0.5</f>
        <v>1.5</v>
      </c>
      <c r="AK24">
        <f>'Inventory ELV'!AM24*0.5</f>
        <v>6.5</v>
      </c>
      <c r="AL24">
        <f>'Inventory ELV'!AN24*0.5</f>
        <v>1.5</v>
      </c>
      <c r="AM24">
        <f>'Inventory ELV'!AK24*0.5</f>
        <v>0</v>
      </c>
      <c r="AN24">
        <f>'Inventory ELV'!AL24*0.5</f>
        <v>9.5</v>
      </c>
      <c r="AP24">
        <f>'Inventory ELV'!AR24*0.5</f>
        <v>6.5</v>
      </c>
      <c r="AQ24">
        <f>'Inventory ELV'!AS24*0.5</f>
        <v>4.5</v>
      </c>
      <c r="AR24">
        <f>'Inventory ELV'!AP24*0.5</f>
        <v>4.5</v>
      </c>
      <c r="AS24">
        <f>'Inventory ELV'!AQ24*0.5</f>
        <v>5</v>
      </c>
      <c r="AU24">
        <f>'Inventory ELV'!AW24*0.5</f>
        <v>7</v>
      </c>
      <c r="AV24">
        <f>'Inventory ELV'!AX24*0.5</f>
        <v>7.5</v>
      </c>
      <c r="AW24">
        <f>'Inventory ELV'!AU24*0.5</f>
        <v>0</v>
      </c>
      <c r="AX24">
        <f>'Inventory ELV'!AV24*0.5</f>
        <v>0</v>
      </c>
      <c r="AZ24">
        <f>'Inventory ELV'!BB24*0.5</f>
        <v>7</v>
      </c>
      <c r="BA24">
        <f>'Inventory ELV'!BC24*0.5</f>
        <v>6</v>
      </c>
      <c r="BB24">
        <f>'Inventory ELV'!AZ24*0.5</f>
        <v>0</v>
      </c>
      <c r="BC24">
        <f>'Inventory ELV'!BA24*0.5</f>
        <v>0</v>
      </c>
      <c r="BE24">
        <f>'Inventory ELV'!BG24*0.5</f>
        <v>5</v>
      </c>
      <c r="BF24">
        <f>'Inventory ELV'!BH24*0.5</f>
        <v>5.5</v>
      </c>
      <c r="BG24">
        <f>'Inventory ELV'!BE24*0.5</f>
        <v>3</v>
      </c>
      <c r="BH24">
        <f>'Inventory ELV'!BF24*0.5</f>
        <v>5.5</v>
      </c>
      <c r="BJ24">
        <f>'Inventory ELV'!BL24*0.5</f>
        <v>6.5</v>
      </c>
      <c r="BK24">
        <f>'Inventory ELV'!BM24*0.5</f>
        <v>7</v>
      </c>
      <c r="BL24">
        <f>'Inventory ELV'!BJ24*0.5</f>
        <v>0</v>
      </c>
      <c r="BM24">
        <f>'Inventory ELV'!BK24*0.5</f>
        <v>3.5</v>
      </c>
      <c r="BO24">
        <f>'Inventory ELV'!BQ24*0.5</f>
        <v>6.5</v>
      </c>
      <c r="BP24">
        <f>'Inventory ELV'!BR24*0.5</f>
        <v>3.5</v>
      </c>
      <c r="BQ24">
        <f>'Inventory ELV'!BO24*0.5</f>
        <v>0</v>
      </c>
      <c r="BR24">
        <f>'Inventory ELV'!BP24*0.5</f>
        <v>8.5</v>
      </c>
      <c r="BT24">
        <f>'Inventory ELV'!BV24*0.5</f>
        <v>6.5</v>
      </c>
      <c r="BU24">
        <f>'Inventory ELV'!BW24*0.5</f>
        <v>5</v>
      </c>
      <c r="BV24">
        <f>'Inventory ELV'!BT24*0.5</f>
        <v>0</v>
      </c>
      <c r="BW24">
        <f>'Inventory ELV'!BU24*0.5</f>
        <v>9.5</v>
      </c>
      <c r="BY24">
        <f>'Inventory ELV'!CA24*0.5</f>
        <v>6.5</v>
      </c>
      <c r="BZ24">
        <f>'Inventory ELV'!CB24*0.5</f>
        <v>7.5</v>
      </c>
      <c r="CA24">
        <f>'Inventory ELV'!BY24*0.5</f>
        <v>1.5</v>
      </c>
      <c r="CB24">
        <f>'Inventory ELV'!BZ24*0.5</f>
        <v>0</v>
      </c>
      <c r="CD24">
        <f>'Inventory ELV'!CF24*0.5</f>
        <v>6.5</v>
      </c>
      <c r="CE24">
        <f>'Inventory ELV'!CG24*0.5</f>
        <v>3</v>
      </c>
      <c r="CF24">
        <f>'Inventory ELV'!CD24*0.5</f>
        <v>8</v>
      </c>
      <c r="CG24">
        <f>'Inventory ELV'!CE24*0.5</f>
        <v>9.5</v>
      </c>
      <c r="CI24">
        <f>'Inventory ELV'!CK24*0.5</f>
        <v>7</v>
      </c>
      <c r="CJ24">
        <f>'Inventory ELV'!CL24*0.5</f>
        <v>7</v>
      </c>
      <c r="CK24">
        <f>'Inventory ELV'!CI24*0.5</f>
        <v>0</v>
      </c>
      <c r="CL24">
        <f>'Inventory ELV'!CJ24*0.5</f>
        <v>0</v>
      </c>
      <c r="CN24">
        <f>'Inventory ELV'!CP24*0.5</f>
        <v>5</v>
      </c>
      <c r="CO24">
        <f>'Inventory ELV'!CQ24*0.5</f>
        <v>5</v>
      </c>
      <c r="CP24">
        <f>'Inventory ELV'!CN24*0.5</f>
        <v>2.5</v>
      </c>
      <c r="CQ24">
        <f>'Inventory ELV'!CO24*0.5</f>
        <v>6</v>
      </c>
      <c r="CS24">
        <f>'Inventory ELV'!CU24*0.5</f>
        <v>6.5</v>
      </c>
      <c r="CT24">
        <f>'Inventory ELV'!CV24*0.5</f>
        <v>7</v>
      </c>
      <c r="CU24">
        <f>'Inventory ELV'!CS24*0.5</f>
        <v>0</v>
      </c>
      <c r="CV24">
        <f>'Inventory ELV'!CT24*0.5</f>
        <v>1.5</v>
      </c>
      <c r="CX24">
        <f>'Inventory ELV'!CZ24*0.5</f>
        <v>6.5</v>
      </c>
      <c r="CY24">
        <f>'Inventory ELV'!DA24*0.5</f>
        <v>2.5</v>
      </c>
      <c r="CZ24">
        <f>'Inventory ELV'!CX24*0.5</f>
        <v>0</v>
      </c>
      <c r="DA24">
        <f>'Inventory ELV'!CY24*0.5</f>
        <v>6</v>
      </c>
      <c r="DC24">
        <f>'Inventory ELV'!DE24*0.5</f>
        <v>7</v>
      </c>
      <c r="DD24">
        <f>'Inventory ELV'!DF24*0.5</f>
        <v>5.5</v>
      </c>
      <c r="DE24">
        <f>'Inventory ELV'!DC24*0.5</f>
        <v>0</v>
      </c>
      <c r="DF24">
        <f>'Inventory ELV'!DD24*0.5</f>
        <v>0</v>
      </c>
      <c r="DH24">
        <f>'Inventory ELV'!DJ24*0.5</f>
        <v>6.5</v>
      </c>
      <c r="DI24">
        <f>'Inventory ELV'!DK24*0.5</f>
        <v>5</v>
      </c>
      <c r="DJ24">
        <f>'Inventory ELV'!DH24*0.5</f>
        <v>0</v>
      </c>
      <c r="DK24">
        <f>'Inventory ELV'!DI24*0.5</f>
        <v>10</v>
      </c>
      <c r="DM24">
        <f>'Inventory ELV'!DO24*0.5</f>
        <v>6.5</v>
      </c>
      <c r="DN24">
        <f>'Inventory ELV'!DP24*0.5</f>
        <v>5.5</v>
      </c>
      <c r="DO24">
        <f>'Inventory ELV'!DM24*0.5</f>
        <v>0</v>
      </c>
      <c r="DP24">
        <f>'Inventory ELV'!DN24*0.5</f>
        <v>10</v>
      </c>
      <c r="DR24">
        <f>'Inventory ELV'!DT24*0.5</f>
        <v>6.5</v>
      </c>
      <c r="DS24">
        <f>'Inventory ELV'!DU24*0.5</f>
        <v>7</v>
      </c>
      <c r="DT24">
        <f>'Inventory ELV'!DR24*0.5</f>
        <v>0</v>
      </c>
      <c r="DU24">
        <f>'Inventory ELV'!DS24*0.5</f>
        <v>1.5</v>
      </c>
      <c r="DW24">
        <f>'Inventory ELV'!DY24*0.5</f>
        <v>6.5</v>
      </c>
      <c r="DX24">
        <f>'Inventory ELV'!DZ24*0.5</f>
        <v>3.5</v>
      </c>
      <c r="DY24">
        <f>'Inventory ELV'!DW24*0.5</f>
        <v>0</v>
      </c>
      <c r="DZ24">
        <f>'Inventory ELV'!DX24*0.5</f>
        <v>9.5</v>
      </c>
      <c r="EB24">
        <f>'Inventory ELV'!ED24*0.5</f>
        <v>6.5</v>
      </c>
      <c r="EC24">
        <f>'Inventory ELV'!EE24*0.5</f>
        <v>5.5</v>
      </c>
      <c r="ED24">
        <f>'Inventory ELV'!EB24*0.5</f>
        <v>0.5</v>
      </c>
      <c r="EE24">
        <f>'Inventory ELV'!EC24*0.5</f>
        <v>0</v>
      </c>
      <c r="EG24">
        <f>'Inventory ELV'!EI24*0.5</f>
        <v>6.5</v>
      </c>
      <c r="EH24">
        <f>'Inventory ELV'!EJ24*0.5</f>
        <v>5.5</v>
      </c>
      <c r="EI24">
        <f>'Inventory ELV'!EG24*0.5</f>
        <v>2</v>
      </c>
      <c r="EJ24">
        <f>'Inventory ELV'!EH24*0.5</f>
        <v>13.5</v>
      </c>
      <c r="EL24">
        <f>'Inventory ELV'!EN24*0.5</f>
        <v>6.5</v>
      </c>
      <c r="EM24">
        <f>'Inventory ELV'!EO24*0.5</f>
        <v>1.5</v>
      </c>
      <c r="EN24">
        <f>'Inventory ELV'!EL24*0.5</f>
        <v>7.5</v>
      </c>
      <c r="EO24">
        <f>'Inventory ELV'!EM24*0.5</f>
        <v>10.5</v>
      </c>
      <c r="EQ24">
        <f>'Inventory ELV'!ES24*0.5</f>
        <v>7</v>
      </c>
      <c r="ER24">
        <f>'Inventory ELV'!ET24*0.5</f>
        <v>6.5</v>
      </c>
      <c r="ES24">
        <f>'Inventory ELV'!EQ24*0.5</f>
        <v>0</v>
      </c>
      <c r="ET24">
        <f>'Inventory ELV'!ER24*0.5</f>
        <v>0</v>
      </c>
      <c r="EV24" s="22">
        <f t="shared" si="0"/>
        <v>7</v>
      </c>
      <c r="EW24" s="22">
        <f t="shared" si="1"/>
        <v>5</v>
      </c>
      <c r="EX24" s="22">
        <f t="shared" si="2"/>
        <v>1</v>
      </c>
      <c r="EY24" s="22">
        <f t="shared" si="3"/>
        <v>6</v>
      </c>
    </row>
    <row r="25" spans="1:155" x14ac:dyDescent="0.35">
      <c r="A25">
        <v>23</v>
      </c>
      <c r="B25">
        <f>'Inventory ELV'!D25*0.5</f>
        <v>6.5</v>
      </c>
      <c r="C25">
        <f>'Inventory ELV'!E25*0.5</f>
        <v>6</v>
      </c>
      <c r="D25">
        <f>'Inventory ELV'!B25*0.5</f>
        <v>0</v>
      </c>
      <c r="E25">
        <f>'Inventory ELV'!C25*0.5</f>
        <v>5</v>
      </c>
      <c r="G25">
        <f>'Inventory ELV'!I25*0.5</f>
        <v>6.5</v>
      </c>
      <c r="H25">
        <f>'Inventory ELV'!J25*0.5</f>
        <v>5</v>
      </c>
      <c r="I25">
        <f>'Inventory ELV'!G25*0.5</f>
        <v>0</v>
      </c>
      <c r="J25">
        <f>'Inventory ELV'!H25*0.5</f>
        <v>2.5</v>
      </c>
      <c r="L25">
        <f>'Inventory ELV'!N25*0.5</f>
        <v>6.5</v>
      </c>
      <c r="M25">
        <f>'Inventory ELV'!O25*0.5</f>
        <v>6.5</v>
      </c>
      <c r="N25">
        <f>'Inventory ELV'!L25*0.5</f>
        <v>0.5</v>
      </c>
      <c r="O25">
        <f>'Inventory ELV'!M25*0.5</f>
        <v>0</v>
      </c>
      <c r="Q25">
        <f>'Inventory ELV'!S25*0.5</f>
        <v>6.5</v>
      </c>
      <c r="R25">
        <f>'Inventory ELV'!T25*0.5</f>
        <v>6.5</v>
      </c>
      <c r="S25">
        <f>'Inventory ELV'!Q25*0.5</f>
        <v>7.5</v>
      </c>
      <c r="T25">
        <f>'Inventory ELV'!R25*0.5</f>
        <v>0</v>
      </c>
      <c r="V25">
        <f>'Inventory ELV'!X25*0.5</f>
        <v>6.5</v>
      </c>
      <c r="W25">
        <f>'Inventory ELV'!Y25*0.5</f>
        <v>5.5</v>
      </c>
      <c r="X25">
        <f>'Inventory ELV'!V25*0.5</f>
        <v>0</v>
      </c>
      <c r="Y25">
        <f>'Inventory ELV'!W25*0.5</f>
        <v>3</v>
      </c>
      <c r="AA25">
        <f>'Inventory ELV'!AC25*0.5</f>
        <v>6.5</v>
      </c>
      <c r="AB25">
        <f>'Inventory ELV'!AD25*0.5</f>
        <v>8</v>
      </c>
      <c r="AC25">
        <f>'Inventory ELV'!AA25*0.5</f>
        <v>6</v>
      </c>
      <c r="AD25">
        <f>'Inventory ELV'!AB25*0.5</f>
        <v>0</v>
      </c>
      <c r="AF25">
        <f>'Inventory ELV'!AH25*0.5</f>
        <v>6.5</v>
      </c>
      <c r="AG25">
        <f>'Inventory ELV'!AI25*0.5</f>
        <v>9.5</v>
      </c>
      <c r="AH25">
        <f>'Inventory ELV'!AF25*0.5</f>
        <v>8.5</v>
      </c>
      <c r="AI25">
        <f>'Inventory ELV'!AG25*0.5</f>
        <v>0</v>
      </c>
      <c r="AK25">
        <f>'Inventory ELV'!AM25*0.5</f>
        <v>6.5</v>
      </c>
      <c r="AL25">
        <f>'Inventory ELV'!AN25*0.5</f>
        <v>8.5</v>
      </c>
      <c r="AM25">
        <f>'Inventory ELV'!AK25*0.5</f>
        <v>1</v>
      </c>
      <c r="AN25">
        <f>'Inventory ELV'!AL25*0.5</f>
        <v>0</v>
      </c>
      <c r="AP25">
        <f>'Inventory ELV'!AR25*0.5</f>
        <v>6.5</v>
      </c>
      <c r="AQ25">
        <f>'Inventory ELV'!AS25*0.5</f>
        <v>6</v>
      </c>
      <c r="AR25">
        <f>'Inventory ELV'!AP25*0.5</f>
        <v>8.5</v>
      </c>
      <c r="AS25">
        <f>'Inventory ELV'!AQ25*0.5</f>
        <v>0</v>
      </c>
      <c r="AU25">
        <f>'Inventory ELV'!AW25*0.5</f>
        <v>6.5</v>
      </c>
      <c r="AV25">
        <f>'Inventory ELV'!AX25*0.5</f>
        <v>7.5</v>
      </c>
      <c r="AW25">
        <f>'Inventory ELV'!AU25*0.5</f>
        <v>4</v>
      </c>
      <c r="AX25">
        <f>'Inventory ELV'!AV25*0.5</f>
        <v>0</v>
      </c>
      <c r="AZ25">
        <f>'Inventory ELV'!BB25*0.5</f>
        <v>6.5</v>
      </c>
      <c r="BA25">
        <f>'Inventory ELV'!BC25*0.5</f>
        <v>7</v>
      </c>
      <c r="BB25">
        <f>'Inventory ELV'!AZ25*0.5</f>
        <v>4.5</v>
      </c>
      <c r="BC25">
        <f>'Inventory ELV'!BA25*0.5</f>
        <v>0</v>
      </c>
      <c r="BE25">
        <f>'Inventory ELV'!BG25*0.5</f>
        <v>5</v>
      </c>
      <c r="BF25">
        <f>'Inventory ELV'!BH25*0.5</f>
        <v>7.5</v>
      </c>
      <c r="BG25">
        <f>'Inventory ELV'!BE25*0.5</f>
        <v>4</v>
      </c>
      <c r="BH25">
        <f>'Inventory ELV'!BF25*0.5</f>
        <v>0</v>
      </c>
      <c r="BJ25">
        <f>'Inventory ELV'!BL25*0.5</f>
        <v>6.5</v>
      </c>
      <c r="BK25">
        <f>'Inventory ELV'!BM25*0.5</f>
        <v>7.5</v>
      </c>
      <c r="BL25">
        <f>'Inventory ELV'!BJ25*0.5</f>
        <v>4</v>
      </c>
      <c r="BM25">
        <f>'Inventory ELV'!BK25*0.5</f>
        <v>0</v>
      </c>
      <c r="BO25">
        <f>'Inventory ELV'!BQ25*0.5</f>
        <v>6.5</v>
      </c>
      <c r="BP25">
        <f>'Inventory ELV'!BR25*0.5</f>
        <v>5</v>
      </c>
      <c r="BQ25">
        <f>'Inventory ELV'!BO25*0.5</f>
        <v>0</v>
      </c>
      <c r="BR25">
        <f>'Inventory ELV'!BP25*0.5</f>
        <v>2.5</v>
      </c>
      <c r="BT25">
        <f>'Inventory ELV'!BV25*0.5</f>
        <v>6.5</v>
      </c>
      <c r="BU25">
        <f>'Inventory ELV'!BW25*0.5</f>
        <v>6</v>
      </c>
      <c r="BV25">
        <f>'Inventory ELV'!BT25*0.5</f>
        <v>2</v>
      </c>
      <c r="BW25">
        <f>'Inventory ELV'!BU25*0.5</f>
        <v>1</v>
      </c>
      <c r="BY25">
        <f>'Inventory ELV'!CA25*0.5</f>
        <v>6.5</v>
      </c>
      <c r="BZ25">
        <f>'Inventory ELV'!CB25*0.5</f>
        <v>7.5</v>
      </c>
      <c r="CA25">
        <f>'Inventory ELV'!BY25*0.5</f>
        <v>5.5</v>
      </c>
      <c r="CB25">
        <f>'Inventory ELV'!BZ25*0.5</f>
        <v>0</v>
      </c>
      <c r="CD25">
        <f>'Inventory ELV'!CF25*0.5</f>
        <v>6.5</v>
      </c>
      <c r="CE25">
        <f>'Inventory ELV'!CG25*0.5</f>
        <v>2</v>
      </c>
      <c r="CF25">
        <f>'Inventory ELV'!CD25*0.5</f>
        <v>6.5</v>
      </c>
      <c r="CG25">
        <f>'Inventory ELV'!CE25*0.5</f>
        <v>12</v>
      </c>
      <c r="CI25">
        <f>'Inventory ELV'!CK25*0.5</f>
        <v>6.5</v>
      </c>
      <c r="CJ25">
        <f>'Inventory ELV'!CL25*0.5</f>
        <v>7.5</v>
      </c>
      <c r="CK25">
        <f>'Inventory ELV'!CI25*0.5</f>
        <v>12</v>
      </c>
      <c r="CL25">
        <f>'Inventory ELV'!CJ25*0.5</f>
        <v>3.5</v>
      </c>
      <c r="CN25">
        <f>'Inventory ELV'!CP25*0.5</f>
        <v>5</v>
      </c>
      <c r="CO25">
        <f>'Inventory ELV'!CQ25*0.5</f>
        <v>6.5</v>
      </c>
      <c r="CP25">
        <f>'Inventory ELV'!CN25*0.5</f>
        <v>3.5</v>
      </c>
      <c r="CQ25">
        <f>'Inventory ELV'!CO25*0.5</f>
        <v>0</v>
      </c>
      <c r="CS25">
        <f>'Inventory ELV'!CU25*0.5</f>
        <v>6.5</v>
      </c>
      <c r="CT25">
        <f>'Inventory ELV'!CV25*0.5</f>
        <v>7.5</v>
      </c>
      <c r="CU25">
        <f>'Inventory ELV'!CS25*0.5</f>
        <v>4</v>
      </c>
      <c r="CV25">
        <f>'Inventory ELV'!CT25*0.5</f>
        <v>0</v>
      </c>
      <c r="CX25">
        <f>'Inventory ELV'!CZ25*0.5</f>
        <v>6.5</v>
      </c>
      <c r="CY25">
        <f>'Inventory ELV'!DA25*0.5</f>
        <v>6.5</v>
      </c>
      <c r="CZ25">
        <f>'Inventory ELV'!CX25*0.5</f>
        <v>0.5</v>
      </c>
      <c r="DA25">
        <f>'Inventory ELV'!CY25*0.5</f>
        <v>0</v>
      </c>
      <c r="DC25">
        <f>'Inventory ELV'!DE25*0.5</f>
        <v>6.5</v>
      </c>
      <c r="DD25">
        <f>'Inventory ELV'!DF25*0.5</f>
        <v>7</v>
      </c>
      <c r="DE25">
        <f>'Inventory ELV'!DC25*0.5</f>
        <v>3.5</v>
      </c>
      <c r="DF25">
        <f>'Inventory ELV'!DD25*0.5</f>
        <v>0</v>
      </c>
      <c r="DH25">
        <f>'Inventory ELV'!DJ25*0.5</f>
        <v>6.5</v>
      </c>
      <c r="DI25">
        <f>'Inventory ELV'!DK25*0.5</f>
        <v>6.5</v>
      </c>
      <c r="DJ25">
        <f>'Inventory ELV'!DH25*0.5</f>
        <v>1.5</v>
      </c>
      <c r="DK25">
        <f>'Inventory ELV'!DI25*0.5</f>
        <v>0</v>
      </c>
      <c r="DM25">
        <f>'Inventory ELV'!DO25*0.5</f>
        <v>7</v>
      </c>
      <c r="DN25">
        <f>'Inventory ELV'!DP25*0.5</f>
        <v>7</v>
      </c>
      <c r="DO25">
        <f>'Inventory ELV'!DM25*0.5</f>
        <v>3</v>
      </c>
      <c r="DP25">
        <f>'Inventory ELV'!DN25*0.5</f>
        <v>0</v>
      </c>
      <c r="DR25">
        <f>'Inventory ELV'!DT25*0.5</f>
        <v>6.5</v>
      </c>
      <c r="DS25">
        <f>'Inventory ELV'!DU25*0.5</f>
        <v>7.5</v>
      </c>
      <c r="DT25">
        <f>'Inventory ELV'!DR25*0.5</f>
        <v>4</v>
      </c>
      <c r="DU25">
        <f>'Inventory ELV'!DS25*0.5</f>
        <v>0</v>
      </c>
      <c r="DW25">
        <f>'Inventory ELV'!DY25*0.5</f>
        <v>6.5</v>
      </c>
      <c r="DX25">
        <f>'Inventory ELV'!DZ25*0.5</f>
        <v>5.5</v>
      </c>
      <c r="DY25">
        <f>'Inventory ELV'!DW25*0.5</f>
        <v>1</v>
      </c>
      <c r="DZ25">
        <f>'Inventory ELV'!DX25*0.5</f>
        <v>3.5</v>
      </c>
      <c r="EB25">
        <f>'Inventory ELV'!ED25*0.5</f>
        <v>6.5</v>
      </c>
      <c r="EC25">
        <f>'Inventory ELV'!EE25*0.5</f>
        <v>8</v>
      </c>
      <c r="ED25">
        <f>'Inventory ELV'!EB25*0.5</f>
        <v>4.5</v>
      </c>
      <c r="EE25">
        <f>'Inventory ELV'!EC25*0.5</f>
        <v>0</v>
      </c>
      <c r="EG25">
        <f>'Inventory ELV'!EI25*0.5</f>
        <v>6.5</v>
      </c>
      <c r="EH25">
        <f>'Inventory ELV'!EJ25*0.5</f>
        <v>8</v>
      </c>
      <c r="EI25">
        <f>'Inventory ELV'!EG25*0.5</f>
        <v>1.5</v>
      </c>
      <c r="EJ25">
        <f>'Inventory ELV'!EH25*0.5</f>
        <v>0</v>
      </c>
      <c r="EL25">
        <f>'Inventory ELV'!EN25*0.5</f>
        <v>7</v>
      </c>
      <c r="EM25">
        <f>'Inventory ELV'!EO25*0.5</f>
        <v>2</v>
      </c>
      <c r="EN25">
        <f>'Inventory ELV'!EL25*0.5</f>
        <v>2.5</v>
      </c>
      <c r="EO25">
        <f>'Inventory ELV'!EM25*0.5</f>
        <v>14</v>
      </c>
      <c r="EQ25">
        <f>'Inventory ELV'!ES25*0.5</f>
        <v>6.5</v>
      </c>
      <c r="ER25">
        <f>'Inventory ELV'!ET25*0.5</f>
        <v>7</v>
      </c>
      <c r="ES25">
        <f>'Inventory ELV'!EQ25*0.5</f>
        <v>10.5</v>
      </c>
      <c r="ET25">
        <f>'Inventory ELV'!ER25*0.5</f>
        <v>0</v>
      </c>
      <c r="EV25" s="22">
        <f t="shared" si="0"/>
        <v>6</v>
      </c>
      <c r="EW25" s="22">
        <f t="shared" si="1"/>
        <v>7</v>
      </c>
      <c r="EX25" s="22">
        <f t="shared" si="2"/>
        <v>4</v>
      </c>
      <c r="EY25" s="22">
        <f t="shared" si="3"/>
        <v>2</v>
      </c>
    </row>
    <row r="26" spans="1:155" x14ac:dyDescent="0.35">
      <c r="A26">
        <v>24</v>
      </c>
      <c r="B26">
        <f>'Inventory ELV'!D26*0.5</f>
        <v>6.5</v>
      </c>
      <c r="C26">
        <f>'Inventory ELV'!E26*0.5</f>
        <v>6.5</v>
      </c>
      <c r="D26">
        <f>'Inventory ELV'!B26*0.5</f>
        <v>2</v>
      </c>
      <c r="E26">
        <f>'Inventory ELV'!C26*0.5</f>
        <v>0</v>
      </c>
      <c r="G26">
        <f>'Inventory ELV'!I26*0.5</f>
        <v>6.5</v>
      </c>
      <c r="H26">
        <f>'Inventory ELV'!J26*0.5</f>
        <v>8</v>
      </c>
      <c r="I26">
        <f>'Inventory ELV'!G26*0.5</f>
        <v>3.5</v>
      </c>
      <c r="J26">
        <f>'Inventory ELV'!H26*0.5</f>
        <v>0</v>
      </c>
      <c r="L26">
        <f>'Inventory ELV'!N26*0.5</f>
        <v>6.5</v>
      </c>
      <c r="M26">
        <f>'Inventory ELV'!O26*0.5</f>
        <v>8</v>
      </c>
      <c r="N26">
        <f>'Inventory ELV'!L26*0.5</f>
        <v>3</v>
      </c>
      <c r="O26">
        <f>'Inventory ELV'!M26*0.5</f>
        <v>0</v>
      </c>
      <c r="Q26">
        <f>'Inventory ELV'!S26*0.5</f>
        <v>6.5</v>
      </c>
      <c r="R26">
        <f>'Inventory ELV'!T26*0.5</f>
        <v>6</v>
      </c>
      <c r="S26">
        <f>'Inventory ELV'!Q26*0.5</f>
        <v>9.5</v>
      </c>
      <c r="T26">
        <f>'Inventory ELV'!R26*0.5</f>
        <v>6.5</v>
      </c>
      <c r="V26">
        <f>'Inventory ELV'!X26*0.5</f>
        <v>6.5</v>
      </c>
      <c r="W26">
        <f>'Inventory ELV'!Y26*0.5</f>
        <v>8.5</v>
      </c>
      <c r="X26">
        <f>'Inventory ELV'!V26*0.5</f>
        <v>3.5</v>
      </c>
      <c r="Y26">
        <f>'Inventory ELV'!W26*0.5</f>
        <v>0</v>
      </c>
      <c r="AA26">
        <f>'Inventory ELV'!AC26*0.5</f>
        <v>6.5</v>
      </c>
      <c r="AB26">
        <f>'Inventory ELV'!AD26*0.5</f>
        <v>7.5</v>
      </c>
      <c r="AC26">
        <f>'Inventory ELV'!AA26*0.5</f>
        <v>11.5</v>
      </c>
      <c r="AD26">
        <f>'Inventory ELV'!AB26*0.5</f>
        <v>0</v>
      </c>
      <c r="AF26">
        <f>'Inventory ELV'!AH26*0.5</f>
        <v>7</v>
      </c>
      <c r="AG26">
        <f>'Inventory ELV'!AI26*0.5</f>
        <v>7.5</v>
      </c>
      <c r="AH26">
        <f>'Inventory ELV'!AF26*0.5</f>
        <v>6.5</v>
      </c>
      <c r="AI26">
        <f>'Inventory ELV'!AG26*0.5</f>
        <v>0</v>
      </c>
      <c r="AK26">
        <f>'Inventory ELV'!AM26*0.5</f>
        <v>6.5</v>
      </c>
      <c r="AL26">
        <f>'Inventory ELV'!AN26*0.5</f>
        <v>8</v>
      </c>
      <c r="AM26">
        <f>'Inventory ELV'!AK26*0.5</f>
        <v>4</v>
      </c>
      <c r="AN26">
        <f>'Inventory ELV'!AL26*0.5</f>
        <v>0</v>
      </c>
      <c r="AP26">
        <f>'Inventory ELV'!AR26*0.5</f>
        <v>6.5</v>
      </c>
      <c r="AQ26">
        <f>'Inventory ELV'!AS26*0.5</f>
        <v>7.5</v>
      </c>
      <c r="AR26">
        <f>'Inventory ELV'!AP26*0.5</f>
        <v>4</v>
      </c>
      <c r="AS26">
        <f>'Inventory ELV'!AQ26*0.5</f>
        <v>0</v>
      </c>
      <c r="AU26">
        <f>'Inventory ELV'!AW26*0.5</f>
        <v>6.5</v>
      </c>
      <c r="AV26">
        <f>'Inventory ELV'!AX26*0.5</f>
        <v>7.5</v>
      </c>
      <c r="AW26">
        <f>'Inventory ELV'!AU26*0.5</f>
        <v>11</v>
      </c>
      <c r="AX26">
        <f>'Inventory ELV'!AV26*0.5</f>
        <v>0</v>
      </c>
      <c r="AZ26">
        <f>'Inventory ELV'!BB26*0.5</f>
        <v>6.5</v>
      </c>
      <c r="BA26">
        <f>'Inventory ELV'!BC26*0.5</f>
        <v>7.5</v>
      </c>
      <c r="BB26">
        <f>'Inventory ELV'!AZ26*0.5</f>
        <v>11.5</v>
      </c>
      <c r="BC26">
        <f>'Inventory ELV'!BA26*0.5</f>
        <v>0</v>
      </c>
      <c r="BE26">
        <f>'Inventory ELV'!BG26*0.5</f>
        <v>4.5</v>
      </c>
      <c r="BF26">
        <f>'Inventory ELV'!BH26*0.5</f>
        <v>6</v>
      </c>
      <c r="BG26">
        <f>'Inventory ELV'!BE26*0.5</f>
        <v>6.5</v>
      </c>
      <c r="BH26">
        <f>'Inventory ELV'!BF26*0.5</f>
        <v>6</v>
      </c>
      <c r="BJ26">
        <f>'Inventory ELV'!BL26*0.5</f>
        <v>6.5</v>
      </c>
      <c r="BK26">
        <f>'Inventory ELV'!BM26*0.5</f>
        <v>8</v>
      </c>
      <c r="BL26">
        <f>'Inventory ELV'!BJ26*0.5</f>
        <v>9.5</v>
      </c>
      <c r="BM26">
        <f>'Inventory ELV'!BK26*0.5</f>
        <v>0</v>
      </c>
      <c r="BO26">
        <f>'Inventory ELV'!BQ26*0.5</f>
        <v>6.5</v>
      </c>
      <c r="BP26">
        <f>'Inventory ELV'!BR26*0.5</f>
        <v>8</v>
      </c>
      <c r="BQ26">
        <f>'Inventory ELV'!BO26*0.5</f>
        <v>3.5</v>
      </c>
      <c r="BR26">
        <f>'Inventory ELV'!BP26*0.5</f>
        <v>0</v>
      </c>
      <c r="BT26">
        <f>'Inventory ELV'!BV26*0.5</f>
        <v>6.5</v>
      </c>
      <c r="BU26">
        <f>'Inventory ELV'!BW26*0.5</f>
        <v>8</v>
      </c>
      <c r="BV26">
        <f>'Inventory ELV'!BT26*0.5</f>
        <v>5.5</v>
      </c>
      <c r="BW26">
        <f>'Inventory ELV'!BU26*0.5</f>
        <v>0</v>
      </c>
      <c r="BY26">
        <f>'Inventory ELV'!CA26*0.5</f>
        <v>6.5</v>
      </c>
      <c r="BZ26">
        <f>'Inventory ELV'!CB26*0.5</f>
        <v>6</v>
      </c>
      <c r="CA26">
        <f>'Inventory ELV'!BY26*0.5</f>
        <v>9.5</v>
      </c>
      <c r="CB26">
        <f>'Inventory ELV'!BZ26*0.5</f>
        <v>0</v>
      </c>
      <c r="CD26">
        <f>'Inventory ELV'!CF26*0.5</f>
        <v>6.5</v>
      </c>
      <c r="CE26">
        <f>'Inventory ELV'!CG26*0.5</f>
        <v>5.5</v>
      </c>
      <c r="CF26">
        <f>'Inventory ELV'!CD26*0.5</f>
        <v>0</v>
      </c>
      <c r="CG26">
        <f>'Inventory ELV'!CE26*0.5</f>
        <v>8.5</v>
      </c>
      <c r="CI26">
        <f>'Inventory ELV'!CK26*0.5</f>
        <v>6.5</v>
      </c>
      <c r="CJ26">
        <f>'Inventory ELV'!CL26*0.5</f>
        <v>7.5</v>
      </c>
      <c r="CK26">
        <f>'Inventory ELV'!CI26*0.5</f>
        <v>9.5</v>
      </c>
      <c r="CL26">
        <f>'Inventory ELV'!CJ26*0.5</f>
        <v>7</v>
      </c>
      <c r="CN26">
        <f>'Inventory ELV'!CP26*0.5</f>
        <v>4.5</v>
      </c>
      <c r="CO26">
        <f>'Inventory ELV'!CQ26*0.5</f>
        <v>6.5</v>
      </c>
      <c r="CP26">
        <f>'Inventory ELV'!CN26*0.5</f>
        <v>6</v>
      </c>
      <c r="CQ26">
        <f>'Inventory ELV'!CO26*0.5</f>
        <v>5</v>
      </c>
      <c r="CS26">
        <f>'Inventory ELV'!CU26*0.5</f>
        <v>6.5</v>
      </c>
      <c r="CT26">
        <f>'Inventory ELV'!CV26*0.5</f>
        <v>8</v>
      </c>
      <c r="CU26">
        <f>'Inventory ELV'!CS26*0.5</f>
        <v>10.5</v>
      </c>
      <c r="CV26">
        <f>'Inventory ELV'!CT26*0.5</f>
        <v>0</v>
      </c>
      <c r="CX26">
        <f>'Inventory ELV'!CZ26*0.5</f>
        <v>6.5</v>
      </c>
      <c r="CY26">
        <f>'Inventory ELV'!DA26*0.5</f>
        <v>8</v>
      </c>
      <c r="CZ26">
        <f>'Inventory ELV'!CX26*0.5</f>
        <v>3</v>
      </c>
      <c r="DA26">
        <f>'Inventory ELV'!CY26*0.5</f>
        <v>0</v>
      </c>
      <c r="DC26">
        <f>'Inventory ELV'!DE26*0.5</f>
        <v>6.5</v>
      </c>
      <c r="DD26">
        <f>'Inventory ELV'!DF26*0.5</f>
        <v>7.5</v>
      </c>
      <c r="DE26">
        <f>'Inventory ELV'!DC26*0.5</f>
        <v>10</v>
      </c>
      <c r="DF26">
        <f>'Inventory ELV'!DD26*0.5</f>
        <v>0</v>
      </c>
      <c r="DH26">
        <f>'Inventory ELV'!DJ26*0.5</f>
        <v>6.5</v>
      </c>
      <c r="DI26">
        <f>'Inventory ELV'!DK26*0.5</f>
        <v>7.5</v>
      </c>
      <c r="DJ26">
        <f>'Inventory ELV'!DH26*0.5</f>
        <v>5.5</v>
      </c>
      <c r="DK26">
        <f>'Inventory ELV'!DI26*0.5</f>
        <v>0</v>
      </c>
      <c r="DM26">
        <f>'Inventory ELV'!DO26*0.5</f>
        <v>7.5</v>
      </c>
      <c r="DN26">
        <f>'Inventory ELV'!DP26*0.5</f>
        <v>7.5</v>
      </c>
      <c r="DO26">
        <f>'Inventory ELV'!DM26*0.5</f>
        <v>7.5</v>
      </c>
      <c r="DP26">
        <f>'Inventory ELV'!DN26*0.5</f>
        <v>0</v>
      </c>
      <c r="DR26">
        <f>'Inventory ELV'!DT26*0.5</f>
        <v>6.5</v>
      </c>
      <c r="DS26">
        <f>'Inventory ELV'!DU26*0.5</f>
        <v>8</v>
      </c>
      <c r="DT26">
        <f>'Inventory ELV'!DR26*0.5</f>
        <v>10.5</v>
      </c>
      <c r="DU26">
        <f>'Inventory ELV'!DS26*0.5</f>
        <v>0</v>
      </c>
      <c r="DW26">
        <f>'Inventory ELV'!DY26*0.5</f>
        <v>6.5</v>
      </c>
      <c r="DX26">
        <f>'Inventory ELV'!DZ26*0.5</f>
        <v>8</v>
      </c>
      <c r="DY26">
        <f>'Inventory ELV'!DW26*0.5</f>
        <v>4.5</v>
      </c>
      <c r="DZ26">
        <f>'Inventory ELV'!DX26*0.5</f>
        <v>0</v>
      </c>
      <c r="EB26">
        <f>'Inventory ELV'!ED26*0.5</f>
        <v>6.5</v>
      </c>
      <c r="EC26">
        <f>'Inventory ELV'!EE26*0.5</f>
        <v>7.5</v>
      </c>
      <c r="ED26">
        <f>'Inventory ELV'!EB26*0.5</f>
        <v>9</v>
      </c>
      <c r="EE26">
        <f>'Inventory ELV'!EC26*0.5</f>
        <v>6</v>
      </c>
      <c r="EG26">
        <f>'Inventory ELV'!EI26*0.5</f>
        <v>6.5</v>
      </c>
      <c r="EH26">
        <f>'Inventory ELV'!EJ26*0.5</f>
        <v>6</v>
      </c>
      <c r="EI26">
        <f>'Inventory ELV'!EG26*0.5</f>
        <v>5</v>
      </c>
      <c r="EJ26">
        <f>'Inventory ELV'!EH26*0.5</f>
        <v>0.5</v>
      </c>
      <c r="EL26">
        <f>'Inventory ELV'!EN26*0.5</f>
        <v>7</v>
      </c>
      <c r="EM26">
        <f>'Inventory ELV'!EO26*0.5</f>
        <v>6</v>
      </c>
      <c r="EN26">
        <f>'Inventory ELV'!EL26*0.5</f>
        <v>0</v>
      </c>
      <c r="EO26">
        <f>'Inventory ELV'!EM26*0.5</f>
        <v>4</v>
      </c>
      <c r="EQ26">
        <f>'Inventory ELV'!ES26*0.5</f>
        <v>6.5</v>
      </c>
      <c r="ER26">
        <f>'Inventory ELV'!ET26*0.5</f>
        <v>7.5</v>
      </c>
      <c r="ES26">
        <f>'Inventory ELV'!EQ26*0.5</f>
        <v>9.5</v>
      </c>
      <c r="ET26">
        <f>'Inventory ELV'!ER26*0.5</f>
        <v>10</v>
      </c>
      <c r="EV26" s="22">
        <f t="shared" si="0"/>
        <v>6</v>
      </c>
      <c r="EW26" s="22">
        <f t="shared" si="1"/>
        <v>7</v>
      </c>
      <c r="EX26" s="22">
        <f t="shared" si="2"/>
        <v>7</v>
      </c>
      <c r="EY26" s="22">
        <f t="shared" si="3"/>
        <v>2</v>
      </c>
    </row>
    <row r="27" spans="1:155" x14ac:dyDescent="0.35">
      <c r="A27">
        <v>25</v>
      </c>
      <c r="B27">
        <f>'Inventory ELV'!D27*0.5</f>
        <v>6.5</v>
      </c>
      <c r="C27">
        <f>'Inventory ELV'!E27*0.5</f>
        <v>8</v>
      </c>
      <c r="D27">
        <f>'Inventory ELV'!B27*0.5</f>
        <v>7.5</v>
      </c>
      <c r="E27">
        <f>'Inventory ELV'!C27*0.5</f>
        <v>0</v>
      </c>
      <c r="G27">
        <f>'Inventory ELV'!I27*0.5</f>
        <v>6.5</v>
      </c>
      <c r="H27">
        <f>'Inventory ELV'!J27*0.5</f>
        <v>8</v>
      </c>
      <c r="I27">
        <f>'Inventory ELV'!G27*0.5</f>
        <v>7.5</v>
      </c>
      <c r="J27">
        <f>'Inventory ELV'!H27*0.5</f>
        <v>3</v>
      </c>
      <c r="L27">
        <f>'Inventory ELV'!N27*0.5</f>
        <v>6</v>
      </c>
      <c r="M27">
        <f>'Inventory ELV'!O27*0.5</f>
        <v>7</v>
      </c>
      <c r="N27">
        <f>'Inventory ELV'!L27*0.5</f>
        <v>11.5</v>
      </c>
      <c r="O27">
        <f>'Inventory ELV'!M27*0.5</f>
        <v>6</v>
      </c>
      <c r="Q27">
        <f>'Inventory ELV'!S27*0.5</f>
        <v>6</v>
      </c>
      <c r="R27">
        <f>'Inventory ELV'!T27*0.5</f>
        <v>2</v>
      </c>
      <c r="S27">
        <f>'Inventory ELV'!Q27*0.5</f>
        <v>6</v>
      </c>
      <c r="T27">
        <f>'Inventory ELV'!R27*0.5</f>
        <v>15</v>
      </c>
      <c r="V27">
        <f>'Inventory ELV'!X27*0.5</f>
        <v>6.5</v>
      </c>
      <c r="W27">
        <f>'Inventory ELV'!Y27*0.5</f>
        <v>8</v>
      </c>
      <c r="X27">
        <f>'Inventory ELV'!V27*0.5</f>
        <v>7.5</v>
      </c>
      <c r="Y27">
        <f>'Inventory ELV'!W27*0.5</f>
        <v>0</v>
      </c>
      <c r="AA27">
        <f>'Inventory ELV'!AC27*0.5</f>
        <v>6.5</v>
      </c>
      <c r="AB27">
        <f>'Inventory ELV'!AD27*0.5</f>
        <v>1</v>
      </c>
      <c r="AC27">
        <f>'Inventory ELV'!AA27*0.5</f>
        <v>6</v>
      </c>
      <c r="AD27">
        <f>'Inventory ELV'!AB27*0.5</f>
        <v>14.5</v>
      </c>
      <c r="AF27">
        <f>'Inventory ELV'!AH27*0.5</f>
        <v>6.5</v>
      </c>
      <c r="AG27">
        <f>'Inventory ELV'!AI27*0.5</f>
        <v>1.5</v>
      </c>
      <c r="AH27">
        <f>'Inventory ELV'!AF27*0.5</f>
        <v>10</v>
      </c>
      <c r="AI27">
        <f>'Inventory ELV'!AG27*0.5</f>
        <v>9</v>
      </c>
      <c r="AK27">
        <f>'Inventory ELV'!AM27*0.5</f>
        <v>6</v>
      </c>
      <c r="AL27">
        <f>'Inventory ELV'!AN27*0.5</f>
        <v>6.5</v>
      </c>
      <c r="AM27">
        <f>'Inventory ELV'!AK27*0.5</f>
        <v>12</v>
      </c>
      <c r="AN27">
        <f>'Inventory ELV'!AL27*0.5</f>
        <v>1</v>
      </c>
      <c r="AP27">
        <f>'Inventory ELV'!AR27*0.5</f>
        <v>6.5</v>
      </c>
      <c r="AQ27">
        <f>'Inventory ELV'!AS27*0.5</f>
        <v>6</v>
      </c>
      <c r="AR27">
        <f>'Inventory ELV'!AP27*0.5</f>
        <v>4.5</v>
      </c>
      <c r="AS27">
        <f>'Inventory ELV'!AQ27*0.5</f>
        <v>2</v>
      </c>
      <c r="AU27">
        <f>'Inventory ELV'!AW27*0.5</f>
        <v>6.5</v>
      </c>
      <c r="AV27">
        <f>'Inventory ELV'!AX27*0.5</f>
        <v>3</v>
      </c>
      <c r="AW27">
        <f>'Inventory ELV'!AU27*0.5</f>
        <v>7.5</v>
      </c>
      <c r="AX27">
        <f>'Inventory ELV'!AV27*0.5</f>
        <v>11</v>
      </c>
      <c r="AZ27">
        <f>'Inventory ELV'!BB27*0.5</f>
        <v>6.5</v>
      </c>
      <c r="BA27">
        <f>'Inventory ELV'!BC27*0.5</f>
        <v>2.5</v>
      </c>
      <c r="BB27">
        <f>'Inventory ELV'!AZ27*0.5</f>
        <v>8</v>
      </c>
      <c r="BC27">
        <f>'Inventory ELV'!BA27*0.5</f>
        <v>13.5</v>
      </c>
      <c r="BE27">
        <f>'Inventory ELV'!BG27*0.5</f>
        <v>5</v>
      </c>
      <c r="BF27">
        <f>'Inventory ELV'!BH27*0.5</f>
        <v>5</v>
      </c>
      <c r="BG27">
        <f>'Inventory ELV'!BE27*0.5</f>
        <v>11.5</v>
      </c>
      <c r="BH27">
        <f>'Inventory ELV'!BF27*0.5</f>
        <v>6</v>
      </c>
      <c r="BJ27">
        <f>'Inventory ELV'!BL27*0.5</f>
        <v>6.5</v>
      </c>
      <c r="BK27">
        <f>'Inventory ELV'!BM27*0.5</f>
        <v>4</v>
      </c>
      <c r="BL27">
        <f>'Inventory ELV'!BJ27*0.5</f>
        <v>7</v>
      </c>
      <c r="BM27">
        <f>'Inventory ELV'!BK27*0.5</f>
        <v>7</v>
      </c>
      <c r="BO27">
        <f>'Inventory ELV'!BQ27*0.5</f>
        <v>6.5</v>
      </c>
      <c r="BP27">
        <f>'Inventory ELV'!BR27*0.5</f>
        <v>8</v>
      </c>
      <c r="BQ27">
        <f>'Inventory ELV'!BO27*0.5</f>
        <v>7.5</v>
      </c>
      <c r="BR27">
        <f>'Inventory ELV'!BP27*0.5</f>
        <v>0</v>
      </c>
      <c r="BT27">
        <f>'Inventory ELV'!BV27*0.5</f>
        <v>6.5</v>
      </c>
      <c r="BU27">
        <f>'Inventory ELV'!BW27*0.5</f>
        <v>6</v>
      </c>
      <c r="BV27">
        <f>'Inventory ELV'!BT27*0.5</f>
        <v>7.5</v>
      </c>
      <c r="BW27">
        <f>'Inventory ELV'!BU27*0.5</f>
        <v>2</v>
      </c>
      <c r="BY27">
        <f>'Inventory ELV'!CA27*0.5</f>
        <v>6.5</v>
      </c>
      <c r="BZ27">
        <f>'Inventory ELV'!CB27*0.5</f>
        <v>2</v>
      </c>
      <c r="CA27">
        <f>'Inventory ELV'!BY27*0.5</f>
        <v>0.5</v>
      </c>
      <c r="CB27">
        <f>'Inventory ELV'!BZ27*0.5</f>
        <v>0</v>
      </c>
      <c r="CD27">
        <f>'Inventory ELV'!CF27*0.5</f>
        <v>6.5</v>
      </c>
      <c r="CE27">
        <f>'Inventory ELV'!CG27*0.5</f>
        <v>6.5</v>
      </c>
      <c r="CF27">
        <f>'Inventory ELV'!CD27*0.5</f>
        <v>2</v>
      </c>
      <c r="CG27">
        <f>'Inventory ELV'!CE27*0.5</f>
        <v>1</v>
      </c>
      <c r="CI27">
        <f>'Inventory ELV'!CK27*0.5</f>
        <v>6.5</v>
      </c>
      <c r="CJ27">
        <f>'Inventory ELV'!CL27*0.5</f>
        <v>1</v>
      </c>
      <c r="CK27">
        <f>'Inventory ELV'!CI27*0.5</f>
        <v>3.5</v>
      </c>
      <c r="CL27">
        <f>'Inventory ELV'!CJ27*0.5</f>
        <v>14</v>
      </c>
      <c r="CN27">
        <f>'Inventory ELV'!CP27*0.5</f>
        <v>5</v>
      </c>
      <c r="CO27">
        <f>'Inventory ELV'!CQ27*0.5</f>
        <v>5.5</v>
      </c>
      <c r="CP27">
        <f>'Inventory ELV'!CN27*0.5</f>
        <v>11</v>
      </c>
      <c r="CQ27">
        <f>'Inventory ELV'!CO27*0.5</f>
        <v>6</v>
      </c>
      <c r="CS27">
        <f>'Inventory ELV'!CU27*0.5</f>
        <v>6.5</v>
      </c>
      <c r="CT27">
        <f>'Inventory ELV'!CV27*0.5</f>
        <v>4</v>
      </c>
      <c r="CU27">
        <f>'Inventory ELV'!CS27*0.5</f>
        <v>7</v>
      </c>
      <c r="CV27">
        <f>'Inventory ELV'!CT27*0.5</f>
        <v>8.5</v>
      </c>
      <c r="CX27">
        <f>'Inventory ELV'!CZ27*0.5</f>
        <v>6</v>
      </c>
      <c r="CY27">
        <f>'Inventory ELV'!DA27*0.5</f>
        <v>7</v>
      </c>
      <c r="CZ27">
        <f>'Inventory ELV'!CX27*0.5</f>
        <v>11.5</v>
      </c>
      <c r="DA27">
        <f>'Inventory ELV'!CY27*0.5</f>
        <v>6</v>
      </c>
      <c r="DC27">
        <f>'Inventory ELV'!DE27*0.5</f>
        <v>6.5</v>
      </c>
      <c r="DD27">
        <f>'Inventory ELV'!DF27*0.5</f>
        <v>3.5</v>
      </c>
      <c r="DE27">
        <f>'Inventory ELV'!DC27*0.5</f>
        <v>8</v>
      </c>
      <c r="DF27">
        <f>'Inventory ELV'!DD27*0.5</f>
        <v>13.5</v>
      </c>
      <c r="DH27">
        <f>'Inventory ELV'!DJ27*0.5</f>
        <v>6.5</v>
      </c>
      <c r="DI27">
        <f>'Inventory ELV'!DK27*0.5</f>
        <v>6</v>
      </c>
      <c r="DJ27">
        <f>'Inventory ELV'!DH27*0.5</f>
        <v>9.5</v>
      </c>
      <c r="DK27">
        <f>'Inventory ELV'!DI27*0.5</f>
        <v>0</v>
      </c>
      <c r="DM27">
        <f>'Inventory ELV'!DO27*0.5</f>
        <v>6.5</v>
      </c>
      <c r="DN27">
        <f>'Inventory ELV'!DP27*0.5</f>
        <v>4.5</v>
      </c>
      <c r="DO27">
        <f>'Inventory ELV'!DM27*0.5</f>
        <v>9</v>
      </c>
      <c r="DP27">
        <f>'Inventory ELV'!DN27*0.5</f>
        <v>4</v>
      </c>
      <c r="DR27">
        <f>'Inventory ELV'!DT27*0.5</f>
        <v>6.5</v>
      </c>
      <c r="DS27">
        <f>'Inventory ELV'!DU27*0.5</f>
        <v>4</v>
      </c>
      <c r="DT27">
        <f>'Inventory ELV'!DR27*0.5</f>
        <v>7</v>
      </c>
      <c r="DU27">
        <f>'Inventory ELV'!DS27*0.5</f>
        <v>8.5</v>
      </c>
      <c r="DW27">
        <f>'Inventory ELV'!DY27*0.5</f>
        <v>6.5</v>
      </c>
      <c r="DX27">
        <f>'Inventory ELV'!DZ27*0.5</f>
        <v>7</v>
      </c>
      <c r="DY27">
        <f>'Inventory ELV'!DW27*0.5</f>
        <v>6</v>
      </c>
      <c r="DZ27">
        <f>'Inventory ELV'!DX27*0.5</f>
        <v>0</v>
      </c>
      <c r="EB27">
        <f>'Inventory ELV'!ED27*0.5</f>
        <v>6</v>
      </c>
      <c r="EC27">
        <f>'Inventory ELV'!EE27*0.5</f>
        <v>3</v>
      </c>
      <c r="ED27">
        <f>'Inventory ELV'!EB27*0.5</f>
        <v>10</v>
      </c>
      <c r="EE27">
        <f>'Inventory ELV'!EC27*0.5</f>
        <v>14</v>
      </c>
      <c r="EG27">
        <f>'Inventory ELV'!EI27*0.5</f>
        <v>6.5</v>
      </c>
      <c r="EH27">
        <f>'Inventory ELV'!EJ27*0.5</f>
        <v>6.5</v>
      </c>
      <c r="EI27">
        <f>'Inventory ELV'!EG27*0.5</f>
        <v>10</v>
      </c>
      <c r="EJ27">
        <f>'Inventory ELV'!EH27*0.5</f>
        <v>2.5</v>
      </c>
      <c r="EL27">
        <f>'Inventory ELV'!EN27*0.5</f>
        <v>7</v>
      </c>
      <c r="EM27">
        <f>'Inventory ELV'!EO27*0.5</f>
        <v>8.5</v>
      </c>
      <c r="EN27">
        <f>'Inventory ELV'!EL27*0.5</f>
        <v>2</v>
      </c>
      <c r="EO27">
        <f>'Inventory ELV'!EM27*0.5</f>
        <v>0</v>
      </c>
      <c r="EQ27">
        <f>'Inventory ELV'!ES27*0.5</f>
        <v>6.5</v>
      </c>
      <c r="ER27">
        <f>'Inventory ELV'!ET27*0.5</f>
        <v>2.5</v>
      </c>
      <c r="ES27">
        <f>'Inventory ELV'!EQ27*0.5</f>
        <v>8</v>
      </c>
      <c r="ET27">
        <f>'Inventory ELV'!ER27*0.5</f>
        <v>16.5</v>
      </c>
      <c r="EV27" s="22">
        <f t="shared" si="0"/>
        <v>6</v>
      </c>
      <c r="EW27" s="22">
        <f t="shared" si="1"/>
        <v>5</v>
      </c>
      <c r="EX27" s="22">
        <f t="shared" si="2"/>
        <v>8</v>
      </c>
      <c r="EY27" s="22">
        <f t="shared" si="3"/>
        <v>6</v>
      </c>
    </row>
    <row r="28" spans="1:155" x14ac:dyDescent="0.35">
      <c r="A28">
        <v>26</v>
      </c>
      <c r="B28">
        <f>'Inventory ELV'!D28*0.5</f>
        <v>6.5</v>
      </c>
      <c r="C28">
        <f>'Inventory ELV'!E28*0.5</f>
        <v>6</v>
      </c>
      <c r="D28">
        <f>'Inventory ELV'!B28*0.5</f>
        <v>8</v>
      </c>
      <c r="E28">
        <f>'Inventory ELV'!C28*0.5</f>
        <v>2.5</v>
      </c>
      <c r="G28">
        <f>'Inventory ELV'!I28*0.5</f>
        <v>6</v>
      </c>
      <c r="H28">
        <f>'Inventory ELV'!J28*0.5</f>
        <v>4</v>
      </c>
      <c r="I28">
        <f>'Inventory ELV'!G28*0.5</f>
        <v>10.5</v>
      </c>
      <c r="J28">
        <f>'Inventory ELV'!H28*0.5</f>
        <v>10</v>
      </c>
      <c r="L28">
        <f>'Inventory ELV'!N28*0.5</f>
        <v>6</v>
      </c>
      <c r="M28">
        <f>'Inventory ELV'!O28*0.5</f>
        <v>4.5</v>
      </c>
      <c r="N28">
        <f>'Inventory ELV'!L28*0.5</f>
        <v>10.5</v>
      </c>
      <c r="O28">
        <f>'Inventory ELV'!M28*0.5</f>
        <v>22</v>
      </c>
      <c r="Q28">
        <f>'Inventory ELV'!S28*0.5</f>
        <v>6</v>
      </c>
      <c r="R28">
        <f>'Inventory ELV'!T28*0.5</f>
        <v>4</v>
      </c>
      <c r="S28">
        <f>'Inventory ELV'!Q28*0.5</f>
        <v>4.5</v>
      </c>
      <c r="T28">
        <f>'Inventory ELV'!R28*0.5</f>
        <v>10</v>
      </c>
      <c r="V28">
        <f>'Inventory ELV'!X28*0.5</f>
        <v>6</v>
      </c>
      <c r="W28">
        <f>'Inventory ELV'!Y28*0.5</f>
        <v>4</v>
      </c>
      <c r="X28">
        <f>'Inventory ELV'!V28*0.5</f>
        <v>11</v>
      </c>
      <c r="Y28">
        <f>'Inventory ELV'!W28*0.5</f>
        <v>6.5</v>
      </c>
      <c r="AA28">
        <f>'Inventory ELV'!AC28*0.5</f>
        <v>6.5</v>
      </c>
      <c r="AB28">
        <f>'Inventory ELV'!AD28*0.5</f>
        <v>2</v>
      </c>
      <c r="AC28">
        <f>'Inventory ELV'!AA28*0.5</f>
        <v>5.5</v>
      </c>
      <c r="AD28">
        <f>'Inventory ELV'!AB28*0.5</f>
        <v>16</v>
      </c>
      <c r="AF28">
        <f>'Inventory ELV'!AH28*0.5</f>
        <v>6.5</v>
      </c>
      <c r="AG28">
        <f>'Inventory ELV'!AI28*0.5</f>
        <v>5.5</v>
      </c>
      <c r="AH28">
        <f>'Inventory ELV'!AF28*0.5</f>
        <v>5</v>
      </c>
      <c r="AI28">
        <f>'Inventory ELV'!AG28*0.5</f>
        <v>14.5</v>
      </c>
      <c r="AK28">
        <f>'Inventory ELV'!AM28*0.5</f>
        <v>6</v>
      </c>
      <c r="AL28">
        <f>'Inventory ELV'!AN28*0.5</f>
        <v>3.5</v>
      </c>
      <c r="AM28">
        <f>'Inventory ELV'!AK28*0.5</f>
        <v>9.5</v>
      </c>
      <c r="AN28">
        <f>'Inventory ELV'!AL28*0.5</f>
        <v>10</v>
      </c>
      <c r="AP28">
        <f>'Inventory ELV'!AR28*0.5</f>
        <v>6.5</v>
      </c>
      <c r="AQ28">
        <f>'Inventory ELV'!AS28*0.5</f>
        <v>4</v>
      </c>
      <c r="AR28">
        <f>'Inventory ELV'!AP28*0.5</f>
        <v>7.5</v>
      </c>
      <c r="AS28">
        <f>'Inventory ELV'!AQ28*0.5</f>
        <v>0</v>
      </c>
      <c r="AU28">
        <f>'Inventory ELV'!AW28*0.5</f>
        <v>6.5</v>
      </c>
      <c r="AV28">
        <f>'Inventory ELV'!AX28*0.5</f>
        <v>2.5</v>
      </c>
      <c r="AW28">
        <f>'Inventory ELV'!AU28*0.5</f>
        <v>6.5</v>
      </c>
      <c r="AX28">
        <f>'Inventory ELV'!AV28*0.5</f>
        <v>11.5</v>
      </c>
      <c r="AZ28">
        <f>'Inventory ELV'!BB28*0.5</f>
        <v>6.5</v>
      </c>
      <c r="BA28">
        <f>'Inventory ELV'!BC28*0.5</f>
        <v>2</v>
      </c>
      <c r="BB28">
        <f>'Inventory ELV'!AZ28*0.5</f>
        <v>7</v>
      </c>
      <c r="BC28">
        <f>'Inventory ELV'!BA28*0.5</f>
        <v>13.5</v>
      </c>
      <c r="BE28">
        <f>'Inventory ELV'!BG28*0.5</f>
        <v>5</v>
      </c>
      <c r="BF28">
        <f>'Inventory ELV'!BH28*0.5</f>
        <v>3</v>
      </c>
      <c r="BG28">
        <f>'Inventory ELV'!BE28*0.5</f>
        <v>1.5</v>
      </c>
      <c r="BH28">
        <f>'Inventory ELV'!BF28*0.5</f>
        <v>22</v>
      </c>
      <c r="BJ28">
        <f>'Inventory ELV'!BL28*0.5</f>
        <v>6</v>
      </c>
      <c r="BK28">
        <f>'Inventory ELV'!BM28*0.5</f>
        <v>1.5</v>
      </c>
      <c r="BL28">
        <f>'Inventory ELV'!BJ28*0.5</f>
        <v>7.5</v>
      </c>
      <c r="BM28">
        <f>'Inventory ELV'!BK28*0.5</f>
        <v>11</v>
      </c>
      <c r="BO28">
        <f>'Inventory ELV'!BQ28*0.5</f>
        <v>6</v>
      </c>
      <c r="BP28">
        <f>'Inventory ELV'!BR28*0.5</f>
        <v>4</v>
      </c>
      <c r="BQ28">
        <f>'Inventory ELV'!BO28*0.5</f>
        <v>10.5</v>
      </c>
      <c r="BR28">
        <f>'Inventory ELV'!BP28*0.5</f>
        <v>7</v>
      </c>
      <c r="BT28">
        <f>'Inventory ELV'!BV28*0.5</f>
        <v>6</v>
      </c>
      <c r="BU28">
        <f>'Inventory ELV'!BW28*0.5</f>
        <v>3</v>
      </c>
      <c r="BV28">
        <f>'Inventory ELV'!BT28*0.5</f>
        <v>9</v>
      </c>
      <c r="BW28">
        <f>'Inventory ELV'!BU28*0.5</f>
        <v>8.5</v>
      </c>
      <c r="BY28">
        <f>'Inventory ELV'!CA28*0.5</f>
        <v>6.5</v>
      </c>
      <c r="BZ28">
        <f>'Inventory ELV'!CB28*0.5</f>
        <v>4</v>
      </c>
      <c r="CA28">
        <f>'Inventory ELV'!BY28*0.5</f>
        <v>0</v>
      </c>
      <c r="CB28">
        <f>'Inventory ELV'!BZ28*0.5</f>
        <v>21</v>
      </c>
      <c r="CD28">
        <f>'Inventory ELV'!CF28*0.5</f>
        <v>6.5</v>
      </c>
      <c r="CE28">
        <f>'Inventory ELV'!CG28*0.5</f>
        <v>7.5</v>
      </c>
      <c r="CF28">
        <f>'Inventory ELV'!CD28*0.5</f>
        <v>5</v>
      </c>
      <c r="CG28">
        <f>'Inventory ELV'!CE28*0.5</f>
        <v>0</v>
      </c>
      <c r="CI28">
        <f>'Inventory ELV'!CK28*0.5</f>
        <v>6.5</v>
      </c>
      <c r="CJ28">
        <f>'Inventory ELV'!CL28*0.5</f>
        <v>4</v>
      </c>
      <c r="CK28">
        <f>'Inventory ELV'!CI28*0.5</f>
        <v>7</v>
      </c>
      <c r="CL28">
        <f>'Inventory ELV'!CJ28*0.5</f>
        <v>6</v>
      </c>
      <c r="CN28">
        <f>'Inventory ELV'!CP28*0.5</f>
        <v>5</v>
      </c>
      <c r="CO28">
        <f>'Inventory ELV'!CQ28*0.5</f>
        <v>3</v>
      </c>
      <c r="CP28">
        <f>'Inventory ELV'!CN28*0.5</f>
        <v>4</v>
      </c>
      <c r="CQ28">
        <f>'Inventory ELV'!CO28*0.5</f>
        <v>17.5</v>
      </c>
      <c r="CS28">
        <f>'Inventory ELV'!CU28*0.5</f>
        <v>6</v>
      </c>
      <c r="CT28">
        <f>'Inventory ELV'!CV28*0.5</f>
        <v>1.5</v>
      </c>
      <c r="CU28">
        <f>'Inventory ELV'!CS28*0.5</f>
        <v>7.5</v>
      </c>
      <c r="CV28">
        <f>'Inventory ELV'!CT28*0.5</f>
        <v>11.5</v>
      </c>
      <c r="CX28">
        <f>'Inventory ELV'!CZ28*0.5</f>
        <v>6</v>
      </c>
      <c r="CY28">
        <f>'Inventory ELV'!DA28*0.5</f>
        <v>4.5</v>
      </c>
      <c r="CZ28">
        <f>'Inventory ELV'!CX28*0.5</f>
        <v>10.5</v>
      </c>
      <c r="DA28">
        <f>'Inventory ELV'!CY28*0.5</f>
        <v>22</v>
      </c>
      <c r="DC28">
        <f>'Inventory ELV'!DE28*0.5</f>
        <v>6.5</v>
      </c>
      <c r="DD28">
        <f>'Inventory ELV'!DF28*0.5</f>
        <v>3.5</v>
      </c>
      <c r="DE28">
        <f>'Inventory ELV'!DC28*0.5</f>
        <v>7.5</v>
      </c>
      <c r="DF28">
        <f>'Inventory ELV'!DD28*0.5</f>
        <v>14</v>
      </c>
      <c r="DH28">
        <f>'Inventory ELV'!DJ28*0.5</f>
        <v>6.5</v>
      </c>
      <c r="DI28">
        <f>'Inventory ELV'!DK28*0.5</f>
        <v>2</v>
      </c>
      <c r="DJ28">
        <f>'Inventory ELV'!DH28*0.5</f>
        <v>8</v>
      </c>
      <c r="DK28">
        <f>'Inventory ELV'!DI28*0.5</f>
        <v>13</v>
      </c>
      <c r="DM28">
        <f>'Inventory ELV'!DO28*0.5</f>
        <v>6.5</v>
      </c>
      <c r="DN28">
        <f>'Inventory ELV'!DP28*0.5</f>
        <v>2</v>
      </c>
      <c r="DO28">
        <f>'Inventory ELV'!DM28*0.5</f>
        <v>7.5</v>
      </c>
      <c r="DP28">
        <f>'Inventory ELV'!DN28*0.5</f>
        <v>15</v>
      </c>
      <c r="DR28">
        <f>'Inventory ELV'!DT28*0.5</f>
        <v>6</v>
      </c>
      <c r="DS28">
        <f>'Inventory ELV'!DU28*0.5</f>
        <v>1.5</v>
      </c>
      <c r="DT28">
        <f>'Inventory ELV'!DR28*0.5</f>
        <v>7.5</v>
      </c>
      <c r="DU28">
        <f>'Inventory ELV'!DS28*0.5</f>
        <v>11.5</v>
      </c>
      <c r="DW28">
        <f>'Inventory ELV'!DY28*0.5</f>
        <v>6</v>
      </c>
      <c r="DX28">
        <f>'Inventory ELV'!DZ28*0.5</f>
        <v>3</v>
      </c>
      <c r="DY28">
        <f>'Inventory ELV'!DW28*0.5</f>
        <v>10.5</v>
      </c>
      <c r="DZ28">
        <f>'Inventory ELV'!DX28*0.5</f>
        <v>6</v>
      </c>
      <c r="EB28">
        <f>'Inventory ELV'!ED28*0.5</f>
        <v>6</v>
      </c>
      <c r="EC28">
        <f>'Inventory ELV'!EE28*0.5</f>
        <v>4.5</v>
      </c>
      <c r="ED28">
        <f>'Inventory ELV'!EB28*0.5</f>
        <v>1</v>
      </c>
      <c r="EE28">
        <f>'Inventory ELV'!EC28*0.5</f>
        <v>33</v>
      </c>
      <c r="EG28">
        <f>'Inventory ELV'!EI28*0.5</f>
        <v>6</v>
      </c>
      <c r="EH28">
        <f>'Inventory ELV'!EJ28*0.5</f>
        <v>3</v>
      </c>
      <c r="EI28">
        <f>'Inventory ELV'!EG28*0.5</f>
        <v>7.5</v>
      </c>
      <c r="EJ28">
        <f>'Inventory ELV'!EH28*0.5</f>
        <v>10.5</v>
      </c>
      <c r="EL28">
        <f>'Inventory ELV'!EN28*0.5</f>
        <v>6.5</v>
      </c>
      <c r="EM28">
        <f>'Inventory ELV'!EO28*0.5</f>
        <v>7.5</v>
      </c>
      <c r="EN28">
        <f>'Inventory ELV'!EL28*0.5</f>
        <v>7.5</v>
      </c>
      <c r="EO28">
        <f>'Inventory ELV'!EM28*0.5</f>
        <v>0</v>
      </c>
      <c r="EQ28">
        <f>'Inventory ELV'!ES28*0.5</f>
        <v>6.5</v>
      </c>
      <c r="ER28">
        <f>'Inventory ELV'!ET28*0.5</f>
        <v>4</v>
      </c>
      <c r="ES28">
        <f>'Inventory ELV'!EQ28*0.5</f>
        <v>6</v>
      </c>
      <c r="ET28">
        <f>'Inventory ELV'!ER28*0.5</f>
        <v>24.5</v>
      </c>
      <c r="EV28" s="22">
        <f t="shared" si="0"/>
        <v>6</v>
      </c>
      <c r="EW28" s="22">
        <f t="shared" si="1"/>
        <v>4</v>
      </c>
      <c r="EX28" s="22">
        <f t="shared" si="2"/>
        <v>7</v>
      </c>
      <c r="EY28" s="22">
        <f t="shared" si="3"/>
        <v>12</v>
      </c>
    </row>
    <row r="29" spans="1:155" x14ac:dyDescent="0.35">
      <c r="A29">
        <v>27</v>
      </c>
      <c r="B29">
        <f>'Inventory ELV'!D29*0.5</f>
        <v>6</v>
      </c>
      <c r="C29">
        <f>'Inventory ELV'!E29*0.5</f>
        <v>2</v>
      </c>
      <c r="D29">
        <f>'Inventory ELV'!B29*0.5</f>
        <v>8.5</v>
      </c>
      <c r="E29">
        <f>'Inventory ELV'!C29*0.5</f>
        <v>9.5</v>
      </c>
      <c r="G29">
        <f>'Inventory ELV'!I29*0.5</f>
        <v>6</v>
      </c>
      <c r="H29">
        <f>'Inventory ELV'!J29*0.5</f>
        <v>3.5</v>
      </c>
      <c r="I29">
        <f>'Inventory ELV'!G29*0.5</f>
        <v>5.5</v>
      </c>
      <c r="J29">
        <f>'Inventory ELV'!H29*0.5</f>
        <v>30</v>
      </c>
      <c r="L29">
        <f>'Inventory ELV'!N29*0.5</f>
        <v>6.5</v>
      </c>
      <c r="M29">
        <f>'Inventory ELV'!O29*0.5</f>
        <v>2</v>
      </c>
      <c r="N29">
        <f>'Inventory ELV'!L29*0.5</f>
        <v>1</v>
      </c>
      <c r="O29">
        <f>'Inventory ELV'!M29*0.5</f>
        <v>14</v>
      </c>
      <c r="Q29">
        <f>'Inventory ELV'!S29*0.5</f>
        <v>6.5</v>
      </c>
      <c r="R29">
        <f>'Inventory ELV'!T29*0.5</f>
        <v>7.5</v>
      </c>
      <c r="S29">
        <f>'Inventory ELV'!Q29*0.5</f>
        <v>0.5</v>
      </c>
      <c r="T29">
        <f>'Inventory ELV'!R29*0.5</f>
        <v>0</v>
      </c>
      <c r="V29">
        <f>'Inventory ELV'!X29*0.5</f>
        <v>6</v>
      </c>
      <c r="W29">
        <f>'Inventory ELV'!Y29*0.5</f>
        <v>3</v>
      </c>
      <c r="X29">
        <f>'Inventory ELV'!V29*0.5</f>
        <v>8</v>
      </c>
      <c r="Y29">
        <f>'Inventory ELV'!W29*0.5</f>
        <v>12.5</v>
      </c>
      <c r="AA29">
        <f>'Inventory ELV'!AC29*0.5</f>
        <v>7</v>
      </c>
      <c r="AB29">
        <f>'Inventory ELV'!AD29*0.5</f>
        <v>7.5</v>
      </c>
      <c r="AC29">
        <f>'Inventory ELV'!AA29*0.5</f>
        <v>0</v>
      </c>
      <c r="AD29">
        <f>'Inventory ELV'!AB29*0.5</f>
        <v>8.5</v>
      </c>
      <c r="AF29">
        <f>'Inventory ELV'!AH29*0.5</f>
        <v>6.5</v>
      </c>
      <c r="AG29">
        <f>'Inventory ELV'!AI29*0.5</f>
        <v>3</v>
      </c>
      <c r="AH29">
        <f>'Inventory ELV'!AF29*0.5</f>
        <v>0</v>
      </c>
      <c r="AI29">
        <f>'Inventory ELV'!AG29*0.5</f>
        <v>8</v>
      </c>
      <c r="AK29">
        <f>'Inventory ELV'!AM29*0.5</f>
        <v>6.5</v>
      </c>
      <c r="AL29">
        <f>'Inventory ELV'!AN29*0.5</f>
        <v>1.5</v>
      </c>
      <c r="AM29">
        <f>'Inventory ELV'!AK29*0.5</f>
        <v>5</v>
      </c>
      <c r="AN29">
        <f>'Inventory ELV'!AL29*0.5</f>
        <v>15.5</v>
      </c>
      <c r="AP29">
        <f>'Inventory ELV'!AR29*0.5</f>
        <v>6.5</v>
      </c>
      <c r="AQ29">
        <f>'Inventory ELV'!AS29*0.5</f>
        <v>4</v>
      </c>
      <c r="AR29">
        <f>'Inventory ELV'!AP29*0.5</f>
        <v>3</v>
      </c>
      <c r="AS29">
        <f>'Inventory ELV'!AQ29*0.5</f>
        <v>10</v>
      </c>
      <c r="AU29">
        <f>'Inventory ELV'!AW29*0.5</f>
        <v>7</v>
      </c>
      <c r="AV29">
        <f>'Inventory ELV'!AX29*0.5</f>
        <v>2.5</v>
      </c>
      <c r="AW29">
        <f>'Inventory ELV'!AU29*0.5</f>
        <v>0</v>
      </c>
      <c r="AX29">
        <f>'Inventory ELV'!AV29*0.5</f>
        <v>6.5</v>
      </c>
      <c r="AZ29">
        <f>'Inventory ELV'!BB29*0.5</f>
        <v>7</v>
      </c>
      <c r="BA29">
        <f>'Inventory ELV'!BC29*0.5</f>
        <v>5.5</v>
      </c>
      <c r="BB29">
        <f>'Inventory ELV'!AZ29*0.5</f>
        <v>0</v>
      </c>
      <c r="BC29">
        <f>'Inventory ELV'!BA29*0.5</f>
        <v>9</v>
      </c>
      <c r="BE29">
        <f>'Inventory ELV'!BG29*0.5</f>
        <v>5</v>
      </c>
      <c r="BF29">
        <f>'Inventory ELV'!BH29*0.5</f>
        <v>4</v>
      </c>
      <c r="BG29">
        <f>'Inventory ELV'!BE29*0.5</f>
        <v>2.5</v>
      </c>
      <c r="BH29">
        <f>'Inventory ELV'!BF29*0.5</f>
        <v>6</v>
      </c>
      <c r="BJ29">
        <f>'Inventory ELV'!BL29*0.5</f>
        <v>6</v>
      </c>
      <c r="BK29">
        <f>'Inventory ELV'!BM29*0.5</f>
        <v>6.5</v>
      </c>
      <c r="BL29">
        <f>'Inventory ELV'!BJ29*0.5</f>
        <v>0</v>
      </c>
      <c r="BM29">
        <f>'Inventory ELV'!BK29*0.5</f>
        <v>10</v>
      </c>
      <c r="BO29">
        <f>'Inventory ELV'!BQ29*0.5</f>
        <v>6</v>
      </c>
      <c r="BP29">
        <f>'Inventory ELV'!BR29*0.5</f>
        <v>3.5</v>
      </c>
      <c r="BQ29">
        <f>'Inventory ELV'!BO29*0.5</f>
        <v>2.5</v>
      </c>
      <c r="BR29">
        <f>'Inventory ELV'!BP29*0.5</f>
        <v>20.5</v>
      </c>
      <c r="BT29">
        <f>'Inventory ELV'!BV29*0.5</f>
        <v>6</v>
      </c>
      <c r="BU29">
        <f>'Inventory ELV'!BW29*0.5</f>
        <v>5</v>
      </c>
      <c r="BV29">
        <f>'Inventory ELV'!BT29*0.5</f>
        <v>5</v>
      </c>
      <c r="BW29">
        <f>'Inventory ELV'!BU29*0.5</f>
        <v>13.5</v>
      </c>
      <c r="BY29">
        <f>'Inventory ELV'!CA29*0.5</f>
        <v>6.5</v>
      </c>
      <c r="BZ29">
        <f>'Inventory ELV'!CB29*0.5</f>
        <v>7</v>
      </c>
      <c r="CA29">
        <f>'Inventory ELV'!BY29*0.5</f>
        <v>12</v>
      </c>
      <c r="CB29">
        <f>'Inventory ELV'!BZ29*0.5</f>
        <v>11</v>
      </c>
      <c r="CD29">
        <f>'Inventory ELV'!CF29*0.5</f>
        <v>6.5</v>
      </c>
      <c r="CE29">
        <f>'Inventory ELV'!CG29*0.5</f>
        <v>5.5</v>
      </c>
      <c r="CF29">
        <f>'Inventory ELV'!CD29*0.5</f>
        <v>8.5</v>
      </c>
      <c r="CG29">
        <f>'Inventory ELV'!CE29*0.5</f>
        <v>3</v>
      </c>
      <c r="CI29">
        <f>'Inventory ELV'!CK29*0.5</f>
        <v>7</v>
      </c>
      <c r="CJ29">
        <f>'Inventory ELV'!CL29*0.5</f>
        <v>6.5</v>
      </c>
      <c r="CK29">
        <f>'Inventory ELV'!CI29*0.5</f>
        <v>0</v>
      </c>
      <c r="CL29">
        <f>'Inventory ELV'!CJ29*0.5</f>
        <v>0</v>
      </c>
      <c r="CN29">
        <f>'Inventory ELV'!CP29*0.5</f>
        <v>5</v>
      </c>
      <c r="CO29">
        <f>'Inventory ELV'!CQ29*0.5</f>
        <v>4.5</v>
      </c>
      <c r="CP29">
        <f>'Inventory ELV'!CN29*0.5</f>
        <v>2.5</v>
      </c>
      <c r="CQ29">
        <f>'Inventory ELV'!CO29*0.5</f>
        <v>6</v>
      </c>
      <c r="CS29">
        <f>'Inventory ELV'!CU29*0.5</f>
        <v>6</v>
      </c>
      <c r="CT29">
        <f>'Inventory ELV'!CV29*0.5</f>
        <v>6.5</v>
      </c>
      <c r="CU29">
        <f>'Inventory ELV'!CS29*0.5</f>
        <v>0</v>
      </c>
      <c r="CV29">
        <f>'Inventory ELV'!CT29*0.5</f>
        <v>8.5</v>
      </c>
      <c r="CX29">
        <f>'Inventory ELV'!CZ29*0.5</f>
        <v>6.5</v>
      </c>
      <c r="CY29">
        <f>'Inventory ELV'!DA29*0.5</f>
        <v>2</v>
      </c>
      <c r="CZ29">
        <f>'Inventory ELV'!CX29*0.5</f>
        <v>1</v>
      </c>
      <c r="DA29">
        <f>'Inventory ELV'!CY29*0.5</f>
        <v>14</v>
      </c>
      <c r="DC29">
        <f>'Inventory ELV'!DE29*0.5</f>
        <v>7</v>
      </c>
      <c r="DD29">
        <f>'Inventory ELV'!DF29*0.5</f>
        <v>5.5</v>
      </c>
      <c r="DE29">
        <f>'Inventory ELV'!DC29*0.5</f>
        <v>0</v>
      </c>
      <c r="DF29">
        <f>'Inventory ELV'!DD29*0.5</f>
        <v>4.5</v>
      </c>
      <c r="DH29">
        <f>'Inventory ELV'!DJ29*0.5</f>
        <v>6.5</v>
      </c>
      <c r="DI29">
        <f>'Inventory ELV'!DK29*0.5</f>
        <v>4</v>
      </c>
      <c r="DJ29">
        <f>'Inventory ELV'!DH29*0.5</f>
        <v>0.5</v>
      </c>
      <c r="DK29">
        <f>'Inventory ELV'!DI29*0.5</f>
        <v>18</v>
      </c>
      <c r="DM29">
        <f>'Inventory ELV'!DO29*0.5</f>
        <v>6.5</v>
      </c>
      <c r="DN29">
        <f>'Inventory ELV'!DP29*0.5</f>
        <v>4.5</v>
      </c>
      <c r="DO29">
        <f>'Inventory ELV'!DM29*0.5</f>
        <v>1.5</v>
      </c>
      <c r="DP29">
        <f>'Inventory ELV'!DN29*0.5</f>
        <v>20</v>
      </c>
      <c r="DR29">
        <f>'Inventory ELV'!DT29*0.5</f>
        <v>6</v>
      </c>
      <c r="DS29">
        <f>'Inventory ELV'!DU29*0.5</f>
        <v>6.5</v>
      </c>
      <c r="DT29">
        <f>'Inventory ELV'!DR29*0.5</f>
        <v>0</v>
      </c>
      <c r="DU29">
        <f>'Inventory ELV'!DS29*0.5</f>
        <v>8.5</v>
      </c>
      <c r="DW29">
        <f>'Inventory ELV'!DY29*0.5</f>
        <v>6</v>
      </c>
      <c r="DX29">
        <f>'Inventory ELV'!DZ29*0.5</f>
        <v>4</v>
      </c>
      <c r="DY29">
        <f>'Inventory ELV'!DW29*0.5</f>
        <v>1.5</v>
      </c>
      <c r="DZ29">
        <f>'Inventory ELV'!DX29*0.5</f>
        <v>14</v>
      </c>
      <c r="EB29">
        <f>'Inventory ELV'!ED29*0.5</f>
        <v>6.5</v>
      </c>
      <c r="EC29">
        <f>'Inventory ELV'!EE29*0.5</f>
        <v>3.5</v>
      </c>
      <c r="ED29">
        <f>'Inventory ELV'!EB29*0.5</f>
        <v>0</v>
      </c>
      <c r="EE29">
        <f>'Inventory ELV'!EC29*0.5</f>
        <v>4.5</v>
      </c>
      <c r="EG29">
        <f>'Inventory ELV'!EI29*0.5</f>
        <v>6</v>
      </c>
      <c r="EH29">
        <f>'Inventory ELV'!EJ29*0.5</f>
        <v>3.5</v>
      </c>
      <c r="EI29">
        <f>'Inventory ELV'!EG29*0.5</f>
        <v>6</v>
      </c>
      <c r="EJ29">
        <f>'Inventory ELV'!EH29*0.5</f>
        <v>8.5</v>
      </c>
      <c r="EL29">
        <f>'Inventory ELV'!EN29*0.5</f>
        <v>6.5</v>
      </c>
      <c r="EM29">
        <f>'Inventory ELV'!EO29*0.5</f>
        <v>5.5</v>
      </c>
      <c r="EN29">
        <f>'Inventory ELV'!EL29*0.5</f>
        <v>10</v>
      </c>
      <c r="EO29">
        <f>'Inventory ELV'!EM29*0.5</f>
        <v>4</v>
      </c>
      <c r="EQ29">
        <f>'Inventory ELV'!ES29*0.5</f>
        <v>7</v>
      </c>
      <c r="ER29">
        <f>'Inventory ELV'!ET29*0.5</f>
        <v>5.5</v>
      </c>
      <c r="ES29">
        <f>'Inventory ELV'!EQ29*0.5</f>
        <v>0</v>
      </c>
      <c r="ET29">
        <f>'Inventory ELV'!ER29*0.5</f>
        <v>2.5</v>
      </c>
      <c r="EV29" s="22">
        <f t="shared" si="0"/>
        <v>6</v>
      </c>
      <c r="EW29" s="22">
        <f t="shared" si="1"/>
        <v>5</v>
      </c>
      <c r="EX29" s="22">
        <f t="shared" si="2"/>
        <v>3</v>
      </c>
      <c r="EY29" s="22">
        <f t="shared" si="3"/>
        <v>10</v>
      </c>
    </row>
    <row r="30" spans="1:155" x14ac:dyDescent="0.35">
      <c r="A30">
        <v>28</v>
      </c>
      <c r="B30">
        <f>'Inventory ELV'!D30*0.5</f>
        <v>6</v>
      </c>
      <c r="C30">
        <f>'Inventory ELV'!E30*0.5</f>
        <v>5.5</v>
      </c>
      <c r="D30">
        <f>'Inventory ELV'!B30*0.5</f>
        <v>4.5</v>
      </c>
      <c r="E30">
        <f>'Inventory ELV'!C30*0.5</f>
        <v>12</v>
      </c>
      <c r="G30">
        <f>'Inventory ELV'!I30*0.5</f>
        <v>6.5</v>
      </c>
      <c r="H30">
        <f>'Inventory ELV'!J30*0.5</f>
        <v>3</v>
      </c>
      <c r="I30">
        <f>'Inventory ELV'!G30*0.5</f>
        <v>0</v>
      </c>
      <c r="J30">
        <f>'Inventory ELV'!H30*0.5</f>
        <v>7.5</v>
      </c>
      <c r="L30">
        <f>'Inventory ELV'!N30*0.5</f>
        <v>6.5</v>
      </c>
      <c r="M30">
        <f>'Inventory ELV'!O30*0.5</f>
        <v>3</v>
      </c>
      <c r="N30">
        <f>'Inventory ELV'!L30*0.5</f>
        <v>4.5</v>
      </c>
      <c r="O30">
        <f>'Inventory ELV'!M30*0.5</f>
        <v>6</v>
      </c>
      <c r="Q30">
        <f>'Inventory ELV'!S30*0.5</f>
        <v>6.5</v>
      </c>
      <c r="R30">
        <f>'Inventory ELV'!T30*0.5</f>
        <v>6</v>
      </c>
      <c r="S30">
        <f>'Inventory ELV'!Q30*0.5</f>
        <v>4.5</v>
      </c>
      <c r="T30">
        <f>'Inventory ELV'!R30*0.5</f>
        <v>0</v>
      </c>
      <c r="V30">
        <f>'Inventory ELV'!X30*0.5</f>
        <v>6.5</v>
      </c>
      <c r="W30">
        <f>'Inventory ELV'!Y30*0.5</f>
        <v>2.5</v>
      </c>
      <c r="X30">
        <f>'Inventory ELV'!V30*0.5</f>
        <v>0</v>
      </c>
      <c r="Y30">
        <f>'Inventory ELV'!W30*0.5</f>
        <v>10.5</v>
      </c>
      <c r="AA30">
        <f>'Inventory ELV'!AC30*0.5</f>
        <v>6.5</v>
      </c>
      <c r="AB30">
        <f>'Inventory ELV'!AD30*0.5</f>
        <v>8</v>
      </c>
      <c r="AC30">
        <f>'Inventory ELV'!AA30*0.5</f>
        <v>5.5</v>
      </c>
      <c r="AD30">
        <f>'Inventory ELV'!AB30*0.5</f>
        <v>0</v>
      </c>
      <c r="AF30">
        <f>'Inventory ELV'!AH30*0.5</f>
        <v>6.5</v>
      </c>
      <c r="AG30">
        <f>'Inventory ELV'!AI30*0.5</f>
        <v>8.5</v>
      </c>
      <c r="AH30">
        <f>'Inventory ELV'!AF30*0.5</f>
        <v>6.5</v>
      </c>
      <c r="AI30">
        <f>'Inventory ELV'!AG30*0.5</f>
        <v>0</v>
      </c>
      <c r="AK30">
        <f>'Inventory ELV'!AM30*0.5</f>
        <v>6.5</v>
      </c>
      <c r="AL30">
        <f>'Inventory ELV'!AN30*0.5</f>
        <v>4</v>
      </c>
      <c r="AM30">
        <f>'Inventory ELV'!AK30*0.5</f>
        <v>0</v>
      </c>
      <c r="AN30">
        <f>'Inventory ELV'!AL30*0.5</f>
        <v>6.5</v>
      </c>
      <c r="AP30">
        <f>'Inventory ELV'!AR30*0.5</f>
        <v>6.5</v>
      </c>
      <c r="AQ30">
        <f>'Inventory ELV'!AS30*0.5</f>
        <v>4.5</v>
      </c>
      <c r="AR30">
        <f>'Inventory ELV'!AP30*0.5</f>
        <v>5.5</v>
      </c>
      <c r="AS30">
        <f>'Inventory ELV'!AQ30*0.5</f>
        <v>6</v>
      </c>
      <c r="AU30">
        <f>'Inventory ELV'!AW30*0.5</f>
        <v>6.5</v>
      </c>
      <c r="AV30">
        <f>'Inventory ELV'!AX30*0.5</f>
        <v>7</v>
      </c>
      <c r="AW30">
        <f>'Inventory ELV'!AU30*0.5</f>
        <v>2.5</v>
      </c>
      <c r="AX30">
        <f>'Inventory ELV'!AV30*0.5</f>
        <v>0</v>
      </c>
      <c r="AZ30">
        <f>'Inventory ELV'!BB30*0.5</f>
        <v>6.5</v>
      </c>
      <c r="BA30">
        <f>'Inventory ELV'!BC30*0.5</f>
        <v>6.5</v>
      </c>
      <c r="BB30">
        <f>'Inventory ELV'!AZ30*0.5</f>
        <v>2.5</v>
      </c>
      <c r="BC30">
        <f>'Inventory ELV'!BA30*0.5</f>
        <v>0</v>
      </c>
      <c r="BE30">
        <f>'Inventory ELV'!BG30*0.5</f>
        <v>5</v>
      </c>
      <c r="BF30">
        <f>'Inventory ELV'!BH30*0.5</f>
        <v>7.5</v>
      </c>
      <c r="BG30">
        <f>'Inventory ELV'!BE30*0.5</f>
        <v>3.5</v>
      </c>
      <c r="BH30">
        <f>'Inventory ELV'!BF30*0.5</f>
        <v>0</v>
      </c>
      <c r="BJ30">
        <f>'Inventory ELV'!BL30*0.5</f>
        <v>6.5</v>
      </c>
      <c r="BK30">
        <f>'Inventory ELV'!BM30*0.5</f>
        <v>6</v>
      </c>
      <c r="BL30">
        <f>'Inventory ELV'!BJ30*0.5</f>
        <v>2</v>
      </c>
      <c r="BM30">
        <f>'Inventory ELV'!BK30*0.5</f>
        <v>1</v>
      </c>
      <c r="BO30">
        <f>'Inventory ELV'!BQ30*0.5</f>
        <v>6.5</v>
      </c>
      <c r="BP30">
        <f>'Inventory ELV'!BR30*0.5</f>
        <v>3</v>
      </c>
      <c r="BQ30">
        <f>'Inventory ELV'!BO30*0.5</f>
        <v>0</v>
      </c>
      <c r="BR30">
        <f>'Inventory ELV'!BP30*0.5</f>
        <v>14</v>
      </c>
      <c r="BT30">
        <f>'Inventory ELV'!BV30*0.5</f>
        <v>6.5</v>
      </c>
      <c r="BU30">
        <f>'Inventory ELV'!BW30*0.5</f>
        <v>4.5</v>
      </c>
      <c r="BV30">
        <f>'Inventory ELV'!BT30*0.5</f>
        <v>0.5</v>
      </c>
      <c r="BW30">
        <f>'Inventory ELV'!BU30*0.5</f>
        <v>6</v>
      </c>
      <c r="BY30">
        <f>'Inventory ELV'!CA30*0.5</f>
        <v>6.5</v>
      </c>
      <c r="BZ30">
        <f>'Inventory ELV'!CB30*0.5</f>
        <v>7.5</v>
      </c>
      <c r="CA30">
        <f>'Inventory ELV'!BY30*0.5</f>
        <v>4.5</v>
      </c>
      <c r="CB30">
        <f>'Inventory ELV'!BZ30*0.5</f>
        <v>0</v>
      </c>
      <c r="CD30">
        <f>'Inventory ELV'!CF30*0.5</f>
        <v>6.5</v>
      </c>
      <c r="CE30">
        <f>'Inventory ELV'!CG30*0.5</f>
        <v>3</v>
      </c>
      <c r="CF30">
        <f>'Inventory ELV'!CD30*0.5</f>
        <v>8.5</v>
      </c>
      <c r="CG30">
        <f>'Inventory ELV'!CE30*0.5</f>
        <v>8.5</v>
      </c>
      <c r="CI30">
        <f>'Inventory ELV'!CK30*0.5</f>
        <v>6.5</v>
      </c>
      <c r="CJ30">
        <f>'Inventory ELV'!CL30*0.5</f>
        <v>7</v>
      </c>
      <c r="CK30">
        <f>'Inventory ELV'!CI30*0.5</f>
        <v>6</v>
      </c>
      <c r="CL30">
        <f>'Inventory ELV'!CJ30*0.5</f>
        <v>0.5</v>
      </c>
      <c r="CN30">
        <f>'Inventory ELV'!CP30*0.5</f>
        <v>5</v>
      </c>
      <c r="CO30">
        <f>'Inventory ELV'!CQ30*0.5</f>
        <v>6</v>
      </c>
      <c r="CP30">
        <f>'Inventory ELV'!CN30*0.5</f>
        <v>2.5</v>
      </c>
      <c r="CQ30">
        <f>'Inventory ELV'!CO30*0.5</f>
        <v>0</v>
      </c>
      <c r="CS30">
        <f>'Inventory ELV'!CU30*0.5</f>
        <v>6.5</v>
      </c>
      <c r="CT30">
        <f>'Inventory ELV'!CV30*0.5</f>
        <v>6</v>
      </c>
      <c r="CU30">
        <f>'Inventory ELV'!CS30*0.5</f>
        <v>2</v>
      </c>
      <c r="CV30">
        <f>'Inventory ELV'!CT30*0.5</f>
        <v>0</v>
      </c>
      <c r="CX30">
        <f>'Inventory ELV'!CZ30*0.5</f>
        <v>6.5</v>
      </c>
      <c r="CY30">
        <f>'Inventory ELV'!DA30*0.5</f>
        <v>3</v>
      </c>
      <c r="CZ30">
        <f>'Inventory ELV'!CX30*0.5</f>
        <v>4.5</v>
      </c>
      <c r="DA30">
        <f>'Inventory ELV'!CY30*0.5</f>
        <v>6</v>
      </c>
      <c r="DC30">
        <f>'Inventory ELV'!DE30*0.5</f>
        <v>6.5</v>
      </c>
      <c r="DD30">
        <f>'Inventory ELV'!DF30*0.5</f>
        <v>6</v>
      </c>
      <c r="DE30">
        <f>'Inventory ELV'!DC30*0.5</f>
        <v>2.5</v>
      </c>
      <c r="DF30">
        <f>'Inventory ELV'!DD30*0.5</f>
        <v>0</v>
      </c>
      <c r="DH30">
        <f>'Inventory ELV'!DJ30*0.5</f>
        <v>6.5</v>
      </c>
      <c r="DI30">
        <f>'Inventory ELV'!DK30*0.5</f>
        <v>5.5</v>
      </c>
      <c r="DJ30">
        <f>'Inventory ELV'!DH30*0.5</f>
        <v>0</v>
      </c>
      <c r="DK30">
        <f>'Inventory ELV'!DI30*0.5</f>
        <v>3</v>
      </c>
      <c r="DM30">
        <f>'Inventory ELV'!DO30*0.5</f>
        <v>6.5</v>
      </c>
      <c r="DN30">
        <f>'Inventory ELV'!DP30*0.5</f>
        <v>6</v>
      </c>
      <c r="DO30">
        <f>'Inventory ELV'!DM30*0.5</f>
        <v>1</v>
      </c>
      <c r="DP30">
        <f>'Inventory ELV'!DN30*0.5</f>
        <v>1.5</v>
      </c>
      <c r="DR30">
        <f>'Inventory ELV'!DT30*0.5</f>
        <v>6.5</v>
      </c>
      <c r="DS30">
        <f>'Inventory ELV'!DU30*0.5</f>
        <v>6</v>
      </c>
      <c r="DT30">
        <f>'Inventory ELV'!DR30*0.5</f>
        <v>2</v>
      </c>
      <c r="DU30">
        <f>'Inventory ELV'!DS30*0.5</f>
        <v>0</v>
      </c>
      <c r="DW30">
        <f>'Inventory ELV'!DY30*0.5</f>
        <v>6.5</v>
      </c>
      <c r="DX30">
        <f>'Inventory ELV'!DZ30*0.5</f>
        <v>3</v>
      </c>
      <c r="DY30">
        <f>'Inventory ELV'!DW30*0.5</f>
        <v>0</v>
      </c>
      <c r="DZ30">
        <f>'Inventory ELV'!DX30*0.5</f>
        <v>13</v>
      </c>
      <c r="EB30">
        <f>'Inventory ELV'!ED30*0.5</f>
        <v>6.5</v>
      </c>
      <c r="EC30">
        <f>'Inventory ELV'!EE30*0.5</f>
        <v>6.5</v>
      </c>
      <c r="ED30">
        <f>'Inventory ELV'!EB30*0.5</f>
        <v>3.5</v>
      </c>
      <c r="EE30">
        <f>'Inventory ELV'!EC30*0.5</f>
        <v>0</v>
      </c>
      <c r="EG30">
        <f>'Inventory ELV'!EI30*0.5</f>
        <v>6.5</v>
      </c>
      <c r="EH30">
        <f>'Inventory ELV'!EJ30*0.5</f>
        <v>5.5</v>
      </c>
      <c r="EI30">
        <f>'Inventory ELV'!EG30*0.5</f>
        <v>0</v>
      </c>
      <c r="EJ30">
        <f>'Inventory ELV'!EH30*0.5</f>
        <v>4</v>
      </c>
      <c r="EL30">
        <f>'Inventory ELV'!EN30*0.5</f>
        <v>6.5</v>
      </c>
      <c r="EM30">
        <f>'Inventory ELV'!EO30*0.5</f>
        <v>1.5</v>
      </c>
      <c r="EN30">
        <f>'Inventory ELV'!EL30*0.5</f>
        <v>7.5</v>
      </c>
      <c r="EO30">
        <f>'Inventory ELV'!EM30*0.5</f>
        <v>12</v>
      </c>
      <c r="EQ30">
        <f>'Inventory ELV'!ES30*0.5</f>
        <v>6.5</v>
      </c>
      <c r="ER30">
        <f>'Inventory ELV'!ET30*0.5</f>
        <v>6.5</v>
      </c>
      <c r="ES30">
        <f>'Inventory ELV'!EQ30*0.5</f>
        <v>3.5</v>
      </c>
      <c r="ET30">
        <f>'Inventory ELV'!ER30*0.5</f>
        <v>0</v>
      </c>
      <c r="EV30" s="22">
        <f t="shared" si="0"/>
        <v>6</v>
      </c>
      <c r="EW30" s="22">
        <f t="shared" si="1"/>
        <v>5</v>
      </c>
      <c r="EX30" s="22">
        <f t="shared" si="2"/>
        <v>3</v>
      </c>
      <c r="EY30" s="22">
        <f t="shared" si="3"/>
        <v>4</v>
      </c>
    </row>
    <row r="31" spans="1:155" x14ac:dyDescent="0.35">
      <c r="A31">
        <v>29</v>
      </c>
      <c r="B31">
        <f>'Inventory ELV'!D31*0.5</f>
        <v>6.5</v>
      </c>
      <c r="C31">
        <f>'Inventory ELV'!E31*0.5</f>
        <v>5</v>
      </c>
      <c r="D31">
        <f>'Inventory ELV'!B31*0.5</f>
        <v>0.5</v>
      </c>
      <c r="E31">
        <f>'Inventory ELV'!C31*0.5</f>
        <v>3</v>
      </c>
      <c r="G31">
        <f>'Inventory ELV'!I31*0.5</f>
        <v>6.5</v>
      </c>
      <c r="H31">
        <f>'Inventory ELV'!J31*0.5</f>
        <v>5</v>
      </c>
      <c r="I31">
        <f>'Inventory ELV'!G31*0.5</f>
        <v>1.5</v>
      </c>
      <c r="J31">
        <f>'Inventory ELV'!H31*0.5</f>
        <v>0</v>
      </c>
      <c r="L31">
        <f>'Inventory ELV'!N31*0.5</f>
        <v>6.5</v>
      </c>
      <c r="M31">
        <f>'Inventory ELV'!O31*0.5</f>
        <v>7</v>
      </c>
      <c r="N31">
        <f>'Inventory ELV'!L31*0.5</f>
        <v>0.5</v>
      </c>
      <c r="O31">
        <f>'Inventory ELV'!M31*0.5</f>
        <v>0</v>
      </c>
      <c r="Q31">
        <f>'Inventory ELV'!S31*0.5</f>
        <v>6.5</v>
      </c>
      <c r="R31">
        <f>'Inventory ELV'!T31*0.5</f>
        <v>7.5</v>
      </c>
      <c r="S31">
        <f>'Inventory ELV'!Q31*0.5</f>
        <v>10</v>
      </c>
      <c r="T31">
        <f>'Inventory ELV'!R31*0.5</f>
        <v>0.5</v>
      </c>
      <c r="V31">
        <f>'Inventory ELV'!X31*0.5</f>
        <v>6.5</v>
      </c>
      <c r="W31">
        <f>'Inventory ELV'!Y31*0.5</f>
        <v>5.5</v>
      </c>
      <c r="X31">
        <f>'Inventory ELV'!V31*0.5</f>
        <v>1</v>
      </c>
      <c r="Y31">
        <f>'Inventory ELV'!W31*0.5</f>
        <v>2.5</v>
      </c>
      <c r="AA31">
        <f>'Inventory ELV'!AC31*0.5</f>
        <v>6.5</v>
      </c>
      <c r="AB31">
        <f>'Inventory ELV'!AD31*0.5</f>
        <v>7.5</v>
      </c>
      <c r="AC31">
        <f>'Inventory ELV'!AA31*0.5</f>
        <v>9</v>
      </c>
      <c r="AD31">
        <f>'Inventory ELV'!AB31*0.5</f>
        <v>0</v>
      </c>
      <c r="AF31">
        <f>'Inventory ELV'!AH31*0.5</f>
        <v>7</v>
      </c>
      <c r="AG31">
        <f>'Inventory ELV'!AI31*0.5</f>
        <v>7.5</v>
      </c>
      <c r="AH31">
        <f>'Inventory ELV'!AF31*0.5</f>
        <v>1.5</v>
      </c>
      <c r="AI31">
        <f>'Inventory ELV'!AG31*0.5</f>
        <v>0</v>
      </c>
      <c r="AK31">
        <f>'Inventory ELV'!AM31*0.5</f>
        <v>6.5</v>
      </c>
      <c r="AL31">
        <f>'Inventory ELV'!AN31*0.5</f>
        <v>8</v>
      </c>
      <c r="AM31">
        <f>'Inventory ELV'!AK31*0.5</f>
        <v>1.5</v>
      </c>
      <c r="AN31">
        <f>'Inventory ELV'!AL31*0.5</f>
        <v>0</v>
      </c>
      <c r="AP31">
        <f>'Inventory ELV'!AR31*0.5</f>
        <v>6.5</v>
      </c>
      <c r="AQ31">
        <f>'Inventory ELV'!AS31*0.5</f>
        <v>6.5</v>
      </c>
      <c r="AR31">
        <f>'Inventory ELV'!AP31*0.5</f>
        <v>2</v>
      </c>
      <c r="AS31">
        <f>'Inventory ELV'!AQ31*0.5</f>
        <v>0</v>
      </c>
      <c r="AU31">
        <f>'Inventory ELV'!AW31*0.5</f>
        <v>6.5</v>
      </c>
      <c r="AV31">
        <f>'Inventory ELV'!AX31*0.5</f>
        <v>7.5</v>
      </c>
      <c r="AW31">
        <f>'Inventory ELV'!AU31*0.5</f>
        <v>6</v>
      </c>
      <c r="AX31">
        <f>'Inventory ELV'!AV31*0.5</f>
        <v>0</v>
      </c>
      <c r="AZ31">
        <f>'Inventory ELV'!BB31*0.5</f>
        <v>6.5</v>
      </c>
      <c r="BA31">
        <f>'Inventory ELV'!BC31*0.5</f>
        <v>7.5</v>
      </c>
      <c r="BB31">
        <f>'Inventory ELV'!AZ31*0.5</f>
        <v>7</v>
      </c>
      <c r="BC31">
        <f>'Inventory ELV'!BA31*0.5</f>
        <v>0</v>
      </c>
      <c r="BE31">
        <f>'Inventory ELV'!BG31*0.5</f>
        <v>4.5</v>
      </c>
      <c r="BF31">
        <f>'Inventory ELV'!BH31*0.5</f>
        <v>6.5</v>
      </c>
      <c r="BG31">
        <f>'Inventory ELV'!BE31*0.5</f>
        <v>6</v>
      </c>
      <c r="BH31">
        <f>'Inventory ELV'!BF31*0.5</f>
        <v>6</v>
      </c>
      <c r="BJ31">
        <f>'Inventory ELV'!BL31*0.5</f>
        <v>6.5</v>
      </c>
      <c r="BK31">
        <f>'Inventory ELV'!BM31*0.5</f>
        <v>7.5</v>
      </c>
      <c r="BL31">
        <f>'Inventory ELV'!BJ31*0.5</f>
        <v>8.5</v>
      </c>
      <c r="BM31">
        <f>'Inventory ELV'!BK31*0.5</f>
        <v>0</v>
      </c>
      <c r="BO31">
        <f>'Inventory ELV'!BQ31*0.5</f>
        <v>6.5</v>
      </c>
      <c r="BP31">
        <f>'Inventory ELV'!BR31*0.5</f>
        <v>5</v>
      </c>
      <c r="BQ31">
        <f>'Inventory ELV'!BO31*0.5</f>
        <v>1.5</v>
      </c>
      <c r="BR31">
        <f>'Inventory ELV'!BP31*0.5</f>
        <v>0</v>
      </c>
      <c r="BT31">
        <f>'Inventory ELV'!BV31*0.5</f>
        <v>6.5</v>
      </c>
      <c r="BU31">
        <f>'Inventory ELV'!BW31*0.5</f>
        <v>6.5</v>
      </c>
      <c r="BV31">
        <f>'Inventory ELV'!BT31*0.5</f>
        <v>4</v>
      </c>
      <c r="BW31">
        <f>'Inventory ELV'!BU31*0.5</f>
        <v>0</v>
      </c>
      <c r="BY31">
        <f>'Inventory ELV'!CA31*0.5</f>
        <v>6.5</v>
      </c>
      <c r="BZ31">
        <f>'Inventory ELV'!CB31*0.5</f>
        <v>7</v>
      </c>
      <c r="CA31">
        <f>'Inventory ELV'!BY31*0.5</f>
        <v>4.5</v>
      </c>
      <c r="CB31">
        <f>'Inventory ELV'!BZ31*0.5</f>
        <v>6</v>
      </c>
      <c r="CD31">
        <f>'Inventory ELV'!CF31*0.5</f>
        <v>6.5</v>
      </c>
      <c r="CE31">
        <f>'Inventory ELV'!CG31*0.5</f>
        <v>4</v>
      </c>
      <c r="CF31">
        <f>'Inventory ELV'!CD31*0.5</f>
        <v>3.5</v>
      </c>
      <c r="CG31">
        <f>'Inventory ELV'!CE31*0.5</f>
        <v>12</v>
      </c>
      <c r="CI31">
        <f>'Inventory ELV'!CK31*0.5</f>
        <v>6.5</v>
      </c>
      <c r="CJ31">
        <f>'Inventory ELV'!CL31*0.5</f>
        <v>7.5</v>
      </c>
      <c r="CK31">
        <f>'Inventory ELV'!CI31*0.5</f>
        <v>10.5</v>
      </c>
      <c r="CL31">
        <f>'Inventory ELV'!CJ31*0.5</f>
        <v>0</v>
      </c>
      <c r="CN31">
        <f>'Inventory ELV'!CP31*0.5</f>
        <v>4.5</v>
      </c>
      <c r="CO31">
        <f>'Inventory ELV'!CQ31*0.5</f>
        <v>6.5</v>
      </c>
      <c r="CP31">
        <f>'Inventory ELV'!CN31*0.5</f>
        <v>6</v>
      </c>
      <c r="CQ31">
        <f>'Inventory ELV'!CO31*0.5</f>
        <v>2</v>
      </c>
      <c r="CS31">
        <f>'Inventory ELV'!CU31*0.5</f>
        <v>6.5</v>
      </c>
      <c r="CT31">
        <f>'Inventory ELV'!CV31*0.5</f>
        <v>7.5</v>
      </c>
      <c r="CU31">
        <f>'Inventory ELV'!CS31*0.5</f>
        <v>9</v>
      </c>
      <c r="CV31">
        <f>'Inventory ELV'!CT31*0.5</f>
        <v>0</v>
      </c>
      <c r="CX31">
        <f>'Inventory ELV'!CZ31*0.5</f>
        <v>6.5</v>
      </c>
      <c r="CY31">
        <f>'Inventory ELV'!DA31*0.5</f>
        <v>7</v>
      </c>
      <c r="CZ31">
        <f>'Inventory ELV'!CX31*0.5</f>
        <v>0.5</v>
      </c>
      <c r="DA31">
        <f>'Inventory ELV'!CY31*0.5</f>
        <v>0</v>
      </c>
      <c r="DC31">
        <f>'Inventory ELV'!DE31*0.5</f>
        <v>6.5</v>
      </c>
      <c r="DD31">
        <f>'Inventory ELV'!DF31*0.5</f>
        <v>7.5</v>
      </c>
      <c r="DE31">
        <f>'Inventory ELV'!DC31*0.5</f>
        <v>8</v>
      </c>
      <c r="DF31">
        <f>'Inventory ELV'!DD31*0.5</f>
        <v>0</v>
      </c>
      <c r="DH31">
        <f>'Inventory ELV'!DJ31*0.5</f>
        <v>6.5</v>
      </c>
      <c r="DI31">
        <f>'Inventory ELV'!DK31*0.5</f>
        <v>7</v>
      </c>
      <c r="DJ31">
        <f>'Inventory ELV'!DH31*0.5</f>
        <v>4</v>
      </c>
      <c r="DK31">
        <f>'Inventory ELV'!DI31*0.5</f>
        <v>0</v>
      </c>
      <c r="DM31">
        <f>'Inventory ELV'!DO31*0.5</f>
        <v>6.5</v>
      </c>
      <c r="DN31">
        <f>'Inventory ELV'!DP31*0.5</f>
        <v>8</v>
      </c>
      <c r="DO31">
        <f>'Inventory ELV'!DM31*0.5</f>
        <v>4.5</v>
      </c>
      <c r="DP31">
        <f>'Inventory ELV'!DN31*0.5</f>
        <v>0</v>
      </c>
      <c r="DR31">
        <f>'Inventory ELV'!DT31*0.5</f>
        <v>6.5</v>
      </c>
      <c r="DS31">
        <f>'Inventory ELV'!DU31*0.5</f>
        <v>7.5</v>
      </c>
      <c r="DT31">
        <f>'Inventory ELV'!DR31*0.5</f>
        <v>9</v>
      </c>
      <c r="DU31">
        <f>'Inventory ELV'!DS31*0.5</f>
        <v>0</v>
      </c>
      <c r="DW31">
        <f>'Inventory ELV'!DY31*0.5</f>
        <v>6.5</v>
      </c>
      <c r="DX31">
        <f>'Inventory ELV'!DZ31*0.5</f>
        <v>6</v>
      </c>
      <c r="DY31">
        <f>'Inventory ELV'!DW31*0.5</f>
        <v>2.5</v>
      </c>
      <c r="DZ31">
        <f>'Inventory ELV'!DX31*0.5</f>
        <v>0</v>
      </c>
      <c r="EB31">
        <f>'Inventory ELV'!ED31*0.5</f>
        <v>6.5</v>
      </c>
      <c r="EC31">
        <f>'Inventory ELV'!EE31*0.5</f>
        <v>8</v>
      </c>
      <c r="ED31">
        <f>'Inventory ELV'!EB31*0.5</f>
        <v>4</v>
      </c>
      <c r="EE31">
        <f>'Inventory ELV'!EC31*0.5</f>
        <v>0</v>
      </c>
      <c r="EG31">
        <f>'Inventory ELV'!EI31*0.5</f>
        <v>6.5</v>
      </c>
      <c r="EH31">
        <f>'Inventory ELV'!EJ31*0.5</f>
        <v>5</v>
      </c>
      <c r="EI31">
        <f>'Inventory ELV'!EG31*0.5</f>
        <v>2.5</v>
      </c>
      <c r="EJ31">
        <f>'Inventory ELV'!EH31*0.5</f>
        <v>2.5</v>
      </c>
      <c r="EL31">
        <f>'Inventory ELV'!EN31*0.5</f>
        <v>6.5</v>
      </c>
      <c r="EM31">
        <f>'Inventory ELV'!EO31*0.5</f>
        <v>3.5</v>
      </c>
      <c r="EN31">
        <f>'Inventory ELV'!EL31*0.5</f>
        <v>2</v>
      </c>
      <c r="EO31">
        <f>'Inventory ELV'!EM31*0.5</f>
        <v>11.5</v>
      </c>
      <c r="EQ31">
        <f>'Inventory ELV'!ES31*0.5</f>
        <v>6.5</v>
      </c>
      <c r="ER31">
        <f>'Inventory ELV'!ET31*0.5</f>
        <v>7.5</v>
      </c>
      <c r="ES31">
        <f>'Inventory ELV'!EQ31*0.5</f>
        <v>8</v>
      </c>
      <c r="ET31">
        <f>'Inventory ELV'!ER31*0.5</f>
        <v>0</v>
      </c>
      <c r="EV31" s="22">
        <f t="shared" si="0"/>
        <v>6</v>
      </c>
      <c r="EW31" s="22">
        <f t="shared" si="1"/>
        <v>7</v>
      </c>
      <c r="EX31" s="22">
        <f t="shared" si="2"/>
        <v>5</v>
      </c>
      <c r="EY31" s="22">
        <f t="shared" si="3"/>
        <v>2</v>
      </c>
    </row>
    <row r="32" spans="1:155" x14ac:dyDescent="0.35">
      <c r="A32">
        <v>30</v>
      </c>
      <c r="B32">
        <f>'Inventory ELV'!D32*0.5</f>
        <v>6.5</v>
      </c>
      <c r="C32">
        <f>'Inventory ELV'!E32*0.5</f>
        <v>6.5</v>
      </c>
      <c r="D32">
        <f>'Inventory ELV'!B32*0.5</f>
        <v>5</v>
      </c>
      <c r="E32">
        <f>'Inventory ELV'!C32*0.5</f>
        <v>0</v>
      </c>
      <c r="G32">
        <f>'Inventory ELV'!I32*0.5</f>
        <v>6.5</v>
      </c>
      <c r="H32">
        <f>'Inventory ELV'!J32*0.5</f>
        <v>8</v>
      </c>
      <c r="I32">
        <f>'Inventory ELV'!G32*0.5</f>
        <v>2.5</v>
      </c>
      <c r="J32">
        <f>'Inventory ELV'!H32*0.5</f>
        <v>0</v>
      </c>
      <c r="L32">
        <f>'Inventory ELV'!N32*0.5</f>
        <v>6.5</v>
      </c>
      <c r="M32">
        <f>'Inventory ELV'!O32*0.5</f>
        <v>8</v>
      </c>
      <c r="N32">
        <f>'Inventory ELV'!L32*0.5</f>
        <v>3.5</v>
      </c>
      <c r="O32">
        <f>'Inventory ELV'!M32*0.5</f>
        <v>1</v>
      </c>
      <c r="Q32">
        <f>'Inventory ELV'!S32*0.5</f>
        <v>6.5</v>
      </c>
      <c r="R32">
        <f>'Inventory ELV'!T32*0.5</f>
        <v>3.5</v>
      </c>
      <c r="S32">
        <f>'Inventory ELV'!Q32*0.5</f>
        <v>6.5</v>
      </c>
      <c r="T32">
        <f>'Inventory ELV'!R32*0.5</f>
        <v>13</v>
      </c>
      <c r="V32">
        <f>'Inventory ELV'!X32*0.5</f>
        <v>6.5</v>
      </c>
      <c r="W32">
        <f>'Inventory ELV'!Y32*0.5</f>
        <v>8.5</v>
      </c>
      <c r="X32">
        <f>'Inventory ELV'!V32*0.5</f>
        <v>2.5</v>
      </c>
      <c r="Y32">
        <f>'Inventory ELV'!W32*0.5</f>
        <v>0</v>
      </c>
      <c r="AA32">
        <f>'Inventory ELV'!AC32*0.5</f>
        <v>6.5</v>
      </c>
      <c r="AB32">
        <f>'Inventory ELV'!AD32*0.5</f>
        <v>1.5</v>
      </c>
      <c r="AC32">
        <f>'Inventory ELV'!AA32*0.5</f>
        <v>6</v>
      </c>
      <c r="AD32">
        <f>'Inventory ELV'!AB32*0.5</f>
        <v>7</v>
      </c>
      <c r="AF32">
        <f>'Inventory ELV'!AH32*0.5</f>
        <v>6.5</v>
      </c>
      <c r="AG32">
        <f>'Inventory ELV'!AI32*0.5</f>
        <v>2</v>
      </c>
      <c r="AH32">
        <f>'Inventory ELV'!AF32*0.5</f>
        <v>10</v>
      </c>
      <c r="AI32">
        <f>'Inventory ELV'!AG32*0.5</f>
        <v>6</v>
      </c>
      <c r="AK32">
        <f>'Inventory ELV'!AM32*0.5</f>
        <v>6.5</v>
      </c>
      <c r="AL32">
        <f>'Inventory ELV'!AN32*0.5</f>
        <v>8</v>
      </c>
      <c r="AM32">
        <f>'Inventory ELV'!AK32*0.5</f>
        <v>5</v>
      </c>
      <c r="AN32">
        <f>'Inventory ELV'!AL32*0.5</f>
        <v>0</v>
      </c>
      <c r="AP32">
        <f>'Inventory ELV'!AR32*0.5</f>
        <v>6.5</v>
      </c>
      <c r="AQ32">
        <f>'Inventory ELV'!AS32*0.5</f>
        <v>6.5</v>
      </c>
      <c r="AR32">
        <f>'Inventory ELV'!AP32*0.5</f>
        <v>3</v>
      </c>
      <c r="AS32">
        <f>'Inventory ELV'!AQ32*0.5</f>
        <v>2</v>
      </c>
      <c r="AU32">
        <f>'Inventory ELV'!AW32*0.5</f>
        <v>6.5</v>
      </c>
      <c r="AV32">
        <f>'Inventory ELV'!AX32*0.5</f>
        <v>4.5</v>
      </c>
      <c r="AW32">
        <f>'Inventory ELV'!AU32*0.5</f>
        <v>9.5</v>
      </c>
      <c r="AX32">
        <f>'Inventory ELV'!AV32*0.5</f>
        <v>4</v>
      </c>
      <c r="AZ32">
        <f>'Inventory ELV'!BB32*0.5</f>
        <v>6.5</v>
      </c>
      <c r="BA32">
        <f>'Inventory ELV'!BC32*0.5</f>
        <v>4.5</v>
      </c>
      <c r="BB32">
        <f>'Inventory ELV'!AZ32*0.5</f>
        <v>8.5</v>
      </c>
      <c r="BC32">
        <f>'Inventory ELV'!BA32*0.5</f>
        <v>6</v>
      </c>
      <c r="BE32">
        <f>'Inventory ELV'!BG32*0.5</f>
        <v>5</v>
      </c>
      <c r="BF32">
        <f>'Inventory ELV'!BH32*0.5</f>
        <v>5.5</v>
      </c>
      <c r="BG32">
        <f>'Inventory ELV'!BE32*0.5</f>
        <v>12</v>
      </c>
      <c r="BH32">
        <f>'Inventory ELV'!BF32*0.5</f>
        <v>6</v>
      </c>
      <c r="BJ32">
        <f>'Inventory ELV'!BL32*0.5</f>
        <v>6.5</v>
      </c>
      <c r="BK32">
        <f>'Inventory ELV'!BM32*0.5</f>
        <v>6</v>
      </c>
      <c r="BL32">
        <f>'Inventory ELV'!BJ32*0.5</f>
        <v>7</v>
      </c>
      <c r="BM32">
        <f>'Inventory ELV'!BK32*0.5</f>
        <v>2.5</v>
      </c>
      <c r="BO32">
        <f>'Inventory ELV'!BQ32*0.5</f>
        <v>6.5</v>
      </c>
      <c r="BP32">
        <f>'Inventory ELV'!BR32*0.5</f>
        <v>8</v>
      </c>
      <c r="BQ32">
        <f>'Inventory ELV'!BO32*0.5</f>
        <v>2.5</v>
      </c>
      <c r="BR32">
        <f>'Inventory ELV'!BP32*0.5</f>
        <v>0</v>
      </c>
      <c r="BT32">
        <f>'Inventory ELV'!BV32*0.5</f>
        <v>6.5</v>
      </c>
      <c r="BU32">
        <f>'Inventory ELV'!BW32*0.5</f>
        <v>7.5</v>
      </c>
      <c r="BV32">
        <f>'Inventory ELV'!BT32*0.5</f>
        <v>4.5</v>
      </c>
      <c r="BW32">
        <f>'Inventory ELV'!BU32*0.5</f>
        <v>0</v>
      </c>
      <c r="BY32">
        <f>'Inventory ELV'!CA32*0.5</f>
        <v>6.5</v>
      </c>
      <c r="BZ32">
        <f>'Inventory ELV'!CB32*0.5</f>
        <v>3</v>
      </c>
      <c r="CA32">
        <f>'Inventory ELV'!BY32*0.5</f>
        <v>7.5</v>
      </c>
      <c r="CB32">
        <f>'Inventory ELV'!BZ32*0.5</f>
        <v>6</v>
      </c>
      <c r="CD32">
        <f>'Inventory ELV'!CF32*0.5</f>
        <v>6.5</v>
      </c>
      <c r="CE32">
        <f>'Inventory ELV'!CG32*0.5</f>
        <v>5</v>
      </c>
      <c r="CF32">
        <f>'Inventory ELV'!CD32*0.5</f>
        <v>0.5</v>
      </c>
      <c r="CG32">
        <f>'Inventory ELV'!CE32*0.5</f>
        <v>5.5</v>
      </c>
      <c r="CI32">
        <f>'Inventory ELV'!CK32*0.5</f>
        <v>6.5</v>
      </c>
      <c r="CJ32">
        <f>'Inventory ELV'!CL32*0.5</f>
        <v>1</v>
      </c>
      <c r="CK32">
        <f>'Inventory ELV'!CI32*0.5</f>
        <v>5.5</v>
      </c>
      <c r="CL32">
        <f>'Inventory ELV'!CJ32*0.5</f>
        <v>13</v>
      </c>
      <c r="CN32">
        <f>'Inventory ELV'!CP32*0.5</f>
        <v>5</v>
      </c>
      <c r="CO32">
        <f>'Inventory ELV'!CQ32*0.5</f>
        <v>6.5</v>
      </c>
      <c r="CP32">
        <f>'Inventory ELV'!CN32*0.5</f>
        <v>11</v>
      </c>
      <c r="CQ32">
        <f>'Inventory ELV'!CO32*0.5</f>
        <v>4.5</v>
      </c>
      <c r="CS32">
        <f>'Inventory ELV'!CU32*0.5</f>
        <v>6.5</v>
      </c>
      <c r="CT32">
        <f>'Inventory ELV'!CV32*0.5</f>
        <v>6</v>
      </c>
      <c r="CU32">
        <f>'Inventory ELV'!CS32*0.5</f>
        <v>8</v>
      </c>
      <c r="CV32">
        <f>'Inventory ELV'!CT32*0.5</f>
        <v>3</v>
      </c>
      <c r="CX32">
        <f>'Inventory ELV'!CZ32*0.5</f>
        <v>6.5</v>
      </c>
      <c r="CY32">
        <f>'Inventory ELV'!DA32*0.5</f>
        <v>8</v>
      </c>
      <c r="CZ32">
        <f>'Inventory ELV'!CX32*0.5</f>
        <v>3.5</v>
      </c>
      <c r="DA32">
        <f>'Inventory ELV'!CY32*0.5</f>
        <v>1</v>
      </c>
      <c r="DC32">
        <f>'Inventory ELV'!DE32*0.5</f>
        <v>6.5</v>
      </c>
      <c r="DD32">
        <f>'Inventory ELV'!DF32*0.5</f>
        <v>4.5</v>
      </c>
      <c r="DE32">
        <f>'Inventory ELV'!DC32*0.5</f>
        <v>8</v>
      </c>
      <c r="DF32">
        <f>'Inventory ELV'!DD32*0.5</f>
        <v>7</v>
      </c>
      <c r="DH32">
        <f>'Inventory ELV'!DJ32*0.5</f>
        <v>6.5</v>
      </c>
      <c r="DI32">
        <f>'Inventory ELV'!DK32*0.5</f>
        <v>7.5</v>
      </c>
      <c r="DJ32">
        <f>'Inventory ELV'!DH32*0.5</f>
        <v>11</v>
      </c>
      <c r="DK32">
        <f>'Inventory ELV'!DI32*0.5</f>
        <v>0.5</v>
      </c>
      <c r="DM32">
        <f>'Inventory ELV'!DO32*0.5</f>
        <v>6.5</v>
      </c>
      <c r="DN32">
        <f>'Inventory ELV'!DP32*0.5</f>
        <v>6.5</v>
      </c>
      <c r="DO32">
        <f>'Inventory ELV'!DM32*0.5</f>
        <v>8.5</v>
      </c>
      <c r="DP32">
        <f>'Inventory ELV'!DN32*0.5</f>
        <v>0</v>
      </c>
      <c r="DR32">
        <f>'Inventory ELV'!DT32*0.5</f>
        <v>6.5</v>
      </c>
      <c r="DS32">
        <f>'Inventory ELV'!DU32*0.5</f>
        <v>6</v>
      </c>
      <c r="DT32">
        <f>'Inventory ELV'!DR32*0.5</f>
        <v>8</v>
      </c>
      <c r="DU32">
        <f>'Inventory ELV'!DS32*0.5</f>
        <v>3</v>
      </c>
      <c r="DW32">
        <f>'Inventory ELV'!DY32*0.5</f>
        <v>6.5</v>
      </c>
      <c r="DX32">
        <f>'Inventory ELV'!DZ32*0.5</f>
        <v>8</v>
      </c>
      <c r="DY32">
        <f>'Inventory ELV'!DW32*0.5</f>
        <v>3</v>
      </c>
      <c r="DZ32">
        <f>'Inventory ELV'!DX32*0.5</f>
        <v>0</v>
      </c>
      <c r="EB32">
        <f>'Inventory ELV'!ED32*0.5</f>
        <v>6.5</v>
      </c>
      <c r="EC32">
        <f>'Inventory ELV'!EE32*0.5</f>
        <v>4.5</v>
      </c>
      <c r="ED32">
        <f>'Inventory ELV'!EB32*0.5</f>
        <v>9.5</v>
      </c>
      <c r="EE32">
        <f>'Inventory ELV'!EC32*0.5</f>
        <v>8</v>
      </c>
      <c r="EG32">
        <f>'Inventory ELV'!EI32*0.5</f>
        <v>6.5</v>
      </c>
      <c r="EH32">
        <f>'Inventory ELV'!EJ32*0.5</f>
        <v>8</v>
      </c>
      <c r="EI32">
        <f>'Inventory ELV'!EG32*0.5</f>
        <v>5.5</v>
      </c>
      <c r="EJ32">
        <f>'Inventory ELV'!EH32*0.5</f>
        <v>0</v>
      </c>
      <c r="EL32">
        <f>'Inventory ELV'!EN32*0.5</f>
        <v>7</v>
      </c>
      <c r="EM32">
        <f>'Inventory ELV'!EO32*0.5</f>
        <v>6</v>
      </c>
      <c r="EN32">
        <f>'Inventory ELV'!EL32*0.5</f>
        <v>0</v>
      </c>
      <c r="EO32">
        <f>'Inventory ELV'!EM32*0.5</f>
        <v>3</v>
      </c>
      <c r="EQ32">
        <f>'Inventory ELV'!ES32*0.5</f>
        <v>6.5</v>
      </c>
      <c r="ER32">
        <f>'Inventory ELV'!ET32*0.5</f>
        <v>3.5</v>
      </c>
      <c r="ES32">
        <f>'Inventory ELV'!EQ32*0.5</f>
        <v>8</v>
      </c>
      <c r="ET32">
        <f>'Inventory ELV'!ER32*0.5</f>
        <v>11.5</v>
      </c>
      <c r="EV32" s="22">
        <f t="shared" si="0"/>
        <v>6</v>
      </c>
      <c r="EW32" s="22">
        <f t="shared" si="1"/>
        <v>6</v>
      </c>
      <c r="EX32" s="22">
        <f t="shared" si="2"/>
        <v>6</v>
      </c>
      <c r="EY32" s="22">
        <f t="shared" si="3"/>
        <v>4</v>
      </c>
    </row>
    <row r="33" spans="1:157" x14ac:dyDescent="0.35">
      <c r="A33">
        <v>31</v>
      </c>
      <c r="B33">
        <f>'Inventory ELV'!D33*0.5</f>
        <v>6.5</v>
      </c>
      <c r="C33">
        <f>'Inventory ELV'!E33*0.5</f>
        <v>7.5</v>
      </c>
      <c r="D33">
        <f>'Inventory ELV'!B33*0.5</f>
        <v>5</v>
      </c>
      <c r="E33">
        <f>'Inventory ELV'!C33*0.5</f>
        <v>0</v>
      </c>
      <c r="G33">
        <f>'Inventory ELV'!I33*0.5</f>
        <v>6.5</v>
      </c>
      <c r="H33">
        <f>'Inventory ELV'!J33*0.5</f>
        <v>6.5</v>
      </c>
      <c r="I33">
        <f>'Inventory ELV'!G33*0.5</f>
        <v>9.5</v>
      </c>
      <c r="J33">
        <f>'Inventory ELV'!H33*0.5</f>
        <v>6</v>
      </c>
      <c r="L33">
        <f>'Inventory ELV'!N33*0.5</f>
        <v>6</v>
      </c>
      <c r="M33">
        <f>'Inventory ELV'!O33*0.5</f>
        <v>7</v>
      </c>
      <c r="N33">
        <f>'Inventory ELV'!L33*0.5</f>
        <v>11.5</v>
      </c>
      <c r="O33">
        <f>'Inventory ELV'!M33*0.5</f>
        <v>0</v>
      </c>
      <c r="Q33">
        <f>'Inventory ELV'!S33*0.5</f>
        <v>6</v>
      </c>
      <c r="R33">
        <f>'Inventory ELV'!T33*0.5</f>
        <v>3.5</v>
      </c>
      <c r="S33">
        <f>'Inventory ELV'!Q33*0.5</f>
        <v>9.5</v>
      </c>
      <c r="T33">
        <f>'Inventory ELV'!R33*0.5</f>
        <v>11</v>
      </c>
      <c r="V33">
        <f>'Inventory ELV'!X33*0.5</f>
        <v>6.5</v>
      </c>
      <c r="W33">
        <f>'Inventory ELV'!Y33*0.5</f>
        <v>7</v>
      </c>
      <c r="X33">
        <f>'Inventory ELV'!V33*0.5</f>
        <v>8</v>
      </c>
      <c r="Y33">
        <f>'Inventory ELV'!W33*0.5</f>
        <v>0</v>
      </c>
      <c r="AA33">
        <f>'Inventory ELV'!AC33*0.5</f>
        <v>6.5</v>
      </c>
      <c r="AB33">
        <f>'Inventory ELV'!AD33*0.5</f>
        <v>1.5</v>
      </c>
      <c r="AC33">
        <f>'Inventory ELV'!AA33*0.5</f>
        <v>5.5</v>
      </c>
      <c r="AD33">
        <f>'Inventory ELV'!AB33*0.5</f>
        <v>15</v>
      </c>
      <c r="AF33">
        <f>'Inventory ELV'!AH33*0.5</f>
        <v>6.5</v>
      </c>
      <c r="AG33">
        <f>'Inventory ELV'!AI33*0.5</f>
        <v>6.5</v>
      </c>
      <c r="AH33">
        <f>'Inventory ELV'!AF33*0.5</f>
        <v>6.5</v>
      </c>
      <c r="AI33">
        <f>'Inventory ELV'!AG33*0.5</f>
        <v>10</v>
      </c>
      <c r="AK33">
        <f>'Inventory ELV'!AM33*0.5</f>
        <v>6</v>
      </c>
      <c r="AL33">
        <f>'Inventory ELV'!AN33*0.5</f>
        <v>6</v>
      </c>
      <c r="AM33">
        <f>'Inventory ELV'!AK33*0.5</f>
        <v>12</v>
      </c>
      <c r="AN33">
        <f>'Inventory ELV'!AL33*0.5</f>
        <v>2</v>
      </c>
      <c r="AP33">
        <f>'Inventory ELV'!AR33*0.5</f>
        <v>6.5</v>
      </c>
      <c r="AQ33">
        <f>'Inventory ELV'!AS33*0.5</f>
        <v>5.5</v>
      </c>
      <c r="AR33">
        <f>'Inventory ELV'!AP33*0.5</f>
        <v>3.5</v>
      </c>
      <c r="AS33">
        <f>'Inventory ELV'!AQ33*0.5</f>
        <v>6</v>
      </c>
      <c r="AU33">
        <f>'Inventory ELV'!AW33*0.5</f>
        <v>6.5</v>
      </c>
      <c r="AV33">
        <f>'Inventory ELV'!AX33*0.5</f>
        <v>3.5</v>
      </c>
      <c r="AW33">
        <f>'Inventory ELV'!AU33*0.5</f>
        <v>8</v>
      </c>
      <c r="AX33">
        <f>'Inventory ELV'!AV33*0.5</f>
        <v>11.5</v>
      </c>
      <c r="AZ33">
        <f>'Inventory ELV'!BB33*0.5</f>
        <v>6.5</v>
      </c>
      <c r="BA33">
        <f>'Inventory ELV'!BC33*0.5</f>
        <v>1.5</v>
      </c>
      <c r="BB33">
        <f>'Inventory ELV'!AZ33*0.5</f>
        <v>7.5</v>
      </c>
      <c r="BC33">
        <f>'Inventory ELV'!BA33*0.5</f>
        <v>15.5</v>
      </c>
      <c r="BE33">
        <f>'Inventory ELV'!BG33*0.5</f>
        <v>5</v>
      </c>
      <c r="BF33">
        <f>'Inventory ELV'!BH33*0.5</f>
        <v>3</v>
      </c>
      <c r="BG33">
        <f>'Inventory ELV'!BE33*0.5</f>
        <v>2</v>
      </c>
      <c r="BH33">
        <f>'Inventory ELV'!BF33*0.5</f>
        <v>21</v>
      </c>
      <c r="BJ33">
        <f>'Inventory ELV'!BL33*0.5</f>
        <v>6.5</v>
      </c>
      <c r="BK33">
        <f>'Inventory ELV'!BM33*0.5</f>
        <v>2.5</v>
      </c>
      <c r="BL33">
        <f>'Inventory ELV'!BJ33*0.5</f>
        <v>7.5</v>
      </c>
      <c r="BM33">
        <f>'Inventory ELV'!BK33*0.5</f>
        <v>9</v>
      </c>
      <c r="BO33">
        <f>'Inventory ELV'!BQ33*0.5</f>
        <v>6.5</v>
      </c>
      <c r="BP33">
        <f>'Inventory ELV'!BR33*0.5</f>
        <v>6.5</v>
      </c>
      <c r="BQ33">
        <f>'Inventory ELV'!BO33*0.5</f>
        <v>9.5</v>
      </c>
      <c r="BR33">
        <f>'Inventory ELV'!BP33*0.5</f>
        <v>6</v>
      </c>
      <c r="BT33">
        <f>'Inventory ELV'!BV33*0.5</f>
        <v>6.5</v>
      </c>
      <c r="BU33">
        <f>'Inventory ELV'!BW33*0.5</f>
        <v>5</v>
      </c>
      <c r="BV33">
        <f>'Inventory ELV'!BT33*0.5</f>
        <v>9</v>
      </c>
      <c r="BW33">
        <f>'Inventory ELV'!BU33*0.5</f>
        <v>0</v>
      </c>
      <c r="BY33">
        <f>'Inventory ELV'!CA33*0.5</f>
        <v>6.5</v>
      </c>
      <c r="BZ33">
        <f>'Inventory ELV'!CB33*0.5</f>
        <v>3</v>
      </c>
      <c r="CA33">
        <f>'Inventory ELV'!BY33*0.5</f>
        <v>0</v>
      </c>
      <c r="CB33">
        <f>'Inventory ELV'!BZ33*0.5</f>
        <v>12.5</v>
      </c>
      <c r="CD33">
        <f>'Inventory ELV'!CF33*0.5</f>
        <v>6.5</v>
      </c>
      <c r="CE33">
        <f>'Inventory ELV'!CG33*0.5</f>
        <v>7</v>
      </c>
      <c r="CF33">
        <f>'Inventory ELV'!CD33*0.5</f>
        <v>3</v>
      </c>
      <c r="CG33">
        <f>'Inventory ELV'!CE33*0.5</f>
        <v>0</v>
      </c>
      <c r="CI33">
        <f>'Inventory ELV'!CK33*0.5</f>
        <v>6.5</v>
      </c>
      <c r="CJ33">
        <f>'Inventory ELV'!CL33*0.5</f>
        <v>3</v>
      </c>
      <c r="CK33">
        <f>'Inventory ELV'!CI33*0.5</f>
        <v>6.5</v>
      </c>
      <c r="CL33">
        <f>'Inventory ELV'!CJ33*0.5</f>
        <v>8</v>
      </c>
      <c r="CN33">
        <f>'Inventory ELV'!CP33*0.5</f>
        <v>5</v>
      </c>
      <c r="CO33">
        <f>'Inventory ELV'!CQ33*0.5</f>
        <v>3</v>
      </c>
      <c r="CP33">
        <f>'Inventory ELV'!CN33*0.5</f>
        <v>7.5</v>
      </c>
      <c r="CQ33">
        <f>'Inventory ELV'!CO33*0.5</f>
        <v>13</v>
      </c>
      <c r="CS33">
        <f>'Inventory ELV'!CU33*0.5</f>
        <v>6.5</v>
      </c>
      <c r="CT33">
        <f>'Inventory ELV'!CV33*0.5</f>
        <v>2.5</v>
      </c>
      <c r="CU33">
        <f>'Inventory ELV'!CS33*0.5</f>
        <v>7.5</v>
      </c>
      <c r="CV33">
        <f>'Inventory ELV'!CT33*0.5</f>
        <v>10</v>
      </c>
      <c r="CX33">
        <f>'Inventory ELV'!CZ33*0.5</f>
        <v>6</v>
      </c>
      <c r="CY33">
        <f>'Inventory ELV'!DA33*0.5</f>
        <v>7</v>
      </c>
      <c r="CZ33">
        <f>'Inventory ELV'!CX33*0.5</f>
        <v>11.5</v>
      </c>
      <c r="DA33">
        <f>'Inventory ELV'!CY33*0.5</f>
        <v>0</v>
      </c>
      <c r="DC33">
        <f>'Inventory ELV'!DE33*0.5</f>
        <v>6.5</v>
      </c>
      <c r="DD33">
        <f>'Inventory ELV'!DF33*0.5</f>
        <v>3.5</v>
      </c>
      <c r="DE33">
        <f>'Inventory ELV'!DC33*0.5</f>
        <v>8</v>
      </c>
      <c r="DF33">
        <f>'Inventory ELV'!DD33*0.5</f>
        <v>12.5</v>
      </c>
      <c r="DH33">
        <f>'Inventory ELV'!DJ33*0.5</f>
        <v>6.5</v>
      </c>
      <c r="DI33">
        <f>'Inventory ELV'!DK33*0.5</f>
        <v>3.5</v>
      </c>
      <c r="DJ33">
        <f>'Inventory ELV'!DH33*0.5</f>
        <v>9</v>
      </c>
      <c r="DK33">
        <f>'Inventory ELV'!DI33*0.5</f>
        <v>8.5</v>
      </c>
      <c r="DM33">
        <f>'Inventory ELV'!DO33*0.5</f>
        <v>6.5</v>
      </c>
      <c r="DN33">
        <f>'Inventory ELV'!DP33*0.5</f>
        <v>3</v>
      </c>
      <c r="DO33">
        <f>'Inventory ELV'!DM33*0.5</f>
        <v>9.5</v>
      </c>
      <c r="DP33">
        <f>'Inventory ELV'!DN33*0.5</f>
        <v>11.5</v>
      </c>
      <c r="DR33">
        <f>'Inventory ELV'!DT33*0.5</f>
        <v>6.5</v>
      </c>
      <c r="DS33">
        <f>'Inventory ELV'!DU33*0.5</f>
        <v>2.5</v>
      </c>
      <c r="DT33">
        <f>'Inventory ELV'!DR33*0.5</f>
        <v>7.5</v>
      </c>
      <c r="DU33">
        <f>'Inventory ELV'!DS33*0.5</f>
        <v>10</v>
      </c>
      <c r="DW33">
        <f>'Inventory ELV'!DY33*0.5</f>
        <v>6.5</v>
      </c>
      <c r="DX33">
        <f>'Inventory ELV'!DZ33*0.5</f>
        <v>5.5</v>
      </c>
      <c r="DY33">
        <f>'Inventory ELV'!DW33*0.5</f>
        <v>10</v>
      </c>
      <c r="DZ33">
        <f>'Inventory ELV'!DX33*0.5</f>
        <v>4</v>
      </c>
      <c r="EB33">
        <f>'Inventory ELV'!ED33*0.5</f>
        <v>6</v>
      </c>
      <c r="EC33">
        <f>'Inventory ELV'!EE33*0.5</f>
        <v>5</v>
      </c>
      <c r="ED33">
        <f>'Inventory ELV'!EB33*0.5</f>
        <v>9</v>
      </c>
      <c r="EE33">
        <f>'Inventory ELV'!EC33*0.5</f>
        <v>27</v>
      </c>
      <c r="EG33">
        <f>'Inventory ELV'!EI33*0.5</f>
        <v>6.5</v>
      </c>
      <c r="EH33">
        <f>'Inventory ELV'!EJ33*0.5</f>
        <v>5.5</v>
      </c>
      <c r="EI33">
        <f>'Inventory ELV'!EG33*0.5</f>
        <v>6</v>
      </c>
      <c r="EJ33">
        <f>'Inventory ELV'!EH33*0.5</f>
        <v>3.5</v>
      </c>
      <c r="EL33">
        <f>'Inventory ELV'!EN33*0.5</f>
        <v>6.5</v>
      </c>
      <c r="EM33">
        <f>'Inventory ELV'!EO33*0.5</f>
        <v>7.5</v>
      </c>
      <c r="EN33">
        <f>'Inventory ELV'!EL33*0.5</f>
        <v>3.5</v>
      </c>
      <c r="EO33">
        <f>'Inventory ELV'!EM33*0.5</f>
        <v>0</v>
      </c>
      <c r="EQ33">
        <f>'Inventory ELV'!ES33*0.5</f>
        <v>6.5</v>
      </c>
      <c r="ER33">
        <f>'Inventory ELV'!ET33*0.5</f>
        <v>4</v>
      </c>
      <c r="ES33">
        <f>'Inventory ELV'!EQ33*0.5</f>
        <v>7.5</v>
      </c>
      <c r="ET33">
        <f>'Inventory ELV'!ER33*0.5</f>
        <v>20</v>
      </c>
      <c r="EV33" s="22">
        <f t="shared" si="0"/>
        <v>6</v>
      </c>
      <c r="EW33" s="22">
        <f t="shared" si="1"/>
        <v>5</v>
      </c>
      <c r="EX33" s="22">
        <f t="shared" si="2"/>
        <v>7</v>
      </c>
      <c r="EY33" s="22">
        <f t="shared" si="3"/>
        <v>8</v>
      </c>
    </row>
    <row r="34" spans="1:157" x14ac:dyDescent="0.35">
      <c r="A34">
        <v>32</v>
      </c>
      <c r="B34">
        <f>'Inventory ELV'!D34*0.5</f>
        <v>6.5</v>
      </c>
      <c r="C34">
        <f>'Inventory ELV'!E34*0.5</f>
        <v>4</v>
      </c>
      <c r="D34">
        <f>'Inventory ELV'!B34*0.5</f>
        <v>8.5</v>
      </c>
      <c r="E34">
        <f>'Inventory ELV'!C34*0.5</f>
        <v>7</v>
      </c>
      <c r="G34">
        <f>'Inventory ELV'!I34*0.5</f>
        <v>6</v>
      </c>
      <c r="H34">
        <f>'Inventory ELV'!J34*0.5</f>
        <v>5</v>
      </c>
      <c r="I34">
        <f>'Inventory ELV'!G34*0.5</f>
        <v>10.5</v>
      </c>
      <c r="J34">
        <f>'Inventory ELV'!H34*0.5</f>
        <v>15</v>
      </c>
      <c r="L34">
        <f>'Inventory ELV'!N34*0.5</f>
        <v>6</v>
      </c>
      <c r="M34">
        <f>'Inventory ELV'!O34*0.5</f>
        <v>4</v>
      </c>
      <c r="N34">
        <f>'Inventory ELV'!L34*0.5</f>
        <v>9</v>
      </c>
      <c r="O34">
        <f>'Inventory ELV'!M34*0.5</f>
        <v>22</v>
      </c>
      <c r="Q34">
        <f>'Inventory ELV'!S34*0.5</f>
        <v>6</v>
      </c>
      <c r="R34">
        <f>'Inventory ELV'!T34*0.5</f>
        <v>7</v>
      </c>
      <c r="S34">
        <f>'Inventory ELV'!Q34*0.5</f>
        <v>1</v>
      </c>
      <c r="T34">
        <f>'Inventory ELV'!R34*0.5</f>
        <v>6</v>
      </c>
      <c r="V34">
        <f>'Inventory ELV'!X34*0.5</f>
        <v>6</v>
      </c>
      <c r="W34">
        <f>'Inventory ELV'!Y34*0.5</f>
        <v>5</v>
      </c>
      <c r="X34">
        <f>'Inventory ELV'!V34*0.5</f>
        <v>11</v>
      </c>
      <c r="Y34">
        <f>'Inventory ELV'!W34*0.5</f>
        <v>5</v>
      </c>
      <c r="AA34">
        <f>'Inventory ELV'!AC34*0.5</f>
        <v>7</v>
      </c>
      <c r="AB34">
        <f>'Inventory ELV'!AD34*0.5</f>
        <v>7.5</v>
      </c>
      <c r="AC34">
        <f>'Inventory ELV'!AA34*0.5</f>
        <v>0</v>
      </c>
      <c r="AD34">
        <f>'Inventory ELV'!AB34*0.5</f>
        <v>17</v>
      </c>
      <c r="AF34">
        <f>'Inventory ELV'!AH34*0.5</f>
        <v>6.5</v>
      </c>
      <c r="AG34">
        <f>'Inventory ELV'!AI34*0.5</f>
        <v>3</v>
      </c>
      <c r="AH34">
        <f>'Inventory ELV'!AF34*0.5</f>
        <v>0</v>
      </c>
      <c r="AI34">
        <f>'Inventory ELV'!AG34*0.5</f>
        <v>13.5</v>
      </c>
      <c r="AK34">
        <f>'Inventory ELV'!AM34*0.5</f>
        <v>6</v>
      </c>
      <c r="AL34">
        <f>'Inventory ELV'!AN34*0.5</f>
        <v>2.5</v>
      </c>
      <c r="AM34">
        <f>'Inventory ELV'!AK34*0.5</f>
        <v>8.5</v>
      </c>
      <c r="AN34">
        <f>'Inventory ELV'!AL34*0.5</f>
        <v>11.5</v>
      </c>
      <c r="AP34">
        <f>'Inventory ELV'!AR34*0.5</f>
        <v>6.5</v>
      </c>
      <c r="AQ34">
        <f>'Inventory ELV'!AS34*0.5</f>
        <v>4.5</v>
      </c>
      <c r="AR34">
        <f>'Inventory ELV'!AP34*0.5</f>
        <v>4.5</v>
      </c>
      <c r="AS34">
        <f>'Inventory ELV'!AQ34*0.5</f>
        <v>0</v>
      </c>
      <c r="AU34">
        <f>'Inventory ELV'!AW34*0.5</f>
        <v>7</v>
      </c>
      <c r="AV34">
        <f>'Inventory ELV'!AX34*0.5</f>
        <v>4</v>
      </c>
      <c r="AW34">
        <f>'Inventory ELV'!AU34*0.5</f>
        <v>1</v>
      </c>
      <c r="AX34">
        <f>'Inventory ELV'!AV34*0.5</f>
        <v>12.5</v>
      </c>
      <c r="AZ34">
        <f>'Inventory ELV'!BB34*0.5</f>
        <v>7</v>
      </c>
      <c r="BA34">
        <f>'Inventory ELV'!BC34*0.5</f>
        <v>5</v>
      </c>
      <c r="BB34">
        <f>'Inventory ELV'!AZ34*0.5</f>
        <v>0</v>
      </c>
      <c r="BC34">
        <f>'Inventory ELV'!BA34*0.5</f>
        <v>20.5</v>
      </c>
      <c r="BE34">
        <f>'Inventory ELV'!BG34*0.5</f>
        <v>5</v>
      </c>
      <c r="BF34">
        <f>'Inventory ELV'!BH34*0.5</f>
        <v>3.5</v>
      </c>
      <c r="BG34">
        <f>'Inventory ELV'!BE34*0.5</f>
        <v>2.5</v>
      </c>
      <c r="BH34">
        <f>'Inventory ELV'!BF34*0.5</f>
        <v>6</v>
      </c>
      <c r="BJ34">
        <f>'Inventory ELV'!BL34*0.5</f>
        <v>6</v>
      </c>
      <c r="BK34">
        <f>'Inventory ELV'!BM34*0.5</f>
        <v>5.5</v>
      </c>
      <c r="BL34">
        <f>'Inventory ELV'!BJ34*0.5</f>
        <v>5</v>
      </c>
      <c r="BM34">
        <f>'Inventory ELV'!BK34*0.5</f>
        <v>10.5</v>
      </c>
      <c r="BO34">
        <f>'Inventory ELV'!BQ34*0.5</f>
        <v>6</v>
      </c>
      <c r="BP34">
        <f>'Inventory ELV'!BR34*0.5</f>
        <v>5</v>
      </c>
      <c r="BQ34">
        <f>'Inventory ELV'!BO34*0.5</f>
        <v>10.5</v>
      </c>
      <c r="BR34">
        <f>'Inventory ELV'!BP34*0.5</f>
        <v>14</v>
      </c>
      <c r="BT34">
        <f>'Inventory ELV'!BV34*0.5</f>
        <v>6</v>
      </c>
      <c r="BU34">
        <f>'Inventory ELV'!BW34*0.5</f>
        <v>5</v>
      </c>
      <c r="BV34">
        <f>'Inventory ELV'!BT34*0.5</f>
        <v>9</v>
      </c>
      <c r="BW34">
        <f>'Inventory ELV'!BU34*0.5</f>
        <v>8.5</v>
      </c>
      <c r="BY34">
        <f>'Inventory ELV'!CA34*0.5</f>
        <v>6.5</v>
      </c>
      <c r="BZ34">
        <f>'Inventory ELV'!CB34*0.5</f>
        <v>6</v>
      </c>
      <c r="CA34">
        <f>'Inventory ELV'!BY34*0.5</f>
        <v>0</v>
      </c>
      <c r="CB34">
        <f>'Inventory ELV'!BZ34*0.5</f>
        <v>0.5</v>
      </c>
      <c r="CD34">
        <f>'Inventory ELV'!CF34*0.5</f>
        <v>6.5</v>
      </c>
      <c r="CE34">
        <f>'Inventory ELV'!CG34*0.5</f>
        <v>7</v>
      </c>
      <c r="CF34">
        <f>'Inventory ELV'!CD34*0.5</f>
        <v>5</v>
      </c>
      <c r="CG34">
        <f>'Inventory ELV'!CE34*0.5</f>
        <v>0</v>
      </c>
      <c r="CI34">
        <f>'Inventory ELV'!CK34*0.5</f>
        <v>7</v>
      </c>
      <c r="CJ34">
        <f>'Inventory ELV'!CL34*0.5</f>
        <v>7.5</v>
      </c>
      <c r="CK34">
        <f>'Inventory ELV'!CI34*0.5</f>
        <v>0</v>
      </c>
      <c r="CL34">
        <f>'Inventory ELV'!CJ34*0.5</f>
        <v>11</v>
      </c>
      <c r="CN34">
        <f>'Inventory ELV'!CP34*0.5</f>
        <v>5</v>
      </c>
      <c r="CO34">
        <f>'Inventory ELV'!CQ34*0.5</f>
        <v>4.5</v>
      </c>
      <c r="CP34">
        <f>'Inventory ELV'!CN34*0.5</f>
        <v>4.5</v>
      </c>
      <c r="CQ34">
        <f>'Inventory ELV'!CO34*0.5</f>
        <v>9.5</v>
      </c>
      <c r="CS34">
        <f>'Inventory ELV'!CU34*0.5</f>
        <v>6</v>
      </c>
      <c r="CT34">
        <f>'Inventory ELV'!CV34*0.5</f>
        <v>5.5</v>
      </c>
      <c r="CU34">
        <f>'Inventory ELV'!CS34*0.5</f>
        <v>4.5</v>
      </c>
      <c r="CV34">
        <f>'Inventory ELV'!CT34*0.5</f>
        <v>10.5</v>
      </c>
      <c r="CX34">
        <f>'Inventory ELV'!CZ34*0.5</f>
        <v>6</v>
      </c>
      <c r="CY34">
        <f>'Inventory ELV'!DA34*0.5</f>
        <v>4</v>
      </c>
      <c r="CZ34">
        <f>'Inventory ELV'!CX34*0.5</f>
        <v>9</v>
      </c>
      <c r="DA34">
        <f>'Inventory ELV'!CY34*0.5</f>
        <v>22</v>
      </c>
      <c r="DC34">
        <f>'Inventory ELV'!DE34*0.5</f>
        <v>7</v>
      </c>
      <c r="DD34">
        <f>'Inventory ELV'!DF34*0.5</f>
        <v>5.5</v>
      </c>
      <c r="DE34">
        <f>'Inventory ELV'!DC34*0.5</f>
        <v>0</v>
      </c>
      <c r="DF34">
        <f>'Inventory ELV'!DD34*0.5</f>
        <v>14.5</v>
      </c>
      <c r="DH34">
        <f>'Inventory ELV'!DJ34*0.5</f>
        <v>6.5</v>
      </c>
      <c r="DI34">
        <f>'Inventory ELV'!DK34*0.5</f>
        <v>3</v>
      </c>
      <c r="DJ34">
        <f>'Inventory ELV'!DH34*0.5</f>
        <v>7</v>
      </c>
      <c r="DK34">
        <f>'Inventory ELV'!DI34*0.5</f>
        <v>17</v>
      </c>
      <c r="DM34">
        <f>'Inventory ELV'!DO34*0.5</f>
        <v>6.5</v>
      </c>
      <c r="DN34">
        <f>'Inventory ELV'!DP34*0.5</f>
        <v>3.5</v>
      </c>
      <c r="DO34">
        <f>'Inventory ELV'!DM34*0.5</f>
        <v>6</v>
      </c>
      <c r="DP34">
        <f>'Inventory ELV'!DN34*0.5</f>
        <v>17.5</v>
      </c>
      <c r="DR34">
        <f>'Inventory ELV'!DT34*0.5</f>
        <v>6</v>
      </c>
      <c r="DS34">
        <f>'Inventory ELV'!DU34*0.5</f>
        <v>5.5</v>
      </c>
      <c r="DT34">
        <f>'Inventory ELV'!DR34*0.5</f>
        <v>4.5</v>
      </c>
      <c r="DU34">
        <f>'Inventory ELV'!DS34*0.5</f>
        <v>10.5</v>
      </c>
      <c r="DW34">
        <f>'Inventory ELV'!DY34*0.5</f>
        <v>6</v>
      </c>
      <c r="DX34">
        <f>'Inventory ELV'!DZ34*0.5</f>
        <v>4.5</v>
      </c>
      <c r="DY34">
        <f>'Inventory ELV'!DW34*0.5</f>
        <v>10</v>
      </c>
      <c r="DZ34">
        <f>'Inventory ELV'!DX34*0.5</f>
        <v>7.5</v>
      </c>
      <c r="EB34">
        <f>'Inventory ELV'!ED34*0.5</f>
        <v>6</v>
      </c>
      <c r="EC34">
        <f>'Inventory ELV'!EE34*0.5</f>
        <v>4</v>
      </c>
      <c r="ED34">
        <f>'Inventory ELV'!EB34*0.5</f>
        <v>0</v>
      </c>
      <c r="EE34">
        <f>'Inventory ELV'!EC34*0.5</f>
        <v>16</v>
      </c>
      <c r="EG34">
        <f>'Inventory ELV'!EI34*0.5</f>
        <v>6</v>
      </c>
      <c r="EH34">
        <f>'Inventory ELV'!EJ34*0.5</f>
        <v>4</v>
      </c>
      <c r="EI34">
        <f>'Inventory ELV'!EG34*0.5</f>
        <v>10</v>
      </c>
      <c r="EJ34">
        <f>'Inventory ELV'!EH34*0.5</f>
        <v>7</v>
      </c>
      <c r="EL34">
        <f>'Inventory ELV'!EN34*0.5</f>
        <v>6.5</v>
      </c>
      <c r="EM34">
        <f>'Inventory ELV'!EO34*0.5</f>
        <v>7.5</v>
      </c>
      <c r="EN34">
        <f>'Inventory ELV'!EL34*0.5</f>
        <v>7.5</v>
      </c>
      <c r="EO34">
        <f>'Inventory ELV'!EM34*0.5</f>
        <v>0</v>
      </c>
      <c r="EQ34">
        <f>'Inventory ELV'!ES34*0.5</f>
        <v>7</v>
      </c>
      <c r="ER34">
        <f>'Inventory ELV'!ET34*0.5</f>
        <v>5.5</v>
      </c>
      <c r="ES34">
        <f>'Inventory ELV'!EQ34*0.5</f>
        <v>0</v>
      </c>
      <c r="ET34">
        <f>'Inventory ELV'!ER34*0.5</f>
        <v>19.5</v>
      </c>
      <c r="EV34" s="22">
        <f t="shared" si="0"/>
        <v>6</v>
      </c>
      <c r="EW34" s="22">
        <f t="shared" si="1"/>
        <v>5</v>
      </c>
      <c r="EX34" s="22">
        <f t="shared" si="2"/>
        <v>5</v>
      </c>
      <c r="EY34" s="22">
        <f t="shared" si="3"/>
        <v>11</v>
      </c>
    </row>
    <row r="35" spans="1:157" x14ac:dyDescent="0.35">
      <c r="A35">
        <v>33</v>
      </c>
      <c r="B35">
        <f>'Inventory ELV'!D35*0.5</f>
        <v>6</v>
      </c>
      <c r="C35">
        <f>'Inventory ELV'!E35*0.5</f>
        <v>5.5</v>
      </c>
      <c r="D35">
        <f>'Inventory ELV'!B35*0.5</f>
        <v>9</v>
      </c>
      <c r="E35">
        <f>'Inventory ELV'!C35*0.5</f>
        <v>8</v>
      </c>
      <c r="G35">
        <f>'Inventory ELV'!I35*0.5</f>
        <v>6</v>
      </c>
      <c r="H35">
        <f>'Inventory ELV'!J35*0.5</f>
        <v>4</v>
      </c>
      <c r="I35">
        <f>'Inventory ELV'!G35*0.5</f>
        <v>2.5</v>
      </c>
      <c r="J35">
        <f>'Inventory ELV'!H35*0.5</f>
        <v>25</v>
      </c>
      <c r="L35">
        <f>'Inventory ELV'!N35*0.5</f>
        <v>6.5</v>
      </c>
      <c r="M35">
        <f>'Inventory ELV'!O35*0.5</f>
        <v>2</v>
      </c>
      <c r="N35">
        <f>'Inventory ELV'!L35*0.5</f>
        <v>7.5</v>
      </c>
      <c r="O35">
        <f>'Inventory ELV'!M35*0.5</f>
        <v>11</v>
      </c>
      <c r="Q35">
        <f>'Inventory ELV'!S35*0.5</f>
        <v>6.5</v>
      </c>
      <c r="R35">
        <f>'Inventory ELV'!T35*0.5</f>
        <v>5</v>
      </c>
      <c r="S35">
        <f>'Inventory ELV'!Q35*0.5</f>
        <v>2.5</v>
      </c>
      <c r="T35">
        <f>'Inventory ELV'!R35*0.5</f>
        <v>2.5</v>
      </c>
      <c r="V35">
        <f>'Inventory ELV'!X35*0.5</f>
        <v>6</v>
      </c>
      <c r="W35">
        <f>'Inventory ELV'!Y35*0.5</f>
        <v>3</v>
      </c>
      <c r="X35">
        <f>'Inventory ELV'!V35*0.5</f>
        <v>8</v>
      </c>
      <c r="Y35">
        <f>'Inventory ELV'!W35*0.5</f>
        <v>13</v>
      </c>
      <c r="AA35">
        <f>'Inventory ELV'!AC35*0.5</f>
        <v>6.5</v>
      </c>
      <c r="AB35">
        <f>'Inventory ELV'!AD35*0.5</f>
        <v>8</v>
      </c>
      <c r="AC35">
        <f>'Inventory ELV'!AA35*0.5</f>
        <v>5</v>
      </c>
      <c r="AD35">
        <f>'Inventory ELV'!AB35*0.5</f>
        <v>0</v>
      </c>
      <c r="AF35">
        <f>'Inventory ELV'!AH35*0.5</f>
        <v>6.5</v>
      </c>
      <c r="AG35">
        <f>'Inventory ELV'!AI35*0.5</f>
        <v>7</v>
      </c>
      <c r="AH35">
        <f>'Inventory ELV'!AF35*0.5</f>
        <v>8</v>
      </c>
      <c r="AI35">
        <f>'Inventory ELV'!AG35*0.5</f>
        <v>0</v>
      </c>
      <c r="AK35">
        <f>'Inventory ELV'!AM35*0.5</f>
        <v>6.5</v>
      </c>
      <c r="AL35">
        <f>'Inventory ELV'!AN35*0.5</f>
        <v>1.5</v>
      </c>
      <c r="AM35">
        <f>'Inventory ELV'!AK35*0.5</f>
        <v>3.5</v>
      </c>
      <c r="AN35">
        <f>'Inventory ELV'!AL35*0.5</f>
        <v>13</v>
      </c>
      <c r="AP35">
        <f>'Inventory ELV'!AR35*0.5</f>
        <v>6.5</v>
      </c>
      <c r="AQ35">
        <f>'Inventory ELV'!AS35*0.5</f>
        <v>4</v>
      </c>
      <c r="AR35">
        <f>'Inventory ELV'!AP35*0.5</f>
        <v>1</v>
      </c>
      <c r="AS35">
        <f>'Inventory ELV'!AQ35*0.5</f>
        <v>6</v>
      </c>
      <c r="AU35">
        <f>'Inventory ELV'!AW35*0.5</f>
        <v>6.5</v>
      </c>
      <c r="AV35">
        <f>'Inventory ELV'!AX35*0.5</f>
        <v>5.5</v>
      </c>
      <c r="AW35">
        <f>'Inventory ELV'!AU35*0.5</f>
        <v>1</v>
      </c>
      <c r="AX35">
        <f>'Inventory ELV'!AV35*0.5</f>
        <v>1</v>
      </c>
      <c r="AZ35">
        <f>'Inventory ELV'!BB35*0.5</f>
        <v>6.5</v>
      </c>
      <c r="BA35">
        <f>'Inventory ELV'!BC35*0.5</f>
        <v>6</v>
      </c>
      <c r="BB35">
        <f>'Inventory ELV'!AZ35*0.5</f>
        <v>1</v>
      </c>
      <c r="BC35">
        <f>'Inventory ELV'!BA35*0.5</f>
        <v>0</v>
      </c>
      <c r="BE35">
        <f>'Inventory ELV'!BG35*0.5</f>
        <v>5</v>
      </c>
      <c r="BF35">
        <f>'Inventory ELV'!BH35*0.5</f>
        <v>7</v>
      </c>
      <c r="BG35">
        <f>'Inventory ELV'!BE35*0.5</f>
        <v>2.5</v>
      </c>
      <c r="BH35">
        <f>'Inventory ELV'!BF35*0.5</f>
        <v>0</v>
      </c>
      <c r="BJ35">
        <f>'Inventory ELV'!BL35*0.5</f>
        <v>6</v>
      </c>
      <c r="BK35">
        <f>'Inventory ELV'!BM35*0.5</f>
        <v>6</v>
      </c>
      <c r="BL35">
        <f>'Inventory ELV'!BJ35*0.5</f>
        <v>1.5</v>
      </c>
      <c r="BM35">
        <f>'Inventory ELV'!BK35*0.5</f>
        <v>2</v>
      </c>
      <c r="BO35">
        <f>'Inventory ELV'!BQ35*0.5</f>
        <v>6</v>
      </c>
      <c r="BP35">
        <f>'Inventory ELV'!BR35*0.5</f>
        <v>4</v>
      </c>
      <c r="BQ35">
        <f>'Inventory ELV'!BO35*0.5</f>
        <v>2.5</v>
      </c>
      <c r="BR35">
        <f>'Inventory ELV'!BP35*0.5</f>
        <v>13</v>
      </c>
      <c r="BT35">
        <f>'Inventory ELV'!BV35*0.5</f>
        <v>6</v>
      </c>
      <c r="BU35">
        <f>'Inventory ELV'!BW35*0.5</f>
        <v>4.5</v>
      </c>
      <c r="BV35">
        <f>'Inventory ELV'!BT35*0.5</f>
        <v>1.5</v>
      </c>
      <c r="BW35">
        <f>'Inventory ELV'!BU35*0.5</f>
        <v>11.5</v>
      </c>
      <c r="BY35">
        <f>'Inventory ELV'!CA35*0.5</f>
        <v>6.5</v>
      </c>
      <c r="BZ35">
        <f>'Inventory ELV'!CB35*0.5</f>
        <v>7.5</v>
      </c>
      <c r="CA35">
        <f>'Inventory ELV'!BY35*0.5</f>
        <v>6</v>
      </c>
      <c r="CB35">
        <f>'Inventory ELV'!BZ35*0.5</f>
        <v>0</v>
      </c>
      <c r="CD35">
        <f>'Inventory ELV'!CF35*0.5</f>
        <v>6.5</v>
      </c>
      <c r="CE35">
        <f>'Inventory ELV'!CG35*0.5</f>
        <v>4.5</v>
      </c>
      <c r="CF35">
        <f>'Inventory ELV'!CD35*0.5</f>
        <v>9.5</v>
      </c>
      <c r="CG35">
        <f>'Inventory ELV'!CE35*0.5</f>
        <v>4.5</v>
      </c>
      <c r="CI35">
        <f>'Inventory ELV'!CK35*0.5</f>
        <v>6.5</v>
      </c>
      <c r="CJ35">
        <f>'Inventory ELV'!CL35*0.5</f>
        <v>7</v>
      </c>
      <c r="CK35">
        <f>'Inventory ELV'!CI35*0.5</f>
        <v>5.5</v>
      </c>
      <c r="CL35">
        <f>'Inventory ELV'!CJ35*0.5</f>
        <v>0</v>
      </c>
      <c r="CN35">
        <f>'Inventory ELV'!CP35*0.5</f>
        <v>5</v>
      </c>
      <c r="CO35">
        <f>'Inventory ELV'!CQ35*0.5</f>
        <v>5.5</v>
      </c>
      <c r="CP35">
        <f>'Inventory ELV'!CN35*0.5</f>
        <v>2</v>
      </c>
      <c r="CQ35">
        <f>'Inventory ELV'!CO35*0.5</f>
        <v>6</v>
      </c>
      <c r="CS35">
        <f>'Inventory ELV'!CU35*0.5</f>
        <v>6</v>
      </c>
      <c r="CT35">
        <f>'Inventory ELV'!CV35*0.5</f>
        <v>6</v>
      </c>
      <c r="CU35">
        <f>'Inventory ELV'!CS35*0.5</f>
        <v>1.5</v>
      </c>
      <c r="CV35">
        <f>'Inventory ELV'!CT35*0.5</f>
        <v>1</v>
      </c>
      <c r="CX35">
        <f>'Inventory ELV'!CZ35*0.5</f>
        <v>6.5</v>
      </c>
      <c r="CY35">
        <f>'Inventory ELV'!DA35*0.5</f>
        <v>2</v>
      </c>
      <c r="CZ35">
        <f>'Inventory ELV'!CX35*0.5</f>
        <v>7.5</v>
      </c>
      <c r="DA35">
        <f>'Inventory ELV'!CY35*0.5</f>
        <v>11</v>
      </c>
      <c r="DC35">
        <f>'Inventory ELV'!DE35*0.5</f>
        <v>6.5</v>
      </c>
      <c r="DD35">
        <f>'Inventory ELV'!DF35*0.5</f>
        <v>5.5</v>
      </c>
      <c r="DE35">
        <f>'Inventory ELV'!DC35*0.5</f>
        <v>2</v>
      </c>
      <c r="DF35">
        <f>'Inventory ELV'!DD35*0.5</f>
        <v>0</v>
      </c>
      <c r="DH35">
        <f>'Inventory ELV'!DJ35*0.5</f>
        <v>6.5</v>
      </c>
      <c r="DI35">
        <f>'Inventory ELV'!DK35*0.5</f>
        <v>4.5</v>
      </c>
      <c r="DJ35">
        <f>'Inventory ELV'!DH35*0.5</f>
        <v>0</v>
      </c>
      <c r="DK35">
        <f>'Inventory ELV'!DI35*0.5</f>
        <v>7.5</v>
      </c>
      <c r="DM35">
        <f>'Inventory ELV'!DO35*0.5</f>
        <v>6.5</v>
      </c>
      <c r="DN35">
        <f>'Inventory ELV'!DP35*0.5</f>
        <v>4</v>
      </c>
      <c r="DO35">
        <f>'Inventory ELV'!DM35*0.5</f>
        <v>0</v>
      </c>
      <c r="DP35">
        <f>'Inventory ELV'!DN35*0.5</f>
        <v>12.5</v>
      </c>
      <c r="DR35">
        <f>'Inventory ELV'!DT35*0.5</f>
        <v>6</v>
      </c>
      <c r="DS35">
        <f>'Inventory ELV'!DU35*0.5</f>
        <v>6</v>
      </c>
      <c r="DT35">
        <f>'Inventory ELV'!DR35*0.5</f>
        <v>1.5</v>
      </c>
      <c r="DU35">
        <f>'Inventory ELV'!DS35*0.5</f>
        <v>1</v>
      </c>
      <c r="DW35">
        <f>'Inventory ELV'!DY35*0.5</f>
        <v>6</v>
      </c>
      <c r="DX35">
        <f>'Inventory ELV'!DZ35*0.5</f>
        <v>3.5</v>
      </c>
      <c r="DY35">
        <f>'Inventory ELV'!DW35*0.5</f>
        <v>3</v>
      </c>
      <c r="DZ35">
        <f>'Inventory ELV'!DX35*0.5</f>
        <v>11</v>
      </c>
      <c r="EB35">
        <f>'Inventory ELV'!ED35*0.5</f>
        <v>6.5</v>
      </c>
      <c r="EC35">
        <f>'Inventory ELV'!EE35*0.5</f>
        <v>4.5</v>
      </c>
      <c r="ED35">
        <f>'Inventory ELV'!EB35*0.5</f>
        <v>2</v>
      </c>
      <c r="EE35">
        <f>'Inventory ELV'!EC35*0.5</f>
        <v>1.5</v>
      </c>
      <c r="EG35">
        <f>'Inventory ELV'!EI35*0.5</f>
        <v>6</v>
      </c>
      <c r="EH35">
        <f>'Inventory ELV'!EJ35*0.5</f>
        <v>5</v>
      </c>
      <c r="EI35">
        <f>'Inventory ELV'!EG35*0.5</f>
        <v>4</v>
      </c>
      <c r="EJ35">
        <f>'Inventory ELV'!EH35*0.5</f>
        <v>10</v>
      </c>
      <c r="EL35">
        <f>'Inventory ELV'!EN35*0.5</f>
        <v>6.5</v>
      </c>
      <c r="EM35">
        <f>'Inventory ELV'!EO35*0.5</f>
        <v>3.5</v>
      </c>
      <c r="EN35">
        <f>'Inventory ELV'!EL35*0.5</f>
        <v>9</v>
      </c>
      <c r="EO35">
        <f>'Inventory ELV'!EM35*0.5</f>
        <v>6.5</v>
      </c>
      <c r="EQ35">
        <f>'Inventory ELV'!ES35*0.5</f>
        <v>6.5</v>
      </c>
      <c r="ER35">
        <f>'Inventory ELV'!ET35*0.5</f>
        <v>6</v>
      </c>
      <c r="ES35">
        <f>'Inventory ELV'!EQ35*0.5</f>
        <v>2.5</v>
      </c>
      <c r="ET35">
        <f>'Inventory ELV'!ER35*0.5</f>
        <v>0</v>
      </c>
      <c r="EV35" s="22">
        <f t="shared" si="0"/>
        <v>6</v>
      </c>
      <c r="EW35" s="22">
        <f t="shared" si="1"/>
        <v>5</v>
      </c>
      <c r="EX35" s="22">
        <f t="shared" si="2"/>
        <v>4</v>
      </c>
      <c r="EY35" s="22">
        <f t="shared" si="3"/>
        <v>6</v>
      </c>
    </row>
    <row r="36" spans="1:157" x14ac:dyDescent="0.35">
      <c r="A36">
        <v>34</v>
      </c>
      <c r="B36">
        <f>'Inventory ELV'!D36*0.5</f>
        <v>6</v>
      </c>
      <c r="C36">
        <f>'Inventory ELV'!E36*0.5</f>
        <v>5</v>
      </c>
      <c r="D36">
        <f>'Inventory ELV'!B36*0.5</f>
        <v>1</v>
      </c>
      <c r="E36">
        <f>'Inventory ELV'!C36*0.5</f>
        <v>8</v>
      </c>
      <c r="G36">
        <f>'Inventory ELV'!I36*0.5</f>
        <v>6.5</v>
      </c>
      <c r="H36">
        <f>'Inventory ELV'!J36*0.5</f>
        <v>3</v>
      </c>
      <c r="I36">
        <f>'Inventory ELV'!G36*0.5</f>
        <v>0.5</v>
      </c>
      <c r="J36">
        <f>'Inventory ELV'!H36*0.5</f>
        <v>6</v>
      </c>
      <c r="L36">
        <f>'Inventory ELV'!N36*0.5</f>
        <v>6.5</v>
      </c>
      <c r="M36">
        <f>'Inventory ELV'!O36*0.5</f>
        <v>3.5</v>
      </c>
      <c r="N36">
        <f>'Inventory ELV'!L36*0.5</f>
        <v>0</v>
      </c>
      <c r="O36">
        <f>'Inventory ELV'!M36*0.5</f>
        <v>10.5</v>
      </c>
      <c r="Q36">
        <f>'Inventory ELV'!S36*0.5</f>
        <v>6.5</v>
      </c>
      <c r="R36">
        <f>'Inventory ELV'!T36*0.5</f>
        <v>6.5</v>
      </c>
      <c r="S36">
        <f>'Inventory ELV'!Q36*0.5</f>
        <v>8</v>
      </c>
      <c r="T36">
        <f>'Inventory ELV'!R36*0.5</f>
        <v>0</v>
      </c>
      <c r="V36">
        <f>'Inventory ELV'!X36*0.5</f>
        <v>6.5</v>
      </c>
      <c r="W36">
        <f>'Inventory ELV'!Y36*0.5</f>
        <v>2.5</v>
      </c>
      <c r="X36">
        <f>'Inventory ELV'!V36*0.5</f>
        <v>2</v>
      </c>
      <c r="Y36">
        <f>'Inventory ELV'!W36*0.5</f>
        <v>8.5</v>
      </c>
      <c r="AA36">
        <f>'Inventory ELV'!AC36*0.5</f>
        <v>6.5</v>
      </c>
      <c r="AB36">
        <f>'Inventory ELV'!AD36*0.5</f>
        <v>7.5</v>
      </c>
      <c r="AC36">
        <f>'Inventory ELV'!AA36*0.5</f>
        <v>9</v>
      </c>
      <c r="AD36">
        <f>'Inventory ELV'!AB36*0.5</f>
        <v>0</v>
      </c>
      <c r="AF36">
        <f>'Inventory ELV'!AH36*0.5</f>
        <v>7</v>
      </c>
      <c r="AG36">
        <f>'Inventory ELV'!AI36*0.5</f>
        <v>7.5</v>
      </c>
      <c r="AH36">
        <f>'Inventory ELV'!AF36*0.5</f>
        <v>0.5</v>
      </c>
      <c r="AI36">
        <f>'Inventory ELV'!AG36*0.5</f>
        <v>0</v>
      </c>
      <c r="AK36">
        <f>'Inventory ELV'!AM36*0.5</f>
        <v>6.5</v>
      </c>
      <c r="AL36">
        <f>'Inventory ELV'!AN36*0.5</f>
        <v>5</v>
      </c>
      <c r="AM36">
        <f>'Inventory ELV'!AK36*0.5</f>
        <v>0</v>
      </c>
      <c r="AN36">
        <f>'Inventory ELV'!AL36*0.5</f>
        <v>4.5</v>
      </c>
      <c r="AP36">
        <f>'Inventory ELV'!AR36*0.5</f>
        <v>6.5</v>
      </c>
      <c r="AQ36">
        <f>'Inventory ELV'!AS36*0.5</f>
        <v>5</v>
      </c>
      <c r="AR36">
        <f>'Inventory ELV'!AP36*0.5</f>
        <v>7</v>
      </c>
      <c r="AS36">
        <f>'Inventory ELV'!AQ36*0.5</f>
        <v>6</v>
      </c>
      <c r="AU36">
        <f>'Inventory ELV'!AW36*0.5</f>
        <v>6.5</v>
      </c>
      <c r="AV36">
        <f>'Inventory ELV'!AX36*0.5</f>
        <v>8.5</v>
      </c>
      <c r="AW36">
        <f>'Inventory ELV'!AU36*0.5</f>
        <v>4.5</v>
      </c>
      <c r="AX36">
        <f>'Inventory ELV'!AV36*0.5</f>
        <v>0</v>
      </c>
      <c r="AZ36">
        <f>'Inventory ELV'!BB36*0.5</f>
        <v>6.5</v>
      </c>
      <c r="BA36">
        <f>'Inventory ELV'!BC36*0.5</f>
        <v>7.5</v>
      </c>
      <c r="BB36">
        <f>'Inventory ELV'!AZ36*0.5</f>
        <v>6</v>
      </c>
      <c r="BC36">
        <f>'Inventory ELV'!BA36*0.5</f>
        <v>0</v>
      </c>
      <c r="BE36">
        <f>'Inventory ELV'!BG36*0.5</f>
        <v>4.5</v>
      </c>
      <c r="BF36">
        <f>'Inventory ELV'!BH36*0.5</f>
        <v>6.5</v>
      </c>
      <c r="BG36">
        <f>'Inventory ELV'!BE36*0.5</f>
        <v>6</v>
      </c>
      <c r="BH36">
        <f>'Inventory ELV'!BF36*0.5</f>
        <v>5.5</v>
      </c>
      <c r="BJ36">
        <f>'Inventory ELV'!BL36*0.5</f>
        <v>6.5</v>
      </c>
      <c r="BK36">
        <f>'Inventory ELV'!BM36*0.5</f>
        <v>6</v>
      </c>
      <c r="BL36">
        <f>'Inventory ELV'!BJ36*0.5</f>
        <v>5.5</v>
      </c>
      <c r="BM36">
        <f>'Inventory ELV'!BK36*0.5</f>
        <v>0</v>
      </c>
      <c r="BO36">
        <f>'Inventory ELV'!BQ36*0.5</f>
        <v>6.5</v>
      </c>
      <c r="BP36">
        <f>'Inventory ELV'!BR36*0.5</f>
        <v>3</v>
      </c>
      <c r="BQ36">
        <f>'Inventory ELV'!BO36*0.5</f>
        <v>0.5</v>
      </c>
      <c r="BR36">
        <f>'Inventory ELV'!BP36*0.5</f>
        <v>13</v>
      </c>
      <c r="BT36">
        <f>'Inventory ELV'!BV36*0.5</f>
        <v>6.5</v>
      </c>
      <c r="BU36">
        <f>'Inventory ELV'!BW36*0.5</f>
        <v>4.5</v>
      </c>
      <c r="BV36">
        <f>'Inventory ELV'!BT36*0.5</f>
        <v>3</v>
      </c>
      <c r="BW36">
        <f>'Inventory ELV'!BU36*0.5</f>
        <v>6</v>
      </c>
      <c r="BY36">
        <f>'Inventory ELV'!CA36*0.5</f>
        <v>6.5</v>
      </c>
      <c r="BZ36">
        <f>'Inventory ELV'!CB36*0.5</f>
        <v>7.5</v>
      </c>
      <c r="CA36">
        <f>'Inventory ELV'!BY36*0.5</f>
        <v>10.5</v>
      </c>
      <c r="CB36">
        <f>'Inventory ELV'!BZ36*0.5</f>
        <v>1.5</v>
      </c>
      <c r="CD36">
        <f>'Inventory ELV'!CF36*0.5</f>
        <v>6.5</v>
      </c>
      <c r="CE36">
        <f>'Inventory ELV'!CG36*0.5</f>
        <v>4</v>
      </c>
      <c r="CF36">
        <f>'Inventory ELV'!CD36*0.5</f>
        <v>8</v>
      </c>
      <c r="CG36">
        <f>'Inventory ELV'!CE36*0.5</f>
        <v>10</v>
      </c>
      <c r="CI36">
        <f>'Inventory ELV'!CK36*0.5</f>
        <v>6.5</v>
      </c>
      <c r="CJ36">
        <f>'Inventory ELV'!CL36*0.5</f>
        <v>7.5</v>
      </c>
      <c r="CK36">
        <f>'Inventory ELV'!CI36*0.5</f>
        <v>15.5</v>
      </c>
      <c r="CL36">
        <f>'Inventory ELV'!CJ36*0.5</f>
        <v>0</v>
      </c>
      <c r="CN36">
        <f>'Inventory ELV'!CP36*0.5</f>
        <v>4.5</v>
      </c>
      <c r="CO36">
        <f>'Inventory ELV'!CQ36*0.5</f>
        <v>6</v>
      </c>
      <c r="CP36">
        <f>'Inventory ELV'!CN36*0.5</f>
        <v>6</v>
      </c>
      <c r="CQ36">
        <f>'Inventory ELV'!CO36*0.5</f>
        <v>0</v>
      </c>
      <c r="CS36">
        <f>'Inventory ELV'!CU36*0.5</f>
        <v>6.5</v>
      </c>
      <c r="CT36">
        <f>'Inventory ELV'!CV36*0.5</f>
        <v>6</v>
      </c>
      <c r="CU36">
        <f>'Inventory ELV'!CS36*0.5</f>
        <v>5.5</v>
      </c>
      <c r="CV36">
        <f>'Inventory ELV'!CT36*0.5</f>
        <v>0</v>
      </c>
      <c r="CX36">
        <f>'Inventory ELV'!CZ36*0.5</f>
        <v>6.5</v>
      </c>
      <c r="CY36">
        <f>'Inventory ELV'!DA36*0.5</f>
        <v>3.5</v>
      </c>
      <c r="CZ36">
        <f>'Inventory ELV'!CX36*0.5</f>
        <v>0</v>
      </c>
      <c r="DA36">
        <f>'Inventory ELV'!CY36*0.5</f>
        <v>10.5</v>
      </c>
      <c r="DC36">
        <f>'Inventory ELV'!DE36*0.5</f>
        <v>6.5</v>
      </c>
      <c r="DD36">
        <f>'Inventory ELV'!DF36*0.5</f>
        <v>7.5</v>
      </c>
      <c r="DE36">
        <f>'Inventory ELV'!DC36*0.5</f>
        <v>8</v>
      </c>
      <c r="DF36">
        <f>'Inventory ELV'!DD36*0.5</f>
        <v>0</v>
      </c>
      <c r="DH36">
        <f>'Inventory ELV'!DJ36*0.5</f>
        <v>6.5</v>
      </c>
      <c r="DI36">
        <f>'Inventory ELV'!DK36*0.5</f>
        <v>6</v>
      </c>
      <c r="DJ36">
        <f>'Inventory ELV'!DH36*0.5</f>
        <v>2</v>
      </c>
      <c r="DK36">
        <f>'Inventory ELV'!DI36*0.5</f>
        <v>0</v>
      </c>
      <c r="DM36">
        <f>'Inventory ELV'!DO36*0.5</f>
        <v>6.5</v>
      </c>
      <c r="DN36">
        <f>'Inventory ELV'!DP36*0.5</f>
        <v>7.5</v>
      </c>
      <c r="DO36">
        <f>'Inventory ELV'!DM36*0.5</f>
        <v>3</v>
      </c>
      <c r="DP36">
        <f>'Inventory ELV'!DN36*0.5</f>
        <v>0</v>
      </c>
      <c r="DR36">
        <f>'Inventory ELV'!DT36*0.5</f>
        <v>6.5</v>
      </c>
      <c r="DS36">
        <f>'Inventory ELV'!DU36*0.5</f>
        <v>6</v>
      </c>
      <c r="DT36">
        <f>'Inventory ELV'!DR36*0.5</f>
        <v>5.5</v>
      </c>
      <c r="DU36">
        <f>'Inventory ELV'!DS36*0.5</f>
        <v>0</v>
      </c>
      <c r="DW36">
        <f>'Inventory ELV'!DY36*0.5</f>
        <v>6.5</v>
      </c>
      <c r="DX36">
        <f>'Inventory ELV'!DZ36*0.5</f>
        <v>3.5</v>
      </c>
      <c r="DY36">
        <f>'Inventory ELV'!DW36*0.5</f>
        <v>1</v>
      </c>
      <c r="DZ36">
        <f>'Inventory ELV'!DX36*0.5</f>
        <v>6</v>
      </c>
      <c r="EB36">
        <f>'Inventory ELV'!ED36*0.5</f>
        <v>6.5</v>
      </c>
      <c r="EC36">
        <f>'Inventory ELV'!EE36*0.5</f>
        <v>7.5</v>
      </c>
      <c r="ED36">
        <f>'Inventory ELV'!EB36*0.5</f>
        <v>2</v>
      </c>
      <c r="EE36">
        <f>'Inventory ELV'!EC36*0.5</f>
        <v>0</v>
      </c>
      <c r="EG36">
        <f>'Inventory ELV'!EI36*0.5</f>
        <v>6.5</v>
      </c>
      <c r="EH36">
        <f>'Inventory ELV'!EJ36*0.5</f>
        <v>3.5</v>
      </c>
      <c r="EI36">
        <f>'Inventory ELV'!EG36*0.5</f>
        <v>0</v>
      </c>
      <c r="EJ36">
        <f>'Inventory ELV'!EH36*0.5</f>
        <v>6</v>
      </c>
      <c r="EL36">
        <f>'Inventory ELV'!EN36*0.5</f>
        <v>6.5</v>
      </c>
      <c r="EM36">
        <f>'Inventory ELV'!EO36*0.5</f>
        <v>3</v>
      </c>
      <c r="EN36">
        <f>'Inventory ELV'!EL36*0.5</f>
        <v>7.5</v>
      </c>
      <c r="EO36">
        <f>'Inventory ELV'!EM36*0.5</f>
        <v>11</v>
      </c>
      <c r="EQ36">
        <f>'Inventory ELV'!ES36*0.5</f>
        <v>6.5</v>
      </c>
      <c r="ER36">
        <f>'Inventory ELV'!ET36*0.5</f>
        <v>7.5</v>
      </c>
      <c r="ES36">
        <f>'Inventory ELV'!EQ36*0.5</f>
        <v>8</v>
      </c>
      <c r="ET36">
        <f>'Inventory ELV'!ER36*0.5</f>
        <v>0</v>
      </c>
      <c r="EV36" s="22">
        <f t="shared" si="0"/>
        <v>6</v>
      </c>
      <c r="EW36" s="22">
        <f t="shared" si="1"/>
        <v>6</v>
      </c>
      <c r="EX36" s="22">
        <f t="shared" si="2"/>
        <v>5</v>
      </c>
      <c r="EY36" s="22">
        <f t="shared" si="3"/>
        <v>4</v>
      </c>
    </row>
    <row r="37" spans="1:157" x14ac:dyDescent="0.35">
      <c r="A37">
        <v>35</v>
      </c>
      <c r="B37">
        <f>'Inventory ELV'!D37*0.5</f>
        <v>6.5</v>
      </c>
      <c r="C37">
        <f>'Inventory ELV'!E37*0.5</f>
        <v>4.5</v>
      </c>
      <c r="D37">
        <f>'Inventory ELV'!B37*0.5</f>
        <v>4.5</v>
      </c>
      <c r="E37">
        <f>'Inventory ELV'!C37*0.5</f>
        <v>3.5</v>
      </c>
      <c r="G37">
        <f>'Inventory ELV'!I37*0.5</f>
        <v>6.5</v>
      </c>
      <c r="H37">
        <f>'Inventory ELV'!J37*0.5</f>
        <v>5</v>
      </c>
      <c r="I37">
        <f>'Inventory ELV'!G37*0.5</f>
        <v>1</v>
      </c>
      <c r="J37">
        <f>'Inventory ELV'!H37*0.5</f>
        <v>0</v>
      </c>
      <c r="L37">
        <f>'Inventory ELV'!N37*0.5</f>
        <v>6.5</v>
      </c>
      <c r="M37">
        <f>'Inventory ELV'!O37*0.5</f>
        <v>7</v>
      </c>
      <c r="N37">
        <f>'Inventory ELV'!L37*0.5</f>
        <v>1</v>
      </c>
      <c r="O37">
        <f>'Inventory ELV'!M37*0.5</f>
        <v>0</v>
      </c>
      <c r="Q37">
        <f>'Inventory ELV'!S37*0.5</f>
        <v>6.5</v>
      </c>
      <c r="R37">
        <f>'Inventory ELV'!T37*0.5</f>
        <v>5.5</v>
      </c>
      <c r="S37">
        <f>'Inventory ELV'!Q37*0.5</f>
        <v>4.5</v>
      </c>
      <c r="T37">
        <f>'Inventory ELV'!R37*0.5</f>
        <v>7</v>
      </c>
      <c r="V37">
        <f>'Inventory ELV'!X37*0.5</f>
        <v>6.5</v>
      </c>
      <c r="W37">
        <f>'Inventory ELV'!Y37*0.5</f>
        <v>5.5</v>
      </c>
      <c r="X37">
        <f>'Inventory ELV'!V37*0.5</f>
        <v>0.5</v>
      </c>
      <c r="Y37">
        <f>'Inventory ELV'!W37*0.5</f>
        <v>3</v>
      </c>
      <c r="AA37">
        <f>'Inventory ELV'!AC37*0.5</f>
        <v>6.5</v>
      </c>
      <c r="AB37">
        <f>'Inventory ELV'!AD37*0.5</f>
        <v>2</v>
      </c>
      <c r="AC37">
        <f>'Inventory ELV'!AA37*0.5</f>
        <v>6.5</v>
      </c>
      <c r="AD37">
        <f>'Inventory ELV'!AB37*0.5</f>
        <v>6</v>
      </c>
      <c r="AF37">
        <f>'Inventory ELV'!AH37*0.5</f>
        <v>6.5</v>
      </c>
      <c r="AG37">
        <f>'Inventory ELV'!AI37*0.5</f>
        <v>2.5</v>
      </c>
      <c r="AH37">
        <f>'Inventory ELV'!AF37*0.5</f>
        <v>10</v>
      </c>
      <c r="AI37">
        <f>'Inventory ELV'!AG37*0.5</f>
        <v>6</v>
      </c>
      <c r="AK37">
        <f>'Inventory ELV'!AM37*0.5</f>
        <v>6.5</v>
      </c>
      <c r="AL37">
        <f>'Inventory ELV'!AN37*0.5</f>
        <v>8.5</v>
      </c>
      <c r="AM37">
        <f>'Inventory ELV'!AK37*0.5</f>
        <v>2.5</v>
      </c>
      <c r="AN37">
        <f>'Inventory ELV'!AL37*0.5</f>
        <v>0</v>
      </c>
      <c r="AP37">
        <f>'Inventory ELV'!AR37*0.5</f>
        <v>6.5</v>
      </c>
      <c r="AQ37">
        <f>'Inventory ELV'!AS37*0.5</f>
        <v>6.5</v>
      </c>
      <c r="AR37">
        <f>'Inventory ELV'!AP37*0.5</f>
        <v>2</v>
      </c>
      <c r="AS37">
        <f>'Inventory ELV'!AQ37*0.5</f>
        <v>0</v>
      </c>
      <c r="AU37">
        <f>'Inventory ELV'!AW37*0.5</f>
        <v>6.5</v>
      </c>
      <c r="AV37">
        <f>'Inventory ELV'!AX37*0.5</f>
        <v>6</v>
      </c>
      <c r="AW37">
        <f>'Inventory ELV'!AU37*0.5</f>
        <v>9</v>
      </c>
      <c r="AX37">
        <f>'Inventory ELV'!AV37*0.5</f>
        <v>0</v>
      </c>
      <c r="AZ37">
        <f>'Inventory ELV'!BB37*0.5</f>
        <v>6.5</v>
      </c>
      <c r="BA37">
        <f>'Inventory ELV'!BC37*0.5</f>
        <v>6</v>
      </c>
      <c r="BB37">
        <f>'Inventory ELV'!AZ37*0.5</f>
        <v>9</v>
      </c>
      <c r="BC37">
        <f>'Inventory ELV'!BA37*0.5</f>
        <v>6</v>
      </c>
      <c r="BE37">
        <f>'Inventory ELV'!BG37*0.5</f>
        <v>5</v>
      </c>
      <c r="BF37">
        <f>'Inventory ELV'!BH37*0.5</f>
        <v>6.5</v>
      </c>
      <c r="BG37">
        <f>'Inventory ELV'!BE37*0.5</f>
        <v>12</v>
      </c>
      <c r="BH37">
        <f>'Inventory ELV'!BF37*0.5</f>
        <v>4</v>
      </c>
      <c r="BJ37">
        <f>'Inventory ELV'!BL37*0.5</f>
        <v>6.5</v>
      </c>
      <c r="BK37">
        <f>'Inventory ELV'!BM37*0.5</f>
        <v>6</v>
      </c>
      <c r="BL37">
        <f>'Inventory ELV'!BJ37*0.5</f>
        <v>6.5</v>
      </c>
      <c r="BM37">
        <f>'Inventory ELV'!BK37*0.5</f>
        <v>0.5</v>
      </c>
      <c r="BO37">
        <f>'Inventory ELV'!BQ37*0.5</f>
        <v>6.5</v>
      </c>
      <c r="BP37">
        <f>'Inventory ELV'!BR37*0.5</f>
        <v>5</v>
      </c>
      <c r="BQ37">
        <f>'Inventory ELV'!BO37*0.5</f>
        <v>1</v>
      </c>
      <c r="BR37">
        <f>'Inventory ELV'!BP37*0.5</f>
        <v>0</v>
      </c>
      <c r="BT37">
        <f>'Inventory ELV'!BV37*0.5</f>
        <v>6.5</v>
      </c>
      <c r="BU37">
        <f>'Inventory ELV'!BW37*0.5</f>
        <v>6</v>
      </c>
      <c r="BV37">
        <f>'Inventory ELV'!BT37*0.5</f>
        <v>1.5</v>
      </c>
      <c r="BW37">
        <f>'Inventory ELV'!BU37*0.5</f>
        <v>0</v>
      </c>
      <c r="BY37">
        <f>'Inventory ELV'!CA37*0.5</f>
        <v>6.5</v>
      </c>
      <c r="BZ37">
        <f>'Inventory ELV'!CB37*0.5</f>
        <v>4</v>
      </c>
      <c r="CA37">
        <f>'Inventory ELV'!BY37*0.5</f>
        <v>8</v>
      </c>
      <c r="CB37">
        <f>'Inventory ELV'!BZ37*0.5</f>
        <v>9.5</v>
      </c>
      <c r="CD37">
        <f>'Inventory ELV'!CF37*0.5</f>
        <v>6.5</v>
      </c>
      <c r="CE37">
        <f>'Inventory ELV'!CG37*0.5</f>
        <v>4</v>
      </c>
      <c r="CF37">
        <f>'Inventory ELV'!CD37*0.5</f>
        <v>2</v>
      </c>
      <c r="CG37">
        <f>'Inventory ELV'!CE37*0.5</f>
        <v>10.5</v>
      </c>
      <c r="CI37">
        <f>'Inventory ELV'!CK37*0.5</f>
        <v>6.5</v>
      </c>
      <c r="CJ37">
        <f>'Inventory ELV'!CL37*0.5</f>
        <v>1.5</v>
      </c>
      <c r="CK37">
        <f>'Inventory ELV'!CI37*0.5</f>
        <v>5</v>
      </c>
      <c r="CL37">
        <f>'Inventory ELV'!CJ37*0.5</f>
        <v>6.5</v>
      </c>
      <c r="CN37">
        <f>'Inventory ELV'!CP37*0.5</f>
        <v>5</v>
      </c>
      <c r="CO37">
        <f>'Inventory ELV'!CQ37*0.5</f>
        <v>7</v>
      </c>
      <c r="CP37">
        <f>'Inventory ELV'!CN37*0.5</f>
        <v>4.5</v>
      </c>
      <c r="CQ37">
        <f>'Inventory ELV'!CO37*0.5</f>
        <v>1</v>
      </c>
      <c r="CS37">
        <f>'Inventory ELV'!CU37*0.5</f>
        <v>6.5</v>
      </c>
      <c r="CT37">
        <f>'Inventory ELV'!CV37*0.5</f>
        <v>6</v>
      </c>
      <c r="CU37">
        <f>'Inventory ELV'!CS37*0.5</f>
        <v>7.5</v>
      </c>
      <c r="CV37">
        <f>'Inventory ELV'!CT37*0.5</f>
        <v>0.5</v>
      </c>
      <c r="CX37">
        <f>'Inventory ELV'!CZ37*0.5</f>
        <v>6.5</v>
      </c>
      <c r="CY37">
        <f>'Inventory ELV'!DA37*0.5</f>
        <v>7</v>
      </c>
      <c r="CZ37">
        <f>'Inventory ELV'!CX37*0.5</f>
        <v>1</v>
      </c>
      <c r="DA37">
        <f>'Inventory ELV'!CY37*0.5</f>
        <v>0</v>
      </c>
      <c r="DC37">
        <f>'Inventory ELV'!DE37*0.5</f>
        <v>6.5</v>
      </c>
      <c r="DD37">
        <f>'Inventory ELV'!DF37*0.5</f>
        <v>5</v>
      </c>
      <c r="DE37">
        <f>'Inventory ELV'!DC37*0.5</f>
        <v>8</v>
      </c>
      <c r="DF37">
        <f>'Inventory ELV'!DD37*0.5</f>
        <v>6</v>
      </c>
      <c r="DH37">
        <f>'Inventory ELV'!DJ37*0.5</f>
        <v>6.5</v>
      </c>
      <c r="DI37">
        <f>'Inventory ELV'!DK37*0.5</f>
        <v>7.5</v>
      </c>
      <c r="DJ37">
        <f>'Inventory ELV'!DH37*0.5</f>
        <v>4.5</v>
      </c>
      <c r="DK37">
        <f>'Inventory ELV'!DI37*0.5</f>
        <v>0</v>
      </c>
      <c r="DM37">
        <f>'Inventory ELV'!DO37*0.5</f>
        <v>6.5</v>
      </c>
      <c r="DN37">
        <f>'Inventory ELV'!DP37*0.5</f>
        <v>7.5</v>
      </c>
      <c r="DO37">
        <f>'Inventory ELV'!DM37*0.5</f>
        <v>4</v>
      </c>
      <c r="DP37">
        <f>'Inventory ELV'!DN37*0.5</f>
        <v>0</v>
      </c>
      <c r="DR37">
        <f>'Inventory ELV'!DT37*0.5</f>
        <v>6.5</v>
      </c>
      <c r="DS37">
        <f>'Inventory ELV'!DU37*0.5</f>
        <v>6</v>
      </c>
      <c r="DT37">
        <f>'Inventory ELV'!DR37*0.5</f>
        <v>7.5</v>
      </c>
      <c r="DU37">
        <f>'Inventory ELV'!DS37*0.5</f>
        <v>0.5</v>
      </c>
      <c r="DW37">
        <f>'Inventory ELV'!DY37*0.5</f>
        <v>6.5</v>
      </c>
      <c r="DX37">
        <f>'Inventory ELV'!DZ37*0.5</f>
        <v>6.5</v>
      </c>
      <c r="DY37">
        <f>'Inventory ELV'!DW37*0.5</f>
        <v>1.5</v>
      </c>
      <c r="DZ37">
        <f>'Inventory ELV'!DX37*0.5</f>
        <v>0</v>
      </c>
      <c r="EB37">
        <f>'Inventory ELV'!ED37*0.5</f>
        <v>6.5</v>
      </c>
      <c r="EC37">
        <f>'Inventory ELV'!EE37*0.5</f>
        <v>6</v>
      </c>
      <c r="ED37">
        <f>'Inventory ELV'!EB37*0.5</f>
        <v>7.5</v>
      </c>
      <c r="EE37">
        <f>'Inventory ELV'!EC37*0.5</f>
        <v>6</v>
      </c>
      <c r="EG37">
        <f>'Inventory ELV'!EI37*0.5</f>
        <v>6.5</v>
      </c>
      <c r="EH37">
        <f>'Inventory ELV'!EJ37*0.5</f>
        <v>6</v>
      </c>
      <c r="EI37">
        <f>'Inventory ELV'!EG37*0.5</f>
        <v>3.5</v>
      </c>
      <c r="EJ37">
        <f>'Inventory ELV'!EH37*0.5</f>
        <v>0.5</v>
      </c>
      <c r="EL37">
        <f>'Inventory ELV'!EN37*0.5</f>
        <v>7</v>
      </c>
      <c r="EM37">
        <f>'Inventory ELV'!EO37*0.5</f>
        <v>4.5</v>
      </c>
      <c r="EN37">
        <f>'Inventory ELV'!EL37*0.5</f>
        <v>0</v>
      </c>
      <c r="EO37">
        <f>'Inventory ELV'!EM37*0.5</f>
        <v>11</v>
      </c>
      <c r="EQ37">
        <f>'Inventory ELV'!ES37*0.5</f>
        <v>6.5</v>
      </c>
      <c r="ER37">
        <f>'Inventory ELV'!ET37*0.5</f>
        <v>4.5</v>
      </c>
      <c r="ES37">
        <f>'Inventory ELV'!EQ37*0.5</f>
        <v>8.5</v>
      </c>
      <c r="ET37">
        <f>'Inventory ELV'!ER37*0.5</f>
        <v>6</v>
      </c>
      <c r="EV37" s="22">
        <f t="shared" si="0"/>
        <v>6</v>
      </c>
      <c r="EW37" s="22">
        <f t="shared" si="1"/>
        <v>6</v>
      </c>
      <c r="EX37" s="22">
        <f t="shared" si="2"/>
        <v>5</v>
      </c>
      <c r="EY37" s="22">
        <f t="shared" si="3"/>
        <v>3</v>
      </c>
    </row>
    <row r="38" spans="1:157" x14ac:dyDescent="0.35">
      <c r="A38">
        <v>36</v>
      </c>
      <c r="B38">
        <f>'Inventory ELV'!D38*0.5</f>
        <v>6.5</v>
      </c>
      <c r="C38">
        <f>'Inventory ELV'!E38*0.5</f>
        <v>6.5</v>
      </c>
      <c r="D38">
        <f>'Inventory ELV'!B38*0.5</f>
        <v>4</v>
      </c>
      <c r="E38">
        <f>'Inventory ELV'!C38*0.5</f>
        <v>0</v>
      </c>
      <c r="G38">
        <f>'Inventory ELV'!I38*0.5</f>
        <v>6.5</v>
      </c>
      <c r="H38">
        <f>'Inventory ELV'!J38*0.5</f>
        <v>7.5</v>
      </c>
      <c r="I38">
        <f>'Inventory ELV'!G38*0.5</f>
        <v>2</v>
      </c>
      <c r="J38">
        <f>'Inventory ELV'!H38*0.5</f>
        <v>0</v>
      </c>
      <c r="L38">
        <f>'Inventory ELV'!N38*0.5</f>
        <v>6.5</v>
      </c>
      <c r="M38">
        <f>'Inventory ELV'!O38*0.5</f>
        <v>8</v>
      </c>
      <c r="N38">
        <f>'Inventory ELV'!L38*0.5</f>
        <v>3.5</v>
      </c>
      <c r="O38">
        <f>'Inventory ELV'!M38*0.5</f>
        <v>0</v>
      </c>
      <c r="Q38">
        <f>'Inventory ELV'!S38*0.5</f>
        <v>6.5</v>
      </c>
      <c r="R38">
        <f>'Inventory ELV'!T38*0.5</f>
        <v>4</v>
      </c>
      <c r="S38">
        <f>'Inventory ELV'!Q38*0.5</f>
        <v>8</v>
      </c>
      <c r="T38">
        <f>'Inventory ELV'!R38*0.5</f>
        <v>10.5</v>
      </c>
      <c r="V38">
        <f>'Inventory ELV'!X38*0.5</f>
        <v>6.5</v>
      </c>
      <c r="W38">
        <f>'Inventory ELV'!Y38*0.5</f>
        <v>8</v>
      </c>
      <c r="X38">
        <f>'Inventory ELV'!V38*0.5</f>
        <v>2.5</v>
      </c>
      <c r="Y38">
        <f>'Inventory ELV'!W38*0.5</f>
        <v>0</v>
      </c>
      <c r="AA38">
        <f>'Inventory ELV'!AC38*0.5</f>
        <v>6.5</v>
      </c>
      <c r="AB38">
        <f>'Inventory ELV'!AD38*0.5</f>
        <v>1.5</v>
      </c>
      <c r="AC38">
        <f>'Inventory ELV'!AA38*0.5</f>
        <v>5.5</v>
      </c>
      <c r="AD38">
        <f>'Inventory ELV'!AB38*0.5</f>
        <v>16.5</v>
      </c>
      <c r="AF38">
        <f>'Inventory ELV'!AH38*0.5</f>
        <v>6.5</v>
      </c>
      <c r="AG38">
        <f>'Inventory ELV'!AI38*0.5</f>
        <v>7.5</v>
      </c>
      <c r="AH38">
        <f>'Inventory ELV'!AF38*0.5</f>
        <v>7.5</v>
      </c>
      <c r="AI38">
        <f>'Inventory ELV'!AG38*0.5</f>
        <v>6</v>
      </c>
      <c r="AK38">
        <f>'Inventory ELV'!AM38*0.5</f>
        <v>6.5</v>
      </c>
      <c r="AL38">
        <f>'Inventory ELV'!AN38*0.5</f>
        <v>8</v>
      </c>
      <c r="AM38">
        <f>'Inventory ELV'!AK38*0.5</f>
        <v>7.5</v>
      </c>
      <c r="AN38">
        <f>'Inventory ELV'!AL38*0.5</f>
        <v>0</v>
      </c>
      <c r="AP38">
        <f>'Inventory ELV'!AR38*0.5</f>
        <v>6.5</v>
      </c>
      <c r="AQ38">
        <f>'Inventory ELV'!AS38*0.5</f>
        <v>6</v>
      </c>
      <c r="AR38">
        <f>'Inventory ELV'!AP38*0.5</f>
        <v>3</v>
      </c>
      <c r="AS38">
        <f>'Inventory ELV'!AQ38*0.5</f>
        <v>6</v>
      </c>
      <c r="AU38">
        <f>'Inventory ELV'!AW38*0.5</f>
        <v>6.5</v>
      </c>
      <c r="AV38">
        <f>'Inventory ELV'!AX38*0.5</f>
        <v>4.5</v>
      </c>
      <c r="AW38">
        <f>'Inventory ELV'!AU38*0.5</f>
        <v>9</v>
      </c>
      <c r="AX38">
        <f>'Inventory ELV'!AV38*0.5</f>
        <v>9</v>
      </c>
      <c r="AZ38">
        <f>'Inventory ELV'!BB38*0.5</f>
        <v>6.5</v>
      </c>
      <c r="BA38">
        <f>'Inventory ELV'!BC38*0.5</f>
        <v>2</v>
      </c>
      <c r="BB38">
        <f>'Inventory ELV'!AZ38*0.5</f>
        <v>8.5</v>
      </c>
      <c r="BC38">
        <f>'Inventory ELV'!BA38*0.5</f>
        <v>14.5</v>
      </c>
      <c r="BE38">
        <f>'Inventory ELV'!BG38*0.5</f>
        <v>5</v>
      </c>
      <c r="BF38">
        <f>'Inventory ELV'!BH38*0.5</f>
        <v>3</v>
      </c>
      <c r="BG38">
        <f>'Inventory ELV'!BE38*0.5</f>
        <v>3.5</v>
      </c>
      <c r="BH38">
        <f>'Inventory ELV'!BF38*0.5</f>
        <v>17.5</v>
      </c>
      <c r="BJ38">
        <f>'Inventory ELV'!BL38*0.5</f>
        <v>6.5</v>
      </c>
      <c r="BK38">
        <f>'Inventory ELV'!BM38*0.5</f>
        <v>4</v>
      </c>
      <c r="BL38">
        <f>'Inventory ELV'!BJ38*0.5</f>
        <v>7.5</v>
      </c>
      <c r="BM38">
        <f>'Inventory ELV'!BK38*0.5</f>
        <v>8</v>
      </c>
      <c r="BO38">
        <f>'Inventory ELV'!BQ38*0.5</f>
        <v>6.5</v>
      </c>
      <c r="BP38">
        <f>'Inventory ELV'!BR38*0.5</f>
        <v>7.5</v>
      </c>
      <c r="BQ38">
        <f>'Inventory ELV'!BO38*0.5</f>
        <v>2</v>
      </c>
      <c r="BR38">
        <f>'Inventory ELV'!BP38*0.5</f>
        <v>0</v>
      </c>
      <c r="BT38">
        <f>'Inventory ELV'!BV38*0.5</f>
        <v>6.5</v>
      </c>
      <c r="BU38">
        <f>'Inventory ELV'!BW38*0.5</f>
        <v>6.5</v>
      </c>
      <c r="BV38">
        <f>'Inventory ELV'!BT38*0.5</f>
        <v>6</v>
      </c>
      <c r="BW38">
        <f>'Inventory ELV'!BU38*0.5</f>
        <v>1</v>
      </c>
      <c r="BY38">
        <f>'Inventory ELV'!CA38*0.5</f>
        <v>6.5</v>
      </c>
      <c r="BZ38">
        <f>'Inventory ELV'!CB38*0.5</f>
        <v>2.5</v>
      </c>
      <c r="CA38">
        <f>'Inventory ELV'!BY38*0.5</f>
        <v>5</v>
      </c>
      <c r="CB38">
        <f>'Inventory ELV'!BZ38*0.5</f>
        <v>17</v>
      </c>
      <c r="CD38">
        <f>'Inventory ELV'!CF38*0.5</f>
        <v>6.5</v>
      </c>
      <c r="CE38">
        <f>'Inventory ELV'!CG38*0.5</f>
        <v>5.5</v>
      </c>
      <c r="CF38">
        <f>'Inventory ELV'!CD38*0.5</f>
        <v>1.5</v>
      </c>
      <c r="CG38">
        <f>'Inventory ELV'!CE38*0.5</f>
        <v>3</v>
      </c>
      <c r="CI38">
        <f>'Inventory ELV'!CK38*0.5</f>
        <v>6.5</v>
      </c>
      <c r="CJ38">
        <f>'Inventory ELV'!CL38*0.5</f>
        <v>1.5</v>
      </c>
      <c r="CK38">
        <f>'Inventory ELV'!CI38*0.5</f>
        <v>6.5</v>
      </c>
      <c r="CL38">
        <f>'Inventory ELV'!CJ38*0.5</f>
        <v>13.5</v>
      </c>
      <c r="CN38">
        <f>'Inventory ELV'!CP38*0.5</f>
        <v>5</v>
      </c>
      <c r="CO38">
        <f>'Inventory ELV'!CQ38*0.5</f>
        <v>3</v>
      </c>
      <c r="CP38">
        <f>'Inventory ELV'!CN38*0.5</f>
        <v>10</v>
      </c>
      <c r="CQ38">
        <f>'Inventory ELV'!CO38*0.5</f>
        <v>6</v>
      </c>
      <c r="CS38">
        <f>'Inventory ELV'!CU38*0.5</f>
        <v>6.5</v>
      </c>
      <c r="CT38">
        <f>'Inventory ELV'!CV38*0.5</f>
        <v>4</v>
      </c>
      <c r="CU38">
        <f>'Inventory ELV'!CS38*0.5</f>
        <v>7.5</v>
      </c>
      <c r="CV38">
        <f>'Inventory ELV'!CT38*0.5</f>
        <v>9</v>
      </c>
      <c r="CX38">
        <f>'Inventory ELV'!CZ38*0.5</f>
        <v>6.5</v>
      </c>
      <c r="CY38">
        <f>'Inventory ELV'!DA38*0.5</f>
        <v>8</v>
      </c>
      <c r="CZ38">
        <f>'Inventory ELV'!CX38*0.5</f>
        <v>3.5</v>
      </c>
      <c r="DA38">
        <f>'Inventory ELV'!CY38*0.5</f>
        <v>0</v>
      </c>
      <c r="DC38">
        <f>'Inventory ELV'!DE38*0.5</f>
        <v>6.5</v>
      </c>
      <c r="DD38">
        <f>'Inventory ELV'!DF38*0.5</f>
        <v>4</v>
      </c>
      <c r="DE38">
        <f>'Inventory ELV'!DC38*0.5</f>
        <v>8.5</v>
      </c>
      <c r="DF38">
        <f>'Inventory ELV'!DD38*0.5</f>
        <v>11.5</v>
      </c>
      <c r="DH38">
        <f>'Inventory ELV'!DJ38*0.5</f>
        <v>6.5</v>
      </c>
      <c r="DI38">
        <f>'Inventory ELV'!DK38*0.5</f>
        <v>5.5</v>
      </c>
      <c r="DJ38">
        <f>'Inventory ELV'!DH38*0.5</f>
        <v>9.5</v>
      </c>
      <c r="DK38">
        <f>'Inventory ELV'!DI38*0.5</f>
        <v>6</v>
      </c>
      <c r="DM38">
        <f>'Inventory ELV'!DO38*0.5</f>
        <v>6.5</v>
      </c>
      <c r="DN38">
        <f>'Inventory ELV'!DP38*0.5</f>
        <v>4.5</v>
      </c>
      <c r="DO38">
        <f>'Inventory ELV'!DM38*0.5</f>
        <v>10.5</v>
      </c>
      <c r="DP38">
        <f>'Inventory ELV'!DN38*0.5</f>
        <v>0</v>
      </c>
      <c r="DR38">
        <f>'Inventory ELV'!DT38*0.5</f>
        <v>6.5</v>
      </c>
      <c r="DS38">
        <f>'Inventory ELV'!DU38*0.5</f>
        <v>4</v>
      </c>
      <c r="DT38">
        <f>'Inventory ELV'!DR38*0.5</f>
        <v>7.5</v>
      </c>
      <c r="DU38">
        <f>'Inventory ELV'!DS38*0.5</f>
        <v>9</v>
      </c>
      <c r="DW38">
        <f>'Inventory ELV'!DY38*0.5</f>
        <v>6.5</v>
      </c>
      <c r="DX38">
        <f>'Inventory ELV'!DZ38*0.5</f>
        <v>7</v>
      </c>
      <c r="DY38">
        <f>'Inventory ELV'!DW38*0.5</f>
        <v>3</v>
      </c>
      <c r="DZ38">
        <f>'Inventory ELV'!DX38*0.5</f>
        <v>0</v>
      </c>
      <c r="EB38">
        <f>'Inventory ELV'!ED38*0.5</f>
        <v>6.5</v>
      </c>
      <c r="EC38">
        <f>'Inventory ELV'!EE38*0.5</f>
        <v>6</v>
      </c>
      <c r="ED38">
        <f>'Inventory ELV'!EB38*0.5</f>
        <v>9.5</v>
      </c>
      <c r="EE38">
        <f>'Inventory ELV'!EC38*0.5</f>
        <v>11.5</v>
      </c>
      <c r="EG38">
        <f>'Inventory ELV'!EI38*0.5</f>
        <v>6.5</v>
      </c>
      <c r="EH38">
        <f>'Inventory ELV'!EJ38*0.5</f>
        <v>6</v>
      </c>
      <c r="EI38">
        <f>'Inventory ELV'!EG38*0.5</f>
        <v>2</v>
      </c>
      <c r="EJ38">
        <f>'Inventory ELV'!EH38*0.5</f>
        <v>0</v>
      </c>
      <c r="EL38">
        <f>'Inventory ELV'!EN38*0.5</f>
        <v>6.5</v>
      </c>
      <c r="EM38">
        <f>'Inventory ELV'!EO38*0.5</f>
        <v>6</v>
      </c>
      <c r="EN38">
        <f>'Inventory ELV'!EL38*0.5</f>
        <v>1.5</v>
      </c>
      <c r="EO38">
        <f>'Inventory ELV'!EM38*0.5</f>
        <v>1.5</v>
      </c>
      <c r="EQ38">
        <f>'Inventory ELV'!ES38*0.5</f>
        <v>6.5</v>
      </c>
      <c r="ER38">
        <f>'Inventory ELV'!ET38*0.5</f>
        <v>4</v>
      </c>
      <c r="ES38">
        <f>'Inventory ELV'!EQ38*0.5</f>
        <v>8</v>
      </c>
      <c r="ET38">
        <f>'Inventory ELV'!ER38*0.5</f>
        <v>20</v>
      </c>
      <c r="EV38" s="22">
        <f t="shared" si="0"/>
        <v>6</v>
      </c>
      <c r="EW38" s="22">
        <f t="shared" si="1"/>
        <v>5</v>
      </c>
      <c r="EX38" s="22">
        <f t="shared" si="2"/>
        <v>6</v>
      </c>
      <c r="EY38" s="22">
        <f t="shared" si="3"/>
        <v>7</v>
      </c>
    </row>
    <row r="40" spans="1:157" x14ac:dyDescent="0.35">
      <c r="A40" t="s">
        <v>9</v>
      </c>
      <c r="B40">
        <f>SUM(B2:B38)</f>
        <v>220.5</v>
      </c>
      <c r="C40">
        <f t="shared" ref="C40:E40" si="4">SUM(C2:C38)</f>
        <v>189</v>
      </c>
      <c r="D40">
        <f t="shared" si="4"/>
        <v>187.5</v>
      </c>
      <c r="E40">
        <f t="shared" si="4"/>
        <v>185</v>
      </c>
      <c r="G40">
        <f>SUM(G2:G38)</f>
        <v>219</v>
      </c>
      <c r="H40">
        <f t="shared" ref="H40:J40" si="5">SUM(H2:H38)</f>
        <v>183</v>
      </c>
      <c r="I40">
        <f t="shared" si="5"/>
        <v>173.5</v>
      </c>
      <c r="J40">
        <f t="shared" si="5"/>
        <v>274.5</v>
      </c>
      <c r="L40">
        <f>SUM(L2:L38)</f>
        <v>220.5</v>
      </c>
      <c r="M40">
        <f t="shared" ref="M40:O40" si="6">SUM(M2:M38)</f>
        <v>183.5</v>
      </c>
      <c r="N40">
        <f t="shared" si="6"/>
        <v>179</v>
      </c>
      <c r="O40">
        <f t="shared" si="6"/>
        <v>254</v>
      </c>
      <c r="Q40">
        <f>SUM(Q2:Q38)</f>
        <v>220.5</v>
      </c>
      <c r="R40">
        <f t="shared" ref="R40:T40" si="7">SUM(R2:R38)</f>
        <v>187</v>
      </c>
      <c r="S40">
        <f t="shared" si="7"/>
        <v>191</v>
      </c>
      <c r="T40">
        <f t="shared" si="7"/>
        <v>208</v>
      </c>
      <c r="V40">
        <f>SUM(V2:V38)</f>
        <v>219</v>
      </c>
      <c r="W40">
        <f t="shared" ref="W40:Y40" si="8">SUM(W2:W38)</f>
        <v>186.5</v>
      </c>
      <c r="X40">
        <f t="shared" si="8"/>
        <v>180</v>
      </c>
      <c r="Y40">
        <f t="shared" si="8"/>
        <v>192</v>
      </c>
      <c r="AA40">
        <f>SUM(AA2:AA38)</f>
        <v>227.5</v>
      </c>
      <c r="AB40">
        <f t="shared" ref="AB40:AD40" si="9">SUM(AB2:AB38)</f>
        <v>181</v>
      </c>
      <c r="AC40">
        <f t="shared" si="9"/>
        <v>182.5</v>
      </c>
      <c r="AD40">
        <f t="shared" si="9"/>
        <v>248.5</v>
      </c>
      <c r="AF40">
        <f>SUM(AF2:AF38)</f>
        <v>229</v>
      </c>
      <c r="AG40">
        <f t="shared" ref="AG40:AI40" si="10">SUM(AG2:AG38)</f>
        <v>186</v>
      </c>
      <c r="AH40">
        <f t="shared" si="10"/>
        <v>186.5</v>
      </c>
      <c r="AI40">
        <f t="shared" si="10"/>
        <v>201</v>
      </c>
      <c r="AK40">
        <f>SUM(AK2:AK38)</f>
        <v>220.5</v>
      </c>
      <c r="AL40">
        <f t="shared" ref="AL40:AN40" si="11">SUM(AL2:AL38)</f>
        <v>184</v>
      </c>
      <c r="AM40">
        <f t="shared" si="11"/>
        <v>183</v>
      </c>
      <c r="AN40">
        <f t="shared" si="11"/>
        <v>192</v>
      </c>
      <c r="AP40">
        <f>SUM(AP2:AP38)</f>
        <v>226.5</v>
      </c>
      <c r="AQ40">
        <f t="shared" ref="AQ40:AS40" si="12">SUM(AQ2:AQ38)</f>
        <v>173.5</v>
      </c>
      <c r="AR40">
        <f t="shared" si="12"/>
        <v>149</v>
      </c>
      <c r="AS40">
        <f t="shared" si="12"/>
        <v>152.5</v>
      </c>
      <c r="AU40">
        <f>SUM(AU2:AU38)</f>
        <v>227.5</v>
      </c>
      <c r="AV40">
        <f t="shared" ref="AV40:EW40" si="13">SUM(AV2:AV38)</f>
        <v>186</v>
      </c>
      <c r="AW40">
        <f t="shared" si="13"/>
        <v>186</v>
      </c>
      <c r="AX40">
        <f t="shared" si="13"/>
        <v>188.5</v>
      </c>
      <c r="AZ40">
        <f>SUM(AZ2:AZ38)</f>
        <v>227.5</v>
      </c>
      <c r="BA40">
        <f t="shared" ref="BA40:BC40" si="14">SUM(BA2:BA38)</f>
        <v>176.5</v>
      </c>
      <c r="BB40">
        <f t="shared" si="14"/>
        <v>187</v>
      </c>
      <c r="BC40">
        <f t="shared" si="14"/>
        <v>248</v>
      </c>
      <c r="BE40">
        <f>SUM(BE2:BE38)</f>
        <v>176.5</v>
      </c>
      <c r="BF40">
        <f t="shared" ref="BF40:BH40" si="15">SUM(BF2:BF38)</f>
        <v>187.5</v>
      </c>
      <c r="BG40">
        <f t="shared" si="15"/>
        <v>190.5</v>
      </c>
      <c r="BH40">
        <f t="shared" si="15"/>
        <v>259.5</v>
      </c>
      <c r="BJ40">
        <f>SUM(BJ2:BJ38)</f>
        <v>219</v>
      </c>
      <c r="BK40">
        <f t="shared" ref="BK40:BM40" si="16">SUM(BK2:BK38)</f>
        <v>186</v>
      </c>
      <c r="BL40">
        <f t="shared" si="16"/>
        <v>192.5</v>
      </c>
      <c r="BM40">
        <f t="shared" si="16"/>
        <v>187</v>
      </c>
      <c r="BO40">
        <f>SUM(BO2:BO38)</f>
        <v>219</v>
      </c>
      <c r="BP40">
        <f t="shared" ref="BP40:BR40" si="17">SUM(BP2:BP38)</f>
        <v>183</v>
      </c>
      <c r="BQ40">
        <f t="shared" si="17"/>
        <v>170.5</v>
      </c>
      <c r="BR40">
        <f t="shared" si="17"/>
        <v>231</v>
      </c>
      <c r="BT40">
        <f>SUM(BT2:BT38)</f>
        <v>219.5</v>
      </c>
      <c r="BU40">
        <f t="shared" ref="BU40:BW40" si="18">SUM(BU2:BU38)</f>
        <v>189</v>
      </c>
      <c r="BV40">
        <f t="shared" si="18"/>
        <v>181</v>
      </c>
      <c r="BW40">
        <f t="shared" si="18"/>
        <v>195.5</v>
      </c>
      <c r="BY40">
        <f>SUM(BY2:BY38)</f>
        <v>226.5</v>
      </c>
      <c r="BZ40">
        <f t="shared" ref="BZ40:CB40" si="19">SUM(BZ2:BZ38)</f>
        <v>186</v>
      </c>
      <c r="CA40">
        <f t="shared" si="19"/>
        <v>179.5</v>
      </c>
      <c r="CB40">
        <f t="shared" si="19"/>
        <v>227</v>
      </c>
      <c r="CD40">
        <f>SUM(CD2:CD38)</f>
        <v>230</v>
      </c>
      <c r="CE40">
        <f t="shared" ref="CE40:CG40" si="20">SUM(CE2:CE38)</f>
        <v>184</v>
      </c>
      <c r="CF40">
        <f t="shared" si="20"/>
        <v>177</v>
      </c>
      <c r="CG40">
        <f t="shared" si="20"/>
        <v>200.5</v>
      </c>
      <c r="CI40">
        <f>SUM(CI2:CI38)</f>
        <v>227.5</v>
      </c>
      <c r="CJ40">
        <f t="shared" ref="CJ40:CL40" si="21">SUM(CJ2:CJ38)</f>
        <v>178.5</v>
      </c>
      <c r="CK40">
        <f t="shared" si="21"/>
        <v>192</v>
      </c>
      <c r="CL40">
        <f t="shared" si="21"/>
        <v>235.5</v>
      </c>
      <c r="CN40">
        <f>SUM(CN2:CN38)</f>
        <v>176.5</v>
      </c>
      <c r="CO40">
        <f t="shared" ref="CO40:CQ40" si="22">SUM(CO2:CO38)</f>
        <v>189.5</v>
      </c>
      <c r="CP40">
        <f t="shared" si="22"/>
        <v>203</v>
      </c>
      <c r="CQ40">
        <f t="shared" si="22"/>
        <v>222.5</v>
      </c>
      <c r="CS40">
        <f>SUM(CS2:CS38)</f>
        <v>219</v>
      </c>
      <c r="CT40">
        <f t="shared" ref="CT40:CV40" si="23">SUM(CT2:CT38)</f>
        <v>188.5</v>
      </c>
      <c r="CU40">
        <f t="shared" si="23"/>
        <v>193</v>
      </c>
      <c r="CV40">
        <f t="shared" si="23"/>
        <v>189</v>
      </c>
      <c r="CX40">
        <f>SUM(CX2:CX38)</f>
        <v>220.5</v>
      </c>
      <c r="CY40">
        <f>SUM(CY2:CY38)</f>
        <v>187.5</v>
      </c>
      <c r="CZ40">
        <f>SUM(CZ2:CZ38)</f>
        <v>179</v>
      </c>
      <c r="DA40">
        <f>SUM(DA2:DA38)</f>
        <v>253</v>
      </c>
      <c r="DC40">
        <f>SUM(DC2:DC38)</f>
        <v>228.5</v>
      </c>
      <c r="DD40">
        <f>SUM(DD2:DD38)</f>
        <v>186</v>
      </c>
      <c r="DE40">
        <f>SUM(DE2:DE38)</f>
        <v>185.5</v>
      </c>
      <c r="DF40">
        <f>SUM(DF2:DF38)</f>
        <v>225</v>
      </c>
      <c r="DH40">
        <f>SUM(DH2:DH38)</f>
        <v>227.5</v>
      </c>
      <c r="DI40">
        <f>SUM(DI2:DI38)</f>
        <v>183</v>
      </c>
      <c r="DJ40">
        <f>SUM(DJ2:DJ38)</f>
        <v>190.5</v>
      </c>
      <c r="DK40">
        <f>SUM(DK2:DK38)</f>
        <v>206</v>
      </c>
      <c r="DM40">
        <f>SUM(DM2:DM38)</f>
        <v>230</v>
      </c>
      <c r="DN40">
        <f>SUM(DN2:DN38)</f>
        <v>181.5</v>
      </c>
      <c r="DO40">
        <f>SUM(DO2:DO38)</f>
        <v>190</v>
      </c>
      <c r="DP40">
        <f>SUM(DP2:DP38)</f>
        <v>237.5</v>
      </c>
      <c r="DR40">
        <f>SUM(DR2:DR38)</f>
        <v>219</v>
      </c>
      <c r="DS40">
        <f>SUM(DS2:DS38)</f>
        <v>188.5</v>
      </c>
      <c r="DT40">
        <f>SUM(DT2:DT38)</f>
        <v>193</v>
      </c>
      <c r="DU40">
        <f>SUM(DU2:DU38)</f>
        <v>184.5</v>
      </c>
      <c r="DW40">
        <f>SUM(DW2:DW38)</f>
        <v>221</v>
      </c>
      <c r="DX40">
        <f>SUM(DX2:DX38)</f>
        <v>179.5</v>
      </c>
      <c r="DY40">
        <f>SUM(DY2:DY38)</f>
        <v>172.5</v>
      </c>
      <c r="DZ40">
        <f>SUM(DZ2:DZ38)</f>
        <v>189</v>
      </c>
      <c r="EB40">
        <f>SUM(EB2:EB38)</f>
        <v>220.5</v>
      </c>
      <c r="EC40">
        <f>SUM(EC2:EC38)</f>
        <v>187.5</v>
      </c>
      <c r="ED40">
        <f>SUM(ED2:ED38)</f>
        <v>178</v>
      </c>
      <c r="EE40">
        <f>SUM(EE2:EE38)</f>
        <v>292</v>
      </c>
      <c r="EG40">
        <f>SUM(EG2:EG38)</f>
        <v>219</v>
      </c>
      <c r="EH40">
        <f>SUM(EH2:EH38)</f>
        <v>180.5</v>
      </c>
      <c r="EI40">
        <f>SUM(EI2:EI38)</f>
        <v>177</v>
      </c>
      <c r="EJ40">
        <f>SUM(EJ2:EJ38)</f>
        <v>182.5</v>
      </c>
      <c r="EL40">
        <f>SUM(EL2:EL38)</f>
        <v>230.5</v>
      </c>
      <c r="EM40">
        <f>SUM(EM2:EM38)</f>
        <v>179</v>
      </c>
      <c r="EN40">
        <f>SUM(EN2:EN38)</f>
        <v>179</v>
      </c>
      <c r="EO40">
        <f>SUM(EO2:EO38)</f>
        <v>203</v>
      </c>
      <c r="EQ40">
        <f>SUM(EQ2:EQ38)</f>
        <v>227.5</v>
      </c>
      <c r="ER40">
        <f>SUM(ER2:ER38)</f>
        <v>186.5</v>
      </c>
      <c r="ES40">
        <f>SUM(ES2:ES38)</f>
        <v>191.5</v>
      </c>
      <c r="ET40">
        <f>SUM(ET2:ET38)</f>
        <v>299</v>
      </c>
      <c r="EV40">
        <f t="shared" si="13"/>
        <v>216</v>
      </c>
      <c r="EW40">
        <f t="shared" si="13"/>
        <v>188</v>
      </c>
      <c r="EX40">
        <f>SUM(EX2:EX38)</f>
        <v>185</v>
      </c>
      <c r="EY40">
        <f t="shared" ref="EY40:FA40" si="24">SUM(EY2:EY38)</f>
        <v>220</v>
      </c>
      <c r="EZ40">
        <f t="shared" si="24"/>
        <v>0</v>
      </c>
      <c r="FA40">
        <f t="shared" si="24"/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CB566A-C02C-4CBE-944A-9FEC2749EF87}">
  <dimension ref="A1:EY40"/>
  <sheetViews>
    <sheetView workbookViewId="0">
      <selection activeCell="Q40" sqref="Q40:T40"/>
    </sheetView>
  </sheetViews>
  <sheetFormatPr defaultRowHeight="14.5" x14ac:dyDescent="0.35"/>
  <cols>
    <col min="6" max="6" width="8.7265625" style="5"/>
    <col min="11" max="11" width="8.7265625" style="5"/>
    <col min="16" max="16" width="8.7265625" style="5"/>
    <col min="21" max="21" width="8.7265625" style="5"/>
    <col min="26" max="26" width="8.7265625" style="5"/>
    <col min="31" max="31" width="8.7265625" style="5"/>
    <col min="36" max="36" width="8.7265625" style="5"/>
    <col min="41" max="41" width="8.7265625" style="5"/>
    <col min="46" max="46" width="8.7265625" style="5"/>
    <col min="50" max="51" width="8.7265625" style="5"/>
    <col min="55" max="56" width="8.7265625" style="5"/>
    <col min="60" max="61" width="8.7265625" style="5"/>
    <col min="65" max="66" width="8.7265625" style="5"/>
    <col min="70" max="71" width="8.7265625" style="5"/>
    <col min="75" max="76" width="8.7265625" style="5"/>
    <col min="80" max="81" width="8.7265625" style="5"/>
    <col min="85" max="86" width="8.7265625" style="5"/>
    <col min="90" max="91" width="8.7265625" style="5"/>
    <col min="95" max="96" width="8.7265625" style="5"/>
    <col min="100" max="101" width="8.7265625" style="5"/>
    <col min="105" max="106" width="8.7265625" style="5"/>
    <col min="110" max="111" width="8.7265625" style="5"/>
    <col min="115" max="116" width="8.7265625" style="5"/>
    <col min="120" max="121" width="8.7265625" style="5"/>
    <col min="125" max="126" width="8.7265625" style="5"/>
    <col min="130" max="131" width="8.7265625" style="5"/>
    <col min="135" max="136" width="8.7265625" style="5"/>
    <col min="140" max="141" width="8.7265625" style="5"/>
    <col min="145" max="146" width="8.7265625" style="5"/>
    <col min="150" max="151" width="8.7265625" style="5"/>
  </cols>
  <sheetData>
    <row r="1" spans="1:155" x14ac:dyDescent="0.35">
      <c r="A1" t="s">
        <v>19</v>
      </c>
      <c r="B1" t="s">
        <v>47</v>
      </c>
      <c r="C1" t="s">
        <v>48</v>
      </c>
      <c r="D1" t="s">
        <v>49</v>
      </c>
      <c r="E1" t="s">
        <v>50</v>
      </c>
      <c r="F1" s="5">
        <v>1</v>
      </c>
      <c r="G1" t="s">
        <v>47</v>
      </c>
      <c r="H1" t="s">
        <v>48</v>
      </c>
      <c r="I1" t="s">
        <v>49</v>
      </c>
      <c r="J1" t="s">
        <v>50</v>
      </c>
      <c r="K1" s="5">
        <v>2</v>
      </c>
      <c r="L1" t="s">
        <v>47</v>
      </c>
      <c r="M1" t="s">
        <v>48</v>
      </c>
      <c r="N1" t="s">
        <v>49</v>
      </c>
      <c r="O1" t="s">
        <v>50</v>
      </c>
      <c r="P1" s="5">
        <v>3</v>
      </c>
      <c r="Q1" t="s">
        <v>47</v>
      </c>
      <c r="R1" t="s">
        <v>48</v>
      </c>
      <c r="S1" t="s">
        <v>49</v>
      </c>
      <c r="T1" t="s">
        <v>50</v>
      </c>
      <c r="U1" s="5">
        <v>4</v>
      </c>
      <c r="V1" t="s">
        <v>47</v>
      </c>
      <c r="W1" t="s">
        <v>48</v>
      </c>
      <c r="X1" t="s">
        <v>49</v>
      </c>
      <c r="Y1" t="s">
        <v>50</v>
      </c>
      <c r="Z1" s="5">
        <v>5</v>
      </c>
      <c r="AA1" t="s">
        <v>47</v>
      </c>
      <c r="AB1" t="s">
        <v>48</v>
      </c>
      <c r="AC1" t="s">
        <v>49</v>
      </c>
      <c r="AD1" t="s">
        <v>50</v>
      </c>
      <c r="AE1" s="5">
        <v>6</v>
      </c>
      <c r="AF1" t="s">
        <v>47</v>
      </c>
      <c r="AG1" t="s">
        <v>48</v>
      </c>
      <c r="AH1" t="s">
        <v>49</v>
      </c>
      <c r="AI1" t="s">
        <v>50</v>
      </c>
      <c r="AJ1" s="5">
        <v>7</v>
      </c>
      <c r="AK1" t="s">
        <v>47</v>
      </c>
      <c r="AL1" t="s">
        <v>48</v>
      </c>
      <c r="AM1" t="s">
        <v>49</v>
      </c>
      <c r="AN1" t="s">
        <v>50</v>
      </c>
      <c r="AO1" s="5">
        <v>8</v>
      </c>
      <c r="AP1" t="s">
        <v>47</v>
      </c>
      <c r="AQ1" t="s">
        <v>48</v>
      </c>
      <c r="AR1" t="s">
        <v>49</v>
      </c>
      <c r="AS1" t="s">
        <v>50</v>
      </c>
      <c r="AT1" s="5">
        <v>9</v>
      </c>
      <c r="AU1" t="s">
        <v>47</v>
      </c>
      <c r="AV1" t="s">
        <v>48</v>
      </c>
      <c r="AW1" t="s">
        <v>49</v>
      </c>
      <c r="AX1" t="s">
        <v>50</v>
      </c>
      <c r="AY1" s="5">
        <v>10</v>
      </c>
      <c r="AZ1" t="s">
        <v>47</v>
      </c>
      <c r="BA1" t="s">
        <v>48</v>
      </c>
      <c r="BB1" t="s">
        <v>49</v>
      </c>
      <c r="BC1" t="s">
        <v>50</v>
      </c>
      <c r="BD1" s="5">
        <v>11</v>
      </c>
      <c r="BE1" t="s">
        <v>47</v>
      </c>
      <c r="BF1" t="s">
        <v>48</v>
      </c>
      <c r="BG1" t="s">
        <v>49</v>
      </c>
      <c r="BH1" t="s">
        <v>50</v>
      </c>
      <c r="BI1" s="5">
        <v>12</v>
      </c>
      <c r="BJ1" t="s">
        <v>47</v>
      </c>
      <c r="BK1" t="s">
        <v>48</v>
      </c>
      <c r="BL1" t="s">
        <v>49</v>
      </c>
      <c r="BM1" t="s">
        <v>50</v>
      </c>
      <c r="BN1" s="5">
        <v>13</v>
      </c>
      <c r="BO1" t="s">
        <v>47</v>
      </c>
      <c r="BP1" t="s">
        <v>48</v>
      </c>
      <c r="BQ1" t="s">
        <v>49</v>
      </c>
      <c r="BR1" t="s">
        <v>50</v>
      </c>
      <c r="BS1" s="5">
        <v>14</v>
      </c>
      <c r="BT1" t="s">
        <v>47</v>
      </c>
      <c r="BU1" t="s">
        <v>48</v>
      </c>
      <c r="BV1" t="s">
        <v>49</v>
      </c>
      <c r="BW1" t="s">
        <v>50</v>
      </c>
      <c r="BX1" s="5">
        <v>15</v>
      </c>
      <c r="BY1" t="s">
        <v>47</v>
      </c>
      <c r="BZ1" t="s">
        <v>48</v>
      </c>
      <c r="CA1" t="s">
        <v>49</v>
      </c>
      <c r="CB1" t="s">
        <v>50</v>
      </c>
      <c r="CC1" s="5">
        <v>16</v>
      </c>
      <c r="CD1" t="s">
        <v>47</v>
      </c>
      <c r="CE1" t="s">
        <v>48</v>
      </c>
      <c r="CF1" t="s">
        <v>49</v>
      </c>
      <c r="CG1" t="s">
        <v>50</v>
      </c>
      <c r="CH1" s="5">
        <v>17</v>
      </c>
      <c r="CI1" t="s">
        <v>47</v>
      </c>
      <c r="CJ1" t="s">
        <v>48</v>
      </c>
      <c r="CK1" t="s">
        <v>49</v>
      </c>
      <c r="CL1" t="s">
        <v>50</v>
      </c>
      <c r="CM1" s="5">
        <v>18</v>
      </c>
      <c r="CN1" t="s">
        <v>47</v>
      </c>
      <c r="CO1" t="s">
        <v>48</v>
      </c>
      <c r="CP1" t="s">
        <v>49</v>
      </c>
      <c r="CQ1" t="s">
        <v>50</v>
      </c>
      <c r="CR1" s="5">
        <v>19</v>
      </c>
      <c r="CS1" t="s">
        <v>47</v>
      </c>
      <c r="CT1" t="s">
        <v>48</v>
      </c>
      <c r="CU1" t="s">
        <v>49</v>
      </c>
      <c r="CV1" t="s">
        <v>50</v>
      </c>
      <c r="CW1" s="5">
        <v>20</v>
      </c>
      <c r="CX1" t="s">
        <v>47</v>
      </c>
      <c r="CY1" t="s">
        <v>48</v>
      </c>
      <c r="CZ1" t="s">
        <v>49</v>
      </c>
      <c r="DA1" t="s">
        <v>50</v>
      </c>
      <c r="DB1" s="5">
        <v>21</v>
      </c>
      <c r="DC1" t="s">
        <v>47</v>
      </c>
      <c r="DD1" t="s">
        <v>48</v>
      </c>
      <c r="DE1" t="s">
        <v>49</v>
      </c>
      <c r="DF1" t="s">
        <v>50</v>
      </c>
      <c r="DG1" s="5">
        <v>22</v>
      </c>
      <c r="DH1" t="s">
        <v>47</v>
      </c>
      <c r="DI1" t="s">
        <v>48</v>
      </c>
      <c r="DJ1" t="s">
        <v>49</v>
      </c>
      <c r="DK1" t="s">
        <v>50</v>
      </c>
      <c r="DL1" s="5">
        <v>23</v>
      </c>
      <c r="DM1" t="s">
        <v>47</v>
      </c>
      <c r="DN1" t="s">
        <v>48</v>
      </c>
      <c r="DO1" t="s">
        <v>49</v>
      </c>
      <c r="DP1" t="s">
        <v>50</v>
      </c>
      <c r="DQ1" s="5">
        <v>24</v>
      </c>
      <c r="DR1" t="s">
        <v>47</v>
      </c>
      <c r="DS1" t="s">
        <v>48</v>
      </c>
      <c r="DT1" t="s">
        <v>49</v>
      </c>
      <c r="DU1" t="s">
        <v>50</v>
      </c>
      <c r="DV1" s="5">
        <v>25</v>
      </c>
      <c r="DW1" t="s">
        <v>47</v>
      </c>
      <c r="DX1" t="s">
        <v>48</v>
      </c>
      <c r="DY1" t="s">
        <v>49</v>
      </c>
      <c r="DZ1" t="s">
        <v>50</v>
      </c>
      <c r="EA1" s="5">
        <v>26</v>
      </c>
      <c r="EB1" t="s">
        <v>47</v>
      </c>
      <c r="EC1" t="s">
        <v>48</v>
      </c>
      <c r="ED1" t="s">
        <v>49</v>
      </c>
      <c r="EE1" t="s">
        <v>50</v>
      </c>
      <c r="EF1" s="5">
        <v>27</v>
      </c>
      <c r="EG1" t="s">
        <v>47</v>
      </c>
      <c r="EH1" t="s">
        <v>48</v>
      </c>
      <c r="EI1" t="s">
        <v>49</v>
      </c>
      <c r="EJ1" t="s">
        <v>50</v>
      </c>
      <c r="EK1" s="5">
        <v>28</v>
      </c>
      <c r="EL1" t="s">
        <v>47</v>
      </c>
      <c r="EM1" t="s">
        <v>48</v>
      </c>
      <c r="EN1" t="s">
        <v>49</v>
      </c>
      <c r="EO1" t="s">
        <v>50</v>
      </c>
      <c r="EP1" s="5">
        <v>29</v>
      </c>
      <c r="EQ1" t="s">
        <v>47</v>
      </c>
      <c r="ER1" t="s">
        <v>48</v>
      </c>
      <c r="ES1" t="s">
        <v>49</v>
      </c>
      <c r="ET1" t="s">
        <v>50</v>
      </c>
      <c r="EU1" s="5">
        <v>30</v>
      </c>
      <c r="EV1" t="s">
        <v>111</v>
      </c>
      <c r="EW1" t="s">
        <v>127</v>
      </c>
      <c r="EX1" t="s">
        <v>109</v>
      </c>
      <c r="EY1" t="s">
        <v>128</v>
      </c>
    </row>
    <row r="2" spans="1:155" x14ac:dyDescent="0.35">
      <c r="A2">
        <v>0</v>
      </c>
      <c r="B2">
        <v>0</v>
      </c>
      <c r="C2">
        <v>0</v>
      </c>
      <c r="D2">
        <v>0</v>
      </c>
      <c r="E2">
        <v>0</v>
      </c>
      <c r="G2">
        <v>0</v>
      </c>
      <c r="H2">
        <v>0</v>
      </c>
      <c r="I2">
        <v>0</v>
      </c>
      <c r="J2">
        <v>0</v>
      </c>
      <c r="L2">
        <v>0</v>
      </c>
      <c r="M2">
        <v>0</v>
      </c>
      <c r="N2">
        <v>0</v>
      </c>
      <c r="O2">
        <v>0</v>
      </c>
      <c r="Q2">
        <v>0</v>
      </c>
      <c r="R2">
        <v>0</v>
      </c>
      <c r="S2">
        <v>0</v>
      </c>
      <c r="T2">
        <v>0</v>
      </c>
      <c r="V2">
        <v>0</v>
      </c>
      <c r="W2">
        <v>0</v>
      </c>
      <c r="X2">
        <v>0</v>
      </c>
      <c r="Y2">
        <v>0</v>
      </c>
      <c r="AA2">
        <v>0</v>
      </c>
      <c r="AB2">
        <v>0</v>
      </c>
      <c r="AC2">
        <v>0</v>
      </c>
      <c r="AD2">
        <v>0</v>
      </c>
      <c r="AF2">
        <v>0</v>
      </c>
      <c r="AG2">
        <v>0</v>
      </c>
      <c r="AH2">
        <v>0</v>
      </c>
      <c r="AI2">
        <v>0</v>
      </c>
      <c r="AK2">
        <v>0</v>
      </c>
      <c r="AL2">
        <v>0</v>
      </c>
      <c r="AM2">
        <v>0</v>
      </c>
      <c r="AN2">
        <v>0</v>
      </c>
      <c r="AP2">
        <v>0</v>
      </c>
      <c r="AQ2">
        <v>0</v>
      </c>
      <c r="AR2">
        <v>0</v>
      </c>
      <c r="AS2">
        <v>0</v>
      </c>
      <c r="AU2">
        <v>0</v>
      </c>
      <c r="AV2">
        <v>0</v>
      </c>
      <c r="AW2">
        <v>0</v>
      </c>
      <c r="AX2">
        <v>0</v>
      </c>
      <c r="AZ2">
        <v>0</v>
      </c>
      <c r="BA2">
        <v>0</v>
      </c>
      <c r="BB2">
        <v>0</v>
      </c>
      <c r="BC2">
        <v>0</v>
      </c>
      <c r="BE2">
        <v>0</v>
      </c>
      <c r="BF2">
        <v>0</v>
      </c>
      <c r="BG2">
        <v>0</v>
      </c>
      <c r="BH2">
        <v>0</v>
      </c>
      <c r="BJ2">
        <v>0</v>
      </c>
      <c r="BK2">
        <v>0</v>
      </c>
      <c r="BL2">
        <v>0</v>
      </c>
      <c r="BM2">
        <v>0</v>
      </c>
      <c r="BO2">
        <v>0</v>
      </c>
      <c r="BP2">
        <v>0</v>
      </c>
      <c r="BQ2">
        <v>0</v>
      </c>
      <c r="BR2">
        <v>0</v>
      </c>
      <c r="BT2">
        <v>0</v>
      </c>
      <c r="BU2">
        <v>0</v>
      </c>
      <c r="BV2">
        <v>0</v>
      </c>
      <c r="BW2">
        <v>0</v>
      </c>
      <c r="BY2">
        <v>0</v>
      </c>
      <c r="BZ2">
        <v>0</v>
      </c>
      <c r="CA2">
        <v>0</v>
      </c>
      <c r="CB2">
        <v>0</v>
      </c>
      <c r="CD2">
        <v>0</v>
      </c>
      <c r="CE2">
        <v>0</v>
      </c>
      <c r="CF2">
        <v>0</v>
      </c>
      <c r="CG2">
        <v>0</v>
      </c>
      <c r="CI2">
        <v>0</v>
      </c>
      <c r="CJ2">
        <v>0</v>
      </c>
      <c r="CK2">
        <v>0</v>
      </c>
      <c r="CL2">
        <v>0</v>
      </c>
      <c r="CN2">
        <v>0</v>
      </c>
      <c r="CO2">
        <v>0</v>
      </c>
      <c r="CP2">
        <v>0</v>
      </c>
      <c r="CQ2">
        <v>0</v>
      </c>
      <c r="CS2">
        <v>0</v>
      </c>
      <c r="CT2">
        <v>0</v>
      </c>
      <c r="CU2">
        <v>0</v>
      </c>
      <c r="CV2">
        <v>0</v>
      </c>
      <c r="CX2">
        <v>0</v>
      </c>
      <c r="CY2">
        <v>0</v>
      </c>
      <c r="CZ2">
        <v>0</v>
      </c>
      <c r="DA2">
        <v>0</v>
      </c>
      <c r="DC2">
        <v>0</v>
      </c>
      <c r="DD2">
        <v>0</v>
      </c>
      <c r="DE2">
        <v>0</v>
      </c>
      <c r="DF2">
        <v>0</v>
      </c>
      <c r="DH2">
        <v>0</v>
      </c>
      <c r="DI2">
        <v>0</v>
      </c>
      <c r="DJ2">
        <v>0</v>
      </c>
      <c r="DK2">
        <v>0</v>
      </c>
      <c r="DM2">
        <v>0</v>
      </c>
      <c r="DN2">
        <v>0</v>
      </c>
      <c r="DO2">
        <v>0</v>
      </c>
      <c r="DP2">
        <v>0</v>
      </c>
      <c r="DR2">
        <v>0</v>
      </c>
      <c r="DS2">
        <v>0</v>
      </c>
      <c r="DT2">
        <v>0</v>
      </c>
      <c r="DU2">
        <v>0</v>
      </c>
      <c r="DW2">
        <v>0</v>
      </c>
      <c r="DX2">
        <v>0</v>
      </c>
      <c r="DY2">
        <v>0</v>
      </c>
      <c r="DZ2">
        <v>0</v>
      </c>
      <c r="EB2">
        <v>0</v>
      </c>
      <c r="EC2">
        <v>0</v>
      </c>
      <c r="ED2">
        <v>0</v>
      </c>
      <c r="EE2">
        <v>0</v>
      </c>
      <c r="EG2">
        <v>0</v>
      </c>
      <c r="EH2">
        <v>0</v>
      </c>
      <c r="EI2">
        <v>0</v>
      </c>
      <c r="EJ2">
        <v>0</v>
      </c>
      <c r="EL2">
        <v>0</v>
      </c>
      <c r="EM2">
        <v>0</v>
      </c>
      <c r="EN2">
        <v>0</v>
      </c>
      <c r="EO2">
        <v>0</v>
      </c>
      <c r="EQ2">
        <v>0</v>
      </c>
      <c r="ER2">
        <v>0</v>
      </c>
      <c r="ES2">
        <v>0</v>
      </c>
      <c r="ET2">
        <v>0</v>
      </c>
      <c r="EV2" s="22">
        <f t="shared" ref="EV2:EV38" si="0">ROUND(AVERAGE(B2,G2,L2,Q2,V2,AA2,AF2,AK2,AP2,AU2,AZ2,BE2,BJ2,BO2,BT2,BY2,CD2,CI2,CN2,CS2,CX2,DC2,DH2,DM2,DR2,DW2,EB2,EG2,EL2,EQ2),0)</f>
        <v>0</v>
      </c>
      <c r="EW2" s="22">
        <f t="shared" ref="EW2:EW38" si="1">ROUND(AVERAGE(C2,H2,M2,R2,W2,AB2,AG2,AL2,AQ2,AV2,BA2,BF2,BK2,BP2,BU2,BZ2,CE2,CJ2,CO2,CT2,CY2,DD2,DI2,DN2,DS2,DX2,EC2,EH2,EM2,ER2),0)</f>
        <v>0</v>
      </c>
      <c r="EX2" s="22">
        <f t="shared" ref="EX2:EX38" si="2">ROUND(AVERAGE(D2,I2,N2,S2,X2,AC2,AH2,AM2,AR2,AW2,BB2,BG2,BL2,BQ2,BV2,CA2,CF2,CK2,CP2,CU2,CZ2,DE2,DJ2,DO2,DT2,DY2,ED2,EI2,EN2,ES2),0)</f>
        <v>0</v>
      </c>
      <c r="EY2" s="22">
        <f t="shared" ref="EY2:EY38" si="3">ROUND(AVERAGE(E2,J2,O2,T2,Y2,AD2,AI2,AN2,AS2,AX2,BC2,BH2,BM2,BR2,BW2,CB2,CG2,CL2,CQ2,CV2,DA2,DF2,DK2,DP2,DU2,DZ2,EE2,EJ2,EO2,ET2),0)</f>
        <v>0</v>
      </c>
    </row>
    <row r="3" spans="1:155" x14ac:dyDescent="0.35">
      <c r="A3">
        <v>1</v>
      </c>
      <c r="B3">
        <f>'Backlog ELV'!B3*1</f>
        <v>0</v>
      </c>
      <c r="C3">
        <f>'Backlog ELV'!C3*1</f>
        <v>0</v>
      </c>
      <c r="D3">
        <f>'Backlog ELV'!D3*1</f>
        <v>0</v>
      </c>
      <c r="E3">
        <f>'Backlog ELV'!E3*1</f>
        <v>0</v>
      </c>
      <c r="G3">
        <f>'Backlog ELV'!G3*1</f>
        <v>0</v>
      </c>
      <c r="H3">
        <f>'Backlog ELV'!H3*1</f>
        <v>0</v>
      </c>
      <c r="I3">
        <f>'Backlog ELV'!I3*1</f>
        <v>0</v>
      </c>
      <c r="J3">
        <f>'Backlog ELV'!J3*1</f>
        <v>0</v>
      </c>
      <c r="L3">
        <f>'Backlog ELV'!L3*1</f>
        <v>0</v>
      </c>
      <c r="M3">
        <f>'Backlog ELV'!M3*1</f>
        <v>0</v>
      </c>
      <c r="N3">
        <f>'Backlog ELV'!N3*1</f>
        <v>0</v>
      </c>
      <c r="O3">
        <f>'Backlog ELV'!O3*1</f>
        <v>0</v>
      </c>
      <c r="Q3">
        <f>'Backlog ELV'!Q3*1</f>
        <v>0</v>
      </c>
      <c r="R3">
        <f>'Backlog ELV'!R3*1</f>
        <v>0</v>
      </c>
      <c r="S3">
        <f>'Backlog ELV'!S3*1</f>
        <v>0</v>
      </c>
      <c r="T3">
        <f>'Backlog ELV'!T3*1</f>
        <v>0</v>
      </c>
      <c r="V3">
        <f>'Backlog ELV'!V3*1</f>
        <v>0</v>
      </c>
      <c r="W3">
        <f>'Backlog ELV'!W3*1</f>
        <v>0</v>
      </c>
      <c r="X3">
        <f>'Backlog ELV'!X3*1</f>
        <v>0</v>
      </c>
      <c r="Y3">
        <f>'Backlog ELV'!Y3*1</f>
        <v>0</v>
      </c>
      <c r="AA3">
        <f>'Backlog ELV'!AA3*1</f>
        <v>0</v>
      </c>
      <c r="AB3">
        <f>'Backlog ELV'!AB3*1</f>
        <v>0</v>
      </c>
      <c r="AC3">
        <f>'Backlog ELV'!AC3*1</f>
        <v>0</v>
      </c>
      <c r="AD3">
        <f>'Backlog ELV'!AD3*1</f>
        <v>0</v>
      </c>
      <c r="AF3">
        <f>'Backlog ELV'!AF3*1</f>
        <v>0</v>
      </c>
      <c r="AG3">
        <f>'Backlog ELV'!AG3*1</f>
        <v>0</v>
      </c>
      <c r="AH3">
        <f>'Backlog ELV'!AH3*1</f>
        <v>0</v>
      </c>
      <c r="AI3">
        <f>'Backlog ELV'!AI3*1</f>
        <v>0</v>
      </c>
      <c r="AK3">
        <f>'Backlog ELV'!AK3*1</f>
        <v>0</v>
      </c>
      <c r="AL3">
        <f>'Backlog ELV'!AL3*1</f>
        <v>0</v>
      </c>
      <c r="AM3">
        <f>'Backlog ELV'!AM3*1</f>
        <v>0</v>
      </c>
      <c r="AN3">
        <f>'Backlog ELV'!AN3*1</f>
        <v>0</v>
      </c>
      <c r="AP3">
        <f>'Backlog ELV'!AP3*1</f>
        <v>0</v>
      </c>
      <c r="AQ3">
        <f>'Backlog ELV'!AQ3*1</f>
        <v>0</v>
      </c>
      <c r="AR3">
        <f>'Backlog ELV'!AR3*1</f>
        <v>0</v>
      </c>
      <c r="AS3">
        <f>'Backlog ELV'!AS3*1</f>
        <v>0</v>
      </c>
      <c r="AU3">
        <f>'Backlog ELV'!AU3*1</f>
        <v>0</v>
      </c>
      <c r="AV3">
        <f>'Backlog ELV'!AV3*1</f>
        <v>0</v>
      </c>
      <c r="AW3">
        <f>'Backlog ELV'!AW3*1</f>
        <v>0</v>
      </c>
      <c r="AX3">
        <f>'Backlog ELV'!AX3*1</f>
        <v>0</v>
      </c>
      <c r="AZ3">
        <f>'Backlog ELV'!AZ3*1</f>
        <v>0</v>
      </c>
      <c r="BA3">
        <f>'Backlog ELV'!BA3*1</f>
        <v>0</v>
      </c>
      <c r="BB3">
        <f>'Backlog ELV'!BB3*1</f>
        <v>0</v>
      </c>
      <c r="BC3">
        <f>'Backlog ELV'!BC3*1</f>
        <v>0</v>
      </c>
      <c r="BE3">
        <f>'Backlog ELV'!BE3*1</f>
        <v>0</v>
      </c>
      <c r="BF3">
        <f>'Backlog ELV'!BF3*1</f>
        <v>0</v>
      </c>
      <c r="BG3">
        <f>'Backlog ELV'!BG3*1</f>
        <v>0</v>
      </c>
      <c r="BH3">
        <f>'Backlog ELV'!BH3*1</f>
        <v>0</v>
      </c>
      <c r="BJ3">
        <f>'Backlog ELV'!BJ3*1</f>
        <v>0</v>
      </c>
      <c r="BK3">
        <f>'Backlog ELV'!BK3*1</f>
        <v>0</v>
      </c>
      <c r="BL3">
        <f>'Backlog ELV'!BL3*1</f>
        <v>0</v>
      </c>
      <c r="BM3">
        <f>'Backlog ELV'!BM3*1</f>
        <v>0</v>
      </c>
      <c r="BO3">
        <f>'Backlog ELV'!BO3*1</f>
        <v>0</v>
      </c>
      <c r="BP3">
        <f>'Backlog ELV'!BP3*1</f>
        <v>0</v>
      </c>
      <c r="BQ3">
        <f>'Backlog ELV'!BQ3*1</f>
        <v>0</v>
      </c>
      <c r="BR3">
        <f>'Backlog ELV'!BR3*1</f>
        <v>0</v>
      </c>
      <c r="BT3">
        <f>'Backlog ELV'!BT3*1</f>
        <v>0</v>
      </c>
      <c r="BU3">
        <f>'Backlog ELV'!BU3*1</f>
        <v>0</v>
      </c>
      <c r="BV3">
        <f>'Backlog ELV'!BV3*1</f>
        <v>0</v>
      </c>
      <c r="BW3">
        <f>'Backlog ELV'!BW3*1</f>
        <v>0</v>
      </c>
      <c r="BY3">
        <f>'Backlog ELV'!BY3*1</f>
        <v>0</v>
      </c>
      <c r="BZ3">
        <f>'Backlog ELV'!BZ3*1</f>
        <v>0</v>
      </c>
      <c r="CA3">
        <f>'Backlog ELV'!CA3*1</f>
        <v>0</v>
      </c>
      <c r="CB3">
        <f>'Backlog ELV'!CB3*1</f>
        <v>0</v>
      </c>
      <c r="CD3">
        <f>'Backlog ELV'!CD3*1</f>
        <v>0</v>
      </c>
      <c r="CE3">
        <f>'Backlog ELV'!CE3*1</f>
        <v>0</v>
      </c>
      <c r="CF3">
        <f>'Backlog ELV'!CF3*1</f>
        <v>0</v>
      </c>
      <c r="CG3">
        <f>'Backlog ELV'!CG3*1</f>
        <v>0</v>
      </c>
      <c r="CI3">
        <f>'Backlog ELV'!CI3*1</f>
        <v>0</v>
      </c>
      <c r="CJ3">
        <f>'Backlog ELV'!CJ3*1</f>
        <v>0</v>
      </c>
      <c r="CK3">
        <f>'Backlog ELV'!CK3*1</f>
        <v>0</v>
      </c>
      <c r="CL3">
        <f>'Backlog ELV'!CL3*1</f>
        <v>0</v>
      </c>
      <c r="CN3">
        <f>'Backlog ELV'!CN3*1</f>
        <v>0</v>
      </c>
      <c r="CO3">
        <f>'Backlog ELV'!CO3*1</f>
        <v>0</v>
      </c>
      <c r="CP3">
        <f>'Backlog ELV'!CP3*1</f>
        <v>0</v>
      </c>
      <c r="CQ3">
        <f>'Backlog ELV'!CQ3*1</f>
        <v>0</v>
      </c>
      <c r="CS3">
        <f>'Backlog ELV'!CS3*1</f>
        <v>0</v>
      </c>
      <c r="CT3">
        <f>'Backlog ELV'!CT3*1</f>
        <v>0</v>
      </c>
      <c r="CU3">
        <f>'Backlog ELV'!CU3*1</f>
        <v>0</v>
      </c>
      <c r="CV3">
        <f>'Backlog ELV'!CV3*1</f>
        <v>0</v>
      </c>
      <c r="CX3">
        <f>'Backlog ELV'!CX3*1</f>
        <v>0</v>
      </c>
      <c r="CY3">
        <f>'Backlog ELV'!CY3*1</f>
        <v>0</v>
      </c>
      <c r="CZ3">
        <f>'Backlog ELV'!CZ3*1</f>
        <v>0</v>
      </c>
      <c r="DA3">
        <f>'Backlog ELV'!DA3*1</f>
        <v>0</v>
      </c>
      <c r="DC3">
        <f>'Backlog ELV'!DC3*1</f>
        <v>0</v>
      </c>
      <c r="DD3">
        <f>'Backlog ELV'!DD3*1</f>
        <v>0</v>
      </c>
      <c r="DE3">
        <f>'Backlog ELV'!DE3*1</f>
        <v>0</v>
      </c>
      <c r="DF3">
        <f>'Backlog ELV'!DF3*1</f>
        <v>0</v>
      </c>
      <c r="DH3">
        <f>'Backlog ELV'!DH3*1</f>
        <v>0</v>
      </c>
      <c r="DI3">
        <f>'Backlog ELV'!DI3*1</f>
        <v>0</v>
      </c>
      <c r="DJ3">
        <f>'Backlog ELV'!DJ3*1</f>
        <v>0</v>
      </c>
      <c r="DK3">
        <f>'Backlog ELV'!DK3*1</f>
        <v>0</v>
      </c>
      <c r="DM3">
        <f>'Backlog ELV'!DM3*1</f>
        <v>0</v>
      </c>
      <c r="DN3">
        <f>'Backlog ELV'!DN3*1</f>
        <v>0</v>
      </c>
      <c r="DO3">
        <f>'Backlog ELV'!DO3*1</f>
        <v>0</v>
      </c>
      <c r="DP3">
        <f>'Backlog ELV'!DP3*1</f>
        <v>0</v>
      </c>
      <c r="DR3">
        <f>'Backlog ELV'!DR3*1</f>
        <v>0</v>
      </c>
      <c r="DS3">
        <f>'Backlog ELV'!DS3*1</f>
        <v>0</v>
      </c>
      <c r="DT3">
        <f>'Backlog ELV'!DT3*1</f>
        <v>0</v>
      </c>
      <c r="DU3">
        <f>'Backlog ELV'!DU3*1</f>
        <v>0</v>
      </c>
      <c r="DW3">
        <f>'Backlog ELV'!DW3*1</f>
        <v>0</v>
      </c>
      <c r="DX3">
        <f>'Backlog ELV'!DX3*1</f>
        <v>0</v>
      </c>
      <c r="DY3">
        <f>'Backlog ELV'!DY3*1</f>
        <v>0</v>
      </c>
      <c r="DZ3">
        <f>'Backlog ELV'!DZ3*1</f>
        <v>0</v>
      </c>
      <c r="EB3">
        <f>'Backlog ELV'!EB3*1</f>
        <v>0</v>
      </c>
      <c r="EC3">
        <f>'Backlog ELV'!EC3*1</f>
        <v>0</v>
      </c>
      <c r="ED3">
        <f>'Backlog ELV'!ED3*1</f>
        <v>0</v>
      </c>
      <c r="EE3">
        <f>'Backlog ELV'!EE3*1</f>
        <v>0</v>
      </c>
      <c r="EG3">
        <f>'Backlog ELV'!EG3*1</f>
        <v>0</v>
      </c>
      <c r="EH3">
        <f>'Backlog ELV'!EH3*1</f>
        <v>0</v>
      </c>
      <c r="EI3">
        <f>'Backlog ELV'!EI3*1</f>
        <v>0</v>
      </c>
      <c r="EJ3">
        <f>'Backlog ELV'!EJ3*1</f>
        <v>0</v>
      </c>
      <c r="EL3">
        <f>'Backlog ELV'!EL3*1</f>
        <v>0</v>
      </c>
      <c r="EM3">
        <f>'Backlog ELV'!EM3*1</f>
        <v>0</v>
      </c>
      <c r="EN3">
        <f>'Backlog ELV'!EN3*1</f>
        <v>0</v>
      </c>
      <c r="EO3">
        <f>'Backlog ELV'!EO3*1</f>
        <v>0</v>
      </c>
      <c r="EQ3">
        <f>'Backlog ELV'!EQ3*1</f>
        <v>0</v>
      </c>
      <c r="ER3">
        <f>'Backlog ELV'!ER3*1</f>
        <v>0</v>
      </c>
      <c r="ES3">
        <f>'Backlog ELV'!ES3*1</f>
        <v>0</v>
      </c>
      <c r="ET3">
        <f>'Backlog ELV'!ET3*1</f>
        <v>0</v>
      </c>
      <c r="EV3" s="22">
        <f t="shared" si="0"/>
        <v>0</v>
      </c>
      <c r="EW3" s="22">
        <f t="shared" si="1"/>
        <v>0</v>
      </c>
      <c r="EX3" s="22">
        <f t="shared" si="2"/>
        <v>0</v>
      </c>
      <c r="EY3" s="22">
        <f t="shared" si="3"/>
        <v>0</v>
      </c>
    </row>
    <row r="4" spans="1:155" x14ac:dyDescent="0.35">
      <c r="A4">
        <v>2</v>
      </c>
      <c r="B4">
        <f>'Backlog ELV'!B4*1</f>
        <v>0</v>
      </c>
      <c r="C4">
        <f>'Backlog ELV'!C4*1</f>
        <v>0</v>
      </c>
      <c r="D4">
        <f>'Backlog ELV'!D4*1</f>
        <v>0</v>
      </c>
      <c r="E4">
        <f>'Backlog ELV'!E4*1</f>
        <v>0</v>
      </c>
      <c r="G4">
        <f>'Backlog ELV'!G4*1</f>
        <v>0</v>
      </c>
      <c r="H4">
        <f>'Backlog ELV'!H4*1</f>
        <v>0</v>
      </c>
      <c r="I4">
        <f>'Backlog ELV'!I4*1</f>
        <v>0</v>
      </c>
      <c r="J4">
        <f>'Backlog ELV'!J4*1</f>
        <v>0</v>
      </c>
      <c r="L4">
        <f>'Backlog ELV'!L4*1</f>
        <v>0</v>
      </c>
      <c r="M4">
        <f>'Backlog ELV'!M4*1</f>
        <v>0</v>
      </c>
      <c r="N4">
        <f>'Backlog ELV'!N4*1</f>
        <v>0</v>
      </c>
      <c r="O4">
        <f>'Backlog ELV'!O4*1</f>
        <v>0</v>
      </c>
      <c r="Q4">
        <f>'Backlog ELV'!Q4*1</f>
        <v>0</v>
      </c>
      <c r="R4">
        <f>'Backlog ELV'!R4*1</f>
        <v>0</v>
      </c>
      <c r="S4">
        <f>'Backlog ELV'!S4*1</f>
        <v>0</v>
      </c>
      <c r="T4">
        <f>'Backlog ELV'!T4*1</f>
        <v>0</v>
      </c>
      <c r="V4">
        <f>'Backlog ELV'!V4*1</f>
        <v>0</v>
      </c>
      <c r="W4">
        <f>'Backlog ELV'!W4*1</f>
        <v>0</v>
      </c>
      <c r="X4">
        <f>'Backlog ELV'!X4*1</f>
        <v>0</v>
      </c>
      <c r="Y4">
        <f>'Backlog ELV'!Y4*1</f>
        <v>0</v>
      </c>
      <c r="AA4">
        <f>'Backlog ELV'!AA4*1</f>
        <v>0</v>
      </c>
      <c r="AB4">
        <f>'Backlog ELV'!AB4*1</f>
        <v>0</v>
      </c>
      <c r="AC4">
        <f>'Backlog ELV'!AC4*1</f>
        <v>0</v>
      </c>
      <c r="AD4">
        <f>'Backlog ELV'!AD4*1</f>
        <v>0</v>
      </c>
      <c r="AF4">
        <f>'Backlog ELV'!AF4*1</f>
        <v>0</v>
      </c>
      <c r="AG4">
        <f>'Backlog ELV'!AG4*1</f>
        <v>0</v>
      </c>
      <c r="AH4">
        <f>'Backlog ELV'!AH4*1</f>
        <v>0</v>
      </c>
      <c r="AI4">
        <f>'Backlog ELV'!AI4*1</f>
        <v>0</v>
      </c>
      <c r="AK4">
        <f>'Backlog ELV'!AK4*1</f>
        <v>0</v>
      </c>
      <c r="AL4">
        <f>'Backlog ELV'!AL4*1</f>
        <v>0</v>
      </c>
      <c r="AM4">
        <f>'Backlog ELV'!AM4*1</f>
        <v>0</v>
      </c>
      <c r="AN4">
        <f>'Backlog ELV'!AN4*1</f>
        <v>0</v>
      </c>
      <c r="AP4">
        <f>'Backlog ELV'!AP4*1</f>
        <v>0</v>
      </c>
      <c r="AQ4">
        <f>'Backlog ELV'!AQ4*1</f>
        <v>0</v>
      </c>
      <c r="AR4">
        <f>'Backlog ELV'!AR4*1</f>
        <v>0</v>
      </c>
      <c r="AS4">
        <f>'Backlog ELV'!AS4*1</f>
        <v>0</v>
      </c>
      <c r="AU4">
        <f>'Backlog ELV'!AU4*1</f>
        <v>0</v>
      </c>
      <c r="AV4">
        <f>'Backlog ELV'!AV4*1</f>
        <v>0</v>
      </c>
      <c r="AW4">
        <f>'Backlog ELV'!AW4*1</f>
        <v>0</v>
      </c>
      <c r="AX4">
        <f>'Backlog ELV'!AX4*1</f>
        <v>0</v>
      </c>
      <c r="AZ4">
        <f>'Backlog ELV'!AZ4*1</f>
        <v>0</v>
      </c>
      <c r="BA4">
        <f>'Backlog ELV'!BA4*1</f>
        <v>0</v>
      </c>
      <c r="BB4">
        <f>'Backlog ELV'!BB4*1</f>
        <v>0</v>
      </c>
      <c r="BC4">
        <f>'Backlog ELV'!BC4*1</f>
        <v>0</v>
      </c>
      <c r="BE4">
        <f>'Backlog ELV'!BE4*1</f>
        <v>0</v>
      </c>
      <c r="BF4">
        <f>'Backlog ELV'!BF4*1</f>
        <v>0</v>
      </c>
      <c r="BG4">
        <f>'Backlog ELV'!BG4*1</f>
        <v>0</v>
      </c>
      <c r="BH4">
        <f>'Backlog ELV'!BH4*1</f>
        <v>0</v>
      </c>
      <c r="BJ4">
        <f>'Backlog ELV'!BJ4*1</f>
        <v>0</v>
      </c>
      <c r="BK4">
        <f>'Backlog ELV'!BK4*1</f>
        <v>0</v>
      </c>
      <c r="BL4">
        <f>'Backlog ELV'!BL4*1</f>
        <v>0</v>
      </c>
      <c r="BM4">
        <f>'Backlog ELV'!BM4*1</f>
        <v>0</v>
      </c>
      <c r="BO4">
        <f>'Backlog ELV'!BO4*1</f>
        <v>0</v>
      </c>
      <c r="BP4">
        <f>'Backlog ELV'!BP4*1</f>
        <v>0</v>
      </c>
      <c r="BQ4">
        <f>'Backlog ELV'!BQ4*1</f>
        <v>0</v>
      </c>
      <c r="BR4">
        <f>'Backlog ELV'!BR4*1</f>
        <v>0</v>
      </c>
      <c r="BT4">
        <f>'Backlog ELV'!BT4*1</f>
        <v>0</v>
      </c>
      <c r="BU4">
        <f>'Backlog ELV'!BU4*1</f>
        <v>0</v>
      </c>
      <c r="BV4">
        <f>'Backlog ELV'!BV4*1</f>
        <v>0</v>
      </c>
      <c r="BW4">
        <f>'Backlog ELV'!BW4*1</f>
        <v>0</v>
      </c>
      <c r="BY4">
        <f>'Backlog ELV'!BY4*1</f>
        <v>0</v>
      </c>
      <c r="BZ4">
        <f>'Backlog ELV'!BZ4*1</f>
        <v>0</v>
      </c>
      <c r="CA4">
        <f>'Backlog ELV'!CA4*1</f>
        <v>0</v>
      </c>
      <c r="CB4">
        <f>'Backlog ELV'!CB4*1</f>
        <v>0</v>
      </c>
      <c r="CD4">
        <f>'Backlog ELV'!CD4*1</f>
        <v>0</v>
      </c>
      <c r="CE4">
        <f>'Backlog ELV'!CE4*1</f>
        <v>0</v>
      </c>
      <c r="CF4">
        <f>'Backlog ELV'!CF4*1</f>
        <v>0</v>
      </c>
      <c r="CG4">
        <f>'Backlog ELV'!CG4*1</f>
        <v>0</v>
      </c>
      <c r="CI4">
        <f>'Backlog ELV'!CI4*1</f>
        <v>0</v>
      </c>
      <c r="CJ4">
        <f>'Backlog ELV'!CJ4*1</f>
        <v>0</v>
      </c>
      <c r="CK4">
        <f>'Backlog ELV'!CK4*1</f>
        <v>0</v>
      </c>
      <c r="CL4">
        <f>'Backlog ELV'!CL4*1</f>
        <v>0</v>
      </c>
      <c r="CN4">
        <f>'Backlog ELV'!CN4*1</f>
        <v>0</v>
      </c>
      <c r="CO4">
        <f>'Backlog ELV'!CO4*1</f>
        <v>0</v>
      </c>
      <c r="CP4">
        <f>'Backlog ELV'!CP4*1</f>
        <v>0</v>
      </c>
      <c r="CQ4">
        <f>'Backlog ELV'!CQ4*1</f>
        <v>0</v>
      </c>
      <c r="CS4">
        <f>'Backlog ELV'!CS4*1</f>
        <v>0</v>
      </c>
      <c r="CT4">
        <f>'Backlog ELV'!CT4*1</f>
        <v>0</v>
      </c>
      <c r="CU4">
        <f>'Backlog ELV'!CU4*1</f>
        <v>0</v>
      </c>
      <c r="CV4">
        <f>'Backlog ELV'!CV4*1</f>
        <v>0</v>
      </c>
      <c r="CX4">
        <f>'Backlog ELV'!CX4*1</f>
        <v>0</v>
      </c>
      <c r="CY4">
        <f>'Backlog ELV'!CY4*1</f>
        <v>0</v>
      </c>
      <c r="CZ4">
        <f>'Backlog ELV'!CZ4*1</f>
        <v>0</v>
      </c>
      <c r="DA4">
        <f>'Backlog ELV'!DA4*1</f>
        <v>0</v>
      </c>
      <c r="DC4">
        <f>'Backlog ELV'!DC4*1</f>
        <v>0</v>
      </c>
      <c r="DD4">
        <f>'Backlog ELV'!DD4*1</f>
        <v>0</v>
      </c>
      <c r="DE4">
        <f>'Backlog ELV'!DE4*1</f>
        <v>0</v>
      </c>
      <c r="DF4">
        <f>'Backlog ELV'!DF4*1</f>
        <v>0</v>
      </c>
      <c r="DH4">
        <f>'Backlog ELV'!DH4*1</f>
        <v>0</v>
      </c>
      <c r="DI4">
        <f>'Backlog ELV'!DI4*1</f>
        <v>0</v>
      </c>
      <c r="DJ4">
        <f>'Backlog ELV'!DJ4*1</f>
        <v>0</v>
      </c>
      <c r="DK4">
        <f>'Backlog ELV'!DK4*1</f>
        <v>0</v>
      </c>
      <c r="DM4">
        <f>'Backlog ELV'!DM4*1</f>
        <v>0</v>
      </c>
      <c r="DN4">
        <f>'Backlog ELV'!DN4*1</f>
        <v>0</v>
      </c>
      <c r="DO4">
        <f>'Backlog ELV'!DO4*1</f>
        <v>0</v>
      </c>
      <c r="DP4">
        <f>'Backlog ELV'!DP4*1</f>
        <v>0</v>
      </c>
      <c r="DR4">
        <f>'Backlog ELV'!DR4*1</f>
        <v>0</v>
      </c>
      <c r="DS4">
        <f>'Backlog ELV'!DS4*1</f>
        <v>0</v>
      </c>
      <c r="DT4">
        <f>'Backlog ELV'!DT4*1</f>
        <v>0</v>
      </c>
      <c r="DU4">
        <f>'Backlog ELV'!DU4*1</f>
        <v>0</v>
      </c>
      <c r="DW4">
        <f>'Backlog ELV'!DW4*1</f>
        <v>0</v>
      </c>
      <c r="DX4">
        <f>'Backlog ELV'!DX4*1</f>
        <v>0</v>
      </c>
      <c r="DY4">
        <f>'Backlog ELV'!DY4*1</f>
        <v>0</v>
      </c>
      <c r="DZ4">
        <f>'Backlog ELV'!DZ4*1</f>
        <v>0</v>
      </c>
      <c r="EB4">
        <f>'Backlog ELV'!EB4*1</f>
        <v>0</v>
      </c>
      <c r="EC4">
        <f>'Backlog ELV'!EC4*1</f>
        <v>0</v>
      </c>
      <c r="ED4">
        <f>'Backlog ELV'!ED4*1</f>
        <v>0</v>
      </c>
      <c r="EE4">
        <f>'Backlog ELV'!EE4*1</f>
        <v>0</v>
      </c>
      <c r="EG4">
        <f>'Backlog ELV'!EG4*1</f>
        <v>0</v>
      </c>
      <c r="EH4">
        <f>'Backlog ELV'!EH4*1</f>
        <v>0</v>
      </c>
      <c r="EI4">
        <f>'Backlog ELV'!EI4*1</f>
        <v>0</v>
      </c>
      <c r="EJ4">
        <f>'Backlog ELV'!EJ4*1</f>
        <v>0</v>
      </c>
      <c r="EL4">
        <f>'Backlog ELV'!EL4*1</f>
        <v>0</v>
      </c>
      <c r="EM4">
        <f>'Backlog ELV'!EM4*1</f>
        <v>0</v>
      </c>
      <c r="EN4">
        <f>'Backlog ELV'!EN4*1</f>
        <v>0</v>
      </c>
      <c r="EO4">
        <f>'Backlog ELV'!EO4*1</f>
        <v>0</v>
      </c>
      <c r="EQ4">
        <f>'Backlog ELV'!EQ4*1</f>
        <v>0</v>
      </c>
      <c r="ER4">
        <f>'Backlog ELV'!ER4*1</f>
        <v>0</v>
      </c>
      <c r="ES4">
        <f>'Backlog ELV'!ES4*1</f>
        <v>0</v>
      </c>
      <c r="ET4">
        <f>'Backlog ELV'!ET4*1</f>
        <v>0</v>
      </c>
      <c r="EV4" s="22">
        <f t="shared" si="0"/>
        <v>0</v>
      </c>
      <c r="EW4" s="22">
        <f t="shared" si="1"/>
        <v>0</v>
      </c>
      <c r="EX4" s="22">
        <f t="shared" si="2"/>
        <v>0</v>
      </c>
      <c r="EY4" s="22">
        <f t="shared" si="3"/>
        <v>0</v>
      </c>
    </row>
    <row r="5" spans="1:155" x14ac:dyDescent="0.35">
      <c r="A5">
        <v>3</v>
      </c>
      <c r="B5">
        <f>'Backlog ELV'!B5*1</f>
        <v>0</v>
      </c>
      <c r="C5">
        <f>'Backlog ELV'!C5*1</f>
        <v>0</v>
      </c>
      <c r="D5">
        <f>'Backlog ELV'!D5*1</f>
        <v>0</v>
      </c>
      <c r="E5">
        <f>'Backlog ELV'!E5*1</f>
        <v>0</v>
      </c>
      <c r="G5">
        <f>'Backlog ELV'!G5*1</f>
        <v>0</v>
      </c>
      <c r="H5">
        <f>'Backlog ELV'!H5*1</f>
        <v>0</v>
      </c>
      <c r="I5">
        <f>'Backlog ELV'!I5*1</f>
        <v>0</v>
      </c>
      <c r="J5">
        <f>'Backlog ELV'!J5*1</f>
        <v>0</v>
      </c>
      <c r="L5">
        <f>'Backlog ELV'!L5*1</f>
        <v>0</v>
      </c>
      <c r="M5">
        <f>'Backlog ELV'!M5*1</f>
        <v>0</v>
      </c>
      <c r="N5">
        <f>'Backlog ELV'!N5*1</f>
        <v>0</v>
      </c>
      <c r="O5">
        <f>'Backlog ELV'!O5*1</f>
        <v>0</v>
      </c>
      <c r="Q5">
        <f>'Backlog ELV'!Q5*1</f>
        <v>0</v>
      </c>
      <c r="R5">
        <f>'Backlog ELV'!R5*1</f>
        <v>0</v>
      </c>
      <c r="S5">
        <f>'Backlog ELV'!S5*1</f>
        <v>0</v>
      </c>
      <c r="T5">
        <f>'Backlog ELV'!T5*1</f>
        <v>0</v>
      </c>
      <c r="V5">
        <f>'Backlog ELV'!V5*1</f>
        <v>0</v>
      </c>
      <c r="W5">
        <f>'Backlog ELV'!W5*1</f>
        <v>0</v>
      </c>
      <c r="X5">
        <f>'Backlog ELV'!X5*1</f>
        <v>0</v>
      </c>
      <c r="Y5">
        <f>'Backlog ELV'!Y5*1</f>
        <v>0</v>
      </c>
      <c r="AA5">
        <f>'Backlog ELV'!AA5*1</f>
        <v>0</v>
      </c>
      <c r="AB5">
        <f>'Backlog ELV'!AB5*1</f>
        <v>0</v>
      </c>
      <c r="AC5">
        <f>'Backlog ELV'!AC5*1</f>
        <v>0</v>
      </c>
      <c r="AD5">
        <f>'Backlog ELV'!AD5*1</f>
        <v>0</v>
      </c>
      <c r="AF5">
        <f>'Backlog ELV'!AF5*1</f>
        <v>0</v>
      </c>
      <c r="AG5">
        <f>'Backlog ELV'!AG5*1</f>
        <v>0</v>
      </c>
      <c r="AH5">
        <f>'Backlog ELV'!AH5*1</f>
        <v>0</v>
      </c>
      <c r="AI5">
        <f>'Backlog ELV'!AI5*1</f>
        <v>0</v>
      </c>
      <c r="AK5">
        <f>'Backlog ELV'!AK5*1</f>
        <v>0</v>
      </c>
      <c r="AL5">
        <f>'Backlog ELV'!AL5*1</f>
        <v>0</v>
      </c>
      <c r="AM5">
        <f>'Backlog ELV'!AM5*1</f>
        <v>0</v>
      </c>
      <c r="AN5">
        <f>'Backlog ELV'!AN5*1</f>
        <v>0</v>
      </c>
      <c r="AP5">
        <f>'Backlog ELV'!AP5*1</f>
        <v>0</v>
      </c>
      <c r="AQ5">
        <f>'Backlog ELV'!AQ5*1</f>
        <v>0</v>
      </c>
      <c r="AR5">
        <f>'Backlog ELV'!AR5*1</f>
        <v>0</v>
      </c>
      <c r="AS5">
        <f>'Backlog ELV'!AS5*1</f>
        <v>0</v>
      </c>
      <c r="AU5">
        <f>'Backlog ELV'!AU5*1</f>
        <v>0</v>
      </c>
      <c r="AV5">
        <f>'Backlog ELV'!AV5*1</f>
        <v>0</v>
      </c>
      <c r="AW5">
        <f>'Backlog ELV'!AW5*1</f>
        <v>0</v>
      </c>
      <c r="AX5">
        <f>'Backlog ELV'!AX5*1</f>
        <v>0</v>
      </c>
      <c r="AZ5">
        <f>'Backlog ELV'!AZ5*1</f>
        <v>0</v>
      </c>
      <c r="BA5">
        <f>'Backlog ELV'!BA5*1</f>
        <v>0</v>
      </c>
      <c r="BB5">
        <f>'Backlog ELV'!BB5*1</f>
        <v>0</v>
      </c>
      <c r="BC5">
        <f>'Backlog ELV'!BC5*1</f>
        <v>0</v>
      </c>
      <c r="BE5">
        <f>'Backlog ELV'!BE5*1</f>
        <v>0</v>
      </c>
      <c r="BF5">
        <f>'Backlog ELV'!BF5*1</f>
        <v>0</v>
      </c>
      <c r="BG5">
        <f>'Backlog ELV'!BG5*1</f>
        <v>0</v>
      </c>
      <c r="BH5">
        <f>'Backlog ELV'!BH5*1</f>
        <v>0</v>
      </c>
      <c r="BJ5">
        <f>'Backlog ELV'!BJ5*1</f>
        <v>0</v>
      </c>
      <c r="BK5">
        <f>'Backlog ELV'!BK5*1</f>
        <v>0</v>
      </c>
      <c r="BL5">
        <f>'Backlog ELV'!BL5*1</f>
        <v>0</v>
      </c>
      <c r="BM5">
        <f>'Backlog ELV'!BM5*1</f>
        <v>0</v>
      </c>
      <c r="BO5">
        <f>'Backlog ELV'!BO5*1</f>
        <v>0</v>
      </c>
      <c r="BP5">
        <f>'Backlog ELV'!BP5*1</f>
        <v>0</v>
      </c>
      <c r="BQ5">
        <f>'Backlog ELV'!BQ5*1</f>
        <v>0</v>
      </c>
      <c r="BR5">
        <f>'Backlog ELV'!BR5*1</f>
        <v>0</v>
      </c>
      <c r="BT5">
        <f>'Backlog ELV'!BT5*1</f>
        <v>0</v>
      </c>
      <c r="BU5">
        <f>'Backlog ELV'!BU5*1</f>
        <v>0</v>
      </c>
      <c r="BV5">
        <f>'Backlog ELV'!BV5*1</f>
        <v>0</v>
      </c>
      <c r="BW5">
        <f>'Backlog ELV'!BW5*1</f>
        <v>0</v>
      </c>
      <c r="BY5">
        <f>'Backlog ELV'!BY5*1</f>
        <v>0</v>
      </c>
      <c r="BZ5">
        <f>'Backlog ELV'!BZ5*1</f>
        <v>0</v>
      </c>
      <c r="CA5">
        <f>'Backlog ELV'!CA5*1</f>
        <v>0</v>
      </c>
      <c r="CB5">
        <f>'Backlog ELV'!CB5*1</f>
        <v>0</v>
      </c>
      <c r="CD5">
        <f>'Backlog ELV'!CD5*1</f>
        <v>0</v>
      </c>
      <c r="CE5">
        <f>'Backlog ELV'!CE5*1</f>
        <v>0</v>
      </c>
      <c r="CF5">
        <f>'Backlog ELV'!CF5*1</f>
        <v>0</v>
      </c>
      <c r="CG5">
        <f>'Backlog ELV'!CG5*1</f>
        <v>0</v>
      </c>
      <c r="CI5">
        <f>'Backlog ELV'!CI5*1</f>
        <v>0</v>
      </c>
      <c r="CJ5">
        <f>'Backlog ELV'!CJ5*1</f>
        <v>0</v>
      </c>
      <c r="CK5">
        <f>'Backlog ELV'!CK5*1</f>
        <v>0</v>
      </c>
      <c r="CL5">
        <f>'Backlog ELV'!CL5*1</f>
        <v>0</v>
      </c>
      <c r="CN5">
        <f>'Backlog ELV'!CN5*1</f>
        <v>0</v>
      </c>
      <c r="CO5">
        <f>'Backlog ELV'!CO5*1</f>
        <v>0</v>
      </c>
      <c r="CP5">
        <f>'Backlog ELV'!CP5*1</f>
        <v>0</v>
      </c>
      <c r="CQ5">
        <f>'Backlog ELV'!CQ5*1</f>
        <v>0</v>
      </c>
      <c r="CS5">
        <f>'Backlog ELV'!CS5*1</f>
        <v>0</v>
      </c>
      <c r="CT5">
        <f>'Backlog ELV'!CT5*1</f>
        <v>0</v>
      </c>
      <c r="CU5">
        <f>'Backlog ELV'!CU5*1</f>
        <v>0</v>
      </c>
      <c r="CV5">
        <f>'Backlog ELV'!CV5*1</f>
        <v>0</v>
      </c>
      <c r="CX5">
        <f>'Backlog ELV'!CX5*1</f>
        <v>0</v>
      </c>
      <c r="CY5">
        <f>'Backlog ELV'!CY5*1</f>
        <v>0</v>
      </c>
      <c r="CZ5">
        <f>'Backlog ELV'!CZ5*1</f>
        <v>0</v>
      </c>
      <c r="DA5">
        <f>'Backlog ELV'!DA5*1</f>
        <v>0</v>
      </c>
      <c r="DC5">
        <f>'Backlog ELV'!DC5*1</f>
        <v>0</v>
      </c>
      <c r="DD5">
        <f>'Backlog ELV'!DD5*1</f>
        <v>0</v>
      </c>
      <c r="DE5">
        <f>'Backlog ELV'!DE5*1</f>
        <v>0</v>
      </c>
      <c r="DF5">
        <f>'Backlog ELV'!DF5*1</f>
        <v>0</v>
      </c>
      <c r="DH5">
        <f>'Backlog ELV'!DH5*1</f>
        <v>0</v>
      </c>
      <c r="DI5">
        <f>'Backlog ELV'!DI5*1</f>
        <v>0</v>
      </c>
      <c r="DJ5">
        <f>'Backlog ELV'!DJ5*1</f>
        <v>0</v>
      </c>
      <c r="DK5">
        <f>'Backlog ELV'!DK5*1</f>
        <v>0</v>
      </c>
      <c r="DM5">
        <f>'Backlog ELV'!DM5*1</f>
        <v>0</v>
      </c>
      <c r="DN5">
        <f>'Backlog ELV'!DN5*1</f>
        <v>0</v>
      </c>
      <c r="DO5">
        <f>'Backlog ELV'!DO5*1</f>
        <v>0</v>
      </c>
      <c r="DP5">
        <f>'Backlog ELV'!DP5*1</f>
        <v>0</v>
      </c>
      <c r="DR5">
        <f>'Backlog ELV'!DR5*1</f>
        <v>0</v>
      </c>
      <c r="DS5">
        <f>'Backlog ELV'!DS5*1</f>
        <v>0</v>
      </c>
      <c r="DT5">
        <f>'Backlog ELV'!DT5*1</f>
        <v>0</v>
      </c>
      <c r="DU5">
        <f>'Backlog ELV'!DU5*1</f>
        <v>0</v>
      </c>
      <c r="DW5">
        <f>'Backlog ELV'!DW5*1</f>
        <v>0</v>
      </c>
      <c r="DX5">
        <f>'Backlog ELV'!DX5*1</f>
        <v>0</v>
      </c>
      <c r="DY5">
        <f>'Backlog ELV'!DY5*1</f>
        <v>0</v>
      </c>
      <c r="DZ5">
        <f>'Backlog ELV'!DZ5*1</f>
        <v>0</v>
      </c>
      <c r="EB5">
        <f>'Backlog ELV'!EB5*1</f>
        <v>0</v>
      </c>
      <c r="EC5">
        <f>'Backlog ELV'!EC5*1</f>
        <v>0</v>
      </c>
      <c r="ED5">
        <f>'Backlog ELV'!ED5*1</f>
        <v>0</v>
      </c>
      <c r="EE5">
        <f>'Backlog ELV'!EE5*1</f>
        <v>0</v>
      </c>
      <c r="EG5">
        <f>'Backlog ELV'!EG5*1</f>
        <v>0</v>
      </c>
      <c r="EH5">
        <f>'Backlog ELV'!EH5*1</f>
        <v>0</v>
      </c>
      <c r="EI5">
        <f>'Backlog ELV'!EI5*1</f>
        <v>0</v>
      </c>
      <c r="EJ5">
        <f>'Backlog ELV'!EJ5*1</f>
        <v>0</v>
      </c>
      <c r="EL5">
        <f>'Backlog ELV'!EL5*1</f>
        <v>0</v>
      </c>
      <c r="EM5">
        <f>'Backlog ELV'!EM5*1</f>
        <v>0</v>
      </c>
      <c r="EN5">
        <f>'Backlog ELV'!EN5*1</f>
        <v>0</v>
      </c>
      <c r="EO5">
        <f>'Backlog ELV'!EO5*1</f>
        <v>0</v>
      </c>
      <c r="EQ5">
        <f>'Backlog ELV'!EQ5*1</f>
        <v>0</v>
      </c>
      <c r="ER5">
        <f>'Backlog ELV'!ER5*1</f>
        <v>0</v>
      </c>
      <c r="ES5">
        <f>'Backlog ELV'!ES5*1</f>
        <v>0</v>
      </c>
      <c r="ET5">
        <f>'Backlog ELV'!ET5*1</f>
        <v>0</v>
      </c>
      <c r="EV5" s="22">
        <f t="shared" si="0"/>
        <v>0</v>
      </c>
      <c r="EW5" s="22">
        <f t="shared" si="1"/>
        <v>0</v>
      </c>
      <c r="EX5" s="22">
        <f t="shared" si="2"/>
        <v>0</v>
      </c>
      <c r="EY5" s="22">
        <f t="shared" si="3"/>
        <v>0</v>
      </c>
    </row>
    <row r="6" spans="1:155" x14ac:dyDescent="0.35">
      <c r="A6">
        <v>4</v>
      </c>
      <c r="B6">
        <f>'Backlog ELV'!B6*1</f>
        <v>0</v>
      </c>
      <c r="C6">
        <f>'Backlog ELV'!C6*1</f>
        <v>0</v>
      </c>
      <c r="D6">
        <f>'Backlog ELV'!D6*1</f>
        <v>0</v>
      </c>
      <c r="E6">
        <f>'Backlog ELV'!E6*1</f>
        <v>0</v>
      </c>
      <c r="G6">
        <f>'Backlog ELV'!G6*1</f>
        <v>0</v>
      </c>
      <c r="H6">
        <f>'Backlog ELV'!H6*1</f>
        <v>0</v>
      </c>
      <c r="I6">
        <f>'Backlog ELV'!I6*1</f>
        <v>0</v>
      </c>
      <c r="J6">
        <f>'Backlog ELV'!J6*1</f>
        <v>0</v>
      </c>
      <c r="L6">
        <f>'Backlog ELV'!L6*1</f>
        <v>0</v>
      </c>
      <c r="M6">
        <f>'Backlog ELV'!M6*1</f>
        <v>0</v>
      </c>
      <c r="N6">
        <f>'Backlog ELV'!N6*1</f>
        <v>0</v>
      </c>
      <c r="O6">
        <f>'Backlog ELV'!O6*1</f>
        <v>0</v>
      </c>
      <c r="Q6">
        <f>'Backlog ELV'!Q6*1</f>
        <v>0</v>
      </c>
      <c r="R6">
        <f>'Backlog ELV'!R6*1</f>
        <v>0</v>
      </c>
      <c r="S6">
        <f>'Backlog ELV'!S6*1</f>
        <v>0</v>
      </c>
      <c r="T6">
        <f>'Backlog ELV'!T6*1</f>
        <v>0</v>
      </c>
      <c r="V6">
        <f>'Backlog ELV'!V6*1</f>
        <v>0</v>
      </c>
      <c r="W6">
        <f>'Backlog ELV'!W6*1</f>
        <v>0</v>
      </c>
      <c r="X6">
        <f>'Backlog ELV'!X6*1</f>
        <v>0</v>
      </c>
      <c r="Y6">
        <f>'Backlog ELV'!Y6*1</f>
        <v>0</v>
      </c>
      <c r="AA6">
        <f>'Backlog ELV'!AA6*1</f>
        <v>0</v>
      </c>
      <c r="AB6">
        <f>'Backlog ELV'!AB6*1</f>
        <v>0</v>
      </c>
      <c r="AC6">
        <f>'Backlog ELV'!AC6*1</f>
        <v>0</v>
      </c>
      <c r="AD6">
        <f>'Backlog ELV'!AD6*1</f>
        <v>0</v>
      </c>
      <c r="AF6">
        <f>'Backlog ELV'!AF6*1</f>
        <v>0</v>
      </c>
      <c r="AG6">
        <f>'Backlog ELV'!AG6*1</f>
        <v>0</v>
      </c>
      <c r="AH6">
        <f>'Backlog ELV'!AH6*1</f>
        <v>0</v>
      </c>
      <c r="AI6">
        <f>'Backlog ELV'!AI6*1</f>
        <v>0</v>
      </c>
      <c r="AK6">
        <f>'Backlog ELV'!AK6*1</f>
        <v>0</v>
      </c>
      <c r="AL6">
        <f>'Backlog ELV'!AL6*1</f>
        <v>0</v>
      </c>
      <c r="AM6">
        <f>'Backlog ELV'!AM6*1</f>
        <v>0</v>
      </c>
      <c r="AN6">
        <f>'Backlog ELV'!AN6*1</f>
        <v>0</v>
      </c>
      <c r="AP6">
        <f>'Backlog ELV'!AP6*1</f>
        <v>0</v>
      </c>
      <c r="AQ6">
        <f>'Backlog ELV'!AQ6*1</f>
        <v>0</v>
      </c>
      <c r="AR6">
        <f>'Backlog ELV'!AR6*1</f>
        <v>0</v>
      </c>
      <c r="AS6">
        <f>'Backlog ELV'!AS6*1</f>
        <v>0</v>
      </c>
      <c r="AU6">
        <f>'Backlog ELV'!AU6*1</f>
        <v>0</v>
      </c>
      <c r="AV6">
        <f>'Backlog ELV'!AV6*1</f>
        <v>0</v>
      </c>
      <c r="AW6">
        <f>'Backlog ELV'!AW6*1</f>
        <v>0</v>
      </c>
      <c r="AX6">
        <f>'Backlog ELV'!AX6*1</f>
        <v>0</v>
      </c>
      <c r="AZ6">
        <f>'Backlog ELV'!AZ6*1</f>
        <v>0</v>
      </c>
      <c r="BA6">
        <f>'Backlog ELV'!BA6*1</f>
        <v>0</v>
      </c>
      <c r="BB6">
        <f>'Backlog ELV'!BB6*1</f>
        <v>0</v>
      </c>
      <c r="BC6">
        <f>'Backlog ELV'!BC6*1</f>
        <v>0</v>
      </c>
      <c r="BE6">
        <f>'Backlog ELV'!BE6*1</f>
        <v>0</v>
      </c>
      <c r="BF6">
        <f>'Backlog ELV'!BF6*1</f>
        <v>0</v>
      </c>
      <c r="BG6">
        <f>'Backlog ELV'!BG6*1</f>
        <v>0</v>
      </c>
      <c r="BH6">
        <f>'Backlog ELV'!BH6*1</f>
        <v>0</v>
      </c>
      <c r="BJ6">
        <f>'Backlog ELV'!BJ6*1</f>
        <v>0</v>
      </c>
      <c r="BK6">
        <f>'Backlog ELV'!BK6*1</f>
        <v>0</v>
      </c>
      <c r="BL6">
        <f>'Backlog ELV'!BL6*1</f>
        <v>0</v>
      </c>
      <c r="BM6">
        <f>'Backlog ELV'!BM6*1</f>
        <v>0</v>
      </c>
      <c r="BO6">
        <f>'Backlog ELV'!BO6*1</f>
        <v>0</v>
      </c>
      <c r="BP6">
        <f>'Backlog ELV'!BP6*1</f>
        <v>0</v>
      </c>
      <c r="BQ6">
        <f>'Backlog ELV'!BQ6*1</f>
        <v>0</v>
      </c>
      <c r="BR6">
        <f>'Backlog ELV'!BR6*1</f>
        <v>0</v>
      </c>
      <c r="BT6">
        <f>'Backlog ELV'!BT6*1</f>
        <v>0</v>
      </c>
      <c r="BU6">
        <f>'Backlog ELV'!BU6*1</f>
        <v>0</v>
      </c>
      <c r="BV6">
        <f>'Backlog ELV'!BV6*1</f>
        <v>0</v>
      </c>
      <c r="BW6">
        <f>'Backlog ELV'!BW6*1</f>
        <v>0</v>
      </c>
      <c r="BY6">
        <f>'Backlog ELV'!BY6*1</f>
        <v>0</v>
      </c>
      <c r="BZ6">
        <f>'Backlog ELV'!BZ6*1</f>
        <v>0</v>
      </c>
      <c r="CA6">
        <f>'Backlog ELV'!CA6*1</f>
        <v>0</v>
      </c>
      <c r="CB6">
        <f>'Backlog ELV'!CB6*1</f>
        <v>0</v>
      </c>
      <c r="CD6">
        <f>'Backlog ELV'!CD6*1</f>
        <v>0</v>
      </c>
      <c r="CE6">
        <f>'Backlog ELV'!CE6*1</f>
        <v>0</v>
      </c>
      <c r="CF6">
        <f>'Backlog ELV'!CF6*1</f>
        <v>0</v>
      </c>
      <c r="CG6">
        <f>'Backlog ELV'!CG6*1</f>
        <v>0</v>
      </c>
      <c r="CI6">
        <f>'Backlog ELV'!CI6*1</f>
        <v>0</v>
      </c>
      <c r="CJ6">
        <f>'Backlog ELV'!CJ6*1</f>
        <v>0</v>
      </c>
      <c r="CK6">
        <f>'Backlog ELV'!CK6*1</f>
        <v>0</v>
      </c>
      <c r="CL6">
        <f>'Backlog ELV'!CL6*1</f>
        <v>0</v>
      </c>
      <c r="CN6">
        <f>'Backlog ELV'!CN6*1</f>
        <v>0</v>
      </c>
      <c r="CO6">
        <f>'Backlog ELV'!CO6*1</f>
        <v>0</v>
      </c>
      <c r="CP6">
        <f>'Backlog ELV'!CP6*1</f>
        <v>0</v>
      </c>
      <c r="CQ6">
        <f>'Backlog ELV'!CQ6*1</f>
        <v>0</v>
      </c>
      <c r="CS6">
        <f>'Backlog ELV'!CS6*1</f>
        <v>0</v>
      </c>
      <c r="CT6">
        <f>'Backlog ELV'!CT6*1</f>
        <v>0</v>
      </c>
      <c r="CU6">
        <f>'Backlog ELV'!CU6*1</f>
        <v>0</v>
      </c>
      <c r="CV6">
        <f>'Backlog ELV'!CV6*1</f>
        <v>0</v>
      </c>
      <c r="CX6">
        <f>'Backlog ELV'!CX6*1</f>
        <v>0</v>
      </c>
      <c r="CY6">
        <f>'Backlog ELV'!CY6*1</f>
        <v>0</v>
      </c>
      <c r="CZ6">
        <f>'Backlog ELV'!CZ6*1</f>
        <v>0</v>
      </c>
      <c r="DA6">
        <f>'Backlog ELV'!DA6*1</f>
        <v>0</v>
      </c>
      <c r="DC6">
        <f>'Backlog ELV'!DC6*1</f>
        <v>0</v>
      </c>
      <c r="DD6">
        <f>'Backlog ELV'!DD6*1</f>
        <v>0</v>
      </c>
      <c r="DE6">
        <f>'Backlog ELV'!DE6*1</f>
        <v>0</v>
      </c>
      <c r="DF6">
        <f>'Backlog ELV'!DF6*1</f>
        <v>0</v>
      </c>
      <c r="DH6">
        <f>'Backlog ELV'!DH6*1</f>
        <v>0</v>
      </c>
      <c r="DI6">
        <f>'Backlog ELV'!DI6*1</f>
        <v>0</v>
      </c>
      <c r="DJ6">
        <f>'Backlog ELV'!DJ6*1</f>
        <v>0</v>
      </c>
      <c r="DK6">
        <f>'Backlog ELV'!DK6*1</f>
        <v>0</v>
      </c>
      <c r="DM6">
        <f>'Backlog ELV'!DM6*1</f>
        <v>0</v>
      </c>
      <c r="DN6">
        <f>'Backlog ELV'!DN6*1</f>
        <v>0</v>
      </c>
      <c r="DO6">
        <f>'Backlog ELV'!DO6*1</f>
        <v>0</v>
      </c>
      <c r="DP6">
        <f>'Backlog ELV'!DP6*1</f>
        <v>0</v>
      </c>
      <c r="DR6">
        <f>'Backlog ELV'!DR6*1</f>
        <v>0</v>
      </c>
      <c r="DS6">
        <f>'Backlog ELV'!DS6*1</f>
        <v>0</v>
      </c>
      <c r="DT6">
        <f>'Backlog ELV'!DT6*1</f>
        <v>0</v>
      </c>
      <c r="DU6">
        <f>'Backlog ELV'!DU6*1</f>
        <v>0</v>
      </c>
      <c r="DW6">
        <f>'Backlog ELV'!DW6*1</f>
        <v>0</v>
      </c>
      <c r="DX6">
        <f>'Backlog ELV'!DX6*1</f>
        <v>0</v>
      </c>
      <c r="DY6">
        <f>'Backlog ELV'!DY6*1</f>
        <v>0</v>
      </c>
      <c r="DZ6">
        <f>'Backlog ELV'!DZ6*1</f>
        <v>0</v>
      </c>
      <c r="EB6">
        <f>'Backlog ELV'!EB6*1</f>
        <v>0</v>
      </c>
      <c r="EC6">
        <f>'Backlog ELV'!EC6*1</f>
        <v>0</v>
      </c>
      <c r="ED6">
        <f>'Backlog ELV'!ED6*1</f>
        <v>0</v>
      </c>
      <c r="EE6">
        <f>'Backlog ELV'!EE6*1</f>
        <v>0</v>
      </c>
      <c r="EG6">
        <f>'Backlog ELV'!EG6*1</f>
        <v>0</v>
      </c>
      <c r="EH6">
        <f>'Backlog ELV'!EH6*1</f>
        <v>0</v>
      </c>
      <c r="EI6">
        <f>'Backlog ELV'!EI6*1</f>
        <v>0</v>
      </c>
      <c r="EJ6">
        <f>'Backlog ELV'!EJ6*1</f>
        <v>0</v>
      </c>
      <c r="EL6">
        <f>'Backlog ELV'!EL6*1</f>
        <v>0</v>
      </c>
      <c r="EM6">
        <f>'Backlog ELV'!EM6*1</f>
        <v>0</v>
      </c>
      <c r="EN6">
        <f>'Backlog ELV'!EN6*1</f>
        <v>0</v>
      </c>
      <c r="EO6">
        <f>'Backlog ELV'!EO6*1</f>
        <v>0</v>
      </c>
      <c r="EQ6">
        <f>'Backlog ELV'!EQ6*1</f>
        <v>0</v>
      </c>
      <c r="ER6">
        <f>'Backlog ELV'!ER6*1</f>
        <v>0</v>
      </c>
      <c r="ES6">
        <f>'Backlog ELV'!ES6*1</f>
        <v>0</v>
      </c>
      <c r="ET6">
        <f>'Backlog ELV'!ET6*1</f>
        <v>0</v>
      </c>
      <c r="EV6" s="22">
        <f t="shared" si="0"/>
        <v>0</v>
      </c>
      <c r="EW6" s="22">
        <f t="shared" si="1"/>
        <v>0</v>
      </c>
      <c r="EX6" s="22">
        <f t="shared" si="2"/>
        <v>0</v>
      </c>
      <c r="EY6" s="22">
        <f t="shared" si="3"/>
        <v>0</v>
      </c>
    </row>
    <row r="7" spans="1:155" x14ac:dyDescent="0.35">
      <c r="A7">
        <v>5</v>
      </c>
      <c r="B7">
        <f>'Backlog ELV'!B7*1</f>
        <v>0</v>
      </c>
      <c r="C7">
        <f>'Backlog ELV'!C7*1</f>
        <v>0</v>
      </c>
      <c r="D7">
        <f>'Backlog ELV'!D7*1</f>
        <v>0</v>
      </c>
      <c r="E7">
        <f>'Backlog ELV'!E7*1</f>
        <v>0</v>
      </c>
      <c r="G7">
        <f>'Backlog ELV'!G7*1</f>
        <v>0</v>
      </c>
      <c r="H7">
        <f>'Backlog ELV'!H7*1</f>
        <v>0</v>
      </c>
      <c r="I7">
        <f>'Backlog ELV'!I7*1</f>
        <v>0</v>
      </c>
      <c r="J7">
        <f>'Backlog ELV'!J7*1</f>
        <v>0</v>
      </c>
      <c r="L7">
        <f>'Backlog ELV'!L7*1</f>
        <v>0</v>
      </c>
      <c r="M7">
        <f>'Backlog ELV'!M7*1</f>
        <v>0</v>
      </c>
      <c r="N7">
        <f>'Backlog ELV'!N7*1</f>
        <v>0</v>
      </c>
      <c r="O7">
        <f>'Backlog ELV'!O7*1</f>
        <v>0</v>
      </c>
      <c r="Q7">
        <f>'Backlog ELV'!Q7*1</f>
        <v>0</v>
      </c>
      <c r="R7">
        <f>'Backlog ELV'!R7*1</f>
        <v>0</v>
      </c>
      <c r="S7">
        <f>'Backlog ELV'!S7*1</f>
        <v>0</v>
      </c>
      <c r="T7">
        <f>'Backlog ELV'!T7*1</f>
        <v>0</v>
      </c>
      <c r="V7">
        <f>'Backlog ELV'!V7*1</f>
        <v>0</v>
      </c>
      <c r="W7">
        <f>'Backlog ELV'!W7*1</f>
        <v>0</v>
      </c>
      <c r="X7">
        <f>'Backlog ELV'!X7*1</f>
        <v>0</v>
      </c>
      <c r="Y7">
        <f>'Backlog ELV'!Y7*1</f>
        <v>0</v>
      </c>
      <c r="AA7">
        <f>'Backlog ELV'!AA7*1</f>
        <v>0</v>
      </c>
      <c r="AB7">
        <f>'Backlog ELV'!AB7*1</f>
        <v>0</v>
      </c>
      <c r="AC7">
        <f>'Backlog ELV'!AC7*1</f>
        <v>0</v>
      </c>
      <c r="AD7">
        <f>'Backlog ELV'!AD7*1</f>
        <v>0</v>
      </c>
      <c r="AF7">
        <f>'Backlog ELV'!AF7*1</f>
        <v>0</v>
      </c>
      <c r="AG7">
        <f>'Backlog ELV'!AG7*1</f>
        <v>0</v>
      </c>
      <c r="AH7">
        <f>'Backlog ELV'!AH7*1</f>
        <v>0</v>
      </c>
      <c r="AI7">
        <f>'Backlog ELV'!AI7*1</f>
        <v>0</v>
      </c>
      <c r="AK7">
        <f>'Backlog ELV'!AK7*1</f>
        <v>0</v>
      </c>
      <c r="AL7">
        <f>'Backlog ELV'!AL7*1</f>
        <v>0</v>
      </c>
      <c r="AM7">
        <f>'Backlog ELV'!AM7*1</f>
        <v>0</v>
      </c>
      <c r="AN7">
        <f>'Backlog ELV'!AN7*1</f>
        <v>0</v>
      </c>
      <c r="AP7">
        <f>'Backlog ELV'!AP7*1</f>
        <v>0</v>
      </c>
      <c r="AQ7">
        <f>'Backlog ELV'!AQ7*1</f>
        <v>0</v>
      </c>
      <c r="AR7">
        <f>'Backlog ELV'!AR7*1</f>
        <v>0</v>
      </c>
      <c r="AS7">
        <f>'Backlog ELV'!AS7*1</f>
        <v>0</v>
      </c>
      <c r="AU7">
        <f>'Backlog ELV'!AU7*1</f>
        <v>0</v>
      </c>
      <c r="AV7">
        <f>'Backlog ELV'!AV7*1</f>
        <v>0</v>
      </c>
      <c r="AW7">
        <f>'Backlog ELV'!AW7*1</f>
        <v>0</v>
      </c>
      <c r="AX7">
        <f>'Backlog ELV'!AX7*1</f>
        <v>0</v>
      </c>
      <c r="AZ7">
        <f>'Backlog ELV'!AZ7*1</f>
        <v>0</v>
      </c>
      <c r="BA7">
        <f>'Backlog ELV'!BA7*1</f>
        <v>0</v>
      </c>
      <c r="BB7">
        <f>'Backlog ELV'!BB7*1</f>
        <v>0</v>
      </c>
      <c r="BC7">
        <f>'Backlog ELV'!BC7*1</f>
        <v>0</v>
      </c>
      <c r="BE7">
        <f>'Backlog ELV'!BE7*1</f>
        <v>0</v>
      </c>
      <c r="BF7">
        <f>'Backlog ELV'!BF7*1</f>
        <v>0</v>
      </c>
      <c r="BG7">
        <f>'Backlog ELV'!BG7*1</f>
        <v>0</v>
      </c>
      <c r="BH7">
        <f>'Backlog ELV'!BH7*1</f>
        <v>0</v>
      </c>
      <c r="BJ7">
        <f>'Backlog ELV'!BJ7*1</f>
        <v>0</v>
      </c>
      <c r="BK7">
        <f>'Backlog ELV'!BK7*1</f>
        <v>0</v>
      </c>
      <c r="BL7">
        <f>'Backlog ELV'!BL7*1</f>
        <v>0</v>
      </c>
      <c r="BM7">
        <f>'Backlog ELV'!BM7*1</f>
        <v>0</v>
      </c>
      <c r="BO7">
        <f>'Backlog ELV'!BO7*1</f>
        <v>0</v>
      </c>
      <c r="BP7">
        <f>'Backlog ELV'!BP7*1</f>
        <v>0</v>
      </c>
      <c r="BQ7">
        <f>'Backlog ELV'!BQ7*1</f>
        <v>0</v>
      </c>
      <c r="BR7">
        <f>'Backlog ELV'!BR7*1</f>
        <v>0</v>
      </c>
      <c r="BT7">
        <f>'Backlog ELV'!BT7*1</f>
        <v>0</v>
      </c>
      <c r="BU7">
        <f>'Backlog ELV'!BU7*1</f>
        <v>0</v>
      </c>
      <c r="BV7">
        <f>'Backlog ELV'!BV7*1</f>
        <v>0</v>
      </c>
      <c r="BW7">
        <f>'Backlog ELV'!BW7*1</f>
        <v>0</v>
      </c>
      <c r="BY7">
        <f>'Backlog ELV'!BY7*1</f>
        <v>0</v>
      </c>
      <c r="BZ7">
        <f>'Backlog ELV'!BZ7*1</f>
        <v>0</v>
      </c>
      <c r="CA7">
        <f>'Backlog ELV'!CA7*1</f>
        <v>0</v>
      </c>
      <c r="CB7">
        <f>'Backlog ELV'!CB7*1</f>
        <v>0</v>
      </c>
      <c r="CD7">
        <f>'Backlog ELV'!CD7*1</f>
        <v>0</v>
      </c>
      <c r="CE7">
        <f>'Backlog ELV'!CE7*1</f>
        <v>0</v>
      </c>
      <c r="CF7">
        <f>'Backlog ELV'!CF7*1</f>
        <v>0</v>
      </c>
      <c r="CG7">
        <f>'Backlog ELV'!CG7*1</f>
        <v>0</v>
      </c>
      <c r="CI7">
        <f>'Backlog ELV'!CI7*1</f>
        <v>0</v>
      </c>
      <c r="CJ7">
        <f>'Backlog ELV'!CJ7*1</f>
        <v>0</v>
      </c>
      <c r="CK7">
        <f>'Backlog ELV'!CK7*1</f>
        <v>0</v>
      </c>
      <c r="CL7">
        <f>'Backlog ELV'!CL7*1</f>
        <v>0</v>
      </c>
      <c r="CN7">
        <f>'Backlog ELV'!CN7*1</f>
        <v>0</v>
      </c>
      <c r="CO7">
        <f>'Backlog ELV'!CO7*1</f>
        <v>0</v>
      </c>
      <c r="CP7">
        <f>'Backlog ELV'!CP7*1</f>
        <v>0</v>
      </c>
      <c r="CQ7">
        <f>'Backlog ELV'!CQ7*1</f>
        <v>0</v>
      </c>
      <c r="CS7">
        <f>'Backlog ELV'!CS7*1</f>
        <v>0</v>
      </c>
      <c r="CT7">
        <f>'Backlog ELV'!CT7*1</f>
        <v>0</v>
      </c>
      <c r="CU7">
        <f>'Backlog ELV'!CU7*1</f>
        <v>0</v>
      </c>
      <c r="CV7">
        <f>'Backlog ELV'!CV7*1</f>
        <v>0</v>
      </c>
      <c r="CX7">
        <f>'Backlog ELV'!CX7*1</f>
        <v>0</v>
      </c>
      <c r="CY7">
        <f>'Backlog ELV'!CY7*1</f>
        <v>0</v>
      </c>
      <c r="CZ7">
        <f>'Backlog ELV'!CZ7*1</f>
        <v>0</v>
      </c>
      <c r="DA7">
        <f>'Backlog ELV'!DA7*1</f>
        <v>0</v>
      </c>
      <c r="DC7">
        <f>'Backlog ELV'!DC7*1</f>
        <v>0</v>
      </c>
      <c r="DD7">
        <f>'Backlog ELV'!DD7*1</f>
        <v>0</v>
      </c>
      <c r="DE7">
        <f>'Backlog ELV'!DE7*1</f>
        <v>0</v>
      </c>
      <c r="DF7">
        <f>'Backlog ELV'!DF7*1</f>
        <v>0</v>
      </c>
      <c r="DH7">
        <f>'Backlog ELV'!DH7*1</f>
        <v>0</v>
      </c>
      <c r="DI7">
        <f>'Backlog ELV'!DI7*1</f>
        <v>0</v>
      </c>
      <c r="DJ7">
        <f>'Backlog ELV'!DJ7*1</f>
        <v>0</v>
      </c>
      <c r="DK7">
        <f>'Backlog ELV'!DK7*1</f>
        <v>0</v>
      </c>
      <c r="DM7">
        <f>'Backlog ELV'!DM7*1</f>
        <v>0</v>
      </c>
      <c r="DN7">
        <f>'Backlog ELV'!DN7*1</f>
        <v>0</v>
      </c>
      <c r="DO7">
        <f>'Backlog ELV'!DO7*1</f>
        <v>0</v>
      </c>
      <c r="DP7">
        <f>'Backlog ELV'!DP7*1</f>
        <v>0</v>
      </c>
      <c r="DR7">
        <f>'Backlog ELV'!DR7*1</f>
        <v>0</v>
      </c>
      <c r="DS7">
        <f>'Backlog ELV'!DS7*1</f>
        <v>0</v>
      </c>
      <c r="DT7">
        <f>'Backlog ELV'!DT7*1</f>
        <v>0</v>
      </c>
      <c r="DU7">
        <f>'Backlog ELV'!DU7*1</f>
        <v>0</v>
      </c>
      <c r="DW7">
        <f>'Backlog ELV'!DW7*1</f>
        <v>0</v>
      </c>
      <c r="DX7">
        <f>'Backlog ELV'!DX7*1</f>
        <v>0</v>
      </c>
      <c r="DY7">
        <f>'Backlog ELV'!DY7*1</f>
        <v>0</v>
      </c>
      <c r="DZ7">
        <f>'Backlog ELV'!DZ7*1</f>
        <v>0</v>
      </c>
      <c r="EB7">
        <f>'Backlog ELV'!EB7*1</f>
        <v>0</v>
      </c>
      <c r="EC7">
        <f>'Backlog ELV'!EC7*1</f>
        <v>0</v>
      </c>
      <c r="ED7">
        <f>'Backlog ELV'!ED7*1</f>
        <v>0</v>
      </c>
      <c r="EE7">
        <f>'Backlog ELV'!EE7*1</f>
        <v>0</v>
      </c>
      <c r="EG7">
        <f>'Backlog ELV'!EG7*1</f>
        <v>0</v>
      </c>
      <c r="EH7">
        <f>'Backlog ELV'!EH7*1</f>
        <v>0</v>
      </c>
      <c r="EI7">
        <f>'Backlog ELV'!EI7*1</f>
        <v>0</v>
      </c>
      <c r="EJ7">
        <f>'Backlog ELV'!EJ7*1</f>
        <v>0</v>
      </c>
      <c r="EL7">
        <f>'Backlog ELV'!EL7*1</f>
        <v>0</v>
      </c>
      <c r="EM7">
        <f>'Backlog ELV'!EM7*1</f>
        <v>0</v>
      </c>
      <c r="EN7">
        <f>'Backlog ELV'!EN7*1</f>
        <v>0</v>
      </c>
      <c r="EO7">
        <f>'Backlog ELV'!EO7*1</f>
        <v>0</v>
      </c>
      <c r="EQ7">
        <f>'Backlog ELV'!EQ7*1</f>
        <v>0</v>
      </c>
      <c r="ER7">
        <f>'Backlog ELV'!ER7*1</f>
        <v>0</v>
      </c>
      <c r="ES7">
        <f>'Backlog ELV'!ES7*1</f>
        <v>0</v>
      </c>
      <c r="ET7">
        <f>'Backlog ELV'!ET7*1</f>
        <v>0</v>
      </c>
      <c r="EV7" s="22">
        <f t="shared" si="0"/>
        <v>0</v>
      </c>
      <c r="EW7" s="22">
        <f t="shared" si="1"/>
        <v>0</v>
      </c>
      <c r="EX7" s="22">
        <f t="shared" si="2"/>
        <v>0</v>
      </c>
      <c r="EY7" s="22">
        <f t="shared" si="3"/>
        <v>0</v>
      </c>
    </row>
    <row r="8" spans="1:155" x14ac:dyDescent="0.35">
      <c r="A8">
        <v>6</v>
      </c>
      <c r="B8">
        <f>'Backlog ELV'!B8*1</f>
        <v>0</v>
      </c>
      <c r="C8">
        <f>'Backlog ELV'!C8*1</f>
        <v>0</v>
      </c>
      <c r="D8">
        <f>'Backlog ELV'!D8*1</f>
        <v>0</v>
      </c>
      <c r="E8">
        <f>'Backlog ELV'!E8*1</f>
        <v>0</v>
      </c>
      <c r="G8">
        <f>'Backlog ELV'!G8*1</f>
        <v>0</v>
      </c>
      <c r="H8">
        <f>'Backlog ELV'!H8*1</f>
        <v>0</v>
      </c>
      <c r="I8">
        <f>'Backlog ELV'!I8*1</f>
        <v>0</v>
      </c>
      <c r="J8">
        <f>'Backlog ELV'!J8*1</f>
        <v>0</v>
      </c>
      <c r="L8">
        <f>'Backlog ELV'!L8*1</f>
        <v>0</v>
      </c>
      <c r="M8">
        <f>'Backlog ELV'!M8*1</f>
        <v>0</v>
      </c>
      <c r="N8">
        <f>'Backlog ELV'!N8*1</f>
        <v>0</v>
      </c>
      <c r="O8">
        <f>'Backlog ELV'!O8*1</f>
        <v>0</v>
      </c>
      <c r="Q8">
        <f>'Backlog ELV'!Q8*1</f>
        <v>0</v>
      </c>
      <c r="R8">
        <f>'Backlog ELV'!R8*1</f>
        <v>0</v>
      </c>
      <c r="S8">
        <f>'Backlog ELV'!S8*1</f>
        <v>0</v>
      </c>
      <c r="T8">
        <f>'Backlog ELV'!T8*1</f>
        <v>0</v>
      </c>
      <c r="V8">
        <f>'Backlog ELV'!V8*1</f>
        <v>0</v>
      </c>
      <c r="W8">
        <f>'Backlog ELV'!W8*1</f>
        <v>0</v>
      </c>
      <c r="X8">
        <f>'Backlog ELV'!X8*1</f>
        <v>0</v>
      </c>
      <c r="Y8">
        <f>'Backlog ELV'!Y8*1</f>
        <v>0</v>
      </c>
      <c r="AA8">
        <f>'Backlog ELV'!AA8*1</f>
        <v>0</v>
      </c>
      <c r="AB8">
        <f>'Backlog ELV'!AB8*1</f>
        <v>0</v>
      </c>
      <c r="AC8">
        <f>'Backlog ELV'!AC8*1</f>
        <v>0</v>
      </c>
      <c r="AD8">
        <f>'Backlog ELV'!AD8*1</f>
        <v>0</v>
      </c>
      <c r="AF8">
        <f>'Backlog ELV'!AF8*1</f>
        <v>0</v>
      </c>
      <c r="AG8">
        <f>'Backlog ELV'!AG8*1</f>
        <v>0</v>
      </c>
      <c r="AH8">
        <f>'Backlog ELV'!AH8*1</f>
        <v>0</v>
      </c>
      <c r="AI8">
        <f>'Backlog ELV'!AI8*1</f>
        <v>0</v>
      </c>
      <c r="AK8">
        <f>'Backlog ELV'!AK8*1</f>
        <v>0</v>
      </c>
      <c r="AL8">
        <f>'Backlog ELV'!AL8*1</f>
        <v>0</v>
      </c>
      <c r="AM8">
        <f>'Backlog ELV'!AM8*1</f>
        <v>0</v>
      </c>
      <c r="AN8">
        <f>'Backlog ELV'!AN8*1</f>
        <v>0</v>
      </c>
      <c r="AP8">
        <f>'Backlog ELV'!AP8*1</f>
        <v>0</v>
      </c>
      <c r="AQ8">
        <f>'Backlog ELV'!AQ8*1</f>
        <v>0</v>
      </c>
      <c r="AR8">
        <f>'Backlog ELV'!AR8*1</f>
        <v>0</v>
      </c>
      <c r="AS8">
        <f>'Backlog ELV'!AS8*1</f>
        <v>0</v>
      </c>
      <c r="AU8">
        <f>'Backlog ELV'!AU8*1</f>
        <v>0</v>
      </c>
      <c r="AV8">
        <f>'Backlog ELV'!AV8*1</f>
        <v>0</v>
      </c>
      <c r="AW8">
        <f>'Backlog ELV'!AW8*1</f>
        <v>0</v>
      </c>
      <c r="AX8">
        <f>'Backlog ELV'!AX8*1</f>
        <v>0</v>
      </c>
      <c r="AZ8">
        <f>'Backlog ELV'!AZ8*1</f>
        <v>0</v>
      </c>
      <c r="BA8">
        <f>'Backlog ELV'!BA8*1</f>
        <v>0</v>
      </c>
      <c r="BB8">
        <f>'Backlog ELV'!BB8*1</f>
        <v>0</v>
      </c>
      <c r="BC8">
        <f>'Backlog ELV'!BC8*1</f>
        <v>0</v>
      </c>
      <c r="BE8">
        <f>'Backlog ELV'!BE8*1</f>
        <v>0</v>
      </c>
      <c r="BF8">
        <f>'Backlog ELV'!BF8*1</f>
        <v>0</v>
      </c>
      <c r="BG8">
        <f>'Backlog ELV'!BG8*1</f>
        <v>0</v>
      </c>
      <c r="BH8">
        <f>'Backlog ELV'!BH8*1</f>
        <v>0</v>
      </c>
      <c r="BJ8">
        <f>'Backlog ELV'!BJ8*1</f>
        <v>0</v>
      </c>
      <c r="BK8">
        <f>'Backlog ELV'!BK8*1</f>
        <v>0</v>
      </c>
      <c r="BL8">
        <f>'Backlog ELV'!BL8*1</f>
        <v>0</v>
      </c>
      <c r="BM8">
        <f>'Backlog ELV'!BM8*1</f>
        <v>0</v>
      </c>
      <c r="BO8">
        <f>'Backlog ELV'!BO8*1</f>
        <v>0</v>
      </c>
      <c r="BP8">
        <f>'Backlog ELV'!BP8*1</f>
        <v>0</v>
      </c>
      <c r="BQ8">
        <f>'Backlog ELV'!BQ8*1</f>
        <v>0</v>
      </c>
      <c r="BR8">
        <f>'Backlog ELV'!BR8*1</f>
        <v>0</v>
      </c>
      <c r="BT8">
        <f>'Backlog ELV'!BT8*1</f>
        <v>0</v>
      </c>
      <c r="BU8">
        <f>'Backlog ELV'!BU8*1</f>
        <v>0</v>
      </c>
      <c r="BV8">
        <f>'Backlog ELV'!BV8*1</f>
        <v>0</v>
      </c>
      <c r="BW8">
        <f>'Backlog ELV'!BW8*1</f>
        <v>0</v>
      </c>
      <c r="BY8">
        <f>'Backlog ELV'!BY8*1</f>
        <v>0</v>
      </c>
      <c r="BZ8">
        <f>'Backlog ELV'!BZ8*1</f>
        <v>0</v>
      </c>
      <c r="CA8">
        <f>'Backlog ELV'!CA8*1</f>
        <v>0</v>
      </c>
      <c r="CB8">
        <f>'Backlog ELV'!CB8*1</f>
        <v>0</v>
      </c>
      <c r="CD8">
        <f>'Backlog ELV'!CD8*1</f>
        <v>0</v>
      </c>
      <c r="CE8">
        <f>'Backlog ELV'!CE8*1</f>
        <v>0</v>
      </c>
      <c r="CF8">
        <f>'Backlog ELV'!CF8*1</f>
        <v>0</v>
      </c>
      <c r="CG8">
        <f>'Backlog ELV'!CG8*1</f>
        <v>0</v>
      </c>
      <c r="CI8">
        <f>'Backlog ELV'!CI8*1</f>
        <v>0</v>
      </c>
      <c r="CJ8">
        <f>'Backlog ELV'!CJ8*1</f>
        <v>0</v>
      </c>
      <c r="CK8">
        <f>'Backlog ELV'!CK8*1</f>
        <v>0</v>
      </c>
      <c r="CL8">
        <f>'Backlog ELV'!CL8*1</f>
        <v>0</v>
      </c>
      <c r="CN8">
        <f>'Backlog ELV'!CN8*1</f>
        <v>0</v>
      </c>
      <c r="CO8">
        <f>'Backlog ELV'!CO8*1</f>
        <v>0</v>
      </c>
      <c r="CP8">
        <f>'Backlog ELV'!CP8*1</f>
        <v>0</v>
      </c>
      <c r="CQ8">
        <f>'Backlog ELV'!CQ8*1</f>
        <v>0</v>
      </c>
      <c r="CS8">
        <f>'Backlog ELV'!CS8*1</f>
        <v>0</v>
      </c>
      <c r="CT8">
        <f>'Backlog ELV'!CT8*1</f>
        <v>0</v>
      </c>
      <c r="CU8">
        <f>'Backlog ELV'!CU8*1</f>
        <v>0</v>
      </c>
      <c r="CV8">
        <f>'Backlog ELV'!CV8*1</f>
        <v>0</v>
      </c>
      <c r="CX8">
        <f>'Backlog ELV'!CX8*1</f>
        <v>0</v>
      </c>
      <c r="CY8">
        <f>'Backlog ELV'!CY8*1</f>
        <v>0</v>
      </c>
      <c r="CZ8">
        <f>'Backlog ELV'!CZ8*1</f>
        <v>0</v>
      </c>
      <c r="DA8">
        <f>'Backlog ELV'!DA8*1</f>
        <v>0</v>
      </c>
      <c r="DC8">
        <f>'Backlog ELV'!DC8*1</f>
        <v>0</v>
      </c>
      <c r="DD8">
        <f>'Backlog ELV'!DD8*1</f>
        <v>0</v>
      </c>
      <c r="DE8">
        <f>'Backlog ELV'!DE8*1</f>
        <v>0</v>
      </c>
      <c r="DF8">
        <f>'Backlog ELV'!DF8*1</f>
        <v>0</v>
      </c>
      <c r="DH8">
        <f>'Backlog ELV'!DH8*1</f>
        <v>0</v>
      </c>
      <c r="DI8">
        <f>'Backlog ELV'!DI8*1</f>
        <v>0</v>
      </c>
      <c r="DJ8">
        <f>'Backlog ELV'!DJ8*1</f>
        <v>0</v>
      </c>
      <c r="DK8">
        <f>'Backlog ELV'!DK8*1</f>
        <v>0</v>
      </c>
      <c r="DM8">
        <f>'Backlog ELV'!DM8*1</f>
        <v>0</v>
      </c>
      <c r="DN8">
        <f>'Backlog ELV'!DN8*1</f>
        <v>0</v>
      </c>
      <c r="DO8">
        <f>'Backlog ELV'!DO8*1</f>
        <v>0</v>
      </c>
      <c r="DP8">
        <f>'Backlog ELV'!DP8*1</f>
        <v>0</v>
      </c>
      <c r="DR8">
        <f>'Backlog ELV'!DR8*1</f>
        <v>0</v>
      </c>
      <c r="DS8">
        <f>'Backlog ELV'!DS8*1</f>
        <v>0</v>
      </c>
      <c r="DT8">
        <f>'Backlog ELV'!DT8*1</f>
        <v>0</v>
      </c>
      <c r="DU8">
        <f>'Backlog ELV'!DU8*1</f>
        <v>0</v>
      </c>
      <c r="DW8">
        <f>'Backlog ELV'!DW8*1</f>
        <v>0</v>
      </c>
      <c r="DX8">
        <f>'Backlog ELV'!DX8*1</f>
        <v>0</v>
      </c>
      <c r="DY8">
        <f>'Backlog ELV'!DY8*1</f>
        <v>0</v>
      </c>
      <c r="DZ8">
        <f>'Backlog ELV'!DZ8*1</f>
        <v>0</v>
      </c>
      <c r="EB8">
        <f>'Backlog ELV'!EB8*1</f>
        <v>0</v>
      </c>
      <c r="EC8">
        <f>'Backlog ELV'!EC8*1</f>
        <v>0</v>
      </c>
      <c r="ED8">
        <f>'Backlog ELV'!ED8*1</f>
        <v>0</v>
      </c>
      <c r="EE8">
        <f>'Backlog ELV'!EE8*1</f>
        <v>0</v>
      </c>
      <c r="EG8">
        <f>'Backlog ELV'!EG8*1</f>
        <v>0</v>
      </c>
      <c r="EH8">
        <f>'Backlog ELV'!EH8*1</f>
        <v>0</v>
      </c>
      <c r="EI8">
        <f>'Backlog ELV'!EI8*1</f>
        <v>0</v>
      </c>
      <c r="EJ8">
        <f>'Backlog ELV'!EJ8*1</f>
        <v>0</v>
      </c>
      <c r="EL8">
        <f>'Backlog ELV'!EL8*1</f>
        <v>0</v>
      </c>
      <c r="EM8">
        <f>'Backlog ELV'!EM8*1</f>
        <v>0</v>
      </c>
      <c r="EN8">
        <f>'Backlog ELV'!EN8*1</f>
        <v>0</v>
      </c>
      <c r="EO8">
        <f>'Backlog ELV'!EO8*1</f>
        <v>0</v>
      </c>
      <c r="EQ8">
        <f>'Backlog ELV'!EQ8*1</f>
        <v>0</v>
      </c>
      <c r="ER8">
        <f>'Backlog ELV'!ER8*1</f>
        <v>0</v>
      </c>
      <c r="ES8">
        <f>'Backlog ELV'!ES8*1</f>
        <v>0</v>
      </c>
      <c r="ET8">
        <f>'Backlog ELV'!ET8*1</f>
        <v>0</v>
      </c>
      <c r="EV8" s="22">
        <f t="shared" si="0"/>
        <v>0</v>
      </c>
      <c r="EW8" s="22">
        <f t="shared" si="1"/>
        <v>0</v>
      </c>
      <c r="EX8" s="22">
        <f t="shared" si="2"/>
        <v>0</v>
      </c>
      <c r="EY8" s="22">
        <f t="shared" si="3"/>
        <v>0</v>
      </c>
    </row>
    <row r="9" spans="1:155" x14ac:dyDescent="0.35">
      <c r="A9">
        <v>7</v>
      </c>
      <c r="B9">
        <f>'Backlog ELV'!B9*1</f>
        <v>0</v>
      </c>
      <c r="C9">
        <f>'Backlog ELV'!C9*1</f>
        <v>0</v>
      </c>
      <c r="D9">
        <f>'Backlog ELV'!D9*1</f>
        <v>0</v>
      </c>
      <c r="E9">
        <f>'Backlog ELV'!E9*1</f>
        <v>0</v>
      </c>
      <c r="G9">
        <f>'Backlog ELV'!G9*1</f>
        <v>0</v>
      </c>
      <c r="H9">
        <f>'Backlog ELV'!H9*1</f>
        <v>0</v>
      </c>
      <c r="I9">
        <f>'Backlog ELV'!I9*1</f>
        <v>0</v>
      </c>
      <c r="J9">
        <f>'Backlog ELV'!J9*1</f>
        <v>0</v>
      </c>
      <c r="L9">
        <f>'Backlog ELV'!L9*1</f>
        <v>0</v>
      </c>
      <c r="M9">
        <f>'Backlog ELV'!M9*1</f>
        <v>0</v>
      </c>
      <c r="N9">
        <f>'Backlog ELV'!N9*1</f>
        <v>0</v>
      </c>
      <c r="O9">
        <f>'Backlog ELV'!O9*1</f>
        <v>0</v>
      </c>
      <c r="Q9">
        <f>'Backlog ELV'!Q9*1</f>
        <v>0</v>
      </c>
      <c r="R9">
        <f>'Backlog ELV'!R9*1</f>
        <v>0</v>
      </c>
      <c r="S9">
        <f>'Backlog ELV'!S9*1</f>
        <v>0</v>
      </c>
      <c r="T9">
        <f>'Backlog ELV'!T9*1</f>
        <v>0</v>
      </c>
      <c r="V9">
        <f>'Backlog ELV'!V9*1</f>
        <v>0</v>
      </c>
      <c r="W9">
        <f>'Backlog ELV'!W9*1</f>
        <v>0</v>
      </c>
      <c r="X9">
        <f>'Backlog ELV'!X9*1</f>
        <v>0</v>
      </c>
      <c r="Y9">
        <f>'Backlog ELV'!Y9*1</f>
        <v>0</v>
      </c>
      <c r="AA9">
        <f>'Backlog ELV'!AA9*1</f>
        <v>0</v>
      </c>
      <c r="AB9">
        <f>'Backlog ELV'!AB9*1</f>
        <v>0</v>
      </c>
      <c r="AC9">
        <f>'Backlog ELV'!AC9*1</f>
        <v>0</v>
      </c>
      <c r="AD9">
        <f>'Backlog ELV'!AD9*1</f>
        <v>0</v>
      </c>
      <c r="AF9">
        <f>'Backlog ELV'!AF9*1</f>
        <v>0</v>
      </c>
      <c r="AG9">
        <f>'Backlog ELV'!AG9*1</f>
        <v>0</v>
      </c>
      <c r="AH9">
        <f>'Backlog ELV'!AH9*1</f>
        <v>0</v>
      </c>
      <c r="AI9">
        <f>'Backlog ELV'!AI9*1</f>
        <v>0</v>
      </c>
      <c r="AK9">
        <f>'Backlog ELV'!AK9*1</f>
        <v>0</v>
      </c>
      <c r="AL9">
        <f>'Backlog ELV'!AL9*1</f>
        <v>0</v>
      </c>
      <c r="AM9">
        <f>'Backlog ELV'!AM9*1</f>
        <v>0</v>
      </c>
      <c r="AN9">
        <f>'Backlog ELV'!AN9*1</f>
        <v>0</v>
      </c>
      <c r="AP9">
        <f>'Backlog ELV'!AP9*1</f>
        <v>0</v>
      </c>
      <c r="AQ9">
        <f>'Backlog ELV'!AQ9*1</f>
        <v>0</v>
      </c>
      <c r="AR9">
        <f>'Backlog ELV'!AR9*1</f>
        <v>0</v>
      </c>
      <c r="AS9">
        <f>'Backlog ELV'!AS9*1</f>
        <v>0</v>
      </c>
      <c r="AU9">
        <f>'Backlog ELV'!AU9*1</f>
        <v>0</v>
      </c>
      <c r="AV9">
        <f>'Backlog ELV'!AV9*1</f>
        <v>0</v>
      </c>
      <c r="AW9">
        <f>'Backlog ELV'!AW9*1</f>
        <v>0</v>
      </c>
      <c r="AX9">
        <f>'Backlog ELV'!AX9*1</f>
        <v>0</v>
      </c>
      <c r="AZ9">
        <f>'Backlog ELV'!AZ9*1</f>
        <v>0</v>
      </c>
      <c r="BA9">
        <f>'Backlog ELV'!BA9*1</f>
        <v>0</v>
      </c>
      <c r="BB9">
        <f>'Backlog ELV'!BB9*1</f>
        <v>0</v>
      </c>
      <c r="BC9">
        <f>'Backlog ELV'!BC9*1</f>
        <v>0</v>
      </c>
      <c r="BE9">
        <f>'Backlog ELV'!BE9*1</f>
        <v>0</v>
      </c>
      <c r="BF9">
        <f>'Backlog ELV'!BF9*1</f>
        <v>0</v>
      </c>
      <c r="BG9">
        <f>'Backlog ELV'!BG9*1</f>
        <v>0</v>
      </c>
      <c r="BH9">
        <f>'Backlog ELV'!BH9*1</f>
        <v>0</v>
      </c>
      <c r="BJ9">
        <f>'Backlog ELV'!BJ9*1</f>
        <v>0</v>
      </c>
      <c r="BK9">
        <f>'Backlog ELV'!BK9*1</f>
        <v>0</v>
      </c>
      <c r="BL9">
        <f>'Backlog ELV'!BL9*1</f>
        <v>0</v>
      </c>
      <c r="BM9">
        <f>'Backlog ELV'!BM9*1</f>
        <v>0</v>
      </c>
      <c r="BO9">
        <f>'Backlog ELV'!BO9*1</f>
        <v>0</v>
      </c>
      <c r="BP9">
        <f>'Backlog ELV'!BP9*1</f>
        <v>0</v>
      </c>
      <c r="BQ9">
        <f>'Backlog ELV'!BQ9*1</f>
        <v>0</v>
      </c>
      <c r="BR9">
        <f>'Backlog ELV'!BR9*1</f>
        <v>0</v>
      </c>
      <c r="BT9">
        <f>'Backlog ELV'!BT9*1</f>
        <v>0</v>
      </c>
      <c r="BU9">
        <f>'Backlog ELV'!BU9*1</f>
        <v>0</v>
      </c>
      <c r="BV9">
        <f>'Backlog ELV'!BV9*1</f>
        <v>0</v>
      </c>
      <c r="BW9">
        <f>'Backlog ELV'!BW9*1</f>
        <v>0</v>
      </c>
      <c r="BY9">
        <f>'Backlog ELV'!BY9*1</f>
        <v>0</v>
      </c>
      <c r="BZ9">
        <f>'Backlog ELV'!BZ9*1</f>
        <v>0</v>
      </c>
      <c r="CA9">
        <f>'Backlog ELV'!CA9*1</f>
        <v>0</v>
      </c>
      <c r="CB9">
        <f>'Backlog ELV'!CB9*1</f>
        <v>0</v>
      </c>
      <c r="CD9">
        <f>'Backlog ELV'!CD9*1</f>
        <v>0</v>
      </c>
      <c r="CE9">
        <f>'Backlog ELV'!CE9*1</f>
        <v>0</v>
      </c>
      <c r="CF9">
        <f>'Backlog ELV'!CF9*1</f>
        <v>0</v>
      </c>
      <c r="CG9">
        <f>'Backlog ELV'!CG9*1</f>
        <v>0</v>
      </c>
      <c r="CI9">
        <f>'Backlog ELV'!CI9*1</f>
        <v>0</v>
      </c>
      <c r="CJ9">
        <f>'Backlog ELV'!CJ9*1</f>
        <v>0</v>
      </c>
      <c r="CK9">
        <f>'Backlog ELV'!CK9*1</f>
        <v>0</v>
      </c>
      <c r="CL9">
        <f>'Backlog ELV'!CL9*1</f>
        <v>0</v>
      </c>
      <c r="CN9">
        <f>'Backlog ELV'!CN9*1</f>
        <v>0</v>
      </c>
      <c r="CO9">
        <f>'Backlog ELV'!CO9*1</f>
        <v>0</v>
      </c>
      <c r="CP9">
        <f>'Backlog ELV'!CP9*1</f>
        <v>0</v>
      </c>
      <c r="CQ9">
        <f>'Backlog ELV'!CQ9*1</f>
        <v>0</v>
      </c>
      <c r="CS9">
        <f>'Backlog ELV'!CS9*1</f>
        <v>0</v>
      </c>
      <c r="CT9">
        <f>'Backlog ELV'!CT9*1</f>
        <v>0</v>
      </c>
      <c r="CU9">
        <f>'Backlog ELV'!CU9*1</f>
        <v>0</v>
      </c>
      <c r="CV9">
        <f>'Backlog ELV'!CV9*1</f>
        <v>0</v>
      </c>
      <c r="CX9">
        <f>'Backlog ELV'!CX9*1</f>
        <v>0</v>
      </c>
      <c r="CY9">
        <f>'Backlog ELV'!CY9*1</f>
        <v>0</v>
      </c>
      <c r="CZ9">
        <f>'Backlog ELV'!CZ9*1</f>
        <v>0</v>
      </c>
      <c r="DA9">
        <f>'Backlog ELV'!DA9*1</f>
        <v>0</v>
      </c>
      <c r="DC9">
        <f>'Backlog ELV'!DC9*1</f>
        <v>0</v>
      </c>
      <c r="DD9">
        <f>'Backlog ELV'!DD9*1</f>
        <v>0</v>
      </c>
      <c r="DE9">
        <f>'Backlog ELV'!DE9*1</f>
        <v>0</v>
      </c>
      <c r="DF9">
        <f>'Backlog ELV'!DF9*1</f>
        <v>0</v>
      </c>
      <c r="DH9">
        <f>'Backlog ELV'!DH9*1</f>
        <v>0</v>
      </c>
      <c r="DI9">
        <f>'Backlog ELV'!DI9*1</f>
        <v>0</v>
      </c>
      <c r="DJ9">
        <f>'Backlog ELV'!DJ9*1</f>
        <v>0</v>
      </c>
      <c r="DK9">
        <f>'Backlog ELV'!DK9*1</f>
        <v>0</v>
      </c>
      <c r="DM9">
        <f>'Backlog ELV'!DM9*1</f>
        <v>0</v>
      </c>
      <c r="DN9">
        <f>'Backlog ELV'!DN9*1</f>
        <v>0</v>
      </c>
      <c r="DO9">
        <f>'Backlog ELV'!DO9*1</f>
        <v>0</v>
      </c>
      <c r="DP9">
        <f>'Backlog ELV'!DP9*1</f>
        <v>0</v>
      </c>
      <c r="DR9">
        <f>'Backlog ELV'!DR9*1</f>
        <v>0</v>
      </c>
      <c r="DS9">
        <f>'Backlog ELV'!DS9*1</f>
        <v>0</v>
      </c>
      <c r="DT9">
        <f>'Backlog ELV'!DT9*1</f>
        <v>0</v>
      </c>
      <c r="DU9">
        <f>'Backlog ELV'!DU9*1</f>
        <v>0</v>
      </c>
      <c r="DW9">
        <f>'Backlog ELV'!DW9*1</f>
        <v>0</v>
      </c>
      <c r="DX9">
        <f>'Backlog ELV'!DX9*1</f>
        <v>0</v>
      </c>
      <c r="DY9">
        <f>'Backlog ELV'!DY9*1</f>
        <v>0</v>
      </c>
      <c r="DZ9">
        <f>'Backlog ELV'!DZ9*1</f>
        <v>0</v>
      </c>
      <c r="EB9">
        <f>'Backlog ELV'!EB9*1</f>
        <v>0</v>
      </c>
      <c r="EC9">
        <f>'Backlog ELV'!EC9*1</f>
        <v>0</v>
      </c>
      <c r="ED9">
        <f>'Backlog ELV'!ED9*1</f>
        <v>0</v>
      </c>
      <c r="EE9">
        <f>'Backlog ELV'!EE9*1</f>
        <v>0</v>
      </c>
      <c r="EG9">
        <f>'Backlog ELV'!EG9*1</f>
        <v>0</v>
      </c>
      <c r="EH9">
        <f>'Backlog ELV'!EH9*1</f>
        <v>0</v>
      </c>
      <c r="EI9">
        <f>'Backlog ELV'!EI9*1</f>
        <v>0</v>
      </c>
      <c r="EJ9">
        <f>'Backlog ELV'!EJ9*1</f>
        <v>0</v>
      </c>
      <c r="EL9">
        <f>'Backlog ELV'!EL9*1</f>
        <v>0</v>
      </c>
      <c r="EM9">
        <f>'Backlog ELV'!EM9*1</f>
        <v>0</v>
      </c>
      <c r="EN9">
        <f>'Backlog ELV'!EN9*1</f>
        <v>0</v>
      </c>
      <c r="EO9">
        <f>'Backlog ELV'!EO9*1</f>
        <v>0</v>
      </c>
      <c r="EQ9">
        <f>'Backlog ELV'!EQ9*1</f>
        <v>0</v>
      </c>
      <c r="ER9">
        <f>'Backlog ELV'!ER9*1</f>
        <v>0</v>
      </c>
      <c r="ES9">
        <f>'Backlog ELV'!ES9*1</f>
        <v>0</v>
      </c>
      <c r="ET9">
        <f>'Backlog ELV'!ET9*1</f>
        <v>0</v>
      </c>
      <c r="EV9" s="22">
        <f t="shared" si="0"/>
        <v>0</v>
      </c>
      <c r="EW9" s="22">
        <f t="shared" si="1"/>
        <v>0</v>
      </c>
      <c r="EX9" s="22">
        <f t="shared" si="2"/>
        <v>0</v>
      </c>
      <c r="EY9" s="22">
        <f t="shared" si="3"/>
        <v>0</v>
      </c>
    </row>
    <row r="10" spans="1:155" x14ac:dyDescent="0.35">
      <c r="A10">
        <v>8</v>
      </c>
      <c r="B10">
        <f>'Backlog ELV'!B10*1</f>
        <v>0</v>
      </c>
      <c r="C10">
        <f>'Backlog ELV'!C10*1</f>
        <v>0</v>
      </c>
      <c r="D10">
        <f>'Backlog ELV'!D10*1</f>
        <v>0</v>
      </c>
      <c r="E10">
        <f>'Backlog ELV'!E10*1</f>
        <v>0</v>
      </c>
      <c r="G10">
        <f>'Backlog ELV'!G10*1</f>
        <v>0</v>
      </c>
      <c r="H10">
        <f>'Backlog ELV'!H10*1</f>
        <v>0</v>
      </c>
      <c r="I10">
        <f>'Backlog ELV'!I10*1</f>
        <v>0</v>
      </c>
      <c r="J10">
        <f>'Backlog ELV'!J10*1</f>
        <v>0</v>
      </c>
      <c r="L10">
        <f>'Backlog ELV'!L10*1</f>
        <v>0</v>
      </c>
      <c r="M10">
        <f>'Backlog ELV'!M10*1</f>
        <v>0</v>
      </c>
      <c r="N10">
        <f>'Backlog ELV'!N10*1</f>
        <v>0</v>
      </c>
      <c r="O10">
        <f>'Backlog ELV'!O10*1</f>
        <v>0</v>
      </c>
      <c r="Q10">
        <f>'Backlog ELV'!Q10*1</f>
        <v>0</v>
      </c>
      <c r="R10">
        <f>'Backlog ELV'!R10*1</f>
        <v>0</v>
      </c>
      <c r="S10">
        <f>'Backlog ELV'!S10*1</f>
        <v>0</v>
      </c>
      <c r="T10">
        <f>'Backlog ELV'!T10*1</f>
        <v>0</v>
      </c>
      <c r="V10">
        <f>'Backlog ELV'!V10*1</f>
        <v>0</v>
      </c>
      <c r="W10">
        <f>'Backlog ELV'!W10*1</f>
        <v>0</v>
      </c>
      <c r="X10">
        <f>'Backlog ELV'!X10*1</f>
        <v>0</v>
      </c>
      <c r="Y10">
        <f>'Backlog ELV'!Y10*1</f>
        <v>0</v>
      </c>
      <c r="AA10">
        <f>'Backlog ELV'!AA10*1</f>
        <v>0</v>
      </c>
      <c r="AB10">
        <f>'Backlog ELV'!AB10*1</f>
        <v>0</v>
      </c>
      <c r="AC10">
        <f>'Backlog ELV'!AC10*1</f>
        <v>0</v>
      </c>
      <c r="AD10">
        <f>'Backlog ELV'!AD10*1</f>
        <v>0</v>
      </c>
      <c r="AF10">
        <f>'Backlog ELV'!AF10*1</f>
        <v>0</v>
      </c>
      <c r="AG10">
        <f>'Backlog ELV'!AG10*1</f>
        <v>0</v>
      </c>
      <c r="AH10">
        <f>'Backlog ELV'!AH10*1</f>
        <v>0</v>
      </c>
      <c r="AI10">
        <f>'Backlog ELV'!AI10*1</f>
        <v>0</v>
      </c>
      <c r="AK10">
        <f>'Backlog ELV'!AK10*1</f>
        <v>0</v>
      </c>
      <c r="AL10">
        <f>'Backlog ELV'!AL10*1</f>
        <v>0</v>
      </c>
      <c r="AM10">
        <f>'Backlog ELV'!AM10*1</f>
        <v>0</v>
      </c>
      <c r="AN10">
        <f>'Backlog ELV'!AN10*1</f>
        <v>0</v>
      </c>
      <c r="AP10">
        <f>'Backlog ELV'!AP10*1</f>
        <v>0</v>
      </c>
      <c r="AQ10">
        <f>'Backlog ELV'!AQ10*1</f>
        <v>0</v>
      </c>
      <c r="AR10">
        <f>'Backlog ELV'!AR10*1</f>
        <v>0</v>
      </c>
      <c r="AS10">
        <f>'Backlog ELV'!AS10*1</f>
        <v>0</v>
      </c>
      <c r="AU10">
        <f>'Backlog ELV'!AU10*1</f>
        <v>0</v>
      </c>
      <c r="AV10">
        <f>'Backlog ELV'!AV10*1</f>
        <v>0</v>
      </c>
      <c r="AW10">
        <f>'Backlog ELV'!AW10*1</f>
        <v>0</v>
      </c>
      <c r="AX10">
        <f>'Backlog ELV'!AX10*1</f>
        <v>0</v>
      </c>
      <c r="AZ10">
        <f>'Backlog ELV'!AZ10*1</f>
        <v>0</v>
      </c>
      <c r="BA10">
        <f>'Backlog ELV'!BA10*1</f>
        <v>0</v>
      </c>
      <c r="BB10">
        <f>'Backlog ELV'!BB10*1</f>
        <v>0</v>
      </c>
      <c r="BC10">
        <f>'Backlog ELV'!BC10*1</f>
        <v>0</v>
      </c>
      <c r="BE10">
        <f>'Backlog ELV'!BE10*1</f>
        <v>0</v>
      </c>
      <c r="BF10">
        <f>'Backlog ELV'!BF10*1</f>
        <v>0</v>
      </c>
      <c r="BG10">
        <f>'Backlog ELV'!BG10*1</f>
        <v>0</v>
      </c>
      <c r="BH10">
        <f>'Backlog ELV'!BH10*1</f>
        <v>0</v>
      </c>
      <c r="BJ10">
        <f>'Backlog ELV'!BJ10*1</f>
        <v>0</v>
      </c>
      <c r="BK10">
        <f>'Backlog ELV'!BK10*1</f>
        <v>0</v>
      </c>
      <c r="BL10">
        <f>'Backlog ELV'!BL10*1</f>
        <v>0</v>
      </c>
      <c r="BM10">
        <f>'Backlog ELV'!BM10*1</f>
        <v>0</v>
      </c>
      <c r="BO10">
        <f>'Backlog ELV'!BO10*1</f>
        <v>0</v>
      </c>
      <c r="BP10">
        <f>'Backlog ELV'!BP10*1</f>
        <v>0</v>
      </c>
      <c r="BQ10">
        <f>'Backlog ELV'!BQ10*1</f>
        <v>0</v>
      </c>
      <c r="BR10">
        <f>'Backlog ELV'!BR10*1</f>
        <v>0</v>
      </c>
      <c r="BT10">
        <f>'Backlog ELV'!BT10*1</f>
        <v>0</v>
      </c>
      <c r="BU10">
        <f>'Backlog ELV'!BU10*1</f>
        <v>0</v>
      </c>
      <c r="BV10">
        <f>'Backlog ELV'!BV10*1</f>
        <v>0</v>
      </c>
      <c r="BW10">
        <f>'Backlog ELV'!BW10*1</f>
        <v>0</v>
      </c>
      <c r="BY10">
        <f>'Backlog ELV'!BY10*1</f>
        <v>0</v>
      </c>
      <c r="BZ10">
        <f>'Backlog ELV'!BZ10*1</f>
        <v>0</v>
      </c>
      <c r="CA10">
        <f>'Backlog ELV'!CA10*1</f>
        <v>0</v>
      </c>
      <c r="CB10">
        <f>'Backlog ELV'!CB10*1</f>
        <v>0</v>
      </c>
      <c r="CD10">
        <f>'Backlog ELV'!CD10*1</f>
        <v>0</v>
      </c>
      <c r="CE10">
        <f>'Backlog ELV'!CE10*1</f>
        <v>0</v>
      </c>
      <c r="CF10">
        <f>'Backlog ELV'!CF10*1</f>
        <v>0</v>
      </c>
      <c r="CG10">
        <f>'Backlog ELV'!CG10*1</f>
        <v>0</v>
      </c>
      <c r="CI10">
        <f>'Backlog ELV'!CI10*1</f>
        <v>0</v>
      </c>
      <c r="CJ10">
        <f>'Backlog ELV'!CJ10*1</f>
        <v>0</v>
      </c>
      <c r="CK10">
        <f>'Backlog ELV'!CK10*1</f>
        <v>0</v>
      </c>
      <c r="CL10">
        <f>'Backlog ELV'!CL10*1</f>
        <v>0</v>
      </c>
      <c r="CN10">
        <f>'Backlog ELV'!CN10*1</f>
        <v>0</v>
      </c>
      <c r="CO10">
        <f>'Backlog ELV'!CO10*1</f>
        <v>0</v>
      </c>
      <c r="CP10">
        <f>'Backlog ELV'!CP10*1</f>
        <v>0</v>
      </c>
      <c r="CQ10">
        <f>'Backlog ELV'!CQ10*1</f>
        <v>0</v>
      </c>
      <c r="CS10">
        <f>'Backlog ELV'!CS10*1</f>
        <v>0</v>
      </c>
      <c r="CT10">
        <f>'Backlog ELV'!CT10*1</f>
        <v>0</v>
      </c>
      <c r="CU10">
        <f>'Backlog ELV'!CU10*1</f>
        <v>0</v>
      </c>
      <c r="CV10">
        <f>'Backlog ELV'!CV10*1</f>
        <v>0</v>
      </c>
      <c r="CX10">
        <f>'Backlog ELV'!CX10*1</f>
        <v>0</v>
      </c>
      <c r="CY10">
        <f>'Backlog ELV'!CY10*1</f>
        <v>0</v>
      </c>
      <c r="CZ10">
        <f>'Backlog ELV'!CZ10*1</f>
        <v>0</v>
      </c>
      <c r="DA10">
        <f>'Backlog ELV'!DA10*1</f>
        <v>0</v>
      </c>
      <c r="DC10">
        <f>'Backlog ELV'!DC10*1</f>
        <v>0</v>
      </c>
      <c r="DD10">
        <f>'Backlog ELV'!DD10*1</f>
        <v>0</v>
      </c>
      <c r="DE10">
        <f>'Backlog ELV'!DE10*1</f>
        <v>0</v>
      </c>
      <c r="DF10">
        <f>'Backlog ELV'!DF10*1</f>
        <v>0</v>
      </c>
      <c r="DH10">
        <f>'Backlog ELV'!DH10*1</f>
        <v>0</v>
      </c>
      <c r="DI10">
        <f>'Backlog ELV'!DI10*1</f>
        <v>0</v>
      </c>
      <c r="DJ10">
        <f>'Backlog ELV'!DJ10*1</f>
        <v>0</v>
      </c>
      <c r="DK10">
        <f>'Backlog ELV'!DK10*1</f>
        <v>0</v>
      </c>
      <c r="DM10">
        <f>'Backlog ELV'!DM10*1</f>
        <v>0</v>
      </c>
      <c r="DN10">
        <f>'Backlog ELV'!DN10*1</f>
        <v>0</v>
      </c>
      <c r="DO10">
        <f>'Backlog ELV'!DO10*1</f>
        <v>0</v>
      </c>
      <c r="DP10">
        <f>'Backlog ELV'!DP10*1</f>
        <v>0</v>
      </c>
      <c r="DR10">
        <f>'Backlog ELV'!DR10*1</f>
        <v>0</v>
      </c>
      <c r="DS10">
        <f>'Backlog ELV'!DS10*1</f>
        <v>0</v>
      </c>
      <c r="DT10">
        <f>'Backlog ELV'!DT10*1</f>
        <v>0</v>
      </c>
      <c r="DU10">
        <f>'Backlog ELV'!DU10*1</f>
        <v>0</v>
      </c>
      <c r="DW10">
        <f>'Backlog ELV'!DW10*1</f>
        <v>0</v>
      </c>
      <c r="DX10">
        <f>'Backlog ELV'!DX10*1</f>
        <v>0</v>
      </c>
      <c r="DY10">
        <f>'Backlog ELV'!DY10*1</f>
        <v>0</v>
      </c>
      <c r="DZ10">
        <f>'Backlog ELV'!DZ10*1</f>
        <v>0</v>
      </c>
      <c r="EB10">
        <f>'Backlog ELV'!EB10*1</f>
        <v>0</v>
      </c>
      <c r="EC10">
        <f>'Backlog ELV'!EC10*1</f>
        <v>0</v>
      </c>
      <c r="ED10">
        <f>'Backlog ELV'!ED10*1</f>
        <v>0</v>
      </c>
      <c r="EE10">
        <f>'Backlog ELV'!EE10*1</f>
        <v>0</v>
      </c>
      <c r="EG10">
        <f>'Backlog ELV'!EG10*1</f>
        <v>0</v>
      </c>
      <c r="EH10">
        <f>'Backlog ELV'!EH10*1</f>
        <v>0</v>
      </c>
      <c r="EI10">
        <f>'Backlog ELV'!EI10*1</f>
        <v>0</v>
      </c>
      <c r="EJ10">
        <f>'Backlog ELV'!EJ10*1</f>
        <v>0</v>
      </c>
      <c r="EL10">
        <f>'Backlog ELV'!EL10*1</f>
        <v>0</v>
      </c>
      <c r="EM10">
        <f>'Backlog ELV'!EM10*1</f>
        <v>0</v>
      </c>
      <c r="EN10">
        <f>'Backlog ELV'!EN10*1</f>
        <v>0</v>
      </c>
      <c r="EO10">
        <f>'Backlog ELV'!EO10*1</f>
        <v>0</v>
      </c>
      <c r="EQ10">
        <f>'Backlog ELV'!EQ10*1</f>
        <v>0</v>
      </c>
      <c r="ER10">
        <f>'Backlog ELV'!ER10*1</f>
        <v>0</v>
      </c>
      <c r="ES10">
        <f>'Backlog ELV'!ES10*1</f>
        <v>0</v>
      </c>
      <c r="ET10">
        <f>'Backlog ELV'!ET10*1</f>
        <v>0</v>
      </c>
      <c r="EV10" s="22">
        <f t="shared" si="0"/>
        <v>0</v>
      </c>
      <c r="EW10" s="22">
        <f t="shared" si="1"/>
        <v>0</v>
      </c>
      <c r="EX10" s="22">
        <f t="shared" si="2"/>
        <v>0</v>
      </c>
      <c r="EY10" s="22">
        <f t="shared" si="3"/>
        <v>0</v>
      </c>
    </row>
    <row r="11" spans="1:155" x14ac:dyDescent="0.35">
      <c r="A11">
        <v>9</v>
      </c>
      <c r="B11">
        <f>'Backlog ELV'!B11*1</f>
        <v>0</v>
      </c>
      <c r="C11">
        <f>'Backlog ELV'!C11*1</f>
        <v>0</v>
      </c>
      <c r="D11">
        <f>'Backlog ELV'!D11*1</f>
        <v>0</v>
      </c>
      <c r="E11">
        <f>'Backlog ELV'!E11*1</f>
        <v>0</v>
      </c>
      <c r="G11">
        <f>'Backlog ELV'!G11*1</f>
        <v>0</v>
      </c>
      <c r="H11">
        <f>'Backlog ELV'!H11*1</f>
        <v>0</v>
      </c>
      <c r="I11">
        <f>'Backlog ELV'!I11*1</f>
        <v>0</v>
      </c>
      <c r="J11">
        <f>'Backlog ELV'!J11*1</f>
        <v>0</v>
      </c>
      <c r="L11">
        <f>'Backlog ELV'!L11*1</f>
        <v>0</v>
      </c>
      <c r="M11">
        <f>'Backlog ELV'!M11*1</f>
        <v>0</v>
      </c>
      <c r="N11">
        <f>'Backlog ELV'!N11*1</f>
        <v>0</v>
      </c>
      <c r="O11">
        <f>'Backlog ELV'!O11*1</f>
        <v>0</v>
      </c>
      <c r="Q11">
        <f>'Backlog ELV'!Q11*1</f>
        <v>0</v>
      </c>
      <c r="R11">
        <f>'Backlog ELV'!R11*1</f>
        <v>0</v>
      </c>
      <c r="S11">
        <f>'Backlog ELV'!S11*1</f>
        <v>0</v>
      </c>
      <c r="T11">
        <f>'Backlog ELV'!T11*1</f>
        <v>0</v>
      </c>
      <c r="V11">
        <f>'Backlog ELV'!V11*1</f>
        <v>0</v>
      </c>
      <c r="W11">
        <f>'Backlog ELV'!W11*1</f>
        <v>0</v>
      </c>
      <c r="X11">
        <f>'Backlog ELV'!X11*1</f>
        <v>0</v>
      </c>
      <c r="Y11">
        <f>'Backlog ELV'!Y11*1</f>
        <v>0</v>
      </c>
      <c r="AA11">
        <f>'Backlog ELV'!AA11*1</f>
        <v>3</v>
      </c>
      <c r="AB11">
        <f>'Backlog ELV'!AB11*1</f>
        <v>0</v>
      </c>
      <c r="AC11">
        <f>'Backlog ELV'!AC11*1</f>
        <v>0</v>
      </c>
      <c r="AD11">
        <f>'Backlog ELV'!AD11*1</f>
        <v>0</v>
      </c>
      <c r="AF11">
        <f>'Backlog ELV'!AF11*1</f>
        <v>3</v>
      </c>
      <c r="AG11">
        <f>'Backlog ELV'!AG11*1</f>
        <v>0</v>
      </c>
      <c r="AH11">
        <f>'Backlog ELV'!AH11*1</f>
        <v>0</v>
      </c>
      <c r="AI11">
        <f>'Backlog ELV'!AI11*1</f>
        <v>0</v>
      </c>
      <c r="AK11">
        <f>'Backlog ELV'!AK11*1</f>
        <v>0</v>
      </c>
      <c r="AL11">
        <f>'Backlog ELV'!AL11*1</f>
        <v>0</v>
      </c>
      <c r="AM11">
        <f>'Backlog ELV'!AM11*1</f>
        <v>0</v>
      </c>
      <c r="AN11">
        <f>'Backlog ELV'!AN11*1</f>
        <v>0</v>
      </c>
      <c r="AP11">
        <f>'Backlog ELV'!AP11*1</f>
        <v>0</v>
      </c>
      <c r="AQ11">
        <f>'Backlog ELV'!AQ11*1</f>
        <v>0</v>
      </c>
      <c r="AR11">
        <f>'Backlog ELV'!AR11*1</f>
        <v>0</v>
      </c>
      <c r="AS11">
        <f>'Backlog ELV'!AS11*1</f>
        <v>0</v>
      </c>
      <c r="AU11">
        <f>'Backlog ELV'!AU11*1</f>
        <v>1</v>
      </c>
      <c r="AV11">
        <f>'Backlog ELV'!AV11*1</f>
        <v>0</v>
      </c>
      <c r="AW11">
        <f>'Backlog ELV'!AW11*1</f>
        <v>0</v>
      </c>
      <c r="AX11">
        <f>'Backlog ELV'!AX11*1</f>
        <v>0</v>
      </c>
      <c r="AZ11">
        <f>'Backlog ELV'!AZ11*1</f>
        <v>0</v>
      </c>
      <c r="BA11">
        <f>'Backlog ELV'!BA11*1</f>
        <v>0</v>
      </c>
      <c r="BB11">
        <f>'Backlog ELV'!BB11*1</f>
        <v>0</v>
      </c>
      <c r="BC11">
        <f>'Backlog ELV'!BC11*1</f>
        <v>0</v>
      </c>
      <c r="BE11">
        <f>'Backlog ELV'!BE11*1</f>
        <v>0</v>
      </c>
      <c r="BF11">
        <f>'Backlog ELV'!BF11*1</f>
        <v>0</v>
      </c>
      <c r="BG11">
        <f>'Backlog ELV'!BG11*1</f>
        <v>0</v>
      </c>
      <c r="BH11">
        <f>'Backlog ELV'!BH11*1</f>
        <v>0</v>
      </c>
      <c r="BJ11">
        <f>'Backlog ELV'!BJ11*1</f>
        <v>0</v>
      </c>
      <c r="BK11">
        <f>'Backlog ELV'!BK11*1</f>
        <v>0</v>
      </c>
      <c r="BL11">
        <f>'Backlog ELV'!BL11*1</f>
        <v>0</v>
      </c>
      <c r="BM11">
        <f>'Backlog ELV'!BM11*1</f>
        <v>0</v>
      </c>
      <c r="BO11">
        <f>'Backlog ELV'!BO11*1</f>
        <v>0</v>
      </c>
      <c r="BP11">
        <f>'Backlog ELV'!BP11*1</f>
        <v>0</v>
      </c>
      <c r="BQ11">
        <f>'Backlog ELV'!BQ11*1</f>
        <v>0</v>
      </c>
      <c r="BR11">
        <f>'Backlog ELV'!BR11*1</f>
        <v>0</v>
      </c>
      <c r="BT11">
        <f>'Backlog ELV'!BT11*1</f>
        <v>0</v>
      </c>
      <c r="BU11">
        <f>'Backlog ELV'!BU11*1</f>
        <v>0</v>
      </c>
      <c r="BV11">
        <f>'Backlog ELV'!BV11*1</f>
        <v>0</v>
      </c>
      <c r="BW11">
        <f>'Backlog ELV'!BW11*1</f>
        <v>0</v>
      </c>
      <c r="BY11">
        <f>'Backlog ELV'!BY11*1</f>
        <v>0</v>
      </c>
      <c r="BZ11">
        <f>'Backlog ELV'!BZ11*1</f>
        <v>0</v>
      </c>
      <c r="CA11">
        <f>'Backlog ELV'!CA11*1</f>
        <v>0</v>
      </c>
      <c r="CB11">
        <f>'Backlog ELV'!CB11*1</f>
        <v>0</v>
      </c>
      <c r="CD11">
        <f>'Backlog ELV'!CD11*1</f>
        <v>0</v>
      </c>
      <c r="CE11">
        <f>'Backlog ELV'!CE11*1</f>
        <v>0</v>
      </c>
      <c r="CF11">
        <f>'Backlog ELV'!CF11*1</f>
        <v>0</v>
      </c>
      <c r="CG11">
        <f>'Backlog ELV'!CG11*1</f>
        <v>0</v>
      </c>
      <c r="CI11">
        <f>'Backlog ELV'!CI11*1</f>
        <v>3</v>
      </c>
      <c r="CJ11">
        <f>'Backlog ELV'!CJ11*1</f>
        <v>0</v>
      </c>
      <c r="CK11">
        <f>'Backlog ELV'!CK11*1</f>
        <v>0</v>
      </c>
      <c r="CL11">
        <f>'Backlog ELV'!CL11*1</f>
        <v>0</v>
      </c>
      <c r="CN11">
        <f>'Backlog ELV'!CN11*1</f>
        <v>0</v>
      </c>
      <c r="CO11">
        <f>'Backlog ELV'!CO11*1</f>
        <v>0</v>
      </c>
      <c r="CP11">
        <f>'Backlog ELV'!CP11*1</f>
        <v>0</v>
      </c>
      <c r="CQ11">
        <f>'Backlog ELV'!CQ11*1</f>
        <v>0</v>
      </c>
      <c r="CS11">
        <f>'Backlog ELV'!CS11*1</f>
        <v>0</v>
      </c>
      <c r="CT11">
        <f>'Backlog ELV'!CT11*1</f>
        <v>0</v>
      </c>
      <c r="CU11">
        <f>'Backlog ELV'!CU11*1</f>
        <v>0</v>
      </c>
      <c r="CV11">
        <f>'Backlog ELV'!CV11*1</f>
        <v>0</v>
      </c>
      <c r="CX11">
        <f>'Backlog ELV'!CX11*1</f>
        <v>0</v>
      </c>
      <c r="CY11">
        <f>'Backlog ELV'!CY11*1</f>
        <v>0</v>
      </c>
      <c r="CZ11">
        <f>'Backlog ELV'!CZ11*1</f>
        <v>0</v>
      </c>
      <c r="DA11">
        <f>'Backlog ELV'!DA11*1</f>
        <v>0</v>
      </c>
      <c r="DC11">
        <f>'Backlog ELV'!DC11*1</f>
        <v>0</v>
      </c>
      <c r="DD11">
        <f>'Backlog ELV'!DD11*1</f>
        <v>0</v>
      </c>
      <c r="DE11">
        <f>'Backlog ELV'!DE11*1</f>
        <v>0</v>
      </c>
      <c r="DF11">
        <f>'Backlog ELV'!DF11*1</f>
        <v>0</v>
      </c>
      <c r="DH11">
        <f>'Backlog ELV'!DH11*1</f>
        <v>0</v>
      </c>
      <c r="DI11">
        <f>'Backlog ELV'!DI11*1</f>
        <v>0</v>
      </c>
      <c r="DJ11">
        <f>'Backlog ELV'!DJ11*1</f>
        <v>0</v>
      </c>
      <c r="DK11">
        <f>'Backlog ELV'!DK11*1</f>
        <v>0</v>
      </c>
      <c r="DM11">
        <f>'Backlog ELV'!DM11*1</f>
        <v>0</v>
      </c>
      <c r="DN11">
        <f>'Backlog ELV'!DN11*1</f>
        <v>0</v>
      </c>
      <c r="DO11">
        <f>'Backlog ELV'!DO11*1</f>
        <v>0</v>
      </c>
      <c r="DP11">
        <f>'Backlog ELV'!DP11*1</f>
        <v>0</v>
      </c>
      <c r="DR11">
        <f>'Backlog ELV'!DR11*1</f>
        <v>0</v>
      </c>
      <c r="DS11">
        <f>'Backlog ELV'!DS11*1</f>
        <v>0</v>
      </c>
      <c r="DT11">
        <f>'Backlog ELV'!DT11*1</f>
        <v>0</v>
      </c>
      <c r="DU11">
        <f>'Backlog ELV'!DU11*1</f>
        <v>0</v>
      </c>
      <c r="DW11">
        <f>'Backlog ELV'!DW11*1</f>
        <v>0</v>
      </c>
      <c r="DX11">
        <f>'Backlog ELV'!DX11*1</f>
        <v>0</v>
      </c>
      <c r="DY11">
        <f>'Backlog ELV'!DY11*1</f>
        <v>0</v>
      </c>
      <c r="DZ11">
        <f>'Backlog ELV'!DZ11*1</f>
        <v>0</v>
      </c>
      <c r="EB11">
        <f>'Backlog ELV'!EB11*1</f>
        <v>0</v>
      </c>
      <c r="EC11">
        <f>'Backlog ELV'!EC11*1</f>
        <v>0</v>
      </c>
      <c r="ED11">
        <f>'Backlog ELV'!ED11*1</f>
        <v>0</v>
      </c>
      <c r="EE11">
        <f>'Backlog ELV'!EE11*1</f>
        <v>0</v>
      </c>
      <c r="EG11">
        <f>'Backlog ELV'!EG11*1</f>
        <v>0</v>
      </c>
      <c r="EH11">
        <f>'Backlog ELV'!EH11*1</f>
        <v>0</v>
      </c>
      <c r="EI11">
        <f>'Backlog ELV'!EI11*1</f>
        <v>0</v>
      </c>
      <c r="EJ11">
        <f>'Backlog ELV'!EJ11*1</f>
        <v>0</v>
      </c>
      <c r="EL11">
        <f>'Backlog ELV'!EL11*1</f>
        <v>0</v>
      </c>
      <c r="EM11">
        <f>'Backlog ELV'!EM11*1</f>
        <v>0</v>
      </c>
      <c r="EN11">
        <f>'Backlog ELV'!EN11*1</f>
        <v>0</v>
      </c>
      <c r="EO11">
        <f>'Backlog ELV'!EO11*1</f>
        <v>0</v>
      </c>
      <c r="EQ11">
        <f>'Backlog ELV'!EQ11*1</f>
        <v>1</v>
      </c>
      <c r="ER11">
        <f>'Backlog ELV'!ER11*1</f>
        <v>0</v>
      </c>
      <c r="ES11">
        <f>'Backlog ELV'!ES11*1</f>
        <v>0</v>
      </c>
      <c r="ET11">
        <f>'Backlog ELV'!ET11*1</f>
        <v>0</v>
      </c>
      <c r="EV11" s="22">
        <f t="shared" si="0"/>
        <v>0</v>
      </c>
      <c r="EW11" s="22">
        <f t="shared" si="1"/>
        <v>0</v>
      </c>
      <c r="EX11" s="22">
        <f t="shared" si="2"/>
        <v>0</v>
      </c>
      <c r="EY11" s="22">
        <f t="shared" si="3"/>
        <v>0</v>
      </c>
    </row>
    <row r="12" spans="1:155" x14ac:dyDescent="0.35">
      <c r="A12">
        <v>10</v>
      </c>
      <c r="B12">
        <f>'Backlog ELV'!B12*1</f>
        <v>0</v>
      </c>
      <c r="C12">
        <f>'Backlog ELV'!C12*1</f>
        <v>0</v>
      </c>
      <c r="D12">
        <f>'Backlog ELV'!D12*1</f>
        <v>0</v>
      </c>
      <c r="E12">
        <f>'Backlog ELV'!E12*1</f>
        <v>0</v>
      </c>
      <c r="G12">
        <f>'Backlog ELV'!G12*1</f>
        <v>1</v>
      </c>
      <c r="H12">
        <f>'Backlog ELV'!H12*1</f>
        <v>0</v>
      </c>
      <c r="I12">
        <f>'Backlog ELV'!I12*1</f>
        <v>0</v>
      </c>
      <c r="J12">
        <f>'Backlog ELV'!J12*1</f>
        <v>0</v>
      </c>
      <c r="L12">
        <f>'Backlog ELV'!L12*1</f>
        <v>0</v>
      </c>
      <c r="M12">
        <f>'Backlog ELV'!M12*1</f>
        <v>0</v>
      </c>
      <c r="N12">
        <f>'Backlog ELV'!N12*1</f>
        <v>0</v>
      </c>
      <c r="O12">
        <f>'Backlog ELV'!O12*1</f>
        <v>0</v>
      </c>
      <c r="Q12">
        <f>'Backlog ELV'!Q12*1</f>
        <v>0</v>
      </c>
      <c r="R12">
        <f>'Backlog ELV'!R12*1</f>
        <v>0</v>
      </c>
      <c r="S12">
        <f>'Backlog ELV'!S12*1</f>
        <v>0</v>
      </c>
      <c r="T12">
        <f>'Backlog ELV'!T12*1</f>
        <v>0</v>
      </c>
      <c r="V12">
        <f>'Backlog ELV'!V12*1</f>
        <v>0</v>
      </c>
      <c r="W12">
        <f>'Backlog ELV'!W12*1</f>
        <v>0</v>
      </c>
      <c r="X12">
        <f>'Backlog ELV'!X12*1</f>
        <v>0</v>
      </c>
      <c r="Y12">
        <f>'Backlog ELV'!Y12*1</f>
        <v>0</v>
      </c>
      <c r="AA12">
        <f>'Backlog ELV'!AA12*1</f>
        <v>5</v>
      </c>
      <c r="AB12">
        <f>'Backlog ELV'!AB12*1</f>
        <v>0</v>
      </c>
      <c r="AC12">
        <f>'Backlog ELV'!AC12*1</f>
        <v>0</v>
      </c>
      <c r="AD12">
        <f>'Backlog ELV'!AD12*1</f>
        <v>0</v>
      </c>
      <c r="AF12">
        <f>'Backlog ELV'!AF12*1</f>
        <v>3</v>
      </c>
      <c r="AG12">
        <f>'Backlog ELV'!AG12*1</f>
        <v>0</v>
      </c>
      <c r="AH12">
        <f>'Backlog ELV'!AH12*1</f>
        <v>0</v>
      </c>
      <c r="AI12">
        <f>'Backlog ELV'!AI12*1</f>
        <v>0</v>
      </c>
      <c r="AK12">
        <f>'Backlog ELV'!AK12*1</f>
        <v>0</v>
      </c>
      <c r="AL12">
        <f>'Backlog ELV'!AL12*1</f>
        <v>0</v>
      </c>
      <c r="AM12">
        <f>'Backlog ELV'!AM12*1</f>
        <v>0</v>
      </c>
      <c r="AN12">
        <f>'Backlog ELV'!AN12*1</f>
        <v>0</v>
      </c>
      <c r="AP12">
        <f>'Backlog ELV'!AP12*1</f>
        <v>1</v>
      </c>
      <c r="AQ12">
        <f>'Backlog ELV'!AQ12*1</f>
        <v>0</v>
      </c>
      <c r="AR12">
        <f>'Backlog ELV'!AR12*1</f>
        <v>0</v>
      </c>
      <c r="AS12">
        <f>'Backlog ELV'!AS12*1</f>
        <v>0</v>
      </c>
      <c r="AU12">
        <f>'Backlog ELV'!AU12*1</f>
        <v>2</v>
      </c>
      <c r="AV12">
        <f>'Backlog ELV'!AV12*1</f>
        <v>0</v>
      </c>
      <c r="AW12">
        <f>'Backlog ELV'!AW12*1</f>
        <v>0</v>
      </c>
      <c r="AX12">
        <f>'Backlog ELV'!AX12*1</f>
        <v>0</v>
      </c>
      <c r="AZ12">
        <f>'Backlog ELV'!AZ12*1</f>
        <v>4</v>
      </c>
      <c r="BA12">
        <f>'Backlog ELV'!BA12*1</f>
        <v>0</v>
      </c>
      <c r="BB12">
        <f>'Backlog ELV'!BB12*1</f>
        <v>0</v>
      </c>
      <c r="BC12">
        <f>'Backlog ELV'!BC12*1</f>
        <v>0</v>
      </c>
      <c r="BE12">
        <f>'Backlog ELV'!BE12*1</f>
        <v>0</v>
      </c>
      <c r="BF12">
        <f>'Backlog ELV'!BF12*1</f>
        <v>0</v>
      </c>
      <c r="BG12">
        <f>'Backlog ELV'!BG12*1</f>
        <v>0</v>
      </c>
      <c r="BH12">
        <f>'Backlog ELV'!BH12*1</f>
        <v>0</v>
      </c>
      <c r="BJ12">
        <f>'Backlog ELV'!BJ12*1</f>
        <v>3</v>
      </c>
      <c r="BK12">
        <f>'Backlog ELV'!BK12*1</f>
        <v>0</v>
      </c>
      <c r="BL12">
        <f>'Backlog ELV'!BL12*1</f>
        <v>0</v>
      </c>
      <c r="BM12">
        <f>'Backlog ELV'!BM12*1</f>
        <v>0</v>
      </c>
      <c r="BO12">
        <f>'Backlog ELV'!BO12*1</f>
        <v>1</v>
      </c>
      <c r="BP12">
        <f>'Backlog ELV'!BP12*1</f>
        <v>0</v>
      </c>
      <c r="BQ12">
        <f>'Backlog ELV'!BQ12*1</f>
        <v>0</v>
      </c>
      <c r="BR12">
        <f>'Backlog ELV'!BR12*1</f>
        <v>0</v>
      </c>
      <c r="BT12">
        <f>'Backlog ELV'!BT12*1</f>
        <v>2</v>
      </c>
      <c r="BU12">
        <f>'Backlog ELV'!BU12*1</f>
        <v>0</v>
      </c>
      <c r="BV12">
        <f>'Backlog ELV'!BV12*1</f>
        <v>0</v>
      </c>
      <c r="BW12">
        <f>'Backlog ELV'!BW12*1</f>
        <v>0</v>
      </c>
      <c r="BY12">
        <f>'Backlog ELV'!BY12*1</f>
        <v>3</v>
      </c>
      <c r="BZ12">
        <f>'Backlog ELV'!BZ12*1</f>
        <v>0</v>
      </c>
      <c r="CA12">
        <f>'Backlog ELV'!CA12*1</f>
        <v>0</v>
      </c>
      <c r="CB12">
        <f>'Backlog ELV'!CB12*1</f>
        <v>0</v>
      </c>
      <c r="CD12">
        <f>'Backlog ELV'!CD12*1</f>
        <v>0</v>
      </c>
      <c r="CE12">
        <f>'Backlog ELV'!CE12*1</f>
        <v>0</v>
      </c>
      <c r="CF12">
        <f>'Backlog ELV'!CF12*1</f>
        <v>0</v>
      </c>
      <c r="CG12">
        <f>'Backlog ELV'!CG12*1</f>
        <v>0</v>
      </c>
      <c r="CI12">
        <f>'Backlog ELV'!CI12*1</f>
        <v>5</v>
      </c>
      <c r="CJ12">
        <f>'Backlog ELV'!CJ12*1</f>
        <v>0</v>
      </c>
      <c r="CK12">
        <f>'Backlog ELV'!CK12*1</f>
        <v>0</v>
      </c>
      <c r="CL12">
        <f>'Backlog ELV'!CL12*1</f>
        <v>0</v>
      </c>
      <c r="CN12">
        <f>'Backlog ELV'!CN12*1</f>
        <v>0</v>
      </c>
      <c r="CO12">
        <f>'Backlog ELV'!CO12*1</f>
        <v>0</v>
      </c>
      <c r="CP12">
        <f>'Backlog ELV'!CP12*1</f>
        <v>0</v>
      </c>
      <c r="CQ12">
        <f>'Backlog ELV'!CQ12*1</f>
        <v>0</v>
      </c>
      <c r="CS12">
        <f>'Backlog ELV'!CS12*1</f>
        <v>2</v>
      </c>
      <c r="CT12">
        <f>'Backlog ELV'!CT12*1</f>
        <v>0</v>
      </c>
      <c r="CU12">
        <f>'Backlog ELV'!CU12*1</f>
        <v>0</v>
      </c>
      <c r="CV12">
        <f>'Backlog ELV'!CV12*1</f>
        <v>0</v>
      </c>
      <c r="CX12">
        <f>'Backlog ELV'!CX12*1</f>
        <v>0</v>
      </c>
      <c r="CY12">
        <f>'Backlog ELV'!CY12*1</f>
        <v>0</v>
      </c>
      <c r="CZ12">
        <f>'Backlog ELV'!CZ12*1</f>
        <v>0</v>
      </c>
      <c r="DA12">
        <f>'Backlog ELV'!DA12*1</f>
        <v>0</v>
      </c>
      <c r="DC12">
        <f>'Backlog ELV'!DC12*1</f>
        <v>3</v>
      </c>
      <c r="DD12">
        <f>'Backlog ELV'!DD12*1</f>
        <v>0</v>
      </c>
      <c r="DE12">
        <f>'Backlog ELV'!DE12*1</f>
        <v>0</v>
      </c>
      <c r="DF12">
        <f>'Backlog ELV'!DF12*1</f>
        <v>0</v>
      </c>
      <c r="DH12">
        <f>'Backlog ELV'!DH12*1</f>
        <v>1</v>
      </c>
      <c r="DI12">
        <f>'Backlog ELV'!DI12*1</f>
        <v>0</v>
      </c>
      <c r="DJ12">
        <f>'Backlog ELV'!DJ12*1</f>
        <v>0</v>
      </c>
      <c r="DK12">
        <f>'Backlog ELV'!DK12*1</f>
        <v>0</v>
      </c>
      <c r="DM12">
        <f>'Backlog ELV'!DM12*1</f>
        <v>1</v>
      </c>
      <c r="DN12">
        <f>'Backlog ELV'!DN12*1</f>
        <v>0</v>
      </c>
      <c r="DO12">
        <f>'Backlog ELV'!DO12*1</f>
        <v>0</v>
      </c>
      <c r="DP12">
        <f>'Backlog ELV'!DP12*1</f>
        <v>0</v>
      </c>
      <c r="DR12">
        <f>'Backlog ELV'!DR12*1</f>
        <v>2</v>
      </c>
      <c r="DS12">
        <f>'Backlog ELV'!DS12*1</f>
        <v>0</v>
      </c>
      <c r="DT12">
        <f>'Backlog ELV'!DT12*1</f>
        <v>0</v>
      </c>
      <c r="DU12">
        <f>'Backlog ELV'!DU12*1</f>
        <v>0</v>
      </c>
      <c r="DW12">
        <f>'Backlog ELV'!DW12*1</f>
        <v>3</v>
      </c>
      <c r="DX12">
        <f>'Backlog ELV'!DX12*1</f>
        <v>0</v>
      </c>
      <c r="DY12">
        <f>'Backlog ELV'!DY12*1</f>
        <v>0</v>
      </c>
      <c r="DZ12">
        <f>'Backlog ELV'!DZ12*1</f>
        <v>0</v>
      </c>
      <c r="EB12">
        <f>'Backlog ELV'!EB12*1</f>
        <v>1</v>
      </c>
      <c r="EC12">
        <f>'Backlog ELV'!EC12*1</f>
        <v>0</v>
      </c>
      <c r="ED12">
        <f>'Backlog ELV'!ED12*1</f>
        <v>0</v>
      </c>
      <c r="EE12">
        <f>'Backlog ELV'!EE12*1</f>
        <v>0</v>
      </c>
      <c r="EG12">
        <f>'Backlog ELV'!EG12*1</f>
        <v>1</v>
      </c>
      <c r="EH12">
        <f>'Backlog ELV'!EH12*1</f>
        <v>0</v>
      </c>
      <c r="EI12">
        <f>'Backlog ELV'!EI12*1</f>
        <v>0</v>
      </c>
      <c r="EJ12">
        <f>'Backlog ELV'!EJ12*1</f>
        <v>0</v>
      </c>
      <c r="EL12">
        <f>'Backlog ELV'!EL12*1</f>
        <v>0</v>
      </c>
      <c r="EM12">
        <f>'Backlog ELV'!EM12*1</f>
        <v>0</v>
      </c>
      <c r="EN12">
        <f>'Backlog ELV'!EN12*1</f>
        <v>0</v>
      </c>
      <c r="EO12">
        <f>'Backlog ELV'!EO12*1</f>
        <v>0</v>
      </c>
      <c r="EQ12">
        <f>'Backlog ELV'!EQ12*1</f>
        <v>4</v>
      </c>
      <c r="ER12">
        <f>'Backlog ELV'!ER12*1</f>
        <v>0</v>
      </c>
      <c r="ES12">
        <f>'Backlog ELV'!ES12*1</f>
        <v>0</v>
      </c>
      <c r="ET12">
        <f>'Backlog ELV'!ET12*1</f>
        <v>0</v>
      </c>
      <c r="EV12" s="22">
        <f t="shared" si="0"/>
        <v>2</v>
      </c>
      <c r="EW12" s="22">
        <f t="shared" si="1"/>
        <v>0</v>
      </c>
      <c r="EX12" s="22">
        <f t="shared" si="2"/>
        <v>0</v>
      </c>
      <c r="EY12" s="22">
        <f t="shared" si="3"/>
        <v>0</v>
      </c>
    </row>
    <row r="13" spans="1:155" x14ac:dyDescent="0.35">
      <c r="A13">
        <v>11</v>
      </c>
      <c r="B13">
        <f>'Backlog ELV'!B13*1</f>
        <v>4</v>
      </c>
      <c r="C13">
        <f>'Backlog ELV'!C13*1</f>
        <v>0</v>
      </c>
      <c r="D13">
        <f>'Backlog ELV'!D13*1</f>
        <v>0</v>
      </c>
      <c r="E13">
        <f>'Backlog ELV'!E13*1</f>
        <v>0</v>
      </c>
      <c r="G13">
        <f>'Backlog ELV'!G13*1</f>
        <v>1</v>
      </c>
      <c r="H13">
        <f>'Backlog ELV'!H13*1</f>
        <v>0</v>
      </c>
      <c r="I13">
        <f>'Backlog ELV'!I13*1</f>
        <v>0</v>
      </c>
      <c r="J13">
        <f>'Backlog ELV'!J13*1</f>
        <v>0</v>
      </c>
      <c r="L13">
        <f>'Backlog ELV'!L13*1</f>
        <v>0</v>
      </c>
      <c r="M13">
        <f>'Backlog ELV'!M13*1</f>
        <v>3</v>
      </c>
      <c r="N13">
        <f>'Backlog ELV'!N13*1</f>
        <v>0</v>
      </c>
      <c r="O13">
        <f>'Backlog ELV'!O13*1</f>
        <v>0</v>
      </c>
      <c r="Q13">
        <f>'Backlog ELV'!Q13*1</f>
        <v>11</v>
      </c>
      <c r="R13">
        <f>'Backlog ELV'!R13*1</f>
        <v>0</v>
      </c>
      <c r="S13">
        <f>'Backlog ELV'!S13*1</f>
        <v>0</v>
      </c>
      <c r="T13">
        <f>'Backlog ELV'!T13*1</f>
        <v>0</v>
      </c>
      <c r="V13">
        <f>'Backlog ELV'!V13*1</f>
        <v>1</v>
      </c>
      <c r="W13">
        <f>'Backlog ELV'!W13*1</f>
        <v>0</v>
      </c>
      <c r="X13">
        <f>'Backlog ELV'!X13*1</f>
        <v>0</v>
      </c>
      <c r="Y13">
        <f>'Backlog ELV'!Y13*1</f>
        <v>0</v>
      </c>
      <c r="AA13">
        <f>'Backlog ELV'!AA13*1</f>
        <v>0</v>
      </c>
      <c r="AB13">
        <f>'Backlog ELV'!AB13*1</f>
        <v>5</v>
      </c>
      <c r="AC13">
        <f>'Backlog ELV'!AC13*1</f>
        <v>0</v>
      </c>
      <c r="AD13">
        <f>'Backlog ELV'!AD13*1</f>
        <v>0</v>
      </c>
      <c r="AF13">
        <f>'Backlog ELV'!AF13*1</f>
        <v>0</v>
      </c>
      <c r="AG13">
        <f>'Backlog ELV'!AG13*1</f>
        <v>8</v>
      </c>
      <c r="AH13">
        <f>'Backlog ELV'!AH13*1</f>
        <v>0</v>
      </c>
      <c r="AI13">
        <f>'Backlog ELV'!AI13*1</f>
        <v>0</v>
      </c>
      <c r="AK13">
        <f>'Backlog ELV'!AK13*1</f>
        <v>0</v>
      </c>
      <c r="AL13">
        <f>'Backlog ELV'!AL13*1</f>
        <v>0</v>
      </c>
      <c r="AM13">
        <f>'Backlog ELV'!AM13*1</f>
        <v>0</v>
      </c>
      <c r="AN13">
        <f>'Backlog ELV'!AN13*1</f>
        <v>0</v>
      </c>
      <c r="AP13">
        <f>'Backlog ELV'!AP13*1</f>
        <v>0</v>
      </c>
      <c r="AQ13">
        <f>'Backlog ELV'!AQ13*1</f>
        <v>30</v>
      </c>
      <c r="AR13">
        <f>'Backlog ELV'!AR13*1</f>
        <v>0</v>
      </c>
      <c r="AS13">
        <f>'Backlog ELV'!AS13*1</f>
        <v>0</v>
      </c>
      <c r="AU13">
        <f>'Backlog ELV'!AU13*1</f>
        <v>0</v>
      </c>
      <c r="AV13">
        <f>'Backlog ELV'!AV13*1</f>
        <v>5</v>
      </c>
      <c r="AW13">
        <f>'Backlog ELV'!AW13*1</f>
        <v>0</v>
      </c>
      <c r="AX13">
        <f>'Backlog ELV'!AX13*1</f>
        <v>0</v>
      </c>
      <c r="AZ13">
        <f>'Backlog ELV'!AZ13*1</f>
        <v>0</v>
      </c>
      <c r="BA13">
        <f>'Backlog ELV'!BA13*1</f>
        <v>21</v>
      </c>
      <c r="BB13">
        <f>'Backlog ELV'!BB13*1</f>
        <v>0</v>
      </c>
      <c r="BC13">
        <f>'Backlog ELV'!BC13*1</f>
        <v>0</v>
      </c>
      <c r="BE13">
        <f>'Backlog ELV'!BE13*1</f>
        <v>0</v>
      </c>
      <c r="BF13">
        <f>'Backlog ELV'!BF13*1</f>
        <v>0</v>
      </c>
      <c r="BG13">
        <f>'Backlog ELV'!BG13*1</f>
        <v>0</v>
      </c>
      <c r="BH13">
        <f>'Backlog ELV'!BH13*1</f>
        <v>0</v>
      </c>
      <c r="BJ13">
        <f>'Backlog ELV'!BJ13*1</f>
        <v>0</v>
      </c>
      <c r="BK13">
        <f>'Backlog ELV'!BK13*1</f>
        <v>0</v>
      </c>
      <c r="BL13">
        <f>'Backlog ELV'!BL13*1</f>
        <v>0</v>
      </c>
      <c r="BM13">
        <f>'Backlog ELV'!BM13*1</f>
        <v>0</v>
      </c>
      <c r="BO13">
        <f>'Backlog ELV'!BO13*1</f>
        <v>1</v>
      </c>
      <c r="BP13">
        <f>'Backlog ELV'!BP13*1</f>
        <v>0</v>
      </c>
      <c r="BQ13">
        <f>'Backlog ELV'!BQ13*1</f>
        <v>0</v>
      </c>
      <c r="BR13">
        <f>'Backlog ELV'!BR13*1</f>
        <v>0</v>
      </c>
      <c r="BT13">
        <f>'Backlog ELV'!BT13*1</f>
        <v>0</v>
      </c>
      <c r="BU13">
        <f>'Backlog ELV'!BU13*1</f>
        <v>0</v>
      </c>
      <c r="BV13">
        <f>'Backlog ELV'!BV13*1</f>
        <v>0</v>
      </c>
      <c r="BW13">
        <f>'Backlog ELV'!BW13*1</f>
        <v>0</v>
      </c>
      <c r="BY13">
        <f>'Backlog ELV'!BY13*1</f>
        <v>0</v>
      </c>
      <c r="BZ13">
        <f>'Backlog ELV'!BZ13*1</f>
        <v>16</v>
      </c>
      <c r="CA13">
        <f>'Backlog ELV'!CA13*1</f>
        <v>0</v>
      </c>
      <c r="CB13">
        <f>'Backlog ELV'!CB13*1</f>
        <v>0</v>
      </c>
      <c r="CD13">
        <f>'Backlog ELV'!CD13*1</f>
        <v>4</v>
      </c>
      <c r="CE13">
        <f>'Backlog ELV'!CE13*1</f>
        <v>0</v>
      </c>
      <c r="CF13">
        <f>'Backlog ELV'!CF13*1</f>
        <v>0</v>
      </c>
      <c r="CG13">
        <f>'Backlog ELV'!CG13*1</f>
        <v>0</v>
      </c>
      <c r="CI13">
        <f>'Backlog ELV'!CI13*1</f>
        <v>0</v>
      </c>
      <c r="CJ13">
        <f>'Backlog ELV'!CJ13*1</f>
        <v>31</v>
      </c>
      <c r="CK13">
        <f>'Backlog ELV'!CK13*1</f>
        <v>0</v>
      </c>
      <c r="CL13">
        <f>'Backlog ELV'!CL13*1</f>
        <v>0</v>
      </c>
      <c r="CN13">
        <f>'Backlog ELV'!CN13*1</f>
        <v>0</v>
      </c>
      <c r="CO13">
        <f>'Backlog ELV'!CO13*1</f>
        <v>0</v>
      </c>
      <c r="CP13">
        <f>'Backlog ELV'!CP13*1</f>
        <v>0</v>
      </c>
      <c r="CQ13">
        <f>'Backlog ELV'!CQ13*1</f>
        <v>0</v>
      </c>
      <c r="CS13">
        <f>'Backlog ELV'!CS13*1</f>
        <v>0</v>
      </c>
      <c r="CT13">
        <f>'Backlog ELV'!CT13*1</f>
        <v>0</v>
      </c>
      <c r="CU13">
        <f>'Backlog ELV'!CU13*1</f>
        <v>0</v>
      </c>
      <c r="CV13">
        <f>'Backlog ELV'!CV13*1</f>
        <v>0</v>
      </c>
      <c r="CX13">
        <f>'Backlog ELV'!CX13*1</f>
        <v>0</v>
      </c>
      <c r="CY13">
        <f>'Backlog ELV'!CY13*1</f>
        <v>3</v>
      </c>
      <c r="CZ13">
        <f>'Backlog ELV'!CZ13*1</f>
        <v>0</v>
      </c>
      <c r="DA13">
        <f>'Backlog ELV'!DA13*1</f>
        <v>0</v>
      </c>
      <c r="DC13">
        <f>'Backlog ELV'!DC13*1</f>
        <v>3</v>
      </c>
      <c r="DD13">
        <f>'Backlog ELV'!DD13*1</f>
        <v>10</v>
      </c>
      <c r="DE13">
        <f>'Backlog ELV'!DE13*1</f>
        <v>0</v>
      </c>
      <c r="DF13">
        <f>'Backlog ELV'!DF13*1</f>
        <v>0</v>
      </c>
      <c r="DH13">
        <f>'Backlog ELV'!DH13*1</f>
        <v>2</v>
      </c>
      <c r="DI13">
        <f>'Backlog ELV'!DI13*1</f>
        <v>0</v>
      </c>
      <c r="DJ13">
        <f>'Backlog ELV'!DJ13*1</f>
        <v>0</v>
      </c>
      <c r="DK13">
        <f>'Backlog ELV'!DK13*1</f>
        <v>0</v>
      </c>
      <c r="DM13">
        <f>'Backlog ELV'!DM13*1</f>
        <v>1</v>
      </c>
      <c r="DN13">
        <f>'Backlog ELV'!DN13*1</f>
        <v>0</v>
      </c>
      <c r="DO13">
        <f>'Backlog ELV'!DO13*1</f>
        <v>0</v>
      </c>
      <c r="DP13">
        <f>'Backlog ELV'!DP13*1</f>
        <v>0</v>
      </c>
      <c r="DR13">
        <f>'Backlog ELV'!DR13*1</f>
        <v>0</v>
      </c>
      <c r="DS13">
        <f>'Backlog ELV'!DS13*1</f>
        <v>0</v>
      </c>
      <c r="DT13">
        <f>'Backlog ELV'!DT13*1</f>
        <v>0</v>
      </c>
      <c r="DU13">
        <f>'Backlog ELV'!DU13*1</f>
        <v>0</v>
      </c>
      <c r="DW13">
        <f>'Backlog ELV'!DW13*1</f>
        <v>1</v>
      </c>
      <c r="DX13">
        <f>'Backlog ELV'!DX13*1</f>
        <v>0</v>
      </c>
      <c r="DY13">
        <f>'Backlog ELV'!DY13*1</f>
        <v>0</v>
      </c>
      <c r="DZ13">
        <f>'Backlog ELV'!DZ13*1</f>
        <v>0</v>
      </c>
      <c r="EB13">
        <f>'Backlog ELV'!EB13*1</f>
        <v>0</v>
      </c>
      <c r="EC13">
        <f>'Backlog ELV'!EC13*1</f>
        <v>10</v>
      </c>
      <c r="ED13">
        <f>'Backlog ELV'!ED13*1</f>
        <v>0</v>
      </c>
      <c r="EE13">
        <f>'Backlog ELV'!EE13*1</f>
        <v>0</v>
      </c>
      <c r="EG13">
        <f>'Backlog ELV'!EG13*1</f>
        <v>1</v>
      </c>
      <c r="EH13">
        <f>'Backlog ELV'!EH13*1</f>
        <v>0</v>
      </c>
      <c r="EI13">
        <f>'Backlog ELV'!EI13*1</f>
        <v>0</v>
      </c>
      <c r="EJ13">
        <f>'Backlog ELV'!EJ13*1</f>
        <v>0</v>
      </c>
      <c r="EL13">
        <f>'Backlog ELV'!EL13*1</f>
        <v>4</v>
      </c>
      <c r="EM13">
        <f>'Backlog ELV'!EM13*1</f>
        <v>0</v>
      </c>
      <c r="EN13">
        <f>'Backlog ELV'!EN13*1</f>
        <v>0</v>
      </c>
      <c r="EO13">
        <f>'Backlog ELV'!EO13*1</f>
        <v>0</v>
      </c>
      <c r="EQ13">
        <f>'Backlog ELV'!EQ13*1</f>
        <v>0</v>
      </c>
      <c r="ER13">
        <f>'Backlog ELV'!ER13*1</f>
        <v>24</v>
      </c>
      <c r="ES13">
        <f>'Backlog ELV'!ES13*1</f>
        <v>0</v>
      </c>
      <c r="ET13">
        <f>'Backlog ELV'!ET13*1</f>
        <v>0</v>
      </c>
      <c r="EV13" s="22">
        <f t="shared" si="0"/>
        <v>1</v>
      </c>
      <c r="EW13" s="22">
        <f t="shared" si="1"/>
        <v>6</v>
      </c>
      <c r="EX13" s="22">
        <f t="shared" si="2"/>
        <v>0</v>
      </c>
      <c r="EY13" s="22">
        <f t="shared" si="3"/>
        <v>0</v>
      </c>
    </row>
    <row r="14" spans="1:155" x14ac:dyDescent="0.35">
      <c r="A14">
        <v>12</v>
      </c>
      <c r="B14">
        <f>'Backlog ELV'!B14*1</f>
        <v>0</v>
      </c>
      <c r="C14">
        <f>'Backlog ELV'!C14*1</f>
        <v>3</v>
      </c>
      <c r="D14">
        <f>'Backlog ELV'!D14*1</f>
        <v>0</v>
      </c>
      <c r="E14">
        <f>'Backlog ELV'!E14*1</f>
        <v>0</v>
      </c>
      <c r="G14">
        <f>'Backlog ELV'!G14*1</f>
        <v>0</v>
      </c>
      <c r="H14">
        <f>'Backlog ELV'!H14*1</f>
        <v>14</v>
      </c>
      <c r="I14">
        <f>'Backlog ELV'!I14*1</f>
        <v>0</v>
      </c>
      <c r="J14">
        <f>'Backlog ELV'!J14*1</f>
        <v>0</v>
      </c>
      <c r="L14">
        <f>'Backlog ELV'!L14*1</f>
        <v>0</v>
      </c>
      <c r="M14">
        <f>'Backlog ELV'!M14*1</f>
        <v>7</v>
      </c>
      <c r="N14">
        <f>'Backlog ELV'!N14*1</f>
        <v>0</v>
      </c>
      <c r="O14">
        <f>'Backlog ELV'!O14*1</f>
        <v>0</v>
      </c>
      <c r="Q14">
        <f>'Backlog ELV'!Q14*1</f>
        <v>0</v>
      </c>
      <c r="R14">
        <f>'Backlog ELV'!R14*1</f>
        <v>5</v>
      </c>
      <c r="S14">
        <f>'Backlog ELV'!S14*1</f>
        <v>0</v>
      </c>
      <c r="T14">
        <f>'Backlog ELV'!T14*1</f>
        <v>0</v>
      </c>
      <c r="V14">
        <f>'Backlog ELV'!V14*1</f>
        <v>0</v>
      </c>
      <c r="W14">
        <f>'Backlog ELV'!W14*1</f>
        <v>4</v>
      </c>
      <c r="X14">
        <f>'Backlog ELV'!X14*1</f>
        <v>0</v>
      </c>
      <c r="Y14">
        <f>'Backlog ELV'!Y14*1</f>
        <v>0</v>
      </c>
      <c r="AA14">
        <f>'Backlog ELV'!AA14*1</f>
        <v>0</v>
      </c>
      <c r="AB14">
        <f>'Backlog ELV'!AB14*1</f>
        <v>8</v>
      </c>
      <c r="AC14">
        <f>'Backlog ELV'!AC14*1</f>
        <v>0</v>
      </c>
      <c r="AD14">
        <f>'Backlog ELV'!AD14*1</f>
        <v>0</v>
      </c>
      <c r="AF14">
        <f>'Backlog ELV'!AF14*1</f>
        <v>0</v>
      </c>
      <c r="AG14">
        <f>'Backlog ELV'!AG14*1</f>
        <v>12</v>
      </c>
      <c r="AH14">
        <f>'Backlog ELV'!AH14*1</f>
        <v>0</v>
      </c>
      <c r="AI14">
        <f>'Backlog ELV'!AI14*1</f>
        <v>0</v>
      </c>
      <c r="AK14">
        <f>'Backlog ELV'!AK14*1</f>
        <v>0</v>
      </c>
      <c r="AL14">
        <f>'Backlog ELV'!AL14*1</f>
        <v>6</v>
      </c>
      <c r="AM14">
        <f>'Backlog ELV'!AM14*1</f>
        <v>0</v>
      </c>
      <c r="AN14">
        <f>'Backlog ELV'!AN14*1</f>
        <v>0</v>
      </c>
      <c r="AP14">
        <f>'Backlog ELV'!AP14*1</f>
        <v>0</v>
      </c>
      <c r="AQ14">
        <f>'Backlog ELV'!AQ14*1</f>
        <v>32</v>
      </c>
      <c r="AR14">
        <f>'Backlog ELV'!AR14*1</f>
        <v>0</v>
      </c>
      <c r="AS14">
        <f>'Backlog ELV'!AS14*1</f>
        <v>0</v>
      </c>
      <c r="AU14">
        <f>'Backlog ELV'!AU14*1</f>
        <v>0</v>
      </c>
      <c r="AV14">
        <f>'Backlog ELV'!AV14*1</f>
        <v>10</v>
      </c>
      <c r="AW14">
        <f>'Backlog ELV'!AW14*1</f>
        <v>0</v>
      </c>
      <c r="AX14">
        <f>'Backlog ELV'!AX14*1</f>
        <v>0</v>
      </c>
      <c r="AZ14">
        <f>'Backlog ELV'!AZ14*1</f>
        <v>0</v>
      </c>
      <c r="BA14">
        <f>'Backlog ELV'!BA14*1</f>
        <v>10</v>
      </c>
      <c r="BB14">
        <f>'Backlog ELV'!BB14*1</f>
        <v>0</v>
      </c>
      <c r="BC14">
        <f>'Backlog ELV'!BC14*1</f>
        <v>0</v>
      </c>
      <c r="BE14">
        <f>'Backlog ELV'!BE14*1</f>
        <v>0</v>
      </c>
      <c r="BF14">
        <f>'Backlog ELV'!BF14*1</f>
        <v>11</v>
      </c>
      <c r="BG14">
        <f>'Backlog ELV'!BG14*1</f>
        <v>0</v>
      </c>
      <c r="BH14">
        <f>'Backlog ELV'!BH14*1</f>
        <v>0</v>
      </c>
      <c r="BJ14">
        <f>'Backlog ELV'!BJ14*1</f>
        <v>0</v>
      </c>
      <c r="BK14">
        <f>'Backlog ELV'!BK14*1</f>
        <v>9</v>
      </c>
      <c r="BL14">
        <f>'Backlog ELV'!BL14*1</f>
        <v>0</v>
      </c>
      <c r="BM14">
        <f>'Backlog ELV'!BM14*1</f>
        <v>0</v>
      </c>
      <c r="BO14">
        <f>'Backlog ELV'!BO14*1</f>
        <v>0</v>
      </c>
      <c r="BP14">
        <f>'Backlog ELV'!BP14*1</f>
        <v>14</v>
      </c>
      <c r="BQ14">
        <f>'Backlog ELV'!BQ14*1</f>
        <v>0</v>
      </c>
      <c r="BR14">
        <f>'Backlog ELV'!BR14*1</f>
        <v>0</v>
      </c>
      <c r="BT14">
        <f>'Backlog ELV'!BT14*1</f>
        <v>0</v>
      </c>
      <c r="BU14">
        <f>'Backlog ELV'!BU14*1</f>
        <v>8</v>
      </c>
      <c r="BV14">
        <f>'Backlog ELV'!BV14*1</f>
        <v>0</v>
      </c>
      <c r="BW14">
        <f>'Backlog ELV'!BW14*1</f>
        <v>0</v>
      </c>
      <c r="BY14">
        <f>'Backlog ELV'!BY14*1</f>
        <v>0</v>
      </c>
      <c r="BZ14">
        <f>'Backlog ELV'!BZ14*1</f>
        <v>11</v>
      </c>
      <c r="CA14">
        <f>'Backlog ELV'!CA14*1</f>
        <v>0</v>
      </c>
      <c r="CB14">
        <f>'Backlog ELV'!CB14*1</f>
        <v>0</v>
      </c>
      <c r="CD14">
        <f>'Backlog ELV'!CD14*1</f>
        <v>3</v>
      </c>
      <c r="CE14">
        <f>'Backlog ELV'!CE14*1</f>
        <v>0</v>
      </c>
      <c r="CF14">
        <f>'Backlog ELV'!CF14*1</f>
        <v>0</v>
      </c>
      <c r="CG14">
        <f>'Backlog ELV'!CG14*1</f>
        <v>0</v>
      </c>
      <c r="CI14">
        <f>'Backlog ELV'!CI14*1</f>
        <v>0</v>
      </c>
      <c r="CJ14">
        <f>'Backlog ELV'!CJ14*1</f>
        <v>6</v>
      </c>
      <c r="CK14">
        <f>'Backlog ELV'!CK14*1</f>
        <v>0</v>
      </c>
      <c r="CL14">
        <f>'Backlog ELV'!CL14*1</f>
        <v>0</v>
      </c>
      <c r="CN14">
        <f>'Backlog ELV'!CN14*1</f>
        <v>0</v>
      </c>
      <c r="CO14">
        <f>'Backlog ELV'!CO14*1</f>
        <v>7</v>
      </c>
      <c r="CP14">
        <f>'Backlog ELV'!CP14*1</f>
        <v>0</v>
      </c>
      <c r="CQ14">
        <f>'Backlog ELV'!CQ14*1</f>
        <v>0</v>
      </c>
      <c r="CS14">
        <f>'Backlog ELV'!CS14*1</f>
        <v>0</v>
      </c>
      <c r="CT14">
        <f>'Backlog ELV'!CT14*1</f>
        <v>10</v>
      </c>
      <c r="CU14">
        <f>'Backlog ELV'!CU14*1</f>
        <v>0</v>
      </c>
      <c r="CV14">
        <f>'Backlog ELV'!CV14*1</f>
        <v>0</v>
      </c>
      <c r="CX14">
        <f>'Backlog ELV'!CX14*1</f>
        <v>0</v>
      </c>
      <c r="CY14">
        <f>'Backlog ELV'!CY14*1</f>
        <v>7</v>
      </c>
      <c r="CZ14">
        <f>'Backlog ELV'!CZ14*1</f>
        <v>0</v>
      </c>
      <c r="DA14">
        <f>'Backlog ELV'!DA14*1</f>
        <v>0</v>
      </c>
      <c r="DC14">
        <f>'Backlog ELV'!DC14*1</f>
        <v>0</v>
      </c>
      <c r="DD14">
        <f>'Backlog ELV'!DD14*1</f>
        <v>16</v>
      </c>
      <c r="DE14">
        <f>'Backlog ELV'!DE14*1</f>
        <v>0</v>
      </c>
      <c r="DF14">
        <f>'Backlog ELV'!DF14*1</f>
        <v>0</v>
      </c>
      <c r="DH14">
        <f>'Backlog ELV'!DH14*1</f>
        <v>0</v>
      </c>
      <c r="DI14">
        <f>'Backlog ELV'!DI14*1</f>
        <v>14</v>
      </c>
      <c r="DJ14">
        <f>'Backlog ELV'!DJ14*1</f>
        <v>0</v>
      </c>
      <c r="DK14">
        <f>'Backlog ELV'!DK14*1</f>
        <v>0</v>
      </c>
      <c r="DM14">
        <f>'Backlog ELV'!DM14*1</f>
        <v>0</v>
      </c>
      <c r="DN14">
        <f>'Backlog ELV'!DN14*1</f>
        <v>6</v>
      </c>
      <c r="DO14">
        <f>'Backlog ELV'!DO14*1</f>
        <v>0</v>
      </c>
      <c r="DP14">
        <f>'Backlog ELV'!DP14*1</f>
        <v>0</v>
      </c>
      <c r="DR14">
        <f>'Backlog ELV'!DR14*1</f>
        <v>0</v>
      </c>
      <c r="DS14">
        <f>'Backlog ELV'!DS14*1</f>
        <v>10</v>
      </c>
      <c r="DT14">
        <f>'Backlog ELV'!DT14*1</f>
        <v>0</v>
      </c>
      <c r="DU14">
        <f>'Backlog ELV'!DU14*1</f>
        <v>0</v>
      </c>
      <c r="DW14">
        <f>'Backlog ELV'!DW14*1</f>
        <v>0</v>
      </c>
      <c r="DX14">
        <f>'Backlog ELV'!DX14*1</f>
        <v>5</v>
      </c>
      <c r="DY14">
        <f>'Backlog ELV'!DY14*1</f>
        <v>0</v>
      </c>
      <c r="DZ14">
        <f>'Backlog ELV'!DZ14*1</f>
        <v>0</v>
      </c>
      <c r="EB14">
        <f>'Backlog ELV'!EB14*1</f>
        <v>0</v>
      </c>
      <c r="EC14">
        <f>'Backlog ELV'!EC14*1</f>
        <v>8</v>
      </c>
      <c r="ED14">
        <f>'Backlog ELV'!ED14*1</f>
        <v>0</v>
      </c>
      <c r="EE14">
        <f>'Backlog ELV'!EE14*1</f>
        <v>0</v>
      </c>
      <c r="EG14">
        <f>'Backlog ELV'!EG14*1</f>
        <v>0</v>
      </c>
      <c r="EH14">
        <f>'Backlog ELV'!EH14*1</f>
        <v>2</v>
      </c>
      <c r="EI14">
        <f>'Backlog ELV'!EI14*1</f>
        <v>0</v>
      </c>
      <c r="EJ14">
        <f>'Backlog ELV'!EJ14*1</f>
        <v>0</v>
      </c>
      <c r="EL14">
        <f>'Backlog ELV'!EL14*1</f>
        <v>5</v>
      </c>
      <c r="EM14">
        <f>'Backlog ELV'!EM14*1</f>
        <v>0</v>
      </c>
      <c r="EN14">
        <f>'Backlog ELV'!EN14*1</f>
        <v>0</v>
      </c>
      <c r="EO14">
        <f>'Backlog ELV'!EO14*1</f>
        <v>0</v>
      </c>
      <c r="EQ14">
        <f>'Backlog ELV'!EQ14*1</f>
        <v>0</v>
      </c>
      <c r="ER14">
        <f>'Backlog ELV'!ER14*1</f>
        <v>8</v>
      </c>
      <c r="ES14">
        <f>'Backlog ELV'!ES14*1</f>
        <v>0</v>
      </c>
      <c r="ET14">
        <f>'Backlog ELV'!ET14*1</f>
        <v>0</v>
      </c>
      <c r="EV14" s="22">
        <f t="shared" si="0"/>
        <v>0</v>
      </c>
      <c r="EW14" s="22">
        <f t="shared" si="1"/>
        <v>9</v>
      </c>
      <c r="EX14" s="22">
        <f t="shared" si="2"/>
        <v>0</v>
      </c>
      <c r="EY14" s="22">
        <f t="shared" si="3"/>
        <v>0</v>
      </c>
    </row>
    <row r="15" spans="1:155" x14ac:dyDescent="0.35">
      <c r="A15">
        <v>13</v>
      </c>
      <c r="B15">
        <f>'Backlog ELV'!B15*1</f>
        <v>0</v>
      </c>
      <c r="C15">
        <f>'Backlog ELV'!C15*1</f>
        <v>10</v>
      </c>
      <c r="D15">
        <f>'Backlog ELV'!D15*1</f>
        <v>0</v>
      </c>
      <c r="E15">
        <f>'Backlog ELV'!E15*1</f>
        <v>0</v>
      </c>
      <c r="G15">
        <f>'Backlog ELV'!G15*1</f>
        <v>0</v>
      </c>
      <c r="H15">
        <f>'Backlog ELV'!H15*1</f>
        <v>0</v>
      </c>
      <c r="I15">
        <f>'Backlog ELV'!I15*1</f>
        <v>0</v>
      </c>
      <c r="J15">
        <f>'Backlog ELV'!J15*1</f>
        <v>0</v>
      </c>
      <c r="L15">
        <f>'Backlog ELV'!L15*1</f>
        <v>0</v>
      </c>
      <c r="M15">
        <f>'Backlog ELV'!M15*1</f>
        <v>0</v>
      </c>
      <c r="N15">
        <f>'Backlog ELV'!N15*1</f>
        <v>0</v>
      </c>
      <c r="O15">
        <f>'Backlog ELV'!O15*1</f>
        <v>0</v>
      </c>
      <c r="Q15">
        <f>'Backlog ELV'!Q15*1</f>
        <v>0</v>
      </c>
      <c r="R15">
        <f>'Backlog ELV'!R15*1</f>
        <v>6</v>
      </c>
      <c r="S15">
        <f>'Backlog ELV'!S15*1</f>
        <v>0</v>
      </c>
      <c r="T15">
        <f>'Backlog ELV'!T15*1</f>
        <v>0</v>
      </c>
      <c r="V15">
        <f>'Backlog ELV'!V15*1</f>
        <v>0</v>
      </c>
      <c r="W15">
        <f>'Backlog ELV'!W15*1</f>
        <v>4</v>
      </c>
      <c r="X15">
        <f>'Backlog ELV'!X15*1</f>
        <v>0</v>
      </c>
      <c r="Y15">
        <f>'Backlog ELV'!Y15*1</f>
        <v>0</v>
      </c>
      <c r="AA15">
        <f>'Backlog ELV'!AA15*1</f>
        <v>0</v>
      </c>
      <c r="AB15">
        <f>'Backlog ELV'!AB15*1</f>
        <v>0</v>
      </c>
      <c r="AC15">
        <f>'Backlog ELV'!AC15*1</f>
        <v>0</v>
      </c>
      <c r="AD15">
        <f>'Backlog ELV'!AD15*1</f>
        <v>0</v>
      </c>
      <c r="AF15">
        <f>'Backlog ELV'!AF15*1</f>
        <v>0</v>
      </c>
      <c r="AG15">
        <f>'Backlog ELV'!AG15*1</f>
        <v>0</v>
      </c>
      <c r="AH15">
        <f>'Backlog ELV'!AH15*1</f>
        <v>0</v>
      </c>
      <c r="AI15">
        <f>'Backlog ELV'!AI15*1</f>
        <v>0</v>
      </c>
      <c r="AK15">
        <f>'Backlog ELV'!AK15*1</f>
        <v>0</v>
      </c>
      <c r="AL15">
        <f>'Backlog ELV'!AL15*1</f>
        <v>1</v>
      </c>
      <c r="AM15">
        <f>'Backlog ELV'!AM15*1</f>
        <v>0</v>
      </c>
      <c r="AN15">
        <f>'Backlog ELV'!AN15*1</f>
        <v>0</v>
      </c>
      <c r="AP15">
        <f>'Backlog ELV'!AP15*1</f>
        <v>0</v>
      </c>
      <c r="AQ15">
        <f>'Backlog ELV'!AQ15*1</f>
        <v>0</v>
      </c>
      <c r="AR15">
        <f>'Backlog ELV'!AR15*1</f>
        <v>0</v>
      </c>
      <c r="AS15">
        <f>'Backlog ELV'!AS15*1</f>
        <v>0</v>
      </c>
      <c r="AU15">
        <f>'Backlog ELV'!AU15*1</f>
        <v>0</v>
      </c>
      <c r="AV15">
        <f>'Backlog ELV'!AV15*1</f>
        <v>0</v>
      </c>
      <c r="AW15">
        <f>'Backlog ELV'!AW15*1</f>
        <v>0</v>
      </c>
      <c r="AX15">
        <f>'Backlog ELV'!AX15*1</f>
        <v>0</v>
      </c>
      <c r="AZ15">
        <f>'Backlog ELV'!AZ15*1</f>
        <v>0</v>
      </c>
      <c r="BA15">
        <f>'Backlog ELV'!BA15*1</f>
        <v>0</v>
      </c>
      <c r="BB15">
        <f>'Backlog ELV'!BB15*1</f>
        <v>0</v>
      </c>
      <c r="BC15">
        <f>'Backlog ELV'!BC15*1</f>
        <v>0</v>
      </c>
      <c r="BE15">
        <f>'Backlog ELV'!BE15*1</f>
        <v>0</v>
      </c>
      <c r="BF15">
        <f>'Backlog ELV'!BF15*1</f>
        <v>0</v>
      </c>
      <c r="BG15">
        <f>'Backlog ELV'!BG15*1</f>
        <v>0</v>
      </c>
      <c r="BH15">
        <f>'Backlog ELV'!BH15*1</f>
        <v>0</v>
      </c>
      <c r="BJ15">
        <f>'Backlog ELV'!BJ15*1</f>
        <v>0</v>
      </c>
      <c r="BK15">
        <f>'Backlog ELV'!BK15*1</f>
        <v>2</v>
      </c>
      <c r="BL15">
        <f>'Backlog ELV'!BL15*1</f>
        <v>0</v>
      </c>
      <c r="BM15">
        <f>'Backlog ELV'!BM15*1</f>
        <v>0</v>
      </c>
      <c r="BO15">
        <f>'Backlog ELV'!BO15*1</f>
        <v>0</v>
      </c>
      <c r="BP15">
        <f>'Backlog ELV'!BP15*1</f>
        <v>0</v>
      </c>
      <c r="BQ15">
        <f>'Backlog ELV'!BQ15*1</f>
        <v>0</v>
      </c>
      <c r="BR15">
        <f>'Backlog ELV'!BR15*1</f>
        <v>0</v>
      </c>
      <c r="BT15">
        <f>'Backlog ELV'!BT15*1</f>
        <v>0</v>
      </c>
      <c r="BU15">
        <f>'Backlog ELV'!BU15*1</f>
        <v>2</v>
      </c>
      <c r="BV15">
        <f>'Backlog ELV'!BV15*1</f>
        <v>0</v>
      </c>
      <c r="BW15">
        <f>'Backlog ELV'!BW15*1</f>
        <v>0</v>
      </c>
      <c r="BY15">
        <f>'Backlog ELV'!BY15*1</f>
        <v>0</v>
      </c>
      <c r="BZ15">
        <f>'Backlog ELV'!BZ15*1</f>
        <v>0</v>
      </c>
      <c r="CA15">
        <f>'Backlog ELV'!CA15*1</f>
        <v>0</v>
      </c>
      <c r="CB15">
        <f>'Backlog ELV'!CB15*1</f>
        <v>0</v>
      </c>
      <c r="CD15">
        <f>'Backlog ELV'!CD15*1</f>
        <v>0</v>
      </c>
      <c r="CE15">
        <f>'Backlog ELV'!CE15*1</f>
        <v>5</v>
      </c>
      <c r="CF15">
        <f>'Backlog ELV'!CF15*1</f>
        <v>0</v>
      </c>
      <c r="CG15">
        <f>'Backlog ELV'!CG15*1</f>
        <v>0</v>
      </c>
      <c r="CI15">
        <f>'Backlog ELV'!CI15*1</f>
        <v>0</v>
      </c>
      <c r="CJ15">
        <f>'Backlog ELV'!CJ15*1</f>
        <v>0</v>
      </c>
      <c r="CK15">
        <f>'Backlog ELV'!CK15*1</f>
        <v>0</v>
      </c>
      <c r="CL15">
        <f>'Backlog ELV'!CL15*1</f>
        <v>0</v>
      </c>
      <c r="CN15">
        <f>'Backlog ELV'!CN15*1</f>
        <v>0</v>
      </c>
      <c r="CO15">
        <f>'Backlog ELV'!CO15*1</f>
        <v>0</v>
      </c>
      <c r="CP15">
        <f>'Backlog ELV'!CP15*1</f>
        <v>0</v>
      </c>
      <c r="CQ15">
        <f>'Backlog ELV'!CQ15*1</f>
        <v>0</v>
      </c>
      <c r="CS15">
        <f>'Backlog ELV'!CS15*1</f>
        <v>0</v>
      </c>
      <c r="CT15">
        <f>'Backlog ELV'!CT15*1</f>
        <v>2</v>
      </c>
      <c r="CU15">
        <f>'Backlog ELV'!CU15*1</f>
        <v>0</v>
      </c>
      <c r="CV15">
        <f>'Backlog ELV'!CV15*1</f>
        <v>0</v>
      </c>
      <c r="CX15">
        <f>'Backlog ELV'!CX15*1</f>
        <v>0</v>
      </c>
      <c r="CY15">
        <f>'Backlog ELV'!CY15*1</f>
        <v>0</v>
      </c>
      <c r="CZ15">
        <f>'Backlog ELV'!CZ15*1</f>
        <v>0</v>
      </c>
      <c r="DA15">
        <f>'Backlog ELV'!DA15*1</f>
        <v>0</v>
      </c>
      <c r="DC15">
        <f>'Backlog ELV'!DC15*1</f>
        <v>0</v>
      </c>
      <c r="DD15">
        <f>'Backlog ELV'!DD15*1</f>
        <v>0</v>
      </c>
      <c r="DE15">
        <f>'Backlog ELV'!DE15*1</f>
        <v>0</v>
      </c>
      <c r="DF15">
        <f>'Backlog ELV'!DF15*1</f>
        <v>0</v>
      </c>
      <c r="DH15">
        <f>'Backlog ELV'!DH15*1</f>
        <v>0</v>
      </c>
      <c r="DI15">
        <f>'Backlog ELV'!DI15*1</f>
        <v>3</v>
      </c>
      <c r="DJ15">
        <f>'Backlog ELV'!DJ15*1</f>
        <v>0</v>
      </c>
      <c r="DK15">
        <f>'Backlog ELV'!DK15*1</f>
        <v>0</v>
      </c>
      <c r="DM15">
        <f>'Backlog ELV'!DM15*1</f>
        <v>0</v>
      </c>
      <c r="DN15">
        <f>'Backlog ELV'!DN15*1</f>
        <v>4</v>
      </c>
      <c r="DO15">
        <f>'Backlog ELV'!DO15*1</f>
        <v>0</v>
      </c>
      <c r="DP15">
        <f>'Backlog ELV'!DP15*1</f>
        <v>0</v>
      </c>
      <c r="DR15">
        <f>'Backlog ELV'!DR15*1</f>
        <v>0</v>
      </c>
      <c r="DS15">
        <f>'Backlog ELV'!DS15*1</f>
        <v>2</v>
      </c>
      <c r="DT15">
        <f>'Backlog ELV'!DT15*1</f>
        <v>0</v>
      </c>
      <c r="DU15">
        <f>'Backlog ELV'!DU15*1</f>
        <v>0</v>
      </c>
      <c r="DW15">
        <f>'Backlog ELV'!DW15*1</f>
        <v>0</v>
      </c>
      <c r="DX15">
        <f>'Backlog ELV'!DX15*1</f>
        <v>2</v>
      </c>
      <c r="DY15">
        <f>'Backlog ELV'!DY15*1</f>
        <v>0</v>
      </c>
      <c r="DZ15">
        <f>'Backlog ELV'!DZ15*1</f>
        <v>0</v>
      </c>
      <c r="EB15">
        <f>'Backlog ELV'!EB15*1</f>
        <v>0</v>
      </c>
      <c r="EC15">
        <f>'Backlog ELV'!EC15*1</f>
        <v>0</v>
      </c>
      <c r="ED15">
        <f>'Backlog ELV'!ED15*1</f>
        <v>0</v>
      </c>
      <c r="EE15">
        <f>'Backlog ELV'!EE15*1</f>
        <v>0</v>
      </c>
      <c r="EG15">
        <f>'Backlog ELV'!EG15*1</f>
        <v>0</v>
      </c>
      <c r="EH15">
        <f>'Backlog ELV'!EH15*1</f>
        <v>2</v>
      </c>
      <c r="EI15">
        <f>'Backlog ELV'!EI15*1</f>
        <v>0</v>
      </c>
      <c r="EJ15">
        <f>'Backlog ELV'!EJ15*1</f>
        <v>0</v>
      </c>
      <c r="EL15">
        <f>'Backlog ELV'!EL15*1</f>
        <v>0</v>
      </c>
      <c r="EM15">
        <f>'Backlog ELV'!EM15*1</f>
        <v>6</v>
      </c>
      <c r="EN15">
        <f>'Backlog ELV'!EN15*1</f>
        <v>0</v>
      </c>
      <c r="EO15">
        <f>'Backlog ELV'!EO15*1</f>
        <v>0</v>
      </c>
      <c r="EQ15">
        <f>'Backlog ELV'!EQ15*1</f>
        <v>0</v>
      </c>
      <c r="ER15">
        <f>'Backlog ELV'!ER15*1</f>
        <v>0</v>
      </c>
      <c r="ES15">
        <f>'Backlog ELV'!ES15*1</f>
        <v>0</v>
      </c>
      <c r="ET15">
        <f>'Backlog ELV'!ET15*1</f>
        <v>0</v>
      </c>
      <c r="EV15" s="22">
        <f t="shared" si="0"/>
        <v>0</v>
      </c>
      <c r="EW15" s="22">
        <f t="shared" si="1"/>
        <v>2</v>
      </c>
      <c r="EX15" s="22">
        <f t="shared" si="2"/>
        <v>0</v>
      </c>
      <c r="EY15" s="22">
        <f t="shared" si="3"/>
        <v>0</v>
      </c>
    </row>
    <row r="16" spans="1:155" x14ac:dyDescent="0.35">
      <c r="A16">
        <v>14</v>
      </c>
      <c r="B16">
        <f>'Backlog ELV'!B16*1</f>
        <v>0</v>
      </c>
      <c r="C16">
        <f>'Backlog ELV'!C16*1</f>
        <v>0</v>
      </c>
      <c r="D16">
        <f>'Backlog ELV'!D16*1</f>
        <v>0</v>
      </c>
      <c r="E16">
        <f>'Backlog ELV'!E16*1</f>
        <v>0</v>
      </c>
      <c r="G16">
        <f>'Backlog ELV'!G16*1</f>
        <v>0</v>
      </c>
      <c r="H16">
        <f>'Backlog ELV'!H16*1</f>
        <v>0</v>
      </c>
      <c r="I16">
        <f>'Backlog ELV'!I16*1</f>
        <v>0</v>
      </c>
      <c r="J16">
        <f>'Backlog ELV'!J16*1</f>
        <v>0</v>
      </c>
      <c r="L16">
        <f>'Backlog ELV'!L16*1</f>
        <v>0</v>
      </c>
      <c r="M16">
        <f>'Backlog ELV'!M16*1</f>
        <v>0</v>
      </c>
      <c r="N16">
        <f>'Backlog ELV'!N16*1</f>
        <v>0</v>
      </c>
      <c r="O16">
        <f>'Backlog ELV'!O16*1</f>
        <v>0</v>
      </c>
      <c r="Q16">
        <f>'Backlog ELV'!Q16*1</f>
        <v>0</v>
      </c>
      <c r="R16">
        <f>'Backlog ELV'!R16*1</f>
        <v>0</v>
      </c>
      <c r="S16">
        <f>'Backlog ELV'!S16*1</f>
        <v>0</v>
      </c>
      <c r="T16">
        <f>'Backlog ELV'!T16*1</f>
        <v>0</v>
      </c>
      <c r="V16">
        <f>'Backlog ELV'!V16*1</f>
        <v>0</v>
      </c>
      <c r="W16">
        <f>'Backlog ELV'!W16*1</f>
        <v>0</v>
      </c>
      <c r="X16">
        <f>'Backlog ELV'!X16*1</f>
        <v>0</v>
      </c>
      <c r="Y16">
        <f>'Backlog ELV'!Y16*1</f>
        <v>0</v>
      </c>
      <c r="AA16">
        <f>'Backlog ELV'!AA16*1</f>
        <v>0</v>
      </c>
      <c r="AB16">
        <f>'Backlog ELV'!AB16*1</f>
        <v>0</v>
      </c>
      <c r="AC16">
        <f>'Backlog ELV'!AC16*1</f>
        <v>0</v>
      </c>
      <c r="AD16">
        <f>'Backlog ELV'!AD16*1</f>
        <v>0</v>
      </c>
      <c r="AF16">
        <f>'Backlog ELV'!AF16*1</f>
        <v>0</v>
      </c>
      <c r="AG16">
        <f>'Backlog ELV'!AG16*1</f>
        <v>0</v>
      </c>
      <c r="AH16">
        <f>'Backlog ELV'!AH16*1</f>
        <v>0</v>
      </c>
      <c r="AI16">
        <f>'Backlog ELV'!AI16*1</f>
        <v>0</v>
      </c>
      <c r="AK16">
        <f>'Backlog ELV'!AK16*1</f>
        <v>0</v>
      </c>
      <c r="AL16">
        <f>'Backlog ELV'!AL16*1</f>
        <v>0</v>
      </c>
      <c r="AM16">
        <f>'Backlog ELV'!AM16*1</f>
        <v>0</v>
      </c>
      <c r="AN16">
        <f>'Backlog ELV'!AN16*1</f>
        <v>0</v>
      </c>
      <c r="AP16">
        <f>'Backlog ELV'!AP16*1</f>
        <v>0</v>
      </c>
      <c r="AQ16">
        <f>'Backlog ELV'!AQ16*1</f>
        <v>0</v>
      </c>
      <c r="AR16">
        <f>'Backlog ELV'!AR16*1</f>
        <v>0</v>
      </c>
      <c r="AS16">
        <f>'Backlog ELV'!AS16*1</f>
        <v>0</v>
      </c>
      <c r="AU16">
        <f>'Backlog ELV'!AU16*1</f>
        <v>0</v>
      </c>
      <c r="AV16">
        <f>'Backlog ELV'!AV16*1</f>
        <v>0</v>
      </c>
      <c r="AW16">
        <f>'Backlog ELV'!AW16*1</f>
        <v>0</v>
      </c>
      <c r="AX16">
        <f>'Backlog ELV'!AX16*1</f>
        <v>0</v>
      </c>
      <c r="AZ16">
        <f>'Backlog ELV'!AZ16*1</f>
        <v>0</v>
      </c>
      <c r="BA16">
        <f>'Backlog ELV'!BA16*1</f>
        <v>0</v>
      </c>
      <c r="BB16">
        <f>'Backlog ELV'!BB16*1</f>
        <v>0</v>
      </c>
      <c r="BC16">
        <f>'Backlog ELV'!BC16*1</f>
        <v>0</v>
      </c>
      <c r="BE16">
        <f>'Backlog ELV'!BE16*1</f>
        <v>0</v>
      </c>
      <c r="BF16">
        <f>'Backlog ELV'!BF16*1</f>
        <v>0</v>
      </c>
      <c r="BG16">
        <f>'Backlog ELV'!BG16*1</f>
        <v>0</v>
      </c>
      <c r="BH16">
        <f>'Backlog ELV'!BH16*1</f>
        <v>0</v>
      </c>
      <c r="BJ16">
        <f>'Backlog ELV'!BJ16*1</f>
        <v>0</v>
      </c>
      <c r="BK16">
        <f>'Backlog ELV'!BK16*1</f>
        <v>0</v>
      </c>
      <c r="BL16">
        <f>'Backlog ELV'!BL16*1</f>
        <v>0</v>
      </c>
      <c r="BM16">
        <f>'Backlog ELV'!BM16*1</f>
        <v>0</v>
      </c>
      <c r="BO16">
        <f>'Backlog ELV'!BO16*1</f>
        <v>0</v>
      </c>
      <c r="BP16">
        <f>'Backlog ELV'!BP16*1</f>
        <v>0</v>
      </c>
      <c r="BQ16">
        <f>'Backlog ELV'!BQ16*1</f>
        <v>0</v>
      </c>
      <c r="BR16">
        <f>'Backlog ELV'!BR16*1</f>
        <v>0</v>
      </c>
      <c r="BT16">
        <f>'Backlog ELV'!BT16*1</f>
        <v>0</v>
      </c>
      <c r="BU16">
        <f>'Backlog ELV'!BU16*1</f>
        <v>0</v>
      </c>
      <c r="BV16">
        <f>'Backlog ELV'!BV16*1</f>
        <v>0</v>
      </c>
      <c r="BW16">
        <f>'Backlog ELV'!BW16*1</f>
        <v>0</v>
      </c>
      <c r="BY16">
        <f>'Backlog ELV'!BY16*1</f>
        <v>0</v>
      </c>
      <c r="BZ16">
        <f>'Backlog ELV'!BZ16*1</f>
        <v>0</v>
      </c>
      <c r="CA16">
        <f>'Backlog ELV'!CA16*1</f>
        <v>0</v>
      </c>
      <c r="CB16">
        <f>'Backlog ELV'!CB16*1</f>
        <v>0</v>
      </c>
      <c r="CD16">
        <f>'Backlog ELV'!CD16*1</f>
        <v>0</v>
      </c>
      <c r="CE16">
        <f>'Backlog ELV'!CE16*1</f>
        <v>22</v>
      </c>
      <c r="CF16">
        <f>'Backlog ELV'!CF16*1</f>
        <v>0</v>
      </c>
      <c r="CG16">
        <f>'Backlog ELV'!CG16*1</f>
        <v>0</v>
      </c>
      <c r="CI16">
        <f>'Backlog ELV'!CI16*1</f>
        <v>0</v>
      </c>
      <c r="CJ16">
        <f>'Backlog ELV'!CJ16*1</f>
        <v>0</v>
      </c>
      <c r="CK16">
        <f>'Backlog ELV'!CK16*1</f>
        <v>0</v>
      </c>
      <c r="CL16">
        <f>'Backlog ELV'!CL16*1</f>
        <v>0</v>
      </c>
      <c r="CN16">
        <f>'Backlog ELV'!CN16*1</f>
        <v>0</v>
      </c>
      <c r="CO16">
        <f>'Backlog ELV'!CO16*1</f>
        <v>0</v>
      </c>
      <c r="CP16">
        <f>'Backlog ELV'!CP16*1</f>
        <v>0</v>
      </c>
      <c r="CQ16">
        <f>'Backlog ELV'!CQ16*1</f>
        <v>0</v>
      </c>
      <c r="CS16">
        <f>'Backlog ELV'!CS16*1</f>
        <v>0</v>
      </c>
      <c r="CT16">
        <f>'Backlog ELV'!CT16*1</f>
        <v>0</v>
      </c>
      <c r="CU16">
        <f>'Backlog ELV'!CU16*1</f>
        <v>0</v>
      </c>
      <c r="CV16">
        <f>'Backlog ELV'!CV16*1</f>
        <v>0</v>
      </c>
      <c r="CX16">
        <f>'Backlog ELV'!CX16*1</f>
        <v>0</v>
      </c>
      <c r="CY16">
        <f>'Backlog ELV'!CY16*1</f>
        <v>0</v>
      </c>
      <c r="CZ16">
        <f>'Backlog ELV'!CZ16*1</f>
        <v>0</v>
      </c>
      <c r="DA16">
        <f>'Backlog ELV'!DA16*1</f>
        <v>0</v>
      </c>
      <c r="DC16">
        <f>'Backlog ELV'!DC16*1</f>
        <v>0</v>
      </c>
      <c r="DD16">
        <f>'Backlog ELV'!DD16*1</f>
        <v>0</v>
      </c>
      <c r="DE16">
        <f>'Backlog ELV'!DE16*1</f>
        <v>0</v>
      </c>
      <c r="DF16">
        <f>'Backlog ELV'!DF16*1</f>
        <v>0</v>
      </c>
      <c r="DH16">
        <f>'Backlog ELV'!DH16*1</f>
        <v>0</v>
      </c>
      <c r="DI16">
        <f>'Backlog ELV'!DI16*1</f>
        <v>0</v>
      </c>
      <c r="DJ16">
        <f>'Backlog ELV'!DJ16*1</f>
        <v>0</v>
      </c>
      <c r="DK16">
        <f>'Backlog ELV'!DK16*1</f>
        <v>0</v>
      </c>
      <c r="DM16">
        <f>'Backlog ELV'!DM16*1</f>
        <v>0</v>
      </c>
      <c r="DN16">
        <f>'Backlog ELV'!DN16*1</f>
        <v>0</v>
      </c>
      <c r="DO16">
        <f>'Backlog ELV'!DO16*1</f>
        <v>0</v>
      </c>
      <c r="DP16">
        <f>'Backlog ELV'!DP16*1</f>
        <v>0</v>
      </c>
      <c r="DR16">
        <f>'Backlog ELV'!DR16*1</f>
        <v>0</v>
      </c>
      <c r="DS16">
        <f>'Backlog ELV'!DS16*1</f>
        <v>0</v>
      </c>
      <c r="DT16">
        <f>'Backlog ELV'!DT16*1</f>
        <v>0</v>
      </c>
      <c r="DU16">
        <f>'Backlog ELV'!DU16*1</f>
        <v>0</v>
      </c>
      <c r="DW16">
        <f>'Backlog ELV'!DW16*1</f>
        <v>0</v>
      </c>
      <c r="DX16">
        <f>'Backlog ELV'!DX16*1</f>
        <v>0</v>
      </c>
      <c r="DY16">
        <f>'Backlog ELV'!DY16*1</f>
        <v>0</v>
      </c>
      <c r="DZ16">
        <f>'Backlog ELV'!DZ16*1</f>
        <v>0</v>
      </c>
      <c r="EB16">
        <f>'Backlog ELV'!EB16*1</f>
        <v>0</v>
      </c>
      <c r="EC16">
        <f>'Backlog ELV'!EC16*1</f>
        <v>0</v>
      </c>
      <c r="ED16">
        <f>'Backlog ELV'!ED16*1</f>
        <v>0</v>
      </c>
      <c r="EE16">
        <f>'Backlog ELV'!EE16*1</f>
        <v>0</v>
      </c>
      <c r="EG16">
        <f>'Backlog ELV'!EG16*1</f>
        <v>0</v>
      </c>
      <c r="EH16">
        <f>'Backlog ELV'!EH16*1</f>
        <v>0</v>
      </c>
      <c r="EI16">
        <f>'Backlog ELV'!EI16*1</f>
        <v>0</v>
      </c>
      <c r="EJ16">
        <f>'Backlog ELV'!EJ16*1</f>
        <v>0</v>
      </c>
      <c r="EL16">
        <f>'Backlog ELV'!EL16*1</f>
        <v>0</v>
      </c>
      <c r="EM16">
        <f>'Backlog ELV'!EM16*1</f>
        <v>8</v>
      </c>
      <c r="EN16">
        <f>'Backlog ELV'!EN16*1</f>
        <v>0</v>
      </c>
      <c r="EO16">
        <f>'Backlog ELV'!EO16*1</f>
        <v>0</v>
      </c>
      <c r="EQ16">
        <f>'Backlog ELV'!EQ16*1</f>
        <v>0</v>
      </c>
      <c r="ER16">
        <f>'Backlog ELV'!ER16*1</f>
        <v>0</v>
      </c>
      <c r="ES16">
        <f>'Backlog ELV'!ES16*1</f>
        <v>0</v>
      </c>
      <c r="ET16">
        <f>'Backlog ELV'!ET16*1</f>
        <v>0</v>
      </c>
      <c r="EV16" s="22">
        <f t="shared" si="0"/>
        <v>0</v>
      </c>
      <c r="EW16" s="22">
        <f t="shared" si="1"/>
        <v>1</v>
      </c>
      <c r="EX16" s="22">
        <f t="shared" si="2"/>
        <v>0</v>
      </c>
      <c r="EY16" s="22">
        <f t="shared" si="3"/>
        <v>0</v>
      </c>
    </row>
    <row r="17" spans="1:155" x14ac:dyDescent="0.35">
      <c r="A17">
        <v>15</v>
      </c>
      <c r="B17">
        <f>'Backlog ELV'!B17*1</f>
        <v>0</v>
      </c>
      <c r="C17">
        <f>'Backlog ELV'!C17*1</f>
        <v>0</v>
      </c>
      <c r="D17">
        <f>'Backlog ELV'!D17*1</f>
        <v>0</v>
      </c>
      <c r="E17">
        <f>'Backlog ELV'!E17*1</f>
        <v>0</v>
      </c>
      <c r="G17">
        <f>'Backlog ELV'!G17*1</f>
        <v>0</v>
      </c>
      <c r="H17">
        <f>'Backlog ELV'!H17*1</f>
        <v>0</v>
      </c>
      <c r="I17">
        <f>'Backlog ELV'!I17*1</f>
        <v>0</v>
      </c>
      <c r="J17">
        <f>'Backlog ELV'!J17*1</f>
        <v>0</v>
      </c>
      <c r="L17">
        <f>'Backlog ELV'!L17*1</f>
        <v>0</v>
      </c>
      <c r="M17">
        <f>'Backlog ELV'!M17*1</f>
        <v>0</v>
      </c>
      <c r="N17">
        <f>'Backlog ELV'!N17*1</f>
        <v>0</v>
      </c>
      <c r="O17">
        <f>'Backlog ELV'!O17*1</f>
        <v>0</v>
      </c>
      <c r="Q17">
        <f>'Backlog ELV'!Q17*1</f>
        <v>0</v>
      </c>
      <c r="R17">
        <f>'Backlog ELV'!R17*1</f>
        <v>0</v>
      </c>
      <c r="S17">
        <f>'Backlog ELV'!S17*1</f>
        <v>0</v>
      </c>
      <c r="T17">
        <f>'Backlog ELV'!T17*1</f>
        <v>0</v>
      </c>
      <c r="V17">
        <f>'Backlog ELV'!V17*1</f>
        <v>0</v>
      </c>
      <c r="W17">
        <f>'Backlog ELV'!W17*1</f>
        <v>0</v>
      </c>
      <c r="X17">
        <f>'Backlog ELV'!X17*1</f>
        <v>0</v>
      </c>
      <c r="Y17">
        <f>'Backlog ELV'!Y17*1</f>
        <v>0</v>
      </c>
      <c r="AA17">
        <f>'Backlog ELV'!AA17*1</f>
        <v>0</v>
      </c>
      <c r="AB17">
        <f>'Backlog ELV'!AB17*1</f>
        <v>0</v>
      </c>
      <c r="AC17">
        <f>'Backlog ELV'!AC17*1</f>
        <v>0</v>
      </c>
      <c r="AD17">
        <f>'Backlog ELV'!AD17*1</f>
        <v>0</v>
      </c>
      <c r="AF17">
        <f>'Backlog ELV'!AF17*1</f>
        <v>0</v>
      </c>
      <c r="AG17">
        <f>'Backlog ELV'!AG17*1</f>
        <v>0</v>
      </c>
      <c r="AH17">
        <f>'Backlog ELV'!AH17*1</f>
        <v>0</v>
      </c>
      <c r="AI17">
        <f>'Backlog ELV'!AI17*1</f>
        <v>0</v>
      </c>
      <c r="AK17">
        <f>'Backlog ELV'!AK17*1</f>
        <v>0</v>
      </c>
      <c r="AL17">
        <f>'Backlog ELV'!AL17*1</f>
        <v>0</v>
      </c>
      <c r="AM17">
        <f>'Backlog ELV'!AM17*1</f>
        <v>0</v>
      </c>
      <c r="AN17">
        <f>'Backlog ELV'!AN17*1</f>
        <v>0</v>
      </c>
      <c r="AP17">
        <f>'Backlog ELV'!AP17*1</f>
        <v>0</v>
      </c>
      <c r="AQ17">
        <f>'Backlog ELV'!AQ17*1</f>
        <v>0</v>
      </c>
      <c r="AR17">
        <f>'Backlog ELV'!AR17*1</f>
        <v>0</v>
      </c>
      <c r="AS17">
        <f>'Backlog ELV'!AS17*1</f>
        <v>0</v>
      </c>
      <c r="AU17">
        <f>'Backlog ELV'!AU17*1</f>
        <v>0</v>
      </c>
      <c r="AV17">
        <f>'Backlog ELV'!AV17*1</f>
        <v>0</v>
      </c>
      <c r="AW17">
        <f>'Backlog ELV'!AW17*1</f>
        <v>0</v>
      </c>
      <c r="AX17">
        <f>'Backlog ELV'!AX17*1</f>
        <v>0</v>
      </c>
      <c r="AZ17">
        <f>'Backlog ELV'!AZ17*1</f>
        <v>1</v>
      </c>
      <c r="BA17">
        <f>'Backlog ELV'!BA17*1</f>
        <v>0</v>
      </c>
      <c r="BB17">
        <f>'Backlog ELV'!BB17*1</f>
        <v>0</v>
      </c>
      <c r="BC17">
        <f>'Backlog ELV'!BC17*1</f>
        <v>0</v>
      </c>
      <c r="BE17">
        <f>'Backlog ELV'!BE17*1</f>
        <v>0</v>
      </c>
      <c r="BF17">
        <f>'Backlog ELV'!BF17*1</f>
        <v>0</v>
      </c>
      <c r="BG17">
        <f>'Backlog ELV'!BG17*1</f>
        <v>0</v>
      </c>
      <c r="BH17">
        <f>'Backlog ELV'!BH17*1</f>
        <v>0</v>
      </c>
      <c r="BJ17">
        <f>'Backlog ELV'!BJ17*1</f>
        <v>0</v>
      </c>
      <c r="BK17">
        <f>'Backlog ELV'!BK17*1</f>
        <v>0</v>
      </c>
      <c r="BL17">
        <f>'Backlog ELV'!BL17*1</f>
        <v>0</v>
      </c>
      <c r="BM17">
        <f>'Backlog ELV'!BM17*1</f>
        <v>0</v>
      </c>
      <c r="BO17">
        <f>'Backlog ELV'!BO17*1</f>
        <v>0</v>
      </c>
      <c r="BP17">
        <f>'Backlog ELV'!BP17*1</f>
        <v>0</v>
      </c>
      <c r="BQ17">
        <f>'Backlog ELV'!BQ17*1</f>
        <v>0</v>
      </c>
      <c r="BR17">
        <f>'Backlog ELV'!BR17*1</f>
        <v>0</v>
      </c>
      <c r="BT17">
        <f>'Backlog ELV'!BT17*1</f>
        <v>0</v>
      </c>
      <c r="BU17">
        <f>'Backlog ELV'!BU17*1</f>
        <v>0</v>
      </c>
      <c r="BV17">
        <f>'Backlog ELV'!BV17*1</f>
        <v>0</v>
      </c>
      <c r="BW17">
        <f>'Backlog ELV'!BW17*1</f>
        <v>0</v>
      </c>
      <c r="BY17">
        <f>'Backlog ELV'!BY17*1</f>
        <v>1</v>
      </c>
      <c r="BZ17">
        <f>'Backlog ELV'!BZ17*1</f>
        <v>0</v>
      </c>
      <c r="CA17">
        <f>'Backlog ELV'!CA17*1</f>
        <v>0</v>
      </c>
      <c r="CB17">
        <f>'Backlog ELV'!CB17*1</f>
        <v>0</v>
      </c>
      <c r="CD17">
        <f>'Backlog ELV'!CD17*1</f>
        <v>0</v>
      </c>
      <c r="CE17">
        <f>'Backlog ELV'!CE17*1</f>
        <v>0</v>
      </c>
      <c r="CF17">
        <f>'Backlog ELV'!CF17*1</f>
        <v>0</v>
      </c>
      <c r="CG17">
        <f>'Backlog ELV'!CG17*1</f>
        <v>0</v>
      </c>
      <c r="CI17">
        <f>'Backlog ELV'!CI17*1</f>
        <v>4</v>
      </c>
      <c r="CJ17">
        <f>'Backlog ELV'!CJ17*1</f>
        <v>0</v>
      </c>
      <c r="CK17">
        <f>'Backlog ELV'!CK17*1</f>
        <v>0</v>
      </c>
      <c r="CL17">
        <f>'Backlog ELV'!CL17*1</f>
        <v>0</v>
      </c>
      <c r="CN17">
        <f>'Backlog ELV'!CN17*1</f>
        <v>0</v>
      </c>
      <c r="CO17">
        <f>'Backlog ELV'!CO17*1</f>
        <v>0</v>
      </c>
      <c r="CP17">
        <f>'Backlog ELV'!CP17*1</f>
        <v>0</v>
      </c>
      <c r="CQ17">
        <f>'Backlog ELV'!CQ17*1</f>
        <v>0</v>
      </c>
      <c r="CS17">
        <f>'Backlog ELV'!CS17*1</f>
        <v>0</v>
      </c>
      <c r="CT17">
        <f>'Backlog ELV'!CT17*1</f>
        <v>0</v>
      </c>
      <c r="CU17">
        <f>'Backlog ELV'!CU17*1</f>
        <v>0</v>
      </c>
      <c r="CV17">
        <f>'Backlog ELV'!CV17*1</f>
        <v>0</v>
      </c>
      <c r="CX17">
        <f>'Backlog ELV'!CX17*1</f>
        <v>0</v>
      </c>
      <c r="CY17">
        <f>'Backlog ELV'!CY17*1</f>
        <v>0</v>
      </c>
      <c r="CZ17">
        <f>'Backlog ELV'!CZ17*1</f>
        <v>0</v>
      </c>
      <c r="DA17">
        <f>'Backlog ELV'!DA17*1</f>
        <v>0</v>
      </c>
      <c r="DC17">
        <f>'Backlog ELV'!DC17*1</f>
        <v>0</v>
      </c>
      <c r="DD17">
        <f>'Backlog ELV'!DD17*1</f>
        <v>0</v>
      </c>
      <c r="DE17">
        <f>'Backlog ELV'!DE17*1</f>
        <v>0</v>
      </c>
      <c r="DF17">
        <f>'Backlog ELV'!DF17*1</f>
        <v>0</v>
      </c>
      <c r="DH17">
        <f>'Backlog ELV'!DH17*1</f>
        <v>0</v>
      </c>
      <c r="DI17">
        <f>'Backlog ELV'!DI17*1</f>
        <v>0</v>
      </c>
      <c r="DJ17">
        <f>'Backlog ELV'!DJ17*1</f>
        <v>0</v>
      </c>
      <c r="DK17">
        <f>'Backlog ELV'!DK17*1</f>
        <v>0</v>
      </c>
      <c r="DM17">
        <f>'Backlog ELV'!DM17*1</f>
        <v>0</v>
      </c>
      <c r="DN17">
        <f>'Backlog ELV'!DN17*1</f>
        <v>0</v>
      </c>
      <c r="DO17">
        <f>'Backlog ELV'!DO17*1</f>
        <v>0</v>
      </c>
      <c r="DP17">
        <f>'Backlog ELV'!DP17*1</f>
        <v>0</v>
      </c>
      <c r="DR17">
        <f>'Backlog ELV'!DR17*1</f>
        <v>0</v>
      </c>
      <c r="DS17">
        <f>'Backlog ELV'!DS17*1</f>
        <v>0</v>
      </c>
      <c r="DT17">
        <f>'Backlog ELV'!DT17*1</f>
        <v>0</v>
      </c>
      <c r="DU17">
        <f>'Backlog ELV'!DU17*1</f>
        <v>0</v>
      </c>
      <c r="DW17">
        <f>'Backlog ELV'!DW17*1</f>
        <v>0</v>
      </c>
      <c r="DX17">
        <f>'Backlog ELV'!DX17*1</f>
        <v>0</v>
      </c>
      <c r="DY17">
        <f>'Backlog ELV'!DY17*1</f>
        <v>0</v>
      </c>
      <c r="DZ17">
        <f>'Backlog ELV'!DZ17*1</f>
        <v>0</v>
      </c>
      <c r="EB17">
        <f>'Backlog ELV'!EB17*1</f>
        <v>0</v>
      </c>
      <c r="EC17">
        <f>'Backlog ELV'!EC17*1</f>
        <v>0</v>
      </c>
      <c r="ED17">
        <f>'Backlog ELV'!ED17*1</f>
        <v>0</v>
      </c>
      <c r="EE17">
        <f>'Backlog ELV'!EE17*1</f>
        <v>0</v>
      </c>
      <c r="EG17">
        <f>'Backlog ELV'!EG17*1</f>
        <v>0</v>
      </c>
      <c r="EH17">
        <f>'Backlog ELV'!EH17*1</f>
        <v>0</v>
      </c>
      <c r="EI17">
        <f>'Backlog ELV'!EI17*1</f>
        <v>0</v>
      </c>
      <c r="EJ17">
        <f>'Backlog ELV'!EJ17*1</f>
        <v>0</v>
      </c>
      <c r="EL17">
        <f>'Backlog ELV'!EL17*1</f>
        <v>0</v>
      </c>
      <c r="EM17">
        <f>'Backlog ELV'!EM17*1</f>
        <v>0</v>
      </c>
      <c r="EN17">
        <f>'Backlog ELV'!EN17*1</f>
        <v>0</v>
      </c>
      <c r="EO17">
        <f>'Backlog ELV'!EO17*1</f>
        <v>0</v>
      </c>
      <c r="EQ17">
        <f>'Backlog ELV'!EQ17*1</f>
        <v>2</v>
      </c>
      <c r="ER17">
        <f>'Backlog ELV'!ER17*1</f>
        <v>0</v>
      </c>
      <c r="ES17">
        <f>'Backlog ELV'!ES17*1</f>
        <v>0</v>
      </c>
      <c r="ET17">
        <f>'Backlog ELV'!ET17*1</f>
        <v>0</v>
      </c>
      <c r="EV17" s="22">
        <f t="shared" si="0"/>
        <v>0</v>
      </c>
      <c r="EW17" s="22">
        <f t="shared" si="1"/>
        <v>0</v>
      </c>
      <c r="EX17" s="22">
        <f t="shared" si="2"/>
        <v>0</v>
      </c>
      <c r="EY17" s="22">
        <f t="shared" si="3"/>
        <v>0</v>
      </c>
    </row>
    <row r="18" spans="1:155" x14ac:dyDescent="0.35">
      <c r="A18">
        <v>16</v>
      </c>
      <c r="B18">
        <f>'Backlog ELV'!B18*1</f>
        <v>0</v>
      </c>
      <c r="C18">
        <f>'Backlog ELV'!C18*1</f>
        <v>0</v>
      </c>
      <c r="D18">
        <f>'Backlog ELV'!D18*1</f>
        <v>0</v>
      </c>
      <c r="E18">
        <f>'Backlog ELV'!E18*1</f>
        <v>0</v>
      </c>
      <c r="G18">
        <f>'Backlog ELV'!G18*1</f>
        <v>1</v>
      </c>
      <c r="H18">
        <f>'Backlog ELV'!H18*1</f>
        <v>0</v>
      </c>
      <c r="I18">
        <f>'Backlog ELV'!I18*1</f>
        <v>0</v>
      </c>
      <c r="J18">
        <f>'Backlog ELV'!J18*1</f>
        <v>0</v>
      </c>
      <c r="L18">
        <f>'Backlog ELV'!L18*1</f>
        <v>1</v>
      </c>
      <c r="M18">
        <f>'Backlog ELV'!M18*1</f>
        <v>0</v>
      </c>
      <c r="N18">
        <f>'Backlog ELV'!N18*1</f>
        <v>0</v>
      </c>
      <c r="O18">
        <f>'Backlog ELV'!O18*1</f>
        <v>0</v>
      </c>
      <c r="Q18">
        <f>'Backlog ELV'!Q18*1</f>
        <v>0</v>
      </c>
      <c r="R18">
        <f>'Backlog ELV'!R18*1</f>
        <v>0</v>
      </c>
      <c r="S18">
        <f>'Backlog ELV'!S18*1</f>
        <v>0</v>
      </c>
      <c r="T18">
        <f>'Backlog ELV'!T18*1</f>
        <v>0</v>
      </c>
      <c r="V18">
        <f>'Backlog ELV'!V18*1</f>
        <v>0</v>
      </c>
      <c r="W18">
        <f>'Backlog ELV'!W18*1</f>
        <v>0</v>
      </c>
      <c r="X18">
        <f>'Backlog ELV'!X18*1</f>
        <v>0</v>
      </c>
      <c r="Y18">
        <f>'Backlog ELV'!Y18*1</f>
        <v>0</v>
      </c>
      <c r="AA18">
        <f>'Backlog ELV'!AA18*1</f>
        <v>1</v>
      </c>
      <c r="AB18">
        <f>'Backlog ELV'!AB18*1</f>
        <v>0</v>
      </c>
      <c r="AC18">
        <f>'Backlog ELV'!AC18*1</f>
        <v>0</v>
      </c>
      <c r="AD18">
        <f>'Backlog ELV'!AD18*1</f>
        <v>0</v>
      </c>
      <c r="AF18">
        <f>'Backlog ELV'!AF18*1</f>
        <v>6</v>
      </c>
      <c r="AG18">
        <f>'Backlog ELV'!AG18*1</f>
        <v>0</v>
      </c>
      <c r="AH18">
        <f>'Backlog ELV'!AH18*1</f>
        <v>0</v>
      </c>
      <c r="AI18">
        <f>'Backlog ELV'!AI18*1</f>
        <v>0</v>
      </c>
      <c r="AK18">
        <f>'Backlog ELV'!AK18*1</f>
        <v>0</v>
      </c>
      <c r="AL18">
        <f>'Backlog ELV'!AL18*1</f>
        <v>0</v>
      </c>
      <c r="AM18">
        <f>'Backlog ELV'!AM18*1</f>
        <v>0</v>
      </c>
      <c r="AN18">
        <f>'Backlog ELV'!AN18*1</f>
        <v>0</v>
      </c>
      <c r="AP18">
        <f>'Backlog ELV'!AP18*1</f>
        <v>3</v>
      </c>
      <c r="AQ18">
        <f>'Backlog ELV'!AQ18*1</f>
        <v>0</v>
      </c>
      <c r="AR18">
        <f>'Backlog ELV'!AR18*1</f>
        <v>0</v>
      </c>
      <c r="AS18">
        <f>'Backlog ELV'!AS18*1</f>
        <v>0</v>
      </c>
      <c r="AU18">
        <f>'Backlog ELV'!AU18*1</f>
        <v>3</v>
      </c>
      <c r="AV18">
        <f>'Backlog ELV'!AV18*1</f>
        <v>0</v>
      </c>
      <c r="AW18">
        <f>'Backlog ELV'!AW18*1</f>
        <v>0</v>
      </c>
      <c r="AX18">
        <f>'Backlog ELV'!AX18*1</f>
        <v>0</v>
      </c>
      <c r="AZ18">
        <f>'Backlog ELV'!AZ18*1</f>
        <v>4</v>
      </c>
      <c r="BA18">
        <f>'Backlog ELV'!BA18*1</f>
        <v>0</v>
      </c>
      <c r="BB18">
        <f>'Backlog ELV'!BB18*1</f>
        <v>0</v>
      </c>
      <c r="BC18">
        <f>'Backlog ELV'!BC18*1</f>
        <v>0</v>
      </c>
      <c r="BE18">
        <f>'Backlog ELV'!BE18*1</f>
        <v>0</v>
      </c>
      <c r="BF18">
        <f>'Backlog ELV'!BF18*1</f>
        <v>0</v>
      </c>
      <c r="BG18">
        <f>'Backlog ELV'!BG18*1</f>
        <v>0</v>
      </c>
      <c r="BH18">
        <f>'Backlog ELV'!BH18*1</f>
        <v>0</v>
      </c>
      <c r="BJ18">
        <f>'Backlog ELV'!BJ18*1</f>
        <v>4</v>
      </c>
      <c r="BK18">
        <f>'Backlog ELV'!BK18*1</f>
        <v>0</v>
      </c>
      <c r="BL18">
        <f>'Backlog ELV'!BL18*1</f>
        <v>0</v>
      </c>
      <c r="BM18">
        <f>'Backlog ELV'!BM18*1</f>
        <v>0</v>
      </c>
      <c r="BO18">
        <f>'Backlog ELV'!BO18*1</f>
        <v>1</v>
      </c>
      <c r="BP18">
        <f>'Backlog ELV'!BP18*1</f>
        <v>0</v>
      </c>
      <c r="BQ18">
        <f>'Backlog ELV'!BQ18*1</f>
        <v>0</v>
      </c>
      <c r="BR18">
        <f>'Backlog ELV'!BR18*1</f>
        <v>0</v>
      </c>
      <c r="BT18">
        <f>'Backlog ELV'!BT18*1</f>
        <v>3</v>
      </c>
      <c r="BU18">
        <f>'Backlog ELV'!BU18*1</f>
        <v>0</v>
      </c>
      <c r="BV18">
        <f>'Backlog ELV'!BV18*1</f>
        <v>0</v>
      </c>
      <c r="BW18">
        <f>'Backlog ELV'!BW18*1</f>
        <v>0</v>
      </c>
      <c r="BY18">
        <f>'Backlog ELV'!BY18*1</f>
        <v>6</v>
      </c>
      <c r="BZ18">
        <f>'Backlog ELV'!BZ18*1</f>
        <v>0</v>
      </c>
      <c r="CA18">
        <f>'Backlog ELV'!CA18*1</f>
        <v>0</v>
      </c>
      <c r="CB18">
        <f>'Backlog ELV'!CB18*1</f>
        <v>0</v>
      </c>
      <c r="CD18">
        <f>'Backlog ELV'!CD18*1</f>
        <v>0</v>
      </c>
      <c r="CE18">
        <f>'Backlog ELV'!CE18*1</f>
        <v>0</v>
      </c>
      <c r="CF18">
        <f>'Backlog ELV'!CF18*1</f>
        <v>0</v>
      </c>
      <c r="CG18">
        <f>'Backlog ELV'!CG18*1</f>
        <v>0</v>
      </c>
      <c r="CI18">
        <f>'Backlog ELV'!CI18*1</f>
        <v>1</v>
      </c>
      <c r="CJ18">
        <f>'Backlog ELV'!CJ18*1</f>
        <v>9</v>
      </c>
      <c r="CK18">
        <f>'Backlog ELV'!CK18*1</f>
        <v>0</v>
      </c>
      <c r="CL18">
        <f>'Backlog ELV'!CL18*1</f>
        <v>0</v>
      </c>
      <c r="CN18">
        <f>'Backlog ELV'!CN18*1</f>
        <v>0</v>
      </c>
      <c r="CO18">
        <f>'Backlog ELV'!CO18*1</f>
        <v>0</v>
      </c>
      <c r="CP18">
        <f>'Backlog ELV'!CP18*1</f>
        <v>0</v>
      </c>
      <c r="CQ18">
        <f>'Backlog ELV'!CQ18*1</f>
        <v>0</v>
      </c>
      <c r="CS18">
        <f>'Backlog ELV'!CS18*1</f>
        <v>4</v>
      </c>
      <c r="CT18">
        <f>'Backlog ELV'!CT18*1</f>
        <v>0</v>
      </c>
      <c r="CU18">
        <f>'Backlog ELV'!CU18*1</f>
        <v>0</v>
      </c>
      <c r="CV18">
        <f>'Backlog ELV'!CV18*1</f>
        <v>0</v>
      </c>
      <c r="CX18">
        <f>'Backlog ELV'!CX18*1</f>
        <v>1</v>
      </c>
      <c r="CY18">
        <f>'Backlog ELV'!CY18*1</f>
        <v>0</v>
      </c>
      <c r="CZ18">
        <f>'Backlog ELV'!CZ18*1</f>
        <v>0</v>
      </c>
      <c r="DA18">
        <f>'Backlog ELV'!DA18*1</f>
        <v>0</v>
      </c>
      <c r="DC18">
        <f>'Backlog ELV'!DC18*1</f>
        <v>3</v>
      </c>
      <c r="DD18">
        <f>'Backlog ELV'!DD18*1</f>
        <v>0</v>
      </c>
      <c r="DE18">
        <f>'Backlog ELV'!DE18*1</f>
        <v>0</v>
      </c>
      <c r="DF18">
        <f>'Backlog ELV'!DF18*1</f>
        <v>0</v>
      </c>
      <c r="DH18">
        <f>'Backlog ELV'!DH18*1</f>
        <v>1</v>
      </c>
      <c r="DI18">
        <f>'Backlog ELV'!DI18*1</f>
        <v>0</v>
      </c>
      <c r="DJ18">
        <f>'Backlog ELV'!DJ18*1</f>
        <v>0</v>
      </c>
      <c r="DK18">
        <f>'Backlog ELV'!DK18*1</f>
        <v>0</v>
      </c>
      <c r="DM18">
        <f>'Backlog ELV'!DM18*1</f>
        <v>6</v>
      </c>
      <c r="DN18">
        <f>'Backlog ELV'!DN18*1</f>
        <v>0</v>
      </c>
      <c r="DO18">
        <f>'Backlog ELV'!DO18*1</f>
        <v>0</v>
      </c>
      <c r="DP18">
        <f>'Backlog ELV'!DP18*1</f>
        <v>0</v>
      </c>
      <c r="DR18">
        <f>'Backlog ELV'!DR18*1</f>
        <v>4</v>
      </c>
      <c r="DS18">
        <f>'Backlog ELV'!DS18*1</f>
        <v>0</v>
      </c>
      <c r="DT18">
        <f>'Backlog ELV'!DT18*1</f>
        <v>0</v>
      </c>
      <c r="DU18">
        <f>'Backlog ELV'!DU18*1</f>
        <v>0</v>
      </c>
      <c r="DW18">
        <f>'Backlog ELV'!DW18*1</f>
        <v>3</v>
      </c>
      <c r="DX18">
        <f>'Backlog ELV'!DX18*1</f>
        <v>0</v>
      </c>
      <c r="DY18">
        <f>'Backlog ELV'!DY18*1</f>
        <v>0</v>
      </c>
      <c r="DZ18">
        <f>'Backlog ELV'!DZ18*1</f>
        <v>0</v>
      </c>
      <c r="EB18">
        <f>'Backlog ELV'!EB18*1</f>
        <v>3</v>
      </c>
      <c r="EC18">
        <f>'Backlog ELV'!EC18*1</f>
        <v>0</v>
      </c>
      <c r="ED18">
        <f>'Backlog ELV'!ED18*1</f>
        <v>0</v>
      </c>
      <c r="EE18">
        <f>'Backlog ELV'!EE18*1</f>
        <v>0</v>
      </c>
      <c r="EG18">
        <f>'Backlog ELV'!EG18*1</f>
        <v>0</v>
      </c>
      <c r="EH18">
        <f>'Backlog ELV'!EH18*1</f>
        <v>0</v>
      </c>
      <c r="EI18">
        <f>'Backlog ELV'!EI18*1</f>
        <v>0</v>
      </c>
      <c r="EJ18">
        <f>'Backlog ELV'!EJ18*1</f>
        <v>0</v>
      </c>
      <c r="EL18">
        <f>'Backlog ELV'!EL18*1</f>
        <v>0</v>
      </c>
      <c r="EM18">
        <f>'Backlog ELV'!EM18*1</f>
        <v>0</v>
      </c>
      <c r="EN18">
        <f>'Backlog ELV'!EN18*1</f>
        <v>0</v>
      </c>
      <c r="EO18">
        <f>'Backlog ELV'!EO18*1</f>
        <v>0</v>
      </c>
      <c r="EQ18">
        <f>'Backlog ELV'!EQ18*1</f>
        <v>2</v>
      </c>
      <c r="ER18">
        <f>'Backlog ELV'!ER18*1</f>
        <v>6</v>
      </c>
      <c r="ES18">
        <f>'Backlog ELV'!ES18*1</f>
        <v>0</v>
      </c>
      <c r="ET18">
        <f>'Backlog ELV'!ET18*1</f>
        <v>0</v>
      </c>
      <c r="EV18" s="22">
        <f t="shared" si="0"/>
        <v>2</v>
      </c>
      <c r="EW18" s="22">
        <f t="shared" si="1"/>
        <v>1</v>
      </c>
      <c r="EX18" s="22">
        <f t="shared" si="2"/>
        <v>0</v>
      </c>
      <c r="EY18" s="22">
        <f t="shared" si="3"/>
        <v>0</v>
      </c>
    </row>
    <row r="19" spans="1:155" x14ac:dyDescent="0.35">
      <c r="A19">
        <v>17</v>
      </c>
      <c r="B19">
        <f>'Backlog ELV'!B19*1</f>
        <v>0</v>
      </c>
      <c r="C19">
        <f>'Backlog ELV'!C19*1</f>
        <v>0</v>
      </c>
      <c r="D19">
        <f>'Backlog ELV'!D19*1</f>
        <v>0</v>
      </c>
      <c r="E19">
        <f>'Backlog ELV'!E19*1</f>
        <v>0</v>
      </c>
      <c r="G19">
        <f>'Backlog ELV'!G19*1</f>
        <v>3</v>
      </c>
      <c r="H19">
        <f>'Backlog ELV'!H19*1</f>
        <v>0</v>
      </c>
      <c r="I19">
        <f>'Backlog ELV'!I19*1</f>
        <v>0</v>
      </c>
      <c r="J19">
        <f>'Backlog ELV'!J19*1</f>
        <v>0</v>
      </c>
      <c r="L19">
        <f>'Backlog ELV'!L19*1</f>
        <v>0</v>
      </c>
      <c r="M19">
        <f>'Backlog ELV'!M19*1</f>
        <v>0</v>
      </c>
      <c r="N19">
        <f>'Backlog ELV'!N19*1</f>
        <v>0</v>
      </c>
      <c r="O19">
        <f>'Backlog ELV'!O19*1</f>
        <v>0</v>
      </c>
      <c r="Q19">
        <f>'Backlog ELV'!Q19*1</f>
        <v>0</v>
      </c>
      <c r="R19">
        <f>'Backlog ELV'!R19*1</f>
        <v>7</v>
      </c>
      <c r="S19">
        <f>'Backlog ELV'!S19*1</f>
        <v>0</v>
      </c>
      <c r="T19">
        <f>'Backlog ELV'!T19*1</f>
        <v>0</v>
      </c>
      <c r="V19">
        <f>'Backlog ELV'!V19*1</f>
        <v>3</v>
      </c>
      <c r="W19">
        <f>'Backlog ELV'!W19*1</f>
        <v>0</v>
      </c>
      <c r="X19">
        <f>'Backlog ELV'!X19*1</f>
        <v>0</v>
      </c>
      <c r="Y19">
        <f>'Backlog ELV'!Y19*1</f>
        <v>0</v>
      </c>
      <c r="AA19">
        <f>'Backlog ELV'!AA19*1</f>
        <v>0</v>
      </c>
      <c r="AB19">
        <f>'Backlog ELV'!AB19*1</f>
        <v>8</v>
      </c>
      <c r="AC19">
        <f>'Backlog ELV'!AC19*1</f>
        <v>0</v>
      </c>
      <c r="AD19">
        <f>'Backlog ELV'!AD19*1</f>
        <v>0</v>
      </c>
      <c r="AF19">
        <f>'Backlog ELV'!AF19*1</f>
        <v>0</v>
      </c>
      <c r="AG19">
        <f>'Backlog ELV'!AG19*1</f>
        <v>6</v>
      </c>
      <c r="AH19">
        <f>'Backlog ELV'!AH19*1</f>
        <v>0</v>
      </c>
      <c r="AI19">
        <f>'Backlog ELV'!AI19*1</f>
        <v>0</v>
      </c>
      <c r="AK19">
        <f>'Backlog ELV'!AK19*1</f>
        <v>0</v>
      </c>
      <c r="AL19">
        <f>'Backlog ELV'!AL19*1</f>
        <v>0</v>
      </c>
      <c r="AM19">
        <f>'Backlog ELV'!AM19*1</f>
        <v>0</v>
      </c>
      <c r="AN19">
        <f>'Backlog ELV'!AN19*1</f>
        <v>0</v>
      </c>
      <c r="AP19">
        <f>'Backlog ELV'!AP19*1</f>
        <v>0</v>
      </c>
      <c r="AQ19">
        <f>'Backlog ELV'!AQ19*1</f>
        <v>22</v>
      </c>
      <c r="AR19">
        <f>'Backlog ELV'!AR19*1</f>
        <v>0</v>
      </c>
      <c r="AS19">
        <f>'Backlog ELV'!AS19*1</f>
        <v>0</v>
      </c>
      <c r="AU19">
        <f>'Backlog ELV'!AU19*1</f>
        <v>0</v>
      </c>
      <c r="AV19">
        <f>'Backlog ELV'!AV19*1</f>
        <v>10</v>
      </c>
      <c r="AW19">
        <f>'Backlog ELV'!AW19*1</f>
        <v>0</v>
      </c>
      <c r="AX19">
        <f>'Backlog ELV'!AX19*1</f>
        <v>0</v>
      </c>
      <c r="AZ19">
        <f>'Backlog ELV'!AZ19*1</f>
        <v>0</v>
      </c>
      <c r="BA19">
        <f>'Backlog ELV'!BA19*1</f>
        <v>29</v>
      </c>
      <c r="BB19">
        <f>'Backlog ELV'!BB19*1</f>
        <v>0</v>
      </c>
      <c r="BC19">
        <f>'Backlog ELV'!BC19*1</f>
        <v>0</v>
      </c>
      <c r="BE19">
        <f>'Backlog ELV'!BE19*1</f>
        <v>0</v>
      </c>
      <c r="BF19">
        <f>'Backlog ELV'!BF19*1</f>
        <v>8</v>
      </c>
      <c r="BG19">
        <f>'Backlog ELV'!BG19*1</f>
        <v>0</v>
      </c>
      <c r="BH19">
        <f>'Backlog ELV'!BH19*1</f>
        <v>0</v>
      </c>
      <c r="BJ19">
        <f>'Backlog ELV'!BJ19*1</f>
        <v>0</v>
      </c>
      <c r="BK19">
        <f>'Backlog ELV'!BK19*1</f>
        <v>5</v>
      </c>
      <c r="BL19">
        <f>'Backlog ELV'!BL19*1</f>
        <v>0</v>
      </c>
      <c r="BM19">
        <f>'Backlog ELV'!BM19*1</f>
        <v>0</v>
      </c>
      <c r="BO19">
        <f>'Backlog ELV'!BO19*1</f>
        <v>3</v>
      </c>
      <c r="BP19">
        <f>'Backlog ELV'!BP19*1</f>
        <v>0</v>
      </c>
      <c r="BQ19">
        <f>'Backlog ELV'!BQ19*1</f>
        <v>0</v>
      </c>
      <c r="BR19">
        <f>'Backlog ELV'!BR19*1</f>
        <v>0</v>
      </c>
      <c r="BT19">
        <f>'Backlog ELV'!BT19*1</f>
        <v>0</v>
      </c>
      <c r="BU19">
        <f>'Backlog ELV'!BU19*1</f>
        <v>0</v>
      </c>
      <c r="BV19">
        <f>'Backlog ELV'!BV19*1</f>
        <v>0</v>
      </c>
      <c r="BW19">
        <f>'Backlog ELV'!BW19*1</f>
        <v>0</v>
      </c>
      <c r="BY19">
        <f>'Backlog ELV'!BY19*1</f>
        <v>0</v>
      </c>
      <c r="BZ19">
        <f>'Backlog ELV'!BZ19*1</f>
        <v>29</v>
      </c>
      <c r="CA19">
        <f>'Backlog ELV'!CA19*1</f>
        <v>0</v>
      </c>
      <c r="CB19">
        <f>'Backlog ELV'!CB19*1</f>
        <v>0</v>
      </c>
      <c r="CD19">
        <f>'Backlog ELV'!CD19*1</f>
        <v>0</v>
      </c>
      <c r="CE19">
        <f>'Backlog ELV'!CE19*1</f>
        <v>0</v>
      </c>
      <c r="CF19">
        <f>'Backlog ELV'!CF19*1</f>
        <v>0</v>
      </c>
      <c r="CG19">
        <f>'Backlog ELV'!CG19*1</f>
        <v>0</v>
      </c>
      <c r="CI19">
        <f>'Backlog ELV'!CI19*1</f>
        <v>0</v>
      </c>
      <c r="CJ19">
        <f>'Backlog ELV'!CJ19*1</f>
        <v>28</v>
      </c>
      <c r="CK19">
        <f>'Backlog ELV'!CK19*1</f>
        <v>0</v>
      </c>
      <c r="CL19">
        <f>'Backlog ELV'!CL19*1</f>
        <v>0</v>
      </c>
      <c r="CN19">
        <f>'Backlog ELV'!CN19*1</f>
        <v>0</v>
      </c>
      <c r="CO19">
        <f>'Backlog ELV'!CO19*1</f>
        <v>0</v>
      </c>
      <c r="CP19">
        <f>'Backlog ELV'!CP19*1</f>
        <v>0</v>
      </c>
      <c r="CQ19">
        <f>'Backlog ELV'!CQ19*1</f>
        <v>0</v>
      </c>
      <c r="CS19">
        <f>'Backlog ELV'!CS19*1</f>
        <v>0</v>
      </c>
      <c r="CT19">
        <f>'Backlog ELV'!CT19*1</f>
        <v>8</v>
      </c>
      <c r="CU19">
        <f>'Backlog ELV'!CU19*1</f>
        <v>0</v>
      </c>
      <c r="CV19">
        <f>'Backlog ELV'!CV19*1</f>
        <v>0</v>
      </c>
      <c r="CX19">
        <f>'Backlog ELV'!CX19*1</f>
        <v>0</v>
      </c>
      <c r="CY19">
        <f>'Backlog ELV'!CY19*1</f>
        <v>0</v>
      </c>
      <c r="CZ19">
        <f>'Backlog ELV'!CZ19*1</f>
        <v>0</v>
      </c>
      <c r="DA19">
        <f>'Backlog ELV'!DA19*1</f>
        <v>0</v>
      </c>
      <c r="DC19">
        <f>'Backlog ELV'!DC19*1</f>
        <v>0</v>
      </c>
      <c r="DD19">
        <f>'Backlog ELV'!DD19*1</f>
        <v>20</v>
      </c>
      <c r="DE19">
        <f>'Backlog ELV'!DE19*1</f>
        <v>0</v>
      </c>
      <c r="DF19">
        <f>'Backlog ELV'!DF19*1</f>
        <v>0</v>
      </c>
      <c r="DH19">
        <f>'Backlog ELV'!DH19*1</f>
        <v>4</v>
      </c>
      <c r="DI19">
        <f>'Backlog ELV'!DI19*1</f>
        <v>2</v>
      </c>
      <c r="DJ19">
        <f>'Backlog ELV'!DJ19*1</f>
        <v>0</v>
      </c>
      <c r="DK19">
        <f>'Backlog ELV'!DK19*1</f>
        <v>0</v>
      </c>
      <c r="DM19">
        <f>'Backlog ELV'!DM19*1</f>
        <v>0</v>
      </c>
      <c r="DN19">
        <f>'Backlog ELV'!DN19*1</f>
        <v>0</v>
      </c>
      <c r="DO19">
        <f>'Backlog ELV'!DO19*1</f>
        <v>0</v>
      </c>
      <c r="DP19">
        <f>'Backlog ELV'!DP19*1</f>
        <v>0</v>
      </c>
      <c r="DR19">
        <f>'Backlog ELV'!DR19*1</f>
        <v>0</v>
      </c>
      <c r="DS19">
        <f>'Backlog ELV'!DS19*1</f>
        <v>8</v>
      </c>
      <c r="DT19">
        <f>'Backlog ELV'!DT19*1</f>
        <v>0</v>
      </c>
      <c r="DU19">
        <f>'Backlog ELV'!DU19*1</f>
        <v>0</v>
      </c>
      <c r="DW19">
        <f>'Backlog ELV'!DW19*1</f>
        <v>2</v>
      </c>
      <c r="DX19">
        <f>'Backlog ELV'!DX19*1</f>
        <v>0</v>
      </c>
      <c r="DY19">
        <f>'Backlog ELV'!DY19*1</f>
        <v>0</v>
      </c>
      <c r="DZ19">
        <f>'Backlog ELV'!DZ19*1</f>
        <v>0</v>
      </c>
      <c r="EB19">
        <f>'Backlog ELV'!EB19*1</f>
        <v>0</v>
      </c>
      <c r="EC19">
        <f>'Backlog ELV'!EC19*1</f>
        <v>20</v>
      </c>
      <c r="ED19">
        <f>'Backlog ELV'!ED19*1</f>
        <v>0</v>
      </c>
      <c r="EE19">
        <f>'Backlog ELV'!EE19*1</f>
        <v>0</v>
      </c>
      <c r="EG19">
        <f>'Backlog ELV'!EG19*1</f>
        <v>13</v>
      </c>
      <c r="EH19">
        <f>'Backlog ELV'!EH19*1</f>
        <v>0</v>
      </c>
      <c r="EI19">
        <f>'Backlog ELV'!EI19*1</f>
        <v>0</v>
      </c>
      <c r="EJ19">
        <f>'Backlog ELV'!EJ19*1</f>
        <v>0</v>
      </c>
      <c r="EL19">
        <f>'Backlog ELV'!EL19*1</f>
        <v>0</v>
      </c>
      <c r="EM19">
        <f>'Backlog ELV'!EM19*1</f>
        <v>0</v>
      </c>
      <c r="EN19">
        <f>'Backlog ELV'!EN19*1</f>
        <v>0</v>
      </c>
      <c r="EO19">
        <f>'Backlog ELV'!EO19*1</f>
        <v>0</v>
      </c>
      <c r="EQ19">
        <f>'Backlog ELV'!EQ19*1</f>
        <v>0</v>
      </c>
      <c r="ER19">
        <f>'Backlog ELV'!ER19*1</f>
        <v>23</v>
      </c>
      <c r="ES19">
        <f>'Backlog ELV'!ES19*1</f>
        <v>0</v>
      </c>
      <c r="ET19">
        <f>'Backlog ELV'!ET19*1</f>
        <v>0</v>
      </c>
      <c r="EV19" s="22">
        <f t="shared" si="0"/>
        <v>1</v>
      </c>
      <c r="EW19" s="22">
        <f t="shared" si="1"/>
        <v>8</v>
      </c>
      <c r="EX19" s="22">
        <f t="shared" si="2"/>
        <v>0</v>
      </c>
      <c r="EY19" s="22">
        <f t="shared" si="3"/>
        <v>0</v>
      </c>
    </row>
    <row r="20" spans="1:155" x14ac:dyDescent="0.35">
      <c r="A20">
        <v>18</v>
      </c>
      <c r="B20">
        <f>'Backlog ELV'!B20*1</f>
        <v>0</v>
      </c>
      <c r="C20">
        <f>'Backlog ELV'!C20*1</f>
        <v>7</v>
      </c>
      <c r="D20">
        <f>'Backlog ELV'!D20*1</f>
        <v>0</v>
      </c>
      <c r="E20">
        <f>'Backlog ELV'!E20*1</f>
        <v>0</v>
      </c>
      <c r="G20">
        <f>'Backlog ELV'!G20*1</f>
        <v>0</v>
      </c>
      <c r="H20">
        <f>'Backlog ELV'!H20*1</f>
        <v>22</v>
      </c>
      <c r="I20">
        <f>'Backlog ELV'!I20*1</f>
        <v>0</v>
      </c>
      <c r="J20">
        <f>'Backlog ELV'!J20*1</f>
        <v>0</v>
      </c>
      <c r="L20">
        <f>'Backlog ELV'!L20*1</f>
        <v>0</v>
      </c>
      <c r="M20">
        <f>'Backlog ELV'!M20*1</f>
        <v>24</v>
      </c>
      <c r="N20">
        <f>'Backlog ELV'!N20*1</f>
        <v>0</v>
      </c>
      <c r="O20">
        <f>'Backlog ELV'!O20*1</f>
        <v>0</v>
      </c>
      <c r="Q20">
        <f>'Backlog ELV'!Q20*1</f>
        <v>0</v>
      </c>
      <c r="R20">
        <f>'Backlog ELV'!R20*1</f>
        <v>0</v>
      </c>
      <c r="S20">
        <f>'Backlog ELV'!S20*1</f>
        <v>0</v>
      </c>
      <c r="T20">
        <f>'Backlog ELV'!T20*1</f>
        <v>0</v>
      </c>
      <c r="V20">
        <f>'Backlog ELV'!V20*1</f>
        <v>0</v>
      </c>
      <c r="W20">
        <f>'Backlog ELV'!W20*1</f>
        <v>7</v>
      </c>
      <c r="X20">
        <f>'Backlog ELV'!X20*1</f>
        <v>0</v>
      </c>
      <c r="Y20">
        <f>'Backlog ELV'!Y20*1</f>
        <v>0</v>
      </c>
      <c r="AA20">
        <f>'Backlog ELV'!AA20*1</f>
        <v>0</v>
      </c>
      <c r="AB20">
        <f>'Backlog ELV'!AB20*1</f>
        <v>4</v>
      </c>
      <c r="AC20">
        <f>'Backlog ELV'!AC20*1</f>
        <v>0</v>
      </c>
      <c r="AD20">
        <f>'Backlog ELV'!AD20*1</f>
        <v>0</v>
      </c>
      <c r="AF20">
        <f>'Backlog ELV'!AF20*1</f>
        <v>0</v>
      </c>
      <c r="AG20">
        <f>'Backlog ELV'!AG20*1</f>
        <v>15</v>
      </c>
      <c r="AH20">
        <f>'Backlog ELV'!AH20*1</f>
        <v>0</v>
      </c>
      <c r="AI20">
        <f>'Backlog ELV'!AI20*1</f>
        <v>0</v>
      </c>
      <c r="AK20">
        <f>'Backlog ELV'!AK20*1</f>
        <v>0</v>
      </c>
      <c r="AL20">
        <f>'Backlog ELV'!AL20*1</f>
        <v>11</v>
      </c>
      <c r="AM20">
        <f>'Backlog ELV'!AM20*1</f>
        <v>0</v>
      </c>
      <c r="AN20">
        <f>'Backlog ELV'!AN20*1</f>
        <v>0</v>
      </c>
      <c r="AP20">
        <f>'Backlog ELV'!AP20*1</f>
        <v>0</v>
      </c>
      <c r="AQ20">
        <f>'Backlog ELV'!AQ20*1</f>
        <v>26</v>
      </c>
      <c r="AR20">
        <f>'Backlog ELV'!AR20*1</f>
        <v>0</v>
      </c>
      <c r="AS20">
        <f>'Backlog ELV'!AS20*1</f>
        <v>0</v>
      </c>
      <c r="AU20">
        <f>'Backlog ELV'!AU20*1</f>
        <v>0</v>
      </c>
      <c r="AV20">
        <f>'Backlog ELV'!AV20*1</f>
        <v>11</v>
      </c>
      <c r="AW20">
        <f>'Backlog ELV'!AW20*1</f>
        <v>0</v>
      </c>
      <c r="AX20">
        <f>'Backlog ELV'!AX20*1</f>
        <v>0</v>
      </c>
      <c r="AZ20">
        <f>'Backlog ELV'!AZ20*1</f>
        <v>0</v>
      </c>
      <c r="BA20">
        <f>'Backlog ELV'!BA20*1</f>
        <v>1</v>
      </c>
      <c r="BB20">
        <f>'Backlog ELV'!BB20*1</f>
        <v>0</v>
      </c>
      <c r="BC20">
        <f>'Backlog ELV'!BC20*1</f>
        <v>0</v>
      </c>
      <c r="BE20">
        <f>'Backlog ELV'!BE20*1</f>
        <v>0</v>
      </c>
      <c r="BF20">
        <f>'Backlog ELV'!BF20*1</f>
        <v>0</v>
      </c>
      <c r="BG20">
        <f>'Backlog ELV'!BG20*1</f>
        <v>0</v>
      </c>
      <c r="BH20">
        <f>'Backlog ELV'!BH20*1</f>
        <v>0</v>
      </c>
      <c r="BJ20">
        <f>'Backlog ELV'!BJ20*1</f>
        <v>0</v>
      </c>
      <c r="BK20">
        <f>'Backlog ELV'!BK20*1</f>
        <v>12</v>
      </c>
      <c r="BL20">
        <f>'Backlog ELV'!BL20*1</f>
        <v>0</v>
      </c>
      <c r="BM20">
        <f>'Backlog ELV'!BM20*1</f>
        <v>0</v>
      </c>
      <c r="BO20">
        <f>'Backlog ELV'!BO20*1</f>
        <v>0</v>
      </c>
      <c r="BP20">
        <f>'Backlog ELV'!BP20*1</f>
        <v>22</v>
      </c>
      <c r="BQ20">
        <f>'Backlog ELV'!BQ20*1</f>
        <v>0</v>
      </c>
      <c r="BR20">
        <f>'Backlog ELV'!BR20*1</f>
        <v>0</v>
      </c>
      <c r="BT20">
        <f>'Backlog ELV'!BT20*1</f>
        <v>0</v>
      </c>
      <c r="BU20">
        <f>'Backlog ELV'!BU20*1</f>
        <v>11</v>
      </c>
      <c r="BV20">
        <f>'Backlog ELV'!BV20*1</f>
        <v>0</v>
      </c>
      <c r="BW20">
        <f>'Backlog ELV'!BW20*1</f>
        <v>0</v>
      </c>
      <c r="BY20">
        <f>'Backlog ELV'!BY20*1</f>
        <v>0</v>
      </c>
      <c r="BZ20">
        <f>'Backlog ELV'!BZ20*1</f>
        <v>13</v>
      </c>
      <c r="CA20">
        <f>'Backlog ELV'!CA20*1</f>
        <v>0</v>
      </c>
      <c r="CB20">
        <f>'Backlog ELV'!CB20*1</f>
        <v>0</v>
      </c>
      <c r="CD20">
        <f>'Backlog ELV'!CD20*1</f>
        <v>1</v>
      </c>
      <c r="CE20">
        <f>'Backlog ELV'!CE20*1</f>
        <v>0</v>
      </c>
      <c r="CF20">
        <f>'Backlog ELV'!CF20*1</f>
        <v>0</v>
      </c>
      <c r="CG20">
        <f>'Backlog ELV'!CG20*1</f>
        <v>0</v>
      </c>
      <c r="CI20">
        <f>'Backlog ELV'!CI20*1</f>
        <v>0</v>
      </c>
      <c r="CJ20">
        <f>'Backlog ELV'!CJ20*1</f>
        <v>0</v>
      </c>
      <c r="CK20">
        <f>'Backlog ELV'!CK20*1</f>
        <v>0</v>
      </c>
      <c r="CL20">
        <f>'Backlog ELV'!CL20*1</f>
        <v>0</v>
      </c>
      <c r="CN20">
        <f>'Backlog ELV'!CN20*1</f>
        <v>0</v>
      </c>
      <c r="CO20">
        <f>'Backlog ELV'!CO20*1</f>
        <v>6</v>
      </c>
      <c r="CP20">
        <f>'Backlog ELV'!CP20*1</f>
        <v>0</v>
      </c>
      <c r="CQ20">
        <f>'Backlog ELV'!CQ20*1</f>
        <v>0</v>
      </c>
      <c r="CS20">
        <f>'Backlog ELV'!CS20*1</f>
        <v>0</v>
      </c>
      <c r="CT20">
        <f>'Backlog ELV'!CT20*1</f>
        <v>13</v>
      </c>
      <c r="CU20">
        <f>'Backlog ELV'!CU20*1</f>
        <v>0</v>
      </c>
      <c r="CV20">
        <f>'Backlog ELV'!CV20*1</f>
        <v>0</v>
      </c>
      <c r="CX20">
        <f>'Backlog ELV'!CX20*1</f>
        <v>0</v>
      </c>
      <c r="CY20">
        <f>'Backlog ELV'!CY20*1</f>
        <v>24</v>
      </c>
      <c r="CZ20">
        <f>'Backlog ELV'!CZ20*1</f>
        <v>0</v>
      </c>
      <c r="DA20">
        <f>'Backlog ELV'!DA20*1</f>
        <v>0</v>
      </c>
      <c r="DC20">
        <f>'Backlog ELV'!DC20*1</f>
        <v>0</v>
      </c>
      <c r="DD20">
        <f>'Backlog ELV'!DD20*1</f>
        <v>15</v>
      </c>
      <c r="DE20">
        <f>'Backlog ELV'!DE20*1</f>
        <v>0</v>
      </c>
      <c r="DF20">
        <f>'Backlog ELV'!DF20*1</f>
        <v>0</v>
      </c>
      <c r="DH20">
        <f>'Backlog ELV'!DH20*1</f>
        <v>0</v>
      </c>
      <c r="DI20">
        <f>'Backlog ELV'!DI20*1</f>
        <v>20</v>
      </c>
      <c r="DJ20">
        <f>'Backlog ELV'!DJ20*1</f>
        <v>0</v>
      </c>
      <c r="DK20">
        <f>'Backlog ELV'!DK20*1</f>
        <v>0</v>
      </c>
      <c r="DM20">
        <f>'Backlog ELV'!DM20*1</f>
        <v>0</v>
      </c>
      <c r="DN20">
        <f>'Backlog ELV'!DN20*1</f>
        <v>16</v>
      </c>
      <c r="DO20">
        <f>'Backlog ELV'!DO20*1</f>
        <v>0</v>
      </c>
      <c r="DP20">
        <f>'Backlog ELV'!DP20*1</f>
        <v>0</v>
      </c>
      <c r="DR20">
        <f>'Backlog ELV'!DR20*1</f>
        <v>0</v>
      </c>
      <c r="DS20">
        <f>'Backlog ELV'!DS20*1</f>
        <v>13</v>
      </c>
      <c r="DT20">
        <f>'Backlog ELV'!DT20*1</f>
        <v>0</v>
      </c>
      <c r="DU20">
        <f>'Backlog ELV'!DU20*1</f>
        <v>0</v>
      </c>
      <c r="DW20">
        <f>'Backlog ELV'!DW20*1</f>
        <v>0</v>
      </c>
      <c r="DX20">
        <f>'Backlog ELV'!DX20*1</f>
        <v>8</v>
      </c>
      <c r="DY20">
        <f>'Backlog ELV'!DY20*1</f>
        <v>0</v>
      </c>
      <c r="DZ20">
        <f>'Backlog ELV'!DZ20*1</f>
        <v>0</v>
      </c>
      <c r="EB20">
        <f>'Backlog ELV'!EB20*1</f>
        <v>0</v>
      </c>
      <c r="EC20">
        <f>'Backlog ELV'!EC20*1</f>
        <v>12</v>
      </c>
      <c r="ED20">
        <f>'Backlog ELV'!ED20*1</f>
        <v>0</v>
      </c>
      <c r="EE20">
        <f>'Backlog ELV'!EE20*1</f>
        <v>0</v>
      </c>
      <c r="EG20">
        <f>'Backlog ELV'!EG20*1</f>
        <v>0</v>
      </c>
      <c r="EH20">
        <f>'Backlog ELV'!EH20*1</f>
        <v>4</v>
      </c>
      <c r="EI20">
        <f>'Backlog ELV'!EI20*1</f>
        <v>0</v>
      </c>
      <c r="EJ20">
        <f>'Backlog ELV'!EJ20*1</f>
        <v>0</v>
      </c>
      <c r="EL20">
        <f>'Backlog ELV'!EL20*1</f>
        <v>6</v>
      </c>
      <c r="EM20">
        <f>'Backlog ELV'!EM20*1</f>
        <v>0</v>
      </c>
      <c r="EN20">
        <f>'Backlog ELV'!EN20*1</f>
        <v>0</v>
      </c>
      <c r="EO20">
        <f>'Backlog ELV'!EO20*1</f>
        <v>0</v>
      </c>
      <c r="EQ20">
        <f>'Backlog ELV'!EQ20*1</f>
        <v>0</v>
      </c>
      <c r="ER20">
        <f>'Backlog ELV'!ER20*1</f>
        <v>0</v>
      </c>
      <c r="ES20">
        <f>'Backlog ELV'!ES20*1</f>
        <v>0</v>
      </c>
      <c r="ET20">
        <f>'Backlog ELV'!ET20*1</f>
        <v>0</v>
      </c>
      <c r="EV20" s="22">
        <f t="shared" si="0"/>
        <v>0</v>
      </c>
      <c r="EW20" s="22">
        <f t="shared" si="1"/>
        <v>11</v>
      </c>
      <c r="EX20" s="22">
        <f t="shared" si="2"/>
        <v>0</v>
      </c>
      <c r="EY20" s="22">
        <f t="shared" si="3"/>
        <v>0</v>
      </c>
    </row>
    <row r="21" spans="1:155" x14ac:dyDescent="0.35">
      <c r="A21">
        <v>19</v>
      </c>
      <c r="B21">
        <f>'Backlog ELV'!B21*1</f>
        <v>0</v>
      </c>
      <c r="C21">
        <f>'Backlog ELV'!C21*1</f>
        <v>6</v>
      </c>
      <c r="D21">
        <f>'Backlog ELV'!D21*1</f>
        <v>0</v>
      </c>
      <c r="E21">
        <f>'Backlog ELV'!E21*1</f>
        <v>0</v>
      </c>
      <c r="G21">
        <f>'Backlog ELV'!G21*1</f>
        <v>0</v>
      </c>
      <c r="H21">
        <f>'Backlog ELV'!H21*1</f>
        <v>3</v>
      </c>
      <c r="I21">
        <f>'Backlog ELV'!I21*1</f>
        <v>0</v>
      </c>
      <c r="J21">
        <f>'Backlog ELV'!J21*1</f>
        <v>0</v>
      </c>
      <c r="L21">
        <f>'Backlog ELV'!L21*1</f>
        <v>0</v>
      </c>
      <c r="M21">
        <f>'Backlog ELV'!M21*1</f>
        <v>0</v>
      </c>
      <c r="N21">
        <f>'Backlog ELV'!N21*1</f>
        <v>0</v>
      </c>
      <c r="O21">
        <f>'Backlog ELV'!O21*1</f>
        <v>0</v>
      </c>
      <c r="Q21">
        <f>'Backlog ELV'!Q21*1</f>
        <v>0</v>
      </c>
      <c r="R21">
        <f>'Backlog ELV'!R21*1</f>
        <v>0</v>
      </c>
      <c r="S21">
        <f>'Backlog ELV'!S21*1</f>
        <v>0</v>
      </c>
      <c r="T21">
        <f>'Backlog ELV'!T21*1</f>
        <v>0</v>
      </c>
      <c r="V21">
        <f>'Backlog ELV'!V21*1</f>
        <v>0</v>
      </c>
      <c r="W21">
        <f>'Backlog ELV'!W21*1</f>
        <v>9</v>
      </c>
      <c r="X21">
        <f>'Backlog ELV'!X21*1</f>
        <v>0</v>
      </c>
      <c r="Y21">
        <f>'Backlog ELV'!Y21*1</f>
        <v>0</v>
      </c>
      <c r="AA21">
        <f>'Backlog ELV'!AA21*1</f>
        <v>0</v>
      </c>
      <c r="AB21">
        <f>'Backlog ELV'!AB21*1</f>
        <v>0</v>
      </c>
      <c r="AC21">
        <f>'Backlog ELV'!AC21*1</f>
        <v>0</v>
      </c>
      <c r="AD21">
        <f>'Backlog ELV'!AD21*1</f>
        <v>0</v>
      </c>
      <c r="AF21">
        <f>'Backlog ELV'!AF21*1</f>
        <v>0</v>
      </c>
      <c r="AG21">
        <f>'Backlog ELV'!AG21*1</f>
        <v>0</v>
      </c>
      <c r="AH21">
        <f>'Backlog ELV'!AH21*1</f>
        <v>0</v>
      </c>
      <c r="AI21">
        <f>'Backlog ELV'!AI21*1</f>
        <v>0</v>
      </c>
      <c r="AK21">
        <f>'Backlog ELV'!AK21*1</f>
        <v>0</v>
      </c>
      <c r="AL21">
        <f>'Backlog ELV'!AL21*1</f>
        <v>3</v>
      </c>
      <c r="AM21">
        <f>'Backlog ELV'!AM21*1</f>
        <v>0</v>
      </c>
      <c r="AN21">
        <f>'Backlog ELV'!AN21*1</f>
        <v>0</v>
      </c>
      <c r="AP21">
        <f>'Backlog ELV'!AP21*1</f>
        <v>0</v>
      </c>
      <c r="AQ21">
        <f>'Backlog ELV'!AQ21*1</f>
        <v>0</v>
      </c>
      <c r="AR21">
        <f>'Backlog ELV'!AR21*1</f>
        <v>0</v>
      </c>
      <c r="AS21">
        <f>'Backlog ELV'!AS21*1</f>
        <v>0</v>
      </c>
      <c r="AU21">
        <f>'Backlog ELV'!AU21*1</f>
        <v>0</v>
      </c>
      <c r="AV21">
        <f>'Backlog ELV'!AV21*1</f>
        <v>0</v>
      </c>
      <c r="AW21">
        <f>'Backlog ELV'!AW21*1</f>
        <v>0</v>
      </c>
      <c r="AX21">
        <f>'Backlog ELV'!AX21*1</f>
        <v>0</v>
      </c>
      <c r="AZ21">
        <f>'Backlog ELV'!AZ21*1</f>
        <v>0</v>
      </c>
      <c r="BA21">
        <f>'Backlog ELV'!BA21*1</f>
        <v>0</v>
      </c>
      <c r="BB21">
        <f>'Backlog ELV'!BB21*1</f>
        <v>0</v>
      </c>
      <c r="BC21">
        <f>'Backlog ELV'!BC21*1</f>
        <v>0</v>
      </c>
      <c r="BE21">
        <f>'Backlog ELV'!BE21*1</f>
        <v>0</v>
      </c>
      <c r="BF21">
        <f>'Backlog ELV'!BF21*1</f>
        <v>0</v>
      </c>
      <c r="BG21">
        <f>'Backlog ELV'!BG21*1</f>
        <v>0</v>
      </c>
      <c r="BH21">
        <f>'Backlog ELV'!BH21*1</f>
        <v>0</v>
      </c>
      <c r="BJ21">
        <f>'Backlog ELV'!BJ21*1</f>
        <v>0</v>
      </c>
      <c r="BK21">
        <f>'Backlog ELV'!BK21*1</f>
        <v>0</v>
      </c>
      <c r="BL21">
        <f>'Backlog ELV'!BL21*1</f>
        <v>0</v>
      </c>
      <c r="BM21">
        <f>'Backlog ELV'!BM21*1</f>
        <v>0</v>
      </c>
      <c r="BO21">
        <f>'Backlog ELV'!BO21*1</f>
        <v>0</v>
      </c>
      <c r="BP21">
        <f>'Backlog ELV'!BP21*1</f>
        <v>3</v>
      </c>
      <c r="BQ21">
        <f>'Backlog ELV'!BQ21*1</f>
        <v>0</v>
      </c>
      <c r="BR21">
        <f>'Backlog ELV'!BR21*1</f>
        <v>0</v>
      </c>
      <c r="BT21">
        <f>'Backlog ELV'!BT21*1</f>
        <v>0</v>
      </c>
      <c r="BU21">
        <f>'Backlog ELV'!BU21*1</f>
        <v>2</v>
      </c>
      <c r="BV21">
        <f>'Backlog ELV'!BV21*1</f>
        <v>0</v>
      </c>
      <c r="BW21">
        <f>'Backlog ELV'!BW21*1</f>
        <v>0</v>
      </c>
      <c r="BY21">
        <f>'Backlog ELV'!BY21*1</f>
        <v>0</v>
      </c>
      <c r="BZ21">
        <f>'Backlog ELV'!BZ21*1</f>
        <v>0</v>
      </c>
      <c r="CA21">
        <f>'Backlog ELV'!CA21*1</f>
        <v>0</v>
      </c>
      <c r="CB21">
        <f>'Backlog ELV'!CB21*1</f>
        <v>0</v>
      </c>
      <c r="CD21">
        <f>'Backlog ELV'!CD21*1</f>
        <v>0</v>
      </c>
      <c r="CE21">
        <f>'Backlog ELV'!CE21*1</f>
        <v>0</v>
      </c>
      <c r="CF21">
        <f>'Backlog ELV'!CF21*1</f>
        <v>0</v>
      </c>
      <c r="CG21">
        <f>'Backlog ELV'!CG21*1</f>
        <v>0</v>
      </c>
      <c r="CI21">
        <f>'Backlog ELV'!CI21*1</f>
        <v>0</v>
      </c>
      <c r="CJ21">
        <f>'Backlog ELV'!CJ21*1</f>
        <v>0</v>
      </c>
      <c r="CK21">
        <f>'Backlog ELV'!CK21*1</f>
        <v>0</v>
      </c>
      <c r="CL21">
        <f>'Backlog ELV'!CL21*1</f>
        <v>0</v>
      </c>
      <c r="CN21">
        <f>'Backlog ELV'!CN21*1</f>
        <v>0</v>
      </c>
      <c r="CO21">
        <f>'Backlog ELV'!CO21*1</f>
        <v>0</v>
      </c>
      <c r="CP21">
        <f>'Backlog ELV'!CP21*1</f>
        <v>0</v>
      </c>
      <c r="CQ21">
        <f>'Backlog ELV'!CQ21*1</f>
        <v>0</v>
      </c>
      <c r="CS21">
        <f>'Backlog ELV'!CS21*1</f>
        <v>0</v>
      </c>
      <c r="CT21">
        <f>'Backlog ELV'!CT21*1</f>
        <v>0</v>
      </c>
      <c r="CU21">
        <f>'Backlog ELV'!CU21*1</f>
        <v>0</v>
      </c>
      <c r="CV21">
        <f>'Backlog ELV'!CV21*1</f>
        <v>0</v>
      </c>
      <c r="CX21">
        <f>'Backlog ELV'!CX21*1</f>
        <v>0</v>
      </c>
      <c r="CY21">
        <f>'Backlog ELV'!CY21*1</f>
        <v>0</v>
      </c>
      <c r="CZ21">
        <f>'Backlog ELV'!CZ21*1</f>
        <v>0</v>
      </c>
      <c r="DA21">
        <f>'Backlog ELV'!DA21*1</f>
        <v>0</v>
      </c>
      <c r="DC21">
        <f>'Backlog ELV'!DC21*1</f>
        <v>0</v>
      </c>
      <c r="DD21">
        <f>'Backlog ELV'!DD21*1</f>
        <v>0</v>
      </c>
      <c r="DE21">
        <f>'Backlog ELV'!DE21*1</f>
        <v>0</v>
      </c>
      <c r="DF21">
        <f>'Backlog ELV'!DF21*1</f>
        <v>0</v>
      </c>
      <c r="DH21">
        <f>'Backlog ELV'!DH21*1</f>
        <v>0</v>
      </c>
      <c r="DI21">
        <f>'Backlog ELV'!DI21*1</f>
        <v>6</v>
      </c>
      <c r="DJ21">
        <f>'Backlog ELV'!DJ21*1</f>
        <v>0</v>
      </c>
      <c r="DK21">
        <f>'Backlog ELV'!DK21*1</f>
        <v>0</v>
      </c>
      <c r="DM21">
        <f>'Backlog ELV'!DM21*1</f>
        <v>0</v>
      </c>
      <c r="DN21">
        <f>'Backlog ELV'!DN21*1</f>
        <v>1</v>
      </c>
      <c r="DO21">
        <f>'Backlog ELV'!DO21*1</f>
        <v>0</v>
      </c>
      <c r="DP21">
        <f>'Backlog ELV'!DP21*1</f>
        <v>0</v>
      </c>
      <c r="DR21">
        <f>'Backlog ELV'!DR21*1</f>
        <v>0</v>
      </c>
      <c r="DS21">
        <f>'Backlog ELV'!DS21*1</f>
        <v>0</v>
      </c>
      <c r="DT21">
        <f>'Backlog ELV'!DT21*1</f>
        <v>0</v>
      </c>
      <c r="DU21">
        <f>'Backlog ELV'!DU21*1</f>
        <v>0</v>
      </c>
      <c r="DW21">
        <f>'Backlog ELV'!DW21*1</f>
        <v>0</v>
      </c>
      <c r="DX21">
        <f>'Backlog ELV'!DX21*1</f>
        <v>3</v>
      </c>
      <c r="DY21">
        <f>'Backlog ELV'!DY21*1</f>
        <v>0</v>
      </c>
      <c r="DZ21">
        <f>'Backlog ELV'!DZ21*1</f>
        <v>0</v>
      </c>
      <c r="EB21">
        <f>'Backlog ELV'!EB21*1</f>
        <v>0</v>
      </c>
      <c r="EC21">
        <f>'Backlog ELV'!EC21*1</f>
        <v>0</v>
      </c>
      <c r="ED21">
        <f>'Backlog ELV'!ED21*1</f>
        <v>0</v>
      </c>
      <c r="EE21">
        <f>'Backlog ELV'!EE21*1</f>
        <v>0</v>
      </c>
      <c r="EG21">
        <f>'Backlog ELV'!EG21*1</f>
        <v>0</v>
      </c>
      <c r="EH21">
        <f>'Backlog ELV'!EH21*1</f>
        <v>11</v>
      </c>
      <c r="EI21">
        <f>'Backlog ELV'!EI21*1</f>
        <v>0</v>
      </c>
      <c r="EJ21">
        <f>'Backlog ELV'!EJ21*1</f>
        <v>0</v>
      </c>
      <c r="EL21">
        <f>'Backlog ELV'!EL21*1</f>
        <v>0</v>
      </c>
      <c r="EM21">
        <f>'Backlog ELV'!EM21*1</f>
        <v>3</v>
      </c>
      <c r="EN21">
        <f>'Backlog ELV'!EN21*1</f>
        <v>0</v>
      </c>
      <c r="EO21">
        <f>'Backlog ELV'!EO21*1</f>
        <v>0</v>
      </c>
      <c r="EQ21">
        <f>'Backlog ELV'!EQ21*1</f>
        <v>0</v>
      </c>
      <c r="ER21">
        <f>'Backlog ELV'!ER21*1</f>
        <v>0</v>
      </c>
      <c r="ES21">
        <f>'Backlog ELV'!ES21*1</f>
        <v>0</v>
      </c>
      <c r="ET21">
        <f>'Backlog ELV'!ET21*1</f>
        <v>0</v>
      </c>
      <c r="EV21" s="22">
        <f t="shared" si="0"/>
        <v>0</v>
      </c>
      <c r="EW21" s="22">
        <f t="shared" si="1"/>
        <v>2</v>
      </c>
      <c r="EX21" s="22">
        <f t="shared" si="2"/>
        <v>0</v>
      </c>
      <c r="EY21" s="22">
        <f t="shared" si="3"/>
        <v>0</v>
      </c>
    </row>
    <row r="22" spans="1:155" x14ac:dyDescent="0.35">
      <c r="A22">
        <v>20</v>
      </c>
      <c r="B22">
        <f>'Backlog ELV'!B22*1</f>
        <v>0</v>
      </c>
      <c r="C22">
        <f>'Backlog ELV'!C22*1</f>
        <v>0</v>
      </c>
      <c r="D22">
        <f>'Backlog ELV'!D22*1</f>
        <v>0</v>
      </c>
      <c r="E22">
        <f>'Backlog ELV'!E22*1</f>
        <v>0</v>
      </c>
      <c r="G22">
        <f>'Backlog ELV'!G22*1</f>
        <v>0</v>
      </c>
      <c r="H22">
        <f>'Backlog ELV'!H22*1</f>
        <v>0</v>
      </c>
      <c r="I22">
        <f>'Backlog ELV'!I22*1</f>
        <v>0</v>
      </c>
      <c r="J22">
        <f>'Backlog ELV'!J22*1</f>
        <v>0</v>
      </c>
      <c r="L22">
        <f>'Backlog ELV'!L22*1</f>
        <v>0</v>
      </c>
      <c r="M22">
        <f>'Backlog ELV'!M22*1</f>
        <v>0</v>
      </c>
      <c r="N22">
        <f>'Backlog ELV'!N22*1</f>
        <v>0</v>
      </c>
      <c r="O22">
        <f>'Backlog ELV'!O22*1</f>
        <v>0</v>
      </c>
      <c r="Q22">
        <f>'Backlog ELV'!Q22*1</f>
        <v>0</v>
      </c>
      <c r="R22">
        <f>'Backlog ELV'!R22*1</f>
        <v>0</v>
      </c>
      <c r="S22">
        <f>'Backlog ELV'!S22*1</f>
        <v>0</v>
      </c>
      <c r="T22">
        <f>'Backlog ELV'!T22*1</f>
        <v>0</v>
      </c>
      <c r="V22">
        <f>'Backlog ELV'!V22*1</f>
        <v>0</v>
      </c>
      <c r="W22">
        <f>'Backlog ELV'!W22*1</f>
        <v>0</v>
      </c>
      <c r="X22">
        <f>'Backlog ELV'!X22*1</f>
        <v>0</v>
      </c>
      <c r="Y22">
        <f>'Backlog ELV'!Y22*1</f>
        <v>0</v>
      </c>
      <c r="AA22">
        <f>'Backlog ELV'!AA22*1</f>
        <v>0</v>
      </c>
      <c r="AB22">
        <f>'Backlog ELV'!AB22*1</f>
        <v>0</v>
      </c>
      <c r="AC22">
        <f>'Backlog ELV'!AC22*1</f>
        <v>0</v>
      </c>
      <c r="AD22">
        <f>'Backlog ELV'!AD22*1</f>
        <v>0</v>
      </c>
      <c r="AF22">
        <f>'Backlog ELV'!AF22*1</f>
        <v>0</v>
      </c>
      <c r="AG22">
        <f>'Backlog ELV'!AG22*1</f>
        <v>0</v>
      </c>
      <c r="AH22">
        <f>'Backlog ELV'!AH22*1</f>
        <v>0</v>
      </c>
      <c r="AI22">
        <f>'Backlog ELV'!AI22*1</f>
        <v>0</v>
      </c>
      <c r="AK22">
        <f>'Backlog ELV'!AK22*1</f>
        <v>0</v>
      </c>
      <c r="AL22">
        <f>'Backlog ELV'!AL22*1</f>
        <v>0</v>
      </c>
      <c r="AM22">
        <f>'Backlog ELV'!AM22*1</f>
        <v>0</v>
      </c>
      <c r="AN22">
        <f>'Backlog ELV'!AN22*1</f>
        <v>0</v>
      </c>
      <c r="AP22">
        <f>'Backlog ELV'!AP22*1</f>
        <v>0</v>
      </c>
      <c r="AQ22">
        <f>'Backlog ELV'!AQ22*1</f>
        <v>0</v>
      </c>
      <c r="AR22">
        <f>'Backlog ELV'!AR22*1</f>
        <v>0</v>
      </c>
      <c r="AS22">
        <f>'Backlog ELV'!AS22*1</f>
        <v>0</v>
      </c>
      <c r="AU22">
        <f>'Backlog ELV'!AU22*1</f>
        <v>0</v>
      </c>
      <c r="AV22">
        <f>'Backlog ELV'!AV22*1</f>
        <v>0</v>
      </c>
      <c r="AW22">
        <f>'Backlog ELV'!AW22*1</f>
        <v>0</v>
      </c>
      <c r="AX22">
        <f>'Backlog ELV'!AX22*1</f>
        <v>0</v>
      </c>
      <c r="AZ22">
        <f>'Backlog ELV'!AZ22*1</f>
        <v>0</v>
      </c>
      <c r="BA22">
        <f>'Backlog ELV'!BA22*1</f>
        <v>0</v>
      </c>
      <c r="BB22">
        <f>'Backlog ELV'!BB22*1</f>
        <v>0</v>
      </c>
      <c r="BC22">
        <f>'Backlog ELV'!BC22*1</f>
        <v>0</v>
      </c>
      <c r="BE22">
        <f>'Backlog ELV'!BE22*1</f>
        <v>0</v>
      </c>
      <c r="BF22">
        <f>'Backlog ELV'!BF22*1</f>
        <v>0</v>
      </c>
      <c r="BG22">
        <f>'Backlog ELV'!BG22*1</f>
        <v>0</v>
      </c>
      <c r="BH22">
        <f>'Backlog ELV'!BH22*1</f>
        <v>0</v>
      </c>
      <c r="BJ22">
        <f>'Backlog ELV'!BJ22*1</f>
        <v>0</v>
      </c>
      <c r="BK22">
        <f>'Backlog ELV'!BK22*1</f>
        <v>0</v>
      </c>
      <c r="BL22">
        <f>'Backlog ELV'!BL22*1</f>
        <v>0</v>
      </c>
      <c r="BM22">
        <f>'Backlog ELV'!BM22*1</f>
        <v>0</v>
      </c>
      <c r="BO22">
        <f>'Backlog ELV'!BO22*1</f>
        <v>0</v>
      </c>
      <c r="BP22">
        <f>'Backlog ELV'!BP22*1</f>
        <v>0</v>
      </c>
      <c r="BQ22">
        <f>'Backlog ELV'!BQ22*1</f>
        <v>0</v>
      </c>
      <c r="BR22">
        <f>'Backlog ELV'!BR22*1</f>
        <v>0</v>
      </c>
      <c r="BT22">
        <f>'Backlog ELV'!BT22*1</f>
        <v>0</v>
      </c>
      <c r="BU22">
        <f>'Backlog ELV'!BU22*1</f>
        <v>0</v>
      </c>
      <c r="BV22">
        <f>'Backlog ELV'!BV22*1</f>
        <v>0</v>
      </c>
      <c r="BW22">
        <f>'Backlog ELV'!BW22*1</f>
        <v>0</v>
      </c>
      <c r="BY22">
        <f>'Backlog ELV'!BY22*1</f>
        <v>0</v>
      </c>
      <c r="BZ22">
        <f>'Backlog ELV'!BZ22*1</f>
        <v>0</v>
      </c>
      <c r="CA22">
        <f>'Backlog ELV'!CA22*1</f>
        <v>0</v>
      </c>
      <c r="CB22">
        <f>'Backlog ELV'!CB22*1</f>
        <v>0</v>
      </c>
      <c r="CD22">
        <f>'Backlog ELV'!CD22*1</f>
        <v>0</v>
      </c>
      <c r="CE22">
        <f>'Backlog ELV'!CE22*1</f>
        <v>5</v>
      </c>
      <c r="CF22">
        <f>'Backlog ELV'!CF22*1</f>
        <v>0</v>
      </c>
      <c r="CG22">
        <f>'Backlog ELV'!CG22*1</f>
        <v>0</v>
      </c>
      <c r="CI22">
        <f>'Backlog ELV'!CI22*1</f>
        <v>0</v>
      </c>
      <c r="CJ22">
        <f>'Backlog ELV'!CJ22*1</f>
        <v>0</v>
      </c>
      <c r="CK22">
        <f>'Backlog ELV'!CK22*1</f>
        <v>0</v>
      </c>
      <c r="CL22">
        <f>'Backlog ELV'!CL22*1</f>
        <v>0</v>
      </c>
      <c r="CN22">
        <f>'Backlog ELV'!CN22*1</f>
        <v>0</v>
      </c>
      <c r="CO22">
        <f>'Backlog ELV'!CO22*1</f>
        <v>0</v>
      </c>
      <c r="CP22">
        <f>'Backlog ELV'!CP22*1</f>
        <v>0</v>
      </c>
      <c r="CQ22">
        <f>'Backlog ELV'!CQ22*1</f>
        <v>0</v>
      </c>
      <c r="CS22">
        <f>'Backlog ELV'!CS22*1</f>
        <v>0</v>
      </c>
      <c r="CT22">
        <f>'Backlog ELV'!CT22*1</f>
        <v>0</v>
      </c>
      <c r="CU22">
        <f>'Backlog ELV'!CU22*1</f>
        <v>0</v>
      </c>
      <c r="CV22">
        <f>'Backlog ELV'!CV22*1</f>
        <v>0</v>
      </c>
      <c r="CX22">
        <f>'Backlog ELV'!CX22*1</f>
        <v>0</v>
      </c>
      <c r="CY22">
        <f>'Backlog ELV'!CY22*1</f>
        <v>0</v>
      </c>
      <c r="CZ22">
        <f>'Backlog ELV'!CZ22*1</f>
        <v>0</v>
      </c>
      <c r="DA22">
        <f>'Backlog ELV'!DA22*1</f>
        <v>0</v>
      </c>
      <c r="DC22">
        <f>'Backlog ELV'!DC22*1</f>
        <v>0</v>
      </c>
      <c r="DD22">
        <f>'Backlog ELV'!DD22*1</f>
        <v>0</v>
      </c>
      <c r="DE22">
        <f>'Backlog ELV'!DE22*1</f>
        <v>0</v>
      </c>
      <c r="DF22">
        <f>'Backlog ELV'!DF22*1</f>
        <v>0</v>
      </c>
      <c r="DH22">
        <f>'Backlog ELV'!DH22*1</f>
        <v>0</v>
      </c>
      <c r="DI22">
        <f>'Backlog ELV'!DI22*1</f>
        <v>0</v>
      </c>
      <c r="DJ22">
        <f>'Backlog ELV'!DJ22*1</f>
        <v>0</v>
      </c>
      <c r="DK22">
        <f>'Backlog ELV'!DK22*1</f>
        <v>0</v>
      </c>
      <c r="DM22">
        <f>'Backlog ELV'!DM22*1</f>
        <v>0</v>
      </c>
      <c r="DN22">
        <f>'Backlog ELV'!DN22*1</f>
        <v>0</v>
      </c>
      <c r="DO22">
        <f>'Backlog ELV'!DO22*1</f>
        <v>0</v>
      </c>
      <c r="DP22">
        <f>'Backlog ELV'!DP22*1</f>
        <v>0</v>
      </c>
      <c r="DR22">
        <f>'Backlog ELV'!DR22*1</f>
        <v>0</v>
      </c>
      <c r="DS22">
        <f>'Backlog ELV'!DS22*1</f>
        <v>0</v>
      </c>
      <c r="DT22">
        <f>'Backlog ELV'!DT22*1</f>
        <v>0</v>
      </c>
      <c r="DU22">
        <f>'Backlog ELV'!DU22*1</f>
        <v>0</v>
      </c>
      <c r="DW22">
        <f>'Backlog ELV'!DW22*1</f>
        <v>0</v>
      </c>
      <c r="DX22">
        <f>'Backlog ELV'!DX22*1</f>
        <v>0</v>
      </c>
      <c r="DY22">
        <f>'Backlog ELV'!DY22*1</f>
        <v>0</v>
      </c>
      <c r="DZ22">
        <f>'Backlog ELV'!DZ22*1</f>
        <v>0</v>
      </c>
      <c r="EB22">
        <f>'Backlog ELV'!EB22*1</f>
        <v>0</v>
      </c>
      <c r="EC22">
        <f>'Backlog ELV'!EC22*1</f>
        <v>0</v>
      </c>
      <c r="ED22">
        <f>'Backlog ELV'!ED22*1</f>
        <v>0</v>
      </c>
      <c r="EE22">
        <f>'Backlog ELV'!EE22*1</f>
        <v>0</v>
      </c>
      <c r="EG22">
        <f>'Backlog ELV'!EG22*1</f>
        <v>0</v>
      </c>
      <c r="EH22">
        <f>'Backlog ELV'!EH22*1</f>
        <v>0</v>
      </c>
      <c r="EI22">
        <f>'Backlog ELV'!EI22*1</f>
        <v>0</v>
      </c>
      <c r="EJ22">
        <f>'Backlog ELV'!EJ22*1</f>
        <v>0</v>
      </c>
      <c r="EL22">
        <f>'Backlog ELV'!EL22*1</f>
        <v>0</v>
      </c>
      <c r="EM22">
        <f>'Backlog ELV'!EM22*1</f>
        <v>12</v>
      </c>
      <c r="EN22">
        <f>'Backlog ELV'!EN22*1</f>
        <v>0</v>
      </c>
      <c r="EO22">
        <f>'Backlog ELV'!EO22*1</f>
        <v>0</v>
      </c>
      <c r="EQ22">
        <f>'Backlog ELV'!EQ22*1</f>
        <v>0</v>
      </c>
      <c r="ER22">
        <f>'Backlog ELV'!ER22*1</f>
        <v>0</v>
      </c>
      <c r="ES22">
        <f>'Backlog ELV'!ES22*1</f>
        <v>0</v>
      </c>
      <c r="ET22">
        <f>'Backlog ELV'!ET22*1</f>
        <v>0</v>
      </c>
      <c r="EV22" s="22">
        <f t="shared" si="0"/>
        <v>0</v>
      </c>
      <c r="EW22" s="22">
        <f t="shared" si="1"/>
        <v>1</v>
      </c>
      <c r="EX22" s="22">
        <f t="shared" si="2"/>
        <v>0</v>
      </c>
      <c r="EY22" s="22">
        <f t="shared" si="3"/>
        <v>0</v>
      </c>
    </row>
    <row r="23" spans="1:155" x14ac:dyDescent="0.35">
      <c r="A23">
        <v>21</v>
      </c>
      <c r="B23">
        <f>'Backlog ELV'!B23*1</f>
        <v>0</v>
      </c>
      <c r="C23">
        <f>'Backlog ELV'!C23*1</f>
        <v>0</v>
      </c>
      <c r="D23">
        <f>'Backlog ELV'!D23*1</f>
        <v>0</v>
      </c>
      <c r="E23">
        <f>'Backlog ELV'!E23*1</f>
        <v>0</v>
      </c>
      <c r="G23">
        <f>'Backlog ELV'!G23*1</f>
        <v>0</v>
      </c>
      <c r="H23">
        <f>'Backlog ELV'!H23*1</f>
        <v>0</v>
      </c>
      <c r="I23">
        <f>'Backlog ELV'!I23*1</f>
        <v>0</v>
      </c>
      <c r="J23">
        <f>'Backlog ELV'!J23*1</f>
        <v>0</v>
      </c>
      <c r="L23">
        <f>'Backlog ELV'!L23*1</f>
        <v>0</v>
      </c>
      <c r="M23">
        <f>'Backlog ELV'!M23*1</f>
        <v>0</v>
      </c>
      <c r="N23">
        <f>'Backlog ELV'!N23*1</f>
        <v>0</v>
      </c>
      <c r="O23">
        <f>'Backlog ELV'!O23*1</f>
        <v>0</v>
      </c>
      <c r="Q23">
        <f>'Backlog ELV'!Q23*1</f>
        <v>0</v>
      </c>
      <c r="R23">
        <f>'Backlog ELV'!R23*1</f>
        <v>0</v>
      </c>
      <c r="S23">
        <f>'Backlog ELV'!S23*1</f>
        <v>0</v>
      </c>
      <c r="T23">
        <f>'Backlog ELV'!T23*1</f>
        <v>0</v>
      </c>
      <c r="V23">
        <f>'Backlog ELV'!V23*1</f>
        <v>0</v>
      </c>
      <c r="W23">
        <f>'Backlog ELV'!W23*1</f>
        <v>0</v>
      </c>
      <c r="X23">
        <f>'Backlog ELV'!X23*1</f>
        <v>0</v>
      </c>
      <c r="Y23">
        <f>'Backlog ELV'!Y23*1</f>
        <v>0</v>
      </c>
      <c r="AA23">
        <f>'Backlog ELV'!AA23*1</f>
        <v>0</v>
      </c>
      <c r="AB23">
        <f>'Backlog ELV'!AB23*1</f>
        <v>0</v>
      </c>
      <c r="AC23">
        <f>'Backlog ELV'!AC23*1</f>
        <v>0</v>
      </c>
      <c r="AD23">
        <f>'Backlog ELV'!AD23*1</f>
        <v>0</v>
      </c>
      <c r="AF23">
        <f>'Backlog ELV'!AF23*1</f>
        <v>0</v>
      </c>
      <c r="AG23">
        <f>'Backlog ELV'!AG23*1</f>
        <v>0</v>
      </c>
      <c r="AH23">
        <f>'Backlog ELV'!AH23*1</f>
        <v>0</v>
      </c>
      <c r="AI23">
        <f>'Backlog ELV'!AI23*1</f>
        <v>0</v>
      </c>
      <c r="AK23">
        <f>'Backlog ELV'!AK23*1</f>
        <v>0</v>
      </c>
      <c r="AL23">
        <f>'Backlog ELV'!AL23*1</f>
        <v>0</v>
      </c>
      <c r="AM23">
        <f>'Backlog ELV'!AM23*1</f>
        <v>0</v>
      </c>
      <c r="AN23">
        <f>'Backlog ELV'!AN23*1</f>
        <v>0</v>
      </c>
      <c r="AP23">
        <f>'Backlog ELV'!AP23*1</f>
        <v>0</v>
      </c>
      <c r="AQ23">
        <f>'Backlog ELV'!AQ23*1</f>
        <v>0</v>
      </c>
      <c r="AR23">
        <f>'Backlog ELV'!AR23*1</f>
        <v>0</v>
      </c>
      <c r="AS23">
        <f>'Backlog ELV'!AS23*1</f>
        <v>0</v>
      </c>
      <c r="AU23">
        <f>'Backlog ELV'!AU23*1</f>
        <v>0</v>
      </c>
      <c r="AV23">
        <f>'Backlog ELV'!AV23*1</f>
        <v>0</v>
      </c>
      <c r="AW23">
        <f>'Backlog ELV'!AW23*1</f>
        <v>0</v>
      </c>
      <c r="AX23">
        <f>'Backlog ELV'!AX23*1</f>
        <v>0</v>
      </c>
      <c r="AZ23">
        <f>'Backlog ELV'!AZ23*1</f>
        <v>0</v>
      </c>
      <c r="BA23">
        <f>'Backlog ELV'!BA23*1</f>
        <v>0</v>
      </c>
      <c r="BB23">
        <f>'Backlog ELV'!BB23*1</f>
        <v>0</v>
      </c>
      <c r="BC23">
        <f>'Backlog ELV'!BC23*1</f>
        <v>0</v>
      </c>
      <c r="BE23">
        <f>'Backlog ELV'!BE23*1</f>
        <v>0</v>
      </c>
      <c r="BF23">
        <f>'Backlog ELV'!BF23*1</f>
        <v>0</v>
      </c>
      <c r="BG23">
        <f>'Backlog ELV'!BG23*1</f>
        <v>0</v>
      </c>
      <c r="BH23">
        <f>'Backlog ELV'!BH23*1</f>
        <v>0</v>
      </c>
      <c r="BJ23">
        <f>'Backlog ELV'!BJ23*1</f>
        <v>0</v>
      </c>
      <c r="BK23">
        <f>'Backlog ELV'!BK23*1</f>
        <v>0</v>
      </c>
      <c r="BL23">
        <f>'Backlog ELV'!BL23*1</f>
        <v>0</v>
      </c>
      <c r="BM23">
        <f>'Backlog ELV'!BM23*1</f>
        <v>0</v>
      </c>
      <c r="BO23">
        <f>'Backlog ELV'!BO23*1</f>
        <v>0</v>
      </c>
      <c r="BP23">
        <f>'Backlog ELV'!BP23*1</f>
        <v>0</v>
      </c>
      <c r="BQ23">
        <f>'Backlog ELV'!BQ23*1</f>
        <v>0</v>
      </c>
      <c r="BR23">
        <f>'Backlog ELV'!BR23*1</f>
        <v>0</v>
      </c>
      <c r="BT23">
        <f>'Backlog ELV'!BT23*1</f>
        <v>0</v>
      </c>
      <c r="BU23">
        <f>'Backlog ELV'!BU23*1</f>
        <v>0</v>
      </c>
      <c r="BV23">
        <f>'Backlog ELV'!BV23*1</f>
        <v>0</v>
      </c>
      <c r="BW23">
        <f>'Backlog ELV'!BW23*1</f>
        <v>0</v>
      </c>
      <c r="BY23">
        <f>'Backlog ELV'!BY23*1</f>
        <v>1</v>
      </c>
      <c r="BZ23">
        <f>'Backlog ELV'!BZ23*1</f>
        <v>0</v>
      </c>
      <c r="CA23">
        <f>'Backlog ELV'!CA23*1</f>
        <v>0</v>
      </c>
      <c r="CB23">
        <f>'Backlog ELV'!CB23*1</f>
        <v>0</v>
      </c>
      <c r="CD23">
        <f>'Backlog ELV'!CD23*1</f>
        <v>0</v>
      </c>
      <c r="CE23">
        <f>'Backlog ELV'!CE23*1</f>
        <v>0</v>
      </c>
      <c r="CF23">
        <f>'Backlog ELV'!CF23*1</f>
        <v>0</v>
      </c>
      <c r="CG23">
        <f>'Backlog ELV'!CG23*1</f>
        <v>0</v>
      </c>
      <c r="CI23">
        <f>'Backlog ELV'!CI23*1</f>
        <v>0</v>
      </c>
      <c r="CJ23">
        <f>'Backlog ELV'!CJ23*1</f>
        <v>8</v>
      </c>
      <c r="CK23">
        <f>'Backlog ELV'!CK23*1</f>
        <v>0</v>
      </c>
      <c r="CL23">
        <f>'Backlog ELV'!CL23*1</f>
        <v>0</v>
      </c>
      <c r="CN23">
        <f>'Backlog ELV'!CN23*1</f>
        <v>0</v>
      </c>
      <c r="CO23">
        <f>'Backlog ELV'!CO23*1</f>
        <v>0</v>
      </c>
      <c r="CP23">
        <f>'Backlog ELV'!CP23*1</f>
        <v>0</v>
      </c>
      <c r="CQ23">
        <f>'Backlog ELV'!CQ23*1</f>
        <v>0</v>
      </c>
      <c r="CS23">
        <f>'Backlog ELV'!CS23*1</f>
        <v>0</v>
      </c>
      <c r="CT23">
        <f>'Backlog ELV'!CT23*1</f>
        <v>0</v>
      </c>
      <c r="CU23">
        <f>'Backlog ELV'!CU23*1</f>
        <v>0</v>
      </c>
      <c r="CV23">
        <f>'Backlog ELV'!CV23*1</f>
        <v>0</v>
      </c>
      <c r="CX23">
        <f>'Backlog ELV'!CX23*1</f>
        <v>0</v>
      </c>
      <c r="CY23">
        <f>'Backlog ELV'!CY23*1</f>
        <v>0</v>
      </c>
      <c r="CZ23">
        <f>'Backlog ELV'!CZ23*1</f>
        <v>0</v>
      </c>
      <c r="DA23">
        <f>'Backlog ELV'!DA23*1</f>
        <v>0</v>
      </c>
      <c r="DC23">
        <f>'Backlog ELV'!DC23*1</f>
        <v>0</v>
      </c>
      <c r="DD23">
        <f>'Backlog ELV'!DD23*1</f>
        <v>0</v>
      </c>
      <c r="DE23">
        <f>'Backlog ELV'!DE23*1</f>
        <v>0</v>
      </c>
      <c r="DF23">
        <f>'Backlog ELV'!DF23*1</f>
        <v>0</v>
      </c>
      <c r="DH23">
        <f>'Backlog ELV'!DH23*1</f>
        <v>0</v>
      </c>
      <c r="DI23">
        <f>'Backlog ELV'!DI23*1</f>
        <v>0</v>
      </c>
      <c r="DJ23">
        <f>'Backlog ELV'!DJ23*1</f>
        <v>0</v>
      </c>
      <c r="DK23">
        <f>'Backlog ELV'!DK23*1</f>
        <v>0</v>
      </c>
      <c r="DM23">
        <f>'Backlog ELV'!DM23*1</f>
        <v>0</v>
      </c>
      <c r="DN23">
        <f>'Backlog ELV'!DN23*1</f>
        <v>0</v>
      </c>
      <c r="DO23">
        <f>'Backlog ELV'!DO23*1</f>
        <v>0</v>
      </c>
      <c r="DP23">
        <f>'Backlog ELV'!DP23*1</f>
        <v>0</v>
      </c>
      <c r="DR23">
        <f>'Backlog ELV'!DR23*1</f>
        <v>0</v>
      </c>
      <c r="DS23">
        <f>'Backlog ELV'!DS23*1</f>
        <v>0</v>
      </c>
      <c r="DT23">
        <f>'Backlog ELV'!DT23*1</f>
        <v>0</v>
      </c>
      <c r="DU23">
        <f>'Backlog ELV'!DU23*1</f>
        <v>0</v>
      </c>
      <c r="DW23">
        <f>'Backlog ELV'!DW23*1</f>
        <v>0</v>
      </c>
      <c r="DX23">
        <f>'Backlog ELV'!DX23*1</f>
        <v>0</v>
      </c>
      <c r="DY23">
        <f>'Backlog ELV'!DY23*1</f>
        <v>0</v>
      </c>
      <c r="DZ23">
        <f>'Backlog ELV'!DZ23*1</f>
        <v>0</v>
      </c>
      <c r="EB23">
        <f>'Backlog ELV'!EB23*1</f>
        <v>3</v>
      </c>
      <c r="EC23">
        <f>'Backlog ELV'!EC23*1</f>
        <v>0</v>
      </c>
      <c r="ED23">
        <f>'Backlog ELV'!ED23*1</f>
        <v>0</v>
      </c>
      <c r="EE23">
        <f>'Backlog ELV'!EE23*1</f>
        <v>0</v>
      </c>
      <c r="EG23">
        <f>'Backlog ELV'!EG23*1</f>
        <v>0</v>
      </c>
      <c r="EH23">
        <f>'Backlog ELV'!EH23*1</f>
        <v>0</v>
      </c>
      <c r="EI23">
        <f>'Backlog ELV'!EI23*1</f>
        <v>0</v>
      </c>
      <c r="EJ23">
        <f>'Backlog ELV'!EJ23*1</f>
        <v>0</v>
      </c>
      <c r="EL23">
        <f>'Backlog ELV'!EL23*1</f>
        <v>0</v>
      </c>
      <c r="EM23">
        <f>'Backlog ELV'!EM23*1</f>
        <v>0</v>
      </c>
      <c r="EN23">
        <f>'Backlog ELV'!EN23*1</f>
        <v>0</v>
      </c>
      <c r="EO23">
        <f>'Backlog ELV'!EO23*1</f>
        <v>0</v>
      </c>
      <c r="EQ23">
        <f>'Backlog ELV'!EQ23*1</f>
        <v>0</v>
      </c>
      <c r="ER23">
        <f>'Backlog ELV'!ER23*1</f>
        <v>1</v>
      </c>
      <c r="ES23">
        <f>'Backlog ELV'!ES23*1</f>
        <v>0</v>
      </c>
      <c r="ET23">
        <f>'Backlog ELV'!ET23*1</f>
        <v>0</v>
      </c>
      <c r="EV23" s="22">
        <f t="shared" si="0"/>
        <v>0</v>
      </c>
      <c r="EW23" s="22">
        <f t="shared" si="1"/>
        <v>0</v>
      </c>
      <c r="EX23" s="22">
        <f t="shared" si="2"/>
        <v>0</v>
      </c>
      <c r="EY23" s="22">
        <f t="shared" si="3"/>
        <v>0</v>
      </c>
    </row>
    <row r="24" spans="1:155" x14ac:dyDescent="0.35">
      <c r="A24">
        <v>22</v>
      </c>
      <c r="B24">
        <f>'Backlog ELV'!B24*1</f>
        <v>0</v>
      </c>
      <c r="C24">
        <f>'Backlog ELV'!C24*1</f>
        <v>0</v>
      </c>
      <c r="D24">
        <f>'Backlog ELV'!D24*1</f>
        <v>0</v>
      </c>
      <c r="E24">
        <f>'Backlog ELV'!E24*1</f>
        <v>0</v>
      </c>
      <c r="G24">
        <f>'Backlog ELV'!G24*1</f>
        <v>1</v>
      </c>
      <c r="H24">
        <f>'Backlog ELV'!H24*1</f>
        <v>0</v>
      </c>
      <c r="I24">
        <f>'Backlog ELV'!I24*1</f>
        <v>0</v>
      </c>
      <c r="J24">
        <f>'Backlog ELV'!J24*1</f>
        <v>0</v>
      </c>
      <c r="L24">
        <f>'Backlog ELV'!L24*1</f>
        <v>1</v>
      </c>
      <c r="M24">
        <f>'Backlog ELV'!M24*1</f>
        <v>0</v>
      </c>
      <c r="N24">
        <f>'Backlog ELV'!N24*1</f>
        <v>0</v>
      </c>
      <c r="O24">
        <f>'Backlog ELV'!O24*1</f>
        <v>0</v>
      </c>
      <c r="Q24">
        <f>'Backlog ELV'!Q24*1</f>
        <v>0</v>
      </c>
      <c r="R24">
        <f>'Backlog ELV'!R24*1</f>
        <v>8</v>
      </c>
      <c r="S24">
        <f>'Backlog ELV'!S24*1</f>
        <v>0</v>
      </c>
      <c r="T24">
        <f>'Backlog ELV'!T24*1</f>
        <v>0</v>
      </c>
      <c r="V24">
        <f>'Backlog ELV'!V24*1</f>
        <v>0</v>
      </c>
      <c r="W24">
        <f>'Backlog ELV'!W24*1</f>
        <v>0</v>
      </c>
      <c r="X24">
        <f>'Backlog ELV'!X24*1</f>
        <v>0</v>
      </c>
      <c r="Y24">
        <f>'Backlog ELV'!Y24*1</f>
        <v>0</v>
      </c>
      <c r="AA24">
        <f>'Backlog ELV'!AA24*1</f>
        <v>0</v>
      </c>
      <c r="AB24">
        <f>'Backlog ELV'!AB24*1</f>
        <v>2</v>
      </c>
      <c r="AC24">
        <f>'Backlog ELV'!AC24*1</f>
        <v>0</v>
      </c>
      <c r="AD24">
        <f>'Backlog ELV'!AD24*1</f>
        <v>0</v>
      </c>
      <c r="AF24">
        <f>'Backlog ELV'!AF24*1</f>
        <v>0</v>
      </c>
      <c r="AG24">
        <f>'Backlog ELV'!AG24*1</f>
        <v>0</v>
      </c>
      <c r="AH24">
        <f>'Backlog ELV'!AH24*1</f>
        <v>0</v>
      </c>
      <c r="AI24">
        <f>'Backlog ELV'!AI24*1</f>
        <v>0</v>
      </c>
      <c r="AK24">
        <f>'Backlog ELV'!AK24*1</f>
        <v>4</v>
      </c>
      <c r="AL24">
        <f>'Backlog ELV'!AL24*1</f>
        <v>0</v>
      </c>
      <c r="AM24">
        <f>'Backlog ELV'!AM24*1</f>
        <v>0</v>
      </c>
      <c r="AN24">
        <f>'Backlog ELV'!AN24*1</f>
        <v>0</v>
      </c>
      <c r="AP24">
        <f>'Backlog ELV'!AP24*1</f>
        <v>0</v>
      </c>
      <c r="AQ24">
        <f>'Backlog ELV'!AQ24*1</f>
        <v>0</v>
      </c>
      <c r="AR24">
        <f>'Backlog ELV'!AR24*1</f>
        <v>0</v>
      </c>
      <c r="AS24">
        <f>'Backlog ELV'!AS24*1</f>
        <v>0</v>
      </c>
      <c r="AU24">
        <f>'Backlog ELV'!AU24*1</f>
        <v>1</v>
      </c>
      <c r="AV24">
        <f>'Backlog ELV'!AV24*1</f>
        <v>3</v>
      </c>
      <c r="AW24">
        <f>'Backlog ELV'!AW24*1</f>
        <v>0</v>
      </c>
      <c r="AX24">
        <f>'Backlog ELV'!AX24*1</f>
        <v>0</v>
      </c>
      <c r="AZ24">
        <f>'Backlog ELV'!AZ24*1</f>
        <v>4</v>
      </c>
      <c r="BA24">
        <f>'Backlog ELV'!BA24*1</f>
        <v>9</v>
      </c>
      <c r="BB24">
        <f>'Backlog ELV'!BB24*1</f>
        <v>0</v>
      </c>
      <c r="BC24">
        <f>'Backlog ELV'!BC24*1</f>
        <v>0</v>
      </c>
      <c r="BE24">
        <f>'Backlog ELV'!BE24*1</f>
        <v>0</v>
      </c>
      <c r="BF24">
        <f>'Backlog ELV'!BF24*1</f>
        <v>0</v>
      </c>
      <c r="BG24">
        <f>'Backlog ELV'!BG24*1</f>
        <v>0</v>
      </c>
      <c r="BH24">
        <f>'Backlog ELV'!BH24*1</f>
        <v>0</v>
      </c>
      <c r="BJ24">
        <f>'Backlog ELV'!BJ24*1</f>
        <v>2</v>
      </c>
      <c r="BK24">
        <f>'Backlog ELV'!BK24*1</f>
        <v>0</v>
      </c>
      <c r="BL24">
        <f>'Backlog ELV'!BL24*1</f>
        <v>0</v>
      </c>
      <c r="BM24">
        <f>'Backlog ELV'!BM24*1</f>
        <v>0</v>
      </c>
      <c r="BO24">
        <f>'Backlog ELV'!BO24*1</f>
        <v>1</v>
      </c>
      <c r="BP24">
        <f>'Backlog ELV'!BP24*1</f>
        <v>0</v>
      </c>
      <c r="BQ24">
        <f>'Backlog ELV'!BQ24*1</f>
        <v>0</v>
      </c>
      <c r="BR24">
        <f>'Backlog ELV'!BR24*1</f>
        <v>0</v>
      </c>
      <c r="BT24">
        <f>'Backlog ELV'!BT24*1</f>
        <v>3</v>
      </c>
      <c r="BU24">
        <f>'Backlog ELV'!BU24*1</f>
        <v>0</v>
      </c>
      <c r="BV24">
        <f>'Backlog ELV'!BV24*1</f>
        <v>0</v>
      </c>
      <c r="BW24">
        <f>'Backlog ELV'!BW24*1</f>
        <v>0</v>
      </c>
      <c r="BY24">
        <f>'Backlog ELV'!BY24*1</f>
        <v>0</v>
      </c>
      <c r="BZ24">
        <f>'Backlog ELV'!BZ24*1</f>
        <v>17</v>
      </c>
      <c r="CA24">
        <f>'Backlog ELV'!CA24*1</f>
        <v>0</v>
      </c>
      <c r="CB24">
        <f>'Backlog ELV'!CB24*1</f>
        <v>0</v>
      </c>
      <c r="CD24">
        <f>'Backlog ELV'!CD24*1</f>
        <v>0</v>
      </c>
      <c r="CE24">
        <f>'Backlog ELV'!CE24*1</f>
        <v>0</v>
      </c>
      <c r="CF24">
        <f>'Backlog ELV'!CF24*1</f>
        <v>0</v>
      </c>
      <c r="CG24">
        <f>'Backlog ELV'!CG24*1</f>
        <v>0</v>
      </c>
      <c r="CI24">
        <f>'Backlog ELV'!CI24*1</f>
        <v>0</v>
      </c>
      <c r="CJ24">
        <f>'Backlog ELV'!CJ24*1</f>
        <v>12</v>
      </c>
      <c r="CK24">
        <f>'Backlog ELV'!CK24*1</f>
        <v>0</v>
      </c>
      <c r="CL24">
        <f>'Backlog ELV'!CL24*1</f>
        <v>0</v>
      </c>
      <c r="CN24">
        <f>'Backlog ELV'!CN24*1</f>
        <v>0</v>
      </c>
      <c r="CO24">
        <f>'Backlog ELV'!CO24*1</f>
        <v>0</v>
      </c>
      <c r="CP24">
        <f>'Backlog ELV'!CP24*1</f>
        <v>0</v>
      </c>
      <c r="CQ24">
        <f>'Backlog ELV'!CQ24*1</f>
        <v>0</v>
      </c>
      <c r="CS24">
        <f>'Backlog ELV'!CS24*1</f>
        <v>2</v>
      </c>
      <c r="CT24">
        <f>'Backlog ELV'!CT24*1</f>
        <v>0</v>
      </c>
      <c r="CU24">
        <f>'Backlog ELV'!CU24*1</f>
        <v>0</v>
      </c>
      <c r="CV24">
        <f>'Backlog ELV'!CV24*1</f>
        <v>0</v>
      </c>
      <c r="CX24">
        <f>'Backlog ELV'!CX24*1</f>
        <v>1</v>
      </c>
      <c r="CY24">
        <f>'Backlog ELV'!CY24*1</f>
        <v>0</v>
      </c>
      <c r="CZ24">
        <f>'Backlog ELV'!CZ24*1</f>
        <v>0</v>
      </c>
      <c r="DA24">
        <f>'Backlog ELV'!DA24*1</f>
        <v>0</v>
      </c>
      <c r="DC24">
        <f>'Backlog ELV'!DC24*1</f>
        <v>3</v>
      </c>
      <c r="DD24">
        <f>'Backlog ELV'!DD24*1</f>
        <v>9</v>
      </c>
      <c r="DE24">
        <f>'Backlog ELV'!DE24*1</f>
        <v>0</v>
      </c>
      <c r="DF24">
        <f>'Backlog ELV'!DF24*1</f>
        <v>0</v>
      </c>
      <c r="DH24">
        <f>'Backlog ELV'!DH24*1</f>
        <v>2</v>
      </c>
      <c r="DI24">
        <f>'Backlog ELV'!DI24*1</f>
        <v>0</v>
      </c>
      <c r="DJ24">
        <f>'Backlog ELV'!DJ24*1</f>
        <v>0</v>
      </c>
      <c r="DK24">
        <f>'Backlog ELV'!DK24*1</f>
        <v>0</v>
      </c>
      <c r="DM24">
        <f>'Backlog ELV'!DM24*1</f>
        <v>2</v>
      </c>
      <c r="DN24">
        <f>'Backlog ELV'!DN24*1</f>
        <v>0</v>
      </c>
      <c r="DO24">
        <f>'Backlog ELV'!DO24*1</f>
        <v>0</v>
      </c>
      <c r="DP24">
        <f>'Backlog ELV'!DP24*1</f>
        <v>0</v>
      </c>
      <c r="DR24">
        <f>'Backlog ELV'!DR24*1</f>
        <v>2</v>
      </c>
      <c r="DS24">
        <f>'Backlog ELV'!DS24*1</f>
        <v>0</v>
      </c>
      <c r="DT24">
        <f>'Backlog ELV'!DT24*1</f>
        <v>0</v>
      </c>
      <c r="DU24">
        <f>'Backlog ELV'!DU24*1</f>
        <v>0</v>
      </c>
      <c r="DW24">
        <f>'Backlog ELV'!DW24*1</f>
        <v>4</v>
      </c>
      <c r="DX24">
        <f>'Backlog ELV'!DX24*1</f>
        <v>0</v>
      </c>
      <c r="DY24">
        <f>'Backlog ELV'!DY24*1</f>
        <v>0</v>
      </c>
      <c r="DZ24">
        <f>'Backlog ELV'!DZ24*1</f>
        <v>0</v>
      </c>
      <c r="EB24">
        <f>'Backlog ELV'!EB24*1</f>
        <v>0</v>
      </c>
      <c r="EC24">
        <f>'Backlog ELV'!EC24*1</f>
        <v>0</v>
      </c>
      <c r="ED24">
        <f>'Backlog ELV'!ED24*1</f>
        <v>0</v>
      </c>
      <c r="EE24">
        <f>'Backlog ELV'!EE24*1</f>
        <v>0</v>
      </c>
      <c r="EG24">
        <f>'Backlog ELV'!EG24*1</f>
        <v>0</v>
      </c>
      <c r="EH24">
        <f>'Backlog ELV'!EH24*1</f>
        <v>0</v>
      </c>
      <c r="EI24">
        <f>'Backlog ELV'!EI24*1</f>
        <v>0</v>
      </c>
      <c r="EJ24">
        <f>'Backlog ELV'!EJ24*1</f>
        <v>0</v>
      </c>
      <c r="EL24">
        <f>'Backlog ELV'!EL24*1</f>
        <v>0</v>
      </c>
      <c r="EM24">
        <f>'Backlog ELV'!EM24*1</f>
        <v>0</v>
      </c>
      <c r="EN24">
        <f>'Backlog ELV'!EN24*1</f>
        <v>0</v>
      </c>
      <c r="EO24">
        <f>'Backlog ELV'!EO24*1</f>
        <v>0</v>
      </c>
      <c r="EQ24">
        <f>'Backlog ELV'!EQ24*1</f>
        <v>1</v>
      </c>
      <c r="ER24">
        <f>'Backlog ELV'!ER24*1</f>
        <v>5</v>
      </c>
      <c r="ES24">
        <f>'Backlog ELV'!ES24*1</f>
        <v>0</v>
      </c>
      <c r="ET24">
        <f>'Backlog ELV'!ET24*1</f>
        <v>0</v>
      </c>
      <c r="EV24" s="22">
        <f t="shared" si="0"/>
        <v>1</v>
      </c>
      <c r="EW24" s="22">
        <f t="shared" si="1"/>
        <v>2</v>
      </c>
      <c r="EX24" s="22">
        <f t="shared" si="2"/>
        <v>0</v>
      </c>
      <c r="EY24" s="22">
        <f t="shared" si="3"/>
        <v>0</v>
      </c>
    </row>
    <row r="25" spans="1:155" x14ac:dyDescent="0.35">
      <c r="A25">
        <v>23</v>
      </c>
      <c r="B25">
        <f>'Backlog ELV'!B25*1</f>
        <v>2</v>
      </c>
      <c r="C25">
        <f>'Backlog ELV'!C25*1</f>
        <v>0</v>
      </c>
      <c r="D25">
        <f>'Backlog ELV'!D25*1</f>
        <v>0</v>
      </c>
      <c r="E25">
        <f>'Backlog ELV'!E25*1</f>
        <v>0</v>
      </c>
      <c r="G25">
        <f>'Backlog ELV'!G25*1</f>
        <v>0</v>
      </c>
      <c r="H25">
        <f>'Backlog ELV'!H25*1</f>
        <v>0</v>
      </c>
      <c r="I25">
        <f>'Backlog ELV'!I25*1</f>
        <v>0</v>
      </c>
      <c r="J25">
        <f>'Backlog ELV'!J25*1</f>
        <v>0</v>
      </c>
      <c r="L25">
        <f>'Backlog ELV'!L25*1</f>
        <v>0</v>
      </c>
      <c r="M25">
        <f>'Backlog ELV'!M25*1</f>
        <v>20</v>
      </c>
      <c r="N25">
        <f>'Backlog ELV'!N25*1</f>
        <v>0</v>
      </c>
      <c r="O25">
        <f>'Backlog ELV'!O25*1</f>
        <v>0</v>
      </c>
      <c r="Q25">
        <f>'Backlog ELV'!Q25*1</f>
        <v>0</v>
      </c>
      <c r="R25">
        <f>'Backlog ELV'!R25*1</f>
        <v>0</v>
      </c>
      <c r="S25">
        <f>'Backlog ELV'!S25*1</f>
        <v>0</v>
      </c>
      <c r="T25">
        <f>'Backlog ELV'!T25*1</f>
        <v>0</v>
      </c>
      <c r="V25">
        <f>'Backlog ELV'!V25*1</f>
        <v>0</v>
      </c>
      <c r="W25">
        <f>'Backlog ELV'!W25*1</f>
        <v>0</v>
      </c>
      <c r="X25">
        <f>'Backlog ELV'!X25*1</f>
        <v>0</v>
      </c>
      <c r="Y25">
        <f>'Backlog ELV'!Y25*1</f>
        <v>0</v>
      </c>
      <c r="AA25">
        <f>'Backlog ELV'!AA25*1</f>
        <v>0</v>
      </c>
      <c r="AB25">
        <f>'Backlog ELV'!AB25*1</f>
        <v>5</v>
      </c>
      <c r="AC25">
        <f>'Backlog ELV'!AC25*1</f>
        <v>0</v>
      </c>
      <c r="AD25">
        <f>'Backlog ELV'!AD25*1</f>
        <v>0</v>
      </c>
      <c r="AF25">
        <f>'Backlog ELV'!AF25*1</f>
        <v>0</v>
      </c>
      <c r="AG25">
        <f>'Backlog ELV'!AG25*1</f>
        <v>13</v>
      </c>
      <c r="AH25">
        <f>'Backlog ELV'!AH25*1</f>
        <v>0</v>
      </c>
      <c r="AI25">
        <f>'Backlog ELV'!AI25*1</f>
        <v>0</v>
      </c>
      <c r="AK25">
        <f>'Backlog ELV'!AK25*1</f>
        <v>0</v>
      </c>
      <c r="AL25">
        <f>'Backlog ELV'!AL25*1</f>
        <v>2</v>
      </c>
      <c r="AM25">
        <f>'Backlog ELV'!AM25*1</f>
        <v>0</v>
      </c>
      <c r="AN25">
        <f>'Backlog ELV'!AN25*1</f>
        <v>0</v>
      </c>
      <c r="AP25">
        <f>'Backlog ELV'!AP25*1</f>
        <v>0</v>
      </c>
      <c r="AQ25">
        <f>'Backlog ELV'!AQ25*1</f>
        <v>8</v>
      </c>
      <c r="AR25">
        <f>'Backlog ELV'!AR25*1</f>
        <v>0</v>
      </c>
      <c r="AS25">
        <f>'Backlog ELV'!AS25*1</f>
        <v>0</v>
      </c>
      <c r="AU25">
        <f>'Backlog ELV'!AU25*1</f>
        <v>0</v>
      </c>
      <c r="AV25">
        <f>'Backlog ELV'!AV25*1</f>
        <v>6</v>
      </c>
      <c r="AW25">
        <f>'Backlog ELV'!AW25*1</f>
        <v>0</v>
      </c>
      <c r="AX25">
        <f>'Backlog ELV'!AX25*1</f>
        <v>0</v>
      </c>
      <c r="AZ25">
        <f>'Backlog ELV'!AZ25*1</f>
        <v>0</v>
      </c>
      <c r="BA25">
        <f>'Backlog ELV'!BA25*1</f>
        <v>11</v>
      </c>
      <c r="BB25">
        <f>'Backlog ELV'!BB25*1</f>
        <v>0</v>
      </c>
      <c r="BC25">
        <f>'Backlog ELV'!BC25*1</f>
        <v>0</v>
      </c>
      <c r="BE25">
        <f>'Backlog ELV'!BE25*1</f>
        <v>0</v>
      </c>
      <c r="BF25">
        <f>'Backlog ELV'!BF25*1</f>
        <v>14</v>
      </c>
      <c r="BG25">
        <f>'Backlog ELV'!BG25*1</f>
        <v>0</v>
      </c>
      <c r="BH25">
        <f>'Backlog ELV'!BH25*1</f>
        <v>0</v>
      </c>
      <c r="BJ25">
        <f>'Backlog ELV'!BJ25*1</f>
        <v>0</v>
      </c>
      <c r="BK25">
        <f>'Backlog ELV'!BK25*1</f>
        <v>3</v>
      </c>
      <c r="BL25">
        <f>'Backlog ELV'!BL25*1</f>
        <v>0</v>
      </c>
      <c r="BM25">
        <f>'Backlog ELV'!BM25*1</f>
        <v>0</v>
      </c>
      <c r="BO25">
        <f>'Backlog ELV'!BO25*1</f>
        <v>0</v>
      </c>
      <c r="BP25">
        <f>'Backlog ELV'!BP25*1</f>
        <v>0</v>
      </c>
      <c r="BQ25">
        <f>'Backlog ELV'!BQ25*1</f>
        <v>0</v>
      </c>
      <c r="BR25">
        <f>'Backlog ELV'!BR25*1</f>
        <v>0</v>
      </c>
      <c r="BT25">
        <f>'Backlog ELV'!BT25*1</f>
        <v>0</v>
      </c>
      <c r="BU25">
        <f>'Backlog ELV'!BU25*1</f>
        <v>0</v>
      </c>
      <c r="BV25">
        <f>'Backlog ELV'!BV25*1</f>
        <v>0</v>
      </c>
      <c r="BW25">
        <f>'Backlog ELV'!BW25*1</f>
        <v>0</v>
      </c>
      <c r="BY25">
        <f>'Backlog ELV'!BY25*1</f>
        <v>0</v>
      </c>
      <c r="BZ25">
        <f>'Backlog ELV'!BZ25*1</f>
        <v>41</v>
      </c>
      <c r="CA25">
        <f>'Backlog ELV'!CA25*1</f>
        <v>0</v>
      </c>
      <c r="CB25">
        <f>'Backlog ELV'!CB25*1</f>
        <v>0</v>
      </c>
      <c r="CD25">
        <f>'Backlog ELV'!CD25*1</f>
        <v>0</v>
      </c>
      <c r="CE25">
        <f>'Backlog ELV'!CE25*1</f>
        <v>0</v>
      </c>
      <c r="CF25">
        <f>'Backlog ELV'!CF25*1</f>
        <v>0</v>
      </c>
      <c r="CG25">
        <f>'Backlog ELV'!CG25*1</f>
        <v>0</v>
      </c>
      <c r="CI25">
        <f>'Backlog ELV'!CI25*1</f>
        <v>0</v>
      </c>
      <c r="CJ25">
        <f>'Backlog ELV'!CJ25*1</f>
        <v>0</v>
      </c>
      <c r="CK25">
        <f>'Backlog ELV'!CK25*1</f>
        <v>0</v>
      </c>
      <c r="CL25">
        <f>'Backlog ELV'!CL25*1</f>
        <v>0</v>
      </c>
      <c r="CN25">
        <f>'Backlog ELV'!CN25*1</f>
        <v>0</v>
      </c>
      <c r="CO25">
        <f>'Backlog ELV'!CO25*1</f>
        <v>8</v>
      </c>
      <c r="CP25">
        <f>'Backlog ELV'!CP25*1</f>
        <v>0</v>
      </c>
      <c r="CQ25">
        <f>'Backlog ELV'!CQ25*1</f>
        <v>0</v>
      </c>
      <c r="CS25">
        <f>'Backlog ELV'!CS25*1</f>
        <v>0</v>
      </c>
      <c r="CT25">
        <f>'Backlog ELV'!CT25*1</f>
        <v>5</v>
      </c>
      <c r="CU25">
        <f>'Backlog ELV'!CU25*1</f>
        <v>0</v>
      </c>
      <c r="CV25">
        <f>'Backlog ELV'!CV25*1</f>
        <v>0</v>
      </c>
      <c r="CX25">
        <f>'Backlog ELV'!CX25*1</f>
        <v>0</v>
      </c>
      <c r="CY25">
        <f>'Backlog ELV'!CY25*1</f>
        <v>20</v>
      </c>
      <c r="CZ25">
        <f>'Backlog ELV'!CZ25*1</f>
        <v>0</v>
      </c>
      <c r="DA25">
        <f>'Backlog ELV'!DA25*1</f>
        <v>0</v>
      </c>
      <c r="DC25">
        <f>'Backlog ELV'!DC25*1</f>
        <v>0</v>
      </c>
      <c r="DD25">
        <f>'Backlog ELV'!DD25*1</f>
        <v>12</v>
      </c>
      <c r="DE25">
        <f>'Backlog ELV'!DE25*1</f>
        <v>0</v>
      </c>
      <c r="DF25">
        <f>'Backlog ELV'!DF25*1</f>
        <v>0</v>
      </c>
      <c r="DH25">
        <f>'Backlog ELV'!DH25*1</f>
        <v>0</v>
      </c>
      <c r="DI25">
        <f>'Backlog ELV'!DI25*1</f>
        <v>8</v>
      </c>
      <c r="DJ25">
        <f>'Backlog ELV'!DJ25*1</f>
        <v>0</v>
      </c>
      <c r="DK25">
        <f>'Backlog ELV'!DK25*1</f>
        <v>0</v>
      </c>
      <c r="DM25">
        <f>'Backlog ELV'!DM25*1</f>
        <v>0</v>
      </c>
      <c r="DN25">
        <f>'Backlog ELV'!DN25*1</f>
        <v>1</v>
      </c>
      <c r="DO25">
        <f>'Backlog ELV'!DO25*1</f>
        <v>0</v>
      </c>
      <c r="DP25">
        <f>'Backlog ELV'!DP25*1</f>
        <v>0</v>
      </c>
      <c r="DR25">
        <f>'Backlog ELV'!DR25*1</f>
        <v>0</v>
      </c>
      <c r="DS25">
        <f>'Backlog ELV'!DS25*1</f>
        <v>5</v>
      </c>
      <c r="DT25">
        <f>'Backlog ELV'!DT25*1</f>
        <v>0</v>
      </c>
      <c r="DU25">
        <f>'Backlog ELV'!DU25*1</f>
        <v>0</v>
      </c>
      <c r="DW25">
        <f>'Backlog ELV'!DW25*1</f>
        <v>0</v>
      </c>
      <c r="DX25">
        <f>'Backlog ELV'!DX25*1</f>
        <v>0</v>
      </c>
      <c r="DY25">
        <f>'Backlog ELV'!DY25*1</f>
        <v>0</v>
      </c>
      <c r="DZ25">
        <f>'Backlog ELV'!DZ25*1</f>
        <v>0</v>
      </c>
      <c r="EB25">
        <f>'Backlog ELV'!EB25*1</f>
        <v>0</v>
      </c>
      <c r="EC25">
        <f>'Backlog ELV'!EC25*1</f>
        <v>29</v>
      </c>
      <c r="ED25">
        <f>'Backlog ELV'!ED25*1</f>
        <v>0</v>
      </c>
      <c r="EE25">
        <f>'Backlog ELV'!EE25*1</f>
        <v>0</v>
      </c>
      <c r="EG25">
        <f>'Backlog ELV'!EG25*1</f>
        <v>0</v>
      </c>
      <c r="EH25">
        <f>'Backlog ELV'!EH25*1</f>
        <v>2</v>
      </c>
      <c r="EI25">
        <f>'Backlog ELV'!EI25*1</f>
        <v>0</v>
      </c>
      <c r="EJ25">
        <f>'Backlog ELV'!EJ25*1</f>
        <v>0</v>
      </c>
      <c r="EL25">
        <f>'Backlog ELV'!EL25*1</f>
        <v>0</v>
      </c>
      <c r="EM25">
        <f>'Backlog ELV'!EM25*1</f>
        <v>0</v>
      </c>
      <c r="EN25">
        <f>'Backlog ELV'!EN25*1</f>
        <v>0</v>
      </c>
      <c r="EO25">
        <f>'Backlog ELV'!EO25*1</f>
        <v>0</v>
      </c>
      <c r="EQ25">
        <f>'Backlog ELV'!EQ25*1</f>
        <v>0</v>
      </c>
      <c r="ER25">
        <f>'Backlog ELV'!ER25*1</f>
        <v>4</v>
      </c>
      <c r="ES25">
        <f>'Backlog ELV'!ES25*1</f>
        <v>0</v>
      </c>
      <c r="ET25">
        <f>'Backlog ELV'!ET25*1</f>
        <v>0</v>
      </c>
      <c r="EV25" s="22">
        <f t="shared" si="0"/>
        <v>0</v>
      </c>
      <c r="EW25" s="22">
        <f t="shared" si="1"/>
        <v>7</v>
      </c>
      <c r="EX25" s="22">
        <f t="shared" si="2"/>
        <v>0</v>
      </c>
      <c r="EY25" s="22">
        <f t="shared" si="3"/>
        <v>0</v>
      </c>
    </row>
    <row r="26" spans="1:155" x14ac:dyDescent="0.35">
      <c r="A26">
        <v>24</v>
      </c>
      <c r="B26">
        <f>'Backlog ELV'!B26*1</f>
        <v>0</v>
      </c>
      <c r="C26">
        <f>'Backlog ELV'!C26*1</f>
        <v>0</v>
      </c>
      <c r="D26">
        <f>'Backlog ELV'!D26*1</f>
        <v>0</v>
      </c>
      <c r="E26">
        <f>'Backlog ELV'!E26*1</f>
        <v>0</v>
      </c>
      <c r="G26">
        <f>'Backlog ELV'!G26*1</f>
        <v>0</v>
      </c>
      <c r="H26">
        <f>'Backlog ELV'!H26*1</f>
        <v>25</v>
      </c>
      <c r="I26">
        <f>'Backlog ELV'!I26*1</f>
        <v>0</v>
      </c>
      <c r="J26">
        <f>'Backlog ELV'!J26*1</f>
        <v>0</v>
      </c>
      <c r="L26">
        <f>'Backlog ELV'!L26*1</f>
        <v>0</v>
      </c>
      <c r="M26">
        <f>'Backlog ELV'!M26*1</f>
        <v>2</v>
      </c>
      <c r="N26">
        <f>'Backlog ELV'!N26*1</f>
        <v>0</v>
      </c>
      <c r="O26">
        <f>'Backlog ELV'!O26*1</f>
        <v>0</v>
      </c>
      <c r="Q26">
        <f>'Backlog ELV'!Q26*1</f>
        <v>0</v>
      </c>
      <c r="R26">
        <f>'Backlog ELV'!R26*1</f>
        <v>0</v>
      </c>
      <c r="S26">
        <f>'Backlog ELV'!S26*1</f>
        <v>0</v>
      </c>
      <c r="T26">
        <f>'Backlog ELV'!T26*1</f>
        <v>0</v>
      </c>
      <c r="V26">
        <f>'Backlog ELV'!V26*1</f>
        <v>0</v>
      </c>
      <c r="W26">
        <f>'Backlog ELV'!W26*1</f>
        <v>7</v>
      </c>
      <c r="X26">
        <f>'Backlog ELV'!X26*1</f>
        <v>0</v>
      </c>
      <c r="Y26">
        <f>'Backlog ELV'!Y26*1</f>
        <v>0</v>
      </c>
      <c r="AA26">
        <f>'Backlog ELV'!AA26*1</f>
        <v>0</v>
      </c>
      <c r="AB26">
        <f>'Backlog ELV'!AB26*1</f>
        <v>0</v>
      </c>
      <c r="AC26">
        <f>'Backlog ELV'!AC26*1</f>
        <v>0</v>
      </c>
      <c r="AD26">
        <f>'Backlog ELV'!AD26*1</f>
        <v>0</v>
      </c>
      <c r="AF26">
        <f>'Backlog ELV'!AF26*1</f>
        <v>0</v>
      </c>
      <c r="AG26">
        <f>'Backlog ELV'!AG26*1</f>
        <v>2</v>
      </c>
      <c r="AH26">
        <f>'Backlog ELV'!AH26*1</f>
        <v>0</v>
      </c>
      <c r="AI26">
        <f>'Backlog ELV'!AI26*1</f>
        <v>0</v>
      </c>
      <c r="AK26">
        <f>'Backlog ELV'!AK26*1</f>
        <v>0</v>
      </c>
      <c r="AL26">
        <f>'Backlog ELV'!AL26*1</f>
        <v>14</v>
      </c>
      <c r="AM26">
        <f>'Backlog ELV'!AM26*1</f>
        <v>0</v>
      </c>
      <c r="AN26">
        <f>'Backlog ELV'!AN26*1</f>
        <v>0</v>
      </c>
      <c r="AP26">
        <f>'Backlog ELV'!AP26*1</f>
        <v>0</v>
      </c>
      <c r="AQ26">
        <f>'Backlog ELV'!AQ26*1</f>
        <v>3</v>
      </c>
      <c r="AR26">
        <f>'Backlog ELV'!AR26*1</f>
        <v>0</v>
      </c>
      <c r="AS26">
        <f>'Backlog ELV'!AS26*1</f>
        <v>0</v>
      </c>
      <c r="AU26">
        <f>'Backlog ELV'!AU26*1</f>
        <v>0</v>
      </c>
      <c r="AV26">
        <f>'Backlog ELV'!AV26*1</f>
        <v>5</v>
      </c>
      <c r="AW26">
        <f>'Backlog ELV'!AW26*1</f>
        <v>0</v>
      </c>
      <c r="AX26">
        <f>'Backlog ELV'!AX26*1</f>
        <v>0</v>
      </c>
      <c r="AZ26">
        <f>'Backlog ELV'!AZ26*1</f>
        <v>0</v>
      </c>
      <c r="BA26">
        <f>'Backlog ELV'!BA26*1</f>
        <v>7</v>
      </c>
      <c r="BB26">
        <f>'Backlog ELV'!BB26*1</f>
        <v>0</v>
      </c>
      <c r="BC26">
        <f>'Backlog ELV'!BC26*1</f>
        <v>0</v>
      </c>
      <c r="BE26">
        <f>'Backlog ELV'!BE26*1</f>
        <v>0</v>
      </c>
      <c r="BF26">
        <f>'Backlog ELV'!BF26*1</f>
        <v>0</v>
      </c>
      <c r="BG26">
        <f>'Backlog ELV'!BG26*1</f>
        <v>0</v>
      </c>
      <c r="BH26">
        <f>'Backlog ELV'!BH26*1</f>
        <v>0</v>
      </c>
      <c r="BJ26">
        <f>'Backlog ELV'!BJ26*1</f>
        <v>0</v>
      </c>
      <c r="BK26">
        <f>'Backlog ELV'!BK26*1</f>
        <v>9</v>
      </c>
      <c r="BL26">
        <f>'Backlog ELV'!BL26*1</f>
        <v>0</v>
      </c>
      <c r="BM26">
        <f>'Backlog ELV'!BM26*1</f>
        <v>0</v>
      </c>
      <c r="BO26">
        <f>'Backlog ELV'!BO26*1</f>
        <v>0</v>
      </c>
      <c r="BP26">
        <f>'Backlog ELV'!BP26*1</f>
        <v>25</v>
      </c>
      <c r="BQ26">
        <f>'Backlog ELV'!BQ26*1</f>
        <v>0</v>
      </c>
      <c r="BR26">
        <f>'Backlog ELV'!BR26*1</f>
        <v>0</v>
      </c>
      <c r="BT26">
        <f>'Backlog ELV'!BT26*1</f>
        <v>0</v>
      </c>
      <c r="BU26">
        <f>'Backlog ELV'!BU26*1</f>
        <v>11</v>
      </c>
      <c r="BV26">
        <f>'Backlog ELV'!BV26*1</f>
        <v>0</v>
      </c>
      <c r="BW26">
        <f>'Backlog ELV'!BW26*1</f>
        <v>0</v>
      </c>
      <c r="BY26">
        <f>'Backlog ELV'!BY26*1</f>
        <v>0</v>
      </c>
      <c r="BZ26">
        <f>'Backlog ELV'!BZ26*1</f>
        <v>41</v>
      </c>
      <c r="CA26">
        <f>'Backlog ELV'!CA26*1</f>
        <v>0</v>
      </c>
      <c r="CB26">
        <f>'Backlog ELV'!CB26*1</f>
        <v>0</v>
      </c>
      <c r="CD26">
        <f>'Backlog ELV'!CD26*1</f>
        <v>1</v>
      </c>
      <c r="CE26">
        <f>'Backlog ELV'!CE26*1</f>
        <v>0</v>
      </c>
      <c r="CF26">
        <f>'Backlog ELV'!CF26*1</f>
        <v>0</v>
      </c>
      <c r="CG26">
        <f>'Backlog ELV'!CG26*1</f>
        <v>0</v>
      </c>
      <c r="CI26">
        <f>'Backlog ELV'!CI26*1</f>
        <v>0</v>
      </c>
      <c r="CJ26">
        <f>'Backlog ELV'!CJ26*1</f>
        <v>0</v>
      </c>
      <c r="CK26">
        <f>'Backlog ELV'!CK26*1</f>
        <v>0</v>
      </c>
      <c r="CL26">
        <f>'Backlog ELV'!CL26*1</f>
        <v>0</v>
      </c>
      <c r="CN26">
        <f>'Backlog ELV'!CN26*1</f>
        <v>0</v>
      </c>
      <c r="CO26">
        <f>'Backlog ELV'!CO26*1</f>
        <v>0</v>
      </c>
      <c r="CP26">
        <f>'Backlog ELV'!CP26*1</f>
        <v>0</v>
      </c>
      <c r="CQ26">
        <f>'Backlog ELV'!CQ26*1</f>
        <v>0</v>
      </c>
      <c r="CS26">
        <f>'Backlog ELV'!CS26*1</f>
        <v>0</v>
      </c>
      <c r="CT26">
        <f>'Backlog ELV'!CT26*1</f>
        <v>8</v>
      </c>
      <c r="CU26">
        <f>'Backlog ELV'!CU26*1</f>
        <v>0</v>
      </c>
      <c r="CV26">
        <f>'Backlog ELV'!CV26*1</f>
        <v>0</v>
      </c>
      <c r="CX26">
        <f>'Backlog ELV'!CX26*1</f>
        <v>0</v>
      </c>
      <c r="CY26">
        <f>'Backlog ELV'!CY26*1</f>
        <v>2</v>
      </c>
      <c r="CZ26">
        <f>'Backlog ELV'!CZ26*1</f>
        <v>0</v>
      </c>
      <c r="DA26">
        <f>'Backlog ELV'!DA26*1</f>
        <v>0</v>
      </c>
      <c r="DC26">
        <f>'Backlog ELV'!DC26*1</f>
        <v>0</v>
      </c>
      <c r="DD26">
        <f>'Backlog ELV'!DD26*1</f>
        <v>3</v>
      </c>
      <c r="DE26">
        <f>'Backlog ELV'!DE26*1</f>
        <v>0</v>
      </c>
      <c r="DF26">
        <f>'Backlog ELV'!DF26*1</f>
        <v>0</v>
      </c>
      <c r="DH26">
        <f>'Backlog ELV'!DH26*1</f>
        <v>0</v>
      </c>
      <c r="DI26">
        <f>'Backlog ELV'!DI26*1</f>
        <v>21</v>
      </c>
      <c r="DJ26">
        <f>'Backlog ELV'!DJ26*1</f>
        <v>0</v>
      </c>
      <c r="DK26">
        <f>'Backlog ELV'!DK26*1</f>
        <v>0</v>
      </c>
      <c r="DM26">
        <f>'Backlog ELV'!DM26*1</f>
        <v>0</v>
      </c>
      <c r="DN26">
        <f>'Backlog ELV'!DN26*1</f>
        <v>10</v>
      </c>
      <c r="DO26">
        <f>'Backlog ELV'!DO26*1</f>
        <v>0</v>
      </c>
      <c r="DP26">
        <f>'Backlog ELV'!DP26*1</f>
        <v>0</v>
      </c>
      <c r="DR26">
        <f>'Backlog ELV'!DR26*1</f>
        <v>0</v>
      </c>
      <c r="DS26">
        <f>'Backlog ELV'!DS26*1</f>
        <v>8</v>
      </c>
      <c r="DT26">
        <f>'Backlog ELV'!DT26*1</f>
        <v>0</v>
      </c>
      <c r="DU26">
        <f>'Backlog ELV'!DU26*1</f>
        <v>0</v>
      </c>
      <c r="DW26">
        <f>'Backlog ELV'!DW26*1</f>
        <v>0</v>
      </c>
      <c r="DX26">
        <f>'Backlog ELV'!DX26*1</f>
        <v>10</v>
      </c>
      <c r="DY26">
        <f>'Backlog ELV'!DY26*1</f>
        <v>0</v>
      </c>
      <c r="DZ26">
        <f>'Backlog ELV'!DZ26*1</f>
        <v>0</v>
      </c>
      <c r="EB26">
        <f>'Backlog ELV'!EB26*1</f>
        <v>0</v>
      </c>
      <c r="EC26">
        <f>'Backlog ELV'!EC26*1</f>
        <v>0</v>
      </c>
      <c r="ED26">
        <f>'Backlog ELV'!ED26*1</f>
        <v>0</v>
      </c>
      <c r="EE26">
        <f>'Backlog ELV'!EE26*1</f>
        <v>0</v>
      </c>
      <c r="EG26">
        <f>'Backlog ELV'!EG26*1</f>
        <v>0</v>
      </c>
      <c r="EH26">
        <f>'Backlog ELV'!EH26*1</f>
        <v>0</v>
      </c>
      <c r="EI26">
        <f>'Backlog ELV'!EI26*1</f>
        <v>0</v>
      </c>
      <c r="EJ26">
        <f>'Backlog ELV'!EJ26*1</f>
        <v>0</v>
      </c>
      <c r="EL26">
        <f>'Backlog ELV'!EL26*1</f>
        <v>2</v>
      </c>
      <c r="EM26">
        <f>'Backlog ELV'!EM26*1</f>
        <v>0</v>
      </c>
      <c r="EN26">
        <f>'Backlog ELV'!EN26*1</f>
        <v>0</v>
      </c>
      <c r="EO26">
        <f>'Backlog ELV'!EO26*1</f>
        <v>0</v>
      </c>
      <c r="EQ26">
        <f>'Backlog ELV'!EQ26*1</f>
        <v>0</v>
      </c>
      <c r="ER26">
        <f>'Backlog ELV'!ER26*1</f>
        <v>0</v>
      </c>
      <c r="ES26">
        <f>'Backlog ELV'!ES26*1</f>
        <v>0</v>
      </c>
      <c r="ET26">
        <f>'Backlog ELV'!ET26*1</f>
        <v>0</v>
      </c>
      <c r="EV26" s="22">
        <f t="shared" si="0"/>
        <v>0</v>
      </c>
      <c r="EW26" s="22">
        <f t="shared" si="1"/>
        <v>7</v>
      </c>
      <c r="EX26" s="22">
        <f t="shared" si="2"/>
        <v>0</v>
      </c>
      <c r="EY26" s="22">
        <f t="shared" si="3"/>
        <v>0</v>
      </c>
    </row>
    <row r="27" spans="1:155" x14ac:dyDescent="0.35">
      <c r="A27">
        <v>25</v>
      </c>
      <c r="B27">
        <f>'Backlog ELV'!B27*1</f>
        <v>0</v>
      </c>
      <c r="C27">
        <f>'Backlog ELV'!C27*1</f>
        <v>9</v>
      </c>
      <c r="D27">
        <f>'Backlog ELV'!D27*1</f>
        <v>0</v>
      </c>
      <c r="E27">
        <f>'Backlog ELV'!E27*1</f>
        <v>0</v>
      </c>
      <c r="G27">
        <f>'Backlog ELV'!G27*1</f>
        <v>0</v>
      </c>
      <c r="H27">
        <f>'Backlog ELV'!H27*1</f>
        <v>0</v>
      </c>
      <c r="I27">
        <f>'Backlog ELV'!I27*1</f>
        <v>0</v>
      </c>
      <c r="J27">
        <f>'Backlog ELV'!J27*1</f>
        <v>0</v>
      </c>
      <c r="L27">
        <f>'Backlog ELV'!L27*1</f>
        <v>0</v>
      </c>
      <c r="M27">
        <f>'Backlog ELV'!M27*1</f>
        <v>0</v>
      </c>
      <c r="N27">
        <f>'Backlog ELV'!N27*1</f>
        <v>0</v>
      </c>
      <c r="O27">
        <f>'Backlog ELV'!O27*1</f>
        <v>0</v>
      </c>
      <c r="Q27">
        <f>'Backlog ELV'!Q27*1</f>
        <v>0</v>
      </c>
      <c r="R27">
        <f>'Backlog ELV'!R27*1</f>
        <v>0</v>
      </c>
      <c r="S27">
        <f>'Backlog ELV'!S27*1</f>
        <v>0</v>
      </c>
      <c r="T27">
        <f>'Backlog ELV'!T27*1</f>
        <v>0</v>
      </c>
      <c r="V27">
        <f>'Backlog ELV'!V27*1</f>
        <v>0</v>
      </c>
      <c r="W27">
        <f>'Backlog ELV'!W27*1</f>
        <v>4</v>
      </c>
      <c r="X27">
        <f>'Backlog ELV'!X27*1</f>
        <v>0</v>
      </c>
      <c r="Y27">
        <f>'Backlog ELV'!Y27*1</f>
        <v>0</v>
      </c>
      <c r="AA27">
        <f>'Backlog ELV'!AA27*1</f>
        <v>0</v>
      </c>
      <c r="AB27">
        <f>'Backlog ELV'!AB27*1</f>
        <v>0</v>
      </c>
      <c r="AC27">
        <f>'Backlog ELV'!AC27*1</f>
        <v>0</v>
      </c>
      <c r="AD27">
        <f>'Backlog ELV'!AD27*1</f>
        <v>0</v>
      </c>
      <c r="AF27">
        <f>'Backlog ELV'!AF27*1</f>
        <v>0</v>
      </c>
      <c r="AG27">
        <f>'Backlog ELV'!AG27*1</f>
        <v>0</v>
      </c>
      <c r="AH27">
        <f>'Backlog ELV'!AH27*1</f>
        <v>0</v>
      </c>
      <c r="AI27">
        <f>'Backlog ELV'!AI27*1</f>
        <v>0</v>
      </c>
      <c r="AK27">
        <f>'Backlog ELV'!AK27*1</f>
        <v>0</v>
      </c>
      <c r="AL27">
        <f>'Backlog ELV'!AL27*1</f>
        <v>0</v>
      </c>
      <c r="AM27">
        <f>'Backlog ELV'!AM27*1</f>
        <v>0</v>
      </c>
      <c r="AN27">
        <f>'Backlog ELV'!AN27*1</f>
        <v>0</v>
      </c>
      <c r="AP27">
        <f>'Backlog ELV'!AP27*1</f>
        <v>0</v>
      </c>
      <c r="AQ27">
        <f>'Backlog ELV'!AQ27*1</f>
        <v>0</v>
      </c>
      <c r="AR27">
        <f>'Backlog ELV'!AR27*1</f>
        <v>0</v>
      </c>
      <c r="AS27">
        <f>'Backlog ELV'!AS27*1</f>
        <v>0</v>
      </c>
      <c r="AU27">
        <f>'Backlog ELV'!AU27*1</f>
        <v>0</v>
      </c>
      <c r="AV27">
        <f>'Backlog ELV'!AV27*1</f>
        <v>0</v>
      </c>
      <c r="AW27">
        <f>'Backlog ELV'!AW27*1</f>
        <v>0</v>
      </c>
      <c r="AX27">
        <f>'Backlog ELV'!AX27*1</f>
        <v>0</v>
      </c>
      <c r="AZ27">
        <f>'Backlog ELV'!AZ27*1</f>
        <v>0</v>
      </c>
      <c r="BA27">
        <f>'Backlog ELV'!BA27*1</f>
        <v>0</v>
      </c>
      <c r="BB27">
        <f>'Backlog ELV'!BB27*1</f>
        <v>0</v>
      </c>
      <c r="BC27">
        <f>'Backlog ELV'!BC27*1</f>
        <v>0</v>
      </c>
      <c r="BE27">
        <f>'Backlog ELV'!BE27*1</f>
        <v>0</v>
      </c>
      <c r="BF27">
        <f>'Backlog ELV'!BF27*1</f>
        <v>0</v>
      </c>
      <c r="BG27">
        <f>'Backlog ELV'!BG27*1</f>
        <v>0</v>
      </c>
      <c r="BH27">
        <f>'Backlog ELV'!BH27*1</f>
        <v>0</v>
      </c>
      <c r="BJ27">
        <f>'Backlog ELV'!BJ27*1</f>
        <v>0</v>
      </c>
      <c r="BK27">
        <f>'Backlog ELV'!BK27*1</f>
        <v>0</v>
      </c>
      <c r="BL27">
        <f>'Backlog ELV'!BL27*1</f>
        <v>0</v>
      </c>
      <c r="BM27">
        <f>'Backlog ELV'!BM27*1</f>
        <v>0</v>
      </c>
      <c r="BO27">
        <f>'Backlog ELV'!BO27*1</f>
        <v>0</v>
      </c>
      <c r="BP27">
        <f>'Backlog ELV'!BP27*1</f>
        <v>31</v>
      </c>
      <c r="BQ27">
        <f>'Backlog ELV'!BQ27*1</f>
        <v>0</v>
      </c>
      <c r="BR27">
        <f>'Backlog ELV'!BR27*1</f>
        <v>0</v>
      </c>
      <c r="BT27">
        <f>'Backlog ELV'!BT27*1</f>
        <v>0</v>
      </c>
      <c r="BU27">
        <f>'Backlog ELV'!BU27*1</f>
        <v>0</v>
      </c>
      <c r="BV27">
        <f>'Backlog ELV'!BV27*1</f>
        <v>0</v>
      </c>
      <c r="BW27">
        <f>'Backlog ELV'!BW27*1</f>
        <v>0</v>
      </c>
      <c r="BY27">
        <f>'Backlog ELV'!BY27*1</f>
        <v>0</v>
      </c>
      <c r="BZ27">
        <f>'Backlog ELV'!BZ27*1</f>
        <v>18</v>
      </c>
      <c r="CA27">
        <f>'Backlog ELV'!CA27*1</f>
        <v>0</v>
      </c>
      <c r="CB27">
        <f>'Backlog ELV'!CB27*1</f>
        <v>0</v>
      </c>
      <c r="CD27">
        <f>'Backlog ELV'!CD27*1</f>
        <v>0</v>
      </c>
      <c r="CE27">
        <f>'Backlog ELV'!CE27*1</f>
        <v>0</v>
      </c>
      <c r="CF27">
        <f>'Backlog ELV'!CF27*1</f>
        <v>0</v>
      </c>
      <c r="CG27">
        <f>'Backlog ELV'!CG27*1</f>
        <v>0</v>
      </c>
      <c r="CI27">
        <f>'Backlog ELV'!CI27*1</f>
        <v>0</v>
      </c>
      <c r="CJ27">
        <f>'Backlog ELV'!CJ27*1</f>
        <v>0</v>
      </c>
      <c r="CK27">
        <f>'Backlog ELV'!CK27*1</f>
        <v>0</v>
      </c>
      <c r="CL27">
        <f>'Backlog ELV'!CL27*1</f>
        <v>0</v>
      </c>
      <c r="CN27">
        <f>'Backlog ELV'!CN27*1</f>
        <v>0</v>
      </c>
      <c r="CO27">
        <f>'Backlog ELV'!CO27*1</f>
        <v>0</v>
      </c>
      <c r="CP27">
        <f>'Backlog ELV'!CP27*1</f>
        <v>0</v>
      </c>
      <c r="CQ27">
        <f>'Backlog ELV'!CQ27*1</f>
        <v>0</v>
      </c>
      <c r="CS27">
        <f>'Backlog ELV'!CS27*1</f>
        <v>0</v>
      </c>
      <c r="CT27">
        <f>'Backlog ELV'!CT27*1</f>
        <v>0</v>
      </c>
      <c r="CU27">
        <f>'Backlog ELV'!CU27*1</f>
        <v>0</v>
      </c>
      <c r="CV27">
        <f>'Backlog ELV'!CV27*1</f>
        <v>0</v>
      </c>
      <c r="CX27">
        <f>'Backlog ELV'!CX27*1</f>
        <v>0</v>
      </c>
      <c r="CY27">
        <f>'Backlog ELV'!CY27*1</f>
        <v>0</v>
      </c>
      <c r="CZ27">
        <f>'Backlog ELV'!CZ27*1</f>
        <v>0</v>
      </c>
      <c r="DA27">
        <f>'Backlog ELV'!DA27*1</f>
        <v>0</v>
      </c>
      <c r="DC27">
        <f>'Backlog ELV'!DC27*1</f>
        <v>0</v>
      </c>
      <c r="DD27">
        <f>'Backlog ELV'!DD27*1</f>
        <v>0</v>
      </c>
      <c r="DE27">
        <f>'Backlog ELV'!DE27*1</f>
        <v>0</v>
      </c>
      <c r="DF27">
        <f>'Backlog ELV'!DF27*1</f>
        <v>0</v>
      </c>
      <c r="DH27">
        <f>'Backlog ELV'!DH27*1</f>
        <v>0</v>
      </c>
      <c r="DI27">
        <f>'Backlog ELV'!DI27*1</f>
        <v>21</v>
      </c>
      <c r="DJ27">
        <f>'Backlog ELV'!DJ27*1</f>
        <v>0</v>
      </c>
      <c r="DK27">
        <f>'Backlog ELV'!DK27*1</f>
        <v>0</v>
      </c>
      <c r="DM27">
        <f>'Backlog ELV'!DM27*1</f>
        <v>0</v>
      </c>
      <c r="DN27">
        <f>'Backlog ELV'!DN27*1</f>
        <v>0</v>
      </c>
      <c r="DO27">
        <f>'Backlog ELV'!DO27*1</f>
        <v>0</v>
      </c>
      <c r="DP27">
        <f>'Backlog ELV'!DP27*1</f>
        <v>0</v>
      </c>
      <c r="DR27">
        <f>'Backlog ELV'!DR27*1</f>
        <v>0</v>
      </c>
      <c r="DS27">
        <f>'Backlog ELV'!DS27*1</f>
        <v>0</v>
      </c>
      <c r="DT27">
        <f>'Backlog ELV'!DT27*1</f>
        <v>0</v>
      </c>
      <c r="DU27">
        <f>'Backlog ELV'!DU27*1</f>
        <v>0</v>
      </c>
      <c r="DW27">
        <f>'Backlog ELV'!DW27*1</f>
        <v>0</v>
      </c>
      <c r="DX27">
        <f>'Backlog ELV'!DX27*1</f>
        <v>20</v>
      </c>
      <c r="DY27">
        <f>'Backlog ELV'!DY27*1</f>
        <v>0</v>
      </c>
      <c r="DZ27">
        <f>'Backlog ELV'!DZ27*1</f>
        <v>0</v>
      </c>
      <c r="EB27">
        <f>'Backlog ELV'!EB27*1</f>
        <v>0</v>
      </c>
      <c r="EC27">
        <f>'Backlog ELV'!EC27*1</f>
        <v>0</v>
      </c>
      <c r="ED27">
        <f>'Backlog ELV'!ED27*1</f>
        <v>0</v>
      </c>
      <c r="EE27">
        <f>'Backlog ELV'!EE27*1</f>
        <v>0</v>
      </c>
      <c r="EG27">
        <f>'Backlog ELV'!EG27*1</f>
        <v>0</v>
      </c>
      <c r="EH27">
        <f>'Backlog ELV'!EH27*1</f>
        <v>0</v>
      </c>
      <c r="EI27">
        <f>'Backlog ELV'!EI27*1</f>
        <v>0</v>
      </c>
      <c r="EJ27">
        <f>'Backlog ELV'!EJ27*1</f>
        <v>0</v>
      </c>
      <c r="EL27">
        <f>'Backlog ELV'!EL27*1</f>
        <v>0</v>
      </c>
      <c r="EM27">
        <f>'Backlog ELV'!EM27*1</f>
        <v>5</v>
      </c>
      <c r="EN27">
        <f>'Backlog ELV'!EN27*1</f>
        <v>0</v>
      </c>
      <c r="EO27">
        <f>'Backlog ELV'!EO27*1</f>
        <v>0</v>
      </c>
      <c r="EQ27">
        <f>'Backlog ELV'!EQ27*1</f>
        <v>0</v>
      </c>
      <c r="ER27">
        <f>'Backlog ELV'!ER27*1</f>
        <v>0</v>
      </c>
      <c r="ES27">
        <f>'Backlog ELV'!ES27*1</f>
        <v>0</v>
      </c>
      <c r="ET27">
        <f>'Backlog ELV'!ET27*1</f>
        <v>0</v>
      </c>
      <c r="EV27" s="22">
        <f t="shared" si="0"/>
        <v>0</v>
      </c>
      <c r="EW27" s="22">
        <f t="shared" si="1"/>
        <v>4</v>
      </c>
      <c r="EX27" s="22">
        <f t="shared" si="2"/>
        <v>0</v>
      </c>
      <c r="EY27" s="22">
        <f t="shared" si="3"/>
        <v>0</v>
      </c>
    </row>
    <row r="28" spans="1:155" x14ac:dyDescent="0.35">
      <c r="A28">
        <v>26</v>
      </c>
      <c r="B28">
        <f>'Backlog ELV'!B28*1</f>
        <v>0</v>
      </c>
      <c r="C28">
        <f>'Backlog ELV'!C28*1</f>
        <v>0</v>
      </c>
      <c r="D28">
        <f>'Backlog ELV'!D28*1</f>
        <v>0</v>
      </c>
      <c r="E28">
        <f>'Backlog ELV'!E28*1</f>
        <v>0</v>
      </c>
      <c r="G28">
        <f>'Backlog ELV'!G28*1</f>
        <v>0</v>
      </c>
      <c r="H28">
        <f>'Backlog ELV'!H28*1</f>
        <v>0</v>
      </c>
      <c r="I28">
        <f>'Backlog ELV'!I28*1</f>
        <v>0</v>
      </c>
      <c r="J28">
        <f>'Backlog ELV'!J28*1</f>
        <v>0</v>
      </c>
      <c r="L28">
        <f>'Backlog ELV'!L28*1</f>
        <v>0</v>
      </c>
      <c r="M28">
        <f>'Backlog ELV'!M28*1</f>
        <v>0</v>
      </c>
      <c r="N28">
        <f>'Backlog ELV'!N28*1</f>
        <v>0</v>
      </c>
      <c r="O28">
        <f>'Backlog ELV'!O28*1</f>
        <v>0</v>
      </c>
      <c r="Q28">
        <f>'Backlog ELV'!Q28*1</f>
        <v>0</v>
      </c>
      <c r="R28">
        <f>'Backlog ELV'!R28*1</f>
        <v>0</v>
      </c>
      <c r="S28">
        <f>'Backlog ELV'!S28*1</f>
        <v>0</v>
      </c>
      <c r="T28">
        <f>'Backlog ELV'!T28*1</f>
        <v>0</v>
      </c>
      <c r="V28">
        <f>'Backlog ELV'!V28*1</f>
        <v>0</v>
      </c>
      <c r="W28">
        <f>'Backlog ELV'!W28*1</f>
        <v>0</v>
      </c>
      <c r="X28">
        <f>'Backlog ELV'!X28*1</f>
        <v>0</v>
      </c>
      <c r="Y28">
        <f>'Backlog ELV'!Y28*1</f>
        <v>0</v>
      </c>
      <c r="AA28">
        <f>'Backlog ELV'!AA28*1</f>
        <v>0</v>
      </c>
      <c r="AB28">
        <f>'Backlog ELV'!AB28*1</f>
        <v>0</v>
      </c>
      <c r="AC28">
        <f>'Backlog ELV'!AC28*1</f>
        <v>0</v>
      </c>
      <c r="AD28">
        <f>'Backlog ELV'!AD28*1</f>
        <v>0</v>
      </c>
      <c r="AF28">
        <f>'Backlog ELV'!AF28*1</f>
        <v>0</v>
      </c>
      <c r="AG28">
        <f>'Backlog ELV'!AG28*1</f>
        <v>0</v>
      </c>
      <c r="AH28">
        <f>'Backlog ELV'!AH28*1</f>
        <v>0</v>
      </c>
      <c r="AI28">
        <f>'Backlog ELV'!AI28*1</f>
        <v>0</v>
      </c>
      <c r="AK28">
        <f>'Backlog ELV'!AK28*1</f>
        <v>0</v>
      </c>
      <c r="AL28">
        <f>'Backlog ELV'!AL28*1</f>
        <v>0</v>
      </c>
      <c r="AM28">
        <f>'Backlog ELV'!AM28*1</f>
        <v>0</v>
      </c>
      <c r="AN28">
        <f>'Backlog ELV'!AN28*1</f>
        <v>0</v>
      </c>
      <c r="AP28">
        <f>'Backlog ELV'!AP28*1</f>
        <v>0</v>
      </c>
      <c r="AQ28">
        <f>'Backlog ELV'!AQ28*1</f>
        <v>3</v>
      </c>
      <c r="AR28">
        <f>'Backlog ELV'!AR28*1</f>
        <v>0</v>
      </c>
      <c r="AS28">
        <f>'Backlog ELV'!AS28*1</f>
        <v>0</v>
      </c>
      <c r="AU28">
        <f>'Backlog ELV'!AU28*1</f>
        <v>0</v>
      </c>
      <c r="AV28">
        <f>'Backlog ELV'!AV28*1</f>
        <v>0</v>
      </c>
      <c r="AW28">
        <f>'Backlog ELV'!AW28*1</f>
        <v>0</v>
      </c>
      <c r="AX28">
        <f>'Backlog ELV'!AX28*1</f>
        <v>0</v>
      </c>
      <c r="AZ28">
        <f>'Backlog ELV'!AZ28*1</f>
        <v>0</v>
      </c>
      <c r="BA28">
        <f>'Backlog ELV'!BA28*1</f>
        <v>0</v>
      </c>
      <c r="BB28">
        <f>'Backlog ELV'!BB28*1</f>
        <v>0</v>
      </c>
      <c r="BC28">
        <f>'Backlog ELV'!BC28*1</f>
        <v>0</v>
      </c>
      <c r="BE28">
        <f>'Backlog ELV'!BE28*1</f>
        <v>0</v>
      </c>
      <c r="BF28">
        <f>'Backlog ELV'!BF28*1</f>
        <v>0</v>
      </c>
      <c r="BG28">
        <f>'Backlog ELV'!BG28*1</f>
        <v>0</v>
      </c>
      <c r="BH28">
        <f>'Backlog ELV'!BH28*1</f>
        <v>0</v>
      </c>
      <c r="BJ28">
        <f>'Backlog ELV'!BJ28*1</f>
        <v>0</v>
      </c>
      <c r="BK28">
        <f>'Backlog ELV'!BK28*1</f>
        <v>0</v>
      </c>
      <c r="BL28">
        <f>'Backlog ELV'!BL28*1</f>
        <v>0</v>
      </c>
      <c r="BM28">
        <f>'Backlog ELV'!BM28*1</f>
        <v>0</v>
      </c>
      <c r="BO28">
        <f>'Backlog ELV'!BO28*1</f>
        <v>0</v>
      </c>
      <c r="BP28">
        <f>'Backlog ELV'!BP28*1</f>
        <v>0</v>
      </c>
      <c r="BQ28">
        <f>'Backlog ELV'!BQ28*1</f>
        <v>0</v>
      </c>
      <c r="BR28">
        <f>'Backlog ELV'!BR28*1</f>
        <v>0</v>
      </c>
      <c r="BT28">
        <f>'Backlog ELV'!BT28*1</f>
        <v>0</v>
      </c>
      <c r="BU28">
        <f>'Backlog ELV'!BU28*1</f>
        <v>0</v>
      </c>
      <c r="BV28">
        <f>'Backlog ELV'!BV28*1</f>
        <v>0</v>
      </c>
      <c r="BW28">
        <f>'Backlog ELV'!BW28*1</f>
        <v>0</v>
      </c>
      <c r="BY28">
        <f>'Backlog ELV'!BY28*1</f>
        <v>0</v>
      </c>
      <c r="BZ28">
        <f>'Backlog ELV'!BZ28*1</f>
        <v>0</v>
      </c>
      <c r="CA28">
        <f>'Backlog ELV'!CA28*1</f>
        <v>0</v>
      </c>
      <c r="CB28">
        <f>'Backlog ELV'!CB28*1</f>
        <v>0</v>
      </c>
      <c r="CD28">
        <f>'Backlog ELV'!CD28*1</f>
        <v>0</v>
      </c>
      <c r="CE28">
        <f>'Backlog ELV'!CE28*1</f>
        <v>6</v>
      </c>
      <c r="CF28">
        <f>'Backlog ELV'!CF28*1</f>
        <v>0</v>
      </c>
      <c r="CG28">
        <f>'Backlog ELV'!CG28*1</f>
        <v>0</v>
      </c>
      <c r="CI28">
        <f>'Backlog ELV'!CI28*1</f>
        <v>0</v>
      </c>
      <c r="CJ28">
        <f>'Backlog ELV'!CJ28*1</f>
        <v>0</v>
      </c>
      <c r="CK28">
        <f>'Backlog ELV'!CK28*1</f>
        <v>0</v>
      </c>
      <c r="CL28">
        <f>'Backlog ELV'!CL28*1</f>
        <v>0</v>
      </c>
      <c r="CN28">
        <f>'Backlog ELV'!CN28*1</f>
        <v>0</v>
      </c>
      <c r="CO28">
        <f>'Backlog ELV'!CO28*1</f>
        <v>0</v>
      </c>
      <c r="CP28">
        <f>'Backlog ELV'!CP28*1</f>
        <v>0</v>
      </c>
      <c r="CQ28">
        <f>'Backlog ELV'!CQ28*1</f>
        <v>0</v>
      </c>
      <c r="CS28">
        <f>'Backlog ELV'!CS28*1</f>
        <v>0</v>
      </c>
      <c r="CT28">
        <f>'Backlog ELV'!CT28*1</f>
        <v>0</v>
      </c>
      <c r="CU28">
        <f>'Backlog ELV'!CU28*1</f>
        <v>0</v>
      </c>
      <c r="CV28">
        <f>'Backlog ELV'!CV28*1</f>
        <v>0</v>
      </c>
      <c r="CX28">
        <f>'Backlog ELV'!CX28*1</f>
        <v>0</v>
      </c>
      <c r="CY28">
        <f>'Backlog ELV'!CY28*1</f>
        <v>0</v>
      </c>
      <c r="CZ28">
        <f>'Backlog ELV'!CZ28*1</f>
        <v>0</v>
      </c>
      <c r="DA28">
        <f>'Backlog ELV'!DA28*1</f>
        <v>0</v>
      </c>
      <c r="DC28">
        <f>'Backlog ELV'!DC28*1</f>
        <v>0</v>
      </c>
      <c r="DD28">
        <f>'Backlog ELV'!DD28*1</f>
        <v>0</v>
      </c>
      <c r="DE28">
        <f>'Backlog ELV'!DE28*1</f>
        <v>0</v>
      </c>
      <c r="DF28">
        <f>'Backlog ELV'!DF28*1</f>
        <v>0</v>
      </c>
      <c r="DH28">
        <f>'Backlog ELV'!DH28*1</f>
        <v>0</v>
      </c>
      <c r="DI28">
        <f>'Backlog ELV'!DI28*1</f>
        <v>0</v>
      </c>
      <c r="DJ28">
        <f>'Backlog ELV'!DJ28*1</f>
        <v>0</v>
      </c>
      <c r="DK28">
        <f>'Backlog ELV'!DK28*1</f>
        <v>0</v>
      </c>
      <c r="DM28">
        <f>'Backlog ELV'!DM28*1</f>
        <v>0</v>
      </c>
      <c r="DN28">
        <f>'Backlog ELV'!DN28*1</f>
        <v>0</v>
      </c>
      <c r="DO28">
        <f>'Backlog ELV'!DO28*1</f>
        <v>0</v>
      </c>
      <c r="DP28">
        <f>'Backlog ELV'!DP28*1</f>
        <v>0</v>
      </c>
      <c r="DR28">
        <f>'Backlog ELV'!DR28*1</f>
        <v>0</v>
      </c>
      <c r="DS28">
        <f>'Backlog ELV'!DS28*1</f>
        <v>0</v>
      </c>
      <c r="DT28">
        <f>'Backlog ELV'!DT28*1</f>
        <v>0</v>
      </c>
      <c r="DU28">
        <f>'Backlog ELV'!DU28*1</f>
        <v>0</v>
      </c>
      <c r="DW28">
        <f>'Backlog ELV'!DW28*1</f>
        <v>0</v>
      </c>
      <c r="DX28">
        <f>'Backlog ELV'!DX28*1</f>
        <v>0</v>
      </c>
      <c r="DY28">
        <f>'Backlog ELV'!DY28*1</f>
        <v>0</v>
      </c>
      <c r="DZ28">
        <f>'Backlog ELV'!DZ28*1</f>
        <v>0</v>
      </c>
      <c r="EB28">
        <f>'Backlog ELV'!EB28*1</f>
        <v>0</v>
      </c>
      <c r="EC28">
        <f>'Backlog ELV'!EC28*1</f>
        <v>0</v>
      </c>
      <c r="ED28">
        <f>'Backlog ELV'!ED28*1</f>
        <v>0</v>
      </c>
      <c r="EE28">
        <f>'Backlog ELV'!EE28*1</f>
        <v>0</v>
      </c>
      <c r="EG28">
        <f>'Backlog ELV'!EG28*1</f>
        <v>0</v>
      </c>
      <c r="EH28">
        <f>'Backlog ELV'!EH28*1</f>
        <v>0</v>
      </c>
      <c r="EI28">
        <f>'Backlog ELV'!EI28*1</f>
        <v>0</v>
      </c>
      <c r="EJ28">
        <f>'Backlog ELV'!EJ28*1</f>
        <v>0</v>
      </c>
      <c r="EL28">
        <f>'Backlog ELV'!EL28*1</f>
        <v>0</v>
      </c>
      <c r="EM28">
        <f>'Backlog ELV'!EM28*1</f>
        <v>6</v>
      </c>
      <c r="EN28">
        <f>'Backlog ELV'!EN28*1</f>
        <v>0</v>
      </c>
      <c r="EO28">
        <f>'Backlog ELV'!EO28*1</f>
        <v>0</v>
      </c>
      <c r="EQ28">
        <f>'Backlog ELV'!EQ28*1</f>
        <v>0</v>
      </c>
      <c r="ER28">
        <f>'Backlog ELV'!ER28*1</f>
        <v>0</v>
      </c>
      <c r="ES28">
        <f>'Backlog ELV'!ES28*1</f>
        <v>0</v>
      </c>
      <c r="ET28">
        <f>'Backlog ELV'!ET28*1</f>
        <v>0</v>
      </c>
      <c r="EV28" s="22">
        <f t="shared" si="0"/>
        <v>0</v>
      </c>
      <c r="EW28" s="22">
        <f t="shared" si="1"/>
        <v>1</v>
      </c>
      <c r="EX28" s="22">
        <f t="shared" si="2"/>
        <v>0</v>
      </c>
      <c r="EY28" s="22">
        <f t="shared" si="3"/>
        <v>0</v>
      </c>
    </row>
    <row r="29" spans="1:155" x14ac:dyDescent="0.35">
      <c r="A29">
        <v>27</v>
      </c>
      <c r="B29">
        <f>'Backlog ELV'!B29*1</f>
        <v>0</v>
      </c>
      <c r="C29">
        <f>'Backlog ELV'!C29*1</f>
        <v>0</v>
      </c>
      <c r="D29">
        <f>'Backlog ELV'!D29*1</f>
        <v>0</v>
      </c>
      <c r="E29">
        <f>'Backlog ELV'!E29*1</f>
        <v>0</v>
      </c>
      <c r="G29">
        <f>'Backlog ELV'!G29*1</f>
        <v>0</v>
      </c>
      <c r="H29">
        <f>'Backlog ELV'!H29*1</f>
        <v>0</v>
      </c>
      <c r="I29">
        <f>'Backlog ELV'!I29*1</f>
        <v>0</v>
      </c>
      <c r="J29">
        <f>'Backlog ELV'!J29*1</f>
        <v>0</v>
      </c>
      <c r="L29">
        <f>'Backlog ELV'!L29*1</f>
        <v>0</v>
      </c>
      <c r="M29">
        <f>'Backlog ELV'!M29*1</f>
        <v>0</v>
      </c>
      <c r="N29">
        <f>'Backlog ELV'!N29*1</f>
        <v>0</v>
      </c>
      <c r="O29">
        <f>'Backlog ELV'!O29*1</f>
        <v>0</v>
      </c>
      <c r="Q29">
        <f>'Backlog ELV'!Q29*1</f>
        <v>0</v>
      </c>
      <c r="R29">
        <f>'Backlog ELV'!R29*1</f>
        <v>1</v>
      </c>
      <c r="S29">
        <f>'Backlog ELV'!S29*1</f>
        <v>0</v>
      </c>
      <c r="T29">
        <f>'Backlog ELV'!T29*1</f>
        <v>0</v>
      </c>
      <c r="V29">
        <f>'Backlog ELV'!V29*1</f>
        <v>0</v>
      </c>
      <c r="W29">
        <f>'Backlog ELV'!W29*1</f>
        <v>0</v>
      </c>
      <c r="X29">
        <f>'Backlog ELV'!X29*1</f>
        <v>0</v>
      </c>
      <c r="Y29">
        <f>'Backlog ELV'!Y29*1</f>
        <v>0</v>
      </c>
      <c r="AA29">
        <f>'Backlog ELV'!AA29*1</f>
        <v>5</v>
      </c>
      <c r="AB29">
        <f>'Backlog ELV'!AB29*1</f>
        <v>0</v>
      </c>
      <c r="AC29">
        <f>'Backlog ELV'!AC29*1</f>
        <v>0</v>
      </c>
      <c r="AD29">
        <f>'Backlog ELV'!AD29*1</f>
        <v>0</v>
      </c>
      <c r="AF29">
        <f>'Backlog ELV'!AF29*1</f>
        <v>3</v>
      </c>
      <c r="AG29">
        <f>'Backlog ELV'!AG29*1</f>
        <v>0</v>
      </c>
      <c r="AH29">
        <f>'Backlog ELV'!AH29*1</f>
        <v>0</v>
      </c>
      <c r="AI29">
        <f>'Backlog ELV'!AI29*1</f>
        <v>0</v>
      </c>
      <c r="AK29">
        <f>'Backlog ELV'!AK29*1</f>
        <v>0</v>
      </c>
      <c r="AL29">
        <f>'Backlog ELV'!AL29*1</f>
        <v>0</v>
      </c>
      <c r="AM29">
        <f>'Backlog ELV'!AM29*1</f>
        <v>0</v>
      </c>
      <c r="AN29">
        <f>'Backlog ELV'!AN29*1</f>
        <v>0</v>
      </c>
      <c r="AP29">
        <f>'Backlog ELV'!AP29*1</f>
        <v>0</v>
      </c>
      <c r="AQ29">
        <f>'Backlog ELV'!AQ29*1</f>
        <v>0</v>
      </c>
      <c r="AR29">
        <f>'Backlog ELV'!AR29*1</f>
        <v>0</v>
      </c>
      <c r="AS29">
        <f>'Backlog ELV'!AS29*1</f>
        <v>0</v>
      </c>
      <c r="AU29">
        <f>'Backlog ELV'!AU29*1</f>
        <v>3</v>
      </c>
      <c r="AV29">
        <f>'Backlog ELV'!AV29*1</f>
        <v>0</v>
      </c>
      <c r="AW29">
        <f>'Backlog ELV'!AW29*1</f>
        <v>0</v>
      </c>
      <c r="AX29">
        <f>'Backlog ELV'!AX29*1</f>
        <v>0</v>
      </c>
      <c r="AZ29">
        <f>'Backlog ELV'!AZ29*1</f>
        <v>5</v>
      </c>
      <c r="BA29">
        <f>'Backlog ELV'!BA29*1</f>
        <v>0</v>
      </c>
      <c r="BB29">
        <f>'Backlog ELV'!BB29*1</f>
        <v>0</v>
      </c>
      <c r="BC29">
        <f>'Backlog ELV'!BC29*1</f>
        <v>0</v>
      </c>
      <c r="BE29">
        <f>'Backlog ELV'!BE29*1</f>
        <v>0</v>
      </c>
      <c r="BF29">
        <f>'Backlog ELV'!BF29*1</f>
        <v>0</v>
      </c>
      <c r="BG29">
        <f>'Backlog ELV'!BG29*1</f>
        <v>0</v>
      </c>
      <c r="BH29">
        <f>'Backlog ELV'!BH29*1</f>
        <v>0</v>
      </c>
      <c r="BJ29">
        <f>'Backlog ELV'!BJ29*1</f>
        <v>0</v>
      </c>
      <c r="BK29">
        <f>'Backlog ELV'!BK29*1</f>
        <v>0</v>
      </c>
      <c r="BL29">
        <f>'Backlog ELV'!BL29*1</f>
        <v>0</v>
      </c>
      <c r="BM29">
        <f>'Backlog ELV'!BM29*1</f>
        <v>0</v>
      </c>
      <c r="BO29">
        <f>'Backlog ELV'!BO29*1</f>
        <v>0</v>
      </c>
      <c r="BP29">
        <f>'Backlog ELV'!BP29*1</f>
        <v>0</v>
      </c>
      <c r="BQ29">
        <f>'Backlog ELV'!BQ29*1</f>
        <v>0</v>
      </c>
      <c r="BR29">
        <f>'Backlog ELV'!BR29*1</f>
        <v>0</v>
      </c>
      <c r="BT29">
        <f>'Backlog ELV'!BT29*1</f>
        <v>0</v>
      </c>
      <c r="BU29">
        <f>'Backlog ELV'!BU29*1</f>
        <v>0</v>
      </c>
      <c r="BV29">
        <f>'Backlog ELV'!BV29*1</f>
        <v>0</v>
      </c>
      <c r="BW29">
        <f>'Backlog ELV'!BW29*1</f>
        <v>0</v>
      </c>
      <c r="BY29">
        <f>'Backlog ELV'!BY29*1</f>
        <v>0</v>
      </c>
      <c r="BZ29">
        <f>'Backlog ELV'!BZ29*1</f>
        <v>0</v>
      </c>
      <c r="CA29">
        <f>'Backlog ELV'!CA29*1</f>
        <v>0</v>
      </c>
      <c r="CB29">
        <f>'Backlog ELV'!CB29*1</f>
        <v>0</v>
      </c>
      <c r="CD29">
        <f>'Backlog ELV'!CD29*1</f>
        <v>0</v>
      </c>
      <c r="CE29">
        <f>'Backlog ELV'!CE29*1</f>
        <v>0</v>
      </c>
      <c r="CF29">
        <f>'Backlog ELV'!CF29*1</f>
        <v>0</v>
      </c>
      <c r="CG29">
        <f>'Backlog ELV'!CG29*1</f>
        <v>0</v>
      </c>
      <c r="CI29">
        <f>'Backlog ELV'!CI29*1</f>
        <v>5</v>
      </c>
      <c r="CJ29">
        <f>'Backlog ELV'!CJ29*1</f>
        <v>7</v>
      </c>
      <c r="CK29">
        <f>'Backlog ELV'!CK29*1</f>
        <v>0</v>
      </c>
      <c r="CL29">
        <f>'Backlog ELV'!CL29*1</f>
        <v>0</v>
      </c>
      <c r="CN29">
        <f>'Backlog ELV'!CN29*1</f>
        <v>0</v>
      </c>
      <c r="CO29">
        <f>'Backlog ELV'!CO29*1</f>
        <v>0</v>
      </c>
      <c r="CP29">
        <f>'Backlog ELV'!CP29*1</f>
        <v>0</v>
      </c>
      <c r="CQ29">
        <f>'Backlog ELV'!CQ29*1</f>
        <v>0</v>
      </c>
      <c r="CS29">
        <f>'Backlog ELV'!CS29*1</f>
        <v>0</v>
      </c>
      <c r="CT29">
        <f>'Backlog ELV'!CT29*1</f>
        <v>0</v>
      </c>
      <c r="CU29">
        <f>'Backlog ELV'!CU29*1</f>
        <v>0</v>
      </c>
      <c r="CV29">
        <f>'Backlog ELV'!CV29*1</f>
        <v>0</v>
      </c>
      <c r="CX29">
        <f>'Backlog ELV'!CX29*1</f>
        <v>0</v>
      </c>
      <c r="CY29">
        <f>'Backlog ELV'!CY29*1</f>
        <v>0</v>
      </c>
      <c r="CZ29">
        <f>'Backlog ELV'!CZ29*1</f>
        <v>0</v>
      </c>
      <c r="DA29">
        <f>'Backlog ELV'!DA29*1</f>
        <v>0</v>
      </c>
      <c r="DC29">
        <f>'Backlog ELV'!DC29*1</f>
        <v>3</v>
      </c>
      <c r="DD29">
        <f>'Backlog ELV'!DD29*1</f>
        <v>0</v>
      </c>
      <c r="DE29">
        <f>'Backlog ELV'!DE29*1</f>
        <v>0</v>
      </c>
      <c r="DF29">
        <f>'Backlog ELV'!DF29*1</f>
        <v>0</v>
      </c>
      <c r="DH29">
        <f>'Backlog ELV'!DH29*1</f>
        <v>0</v>
      </c>
      <c r="DI29">
        <f>'Backlog ELV'!DI29*1</f>
        <v>0</v>
      </c>
      <c r="DJ29">
        <f>'Backlog ELV'!DJ29*1</f>
        <v>0</v>
      </c>
      <c r="DK29">
        <f>'Backlog ELV'!DK29*1</f>
        <v>0</v>
      </c>
      <c r="DM29">
        <f>'Backlog ELV'!DM29*1</f>
        <v>0</v>
      </c>
      <c r="DN29">
        <f>'Backlog ELV'!DN29*1</f>
        <v>0</v>
      </c>
      <c r="DO29">
        <f>'Backlog ELV'!DO29*1</f>
        <v>0</v>
      </c>
      <c r="DP29">
        <f>'Backlog ELV'!DP29*1</f>
        <v>0</v>
      </c>
      <c r="DR29">
        <f>'Backlog ELV'!DR29*1</f>
        <v>0</v>
      </c>
      <c r="DS29">
        <f>'Backlog ELV'!DS29*1</f>
        <v>0</v>
      </c>
      <c r="DT29">
        <f>'Backlog ELV'!DT29*1</f>
        <v>0</v>
      </c>
      <c r="DU29">
        <f>'Backlog ELV'!DU29*1</f>
        <v>0</v>
      </c>
      <c r="DW29">
        <f>'Backlog ELV'!DW29*1</f>
        <v>0</v>
      </c>
      <c r="DX29">
        <f>'Backlog ELV'!DX29*1</f>
        <v>0</v>
      </c>
      <c r="DY29">
        <f>'Backlog ELV'!DY29*1</f>
        <v>0</v>
      </c>
      <c r="DZ29">
        <f>'Backlog ELV'!DZ29*1</f>
        <v>0</v>
      </c>
      <c r="EB29">
        <f>'Backlog ELV'!EB29*1</f>
        <v>2</v>
      </c>
      <c r="EC29">
        <f>'Backlog ELV'!EC29*1</f>
        <v>0</v>
      </c>
      <c r="ED29">
        <f>'Backlog ELV'!ED29*1</f>
        <v>0</v>
      </c>
      <c r="EE29">
        <f>'Backlog ELV'!EE29*1</f>
        <v>0</v>
      </c>
      <c r="EG29">
        <f>'Backlog ELV'!EG29*1</f>
        <v>0</v>
      </c>
      <c r="EH29">
        <f>'Backlog ELV'!EH29*1</f>
        <v>0</v>
      </c>
      <c r="EI29">
        <f>'Backlog ELV'!EI29*1</f>
        <v>0</v>
      </c>
      <c r="EJ29">
        <f>'Backlog ELV'!EJ29*1</f>
        <v>0</v>
      </c>
      <c r="EL29">
        <f>'Backlog ELV'!EL29*1</f>
        <v>0</v>
      </c>
      <c r="EM29">
        <f>'Backlog ELV'!EM29*1</f>
        <v>0</v>
      </c>
      <c r="EN29">
        <f>'Backlog ELV'!EN29*1</f>
        <v>0</v>
      </c>
      <c r="EO29">
        <f>'Backlog ELV'!EO29*1</f>
        <v>0</v>
      </c>
      <c r="EQ29">
        <f>'Backlog ELV'!EQ29*1</f>
        <v>3</v>
      </c>
      <c r="ER29">
        <f>'Backlog ELV'!ER29*1</f>
        <v>0</v>
      </c>
      <c r="ES29">
        <f>'Backlog ELV'!ES29*1</f>
        <v>0</v>
      </c>
      <c r="ET29">
        <f>'Backlog ELV'!ET29*1</f>
        <v>0</v>
      </c>
      <c r="EV29" s="22">
        <f t="shared" si="0"/>
        <v>1</v>
      </c>
      <c r="EW29" s="22">
        <f t="shared" si="1"/>
        <v>0</v>
      </c>
      <c r="EX29" s="22">
        <f t="shared" si="2"/>
        <v>0</v>
      </c>
      <c r="EY29" s="22">
        <f t="shared" si="3"/>
        <v>0</v>
      </c>
    </row>
    <row r="30" spans="1:155" x14ac:dyDescent="0.35">
      <c r="A30">
        <v>28</v>
      </c>
      <c r="B30">
        <f>'Backlog ELV'!B30*1</f>
        <v>0</v>
      </c>
      <c r="C30">
        <f>'Backlog ELV'!C30*1</f>
        <v>0</v>
      </c>
      <c r="D30">
        <f>'Backlog ELV'!D30*1</f>
        <v>0</v>
      </c>
      <c r="E30">
        <f>'Backlog ELV'!E30*1</f>
        <v>0</v>
      </c>
      <c r="G30">
        <f>'Backlog ELV'!G30*1</f>
        <v>1</v>
      </c>
      <c r="H30">
        <f>'Backlog ELV'!H30*1</f>
        <v>0</v>
      </c>
      <c r="I30">
        <f>'Backlog ELV'!I30*1</f>
        <v>0</v>
      </c>
      <c r="J30">
        <f>'Backlog ELV'!J30*1</f>
        <v>0</v>
      </c>
      <c r="L30">
        <f>'Backlog ELV'!L30*1</f>
        <v>0</v>
      </c>
      <c r="M30">
        <f>'Backlog ELV'!M30*1</f>
        <v>0</v>
      </c>
      <c r="N30">
        <f>'Backlog ELV'!N30*1</f>
        <v>0</v>
      </c>
      <c r="O30">
        <f>'Backlog ELV'!O30*1</f>
        <v>0</v>
      </c>
      <c r="Q30">
        <f>'Backlog ELV'!Q30*1</f>
        <v>0</v>
      </c>
      <c r="R30">
        <f>'Backlog ELV'!R30*1</f>
        <v>0</v>
      </c>
      <c r="S30">
        <f>'Backlog ELV'!S30*1</f>
        <v>0</v>
      </c>
      <c r="T30">
        <f>'Backlog ELV'!T30*1</f>
        <v>0</v>
      </c>
      <c r="V30">
        <f>'Backlog ELV'!V30*1</f>
        <v>0</v>
      </c>
      <c r="W30">
        <f>'Backlog ELV'!W30*1</f>
        <v>0</v>
      </c>
      <c r="X30">
        <f>'Backlog ELV'!X30*1</f>
        <v>0</v>
      </c>
      <c r="Y30">
        <f>'Backlog ELV'!Y30*1</f>
        <v>0</v>
      </c>
      <c r="AA30">
        <f>'Backlog ELV'!AA30*1</f>
        <v>0</v>
      </c>
      <c r="AB30">
        <f>'Backlog ELV'!AB30*1</f>
        <v>1</v>
      </c>
      <c r="AC30">
        <f>'Backlog ELV'!AC30*1</f>
        <v>0</v>
      </c>
      <c r="AD30">
        <f>'Backlog ELV'!AD30*1</f>
        <v>0</v>
      </c>
      <c r="AF30">
        <f>'Backlog ELV'!AF30*1</f>
        <v>0</v>
      </c>
      <c r="AG30">
        <f>'Backlog ELV'!AG30*1</f>
        <v>8</v>
      </c>
      <c r="AH30">
        <f>'Backlog ELV'!AH30*1</f>
        <v>0</v>
      </c>
      <c r="AI30">
        <f>'Backlog ELV'!AI30*1</f>
        <v>0</v>
      </c>
      <c r="AK30">
        <f>'Backlog ELV'!AK30*1</f>
        <v>1</v>
      </c>
      <c r="AL30">
        <f>'Backlog ELV'!AL30*1</f>
        <v>0</v>
      </c>
      <c r="AM30">
        <f>'Backlog ELV'!AM30*1</f>
        <v>0</v>
      </c>
      <c r="AN30">
        <f>'Backlog ELV'!AN30*1</f>
        <v>0</v>
      </c>
      <c r="AP30">
        <f>'Backlog ELV'!AP30*1</f>
        <v>0</v>
      </c>
      <c r="AQ30">
        <f>'Backlog ELV'!AQ30*1</f>
        <v>0</v>
      </c>
      <c r="AR30">
        <f>'Backlog ELV'!AR30*1</f>
        <v>0</v>
      </c>
      <c r="AS30">
        <f>'Backlog ELV'!AS30*1</f>
        <v>0</v>
      </c>
      <c r="AU30">
        <f>'Backlog ELV'!AU30*1</f>
        <v>0</v>
      </c>
      <c r="AV30">
        <f>'Backlog ELV'!AV30*1</f>
        <v>3</v>
      </c>
      <c r="AW30">
        <f>'Backlog ELV'!AW30*1</f>
        <v>0</v>
      </c>
      <c r="AX30">
        <f>'Backlog ELV'!AX30*1</f>
        <v>0</v>
      </c>
      <c r="AZ30">
        <f>'Backlog ELV'!AZ30*1</f>
        <v>0</v>
      </c>
      <c r="BA30">
        <f>'Backlog ELV'!BA30*1</f>
        <v>13</v>
      </c>
      <c r="BB30">
        <f>'Backlog ELV'!BB30*1</f>
        <v>0</v>
      </c>
      <c r="BC30">
        <f>'Backlog ELV'!BC30*1</f>
        <v>0</v>
      </c>
      <c r="BE30">
        <f>'Backlog ELV'!BE30*1</f>
        <v>0</v>
      </c>
      <c r="BF30">
        <f>'Backlog ELV'!BF30*1</f>
        <v>13</v>
      </c>
      <c r="BG30">
        <f>'Backlog ELV'!BG30*1</f>
        <v>0</v>
      </c>
      <c r="BH30">
        <f>'Backlog ELV'!BH30*1</f>
        <v>0</v>
      </c>
      <c r="BJ30">
        <f>'Backlog ELV'!BJ30*1</f>
        <v>0</v>
      </c>
      <c r="BK30">
        <f>'Backlog ELV'!BK30*1</f>
        <v>0</v>
      </c>
      <c r="BL30">
        <f>'Backlog ELV'!BL30*1</f>
        <v>0</v>
      </c>
      <c r="BM30">
        <f>'Backlog ELV'!BM30*1</f>
        <v>0</v>
      </c>
      <c r="BO30">
        <f>'Backlog ELV'!BO30*1</f>
        <v>1</v>
      </c>
      <c r="BP30">
        <f>'Backlog ELV'!BP30*1</f>
        <v>0</v>
      </c>
      <c r="BQ30">
        <f>'Backlog ELV'!BQ30*1</f>
        <v>0</v>
      </c>
      <c r="BR30">
        <f>'Backlog ELV'!BR30*1</f>
        <v>0</v>
      </c>
      <c r="BT30">
        <f>'Backlog ELV'!BT30*1</f>
        <v>0</v>
      </c>
      <c r="BU30">
        <f>'Backlog ELV'!BU30*1</f>
        <v>0</v>
      </c>
      <c r="BV30">
        <f>'Backlog ELV'!BV30*1</f>
        <v>0</v>
      </c>
      <c r="BW30">
        <f>'Backlog ELV'!BW30*1</f>
        <v>0</v>
      </c>
      <c r="BY30">
        <f>'Backlog ELV'!BY30*1</f>
        <v>0</v>
      </c>
      <c r="BZ30">
        <f>'Backlog ELV'!BZ30*1</f>
        <v>13</v>
      </c>
      <c r="CA30">
        <f>'Backlog ELV'!CA30*1</f>
        <v>0</v>
      </c>
      <c r="CB30">
        <f>'Backlog ELV'!CB30*1</f>
        <v>0</v>
      </c>
      <c r="CD30">
        <f>'Backlog ELV'!CD30*1</f>
        <v>0</v>
      </c>
      <c r="CE30">
        <f>'Backlog ELV'!CE30*1</f>
        <v>0</v>
      </c>
      <c r="CF30">
        <f>'Backlog ELV'!CF30*1</f>
        <v>0</v>
      </c>
      <c r="CG30">
        <f>'Backlog ELV'!CG30*1</f>
        <v>0</v>
      </c>
      <c r="CI30">
        <f>'Backlog ELV'!CI30*1</f>
        <v>0</v>
      </c>
      <c r="CJ30">
        <f>'Backlog ELV'!CJ30*1</f>
        <v>0</v>
      </c>
      <c r="CK30">
        <f>'Backlog ELV'!CK30*1</f>
        <v>0</v>
      </c>
      <c r="CL30">
        <f>'Backlog ELV'!CL30*1</f>
        <v>0</v>
      </c>
      <c r="CN30">
        <f>'Backlog ELV'!CN30*1</f>
        <v>0</v>
      </c>
      <c r="CO30">
        <f>'Backlog ELV'!CO30*1</f>
        <v>1</v>
      </c>
      <c r="CP30">
        <f>'Backlog ELV'!CP30*1</f>
        <v>0</v>
      </c>
      <c r="CQ30">
        <f>'Backlog ELV'!CQ30*1</f>
        <v>0</v>
      </c>
      <c r="CS30">
        <f>'Backlog ELV'!CS30*1</f>
        <v>0</v>
      </c>
      <c r="CT30">
        <f>'Backlog ELV'!CT30*1</f>
        <v>0</v>
      </c>
      <c r="CU30">
        <f>'Backlog ELV'!CU30*1</f>
        <v>0</v>
      </c>
      <c r="CV30">
        <f>'Backlog ELV'!CV30*1</f>
        <v>0</v>
      </c>
      <c r="CX30">
        <f>'Backlog ELV'!CX30*1</f>
        <v>0</v>
      </c>
      <c r="CY30">
        <f>'Backlog ELV'!CY30*1</f>
        <v>0</v>
      </c>
      <c r="CZ30">
        <f>'Backlog ELV'!CZ30*1</f>
        <v>0</v>
      </c>
      <c r="DA30">
        <f>'Backlog ELV'!DA30*1</f>
        <v>0</v>
      </c>
      <c r="DC30">
        <f>'Backlog ELV'!DC30*1</f>
        <v>0</v>
      </c>
      <c r="DD30">
        <f>'Backlog ELV'!DD30*1</f>
        <v>6</v>
      </c>
      <c r="DE30">
        <f>'Backlog ELV'!DE30*1</f>
        <v>0</v>
      </c>
      <c r="DF30">
        <f>'Backlog ELV'!DF30*1</f>
        <v>0</v>
      </c>
      <c r="DH30">
        <f>'Backlog ELV'!DH30*1</f>
        <v>1</v>
      </c>
      <c r="DI30">
        <f>'Backlog ELV'!DI30*1</f>
        <v>0</v>
      </c>
      <c r="DJ30">
        <f>'Backlog ELV'!DJ30*1</f>
        <v>0</v>
      </c>
      <c r="DK30">
        <f>'Backlog ELV'!DK30*1</f>
        <v>0</v>
      </c>
      <c r="DM30">
        <f>'Backlog ELV'!DM30*1</f>
        <v>0</v>
      </c>
      <c r="DN30">
        <f>'Backlog ELV'!DN30*1</f>
        <v>0</v>
      </c>
      <c r="DO30">
        <f>'Backlog ELV'!DO30*1</f>
        <v>0</v>
      </c>
      <c r="DP30">
        <f>'Backlog ELV'!DP30*1</f>
        <v>0</v>
      </c>
      <c r="DR30">
        <f>'Backlog ELV'!DR30*1</f>
        <v>0</v>
      </c>
      <c r="DS30">
        <f>'Backlog ELV'!DS30*1</f>
        <v>0</v>
      </c>
      <c r="DT30">
        <f>'Backlog ELV'!DT30*1</f>
        <v>0</v>
      </c>
      <c r="DU30">
        <f>'Backlog ELV'!DU30*1</f>
        <v>0</v>
      </c>
      <c r="DW30">
        <f>'Backlog ELV'!DW30*1</f>
        <v>2</v>
      </c>
      <c r="DX30">
        <f>'Backlog ELV'!DX30*1</f>
        <v>0</v>
      </c>
      <c r="DY30">
        <f>'Backlog ELV'!DY30*1</f>
        <v>0</v>
      </c>
      <c r="DZ30">
        <f>'Backlog ELV'!DZ30*1</f>
        <v>0</v>
      </c>
      <c r="EB30">
        <f>'Backlog ELV'!EB30*1</f>
        <v>0</v>
      </c>
      <c r="EC30">
        <f>'Backlog ELV'!EC30*1</f>
        <v>20</v>
      </c>
      <c r="ED30">
        <f>'Backlog ELV'!ED30*1</f>
        <v>0</v>
      </c>
      <c r="EE30">
        <f>'Backlog ELV'!EE30*1</f>
        <v>0</v>
      </c>
      <c r="EG30">
        <f>'Backlog ELV'!EG30*1</f>
        <v>0</v>
      </c>
      <c r="EH30">
        <f>'Backlog ELV'!EH30*1</f>
        <v>0</v>
      </c>
      <c r="EI30">
        <f>'Backlog ELV'!EI30*1</f>
        <v>0</v>
      </c>
      <c r="EJ30">
        <f>'Backlog ELV'!EJ30*1</f>
        <v>0</v>
      </c>
      <c r="EL30">
        <f>'Backlog ELV'!EL30*1</f>
        <v>0</v>
      </c>
      <c r="EM30">
        <f>'Backlog ELV'!EM30*1</f>
        <v>0</v>
      </c>
      <c r="EN30">
        <f>'Backlog ELV'!EN30*1</f>
        <v>0</v>
      </c>
      <c r="EO30">
        <f>'Backlog ELV'!EO30*1</f>
        <v>0</v>
      </c>
      <c r="EQ30">
        <f>'Backlog ELV'!EQ30*1</f>
        <v>0</v>
      </c>
      <c r="ER30">
        <f>'Backlog ELV'!ER30*1</f>
        <v>10</v>
      </c>
      <c r="ES30">
        <f>'Backlog ELV'!ES30*1</f>
        <v>0</v>
      </c>
      <c r="ET30">
        <f>'Backlog ELV'!ET30*1</f>
        <v>0</v>
      </c>
      <c r="EV30" s="22">
        <f t="shared" si="0"/>
        <v>0</v>
      </c>
      <c r="EW30" s="22">
        <f t="shared" si="1"/>
        <v>3</v>
      </c>
      <c r="EX30" s="22">
        <f t="shared" si="2"/>
        <v>0</v>
      </c>
      <c r="EY30" s="22">
        <f t="shared" si="3"/>
        <v>0</v>
      </c>
    </row>
    <row r="31" spans="1:155" x14ac:dyDescent="0.35">
      <c r="A31">
        <v>29</v>
      </c>
      <c r="B31">
        <f>'Backlog ELV'!B31*1</f>
        <v>0</v>
      </c>
      <c r="C31">
        <f>'Backlog ELV'!C31*1</f>
        <v>0</v>
      </c>
      <c r="D31">
        <f>'Backlog ELV'!D31*1</f>
        <v>0</v>
      </c>
      <c r="E31">
        <f>'Backlog ELV'!E31*1</f>
        <v>0</v>
      </c>
      <c r="G31">
        <f>'Backlog ELV'!G31*1</f>
        <v>0</v>
      </c>
      <c r="H31">
        <f>'Backlog ELV'!H31*1</f>
        <v>3</v>
      </c>
      <c r="I31">
        <f>'Backlog ELV'!I31*1</f>
        <v>0</v>
      </c>
      <c r="J31">
        <f>'Backlog ELV'!J31*1</f>
        <v>0</v>
      </c>
      <c r="L31">
        <f>'Backlog ELV'!L31*1</f>
        <v>0</v>
      </c>
      <c r="M31">
        <f>'Backlog ELV'!M31*1</f>
        <v>13</v>
      </c>
      <c r="N31">
        <f>'Backlog ELV'!N31*1</f>
        <v>0</v>
      </c>
      <c r="O31">
        <f>'Backlog ELV'!O31*1</f>
        <v>0</v>
      </c>
      <c r="Q31">
        <f>'Backlog ELV'!Q31*1</f>
        <v>0</v>
      </c>
      <c r="R31">
        <f>'Backlog ELV'!R31*1</f>
        <v>0</v>
      </c>
      <c r="S31">
        <f>'Backlog ELV'!S31*1</f>
        <v>0</v>
      </c>
      <c r="T31">
        <f>'Backlog ELV'!T31*1</f>
        <v>0</v>
      </c>
      <c r="V31">
        <f>'Backlog ELV'!V31*1</f>
        <v>0</v>
      </c>
      <c r="W31">
        <f>'Backlog ELV'!W31*1</f>
        <v>0</v>
      </c>
      <c r="X31">
        <f>'Backlog ELV'!X31*1</f>
        <v>0</v>
      </c>
      <c r="Y31">
        <f>'Backlog ELV'!Y31*1</f>
        <v>0</v>
      </c>
      <c r="AA31">
        <f>'Backlog ELV'!AA31*1</f>
        <v>0</v>
      </c>
      <c r="AB31">
        <f>'Backlog ELV'!AB31*1</f>
        <v>11</v>
      </c>
      <c r="AC31">
        <f>'Backlog ELV'!AC31*1</f>
        <v>0</v>
      </c>
      <c r="AD31">
        <f>'Backlog ELV'!AD31*1</f>
        <v>0</v>
      </c>
      <c r="AF31">
        <f>'Backlog ELV'!AF31*1</f>
        <v>0</v>
      </c>
      <c r="AG31">
        <f>'Backlog ELV'!AG31*1</f>
        <v>12</v>
      </c>
      <c r="AH31">
        <f>'Backlog ELV'!AH31*1</f>
        <v>0</v>
      </c>
      <c r="AI31">
        <f>'Backlog ELV'!AI31*1</f>
        <v>0</v>
      </c>
      <c r="AK31">
        <f>'Backlog ELV'!AK31*1</f>
        <v>0</v>
      </c>
      <c r="AL31">
        <f>'Backlog ELV'!AL31*1</f>
        <v>5</v>
      </c>
      <c r="AM31">
        <f>'Backlog ELV'!AM31*1</f>
        <v>0</v>
      </c>
      <c r="AN31">
        <f>'Backlog ELV'!AN31*1</f>
        <v>0</v>
      </c>
      <c r="AP31">
        <f>'Backlog ELV'!AP31*1</f>
        <v>0</v>
      </c>
      <c r="AQ31">
        <f>'Backlog ELV'!AQ31*1</f>
        <v>34</v>
      </c>
      <c r="AR31">
        <f>'Backlog ELV'!AR31*1</f>
        <v>0</v>
      </c>
      <c r="AS31">
        <f>'Backlog ELV'!AS31*1</f>
        <v>0</v>
      </c>
      <c r="AU31">
        <f>'Backlog ELV'!AU31*1</f>
        <v>0</v>
      </c>
      <c r="AV31">
        <f>'Backlog ELV'!AV31*1</f>
        <v>11</v>
      </c>
      <c r="AW31">
        <f>'Backlog ELV'!AW31*1</f>
        <v>0</v>
      </c>
      <c r="AX31">
        <f>'Backlog ELV'!AX31*1</f>
        <v>0</v>
      </c>
      <c r="AZ31">
        <f>'Backlog ELV'!AZ31*1</f>
        <v>0</v>
      </c>
      <c r="BA31">
        <f>'Backlog ELV'!BA31*1</f>
        <v>28</v>
      </c>
      <c r="BB31">
        <f>'Backlog ELV'!BB31*1</f>
        <v>0</v>
      </c>
      <c r="BC31">
        <f>'Backlog ELV'!BC31*1</f>
        <v>0</v>
      </c>
      <c r="BE31">
        <f>'Backlog ELV'!BE31*1</f>
        <v>0</v>
      </c>
      <c r="BF31">
        <f>'Backlog ELV'!BF31*1</f>
        <v>0</v>
      </c>
      <c r="BG31">
        <f>'Backlog ELV'!BG31*1</f>
        <v>0</v>
      </c>
      <c r="BH31">
        <f>'Backlog ELV'!BH31*1</f>
        <v>0</v>
      </c>
      <c r="BJ31">
        <f>'Backlog ELV'!BJ31*1</f>
        <v>0</v>
      </c>
      <c r="BK31">
        <f>'Backlog ELV'!BK31*1</f>
        <v>6</v>
      </c>
      <c r="BL31">
        <f>'Backlog ELV'!BL31*1</f>
        <v>0</v>
      </c>
      <c r="BM31">
        <f>'Backlog ELV'!BM31*1</f>
        <v>0</v>
      </c>
      <c r="BO31">
        <f>'Backlog ELV'!BO31*1</f>
        <v>0</v>
      </c>
      <c r="BP31">
        <f>'Backlog ELV'!BP31*1</f>
        <v>11</v>
      </c>
      <c r="BQ31">
        <f>'Backlog ELV'!BQ31*1</f>
        <v>0</v>
      </c>
      <c r="BR31">
        <f>'Backlog ELV'!BR31*1</f>
        <v>0</v>
      </c>
      <c r="BT31">
        <f>'Backlog ELV'!BT31*1</f>
        <v>0</v>
      </c>
      <c r="BU31">
        <f>'Backlog ELV'!BU31*1</f>
        <v>1</v>
      </c>
      <c r="BV31">
        <f>'Backlog ELV'!BV31*1</f>
        <v>0</v>
      </c>
      <c r="BW31">
        <f>'Backlog ELV'!BW31*1</f>
        <v>0</v>
      </c>
      <c r="BY31">
        <f>'Backlog ELV'!BY31*1</f>
        <v>0</v>
      </c>
      <c r="BZ31">
        <f>'Backlog ELV'!BZ31*1</f>
        <v>0</v>
      </c>
      <c r="CA31">
        <f>'Backlog ELV'!CA31*1</f>
        <v>0</v>
      </c>
      <c r="CB31">
        <f>'Backlog ELV'!CB31*1</f>
        <v>0</v>
      </c>
      <c r="CD31">
        <f>'Backlog ELV'!CD31*1</f>
        <v>0</v>
      </c>
      <c r="CE31">
        <f>'Backlog ELV'!CE31*1</f>
        <v>0</v>
      </c>
      <c r="CF31">
        <f>'Backlog ELV'!CF31*1</f>
        <v>0</v>
      </c>
      <c r="CG31">
        <f>'Backlog ELV'!CG31*1</f>
        <v>0</v>
      </c>
      <c r="CI31">
        <f>'Backlog ELV'!CI31*1</f>
        <v>0</v>
      </c>
      <c r="CJ31">
        <f>'Backlog ELV'!CJ31*1</f>
        <v>28</v>
      </c>
      <c r="CK31">
        <f>'Backlog ELV'!CK31*1</f>
        <v>0</v>
      </c>
      <c r="CL31">
        <f>'Backlog ELV'!CL31*1</f>
        <v>0</v>
      </c>
      <c r="CN31">
        <f>'Backlog ELV'!CN31*1</f>
        <v>0</v>
      </c>
      <c r="CO31">
        <f>'Backlog ELV'!CO31*1</f>
        <v>0</v>
      </c>
      <c r="CP31">
        <f>'Backlog ELV'!CP31*1</f>
        <v>0</v>
      </c>
      <c r="CQ31">
        <f>'Backlog ELV'!CQ31*1</f>
        <v>0</v>
      </c>
      <c r="CS31">
        <f>'Backlog ELV'!CS31*1</f>
        <v>0</v>
      </c>
      <c r="CT31">
        <f>'Backlog ELV'!CT31*1</f>
        <v>6</v>
      </c>
      <c r="CU31">
        <f>'Backlog ELV'!CU31*1</f>
        <v>0</v>
      </c>
      <c r="CV31">
        <f>'Backlog ELV'!CV31*1</f>
        <v>0</v>
      </c>
      <c r="CX31">
        <f>'Backlog ELV'!CX31*1</f>
        <v>0</v>
      </c>
      <c r="CY31">
        <f>'Backlog ELV'!CY31*1</f>
        <v>13</v>
      </c>
      <c r="CZ31">
        <f>'Backlog ELV'!CZ31*1</f>
        <v>0</v>
      </c>
      <c r="DA31">
        <f>'Backlog ELV'!DA31*1</f>
        <v>0</v>
      </c>
      <c r="DC31">
        <f>'Backlog ELV'!DC31*1</f>
        <v>0</v>
      </c>
      <c r="DD31">
        <f>'Backlog ELV'!DD31*1</f>
        <v>23</v>
      </c>
      <c r="DE31">
        <f>'Backlog ELV'!DE31*1</f>
        <v>0</v>
      </c>
      <c r="DF31">
        <f>'Backlog ELV'!DF31*1</f>
        <v>0</v>
      </c>
      <c r="DH31">
        <f>'Backlog ELV'!DH31*1</f>
        <v>0</v>
      </c>
      <c r="DI31">
        <f>'Backlog ELV'!DI31*1</f>
        <v>16</v>
      </c>
      <c r="DJ31">
        <f>'Backlog ELV'!DJ31*1</f>
        <v>0</v>
      </c>
      <c r="DK31">
        <f>'Backlog ELV'!DK31*1</f>
        <v>0</v>
      </c>
      <c r="DM31">
        <f>'Backlog ELV'!DM31*1</f>
        <v>0</v>
      </c>
      <c r="DN31">
        <f>'Backlog ELV'!DN31*1</f>
        <v>7</v>
      </c>
      <c r="DO31">
        <f>'Backlog ELV'!DO31*1</f>
        <v>0</v>
      </c>
      <c r="DP31">
        <f>'Backlog ELV'!DP31*1</f>
        <v>0</v>
      </c>
      <c r="DR31">
        <f>'Backlog ELV'!DR31*1</f>
        <v>0</v>
      </c>
      <c r="DS31">
        <f>'Backlog ELV'!DS31*1</f>
        <v>6</v>
      </c>
      <c r="DT31">
        <f>'Backlog ELV'!DT31*1</f>
        <v>0</v>
      </c>
      <c r="DU31">
        <f>'Backlog ELV'!DU31*1</f>
        <v>0</v>
      </c>
      <c r="DW31">
        <f>'Backlog ELV'!DW31*1</f>
        <v>0</v>
      </c>
      <c r="DX31">
        <f>'Backlog ELV'!DX31*1</f>
        <v>1</v>
      </c>
      <c r="DY31">
        <f>'Backlog ELV'!DY31*1</f>
        <v>0</v>
      </c>
      <c r="DZ31">
        <f>'Backlog ELV'!DZ31*1</f>
        <v>0</v>
      </c>
      <c r="EB31">
        <f>'Backlog ELV'!EB31*1</f>
        <v>0</v>
      </c>
      <c r="EC31">
        <f>'Backlog ELV'!EC31*1</f>
        <v>6</v>
      </c>
      <c r="ED31">
        <f>'Backlog ELV'!ED31*1</f>
        <v>0</v>
      </c>
      <c r="EE31">
        <f>'Backlog ELV'!EE31*1</f>
        <v>0</v>
      </c>
      <c r="EG31">
        <f>'Backlog ELV'!EG31*1</f>
        <v>0</v>
      </c>
      <c r="EH31">
        <f>'Backlog ELV'!EH31*1</f>
        <v>0</v>
      </c>
      <c r="EI31">
        <f>'Backlog ELV'!EI31*1</f>
        <v>0</v>
      </c>
      <c r="EJ31">
        <f>'Backlog ELV'!EJ31*1</f>
        <v>0</v>
      </c>
      <c r="EL31">
        <f>'Backlog ELV'!EL31*1</f>
        <v>0</v>
      </c>
      <c r="EM31">
        <f>'Backlog ELV'!EM31*1</f>
        <v>0</v>
      </c>
      <c r="EN31">
        <f>'Backlog ELV'!EN31*1</f>
        <v>0</v>
      </c>
      <c r="EO31">
        <f>'Backlog ELV'!EO31*1</f>
        <v>0</v>
      </c>
      <c r="EQ31">
        <f>'Backlog ELV'!EQ31*1</f>
        <v>0</v>
      </c>
      <c r="ER31">
        <f>'Backlog ELV'!ER31*1</f>
        <v>18</v>
      </c>
      <c r="ES31">
        <f>'Backlog ELV'!ES31*1</f>
        <v>0</v>
      </c>
      <c r="ET31">
        <f>'Backlog ELV'!ET31*1</f>
        <v>0</v>
      </c>
      <c r="EV31" s="22">
        <f t="shared" si="0"/>
        <v>0</v>
      </c>
      <c r="EW31" s="22">
        <f t="shared" si="1"/>
        <v>9</v>
      </c>
      <c r="EX31" s="22">
        <f t="shared" si="2"/>
        <v>0</v>
      </c>
      <c r="EY31" s="22">
        <f t="shared" si="3"/>
        <v>0</v>
      </c>
    </row>
    <row r="32" spans="1:155" x14ac:dyDescent="0.35">
      <c r="A32">
        <v>30</v>
      </c>
      <c r="B32">
        <f>'Backlog ELV'!B32*1</f>
        <v>0</v>
      </c>
      <c r="C32">
        <f>'Backlog ELV'!C32*1</f>
        <v>1</v>
      </c>
      <c r="D32">
        <f>'Backlog ELV'!D32*1</f>
        <v>0</v>
      </c>
      <c r="E32">
        <f>'Backlog ELV'!E32*1</f>
        <v>0</v>
      </c>
      <c r="G32">
        <f>'Backlog ELV'!G32*1</f>
        <v>0</v>
      </c>
      <c r="H32">
        <f>'Backlog ELV'!H32*1</f>
        <v>18</v>
      </c>
      <c r="I32">
        <f>'Backlog ELV'!I32*1</f>
        <v>0</v>
      </c>
      <c r="J32">
        <f>'Backlog ELV'!J32*1</f>
        <v>0</v>
      </c>
      <c r="L32">
        <f>'Backlog ELV'!L32*1</f>
        <v>0</v>
      </c>
      <c r="M32">
        <f>'Backlog ELV'!M32*1</f>
        <v>0</v>
      </c>
      <c r="N32">
        <f>'Backlog ELV'!N32*1</f>
        <v>0</v>
      </c>
      <c r="O32">
        <f>'Backlog ELV'!O32*1</f>
        <v>0</v>
      </c>
      <c r="Q32">
        <f>'Backlog ELV'!Q32*1</f>
        <v>0</v>
      </c>
      <c r="R32">
        <f>'Backlog ELV'!R32*1</f>
        <v>0</v>
      </c>
      <c r="S32">
        <f>'Backlog ELV'!S32*1</f>
        <v>0</v>
      </c>
      <c r="T32">
        <f>'Backlog ELV'!T32*1</f>
        <v>0</v>
      </c>
      <c r="V32">
        <f>'Backlog ELV'!V32*1</f>
        <v>0</v>
      </c>
      <c r="W32">
        <f>'Backlog ELV'!W32*1</f>
        <v>8</v>
      </c>
      <c r="X32">
        <f>'Backlog ELV'!X32*1</f>
        <v>0</v>
      </c>
      <c r="Y32">
        <f>'Backlog ELV'!Y32*1</f>
        <v>0</v>
      </c>
      <c r="AA32">
        <f>'Backlog ELV'!AA32*1</f>
        <v>0</v>
      </c>
      <c r="AB32">
        <f>'Backlog ELV'!AB32*1</f>
        <v>0</v>
      </c>
      <c r="AC32">
        <f>'Backlog ELV'!AC32*1</f>
        <v>0</v>
      </c>
      <c r="AD32">
        <f>'Backlog ELV'!AD32*1</f>
        <v>0</v>
      </c>
      <c r="AF32">
        <f>'Backlog ELV'!AF32*1</f>
        <v>0</v>
      </c>
      <c r="AG32">
        <f>'Backlog ELV'!AG32*1</f>
        <v>0</v>
      </c>
      <c r="AH32">
        <f>'Backlog ELV'!AH32*1</f>
        <v>0</v>
      </c>
      <c r="AI32">
        <f>'Backlog ELV'!AI32*1</f>
        <v>0</v>
      </c>
      <c r="AK32">
        <f>'Backlog ELV'!AK32*1</f>
        <v>0</v>
      </c>
      <c r="AL32">
        <f>'Backlog ELV'!AL32*1</f>
        <v>9</v>
      </c>
      <c r="AM32">
        <f>'Backlog ELV'!AM32*1</f>
        <v>0</v>
      </c>
      <c r="AN32">
        <f>'Backlog ELV'!AN32*1</f>
        <v>0</v>
      </c>
      <c r="AP32">
        <f>'Backlog ELV'!AP32*1</f>
        <v>0</v>
      </c>
      <c r="AQ32">
        <f>'Backlog ELV'!AQ32*1</f>
        <v>0</v>
      </c>
      <c r="AR32">
        <f>'Backlog ELV'!AR32*1</f>
        <v>0</v>
      </c>
      <c r="AS32">
        <f>'Backlog ELV'!AS32*1</f>
        <v>0</v>
      </c>
      <c r="AU32">
        <f>'Backlog ELV'!AU32*1</f>
        <v>0</v>
      </c>
      <c r="AV32">
        <f>'Backlog ELV'!AV32*1</f>
        <v>0</v>
      </c>
      <c r="AW32">
        <f>'Backlog ELV'!AW32*1</f>
        <v>0</v>
      </c>
      <c r="AX32">
        <f>'Backlog ELV'!AX32*1</f>
        <v>0</v>
      </c>
      <c r="AZ32">
        <f>'Backlog ELV'!AZ32*1</f>
        <v>0</v>
      </c>
      <c r="BA32">
        <f>'Backlog ELV'!BA32*1</f>
        <v>0</v>
      </c>
      <c r="BB32">
        <f>'Backlog ELV'!BB32*1</f>
        <v>0</v>
      </c>
      <c r="BC32">
        <f>'Backlog ELV'!BC32*1</f>
        <v>0</v>
      </c>
      <c r="BE32">
        <f>'Backlog ELV'!BE32*1</f>
        <v>0</v>
      </c>
      <c r="BF32">
        <f>'Backlog ELV'!BF32*1</f>
        <v>0</v>
      </c>
      <c r="BG32">
        <f>'Backlog ELV'!BG32*1</f>
        <v>0</v>
      </c>
      <c r="BH32">
        <f>'Backlog ELV'!BH32*1</f>
        <v>0</v>
      </c>
      <c r="BJ32">
        <f>'Backlog ELV'!BJ32*1</f>
        <v>0</v>
      </c>
      <c r="BK32">
        <f>'Backlog ELV'!BK32*1</f>
        <v>0</v>
      </c>
      <c r="BL32">
        <f>'Backlog ELV'!BL32*1</f>
        <v>0</v>
      </c>
      <c r="BM32">
        <f>'Backlog ELV'!BM32*1</f>
        <v>0</v>
      </c>
      <c r="BO32">
        <f>'Backlog ELV'!BO32*1</f>
        <v>0</v>
      </c>
      <c r="BP32">
        <f>'Backlog ELV'!BP32*1</f>
        <v>10</v>
      </c>
      <c r="BQ32">
        <f>'Backlog ELV'!BQ32*1</f>
        <v>0</v>
      </c>
      <c r="BR32">
        <f>'Backlog ELV'!BR32*1</f>
        <v>0</v>
      </c>
      <c r="BT32">
        <f>'Backlog ELV'!BT32*1</f>
        <v>0</v>
      </c>
      <c r="BU32">
        <f>'Backlog ELV'!BU32*1</f>
        <v>4</v>
      </c>
      <c r="BV32">
        <f>'Backlog ELV'!BV32*1</f>
        <v>0</v>
      </c>
      <c r="BW32">
        <f>'Backlog ELV'!BW32*1</f>
        <v>0</v>
      </c>
      <c r="BY32">
        <f>'Backlog ELV'!BY32*1</f>
        <v>0</v>
      </c>
      <c r="BZ32">
        <f>'Backlog ELV'!BZ32*1</f>
        <v>0</v>
      </c>
      <c r="CA32">
        <f>'Backlog ELV'!CA32*1</f>
        <v>0</v>
      </c>
      <c r="CB32">
        <f>'Backlog ELV'!CB32*1</f>
        <v>0</v>
      </c>
      <c r="CD32">
        <f>'Backlog ELV'!CD32*1</f>
        <v>0</v>
      </c>
      <c r="CE32">
        <f>'Backlog ELV'!CE32*1</f>
        <v>0</v>
      </c>
      <c r="CF32">
        <f>'Backlog ELV'!CF32*1</f>
        <v>0</v>
      </c>
      <c r="CG32">
        <f>'Backlog ELV'!CG32*1</f>
        <v>0</v>
      </c>
      <c r="CI32">
        <f>'Backlog ELV'!CI32*1</f>
        <v>0</v>
      </c>
      <c r="CJ32">
        <f>'Backlog ELV'!CJ32*1</f>
        <v>0</v>
      </c>
      <c r="CK32">
        <f>'Backlog ELV'!CK32*1</f>
        <v>0</v>
      </c>
      <c r="CL32">
        <f>'Backlog ELV'!CL32*1</f>
        <v>0</v>
      </c>
      <c r="CN32">
        <f>'Backlog ELV'!CN32*1</f>
        <v>0</v>
      </c>
      <c r="CO32">
        <f>'Backlog ELV'!CO32*1</f>
        <v>0</v>
      </c>
      <c r="CP32">
        <f>'Backlog ELV'!CP32*1</f>
        <v>0</v>
      </c>
      <c r="CQ32">
        <f>'Backlog ELV'!CQ32*1</f>
        <v>0</v>
      </c>
      <c r="CS32">
        <f>'Backlog ELV'!CS32*1</f>
        <v>0</v>
      </c>
      <c r="CT32">
        <f>'Backlog ELV'!CT32*1</f>
        <v>0</v>
      </c>
      <c r="CU32">
        <f>'Backlog ELV'!CU32*1</f>
        <v>0</v>
      </c>
      <c r="CV32">
        <f>'Backlog ELV'!CV32*1</f>
        <v>0</v>
      </c>
      <c r="CX32">
        <f>'Backlog ELV'!CX32*1</f>
        <v>0</v>
      </c>
      <c r="CY32">
        <f>'Backlog ELV'!CY32*1</f>
        <v>0</v>
      </c>
      <c r="CZ32">
        <f>'Backlog ELV'!CZ32*1</f>
        <v>0</v>
      </c>
      <c r="DA32">
        <f>'Backlog ELV'!DA32*1</f>
        <v>0</v>
      </c>
      <c r="DC32">
        <f>'Backlog ELV'!DC32*1</f>
        <v>0</v>
      </c>
      <c r="DD32">
        <f>'Backlog ELV'!DD32*1</f>
        <v>0</v>
      </c>
      <c r="DE32">
        <f>'Backlog ELV'!DE32*1</f>
        <v>0</v>
      </c>
      <c r="DF32">
        <f>'Backlog ELV'!DF32*1</f>
        <v>0</v>
      </c>
      <c r="DH32">
        <f>'Backlog ELV'!DH32*1</f>
        <v>0</v>
      </c>
      <c r="DI32">
        <f>'Backlog ELV'!DI32*1</f>
        <v>0</v>
      </c>
      <c r="DJ32">
        <f>'Backlog ELV'!DJ32*1</f>
        <v>0</v>
      </c>
      <c r="DK32">
        <f>'Backlog ELV'!DK32*1</f>
        <v>0</v>
      </c>
      <c r="DM32">
        <f>'Backlog ELV'!DM32*1</f>
        <v>0</v>
      </c>
      <c r="DN32">
        <f>'Backlog ELV'!DN32*1</f>
        <v>1</v>
      </c>
      <c r="DO32">
        <f>'Backlog ELV'!DO32*1</f>
        <v>0</v>
      </c>
      <c r="DP32">
        <f>'Backlog ELV'!DP32*1</f>
        <v>0</v>
      </c>
      <c r="DR32">
        <f>'Backlog ELV'!DR32*1</f>
        <v>0</v>
      </c>
      <c r="DS32">
        <f>'Backlog ELV'!DS32*1</f>
        <v>0</v>
      </c>
      <c r="DT32">
        <f>'Backlog ELV'!DT32*1</f>
        <v>0</v>
      </c>
      <c r="DU32">
        <f>'Backlog ELV'!DU32*1</f>
        <v>0</v>
      </c>
      <c r="DW32">
        <f>'Backlog ELV'!DW32*1</f>
        <v>0</v>
      </c>
      <c r="DX32">
        <f>'Backlog ELV'!DX32*1</f>
        <v>5</v>
      </c>
      <c r="DY32">
        <f>'Backlog ELV'!DY32*1</f>
        <v>0</v>
      </c>
      <c r="DZ32">
        <f>'Backlog ELV'!DZ32*1</f>
        <v>0</v>
      </c>
      <c r="EB32">
        <f>'Backlog ELV'!EB32*1</f>
        <v>0</v>
      </c>
      <c r="EC32">
        <f>'Backlog ELV'!EC32*1</f>
        <v>0</v>
      </c>
      <c r="ED32">
        <f>'Backlog ELV'!ED32*1</f>
        <v>0</v>
      </c>
      <c r="EE32">
        <f>'Backlog ELV'!EE32*1</f>
        <v>0</v>
      </c>
      <c r="EG32">
        <f>'Backlog ELV'!EG32*1</f>
        <v>0</v>
      </c>
      <c r="EH32">
        <f>'Backlog ELV'!EH32*1</f>
        <v>3</v>
      </c>
      <c r="EI32">
        <f>'Backlog ELV'!EI32*1</f>
        <v>0</v>
      </c>
      <c r="EJ32">
        <f>'Backlog ELV'!EJ32*1</f>
        <v>0</v>
      </c>
      <c r="EL32">
        <f>'Backlog ELV'!EL32*1</f>
        <v>2</v>
      </c>
      <c r="EM32">
        <f>'Backlog ELV'!EM32*1</f>
        <v>0</v>
      </c>
      <c r="EN32">
        <f>'Backlog ELV'!EN32*1</f>
        <v>0</v>
      </c>
      <c r="EO32">
        <f>'Backlog ELV'!EO32*1</f>
        <v>0</v>
      </c>
      <c r="EQ32">
        <f>'Backlog ELV'!EQ32*1</f>
        <v>0</v>
      </c>
      <c r="ER32">
        <f>'Backlog ELV'!ER32*1</f>
        <v>0</v>
      </c>
      <c r="ES32">
        <f>'Backlog ELV'!ES32*1</f>
        <v>0</v>
      </c>
      <c r="ET32">
        <f>'Backlog ELV'!ET32*1</f>
        <v>0</v>
      </c>
      <c r="EV32" s="22">
        <f t="shared" si="0"/>
        <v>0</v>
      </c>
      <c r="EW32" s="22">
        <f t="shared" si="1"/>
        <v>2</v>
      </c>
      <c r="EX32" s="22">
        <f t="shared" si="2"/>
        <v>0</v>
      </c>
      <c r="EY32" s="22">
        <f t="shared" si="3"/>
        <v>0</v>
      </c>
    </row>
    <row r="33" spans="1:155" x14ac:dyDescent="0.35">
      <c r="A33">
        <v>31</v>
      </c>
      <c r="B33">
        <f>'Backlog ELV'!B33*1</f>
        <v>0</v>
      </c>
      <c r="C33">
        <f>'Backlog ELV'!C33*1</f>
        <v>3</v>
      </c>
      <c r="D33">
        <f>'Backlog ELV'!D33*1</f>
        <v>0</v>
      </c>
      <c r="E33">
        <f>'Backlog ELV'!E33*1</f>
        <v>0</v>
      </c>
      <c r="G33">
        <f>'Backlog ELV'!G33*1</f>
        <v>0</v>
      </c>
      <c r="H33">
        <f>'Backlog ELV'!H33*1</f>
        <v>0</v>
      </c>
      <c r="I33">
        <f>'Backlog ELV'!I33*1</f>
        <v>0</v>
      </c>
      <c r="J33">
        <f>'Backlog ELV'!J33*1</f>
        <v>0</v>
      </c>
      <c r="L33">
        <f>'Backlog ELV'!L33*1</f>
        <v>0</v>
      </c>
      <c r="M33">
        <f>'Backlog ELV'!M33*1</f>
        <v>0</v>
      </c>
      <c r="N33">
        <f>'Backlog ELV'!N33*1</f>
        <v>0</v>
      </c>
      <c r="O33">
        <f>'Backlog ELV'!O33*1</f>
        <v>0</v>
      </c>
      <c r="Q33">
        <f>'Backlog ELV'!Q33*1</f>
        <v>0</v>
      </c>
      <c r="R33">
        <f>'Backlog ELV'!R33*1</f>
        <v>0</v>
      </c>
      <c r="S33">
        <f>'Backlog ELV'!S33*1</f>
        <v>0</v>
      </c>
      <c r="T33">
        <f>'Backlog ELV'!T33*1</f>
        <v>0</v>
      </c>
      <c r="V33">
        <f>'Backlog ELV'!V33*1</f>
        <v>0</v>
      </c>
      <c r="W33">
        <f>'Backlog ELV'!W33*1</f>
        <v>0</v>
      </c>
      <c r="X33">
        <f>'Backlog ELV'!X33*1</f>
        <v>0</v>
      </c>
      <c r="Y33">
        <f>'Backlog ELV'!Y33*1</f>
        <v>0</v>
      </c>
      <c r="AA33">
        <f>'Backlog ELV'!AA33*1</f>
        <v>0</v>
      </c>
      <c r="AB33">
        <f>'Backlog ELV'!AB33*1</f>
        <v>0</v>
      </c>
      <c r="AC33">
        <f>'Backlog ELV'!AC33*1</f>
        <v>0</v>
      </c>
      <c r="AD33">
        <f>'Backlog ELV'!AD33*1</f>
        <v>0</v>
      </c>
      <c r="AF33">
        <f>'Backlog ELV'!AF33*1</f>
        <v>0</v>
      </c>
      <c r="AG33">
        <f>'Backlog ELV'!AG33*1</f>
        <v>0</v>
      </c>
      <c r="AH33">
        <f>'Backlog ELV'!AH33*1</f>
        <v>0</v>
      </c>
      <c r="AI33">
        <f>'Backlog ELV'!AI33*1</f>
        <v>0</v>
      </c>
      <c r="AK33">
        <f>'Backlog ELV'!AK33*1</f>
        <v>0</v>
      </c>
      <c r="AL33">
        <f>'Backlog ELV'!AL33*1</f>
        <v>0</v>
      </c>
      <c r="AM33">
        <f>'Backlog ELV'!AM33*1</f>
        <v>0</v>
      </c>
      <c r="AN33">
        <f>'Backlog ELV'!AN33*1</f>
        <v>0</v>
      </c>
      <c r="AP33">
        <f>'Backlog ELV'!AP33*1</f>
        <v>0</v>
      </c>
      <c r="AQ33">
        <f>'Backlog ELV'!AQ33*1</f>
        <v>0</v>
      </c>
      <c r="AR33">
        <f>'Backlog ELV'!AR33*1</f>
        <v>0</v>
      </c>
      <c r="AS33">
        <f>'Backlog ELV'!AS33*1</f>
        <v>0</v>
      </c>
      <c r="AU33">
        <f>'Backlog ELV'!AU33*1</f>
        <v>0</v>
      </c>
      <c r="AV33">
        <f>'Backlog ELV'!AV33*1</f>
        <v>0</v>
      </c>
      <c r="AW33">
        <f>'Backlog ELV'!AW33*1</f>
        <v>0</v>
      </c>
      <c r="AX33">
        <f>'Backlog ELV'!AX33*1</f>
        <v>0</v>
      </c>
      <c r="AZ33">
        <f>'Backlog ELV'!AZ33*1</f>
        <v>0</v>
      </c>
      <c r="BA33">
        <f>'Backlog ELV'!BA33*1</f>
        <v>0</v>
      </c>
      <c r="BB33">
        <f>'Backlog ELV'!BB33*1</f>
        <v>0</v>
      </c>
      <c r="BC33">
        <f>'Backlog ELV'!BC33*1</f>
        <v>0</v>
      </c>
      <c r="BE33">
        <f>'Backlog ELV'!BE33*1</f>
        <v>0</v>
      </c>
      <c r="BF33">
        <f>'Backlog ELV'!BF33*1</f>
        <v>0</v>
      </c>
      <c r="BG33">
        <f>'Backlog ELV'!BG33*1</f>
        <v>0</v>
      </c>
      <c r="BH33">
        <f>'Backlog ELV'!BH33*1</f>
        <v>0</v>
      </c>
      <c r="BJ33">
        <f>'Backlog ELV'!BJ33*1</f>
        <v>0</v>
      </c>
      <c r="BK33">
        <f>'Backlog ELV'!BK33*1</f>
        <v>0</v>
      </c>
      <c r="BL33">
        <f>'Backlog ELV'!BL33*1</f>
        <v>0</v>
      </c>
      <c r="BM33">
        <f>'Backlog ELV'!BM33*1</f>
        <v>0</v>
      </c>
      <c r="BO33">
        <f>'Backlog ELV'!BO33*1</f>
        <v>0</v>
      </c>
      <c r="BP33">
        <f>'Backlog ELV'!BP33*1</f>
        <v>0</v>
      </c>
      <c r="BQ33">
        <f>'Backlog ELV'!BQ33*1</f>
        <v>0</v>
      </c>
      <c r="BR33">
        <f>'Backlog ELV'!BR33*1</f>
        <v>0</v>
      </c>
      <c r="BT33">
        <f>'Backlog ELV'!BT33*1</f>
        <v>0</v>
      </c>
      <c r="BU33">
        <f>'Backlog ELV'!BU33*1</f>
        <v>7</v>
      </c>
      <c r="BV33">
        <f>'Backlog ELV'!BV33*1</f>
        <v>0</v>
      </c>
      <c r="BW33">
        <f>'Backlog ELV'!BW33*1</f>
        <v>0</v>
      </c>
      <c r="BY33">
        <f>'Backlog ELV'!BY33*1</f>
        <v>0</v>
      </c>
      <c r="BZ33">
        <f>'Backlog ELV'!BZ33*1</f>
        <v>0</v>
      </c>
      <c r="CA33">
        <f>'Backlog ELV'!CA33*1</f>
        <v>0</v>
      </c>
      <c r="CB33">
        <f>'Backlog ELV'!CB33*1</f>
        <v>0</v>
      </c>
      <c r="CD33">
        <f>'Backlog ELV'!CD33*1</f>
        <v>0</v>
      </c>
      <c r="CE33">
        <f>'Backlog ELV'!CE33*1</f>
        <v>1</v>
      </c>
      <c r="CF33">
        <f>'Backlog ELV'!CF33*1</f>
        <v>0</v>
      </c>
      <c r="CG33">
        <f>'Backlog ELV'!CG33*1</f>
        <v>0</v>
      </c>
      <c r="CI33">
        <f>'Backlog ELV'!CI33*1</f>
        <v>0</v>
      </c>
      <c r="CJ33">
        <f>'Backlog ELV'!CJ33*1</f>
        <v>0</v>
      </c>
      <c r="CK33">
        <f>'Backlog ELV'!CK33*1</f>
        <v>0</v>
      </c>
      <c r="CL33">
        <f>'Backlog ELV'!CL33*1</f>
        <v>0</v>
      </c>
      <c r="CN33">
        <f>'Backlog ELV'!CN33*1</f>
        <v>0</v>
      </c>
      <c r="CO33">
        <f>'Backlog ELV'!CO33*1</f>
        <v>0</v>
      </c>
      <c r="CP33">
        <f>'Backlog ELV'!CP33*1</f>
        <v>0</v>
      </c>
      <c r="CQ33">
        <f>'Backlog ELV'!CQ33*1</f>
        <v>0</v>
      </c>
      <c r="CS33">
        <f>'Backlog ELV'!CS33*1</f>
        <v>0</v>
      </c>
      <c r="CT33">
        <f>'Backlog ELV'!CT33*1</f>
        <v>0</v>
      </c>
      <c r="CU33">
        <f>'Backlog ELV'!CU33*1</f>
        <v>0</v>
      </c>
      <c r="CV33">
        <f>'Backlog ELV'!CV33*1</f>
        <v>0</v>
      </c>
      <c r="CX33">
        <f>'Backlog ELV'!CX33*1</f>
        <v>0</v>
      </c>
      <c r="CY33">
        <f>'Backlog ELV'!CY33*1</f>
        <v>0</v>
      </c>
      <c r="CZ33">
        <f>'Backlog ELV'!CZ33*1</f>
        <v>0</v>
      </c>
      <c r="DA33">
        <f>'Backlog ELV'!DA33*1</f>
        <v>0</v>
      </c>
      <c r="DC33">
        <f>'Backlog ELV'!DC33*1</f>
        <v>0</v>
      </c>
      <c r="DD33">
        <f>'Backlog ELV'!DD33*1</f>
        <v>0</v>
      </c>
      <c r="DE33">
        <f>'Backlog ELV'!DE33*1</f>
        <v>0</v>
      </c>
      <c r="DF33">
        <f>'Backlog ELV'!DF33*1</f>
        <v>0</v>
      </c>
      <c r="DH33">
        <f>'Backlog ELV'!DH33*1</f>
        <v>0</v>
      </c>
      <c r="DI33">
        <f>'Backlog ELV'!DI33*1</f>
        <v>0</v>
      </c>
      <c r="DJ33">
        <f>'Backlog ELV'!DJ33*1</f>
        <v>0</v>
      </c>
      <c r="DK33">
        <f>'Backlog ELV'!DK33*1</f>
        <v>0</v>
      </c>
      <c r="DM33">
        <f>'Backlog ELV'!DM33*1</f>
        <v>0</v>
      </c>
      <c r="DN33">
        <f>'Backlog ELV'!DN33*1</f>
        <v>0</v>
      </c>
      <c r="DO33">
        <f>'Backlog ELV'!DO33*1</f>
        <v>0</v>
      </c>
      <c r="DP33">
        <f>'Backlog ELV'!DP33*1</f>
        <v>0</v>
      </c>
      <c r="DR33">
        <f>'Backlog ELV'!DR33*1</f>
        <v>0</v>
      </c>
      <c r="DS33">
        <f>'Backlog ELV'!DS33*1</f>
        <v>0</v>
      </c>
      <c r="DT33">
        <f>'Backlog ELV'!DT33*1</f>
        <v>0</v>
      </c>
      <c r="DU33">
        <f>'Backlog ELV'!DU33*1</f>
        <v>0</v>
      </c>
      <c r="DW33">
        <f>'Backlog ELV'!DW33*1</f>
        <v>0</v>
      </c>
      <c r="DX33">
        <f>'Backlog ELV'!DX33*1</f>
        <v>0</v>
      </c>
      <c r="DY33">
        <f>'Backlog ELV'!DY33*1</f>
        <v>0</v>
      </c>
      <c r="DZ33">
        <f>'Backlog ELV'!DZ33*1</f>
        <v>0</v>
      </c>
      <c r="EB33">
        <f>'Backlog ELV'!EB33*1</f>
        <v>0</v>
      </c>
      <c r="EC33">
        <f>'Backlog ELV'!EC33*1</f>
        <v>0</v>
      </c>
      <c r="ED33">
        <f>'Backlog ELV'!ED33*1</f>
        <v>0</v>
      </c>
      <c r="EE33">
        <f>'Backlog ELV'!EE33*1</f>
        <v>0</v>
      </c>
      <c r="EG33">
        <f>'Backlog ELV'!EG33*1</f>
        <v>0</v>
      </c>
      <c r="EH33">
        <f>'Backlog ELV'!EH33*1</f>
        <v>0</v>
      </c>
      <c r="EI33">
        <f>'Backlog ELV'!EI33*1</f>
        <v>0</v>
      </c>
      <c r="EJ33">
        <f>'Backlog ELV'!EJ33*1</f>
        <v>0</v>
      </c>
      <c r="EL33">
        <f>'Backlog ELV'!EL33*1</f>
        <v>0</v>
      </c>
      <c r="EM33">
        <f>'Backlog ELV'!EM33*1</f>
        <v>3</v>
      </c>
      <c r="EN33">
        <f>'Backlog ELV'!EN33*1</f>
        <v>0</v>
      </c>
      <c r="EO33">
        <f>'Backlog ELV'!EO33*1</f>
        <v>0</v>
      </c>
      <c r="EQ33">
        <f>'Backlog ELV'!EQ33*1</f>
        <v>0</v>
      </c>
      <c r="ER33">
        <f>'Backlog ELV'!ER33*1</f>
        <v>0</v>
      </c>
      <c r="ES33">
        <f>'Backlog ELV'!ES33*1</f>
        <v>0</v>
      </c>
      <c r="ET33">
        <f>'Backlog ELV'!ET33*1</f>
        <v>0</v>
      </c>
      <c r="EV33" s="22">
        <f t="shared" si="0"/>
        <v>0</v>
      </c>
      <c r="EW33" s="22">
        <f t="shared" si="1"/>
        <v>0</v>
      </c>
      <c r="EX33" s="22">
        <f t="shared" si="2"/>
        <v>0</v>
      </c>
      <c r="EY33" s="22">
        <f t="shared" si="3"/>
        <v>0</v>
      </c>
    </row>
    <row r="34" spans="1:155" x14ac:dyDescent="0.35">
      <c r="A34">
        <v>32</v>
      </c>
      <c r="B34">
        <f>'Backlog ELV'!B34*1</f>
        <v>0</v>
      </c>
      <c r="C34">
        <f>'Backlog ELV'!C34*1</f>
        <v>0</v>
      </c>
      <c r="D34">
        <f>'Backlog ELV'!D34*1</f>
        <v>0</v>
      </c>
      <c r="E34">
        <f>'Backlog ELV'!E34*1</f>
        <v>0</v>
      </c>
      <c r="G34">
        <f>'Backlog ELV'!G34*1</f>
        <v>0</v>
      </c>
      <c r="H34">
        <f>'Backlog ELV'!H34*1</f>
        <v>0</v>
      </c>
      <c r="I34">
        <f>'Backlog ELV'!I34*1</f>
        <v>0</v>
      </c>
      <c r="J34">
        <f>'Backlog ELV'!J34*1</f>
        <v>0</v>
      </c>
      <c r="L34">
        <f>'Backlog ELV'!L34*1</f>
        <v>0</v>
      </c>
      <c r="M34">
        <f>'Backlog ELV'!M34*1</f>
        <v>0</v>
      </c>
      <c r="N34">
        <f>'Backlog ELV'!N34*1</f>
        <v>0</v>
      </c>
      <c r="O34">
        <f>'Backlog ELV'!O34*1</f>
        <v>0</v>
      </c>
      <c r="Q34">
        <f>'Backlog ELV'!Q34*1</f>
        <v>0</v>
      </c>
      <c r="R34">
        <f>'Backlog ELV'!R34*1</f>
        <v>0</v>
      </c>
      <c r="S34">
        <f>'Backlog ELV'!S34*1</f>
        <v>0</v>
      </c>
      <c r="T34">
        <f>'Backlog ELV'!T34*1</f>
        <v>0</v>
      </c>
      <c r="V34">
        <f>'Backlog ELV'!V34*1</f>
        <v>0</v>
      </c>
      <c r="W34">
        <f>'Backlog ELV'!W34*1</f>
        <v>0</v>
      </c>
      <c r="X34">
        <f>'Backlog ELV'!X34*1</f>
        <v>0</v>
      </c>
      <c r="Y34">
        <f>'Backlog ELV'!Y34*1</f>
        <v>0</v>
      </c>
      <c r="AA34">
        <f>'Backlog ELV'!AA34*1</f>
        <v>5</v>
      </c>
      <c r="AB34">
        <f>'Backlog ELV'!AB34*1</f>
        <v>0</v>
      </c>
      <c r="AC34">
        <f>'Backlog ELV'!AC34*1</f>
        <v>0</v>
      </c>
      <c r="AD34">
        <f>'Backlog ELV'!AD34*1</f>
        <v>0</v>
      </c>
      <c r="AF34">
        <f>'Backlog ELV'!AF34*1</f>
        <v>2</v>
      </c>
      <c r="AG34">
        <f>'Backlog ELV'!AG34*1</f>
        <v>0</v>
      </c>
      <c r="AH34">
        <f>'Backlog ELV'!AH34*1</f>
        <v>0</v>
      </c>
      <c r="AI34">
        <f>'Backlog ELV'!AI34*1</f>
        <v>0</v>
      </c>
      <c r="AK34">
        <f>'Backlog ELV'!AK34*1</f>
        <v>0</v>
      </c>
      <c r="AL34">
        <f>'Backlog ELV'!AL34*1</f>
        <v>0</v>
      </c>
      <c r="AM34">
        <f>'Backlog ELV'!AM34*1</f>
        <v>0</v>
      </c>
      <c r="AN34">
        <f>'Backlog ELV'!AN34*1</f>
        <v>0</v>
      </c>
      <c r="AP34">
        <f>'Backlog ELV'!AP34*1</f>
        <v>0</v>
      </c>
      <c r="AQ34">
        <f>'Backlog ELV'!AQ34*1</f>
        <v>20</v>
      </c>
      <c r="AR34">
        <f>'Backlog ELV'!AR34*1</f>
        <v>0</v>
      </c>
      <c r="AS34">
        <f>'Backlog ELV'!AS34*1</f>
        <v>0</v>
      </c>
      <c r="AU34">
        <f>'Backlog ELV'!AU34*1</f>
        <v>0</v>
      </c>
      <c r="AV34">
        <f>'Backlog ELV'!AV34*1</f>
        <v>0</v>
      </c>
      <c r="AW34">
        <f>'Backlog ELV'!AW34*1</f>
        <v>0</v>
      </c>
      <c r="AX34">
        <f>'Backlog ELV'!AX34*1</f>
        <v>0</v>
      </c>
      <c r="AZ34">
        <f>'Backlog ELV'!AZ34*1</f>
        <v>3</v>
      </c>
      <c r="BA34">
        <f>'Backlog ELV'!BA34*1</f>
        <v>0</v>
      </c>
      <c r="BB34">
        <f>'Backlog ELV'!BB34*1</f>
        <v>0</v>
      </c>
      <c r="BC34">
        <f>'Backlog ELV'!BC34*1</f>
        <v>0</v>
      </c>
      <c r="BE34">
        <f>'Backlog ELV'!BE34*1</f>
        <v>0</v>
      </c>
      <c r="BF34">
        <f>'Backlog ELV'!BF34*1</f>
        <v>0</v>
      </c>
      <c r="BG34">
        <f>'Backlog ELV'!BG34*1</f>
        <v>0</v>
      </c>
      <c r="BH34">
        <f>'Backlog ELV'!BH34*1</f>
        <v>0</v>
      </c>
      <c r="BJ34">
        <f>'Backlog ELV'!BJ34*1</f>
        <v>0</v>
      </c>
      <c r="BK34">
        <f>'Backlog ELV'!BK34*1</f>
        <v>0</v>
      </c>
      <c r="BL34">
        <f>'Backlog ELV'!BL34*1</f>
        <v>0</v>
      </c>
      <c r="BM34">
        <f>'Backlog ELV'!BM34*1</f>
        <v>0</v>
      </c>
      <c r="BO34">
        <f>'Backlog ELV'!BO34*1</f>
        <v>0</v>
      </c>
      <c r="BP34">
        <f>'Backlog ELV'!BP34*1</f>
        <v>0</v>
      </c>
      <c r="BQ34">
        <f>'Backlog ELV'!BQ34*1</f>
        <v>0</v>
      </c>
      <c r="BR34">
        <f>'Backlog ELV'!BR34*1</f>
        <v>0</v>
      </c>
      <c r="BT34">
        <f>'Backlog ELV'!BT34*1</f>
        <v>0</v>
      </c>
      <c r="BU34">
        <f>'Backlog ELV'!BU34*1</f>
        <v>0</v>
      </c>
      <c r="BV34">
        <f>'Backlog ELV'!BV34*1</f>
        <v>0</v>
      </c>
      <c r="BW34">
        <f>'Backlog ELV'!BW34*1</f>
        <v>0</v>
      </c>
      <c r="BY34">
        <f>'Backlog ELV'!BY34*1</f>
        <v>1</v>
      </c>
      <c r="BZ34">
        <f>'Backlog ELV'!BZ34*1</f>
        <v>0</v>
      </c>
      <c r="CA34">
        <f>'Backlog ELV'!CA34*1</f>
        <v>0</v>
      </c>
      <c r="CB34">
        <f>'Backlog ELV'!CB34*1</f>
        <v>0</v>
      </c>
      <c r="CD34">
        <f>'Backlog ELV'!CD34*1</f>
        <v>0</v>
      </c>
      <c r="CE34">
        <f>'Backlog ELV'!CE34*1</f>
        <v>2</v>
      </c>
      <c r="CF34">
        <f>'Backlog ELV'!CF34*1</f>
        <v>0</v>
      </c>
      <c r="CG34">
        <f>'Backlog ELV'!CG34*1</f>
        <v>0</v>
      </c>
      <c r="CI34">
        <f>'Backlog ELV'!CI34*1</f>
        <v>5</v>
      </c>
      <c r="CJ34">
        <f>'Backlog ELV'!CJ34*1</f>
        <v>0</v>
      </c>
      <c r="CK34">
        <f>'Backlog ELV'!CK34*1</f>
        <v>0</v>
      </c>
      <c r="CL34">
        <f>'Backlog ELV'!CL34*1</f>
        <v>0</v>
      </c>
      <c r="CN34">
        <f>'Backlog ELV'!CN34*1</f>
        <v>0</v>
      </c>
      <c r="CO34">
        <f>'Backlog ELV'!CO34*1</f>
        <v>0</v>
      </c>
      <c r="CP34">
        <f>'Backlog ELV'!CP34*1</f>
        <v>0</v>
      </c>
      <c r="CQ34">
        <f>'Backlog ELV'!CQ34*1</f>
        <v>0</v>
      </c>
      <c r="CS34">
        <f>'Backlog ELV'!CS34*1</f>
        <v>0</v>
      </c>
      <c r="CT34">
        <f>'Backlog ELV'!CT34*1</f>
        <v>0</v>
      </c>
      <c r="CU34">
        <f>'Backlog ELV'!CU34*1</f>
        <v>0</v>
      </c>
      <c r="CV34">
        <f>'Backlog ELV'!CV34*1</f>
        <v>0</v>
      </c>
      <c r="CX34">
        <f>'Backlog ELV'!CX34*1</f>
        <v>0</v>
      </c>
      <c r="CY34">
        <f>'Backlog ELV'!CY34*1</f>
        <v>0</v>
      </c>
      <c r="CZ34">
        <f>'Backlog ELV'!CZ34*1</f>
        <v>0</v>
      </c>
      <c r="DA34">
        <f>'Backlog ELV'!DA34*1</f>
        <v>0</v>
      </c>
      <c r="DC34">
        <f>'Backlog ELV'!DC34*1</f>
        <v>2</v>
      </c>
      <c r="DD34">
        <f>'Backlog ELV'!DD34*1</f>
        <v>0</v>
      </c>
      <c r="DE34">
        <f>'Backlog ELV'!DE34*1</f>
        <v>0</v>
      </c>
      <c r="DF34">
        <f>'Backlog ELV'!DF34*1</f>
        <v>0</v>
      </c>
      <c r="DH34">
        <f>'Backlog ELV'!DH34*1</f>
        <v>0</v>
      </c>
      <c r="DI34">
        <f>'Backlog ELV'!DI34*1</f>
        <v>0</v>
      </c>
      <c r="DJ34">
        <f>'Backlog ELV'!DJ34*1</f>
        <v>0</v>
      </c>
      <c r="DK34">
        <f>'Backlog ELV'!DK34*1</f>
        <v>0</v>
      </c>
      <c r="DM34">
        <f>'Backlog ELV'!DM34*1</f>
        <v>0</v>
      </c>
      <c r="DN34">
        <f>'Backlog ELV'!DN34*1</f>
        <v>0</v>
      </c>
      <c r="DO34">
        <f>'Backlog ELV'!DO34*1</f>
        <v>0</v>
      </c>
      <c r="DP34">
        <f>'Backlog ELV'!DP34*1</f>
        <v>0</v>
      </c>
      <c r="DR34">
        <f>'Backlog ELV'!DR34*1</f>
        <v>0</v>
      </c>
      <c r="DS34">
        <f>'Backlog ELV'!DS34*1</f>
        <v>0</v>
      </c>
      <c r="DT34">
        <f>'Backlog ELV'!DT34*1</f>
        <v>0</v>
      </c>
      <c r="DU34">
        <f>'Backlog ELV'!DU34*1</f>
        <v>0</v>
      </c>
      <c r="DW34">
        <f>'Backlog ELV'!DW34*1</f>
        <v>0</v>
      </c>
      <c r="DX34">
        <f>'Backlog ELV'!DX34*1</f>
        <v>0</v>
      </c>
      <c r="DY34">
        <f>'Backlog ELV'!DY34*1</f>
        <v>0</v>
      </c>
      <c r="DZ34">
        <f>'Backlog ELV'!DZ34*1</f>
        <v>0</v>
      </c>
      <c r="EB34">
        <f>'Backlog ELV'!EB34*1</f>
        <v>0</v>
      </c>
      <c r="EC34">
        <f>'Backlog ELV'!EC34*1</f>
        <v>0</v>
      </c>
      <c r="ED34">
        <f>'Backlog ELV'!ED34*1</f>
        <v>0</v>
      </c>
      <c r="EE34">
        <f>'Backlog ELV'!EE34*1</f>
        <v>0</v>
      </c>
      <c r="EG34">
        <f>'Backlog ELV'!EG34*1</f>
        <v>0</v>
      </c>
      <c r="EH34">
        <f>'Backlog ELV'!EH34*1</f>
        <v>0</v>
      </c>
      <c r="EI34">
        <f>'Backlog ELV'!EI34*1</f>
        <v>0</v>
      </c>
      <c r="EJ34">
        <f>'Backlog ELV'!EJ34*1</f>
        <v>0</v>
      </c>
      <c r="EL34">
        <f>'Backlog ELV'!EL34*1</f>
        <v>0</v>
      </c>
      <c r="EM34">
        <f>'Backlog ELV'!EM34*1</f>
        <v>5</v>
      </c>
      <c r="EN34">
        <f>'Backlog ELV'!EN34*1</f>
        <v>0</v>
      </c>
      <c r="EO34">
        <f>'Backlog ELV'!EO34*1</f>
        <v>0</v>
      </c>
      <c r="EQ34">
        <f>'Backlog ELV'!EQ34*1</f>
        <v>2</v>
      </c>
      <c r="ER34">
        <f>'Backlog ELV'!ER34*1</f>
        <v>0</v>
      </c>
      <c r="ES34">
        <f>'Backlog ELV'!ES34*1</f>
        <v>0</v>
      </c>
      <c r="ET34">
        <f>'Backlog ELV'!ET34*1</f>
        <v>0</v>
      </c>
      <c r="EV34" s="22">
        <f t="shared" si="0"/>
        <v>1</v>
      </c>
      <c r="EW34" s="22">
        <f t="shared" si="1"/>
        <v>1</v>
      </c>
      <c r="EX34" s="22">
        <f t="shared" si="2"/>
        <v>0</v>
      </c>
      <c r="EY34" s="22">
        <f t="shared" si="3"/>
        <v>0</v>
      </c>
    </row>
    <row r="35" spans="1:155" x14ac:dyDescent="0.35">
      <c r="A35">
        <v>33</v>
      </c>
      <c r="B35">
        <f>'Backlog ELV'!B35*1</f>
        <v>0</v>
      </c>
      <c r="C35">
        <f>'Backlog ELV'!C35*1</f>
        <v>0</v>
      </c>
      <c r="D35">
        <f>'Backlog ELV'!D35*1</f>
        <v>0</v>
      </c>
      <c r="E35">
        <f>'Backlog ELV'!E35*1</f>
        <v>0</v>
      </c>
      <c r="G35">
        <f>'Backlog ELV'!G35*1</f>
        <v>0</v>
      </c>
      <c r="H35">
        <f>'Backlog ELV'!H35*1</f>
        <v>0</v>
      </c>
      <c r="I35">
        <f>'Backlog ELV'!I35*1</f>
        <v>0</v>
      </c>
      <c r="J35">
        <f>'Backlog ELV'!J35*1</f>
        <v>0</v>
      </c>
      <c r="L35">
        <f>'Backlog ELV'!L35*1</f>
        <v>0</v>
      </c>
      <c r="M35">
        <f>'Backlog ELV'!M35*1</f>
        <v>0</v>
      </c>
      <c r="N35">
        <f>'Backlog ELV'!N35*1</f>
        <v>0</v>
      </c>
      <c r="O35">
        <f>'Backlog ELV'!O35*1</f>
        <v>0</v>
      </c>
      <c r="Q35">
        <f>'Backlog ELV'!Q35*1</f>
        <v>0</v>
      </c>
      <c r="R35">
        <f>'Backlog ELV'!R35*1</f>
        <v>0</v>
      </c>
      <c r="S35">
        <f>'Backlog ELV'!S35*1</f>
        <v>0</v>
      </c>
      <c r="T35">
        <f>'Backlog ELV'!T35*1</f>
        <v>0</v>
      </c>
      <c r="V35">
        <f>'Backlog ELV'!V35*1</f>
        <v>0</v>
      </c>
      <c r="W35">
        <f>'Backlog ELV'!W35*1</f>
        <v>0</v>
      </c>
      <c r="X35">
        <f>'Backlog ELV'!X35*1</f>
        <v>0</v>
      </c>
      <c r="Y35">
        <f>'Backlog ELV'!Y35*1</f>
        <v>0</v>
      </c>
      <c r="AA35">
        <f>'Backlog ELV'!AA35*1</f>
        <v>0</v>
      </c>
      <c r="AB35">
        <f>'Backlog ELV'!AB35*1</f>
        <v>2</v>
      </c>
      <c r="AC35">
        <f>'Backlog ELV'!AC35*1</f>
        <v>0</v>
      </c>
      <c r="AD35">
        <f>'Backlog ELV'!AD35*1</f>
        <v>0</v>
      </c>
      <c r="AF35">
        <f>'Backlog ELV'!AF35*1</f>
        <v>0</v>
      </c>
      <c r="AG35">
        <f>'Backlog ELV'!AG35*1</f>
        <v>2</v>
      </c>
      <c r="AH35">
        <f>'Backlog ELV'!AH35*1</f>
        <v>0</v>
      </c>
      <c r="AI35">
        <f>'Backlog ELV'!AI35*1</f>
        <v>0</v>
      </c>
      <c r="AK35">
        <f>'Backlog ELV'!AK35*1</f>
        <v>0</v>
      </c>
      <c r="AL35">
        <f>'Backlog ELV'!AL35*1</f>
        <v>0</v>
      </c>
      <c r="AM35">
        <f>'Backlog ELV'!AM35*1</f>
        <v>0</v>
      </c>
      <c r="AN35">
        <f>'Backlog ELV'!AN35*1</f>
        <v>0</v>
      </c>
      <c r="AP35">
        <f>'Backlog ELV'!AP35*1</f>
        <v>0</v>
      </c>
      <c r="AQ35">
        <f>'Backlog ELV'!AQ35*1</f>
        <v>0</v>
      </c>
      <c r="AR35">
        <f>'Backlog ELV'!AR35*1</f>
        <v>0</v>
      </c>
      <c r="AS35">
        <f>'Backlog ELV'!AS35*1</f>
        <v>0</v>
      </c>
      <c r="AU35">
        <f>'Backlog ELV'!AU35*1</f>
        <v>0</v>
      </c>
      <c r="AV35">
        <f>'Backlog ELV'!AV35*1</f>
        <v>0</v>
      </c>
      <c r="AW35">
        <f>'Backlog ELV'!AW35*1</f>
        <v>0</v>
      </c>
      <c r="AX35">
        <f>'Backlog ELV'!AX35*1</f>
        <v>0</v>
      </c>
      <c r="AZ35">
        <f>'Backlog ELV'!AZ35*1</f>
        <v>0</v>
      </c>
      <c r="BA35">
        <f>'Backlog ELV'!BA35*1</f>
        <v>10</v>
      </c>
      <c r="BB35">
        <f>'Backlog ELV'!BB35*1</f>
        <v>0</v>
      </c>
      <c r="BC35">
        <f>'Backlog ELV'!BC35*1</f>
        <v>0</v>
      </c>
      <c r="BE35">
        <f>'Backlog ELV'!BE35*1</f>
        <v>0</v>
      </c>
      <c r="BF35">
        <f>'Backlog ELV'!BF35*1</f>
        <v>8</v>
      </c>
      <c r="BG35">
        <f>'Backlog ELV'!BG35*1</f>
        <v>0</v>
      </c>
      <c r="BH35">
        <f>'Backlog ELV'!BH35*1</f>
        <v>0</v>
      </c>
      <c r="BJ35">
        <f>'Backlog ELV'!BJ35*1</f>
        <v>0</v>
      </c>
      <c r="BK35">
        <f>'Backlog ELV'!BK35*1</f>
        <v>0</v>
      </c>
      <c r="BL35">
        <f>'Backlog ELV'!BL35*1</f>
        <v>0</v>
      </c>
      <c r="BM35">
        <f>'Backlog ELV'!BM35*1</f>
        <v>0</v>
      </c>
      <c r="BO35">
        <f>'Backlog ELV'!BO35*1</f>
        <v>0</v>
      </c>
      <c r="BP35">
        <f>'Backlog ELV'!BP35*1</f>
        <v>0</v>
      </c>
      <c r="BQ35">
        <f>'Backlog ELV'!BQ35*1</f>
        <v>0</v>
      </c>
      <c r="BR35">
        <f>'Backlog ELV'!BR35*1</f>
        <v>0</v>
      </c>
      <c r="BT35">
        <f>'Backlog ELV'!BT35*1</f>
        <v>0</v>
      </c>
      <c r="BU35">
        <f>'Backlog ELV'!BU35*1</f>
        <v>0</v>
      </c>
      <c r="BV35">
        <f>'Backlog ELV'!BV35*1</f>
        <v>0</v>
      </c>
      <c r="BW35">
        <f>'Backlog ELV'!BW35*1</f>
        <v>0</v>
      </c>
      <c r="BY35">
        <f>'Backlog ELV'!BY35*1</f>
        <v>0</v>
      </c>
      <c r="BZ35">
        <f>'Backlog ELV'!BZ35*1</f>
        <v>17</v>
      </c>
      <c r="CA35">
        <f>'Backlog ELV'!CA35*1</f>
        <v>0</v>
      </c>
      <c r="CB35">
        <f>'Backlog ELV'!CB35*1</f>
        <v>0</v>
      </c>
      <c r="CD35">
        <f>'Backlog ELV'!CD35*1</f>
        <v>0</v>
      </c>
      <c r="CE35">
        <f>'Backlog ELV'!CE35*1</f>
        <v>0</v>
      </c>
      <c r="CF35">
        <f>'Backlog ELV'!CF35*1</f>
        <v>0</v>
      </c>
      <c r="CG35">
        <f>'Backlog ELV'!CG35*1</f>
        <v>0</v>
      </c>
      <c r="CI35">
        <f>'Backlog ELV'!CI35*1</f>
        <v>0</v>
      </c>
      <c r="CJ35">
        <f>'Backlog ELV'!CJ35*1</f>
        <v>3</v>
      </c>
      <c r="CK35">
        <f>'Backlog ELV'!CK35*1</f>
        <v>0</v>
      </c>
      <c r="CL35">
        <f>'Backlog ELV'!CL35*1</f>
        <v>0</v>
      </c>
      <c r="CN35">
        <f>'Backlog ELV'!CN35*1</f>
        <v>0</v>
      </c>
      <c r="CO35">
        <f>'Backlog ELV'!CO35*1</f>
        <v>0</v>
      </c>
      <c r="CP35">
        <f>'Backlog ELV'!CP35*1</f>
        <v>0</v>
      </c>
      <c r="CQ35">
        <f>'Backlog ELV'!CQ35*1</f>
        <v>0</v>
      </c>
      <c r="CS35">
        <f>'Backlog ELV'!CS35*1</f>
        <v>0</v>
      </c>
      <c r="CT35">
        <f>'Backlog ELV'!CT35*1</f>
        <v>0</v>
      </c>
      <c r="CU35">
        <f>'Backlog ELV'!CU35*1</f>
        <v>0</v>
      </c>
      <c r="CV35">
        <f>'Backlog ELV'!CV35*1</f>
        <v>0</v>
      </c>
      <c r="CX35">
        <f>'Backlog ELV'!CX35*1</f>
        <v>0</v>
      </c>
      <c r="CY35">
        <f>'Backlog ELV'!CY35*1</f>
        <v>0</v>
      </c>
      <c r="CZ35">
        <f>'Backlog ELV'!CZ35*1</f>
        <v>0</v>
      </c>
      <c r="DA35">
        <f>'Backlog ELV'!DA35*1</f>
        <v>0</v>
      </c>
      <c r="DC35">
        <f>'Backlog ELV'!DC35*1</f>
        <v>0</v>
      </c>
      <c r="DD35">
        <f>'Backlog ELV'!DD35*1</f>
        <v>2</v>
      </c>
      <c r="DE35">
        <f>'Backlog ELV'!DE35*1</f>
        <v>0</v>
      </c>
      <c r="DF35">
        <f>'Backlog ELV'!DF35*1</f>
        <v>0</v>
      </c>
      <c r="DH35">
        <f>'Backlog ELV'!DH35*1</f>
        <v>2</v>
      </c>
      <c r="DI35">
        <f>'Backlog ELV'!DI35*1</f>
        <v>0</v>
      </c>
      <c r="DJ35">
        <f>'Backlog ELV'!DJ35*1</f>
        <v>0</v>
      </c>
      <c r="DK35">
        <f>'Backlog ELV'!DK35*1</f>
        <v>0</v>
      </c>
      <c r="DM35">
        <f>'Backlog ELV'!DM35*1</f>
        <v>1</v>
      </c>
      <c r="DN35">
        <f>'Backlog ELV'!DN35*1</f>
        <v>0</v>
      </c>
      <c r="DO35">
        <f>'Backlog ELV'!DO35*1</f>
        <v>0</v>
      </c>
      <c r="DP35">
        <f>'Backlog ELV'!DP35*1</f>
        <v>0</v>
      </c>
      <c r="DR35">
        <f>'Backlog ELV'!DR35*1</f>
        <v>0</v>
      </c>
      <c r="DS35">
        <f>'Backlog ELV'!DS35*1</f>
        <v>0</v>
      </c>
      <c r="DT35">
        <f>'Backlog ELV'!DT35*1</f>
        <v>0</v>
      </c>
      <c r="DU35">
        <f>'Backlog ELV'!DU35*1</f>
        <v>0</v>
      </c>
      <c r="DW35">
        <f>'Backlog ELV'!DW35*1</f>
        <v>0</v>
      </c>
      <c r="DX35">
        <f>'Backlog ELV'!DX35*1</f>
        <v>0</v>
      </c>
      <c r="DY35">
        <f>'Backlog ELV'!DY35*1</f>
        <v>0</v>
      </c>
      <c r="DZ35">
        <f>'Backlog ELV'!DZ35*1</f>
        <v>0</v>
      </c>
      <c r="EB35">
        <f>'Backlog ELV'!EB35*1</f>
        <v>0</v>
      </c>
      <c r="EC35">
        <f>'Backlog ELV'!EC35*1</f>
        <v>0</v>
      </c>
      <c r="ED35">
        <f>'Backlog ELV'!ED35*1</f>
        <v>0</v>
      </c>
      <c r="EE35">
        <f>'Backlog ELV'!EE35*1</f>
        <v>0</v>
      </c>
      <c r="EG35">
        <f>'Backlog ELV'!EG35*1</f>
        <v>0</v>
      </c>
      <c r="EH35">
        <f>'Backlog ELV'!EH35*1</f>
        <v>0</v>
      </c>
      <c r="EI35">
        <f>'Backlog ELV'!EI35*1</f>
        <v>0</v>
      </c>
      <c r="EJ35">
        <f>'Backlog ELV'!EJ35*1</f>
        <v>0</v>
      </c>
      <c r="EL35">
        <f>'Backlog ELV'!EL35*1</f>
        <v>0</v>
      </c>
      <c r="EM35">
        <f>'Backlog ELV'!EM35*1</f>
        <v>0</v>
      </c>
      <c r="EN35">
        <f>'Backlog ELV'!EN35*1</f>
        <v>0</v>
      </c>
      <c r="EO35">
        <f>'Backlog ELV'!EO35*1</f>
        <v>0</v>
      </c>
      <c r="EQ35">
        <f>'Backlog ELV'!EQ35*1</f>
        <v>0</v>
      </c>
      <c r="ER35">
        <f>'Backlog ELV'!ER35*1</f>
        <v>5</v>
      </c>
      <c r="ES35">
        <f>'Backlog ELV'!ES35*1</f>
        <v>0</v>
      </c>
      <c r="ET35">
        <f>'Backlog ELV'!ET35*1</f>
        <v>0</v>
      </c>
      <c r="EV35" s="22">
        <f t="shared" si="0"/>
        <v>0</v>
      </c>
      <c r="EW35" s="22">
        <f t="shared" si="1"/>
        <v>2</v>
      </c>
      <c r="EX35" s="22">
        <f t="shared" si="2"/>
        <v>0</v>
      </c>
      <c r="EY35" s="22">
        <f t="shared" si="3"/>
        <v>0</v>
      </c>
    </row>
    <row r="36" spans="1:155" x14ac:dyDescent="0.35">
      <c r="A36">
        <v>34</v>
      </c>
      <c r="B36">
        <f>'Backlog ELV'!B36*1</f>
        <v>0</v>
      </c>
      <c r="C36">
        <f>'Backlog ELV'!C36*1</f>
        <v>0</v>
      </c>
      <c r="D36">
        <f>'Backlog ELV'!D36*1</f>
        <v>0</v>
      </c>
      <c r="E36">
        <f>'Backlog ELV'!E36*1</f>
        <v>0</v>
      </c>
      <c r="G36">
        <f>'Backlog ELV'!G36*1</f>
        <v>0</v>
      </c>
      <c r="H36">
        <f>'Backlog ELV'!H36*1</f>
        <v>0</v>
      </c>
      <c r="I36">
        <f>'Backlog ELV'!I36*1</f>
        <v>0</v>
      </c>
      <c r="J36">
        <f>'Backlog ELV'!J36*1</f>
        <v>0</v>
      </c>
      <c r="L36">
        <f>'Backlog ELV'!L36*1</f>
        <v>1</v>
      </c>
      <c r="M36">
        <f>'Backlog ELV'!M36*1</f>
        <v>0</v>
      </c>
      <c r="N36">
        <f>'Backlog ELV'!N36*1</f>
        <v>0</v>
      </c>
      <c r="O36">
        <f>'Backlog ELV'!O36*1</f>
        <v>0</v>
      </c>
      <c r="Q36">
        <f>'Backlog ELV'!Q36*1</f>
        <v>0</v>
      </c>
      <c r="R36">
        <f>'Backlog ELV'!R36*1</f>
        <v>3</v>
      </c>
      <c r="S36">
        <f>'Backlog ELV'!S36*1</f>
        <v>0</v>
      </c>
      <c r="T36">
        <f>'Backlog ELV'!T36*1</f>
        <v>0</v>
      </c>
      <c r="V36">
        <f>'Backlog ELV'!V36*1</f>
        <v>0</v>
      </c>
      <c r="W36">
        <f>'Backlog ELV'!W36*1</f>
        <v>0</v>
      </c>
      <c r="X36">
        <f>'Backlog ELV'!X36*1</f>
        <v>0</v>
      </c>
      <c r="Y36">
        <f>'Backlog ELV'!Y36*1</f>
        <v>0</v>
      </c>
      <c r="AA36">
        <f>'Backlog ELV'!AA36*1</f>
        <v>0</v>
      </c>
      <c r="AB36">
        <f>'Backlog ELV'!AB36*1</f>
        <v>10</v>
      </c>
      <c r="AC36">
        <f>'Backlog ELV'!AC36*1</f>
        <v>0</v>
      </c>
      <c r="AD36">
        <f>'Backlog ELV'!AD36*1</f>
        <v>0</v>
      </c>
      <c r="AF36">
        <f>'Backlog ELV'!AF36*1</f>
        <v>0</v>
      </c>
      <c r="AG36">
        <f>'Backlog ELV'!AG36*1</f>
        <v>10</v>
      </c>
      <c r="AH36">
        <f>'Backlog ELV'!AH36*1</f>
        <v>0</v>
      </c>
      <c r="AI36">
        <f>'Backlog ELV'!AI36*1</f>
        <v>0</v>
      </c>
      <c r="AK36">
        <f>'Backlog ELV'!AK36*1</f>
        <v>2</v>
      </c>
      <c r="AL36">
        <f>'Backlog ELV'!AL36*1</f>
        <v>0</v>
      </c>
      <c r="AM36">
        <f>'Backlog ELV'!AM36*1</f>
        <v>0</v>
      </c>
      <c r="AN36">
        <f>'Backlog ELV'!AN36*1</f>
        <v>0</v>
      </c>
      <c r="AP36">
        <f>'Backlog ELV'!AP36*1</f>
        <v>0</v>
      </c>
      <c r="AQ36">
        <f>'Backlog ELV'!AQ36*1</f>
        <v>0</v>
      </c>
      <c r="AR36">
        <f>'Backlog ELV'!AR36*1</f>
        <v>0</v>
      </c>
      <c r="AS36">
        <f>'Backlog ELV'!AS36*1</f>
        <v>0</v>
      </c>
      <c r="AU36">
        <f>'Backlog ELV'!AU36*1</f>
        <v>0</v>
      </c>
      <c r="AV36">
        <f>'Backlog ELV'!AV36*1</f>
        <v>10</v>
      </c>
      <c r="AW36">
        <f>'Backlog ELV'!AW36*1</f>
        <v>0</v>
      </c>
      <c r="AX36">
        <f>'Backlog ELV'!AX36*1</f>
        <v>0</v>
      </c>
      <c r="AZ36">
        <f>'Backlog ELV'!AZ36*1</f>
        <v>0</v>
      </c>
      <c r="BA36">
        <f>'Backlog ELV'!BA36*1</f>
        <v>24</v>
      </c>
      <c r="BB36">
        <f>'Backlog ELV'!BB36*1</f>
        <v>0</v>
      </c>
      <c r="BC36">
        <f>'Backlog ELV'!BC36*1</f>
        <v>0</v>
      </c>
      <c r="BE36">
        <f>'Backlog ELV'!BE36*1</f>
        <v>0</v>
      </c>
      <c r="BF36">
        <f>'Backlog ELV'!BF36*1</f>
        <v>0</v>
      </c>
      <c r="BG36">
        <f>'Backlog ELV'!BG36*1</f>
        <v>0</v>
      </c>
      <c r="BH36">
        <f>'Backlog ELV'!BH36*1</f>
        <v>0</v>
      </c>
      <c r="BJ36">
        <f>'Backlog ELV'!BJ36*1</f>
        <v>0</v>
      </c>
      <c r="BK36">
        <f>'Backlog ELV'!BK36*1</f>
        <v>0</v>
      </c>
      <c r="BL36">
        <f>'Backlog ELV'!BL36*1</f>
        <v>0</v>
      </c>
      <c r="BM36">
        <f>'Backlog ELV'!BM36*1</f>
        <v>0</v>
      </c>
      <c r="BO36">
        <f>'Backlog ELV'!BO36*1</f>
        <v>0</v>
      </c>
      <c r="BP36">
        <f>'Backlog ELV'!BP36*1</f>
        <v>0</v>
      </c>
      <c r="BQ36">
        <f>'Backlog ELV'!BQ36*1</f>
        <v>0</v>
      </c>
      <c r="BR36">
        <f>'Backlog ELV'!BR36*1</f>
        <v>0</v>
      </c>
      <c r="BT36">
        <f>'Backlog ELV'!BT36*1</f>
        <v>0</v>
      </c>
      <c r="BU36">
        <f>'Backlog ELV'!BU36*1</f>
        <v>0</v>
      </c>
      <c r="BV36">
        <f>'Backlog ELV'!BV36*1</f>
        <v>0</v>
      </c>
      <c r="BW36">
        <f>'Backlog ELV'!BW36*1</f>
        <v>0</v>
      </c>
      <c r="BY36">
        <f>'Backlog ELV'!BY36*1</f>
        <v>0</v>
      </c>
      <c r="BZ36">
        <f>'Backlog ELV'!BZ36*1</f>
        <v>0</v>
      </c>
      <c r="CA36">
        <f>'Backlog ELV'!CA36*1</f>
        <v>0</v>
      </c>
      <c r="CB36">
        <f>'Backlog ELV'!CB36*1</f>
        <v>0</v>
      </c>
      <c r="CD36">
        <f>'Backlog ELV'!CD36*1</f>
        <v>0</v>
      </c>
      <c r="CE36">
        <f>'Backlog ELV'!CE36*1</f>
        <v>0</v>
      </c>
      <c r="CF36">
        <f>'Backlog ELV'!CF36*1</f>
        <v>0</v>
      </c>
      <c r="CG36">
        <f>'Backlog ELV'!CG36*1</f>
        <v>0</v>
      </c>
      <c r="CI36">
        <f>'Backlog ELV'!CI36*1</f>
        <v>0</v>
      </c>
      <c r="CJ36">
        <f>'Backlog ELV'!CJ36*1</f>
        <v>25</v>
      </c>
      <c r="CK36">
        <f>'Backlog ELV'!CK36*1</f>
        <v>0</v>
      </c>
      <c r="CL36">
        <f>'Backlog ELV'!CL36*1</f>
        <v>0</v>
      </c>
      <c r="CN36">
        <f>'Backlog ELV'!CN36*1</f>
        <v>0</v>
      </c>
      <c r="CO36">
        <f>'Backlog ELV'!CO36*1</f>
        <v>4</v>
      </c>
      <c r="CP36">
        <f>'Backlog ELV'!CP36*1</f>
        <v>0</v>
      </c>
      <c r="CQ36">
        <f>'Backlog ELV'!CQ36*1</f>
        <v>0</v>
      </c>
      <c r="CS36">
        <f>'Backlog ELV'!CS36*1</f>
        <v>0</v>
      </c>
      <c r="CT36">
        <f>'Backlog ELV'!CT36*1</f>
        <v>1</v>
      </c>
      <c r="CU36">
        <f>'Backlog ELV'!CU36*1</f>
        <v>0</v>
      </c>
      <c r="CV36">
        <f>'Backlog ELV'!CV36*1</f>
        <v>0</v>
      </c>
      <c r="CX36">
        <f>'Backlog ELV'!CX36*1</f>
        <v>1</v>
      </c>
      <c r="CY36">
        <f>'Backlog ELV'!CY36*1</f>
        <v>0</v>
      </c>
      <c r="CZ36">
        <f>'Backlog ELV'!CZ36*1</f>
        <v>0</v>
      </c>
      <c r="DA36">
        <f>'Backlog ELV'!DA36*1</f>
        <v>0</v>
      </c>
      <c r="DC36">
        <f>'Backlog ELV'!DC36*1</f>
        <v>0</v>
      </c>
      <c r="DD36">
        <f>'Backlog ELV'!DD36*1</f>
        <v>22</v>
      </c>
      <c r="DE36">
        <f>'Backlog ELV'!DE36*1</f>
        <v>0</v>
      </c>
      <c r="DF36">
        <f>'Backlog ELV'!DF36*1</f>
        <v>0</v>
      </c>
      <c r="DH36">
        <f>'Backlog ELV'!DH36*1</f>
        <v>0</v>
      </c>
      <c r="DI36">
        <f>'Backlog ELV'!DI36*1</f>
        <v>6</v>
      </c>
      <c r="DJ36">
        <f>'Backlog ELV'!DJ36*1</f>
        <v>0</v>
      </c>
      <c r="DK36">
        <f>'Backlog ELV'!DK36*1</f>
        <v>0</v>
      </c>
      <c r="DM36">
        <f>'Backlog ELV'!DM36*1</f>
        <v>0</v>
      </c>
      <c r="DN36">
        <f>'Backlog ELV'!DN36*1</f>
        <v>3</v>
      </c>
      <c r="DO36">
        <f>'Backlog ELV'!DO36*1</f>
        <v>0</v>
      </c>
      <c r="DP36">
        <f>'Backlog ELV'!DP36*1</f>
        <v>0</v>
      </c>
      <c r="DR36">
        <f>'Backlog ELV'!DR36*1</f>
        <v>0</v>
      </c>
      <c r="DS36">
        <f>'Backlog ELV'!DS36*1</f>
        <v>1</v>
      </c>
      <c r="DT36">
        <f>'Backlog ELV'!DT36*1</f>
        <v>0</v>
      </c>
      <c r="DU36">
        <f>'Backlog ELV'!DU36*1</f>
        <v>0</v>
      </c>
      <c r="DW36">
        <f>'Backlog ELV'!DW36*1</f>
        <v>0</v>
      </c>
      <c r="DX36">
        <f>'Backlog ELV'!DX36*1</f>
        <v>0</v>
      </c>
      <c r="DY36">
        <f>'Backlog ELV'!DY36*1</f>
        <v>0</v>
      </c>
      <c r="DZ36">
        <f>'Backlog ELV'!DZ36*1</f>
        <v>0</v>
      </c>
      <c r="EB36">
        <f>'Backlog ELV'!EB36*1</f>
        <v>0</v>
      </c>
      <c r="EC36">
        <f>'Backlog ELV'!EC36*1</f>
        <v>22</v>
      </c>
      <c r="ED36">
        <f>'Backlog ELV'!ED36*1</f>
        <v>0</v>
      </c>
      <c r="EE36">
        <f>'Backlog ELV'!EE36*1</f>
        <v>0</v>
      </c>
      <c r="EG36">
        <f>'Backlog ELV'!EG36*1</f>
        <v>2</v>
      </c>
      <c r="EH36">
        <f>'Backlog ELV'!EH36*1</f>
        <v>0</v>
      </c>
      <c r="EI36">
        <f>'Backlog ELV'!EI36*1</f>
        <v>0</v>
      </c>
      <c r="EJ36">
        <f>'Backlog ELV'!EJ36*1</f>
        <v>0</v>
      </c>
      <c r="EL36">
        <f>'Backlog ELV'!EL36*1</f>
        <v>0</v>
      </c>
      <c r="EM36">
        <f>'Backlog ELV'!EM36*1</f>
        <v>0</v>
      </c>
      <c r="EN36">
        <f>'Backlog ELV'!EN36*1</f>
        <v>0</v>
      </c>
      <c r="EO36">
        <f>'Backlog ELV'!EO36*1</f>
        <v>0</v>
      </c>
      <c r="EQ36">
        <f>'Backlog ELV'!EQ36*1</f>
        <v>0</v>
      </c>
      <c r="ER36">
        <f>'Backlog ELV'!ER36*1</f>
        <v>20</v>
      </c>
      <c r="ES36">
        <f>'Backlog ELV'!ES36*1</f>
        <v>0</v>
      </c>
      <c r="ET36">
        <f>'Backlog ELV'!ET36*1</f>
        <v>0</v>
      </c>
      <c r="EV36" s="22">
        <f t="shared" si="0"/>
        <v>0</v>
      </c>
      <c r="EW36" s="22">
        <f t="shared" si="1"/>
        <v>5</v>
      </c>
      <c r="EX36" s="22">
        <f t="shared" si="2"/>
        <v>0</v>
      </c>
      <c r="EY36" s="22">
        <f t="shared" si="3"/>
        <v>0</v>
      </c>
    </row>
    <row r="37" spans="1:155" x14ac:dyDescent="0.35">
      <c r="A37">
        <v>35</v>
      </c>
      <c r="B37">
        <f>'Backlog ELV'!B37*1</f>
        <v>0</v>
      </c>
      <c r="C37">
        <f>'Backlog ELV'!C37*1</f>
        <v>0</v>
      </c>
      <c r="D37">
        <f>'Backlog ELV'!D37*1</f>
        <v>0</v>
      </c>
      <c r="E37">
        <f>'Backlog ELV'!E37*1</f>
        <v>0</v>
      </c>
      <c r="G37">
        <f>'Backlog ELV'!G37*1</f>
        <v>0</v>
      </c>
      <c r="H37">
        <f>'Backlog ELV'!H37*1</f>
        <v>12</v>
      </c>
      <c r="I37">
        <f>'Backlog ELV'!I37*1</f>
        <v>0</v>
      </c>
      <c r="J37">
        <f>'Backlog ELV'!J37*1</f>
        <v>0</v>
      </c>
      <c r="L37">
        <f>'Backlog ELV'!L37*1</f>
        <v>0</v>
      </c>
      <c r="M37">
        <f>'Backlog ELV'!M37*1</f>
        <v>8</v>
      </c>
      <c r="N37">
        <f>'Backlog ELV'!N37*1</f>
        <v>0</v>
      </c>
      <c r="O37">
        <f>'Backlog ELV'!O37*1</f>
        <v>0</v>
      </c>
      <c r="Q37">
        <f>'Backlog ELV'!Q37*1</f>
        <v>0</v>
      </c>
      <c r="R37">
        <f>'Backlog ELV'!R37*1</f>
        <v>0</v>
      </c>
      <c r="S37">
        <f>'Backlog ELV'!S37*1</f>
        <v>0</v>
      </c>
      <c r="T37">
        <f>'Backlog ELV'!T37*1</f>
        <v>0</v>
      </c>
      <c r="V37">
        <f>'Backlog ELV'!V37*1</f>
        <v>0</v>
      </c>
      <c r="W37">
        <f>'Backlog ELV'!W37*1</f>
        <v>0</v>
      </c>
      <c r="X37">
        <f>'Backlog ELV'!X37*1</f>
        <v>0</v>
      </c>
      <c r="Y37">
        <f>'Backlog ELV'!Y37*1</f>
        <v>0</v>
      </c>
      <c r="AA37">
        <f>'Backlog ELV'!AA37*1</f>
        <v>0</v>
      </c>
      <c r="AB37">
        <f>'Backlog ELV'!AB37*1</f>
        <v>0</v>
      </c>
      <c r="AC37">
        <f>'Backlog ELV'!AC37*1</f>
        <v>0</v>
      </c>
      <c r="AD37">
        <f>'Backlog ELV'!AD37*1</f>
        <v>0</v>
      </c>
      <c r="AF37">
        <f>'Backlog ELV'!AF37*1</f>
        <v>0</v>
      </c>
      <c r="AG37">
        <f>'Backlog ELV'!AG37*1</f>
        <v>0</v>
      </c>
      <c r="AH37">
        <f>'Backlog ELV'!AH37*1</f>
        <v>0</v>
      </c>
      <c r="AI37">
        <f>'Backlog ELV'!AI37*1</f>
        <v>0</v>
      </c>
      <c r="AK37">
        <f>'Backlog ELV'!AK37*1</f>
        <v>0</v>
      </c>
      <c r="AL37">
        <f>'Backlog ELV'!AL37*1</f>
        <v>7</v>
      </c>
      <c r="AM37">
        <f>'Backlog ELV'!AM37*1</f>
        <v>0</v>
      </c>
      <c r="AN37">
        <f>'Backlog ELV'!AN37*1</f>
        <v>0</v>
      </c>
      <c r="AP37">
        <f>'Backlog ELV'!AP37*1</f>
        <v>0</v>
      </c>
      <c r="AQ37">
        <f>'Backlog ELV'!AQ37*1</f>
        <v>22</v>
      </c>
      <c r="AR37">
        <f>'Backlog ELV'!AR37*1</f>
        <v>0</v>
      </c>
      <c r="AS37">
        <f>'Backlog ELV'!AS37*1</f>
        <v>0</v>
      </c>
      <c r="AU37">
        <f>'Backlog ELV'!AU37*1</f>
        <v>0</v>
      </c>
      <c r="AV37">
        <f>'Backlog ELV'!AV37*1</f>
        <v>0</v>
      </c>
      <c r="AW37">
        <f>'Backlog ELV'!AW37*1</f>
        <v>0</v>
      </c>
      <c r="AX37">
        <f>'Backlog ELV'!AX37*1</f>
        <v>0</v>
      </c>
      <c r="AZ37">
        <f>'Backlog ELV'!AZ37*1</f>
        <v>0</v>
      </c>
      <c r="BA37">
        <f>'Backlog ELV'!BA37*1</f>
        <v>0</v>
      </c>
      <c r="BB37">
        <f>'Backlog ELV'!BB37*1</f>
        <v>0</v>
      </c>
      <c r="BC37">
        <f>'Backlog ELV'!BC37*1</f>
        <v>0</v>
      </c>
      <c r="BE37">
        <f>'Backlog ELV'!BE37*1</f>
        <v>0</v>
      </c>
      <c r="BF37">
        <f>'Backlog ELV'!BF37*1</f>
        <v>0</v>
      </c>
      <c r="BG37">
        <f>'Backlog ELV'!BG37*1</f>
        <v>0</v>
      </c>
      <c r="BH37">
        <f>'Backlog ELV'!BH37*1</f>
        <v>0</v>
      </c>
      <c r="BJ37">
        <f>'Backlog ELV'!BJ37*1</f>
        <v>0</v>
      </c>
      <c r="BK37">
        <f>'Backlog ELV'!BK37*1</f>
        <v>0</v>
      </c>
      <c r="BL37">
        <f>'Backlog ELV'!BL37*1</f>
        <v>0</v>
      </c>
      <c r="BM37">
        <f>'Backlog ELV'!BM37*1</f>
        <v>0</v>
      </c>
      <c r="BO37">
        <f>'Backlog ELV'!BO37*1</f>
        <v>0</v>
      </c>
      <c r="BP37">
        <f>'Backlog ELV'!BP37*1</f>
        <v>12</v>
      </c>
      <c r="BQ37">
        <f>'Backlog ELV'!BQ37*1</f>
        <v>0</v>
      </c>
      <c r="BR37">
        <f>'Backlog ELV'!BR37*1</f>
        <v>0</v>
      </c>
      <c r="BT37">
        <f>'Backlog ELV'!BT37*1</f>
        <v>0</v>
      </c>
      <c r="BU37">
        <f>'Backlog ELV'!BU37*1</f>
        <v>2</v>
      </c>
      <c r="BV37">
        <f>'Backlog ELV'!BV37*1</f>
        <v>0</v>
      </c>
      <c r="BW37">
        <f>'Backlog ELV'!BW37*1</f>
        <v>0</v>
      </c>
      <c r="BY37">
        <f>'Backlog ELV'!BY37*1</f>
        <v>0</v>
      </c>
      <c r="BZ37">
        <f>'Backlog ELV'!BZ37*1</f>
        <v>0</v>
      </c>
      <c r="CA37">
        <f>'Backlog ELV'!CA37*1</f>
        <v>0</v>
      </c>
      <c r="CB37">
        <f>'Backlog ELV'!CB37*1</f>
        <v>0</v>
      </c>
      <c r="CD37">
        <f>'Backlog ELV'!CD37*1</f>
        <v>0</v>
      </c>
      <c r="CE37">
        <f>'Backlog ELV'!CE37*1</f>
        <v>0</v>
      </c>
      <c r="CF37">
        <f>'Backlog ELV'!CF37*1</f>
        <v>0</v>
      </c>
      <c r="CG37">
        <f>'Backlog ELV'!CG37*1</f>
        <v>0</v>
      </c>
      <c r="CI37">
        <f>'Backlog ELV'!CI37*1</f>
        <v>0</v>
      </c>
      <c r="CJ37">
        <f>'Backlog ELV'!CJ37*1</f>
        <v>0</v>
      </c>
      <c r="CK37">
        <f>'Backlog ELV'!CK37*1</f>
        <v>0</v>
      </c>
      <c r="CL37">
        <f>'Backlog ELV'!CL37*1</f>
        <v>0</v>
      </c>
      <c r="CN37">
        <f>'Backlog ELV'!CN37*1</f>
        <v>0</v>
      </c>
      <c r="CO37">
        <f>'Backlog ELV'!CO37*1</f>
        <v>0</v>
      </c>
      <c r="CP37">
        <f>'Backlog ELV'!CP37*1</f>
        <v>0</v>
      </c>
      <c r="CQ37">
        <f>'Backlog ELV'!CQ37*1</f>
        <v>0</v>
      </c>
      <c r="CS37">
        <f>'Backlog ELV'!CS37*1</f>
        <v>0</v>
      </c>
      <c r="CT37">
        <f>'Backlog ELV'!CT37*1</f>
        <v>0</v>
      </c>
      <c r="CU37">
        <f>'Backlog ELV'!CU37*1</f>
        <v>0</v>
      </c>
      <c r="CV37">
        <f>'Backlog ELV'!CV37*1</f>
        <v>0</v>
      </c>
      <c r="CX37">
        <f>'Backlog ELV'!CX37*1</f>
        <v>0</v>
      </c>
      <c r="CY37">
        <f>'Backlog ELV'!CY37*1</f>
        <v>8</v>
      </c>
      <c r="CZ37">
        <f>'Backlog ELV'!CZ37*1</f>
        <v>0</v>
      </c>
      <c r="DA37">
        <f>'Backlog ELV'!DA37*1</f>
        <v>0</v>
      </c>
      <c r="DC37">
        <f>'Backlog ELV'!DC37*1</f>
        <v>0</v>
      </c>
      <c r="DD37">
        <f>'Backlog ELV'!DD37*1</f>
        <v>0</v>
      </c>
      <c r="DE37">
        <f>'Backlog ELV'!DE37*1</f>
        <v>0</v>
      </c>
      <c r="DF37">
        <f>'Backlog ELV'!DF37*1</f>
        <v>0</v>
      </c>
      <c r="DH37">
        <f>'Backlog ELV'!DH37*1</f>
        <v>0</v>
      </c>
      <c r="DI37">
        <f>'Backlog ELV'!DI37*1</f>
        <v>22</v>
      </c>
      <c r="DJ37">
        <f>'Backlog ELV'!DJ37*1</f>
        <v>0</v>
      </c>
      <c r="DK37">
        <f>'Backlog ELV'!DK37*1</f>
        <v>0</v>
      </c>
      <c r="DM37">
        <f>'Backlog ELV'!DM37*1</f>
        <v>0</v>
      </c>
      <c r="DN37">
        <f>'Backlog ELV'!DN37*1</f>
        <v>9</v>
      </c>
      <c r="DO37">
        <f>'Backlog ELV'!DO37*1</f>
        <v>0</v>
      </c>
      <c r="DP37">
        <f>'Backlog ELV'!DP37*1</f>
        <v>0</v>
      </c>
      <c r="DR37">
        <f>'Backlog ELV'!DR37*1</f>
        <v>0</v>
      </c>
      <c r="DS37">
        <f>'Backlog ELV'!DS37*1</f>
        <v>0</v>
      </c>
      <c r="DT37">
        <f>'Backlog ELV'!DT37*1</f>
        <v>0</v>
      </c>
      <c r="DU37">
        <f>'Backlog ELV'!DU37*1</f>
        <v>0</v>
      </c>
      <c r="DW37">
        <f>'Backlog ELV'!DW37*1</f>
        <v>0</v>
      </c>
      <c r="DX37">
        <f>'Backlog ELV'!DX37*1</f>
        <v>1</v>
      </c>
      <c r="DY37">
        <f>'Backlog ELV'!DY37*1</f>
        <v>0</v>
      </c>
      <c r="DZ37">
        <f>'Backlog ELV'!DZ37*1</f>
        <v>0</v>
      </c>
      <c r="EB37">
        <f>'Backlog ELV'!EB37*1</f>
        <v>0</v>
      </c>
      <c r="EC37">
        <f>'Backlog ELV'!EC37*1</f>
        <v>0</v>
      </c>
      <c r="ED37">
        <f>'Backlog ELV'!ED37*1</f>
        <v>0</v>
      </c>
      <c r="EE37">
        <f>'Backlog ELV'!EE37*1</f>
        <v>0</v>
      </c>
      <c r="EG37">
        <f>'Backlog ELV'!EG37*1</f>
        <v>0</v>
      </c>
      <c r="EH37">
        <f>'Backlog ELV'!EH37*1</f>
        <v>0</v>
      </c>
      <c r="EI37">
        <f>'Backlog ELV'!EI37*1</f>
        <v>0</v>
      </c>
      <c r="EJ37">
        <f>'Backlog ELV'!EJ37*1</f>
        <v>0</v>
      </c>
      <c r="EL37">
        <f>'Backlog ELV'!EL37*1</f>
        <v>2</v>
      </c>
      <c r="EM37">
        <f>'Backlog ELV'!EM37*1</f>
        <v>0</v>
      </c>
      <c r="EN37">
        <f>'Backlog ELV'!EN37*1</f>
        <v>0</v>
      </c>
      <c r="EO37">
        <f>'Backlog ELV'!EO37*1</f>
        <v>0</v>
      </c>
      <c r="EQ37">
        <f>'Backlog ELV'!EQ37*1</f>
        <v>0</v>
      </c>
      <c r="ER37">
        <f>'Backlog ELV'!ER37*1</f>
        <v>0</v>
      </c>
      <c r="ES37">
        <f>'Backlog ELV'!ES37*1</f>
        <v>0</v>
      </c>
      <c r="ET37">
        <f>'Backlog ELV'!ET37*1</f>
        <v>0</v>
      </c>
      <c r="EV37" s="22">
        <f t="shared" si="0"/>
        <v>0</v>
      </c>
      <c r="EW37" s="22">
        <f t="shared" si="1"/>
        <v>3</v>
      </c>
      <c r="EX37" s="22">
        <f t="shared" si="2"/>
        <v>0</v>
      </c>
      <c r="EY37" s="22">
        <f t="shared" si="3"/>
        <v>0</v>
      </c>
    </row>
    <row r="38" spans="1:155" x14ac:dyDescent="0.35">
      <c r="A38">
        <v>36</v>
      </c>
      <c r="B38">
        <f>'Backlog ELV'!B38*1</f>
        <v>0</v>
      </c>
      <c r="C38">
        <f>'Backlog ELV'!C38*1</f>
        <v>3</v>
      </c>
      <c r="D38">
        <f>'Backlog ELV'!D38*1</f>
        <v>0</v>
      </c>
      <c r="E38">
        <f>'Backlog ELV'!E38*1</f>
        <v>0</v>
      </c>
      <c r="G38">
        <f>'Backlog ELV'!G38*1</f>
        <v>0</v>
      </c>
      <c r="H38">
        <f>'Backlog ELV'!H38*1</f>
        <v>3</v>
      </c>
      <c r="I38">
        <f>'Backlog ELV'!I38*1</f>
        <v>0</v>
      </c>
      <c r="J38">
        <f>'Backlog ELV'!J38*1</f>
        <v>0</v>
      </c>
      <c r="L38">
        <f>'Backlog ELV'!L38*1</f>
        <v>0</v>
      </c>
      <c r="M38">
        <f>'Backlog ELV'!M38*1</f>
        <v>19</v>
      </c>
      <c r="N38">
        <f>'Backlog ELV'!N38*1</f>
        <v>0</v>
      </c>
      <c r="O38">
        <f>'Backlog ELV'!O38*1</f>
        <v>0</v>
      </c>
      <c r="Q38">
        <f>'Backlog ELV'!Q38*1</f>
        <v>0</v>
      </c>
      <c r="R38">
        <f>'Backlog ELV'!R38*1</f>
        <v>0</v>
      </c>
      <c r="S38">
        <f>'Backlog ELV'!S38*1</f>
        <v>0</v>
      </c>
      <c r="T38">
        <f>'Backlog ELV'!T38*1</f>
        <v>0</v>
      </c>
      <c r="V38">
        <f>'Backlog ELV'!V38*1</f>
        <v>0</v>
      </c>
      <c r="W38">
        <f>'Backlog ELV'!W38*1</f>
        <v>5</v>
      </c>
      <c r="X38">
        <f>'Backlog ELV'!X38*1</f>
        <v>0</v>
      </c>
      <c r="Y38">
        <f>'Backlog ELV'!Y38*1</f>
        <v>0</v>
      </c>
      <c r="AA38">
        <f>'Backlog ELV'!AA38*1</f>
        <v>0</v>
      </c>
      <c r="AB38">
        <f>'Backlog ELV'!AB38*1</f>
        <v>0</v>
      </c>
      <c r="AC38">
        <f>'Backlog ELV'!AC38*1</f>
        <v>0</v>
      </c>
      <c r="AD38">
        <f>'Backlog ELV'!AD38*1</f>
        <v>0</v>
      </c>
      <c r="AF38">
        <f>'Backlog ELV'!AF38*1</f>
        <v>0</v>
      </c>
      <c r="AG38">
        <f>'Backlog ELV'!AG38*1</f>
        <v>0</v>
      </c>
      <c r="AH38">
        <f>'Backlog ELV'!AH38*1</f>
        <v>0</v>
      </c>
      <c r="AI38">
        <f>'Backlog ELV'!AI38*1</f>
        <v>0</v>
      </c>
      <c r="AK38">
        <f>'Backlog ELV'!AK38*1</f>
        <v>0</v>
      </c>
      <c r="AL38">
        <f>'Backlog ELV'!AL38*1</f>
        <v>9</v>
      </c>
      <c r="AM38">
        <f>'Backlog ELV'!AM38*1</f>
        <v>0</v>
      </c>
      <c r="AN38">
        <f>'Backlog ELV'!AN38*1</f>
        <v>0</v>
      </c>
      <c r="AP38">
        <f>'Backlog ELV'!AP38*1</f>
        <v>0</v>
      </c>
      <c r="AQ38">
        <f>'Backlog ELV'!AQ38*1</f>
        <v>0</v>
      </c>
      <c r="AR38">
        <f>'Backlog ELV'!AR38*1</f>
        <v>0</v>
      </c>
      <c r="AS38">
        <f>'Backlog ELV'!AS38*1</f>
        <v>0</v>
      </c>
      <c r="AU38">
        <f>'Backlog ELV'!AU38*1</f>
        <v>0</v>
      </c>
      <c r="AV38">
        <f>'Backlog ELV'!AV38*1</f>
        <v>0</v>
      </c>
      <c r="AW38">
        <f>'Backlog ELV'!AW38*1</f>
        <v>0</v>
      </c>
      <c r="AX38">
        <f>'Backlog ELV'!AX38*1</f>
        <v>0</v>
      </c>
      <c r="AZ38">
        <f>'Backlog ELV'!AZ38*1</f>
        <v>0</v>
      </c>
      <c r="BA38">
        <f>'Backlog ELV'!BA38*1</f>
        <v>0</v>
      </c>
      <c r="BB38">
        <f>'Backlog ELV'!BB38*1</f>
        <v>0</v>
      </c>
      <c r="BC38">
        <f>'Backlog ELV'!BC38*1</f>
        <v>0</v>
      </c>
      <c r="BE38">
        <f>'Backlog ELV'!BE38*1</f>
        <v>0</v>
      </c>
      <c r="BF38">
        <f>'Backlog ELV'!BF38*1</f>
        <v>0</v>
      </c>
      <c r="BG38">
        <f>'Backlog ELV'!BG38*1</f>
        <v>0</v>
      </c>
      <c r="BH38">
        <f>'Backlog ELV'!BH38*1</f>
        <v>0</v>
      </c>
      <c r="BJ38">
        <f>'Backlog ELV'!BJ38*1</f>
        <v>0</v>
      </c>
      <c r="BK38">
        <f>'Backlog ELV'!BK38*1</f>
        <v>0</v>
      </c>
      <c r="BL38">
        <f>'Backlog ELV'!BL38*1</f>
        <v>0</v>
      </c>
      <c r="BM38">
        <f>'Backlog ELV'!BM38*1</f>
        <v>0</v>
      </c>
      <c r="BO38">
        <f>'Backlog ELV'!BO38*1</f>
        <v>0</v>
      </c>
      <c r="BP38">
        <f>'Backlog ELV'!BP38*1</f>
        <v>3</v>
      </c>
      <c r="BQ38">
        <f>'Backlog ELV'!BQ38*1</f>
        <v>0</v>
      </c>
      <c r="BR38">
        <f>'Backlog ELV'!BR38*1</f>
        <v>0</v>
      </c>
      <c r="BT38">
        <f>'Backlog ELV'!BT38*1</f>
        <v>0</v>
      </c>
      <c r="BU38">
        <f>'Backlog ELV'!BU38*1</f>
        <v>0</v>
      </c>
      <c r="BV38">
        <f>'Backlog ELV'!BV38*1</f>
        <v>0</v>
      </c>
      <c r="BW38">
        <f>'Backlog ELV'!BW38*1</f>
        <v>0</v>
      </c>
      <c r="BY38">
        <f>'Backlog ELV'!BY38*1</f>
        <v>0</v>
      </c>
      <c r="BZ38">
        <f>'Backlog ELV'!BZ38*1</f>
        <v>0</v>
      </c>
      <c r="CA38">
        <f>'Backlog ELV'!CA38*1</f>
        <v>0</v>
      </c>
      <c r="CB38">
        <f>'Backlog ELV'!CB38*1</f>
        <v>0</v>
      </c>
      <c r="CD38">
        <f>'Backlog ELV'!CD38*1</f>
        <v>0</v>
      </c>
      <c r="CE38">
        <f>'Backlog ELV'!CE38*1</f>
        <v>0</v>
      </c>
      <c r="CF38">
        <f>'Backlog ELV'!CF38*1</f>
        <v>0</v>
      </c>
      <c r="CG38">
        <f>'Backlog ELV'!CG38*1</f>
        <v>0</v>
      </c>
      <c r="CI38">
        <f>'Backlog ELV'!CI38*1</f>
        <v>0</v>
      </c>
      <c r="CJ38">
        <f>'Backlog ELV'!CJ38*1</f>
        <v>0</v>
      </c>
      <c r="CK38">
        <f>'Backlog ELV'!CK38*1</f>
        <v>0</v>
      </c>
      <c r="CL38">
        <f>'Backlog ELV'!CL38*1</f>
        <v>0</v>
      </c>
      <c r="CN38">
        <f>'Backlog ELV'!CN38*1</f>
        <v>0</v>
      </c>
      <c r="CO38">
        <f>'Backlog ELV'!CO38*1</f>
        <v>0</v>
      </c>
      <c r="CP38">
        <f>'Backlog ELV'!CP38*1</f>
        <v>0</v>
      </c>
      <c r="CQ38">
        <f>'Backlog ELV'!CQ38*1</f>
        <v>0</v>
      </c>
      <c r="CS38">
        <f>'Backlog ELV'!CS38*1</f>
        <v>0</v>
      </c>
      <c r="CT38">
        <f>'Backlog ELV'!CT38*1</f>
        <v>0</v>
      </c>
      <c r="CU38">
        <f>'Backlog ELV'!CU38*1</f>
        <v>0</v>
      </c>
      <c r="CV38">
        <f>'Backlog ELV'!CV38*1</f>
        <v>0</v>
      </c>
      <c r="CX38">
        <f>'Backlog ELV'!CX38*1</f>
        <v>0</v>
      </c>
      <c r="CY38">
        <f>'Backlog ELV'!CY38*1</f>
        <v>19</v>
      </c>
      <c r="CZ38">
        <f>'Backlog ELV'!CZ38*1</f>
        <v>0</v>
      </c>
      <c r="DA38">
        <f>'Backlog ELV'!DA38*1</f>
        <v>0</v>
      </c>
      <c r="DC38">
        <f>'Backlog ELV'!DC38*1</f>
        <v>0</v>
      </c>
      <c r="DD38">
        <f>'Backlog ELV'!DD38*1</f>
        <v>0</v>
      </c>
      <c r="DE38">
        <f>'Backlog ELV'!DE38*1</f>
        <v>0</v>
      </c>
      <c r="DF38">
        <f>'Backlog ELV'!DF38*1</f>
        <v>0</v>
      </c>
      <c r="DH38">
        <f>'Backlog ELV'!DH38*1</f>
        <v>0</v>
      </c>
      <c r="DI38">
        <f>'Backlog ELV'!DI38*1</f>
        <v>0</v>
      </c>
      <c r="DJ38">
        <f>'Backlog ELV'!DJ38*1</f>
        <v>0</v>
      </c>
      <c r="DK38">
        <f>'Backlog ELV'!DK38*1</f>
        <v>0</v>
      </c>
      <c r="DM38">
        <f>'Backlog ELV'!DM38*1</f>
        <v>0</v>
      </c>
      <c r="DN38">
        <f>'Backlog ELV'!DN38*1</f>
        <v>14</v>
      </c>
      <c r="DO38">
        <f>'Backlog ELV'!DO38*1</f>
        <v>0</v>
      </c>
      <c r="DP38">
        <f>'Backlog ELV'!DP38*1</f>
        <v>0</v>
      </c>
      <c r="DR38">
        <f>'Backlog ELV'!DR38*1</f>
        <v>0</v>
      </c>
      <c r="DS38">
        <f>'Backlog ELV'!DS38*1</f>
        <v>0</v>
      </c>
      <c r="DT38">
        <f>'Backlog ELV'!DT38*1</f>
        <v>0</v>
      </c>
      <c r="DU38">
        <f>'Backlog ELV'!DU38*1</f>
        <v>0</v>
      </c>
      <c r="DW38">
        <f>'Backlog ELV'!DW38*1</f>
        <v>0</v>
      </c>
      <c r="DX38">
        <f>'Backlog ELV'!DX38*1</f>
        <v>0</v>
      </c>
      <c r="DY38">
        <f>'Backlog ELV'!DY38*1</f>
        <v>0</v>
      </c>
      <c r="DZ38">
        <f>'Backlog ELV'!DZ38*1</f>
        <v>0</v>
      </c>
      <c r="EB38">
        <f>'Backlog ELV'!EB38*1</f>
        <v>0</v>
      </c>
      <c r="EC38">
        <f>'Backlog ELV'!EC38*1</f>
        <v>0</v>
      </c>
      <c r="ED38">
        <f>'Backlog ELV'!ED38*1</f>
        <v>0</v>
      </c>
      <c r="EE38">
        <f>'Backlog ELV'!EE38*1</f>
        <v>0</v>
      </c>
      <c r="EG38">
        <f>'Backlog ELV'!EG38*1</f>
        <v>0</v>
      </c>
      <c r="EH38">
        <f>'Backlog ELV'!EH38*1</f>
        <v>2</v>
      </c>
      <c r="EI38">
        <f>'Backlog ELV'!EI38*1</f>
        <v>0</v>
      </c>
      <c r="EJ38">
        <f>'Backlog ELV'!EJ38*1</f>
        <v>0</v>
      </c>
      <c r="EL38">
        <f>'Backlog ELV'!EL38*1</f>
        <v>0</v>
      </c>
      <c r="EM38">
        <f>'Backlog ELV'!EM38*1</f>
        <v>0</v>
      </c>
      <c r="EN38">
        <f>'Backlog ELV'!EN38*1</f>
        <v>0</v>
      </c>
      <c r="EO38">
        <f>'Backlog ELV'!EO38*1</f>
        <v>0</v>
      </c>
      <c r="EQ38">
        <f>'Backlog ELV'!EQ38*1</f>
        <v>0</v>
      </c>
      <c r="ER38">
        <f>'Backlog ELV'!ER38*1</f>
        <v>0</v>
      </c>
      <c r="ES38">
        <f>'Backlog ELV'!ES38*1</f>
        <v>0</v>
      </c>
      <c r="ET38">
        <f>'Backlog ELV'!ET38*1</f>
        <v>0</v>
      </c>
      <c r="EV38" s="22">
        <f t="shared" si="0"/>
        <v>0</v>
      </c>
      <c r="EW38" s="22">
        <f t="shared" si="1"/>
        <v>3</v>
      </c>
      <c r="EX38" s="22">
        <f t="shared" si="2"/>
        <v>0</v>
      </c>
      <c r="EY38" s="22">
        <f t="shared" si="3"/>
        <v>0</v>
      </c>
    </row>
    <row r="40" spans="1:155" x14ac:dyDescent="0.35">
      <c r="A40" t="s">
        <v>9</v>
      </c>
      <c r="B40">
        <f>SUM(B2:B38)</f>
        <v>6</v>
      </c>
      <c r="C40">
        <f t="shared" ref="C40:E40" si="4">SUM(C2:C38)</f>
        <v>42</v>
      </c>
      <c r="D40">
        <f t="shared" si="4"/>
        <v>0</v>
      </c>
      <c r="E40">
        <f t="shared" si="4"/>
        <v>0</v>
      </c>
      <c r="G40">
        <f>SUM(G2:G38)</f>
        <v>8</v>
      </c>
      <c r="H40">
        <f t="shared" ref="H40:J40" si="5">SUM(H2:H38)</f>
        <v>100</v>
      </c>
      <c r="I40">
        <f t="shared" si="5"/>
        <v>0</v>
      </c>
      <c r="J40">
        <f t="shared" si="5"/>
        <v>0</v>
      </c>
      <c r="L40">
        <f>SUM(L2:L38)</f>
        <v>3</v>
      </c>
      <c r="M40">
        <f t="shared" ref="M40:O40" si="6">SUM(M2:M38)</f>
        <v>96</v>
      </c>
      <c r="N40">
        <f t="shared" si="6"/>
        <v>0</v>
      </c>
      <c r="O40">
        <f t="shared" si="6"/>
        <v>0</v>
      </c>
      <c r="Q40">
        <f>SUM(Q2:Q38)</f>
        <v>11</v>
      </c>
      <c r="R40">
        <f t="shared" ref="R40:T40" si="7">SUM(R2:R38)</f>
        <v>30</v>
      </c>
      <c r="S40">
        <f t="shared" si="7"/>
        <v>0</v>
      </c>
      <c r="T40">
        <f t="shared" si="7"/>
        <v>0</v>
      </c>
      <c r="V40">
        <f>SUM(V2:V38)</f>
        <v>4</v>
      </c>
      <c r="W40">
        <f t="shared" ref="W40:Y40" si="8">SUM(W2:W38)</f>
        <v>48</v>
      </c>
      <c r="X40">
        <f t="shared" si="8"/>
        <v>0</v>
      </c>
      <c r="Y40">
        <f t="shared" si="8"/>
        <v>0</v>
      </c>
      <c r="AA40">
        <f>SUM(AA2:AA38)</f>
        <v>19</v>
      </c>
      <c r="AB40">
        <f t="shared" ref="AB40:AD40" si="9">SUM(AB2:AB38)</f>
        <v>56</v>
      </c>
      <c r="AC40">
        <f t="shared" si="9"/>
        <v>0</v>
      </c>
      <c r="AD40">
        <f t="shared" si="9"/>
        <v>0</v>
      </c>
      <c r="AF40">
        <f>SUM(AF2:AF38)</f>
        <v>17</v>
      </c>
      <c r="AG40">
        <f t="shared" ref="AG40:AI40" si="10">SUM(AG2:AG38)</f>
        <v>88</v>
      </c>
      <c r="AH40">
        <f t="shared" si="10"/>
        <v>0</v>
      </c>
      <c r="AI40">
        <f t="shared" si="10"/>
        <v>0</v>
      </c>
      <c r="AK40">
        <f>SUM(AK2:AK38)</f>
        <v>7</v>
      </c>
      <c r="AL40">
        <f t="shared" ref="AL40:AN40" si="11">SUM(AL2:AL38)</f>
        <v>67</v>
      </c>
      <c r="AM40">
        <f t="shared" si="11"/>
        <v>0</v>
      </c>
      <c r="AN40">
        <f t="shared" si="11"/>
        <v>0</v>
      </c>
      <c r="AP40">
        <f>SUM(AP2:AP38)</f>
        <v>4</v>
      </c>
      <c r="AQ40">
        <f t="shared" ref="AQ40:AS40" si="12">SUM(AQ2:AQ38)</f>
        <v>200</v>
      </c>
      <c r="AR40">
        <f t="shared" si="12"/>
        <v>0</v>
      </c>
      <c r="AS40">
        <f t="shared" si="12"/>
        <v>0</v>
      </c>
      <c r="AU40">
        <f>SUM(AU2:AU38)</f>
        <v>10</v>
      </c>
      <c r="AV40">
        <f t="shared" ref="AV40:EW40" si="13">SUM(AV2:AV38)</f>
        <v>74</v>
      </c>
      <c r="AW40">
        <f t="shared" si="13"/>
        <v>0</v>
      </c>
      <c r="AX40">
        <f t="shared" si="13"/>
        <v>0</v>
      </c>
      <c r="AZ40">
        <f>SUM(AZ2:AZ38)</f>
        <v>21</v>
      </c>
      <c r="BA40">
        <f t="shared" ref="BA40:BC40" si="14">SUM(BA2:BA38)</f>
        <v>163</v>
      </c>
      <c r="BB40">
        <f t="shared" si="14"/>
        <v>0</v>
      </c>
      <c r="BC40">
        <f t="shared" si="14"/>
        <v>0</v>
      </c>
      <c r="BE40">
        <f>SUM(BE2:BE38)</f>
        <v>0</v>
      </c>
      <c r="BF40">
        <f t="shared" ref="BF40:BH40" si="15">SUM(BF2:BF38)</f>
        <v>54</v>
      </c>
      <c r="BG40">
        <f t="shared" si="15"/>
        <v>0</v>
      </c>
      <c r="BH40">
        <f t="shared" si="15"/>
        <v>0</v>
      </c>
      <c r="BJ40">
        <f>SUM(BJ2:BJ38)</f>
        <v>9</v>
      </c>
      <c r="BK40">
        <f t="shared" ref="BK40:BM40" si="16">SUM(BK2:BK38)</f>
        <v>46</v>
      </c>
      <c r="BL40">
        <f t="shared" si="16"/>
        <v>0</v>
      </c>
      <c r="BM40">
        <f t="shared" si="16"/>
        <v>0</v>
      </c>
      <c r="BO40">
        <f>SUM(BO2:BO38)</f>
        <v>8</v>
      </c>
      <c r="BP40">
        <f t="shared" ref="BP40:BR40" si="17">SUM(BP2:BP38)</f>
        <v>131</v>
      </c>
      <c r="BQ40">
        <f t="shared" si="17"/>
        <v>0</v>
      </c>
      <c r="BR40">
        <f t="shared" si="17"/>
        <v>0</v>
      </c>
      <c r="BT40">
        <f>SUM(BT2:BT38)</f>
        <v>8</v>
      </c>
      <c r="BU40">
        <f t="shared" ref="BU40:BW40" si="18">SUM(BU2:BU38)</f>
        <v>48</v>
      </c>
      <c r="BV40">
        <f t="shared" si="18"/>
        <v>0</v>
      </c>
      <c r="BW40">
        <f t="shared" si="18"/>
        <v>0</v>
      </c>
      <c r="BY40">
        <f>SUM(BY2:BY38)</f>
        <v>12</v>
      </c>
      <c r="BZ40">
        <f t="shared" ref="BZ40:CB40" si="19">SUM(BZ2:BZ38)</f>
        <v>216</v>
      </c>
      <c r="CA40">
        <f t="shared" si="19"/>
        <v>0</v>
      </c>
      <c r="CB40">
        <f t="shared" si="19"/>
        <v>0</v>
      </c>
      <c r="CD40">
        <f>SUM(CD2:CD38)</f>
        <v>9</v>
      </c>
      <c r="CE40">
        <f t="shared" ref="CE40:CG40" si="20">SUM(CE2:CE38)</f>
        <v>41</v>
      </c>
      <c r="CF40">
        <f t="shared" si="20"/>
        <v>0</v>
      </c>
      <c r="CG40">
        <f t="shared" si="20"/>
        <v>0</v>
      </c>
      <c r="CI40">
        <f>SUM(CI2:CI38)</f>
        <v>23</v>
      </c>
      <c r="CJ40">
        <f t="shared" ref="CJ40:CL40" si="21">SUM(CJ2:CJ38)</f>
        <v>157</v>
      </c>
      <c r="CK40">
        <f t="shared" si="21"/>
        <v>0</v>
      </c>
      <c r="CL40">
        <f t="shared" si="21"/>
        <v>0</v>
      </c>
      <c r="CN40">
        <f>SUM(CN2:CN38)</f>
        <v>0</v>
      </c>
      <c r="CO40">
        <f t="shared" ref="CO40:CQ40" si="22">SUM(CO2:CO38)</f>
        <v>26</v>
      </c>
      <c r="CP40">
        <f t="shared" si="22"/>
        <v>0</v>
      </c>
      <c r="CQ40">
        <f t="shared" si="22"/>
        <v>0</v>
      </c>
      <c r="CS40">
        <f>SUM(CS2:CS38)</f>
        <v>8</v>
      </c>
      <c r="CT40">
        <f t="shared" ref="CT40:CV40" si="23">SUM(CT2:CT38)</f>
        <v>53</v>
      </c>
      <c r="CU40">
        <f t="shared" si="23"/>
        <v>0</v>
      </c>
      <c r="CV40">
        <f t="shared" si="23"/>
        <v>0</v>
      </c>
      <c r="CX40">
        <f>SUM(CX2:CX38)</f>
        <v>3</v>
      </c>
      <c r="CY40">
        <f>SUM(CY2:CY38)</f>
        <v>96</v>
      </c>
      <c r="CZ40">
        <f>SUM(CZ2:CZ38)</f>
        <v>0</v>
      </c>
      <c r="DA40">
        <f>SUM(DA2:DA38)</f>
        <v>0</v>
      </c>
      <c r="DC40">
        <f>SUM(DC2:DC38)</f>
        <v>17</v>
      </c>
      <c r="DD40">
        <f>SUM(DD2:DD38)</f>
        <v>138</v>
      </c>
      <c r="DE40">
        <f>SUM(DE2:DE38)</f>
        <v>0</v>
      </c>
      <c r="DF40">
        <f>SUM(DF2:DF38)</f>
        <v>0</v>
      </c>
      <c r="DH40">
        <f>SUM(DH2:DH38)</f>
        <v>13</v>
      </c>
      <c r="DI40">
        <f>SUM(DI2:DI38)</f>
        <v>139</v>
      </c>
      <c r="DJ40">
        <f>SUM(DJ2:DJ38)</f>
        <v>0</v>
      </c>
      <c r="DK40">
        <f>SUM(DK2:DK38)</f>
        <v>0</v>
      </c>
      <c r="DM40">
        <f>SUM(DM2:DM38)</f>
        <v>11</v>
      </c>
      <c r="DN40">
        <f>SUM(DN2:DN38)</f>
        <v>72</v>
      </c>
      <c r="DO40">
        <f>SUM(DO2:DO38)</f>
        <v>0</v>
      </c>
      <c r="DP40">
        <f>SUM(DP2:DP38)</f>
        <v>0</v>
      </c>
      <c r="DR40">
        <f>SUM(DR2:DR38)</f>
        <v>8</v>
      </c>
      <c r="DS40">
        <f>SUM(DS2:DS38)</f>
        <v>53</v>
      </c>
      <c r="DT40">
        <f>SUM(DT2:DT38)</f>
        <v>0</v>
      </c>
      <c r="DU40">
        <f>SUM(DU2:DU38)</f>
        <v>0</v>
      </c>
      <c r="DW40">
        <f>SUM(DW2:DW38)</f>
        <v>15</v>
      </c>
      <c r="DX40">
        <f>SUM(DX2:DX38)</f>
        <v>55</v>
      </c>
      <c r="DY40">
        <f>SUM(DY2:DY38)</f>
        <v>0</v>
      </c>
      <c r="DZ40">
        <f>SUM(DZ2:DZ38)</f>
        <v>0</v>
      </c>
      <c r="EB40">
        <f>SUM(EB2:EB38)</f>
        <v>9</v>
      </c>
      <c r="EC40">
        <f>SUM(EC2:EC38)</f>
        <v>127</v>
      </c>
      <c r="ED40">
        <f>SUM(ED2:ED38)</f>
        <v>0</v>
      </c>
      <c r="EE40">
        <f>SUM(EE2:EE38)</f>
        <v>0</v>
      </c>
      <c r="EG40">
        <f>SUM(EG2:EG38)</f>
        <v>17</v>
      </c>
      <c r="EH40">
        <f>SUM(EH2:EH38)</f>
        <v>26</v>
      </c>
      <c r="EI40">
        <f>SUM(EI2:EI38)</f>
        <v>0</v>
      </c>
      <c r="EJ40">
        <f>SUM(EJ2:EJ38)</f>
        <v>0</v>
      </c>
      <c r="EL40">
        <f>SUM(EL2:EL38)</f>
        <v>21</v>
      </c>
      <c r="EM40">
        <f>SUM(EM2:EM38)</f>
        <v>48</v>
      </c>
      <c r="EN40">
        <f>SUM(EN2:EN38)</f>
        <v>0</v>
      </c>
      <c r="EO40">
        <f>SUM(EO2:EO38)</f>
        <v>0</v>
      </c>
      <c r="EQ40">
        <f>SUM(EQ2:EQ38)</f>
        <v>15</v>
      </c>
      <c r="ER40">
        <f>SUM(ER2:ER38)</f>
        <v>124</v>
      </c>
      <c r="ES40">
        <f>SUM(ES2:ES38)</f>
        <v>0</v>
      </c>
      <c r="ET40">
        <f>SUM(ET2:ET38)</f>
        <v>0</v>
      </c>
      <c r="EV40" s="74">
        <f t="shared" si="13"/>
        <v>9</v>
      </c>
      <c r="EW40" s="74">
        <f t="shared" si="13"/>
        <v>90</v>
      </c>
      <c r="EX40" s="74">
        <f>SUM(EX2:EX38)</f>
        <v>0</v>
      </c>
      <c r="EY40" s="74">
        <f t="shared" ref="EY40" si="24">SUM(EY2:EY38)</f>
        <v>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F920D6-5E85-47E0-B39E-B37703F61FA4}">
  <dimension ref="A1:AD38"/>
  <sheetViews>
    <sheetView topLeftCell="Q1" workbookViewId="0">
      <selection activeCell="T38" sqref="T38"/>
    </sheetView>
  </sheetViews>
  <sheetFormatPr defaultRowHeight="14.5" x14ac:dyDescent="0.35"/>
  <cols>
    <col min="2" max="2" width="13.54296875" customWidth="1"/>
    <col min="3" max="3" width="16.36328125" customWidth="1"/>
    <col min="4" max="4" width="16" customWidth="1"/>
    <col min="5" max="5" width="14.54296875" customWidth="1"/>
    <col min="7" max="7" width="14.08984375" customWidth="1"/>
    <col min="8" max="8" width="16.90625" customWidth="1"/>
    <col min="9" max="9" width="16.54296875" customWidth="1"/>
    <col min="10" max="10" width="15.08984375" customWidth="1"/>
    <col min="12" max="12" width="14.26953125" customWidth="1"/>
    <col min="13" max="13" width="17.08984375" customWidth="1"/>
    <col min="14" max="14" width="16.7265625" customWidth="1"/>
    <col min="15" max="15" width="15.26953125" customWidth="1"/>
    <col min="17" max="17" width="15.6328125" customWidth="1"/>
    <col min="18" max="18" width="18.453125" customWidth="1"/>
    <col min="19" max="19" width="18.08984375" customWidth="1"/>
    <col min="20" max="20" width="16.6328125" customWidth="1"/>
    <col min="22" max="22" width="16.1796875" customWidth="1"/>
    <col min="23" max="23" width="19" customWidth="1"/>
    <col min="24" max="24" width="18.6328125" customWidth="1"/>
    <col min="25" max="25" width="17.1796875" customWidth="1"/>
    <col min="27" max="27" width="15.1796875" customWidth="1"/>
    <col min="28" max="28" width="18" customWidth="1"/>
    <col min="29" max="29" width="17.6328125" customWidth="1"/>
    <col min="30" max="30" width="16.1796875" customWidth="1"/>
  </cols>
  <sheetData>
    <row r="1" spans="1:30" ht="15" thickBot="1" x14ac:dyDescent="0.4">
      <c r="A1" s="31" t="s">
        <v>19</v>
      </c>
      <c r="B1" s="32" t="s">
        <v>35</v>
      </c>
      <c r="C1" s="33" t="s">
        <v>36</v>
      </c>
      <c r="D1" s="33" t="s">
        <v>37</v>
      </c>
      <c r="E1" s="31" t="s">
        <v>46</v>
      </c>
      <c r="F1" s="34" t="s">
        <v>79</v>
      </c>
      <c r="G1" s="32" t="s">
        <v>38</v>
      </c>
      <c r="H1" s="33" t="s">
        <v>39</v>
      </c>
      <c r="I1" s="33" t="s">
        <v>40</v>
      </c>
      <c r="J1" s="31" t="s">
        <v>41</v>
      </c>
      <c r="K1" s="34" t="s">
        <v>80</v>
      </c>
      <c r="L1" s="32" t="s">
        <v>42</v>
      </c>
      <c r="M1" s="33" t="s">
        <v>43</v>
      </c>
      <c r="N1" s="33" t="s">
        <v>44</v>
      </c>
      <c r="O1" s="31" t="s">
        <v>45</v>
      </c>
      <c r="P1" s="34" t="s">
        <v>81</v>
      </c>
      <c r="Q1" s="32" t="s">
        <v>51</v>
      </c>
      <c r="R1" s="33" t="s">
        <v>52</v>
      </c>
      <c r="S1" s="33" t="s">
        <v>53</v>
      </c>
      <c r="T1" s="31" t="s">
        <v>54</v>
      </c>
      <c r="U1" s="34" t="s">
        <v>82</v>
      </c>
      <c r="V1" s="32" t="s">
        <v>55</v>
      </c>
      <c r="W1" s="33" t="s">
        <v>56</v>
      </c>
      <c r="X1" s="33" t="s">
        <v>57</v>
      </c>
      <c r="Y1" s="31" t="s">
        <v>58</v>
      </c>
      <c r="Z1" s="34" t="s">
        <v>78</v>
      </c>
      <c r="AA1" s="32" t="s">
        <v>59</v>
      </c>
      <c r="AB1" s="33" t="s">
        <v>60</v>
      </c>
      <c r="AC1" s="33" t="s">
        <v>61</v>
      </c>
      <c r="AD1" s="33" t="s">
        <v>62</v>
      </c>
    </row>
    <row r="2" spans="1:30" ht="15" thickBot="1" x14ac:dyDescent="0.4">
      <c r="A2" s="14">
        <v>0</v>
      </c>
      <c r="B2" s="21">
        <f>'Inventory CRP'!EX2</f>
        <v>12</v>
      </c>
      <c r="C2" s="22">
        <f>'Inventory CRP'!EY2</f>
        <v>12</v>
      </c>
      <c r="D2" s="22">
        <f>'Inventory CRP'!EV2</f>
        <v>12</v>
      </c>
      <c r="E2" s="23">
        <f>'Inventory CRP'!EW2</f>
        <v>12</v>
      </c>
      <c r="F2" s="16">
        <v>0</v>
      </c>
      <c r="G2" s="21">
        <f>'Backlog CRP'!EY2</f>
        <v>0</v>
      </c>
      <c r="H2" s="22">
        <f>'Backlog CRP'!EZ2</f>
        <v>0</v>
      </c>
      <c r="I2" s="22">
        <f>'Backlog CRP'!EW2</f>
        <v>0</v>
      </c>
      <c r="J2" s="23">
        <f>'Backlog CRP'!EX2</f>
        <v>0</v>
      </c>
      <c r="K2" s="16">
        <v>0</v>
      </c>
      <c r="L2" s="21">
        <f>'Orders CRP'!EX2</f>
        <v>0</v>
      </c>
      <c r="M2" s="22">
        <f>'Orders CRP'!EY2</f>
        <v>0</v>
      </c>
      <c r="N2" s="22">
        <f>'Orders CRP'!EV2</f>
        <v>0</v>
      </c>
      <c r="O2" s="22">
        <f>'Orders CRP'!EW2</f>
        <v>0</v>
      </c>
      <c r="P2" s="16">
        <v>0</v>
      </c>
      <c r="Q2" s="27">
        <f>ROUND('IHC CRP'!EX2,2)</f>
        <v>0</v>
      </c>
      <c r="R2" s="28">
        <f>ROUND('IHC CRP'!EY2,2)</f>
        <v>0</v>
      </c>
      <c r="S2" s="28">
        <f>ROUND('IHC CRP'!EV2,2)</f>
        <v>0</v>
      </c>
      <c r="T2" s="29">
        <f>ROUND('IHC CRP'!EW2,2)</f>
        <v>0</v>
      </c>
      <c r="U2" s="16">
        <v>0</v>
      </c>
      <c r="V2" s="11">
        <f>ROUND('UBC CRP'!EX2,2)</f>
        <v>0</v>
      </c>
      <c r="W2" s="11">
        <f>ROUND('UBC CRP'!EY2,2)</f>
        <v>0</v>
      </c>
      <c r="X2" s="11">
        <f>ROUND('UBC CRP'!EV2,2)</f>
        <v>0</v>
      </c>
      <c r="Y2" s="11">
        <f>ROUND('UBC CRP'!EW2,2)</f>
        <v>0</v>
      </c>
      <c r="Z2" s="16">
        <v>0</v>
      </c>
      <c r="AA2" s="6">
        <f>Q2+V2</f>
        <v>0</v>
      </c>
      <c r="AB2" s="7">
        <f>R2+W2</f>
        <v>0</v>
      </c>
      <c r="AC2" s="7">
        <f>S2+X2</f>
        <v>0</v>
      </c>
      <c r="AD2" s="7">
        <f>T2+Y2</f>
        <v>0</v>
      </c>
    </row>
    <row r="3" spans="1:30" ht="15" thickBot="1" x14ac:dyDescent="0.4">
      <c r="A3" s="14">
        <v>1</v>
      </c>
      <c r="B3" s="21">
        <f>'Inventory CRP'!EX3</f>
        <v>12</v>
      </c>
      <c r="C3" s="22">
        <f>'Inventory CRP'!EY3</f>
        <v>12</v>
      </c>
      <c r="D3" s="22">
        <f>'Inventory CRP'!EV3</f>
        <v>12</v>
      </c>
      <c r="E3" s="23">
        <f>'Inventory CRP'!EW3</f>
        <v>12</v>
      </c>
      <c r="F3" s="16">
        <v>1</v>
      </c>
      <c r="G3" s="21">
        <f>'Backlog CRP'!EY3</f>
        <v>0</v>
      </c>
      <c r="H3" s="22">
        <f>'Backlog CRP'!EZ3</f>
        <v>0</v>
      </c>
      <c r="I3" s="22">
        <f>'Backlog CRP'!EW3</f>
        <v>0</v>
      </c>
      <c r="J3" s="23">
        <f>'Backlog CRP'!EX3</f>
        <v>0</v>
      </c>
      <c r="K3" s="16">
        <v>1</v>
      </c>
      <c r="L3" s="21">
        <f>'Orders CRP'!EX3</f>
        <v>4</v>
      </c>
      <c r="M3" s="22">
        <f>'Orders CRP'!EY3</f>
        <v>4</v>
      </c>
      <c r="N3" s="22">
        <f>'Orders CRP'!EV3</f>
        <v>4</v>
      </c>
      <c r="O3" s="22">
        <f>'Orders CRP'!EW3</f>
        <v>4</v>
      </c>
      <c r="P3" s="16">
        <v>1</v>
      </c>
      <c r="Q3" s="27">
        <f>ROUND('IHC CRP'!EX3,2)</f>
        <v>6</v>
      </c>
      <c r="R3" s="28">
        <f>ROUND('IHC CRP'!EY3,2)</f>
        <v>6</v>
      </c>
      <c r="S3" s="28">
        <f>ROUND('IHC CRP'!EV3,2)</f>
        <v>6</v>
      </c>
      <c r="T3" s="29">
        <f>ROUND('IHC CRP'!EW3,2)</f>
        <v>6</v>
      </c>
      <c r="U3" s="16">
        <v>1</v>
      </c>
      <c r="V3" s="11">
        <f>ROUND('UBC CRP'!EX3,2)</f>
        <v>0</v>
      </c>
      <c r="W3" s="11">
        <f>ROUND('UBC CRP'!EY3,2)</f>
        <v>0</v>
      </c>
      <c r="X3" s="11">
        <f>ROUND('UBC CRP'!EV3,2)</f>
        <v>0</v>
      </c>
      <c r="Y3" s="11">
        <f>ROUND('UBC CRP'!EW3,2)</f>
        <v>0</v>
      </c>
      <c r="Z3" s="16">
        <v>1</v>
      </c>
      <c r="AA3" s="6">
        <f>Q3+V3+AA2</f>
        <v>6</v>
      </c>
      <c r="AB3" s="7">
        <f t="shared" ref="AB3:AB38" si="0">R3+W3+AB2</f>
        <v>6</v>
      </c>
      <c r="AC3" s="7">
        <f t="shared" ref="AC3:AC38" si="1">S3+X3+AC2</f>
        <v>6</v>
      </c>
      <c r="AD3" s="7">
        <f t="shared" ref="AD3:AD38" si="2">T3+Y3+AD2</f>
        <v>6</v>
      </c>
    </row>
    <row r="4" spans="1:30" ht="15" thickBot="1" x14ac:dyDescent="0.4">
      <c r="A4" s="14">
        <v>2</v>
      </c>
      <c r="B4" s="21">
        <f>'Inventory CRP'!EX4</f>
        <v>17.2</v>
      </c>
      <c r="C4" s="22">
        <f>'Inventory CRP'!EY4</f>
        <v>11.733333333333333</v>
      </c>
      <c r="D4" s="22">
        <f>'Inventory CRP'!EV4</f>
        <v>12.266666666666667</v>
      </c>
      <c r="E4" s="23">
        <f>'Inventory CRP'!EW4</f>
        <v>17.733333333333334</v>
      </c>
      <c r="F4" s="16">
        <v>2</v>
      </c>
      <c r="G4" s="21">
        <f>'Backlog CRP'!EY4</f>
        <v>0</v>
      </c>
      <c r="H4" s="22">
        <f>'Backlog CRP'!EZ4</f>
        <v>0</v>
      </c>
      <c r="I4" s="22">
        <f>'Backlog CRP'!EW4</f>
        <v>0</v>
      </c>
      <c r="J4" s="23">
        <f>'Backlog CRP'!EX4</f>
        <v>0</v>
      </c>
      <c r="K4" s="16">
        <v>2</v>
      </c>
      <c r="L4" s="21">
        <f>'Orders CRP'!EX4</f>
        <v>4</v>
      </c>
      <c r="M4" s="22">
        <f>'Orders CRP'!EY4</f>
        <v>4</v>
      </c>
      <c r="N4" s="22">
        <f>'Orders CRP'!EV4</f>
        <v>4</v>
      </c>
      <c r="O4" s="22">
        <f>'Orders CRP'!EW4</f>
        <v>4</v>
      </c>
      <c r="P4" s="16">
        <v>2</v>
      </c>
      <c r="Q4" s="27">
        <f>ROUND('IHC CRP'!EX4,2)</f>
        <v>9</v>
      </c>
      <c r="R4" s="28">
        <f>ROUND('IHC CRP'!EY4,2)</f>
        <v>6</v>
      </c>
      <c r="S4" s="28">
        <f>ROUND('IHC CRP'!EV4,2)</f>
        <v>6</v>
      </c>
      <c r="T4" s="29">
        <f>ROUND('IHC CRP'!EW4,2)</f>
        <v>9</v>
      </c>
      <c r="U4" s="16">
        <v>2</v>
      </c>
      <c r="V4" s="11">
        <f>ROUND('UBC CRP'!EX4,2)</f>
        <v>0</v>
      </c>
      <c r="W4" s="11">
        <f>ROUND('UBC CRP'!EY4,2)</f>
        <v>0</v>
      </c>
      <c r="X4" s="11">
        <f>ROUND('UBC CRP'!EV4,2)</f>
        <v>0</v>
      </c>
      <c r="Y4" s="11">
        <f>ROUND('UBC CRP'!EW4,2)</f>
        <v>0</v>
      </c>
      <c r="Z4" s="16">
        <v>2</v>
      </c>
      <c r="AA4" s="6">
        <f>Q4+V4+AA3</f>
        <v>15</v>
      </c>
      <c r="AB4" s="7">
        <f t="shared" si="0"/>
        <v>12</v>
      </c>
      <c r="AC4" s="7">
        <f t="shared" si="1"/>
        <v>12</v>
      </c>
      <c r="AD4" s="7">
        <f t="shared" si="2"/>
        <v>15</v>
      </c>
    </row>
    <row r="5" spans="1:30" ht="15" thickBot="1" x14ac:dyDescent="0.4">
      <c r="A5" s="14">
        <v>3</v>
      </c>
      <c r="B5" s="21">
        <f>'Inventory CRP'!EX5</f>
        <v>12.8</v>
      </c>
      <c r="C5" s="22">
        <f>'Inventory CRP'!EY5</f>
        <v>12.133333333333333</v>
      </c>
      <c r="D5" s="22">
        <f>'Inventory CRP'!EV5</f>
        <v>11.866666666666667</v>
      </c>
      <c r="E5" s="23">
        <f>'Inventory CRP'!EW5</f>
        <v>13.2</v>
      </c>
      <c r="F5" s="16">
        <v>3</v>
      </c>
      <c r="G5" s="21">
        <f>'Backlog CRP'!EY5</f>
        <v>0</v>
      </c>
      <c r="H5" s="22">
        <f>'Backlog CRP'!EZ5</f>
        <v>0</v>
      </c>
      <c r="I5" s="22">
        <f>'Backlog CRP'!EW5</f>
        <v>0</v>
      </c>
      <c r="J5" s="23">
        <f>'Backlog CRP'!EX5</f>
        <v>0</v>
      </c>
      <c r="K5" s="16">
        <v>3</v>
      </c>
      <c r="L5" s="21">
        <f>'Orders CRP'!EX5</f>
        <v>4</v>
      </c>
      <c r="M5" s="22">
        <f>'Orders CRP'!EY5</f>
        <v>4</v>
      </c>
      <c r="N5" s="22">
        <f>'Orders CRP'!EV5</f>
        <v>4</v>
      </c>
      <c r="O5" s="22">
        <f>'Orders CRP'!EW5</f>
        <v>4</v>
      </c>
      <c r="P5" s="16">
        <v>3</v>
      </c>
      <c r="Q5" s="27">
        <f>ROUND('IHC CRP'!EX5,2)</f>
        <v>6</v>
      </c>
      <c r="R5" s="28">
        <f>ROUND('IHC CRP'!EY5,2)</f>
        <v>6</v>
      </c>
      <c r="S5" s="28">
        <f>ROUND('IHC CRP'!EV5,2)</f>
        <v>6</v>
      </c>
      <c r="T5" s="29">
        <f>ROUND('IHC CRP'!EW5,2)</f>
        <v>7</v>
      </c>
      <c r="U5" s="16">
        <v>3</v>
      </c>
      <c r="V5" s="11">
        <f>ROUND('UBC CRP'!EX5,2)</f>
        <v>0</v>
      </c>
      <c r="W5" s="11">
        <f>ROUND('UBC CRP'!EY5,2)</f>
        <v>0</v>
      </c>
      <c r="X5" s="11">
        <f>ROUND('UBC CRP'!EV5,2)</f>
        <v>0</v>
      </c>
      <c r="Y5" s="11">
        <f>ROUND('UBC CRP'!EW5,2)</f>
        <v>0</v>
      </c>
      <c r="Z5" s="16">
        <v>3</v>
      </c>
      <c r="AA5" s="6">
        <f t="shared" ref="AA5:AA38" si="3">Q5+V5+AA4</f>
        <v>21</v>
      </c>
      <c r="AB5" s="7">
        <f t="shared" si="0"/>
        <v>18</v>
      </c>
      <c r="AC5" s="7">
        <f t="shared" si="1"/>
        <v>18</v>
      </c>
      <c r="AD5" s="7">
        <f t="shared" si="2"/>
        <v>22</v>
      </c>
    </row>
    <row r="6" spans="1:30" ht="15" thickBot="1" x14ac:dyDescent="0.4">
      <c r="A6" s="14">
        <v>4</v>
      </c>
      <c r="B6" s="21">
        <f>'Inventory CRP'!EX6</f>
        <v>12.133333333333333</v>
      </c>
      <c r="C6" s="22">
        <f>'Inventory CRP'!EY6</f>
        <v>12.133333333333333</v>
      </c>
      <c r="D6" s="22">
        <f>'Inventory CRP'!EV6</f>
        <v>8.9333333333333336</v>
      </c>
      <c r="E6" s="23">
        <f>'Inventory CRP'!EW6</f>
        <v>12.266666666666667</v>
      </c>
      <c r="F6" s="16">
        <v>4</v>
      </c>
      <c r="G6" s="21">
        <f>'Backlog CRP'!EY6</f>
        <v>0</v>
      </c>
      <c r="H6" s="22">
        <f>'Backlog CRP'!EZ6</f>
        <v>0</v>
      </c>
      <c r="I6" s="22">
        <f>'Backlog CRP'!EW6</f>
        <v>0</v>
      </c>
      <c r="J6" s="23">
        <f>'Backlog CRP'!EX6</f>
        <v>0</v>
      </c>
      <c r="K6" s="16">
        <v>4</v>
      </c>
      <c r="L6" s="21">
        <f>'Orders CRP'!EX6</f>
        <v>4</v>
      </c>
      <c r="M6" s="22">
        <f>'Orders CRP'!EY6</f>
        <v>4</v>
      </c>
      <c r="N6" s="22">
        <f>'Orders CRP'!EV6</f>
        <v>4</v>
      </c>
      <c r="O6" s="22">
        <f>'Orders CRP'!EW6</f>
        <v>4</v>
      </c>
      <c r="P6" s="16">
        <v>4</v>
      </c>
      <c r="Q6" s="27">
        <f>ROUND('IHC CRP'!EX6,2)</f>
        <v>6</v>
      </c>
      <c r="R6" s="28">
        <f>ROUND('IHC CRP'!EY6,2)</f>
        <v>6</v>
      </c>
      <c r="S6" s="28">
        <f>ROUND('IHC CRP'!EV6,2)</f>
        <v>4</v>
      </c>
      <c r="T6" s="29">
        <f>ROUND('IHC CRP'!EW6,2)</f>
        <v>6</v>
      </c>
      <c r="U6" s="16">
        <v>4</v>
      </c>
      <c r="V6" s="11">
        <f>ROUND('UBC CRP'!EX6,2)</f>
        <v>0</v>
      </c>
      <c r="W6" s="11">
        <f>ROUND('UBC CRP'!EY6,2)</f>
        <v>0</v>
      </c>
      <c r="X6" s="11">
        <f>ROUND('UBC CRP'!EV6,2)</f>
        <v>0</v>
      </c>
      <c r="Y6" s="11">
        <f>ROUND('UBC CRP'!EW6,2)</f>
        <v>0</v>
      </c>
      <c r="Z6" s="16">
        <v>4</v>
      </c>
      <c r="AA6" s="6">
        <f t="shared" si="3"/>
        <v>27</v>
      </c>
      <c r="AB6" s="7">
        <f t="shared" si="0"/>
        <v>24</v>
      </c>
      <c r="AC6" s="7">
        <f t="shared" si="1"/>
        <v>22</v>
      </c>
      <c r="AD6" s="7">
        <f t="shared" si="2"/>
        <v>28</v>
      </c>
    </row>
    <row r="7" spans="1:30" ht="15" thickBot="1" x14ac:dyDescent="0.4">
      <c r="A7" s="14">
        <v>5</v>
      </c>
      <c r="B7" s="21">
        <f>'Inventory CRP'!EX7</f>
        <v>8.2666666666666675</v>
      </c>
      <c r="C7" s="22">
        <f>'Inventory CRP'!EY7</f>
        <v>12.266666666666667</v>
      </c>
      <c r="D7" s="22">
        <f>'Inventory CRP'!EV7</f>
        <v>11.2</v>
      </c>
      <c r="E7" s="23">
        <f>'Inventory CRP'!EW7</f>
        <v>12.266666666666667</v>
      </c>
      <c r="F7" s="16">
        <v>5</v>
      </c>
      <c r="G7" s="21">
        <f>'Backlog CRP'!EY7</f>
        <v>0</v>
      </c>
      <c r="H7" s="22">
        <f>'Backlog CRP'!EZ7</f>
        <v>0</v>
      </c>
      <c r="I7" s="22">
        <f>'Backlog CRP'!EW7</f>
        <v>0</v>
      </c>
      <c r="J7" s="23">
        <f>'Backlog CRP'!EX7</f>
        <v>0</v>
      </c>
      <c r="K7" s="16">
        <v>5</v>
      </c>
      <c r="L7" s="21">
        <f>'Orders CRP'!EX7</f>
        <v>4</v>
      </c>
      <c r="M7" s="22">
        <f>'Orders CRP'!EY7</f>
        <v>4</v>
      </c>
      <c r="N7" s="22">
        <f>'Orders CRP'!EV7</f>
        <v>8</v>
      </c>
      <c r="O7" s="22">
        <f>'Orders CRP'!EW7</f>
        <v>4</v>
      </c>
      <c r="P7" s="16">
        <v>5</v>
      </c>
      <c r="Q7" s="27">
        <f>ROUND('IHC CRP'!EX7,2)</f>
        <v>4</v>
      </c>
      <c r="R7" s="28">
        <f>ROUND('IHC CRP'!EY7,2)</f>
        <v>6</v>
      </c>
      <c r="S7" s="28">
        <f>ROUND('IHC CRP'!EV7,2)</f>
        <v>6</v>
      </c>
      <c r="T7" s="29">
        <f>ROUND('IHC CRP'!EW7,2)</f>
        <v>6</v>
      </c>
      <c r="U7" s="16">
        <v>5</v>
      </c>
      <c r="V7" s="11">
        <f>ROUND('UBC CRP'!EX7,2)</f>
        <v>0</v>
      </c>
      <c r="W7" s="11">
        <f>ROUND('UBC CRP'!EY7,2)</f>
        <v>0</v>
      </c>
      <c r="X7" s="11">
        <f>ROUND('UBC CRP'!EV7,2)</f>
        <v>0</v>
      </c>
      <c r="Y7" s="11">
        <f>ROUND('UBC CRP'!EW7,2)</f>
        <v>0</v>
      </c>
      <c r="Z7" s="16">
        <v>5</v>
      </c>
      <c r="AA7" s="6">
        <f t="shared" si="3"/>
        <v>31</v>
      </c>
      <c r="AB7" s="7">
        <f t="shared" si="0"/>
        <v>30</v>
      </c>
      <c r="AC7" s="7">
        <f t="shared" si="1"/>
        <v>28</v>
      </c>
      <c r="AD7" s="7">
        <f t="shared" si="2"/>
        <v>34</v>
      </c>
    </row>
    <row r="8" spans="1:30" ht="15" thickBot="1" x14ac:dyDescent="0.4">
      <c r="A8" s="14">
        <v>6</v>
      </c>
      <c r="B8" s="21">
        <f>'Inventory CRP'!EX8</f>
        <v>7.8666666666666663</v>
      </c>
      <c r="C8" s="22">
        <f>'Inventory CRP'!EY8</f>
        <v>12.133333333333333</v>
      </c>
      <c r="D8" s="22">
        <f>'Inventory CRP'!EV8</f>
        <v>11.866666666666667</v>
      </c>
      <c r="E8" s="23">
        <f>'Inventory CRP'!EW8</f>
        <v>12</v>
      </c>
      <c r="F8" s="16">
        <v>6</v>
      </c>
      <c r="G8" s="21">
        <f>'Backlog CRP'!EY8</f>
        <v>0</v>
      </c>
      <c r="H8" s="22">
        <f>'Backlog CRP'!EZ8</f>
        <v>0</v>
      </c>
      <c r="I8" s="22">
        <f>'Backlog CRP'!EW8</f>
        <v>0</v>
      </c>
      <c r="J8" s="23">
        <f>'Backlog CRP'!EX8</f>
        <v>0</v>
      </c>
      <c r="K8" s="16">
        <v>6</v>
      </c>
      <c r="L8" s="21">
        <f>'Orders CRP'!EX8</f>
        <v>6.7333333333333334</v>
      </c>
      <c r="M8" s="22">
        <f>'Orders CRP'!EY8</f>
        <v>0</v>
      </c>
      <c r="N8" s="22">
        <f>'Orders CRP'!EV8</f>
        <v>8</v>
      </c>
      <c r="O8" s="22">
        <f>'Orders CRP'!EW8</f>
        <v>0.26666666666666666</v>
      </c>
      <c r="P8" s="16">
        <v>6</v>
      </c>
      <c r="Q8" s="27">
        <f>ROUND('IHC CRP'!EX8,2)</f>
        <v>4</v>
      </c>
      <c r="R8" s="28">
        <f>ROUND('IHC CRP'!EY8,2)</f>
        <v>6</v>
      </c>
      <c r="S8" s="28">
        <f>ROUND('IHC CRP'!EV8,2)</f>
        <v>6</v>
      </c>
      <c r="T8" s="29">
        <f>ROUND('IHC CRP'!EW8,2)</f>
        <v>6</v>
      </c>
      <c r="U8" s="16">
        <v>6</v>
      </c>
      <c r="V8" s="11">
        <f>ROUND('UBC CRP'!EX8,2)</f>
        <v>0</v>
      </c>
      <c r="W8" s="11">
        <f>ROUND('UBC CRP'!EY8,2)</f>
        <v>0</v>
      </c>
      <c r="X8" s="11">
        <f>ROUND('UBC CRP'!EV8,2)</f>
        <v>0</v>
      </c>
      <c r="Y8" s="11">
        <f>ROUND('UBC CRP'!EW8,2)</f>
        <v>0</v>
      </c>
      <c r="Z8" s="16">
        <v>6</v>
      </c>
      <c r="AA8" s="6">
        <f t="shared" si="3"/>
        <v>35</v>
      </c>
      <c r="AB8" s="7">
        <f t="shared" si="0"/>
        <v>36</v>
      </c>
      <c r="AC8" s="7">
        <f t="shared" si="1"/>
        <v>34</v>
      </c>
      <c r="AD8" s="7">
        <f t="shared" si="2"/>
        <v>40</v>
      </c>
    </row>
    <row r="9" spans="1:30" ht="15" thickBot="1" x14ac:dyDescent="0.4">
      <c r="A9" s="14">
        <v>7</v>
      </c>
      <c r="B9" s="21">
        <f>'Inventory CRP'!EX9</f>
        <v>8</v>
      </c>
      <c r="C9" s="22">
        <f>'Inventory CRP'!EY9</f>
        <v>9.2666666666666675</v>
      </c>
      <c r="D9" s="22">
        <f>'Inventory CRP'!EV9</f>
        <v>15.866666666666667</v>
      </c>
      <c r="E9" s="23">
        <f>'Inventory CRP'!EW9</f>
        <v>15.733333333333333</v>
      </c>
      <c r="F9" s="16">
        <v>7</v>
      </c>
      <c r="G9" s="21">
        <f>'Backlog CRP'!EY9</f>
        <v>0</v>
      </c>
      <c r="H9" s="22">
        <f>'Backlog CRP'!EZ9</f>
        <v>0</v>
      </c>
      <c r="I9" s="22">
        <f>'Backlog CRP'!EW9</f>
        <v>0</v>
      </c>
      <c r="J9" s="23">
        <f>'Backlog CRP'!EX9</f>
        <v>0</v>
      </c>
      <c r="K9" s="16">
        <v>7</v>
      </c>
      <c r="L9" s="21">
        <f>'Orders CRP'!EX9</f>
        <v>9.0666666666666664</v>
      </c>
      <c r="M9" s="22">
        <f>'Orders CRP'!EY9</f>
        <v>3.3333333333333333E-2</v>
      </c>
      <c r="N9" s="22">
        <f>'Orders CRP'!EV9</f>
        <v>8</v>
      </c>
      <c r="O9" s="22">
        <f>'Orders CRP'!EW9</f>
        <v>0.4</v>
      </c>
      <c r="P9" s="16">
        <v>7</v>
      </c>
      <c r="Q9" s="27">
        <f>ROUND('IHC CRP'!EX9,2)</f>
        <v>4</v>
      </c>
      <c r="R9" s="28">
        <f>ROUND('IHC CRP'!EY9,2)</f>
        <v>5</v>
      </c>
      <c r="S9" s="28">
        <f>ROUND('IHC CRP'!EV9,2)</f>
        <v>8</v>
      </c>
      <c r="T9" s="29">
        <f>ROUND('IHC CRP'!EW9,2)</f>
        <v>8</v>
      </c>
      <c r="U9" s="16">
        <v>7</v>
      </c>
      <c r="V9" s="11">
        <f>ROUND('UBC CRP'!EX9,2)</f>
        <v>0</v>
      </c>
      <c r="W9" s="11">
        <f>ROUND('UBC CRP'!EY9,2)</f>
        <v>0</v>
      </c>
      <c r="X9" s="11">
        <f>ROUND('UBC CRP'!EV9,2)</f>
        <v>0</v>
      </c>
      <c r="Y9" s="11">
        <f>ROUND('UBC CRP'!EW9,2)</f>
        <v>0</v>
      </c>
      <c r="Z9" s="16">
        <v>7</v>
      </c>
      <c r="AA9" s="6">
        <f t="shared" si="3"/>
        <v>39</v>
      </c>
      <c r="AB9" s="7">
        <f t="shared" si="0"/>
        <v>41</v>
      </c>
      <c r="AC9" s="7">
        <f t="shared" si="1"/>
        <v>42</v>
      </c>
      <c r="AD9" s="7">
        <f t="shared" si="2"/>
        <v>48</v>
      </c>
    </row>
    <row r="10" spans="1:30" ht="15" thickBot="1" x14ac:dyDescent="0.4">
      <c r="A10" s="14">
        <v>8</v>
      </c>
      <c r="B10" s="21">
        <f>'Inventory CRP'!EX10</f>
        <v>8</v>
      </c>
      <c r="C10" s="22">
        <f>'Inventory CRP'!EY10</f>
        <v>6.9333333333333336</v>
      </c>
      <c r="D10" s="22">
        <f>'Inventory CRP'!EV10</f>
        <v>15.966666666666667</v>
      </c>
      <c r="E10" s="23">
        <f>'Inventory CRP'!EW10</f>
        <v>11.866666666666667</v>
      </c>
      <c r="F10" s="16">
        <v>8</v>
      </c>
      <c r="G10" s="21">
        <f>'Backlog CRP'!EY10</f>
        <v>0</v>
      </c>
      <c r="H10" s="22">
        <f>'Backlog CRP'!EZ10</f>
        <v>0</v>
      </c>
      <c r="I10" s="22">
        <f>'Backlog CRP'!EW10</f>
        <v>0</v>
      </c>
      <c r="J10" s="23">
        <f>'Backlog CRP'!EX10</f>
        <v>0</v>
      </c>
      <c r="K10" s="16">
        <v>8</v>
      </c>
      <c r="L10" s="21">
        <f>'Orders CRP'!EX10</f>
        <v>9.1333333333333329</v>
      </c>
      <c r="M10" s="22">
        <f>'Orders CRP'!EY10</f>
        <v>7.9666666666666668</v>
      </c>
      <c r="N10" s="22">
        <f>'Orders CRP'!EV10</f>
        <v>8</v>
      </c>
      <c r="O10" s="22">
        <f>'Orders CRP'!EW10</f>
        <v>0</v>
      </c>
      <c r="P10" s="16">
        <v>8</v>
      </c>
      <c r="Q10" s="27">
        <f>ROUND('IHC CRP'!EX10,2)</f>
        <v>4</v>
      </c>
      <c r="R10" s="28">
        <f>ROUND('IHC CRP'!EY10,2)</f>
        <v>3</v>
      </c>
      <c r="S10" s="28">
        <f>ROUND('IHC CRP'!EV10,2)</f>
        <v>8</v>
      </c>
      <c r="T10" s="29">
        <f>ROUND('IHC CRP'!EW10,2)</f>
        <v>6</v>
      </c>
      <c r="U10" s="16">
        <v>8</v>
      </c>
      <c r="V10" s="11">
        <f>ROUND('UBC CRP'!EX10,2)</f>
        <v>0</v>
      </c>
      <c r="W10" s="11">
        <f>ROUND('UBC CRP'!EY10,2)</f>
        <v>0</v>
      </c>
      <c r="X10" s="11">
        <f>ROUND('UBC CRP'!EV10,2)</f>
        <v>0</v>
      </c>
      <c r="Y10" s="11">
        <f>ROUND('UBC CRP'!EW10,2)</f>
        <v>0</v>
      </c>
      <c r="Z10" s="16">
        <v>8</v>
      </c>
      <c r="AA10" s="6">
        <f t="shared" si="3"/>
        <v>43</v>
      </c>
      <c r="AB10" s="7">
        <f t="shared" si="0"/>
        <v>44</v>
      </c>
      <c r="AC10" s="7">
        <f t="shared" si="1"/>
        <v>50</v>
      </c>
      <c r="AD10" s="7">
        <f t="shared" si="2"/>
        <v>54</v>
      </c>
    </row>
    <row r="11" spans="1:30" ht="15" thickBot="1" x14ac:dyDescent="0.4">
      <c r="A11" s="14">
        <v>9</v>
      </c>
      <c r="B11" s="21">
        <f>'Inventory CRP'!EX11</f>
        <v>10.733333333333333</v>
      </c>
      <c r="C11" s="22">
        <f>'Inventory CRP'!EY11</f>
        <v>2.8666666666666667</v>
      </c>
      <c r="D11" s="22">
        <f>'Inventory CRP'!EV11</f>
        <v>4.9000000000000004</v>
      </c>
      <c r="E11" s="23">
        <f>'Inventory CRP'!EW11</f>
        <v>12.266666666666667</v>
      </c>
      <c r="F11" s="16">
        <v>9</v>
      </c>
      <c r="G11" s="21">
        <f>'Backlog CRP'!EY11</f>
        <v>0</v>
      </c>
      <c r="H11" s="22">
        <f>'Backlog CRP'!EZ11</f>
        <v>0</v>
      </c>
      <c r="I11" s="22">
        <f>'Backlog CRP'!EW11</f>
        <v>0.2</v>
      </c>
      <c r="J11" s="23">
        <f>'Backlog CRP'!EX11</f>
        <v>0</v>
      </c>
      <c r="K11" s="16">
        <v>9</v>
      </c>
      <c r="L11" s="21">
        <f>'Orders CRP'!EX11</f>
        <v>8.6333333333333329</v>
      </c>
      <c r="M11" s="22">
        <f>'Orders CRP'!EY11</f>
        <v>12.9</v>
      </c>
      <c r="N11" s="22">
        <f>'Orders CRP'!EV11</f>
        <v>8</v>
      </c>
      <c r="O11" s="22">
        <f>'Orders CRP'!EW11</f>
        <v>0</v>
      </c>
      <c r="P11" s="16">
        <v>9</v>
      </c>
      <c r="Q11" s="27">
        <f>ROUND('IHC CRP'!EX11,2)</f>
        <v>5</v>
      </c>
      <c r="R11" s="28">
        <f>ROUND('IHC CRP'!EY11,2)</f>
        <v>1</v>
      </c>
      <c r="S11" s="28">
        <f>ROUND('IHC CRP'!EV11,2)</f>
        <v>2</v>
      </c>
      <c r="T11" s="29">
        <f>ROUND('IHC CRP'!EW11,2)</f>
        <v>6</v>
      </c>
      <c r="U11" s="16">
        <v>9</v>
      </c>
      <c r="V11" s="11">
        <f>ROUND('UBC CRP'!EX11,2)</f>
        <v>0</v>
      </c>
      <c r="W11" s="11">
        <f>ROUND('UBC CRP'!EY11,2)</f>
        <v>0</v>
      </c>
      <c r="X11" s="11">
        <f>ROUND('UBC CRP'!EV11,2)</f>
        <v>0</v>
      </c>
      <c r="Y11" s="11">
        <f>ROUND('UBC CRP'!EW11,2)</f>
        <v>0</v>
      </c>
      <c r="Z11" s="16">
        <v>9</v>
      </c>
      <c r="AA11" s="6">
        <f t="shared" si="3"/>
        <v>48</v>
      </c>
      <c r="AB11" s="7">
        <f t="shared" si="0"/>
        <v>45</v>
      </c>
      <c r="AC11" s="7">
        <f t="shared" si="1"/>
        <v>52</v>
      </c>
      <c r="AD11" s="7">
        <f t="shared" si="2"/>
        <v>60</v>
      </c>
    </row>
    <row r="12" spans="1:30" ht="15" thickBot="1" x14ac:dyDescent="0.4">
      <c r="A12" s="14">
        <v>10</v>
      </c>
      <c r="B12" s="21">
        <f>'Inventory CRP'!EX12</f>
        <v>13.066666666666666</v>
      </c>
      <c r="C12" s="22">
        <f>'Inventory CRP'!EY12</f>
        <v>3.4</v>
      </c>
      <c r="D12" s="22">
        <f>'Inventory CRP'!EV12</f>
        <v>1.3</v>
      </c>
      <c r="E12" s="23">
        <f>'Inventory CRP'!EW12</f>
        <v>12.166666666666666</v>
      </c>
      <c r="F12" s="16">
        <v>10</v>
      </c>
      <c r="G12" s="21">
        <f>'Backlog CRP'!EY12</f>
        <v>0</v>
      </c>
      <c r="H12" s="22">
        <f>'Backlog CRP'!EZ12</f>
        <v>0</v>
      </c>
      <c r="I12" s="22">
        <f>'Backlog CRP'!EW12</f>
        <v>1.9</v>
      </c>
      <c r="J12" s="23">
        <f>'Backlog CRP'!EX12</f>
        <v>0</v>
      </c>
      <c r="K12" s="16">
        <v>10</v>
      </c>
      <c r="L12" s="21">
        <f>'Orders CRP'!EX12</f>
        <v>7.5</v>
      </c>
      <c r="M12" s="22">
        <f>'Orders CRP'!EY12</f>
        <v>11.333333333333334</v>
      </c>
      <c r="N12" s="22">
        <f>'Orders CRP'!EV12</f>
        <v>8</v>
      </c>
      <c r="O12" s="22">
        <f>'Orders CRP'!EW12</f>
        <v>12.3</v>
      </c>
      <c r="P12" s="16">
        <v>10</v>
      </c>
      <c r="Q12" s="27">
        <f>ROUND('IHC CRP'!EX12,2)</f>
        <v>7</v>
      </c>
      <c r="R12" s="28">
        <f>ROUND('IHC CRP'!EY12,2)</f>
        <v>2</v>
      </c>
      <c r="S12" s="28">
        <f>ROUND('IHC CRP'!EV12,2)</f>
        <v>1</v>
      </c>
      <c r="T12" s="29">
        <f>ROUND('IHC CRP'!EW12,2)</f>
        <v>6</v>
      </c>
      <c r="U12" s="16">
        <v>10</v>
      </c>
      <c r="V12" s="11">
        <f>ROUND('UBC CRP'!EX12,2)</f>
        <v>0</v>
      </c>
      <c r="W12" s="11">
        <f>ROUND('UBC CRP'!EY12,2)</f>
        <v>0</v>
      </c>
      <c r="X12" s="11">
        <f>ROUND('UBC CRP'!EV12,2)</f>
        <v>2</v>
      </c>
      <c r="Y12" s="11">
        <f>ROUND('UBC CRP'!EW12,2)</f>
        <v>0</v>
      </c>
      <c r="Z12" s="16">
        <v>10</v>
      </c>
      <c r="AA12" s="6">
        <f t="shared" si="3"/>
        <v>55</v>
      </c>
      <c r="AB12" s="7">
        <f t="shared" si="0"/>
        <v>47</v>
      </c>
      <c r="AC12" s="7">
        <f t="shared" si="1"/>
        <v>55</v>
      </c>
      <c r="AD12" s="7">
        <f t="shared" si="2"/>
        <v>66</v>
      </c>
    </row>
    <row r="13" spans="1:30" ht="15" thickBot="1" x14ac:dyDescent="0.4">
      <c r="A13" s="14">
        <v>11</v>
      </c>
      <c r="B13" s="21">
        <f>'Inventory CRP'!EX13</f>
        <v>13.133333333333333</v>
      </c>
      <c r="C13" s="22">
        <f>'Inventory CRP'!EY13</f>
        <v>12.266666666666667</v>
      </c>
      <c r="D13" s="22">
        <f>'Inventory CRP'!EV13</f>
        <v>1.1666666666666667</v>
      </c>
      <c r="E13" s="23">
        <f>'Inventory CRP'!EW13</f>
        <v>4.0666666666666664</v>
      </c>
      <c r="F13" s="16">
        <v>11</v>
      </c>
      <c r="G13" s="21">
        <f>'Backlog CRP'!EY13</f>
        <v>0</v>
      </c>
      <c r="H13" s="22">
        <f>'Backlog CRP'!EZ13</f>
        <v>0</v>
      </c>
      <c r="I13" s="22">
        <f>'Backlog CRP'!EW13</f>
        <v>0.56666666666666665</v>
      </c>
      <c r="J13" s="23">
        <f>'Backlog CRP'!EX13</f>
        <v>4.3666666666666663</v>
      </c>
      <c r="K13" s="16">
        <v>11</v>
      </c>
      <c r="L13" s="21">
        <f>'Orders CRP'!EX13</f>
        <v>7.4333333333333336</v>
      </c>
      <c r="M13" s="22">
        <f>'Orders CRP'!EY13</f>
        <v>5.1333333333333337</v>
      </c>
      <c r="N13" s="22">
        <f>'Orders CRP'!EV13</f>
        <v>8</v>
      </c>
      <c r="O13" s="22">
        <f>'Orders CRP'!EW13</f>
        <v>19.166666666666668</v>
      </c>
      <c r="P13" s="16">
        <v>11</v>
      </c>
      <c r="Q13" s="27">
        <f>ROUND('IHC CRP'!EX13,2)</f>
        <v>7</v>
      </c>
      <c r="R13" s="28">
        <f>ROUND('IHC CRP'!EY13,2)</f>
        <v>6</v>
      </c>
      <c r="S13" s="28">
        <f>ROUND('IHC CRP'!EV13,2)</f>
        <v>1</v>
      </c>
      <c r="T13" s="29">
        <f>ROUND('IHC CRP'!EW13,2)</f>
        <v>2</v>
      </c>
      <c r="U13" s="16">
        <v>11</v>
      </c>
      <c r="V13" s="11">
        <f>ROUND('UBC CRP'!EX13,2)</f>
        <v>0</v>
      </c>
      <c r="W13" s="11">
        <f>ROUND('UBC CRP'!EY13,2)</f>
        <v>0</v>
      </c>
      <c r="X13" s="11">
        <f>ROUND('UBC CRP'!EV13,2)</f>
        <v>1</v>
      </c>
      <c r="Y13" s="11">
        <f>ROUND('UBC CRP'!EW13,2)</f>
        <v>4</v>
      </c>
      <c r="Z13" s="16">
        <v>11</v>
      </c>
      <c r="AA13" s="6">
        <f t="shared" si="3"/>
        <v>62</v>
      </c>
      <c r="AB13" s="7">
        <f t="shared" si="0"/>
        <v>53</v>
      </c>
      <c r="AC13" s="7">
        <f t="shared" si="1"/>
        <v>57</v>
      </c>
      <c r="AD13" s="7">
        <f t="shared" si="2"/>
        <v>72</v>
      </c>
    </row>
    <row r="14" spans="1:30" ht="15" thickBot="1" x14ac:dyDescent="0.4">
      <c r="A14" s="14">
        <v>12</v>
      </c>
      <c r="B14" s="21">
        <f>'Inventory CRP'!EX14</f>
        <v>12.633333333333333</v>
      </c>
      <c r="C14" s="22">
        <f>'Inventory CRP'!EY14</f>
        <v>15.566666666666666</v>
      </c>
      <c r="D14" s="22">
        <f>'Inventory CRP'!EV14</f>
        <v>6.5333333333333332</v>
      </c>
      <c r="E14" s="23">
        <f>'Inventory CRP'!EW14</f>
        <v>0.93333333333333335</v>
      </c>
      <c r="F14" s="16">
        <v>12</v>
      </c>
      <c r="G14" s="21">
        <f>'Backlog CRP'!EY14</f>
        <v>0</v>
      </c>
      <c r="H14" s="22">
        <f>'Backlog CRP'!EZ14</f>
        <v>0</v>
      </c>
      <c r="I14" s="22">
        <f>'Backlog CRP'!EW14</f>
        <v>0.46666666666666667</v>
      </c>
      <c r="J14" s="23">
        <f>'Backlog CRP'!EX14</f>
        <v>8.4666666666666668</v>
      </c>
      <c r="K14" s="16">
        <v>12</v>
      </c>
      <c r="L14" s="21">
        <f>'Orders CRP'!EX14</f>
        <v>8.3000000000000007</v>
      </c>
      <c r="M14" s="22">
        <f>'Orders CRP'!EY14</f>
        <v>0.7</v>
      </c>
      <c r="N14" s="22">
        <f>'Orders CRP'!EV14</f>
        <v>8</v>
      </c>
      <c r="O14" s="22">
        <f>'Orders CRP'!EW14</f>
        <v>10.033333333333333</v>
      </c>
      <c r="P14" s="16">
        <v>12</v>
      </c>
      <c r="Q14" s="27">
        <f>ROUND('IHC CRP'!EX14,2)</f>
        <v>6</v>
      </c>
      <c r="R14" s="28">
        <f>ROUND('IHC CRP'!EY14,2)</f>
        <v>8</v>
      </c>
      <c r="S14" s="28">
        <f>ROUND('IHC CRP'!EV14,2)</f>
        <v>3</v>
      </c>
      <c r="T14" s="29">
        <f>ROUND('IHC CRP'!EW14,2)</f>
        <v>0</v>
      </c>
      <c r="U14" s="16">
        <v>12</v>
      </c>
      <c r="V14" s="11">
        <f>ROUND('UBC CRP'!EX14,2)</f>
        <v>0</v>
      </c>
      <c r="W14" s="11">
        <f>ROUND('UBC CRP'!EY14,2)</f>
        <v>0</v>
      </c>
      <c r="X14" s="11">
        <f>ROUND('UBC CRP'!EV14,2)</f>
        <v>0</v>
      </c>
      <c r="Y14" s="11">
        <f>ROUND('UBC CRP'!EW14,2)</f>
        <v>8</v>
      </c>
      <c r="Z14" s="16">
        <v>12</v>
      </c>
      <c r="AA14" s="6">
        <f t="shared" si="3"/>
        <v>68</v>
      </c>
      <c r="AB14" s="7">
        <f t="shared" si="0"/>
        <v>61</v>
      </c>
      <c r="AC14" s="7">
        <f t="shared" si="1"/>
        <v>60</v>
      </c>
      <c r="AD14" s="7">
        <f t="shared" si="2"/>
        <v>80</v>
      </c>
    </row>
    <row r="15" spans="1:30" ht="15" thickBot="1" x14ac:dyDescent="0.4">
      <c r="A15" s="14">
        <v>13</v>
      </c>
      <c r="B15" s="21">
        <f>'Inventory CRP'!EX15</f>
        <v>11.5</v>
      </c>
      <c r="C15" s="22">
        <f>'Inventory CRP'!EY15</f>
        <v>14.633333333333333</v>
      </c>
      <c r="D15" s="22">
        <f>'Inventory CRP'!EV15</f>
        <v>18.7</v>
      </c>
      <c r="E15" s="23">
        <f>'Inventory CRP'!EW15</f>
        <v>3.8666666666666667</v>
      </c>
      <c r="F15" s="16">
        <v>13</v>
      </c>
      <c r="G15" s="21">
        <f>'Backlog CRP'!EY15</f>
        <v>0</v>
      </c>
      <c r="H15" s="22">
        <f>'Backlog CRP'!EZ15</f>
        <v>0</v>
      </c>
      <c r="I15" s="22">
        <f>'Backlog CRP'!EW15</f>
        <v>0</v>
      </c>
      <c r="J15" s="23">
        <f>'Backlog CRP'!EX15</f>
        <v>2.1</v>
      </c>
      <c r="K15" s="16">
        <v>13</v>
      </c>
      <c r="L15" s="21">
        <f>'Orders CRP'!EX15</f>
        <v>8.8333333333333339</v>
      </c>
      <c r="M15" s="22">
        <f>'Orders CRP'!EY15</f>
        <v>3.3666666666666667</v>
      </c>
      <c r="N15" s="22">
        <f>'Orders CRP'!EV15</f>
        <v>8</v>
      </c>
      <c r="O15" s="22">
        <f>'Orders CRP'!EW15</f>
        <v>1.7333333333333334</v>
      </c>
      <c r="P15" s="16">
        <v>13</v>
      </c>
      <c r="Q15" s="27">
        <f>ROUND('IHC CRP'!EX15,2)</f>
        <v>6</v>
      </c>
      <c r="R15" s="28">
        <f>ROUND('IHC CRP'!EY15,2)</f>
        <v>7</v>
      </c>
      <c r="S15" s="28">
        <f>ROUND('IHC CRP'!EV15,2)</f>
        <v>9</v>
      </c>
      <c r="T15" s="29">
        <f>ROUND('IHC CRP'!EW15,2)</f>
        <v>2</v>
      </c>
      <c r="U15" s="16">
        <v>13</v>
      </c>
      <c r="V15" s="11">
        <f>ROUND('UBC CRP'!EX15,2)</f>
        <v>0</v>
      </c>
      <c r="W15" s="11">
        <f>ROUND('UBC CRP'!EY15,2)</f>
        <v>0</v>
      </c>
      <c r="X15" s="11">
        <f>ROUND('UBC CRP'!EV15,2)</f>
        <v>0</v>
      </c>
      <c r="Y15" s="11">
        <f>ROUND('UBC CRP'!EW15,2)</f>
        <v>2</v>
      </c>
      <c r="Z15" s="16">
        <v>13</v>
      </c>
      <c r="AA15" s="6">
        <f t="shared" si="3"/>
        <v>74</v>
      </c>
      <c r="AB15" s="7">
        <f t="shared" si="0"/>
        <v>68</v>
      </c>
      <c r="AC15" s="7">
        <f t="shared" si="1"/>
        <v>69</v>
      </c>
      <c r="AD15" s="7">
        <f t="shared" si="2"/>
        <v>84</v>
      </c>
    </row>
    <row r="16" spans="1:30" ht="15" thickBot="1" x14ac:dyDescent="0.4">
      <c r="A16" s="14">
        <v>14</v>
      </c>
      <c r="B16" s="21">
        <f>'Inventory CRP'!EX16</f>
        <v>11.433333333333334</v>
      </c>
      <c r="C16" s="22">
        <f>'Inventory CRP'!EY16</f>
        <v>7.8666666666666663</v>
      </c>
      <c r="D16" s="22">
        <f>'Inventory CRP'!EV16</f>
        <v>19.333333333333332</v>
      </c>
      <c r="E16" s="23">
        <f>'Inventory CRP'!EW16</f>
        <v>18.533333333333335</v>
      </c>
      <c r="F16" s="16">
        <v>14</v>
      </c>
      <c r="G16" s="21">
        <f>'Backlog CRP'!EY16</f>
        <v>0</v>
      </c>
      <c r="H16" s="22">
        <f>'Backlog CRP'!EZ16</f>
        <v>0</v>
      </c>
      <c r="I16" s="22">
        <f>'Backlog CRP'!EW16</f>
        <v>0</v>
      </c>
      <c r="J16" s="23">
        <f>'Backlog CRP'!EX16</f>
        <v>0.3</v>
      </c>
      <c r="K16" s="16">
        <v>14</v>
      </c>
      <c r="L16" s="21">
        <f>'Orders CRP'!EX16</f>
        <v>9.0666666666666664</v>
      </c>
      <c r="M16" s="22">
        <f>'Orders CRP'!EY16</f>
        <v>9.9666666666666668</v>
      </c>
      <c r="N16" s="22">
        <f>'Orders CRP'!EV16</f>
        <v>8</v>
      </c>
      <c r="O16" s="22">
        <f>'Orders CRP'!EW16</f>
        <v>0</v>
      </c>
      <c r="P16" s="16">
        <v>14</v>
      </c>
      <c r="Q16" s="27">
        <f>ROUND('IHC CRP'!EX16,2)</f>
        <v>6</v>
      </c>
      <c r="R16" s="28">
        <f>ROUND('IHC CRP'!EY16,2)</f>
        <v>4</v>
      </c>
      <c r="S16" s="28">
        <f>ROUND('IHC CRP'!EV16,2)</f>
        <v>10</v>
      </c>
      <c r="T16" s="29">
        <f>ROUND('IHC CRP'!EW16,2)</f>
        <v>9</v>
      </c>
      <c r="U16" s="16">
        <v>14</v>
      </c>
      <c r="V16" s="11">
        <f>ROUND('UBC CRP'!EX16,2)</f>
        <v>0</v>
      </c>
      <c r="W16" s="11">
        <f>ROUND('UBC CRP'!EY16,2)</f>
        <v>0</v>
      </c>
      <c r="X16" s="11">
        <f>ROUND('UBC CRP'!EV16,2)</f>
        <v>0</v>
      </c>
      <c r="Y16" s="11">
        <f>ROUND('UBC CRP'!EW16,2)</f>
        <v>0</v>
      </c>
      <c r="Z16" s="16">
        <v>14</v>
      </c>
      <c r="AA16" s="6">
        <f t="shared" si="3"/>
        <v>80</v>
      </c>
      <c r="AB16" s="7">
        <f t="shared" si="0"/>
        <v>72</v>
      </c>
      <c r="AC16" s="7">
        <f t="shared" si="1"/>
        <v>79</v>
      </c>
      <c r="AD16" s="7">
        <f t="shared" si="2"/>
        <v>93</v>
      </c>
    </row>
    <row r="17" spans="1:30" ht="15" thickBot="1" x14ac:dyDescent="0.4">
      <c r="A17" s="14">
        <v>15</v>
      </c>
      <c r="B17" s="21">
        <f>'Inventory CRP'!EX17</f>
        <v>12.3</v>
      </c>
      <c r="C17" s="22">
        <f>'Inventory CRP'!EY17</f>
        <v>3.7666666666666666</v>
      </c>
      <c r="D17" s="22">
        <f>'Inventory CRP'!EV17</f>
        <v>10.333333333333334</v>
      </c>
      <c r="E17" s="23">
        <f>'Inventory CRP'!EW17</f>
        <v>27.233333333333334</v>
      </c>
      <c r="F17" s="16">
        <v>15</v>
      </c>
      <c r="G17" s="21">
        <f>'Backlog CRP'!EY17</f>
        <v>0</v>
      </c>
      <c r="H17" s="22">
        <f>'Backlog CRP'!EZ17</f>
        <v>0</v>
      </c>
      <c r="I17" s="22">
        <f>'Backlog CRP'!EW17</f>
        <v>0.16666666666666666</v>
      </c>
      <c r="J17" s="23">
        <f>'Backlog CRP'!EX17</f>
        <v>0</v>
      </c>
      <c r="K17" s="16">
        <v>15</v>
      </c>
      <c r="L17" s="21">
        <f>'Orders CRP'!EX17</f>
        <v>8.5666666666666664</v>
      </c>
      <c r="M17" s="22">
        <f>'Orders CRP'!EY17</f>
        <v>13.6</v>
      </c>
      <c r="N17" s="22">
        <f>'Orders CRP'!EV17</f>
        <v>8</v>
      </c>
      <c r="O17" s="22">
        <f>'Orders CRP'!EW17</f>
        <v>1.4</v>
      </c>
      <c r="P17" s="16">
        <v>15</v>
      </c>
      <c r="Q17" s="27">
        <f>ROUND('IHC CRP'!EX17,2)</f>
        <v>6</v>
      </c>
      <c r="R17" s="28">
        <f>ROUND('IHC CRP'!EY17,2)</f>
        <v>2</v>
      </c>
      <c r="S17" s="28">
        <f>ROUND('IHC CRP'!EV17,2)</f>
        <v>5</v>
      </c>
      <c r="T17" s="29">
        <f>ROUND('IHC CRP'!EW17,2)</f>
        <v>14</v>
      </c>
      <c r="U17" s="16">
        <v>15</v>
      </c>
      <c r="V17" s="11">
        <f>ROUND('UBC CRP'!EX17,2)</f>
        <v>0</v>
      </c>
      <c r="W17" s="11">
        <f>ROUND('UBC CRP'!EY17,2)</f>
        <v>0</v>
      </c>
      <c r="X17" s="11">
        <f>ROUND('UBC CRP'!EV17,2)</f>
        <v>0</v>
      </c>
      <c r="Y17" s="11">
        <f>ROUND('UBC CRP'!EW17,2)</f>
        <v>0</v>
      </c>
      <c r="Z17" s="16">
        <v>15</v>
      </c>
      <c r="AA17" s="6">
        <f t="shared" si="3"/>
        <v>86</v>
      </c>
      <c r="AB17" s="7">
        <f t="shared" si="0"/>
        <v>74</v>
      </c>
      <c r="AC17" s="7">
        <f t="shared" si="1"/>
        <v>84</v>
      </c>
      <c r="AD17" s="7">
        <f t="shared" si="2"/>
        <v>107</v>
      </c>
    </row>
    <row r="18" spans="1:30" ht="15" thickBot="1" x14ac:dyDescent="0.4">
      <c r="A18" s="14">
        <v>16</v>
      </c>
      <c r="B18" s="21">
        <f>'Inventory CRP'!EX18</f>
        <v>12.833333333333334</v>
      </c>
      <c r="C18" s="22">
        <f>'Inventory CRP'!EY18</f>
        <v>6.4666666666666668</v>
      </c>
      <c r="D18" s="22">
        <f>'Inventory CRP'!EV18</f>
        <v>1.8666666666666667</v>
      </c>
      <c r="E18" s="23">
        <f>'Inventory CRP'!EW18</f>
        <v>17.066666666666666</v>
      </c>
      <c r="F18" s="16">
        <v>16</v>
      </c>
      <c r="G18" s="21">
        <f>'Backlog CRP'!EY18</f>
        <v>0</v>
      </c>
      <c r="H18" s="22">
        <f>'Backlog CRP'!EZ18</f>
        <v>0</v>
      </c>
      <c r="I18" s="22">
        <f>'Backlog CRP'!EW18</f>
        <v>2.0333333333333332</v>
      </c>
      <c r="J18" s="23">
        <f>'Backlog CRP'!EX18</f>
        <v>0.23333333333333334</v>
      </c>
      <c r="K18" s="16">
        <v>16</v>
      </c>
      <c r="L18" s="21">
        <f>'Orders CRP'!EX18</f>
        <v>8.0333333333333332</v>
      </c>
      <c r="M18" s="22">
        <f>'Orders CRP'!EY18</f>
        <v>9.8666666666666671</v>
      </c>
      <c r="N18" s="22">
        <f>'Orders CRP'!EV18</f>
        <v>8</v>
      </c>
      <c r="O18" s="22">
        <f>'Orders CRP'!EW18</f>
        <v>15.9</v>
      </c>
      <c r="P18" s="16">
        <v>16</v>
      </c>
      <c r="Q18" s="27">
        <f>ROUND('IHC CRP'!EX18,2)</f>
        <v>6</v>
      </c>
      <c r="R18" s="28">
        <f>ROUND('IHC CRP'!EY18,2)</f>
        <v>3</v>
      </c>
      <c r="S18" s="28">
        <f>ROUND('IHC CRP'!EV18,2)</f>
        <v>1</v>
      </c>
      <c r="T18" s="29">
        <f>ROUND('IHC CRP'!EW18,2)</f>
        <v>9</v>
      </c>
      <c r="U18" s="16">
        <v>16</v>
      </c>
      <c r="V18" s="11">
        <f>ROUND('UBC CRP'!EX18,2)</f>
        <v>0</v>
      </c>
      <c r="W18" s="11">
        <f>ROUND('UBC CRP'!EY18,2)</f>
        <v>0</v>
      </c>
      <c r="X18" s="11">
        <f>ROUND('UBC CRP'!EV18,2)</f>
        <v>2</v>
      </c>
      <c r="Y18" s="11">
        <f>ROUND('UBC CRP'!EW18,2)</f>
        <v>0</v>
      </c>
      <c r="Z18" s="16">
        <v>16</v>
      </c>
      <c r="AA18" s="6">
        <f t="shared" si="3"/>
        <v>92</v>
      </c>
      <c r="AB18" s="7">
        <f t="shared" si="0"/>
        <v>77</v>
      </c>
      <c r="AC18" s="7">
        <f t="shared" si="1"/>
        <v>87</v>
      </c>
      <c r="AD18" s="7">
        <f t="shared" si="2"/>
        <v>116</v>
      </c>
    </row>
    <row r="19" spans="1:30" ht="15" thickBot="1" x14ac:dyDescent="0.4">
      <c r="A19" s="14">
        <v>17</v>
      </c>
      <c r="B19" s="21">
        <f>'Inventory CRP'!EX19</f>
        <v>13.133333333333333</v>
      </c>
      <c r="C19" s="22">
        <f>'Inventory CRP'!EY19</f>
        <v>13.766666666666667</v>
      </c>
      <c r="D19" s="22">
        <f>'Inventory CRP'!EV19</f>
        <v>2.3666666666666667</v>
      </c>
      <c r="E19" s="23">
        <f>'Inventory CRP'!EW19</f>
        <v>3.5</v>
      </c>
      <c r="F19" s="16">
        <v>17</v>
      </c>
      <c r="G19" s="21">
        <f>'Backlog CRP'!EY19</f>
        <v>0</v>
      </c>
      <c r="H19" s="22">
        <f>'Backlog CRP'!EZ19</f>
        <v>0</v>
      </c>
      <c r="I19" s="22">
        <f>'Backlog CRP'!EW19</f>
        <v>0.23333333333333334</v>
      </c>
      <c r="J19" s="23">
        <f>'Backlog CRP'!EX19</f>
        <v>7.0333333333333332</v>
      </c>
      <c r="K19" s="16">
        <v>17</v>
      </c>
      <c r="L19" s="21">
        <f>'Orders CRP'!EX19</f>
        <v>8.1</v>
      </c>
      <c r="M19" s="22">
        <f>'Orders CRP'!EY19</f>
        <v>3.5</v>
      </c>
      <c r="N19" s="22">
        <f>'Orders CRP'!EV19</f>
        <v>8</v>
      </c>
      <c r="O19" s="22">
        <f>'Orders CRP'!EW19</f>
        <v>20.266666666666666</v>
      </c>
      <c r="P19" s="16">
        <v>17</v>
      </c>
      <c r="Q19" s="27">
        <f>ROUND('IHC CRP'!EX19,2)</f>
        <v>7</v>
      </c>
      <c r="R19" s="28">
        <f>ROUND('IHC CRP'!EY19,2)</f>
        <v>7</v>
      </c>
      <c r="S19" s="28">
        <f>ROUND('IHC CRP'!EV19,2)</f>
        <v>1</v>
      </c>
      <c r="T19" s="29">
        <f>ROUND('IHC CRP'!EW19,2)</f>
        <v>2</v>
      </c>
      <c r="U19" s="16">
        <v>17</v>
      </c>
      <c r="V19" s="11">
        <f>ROUND('UBC CRP'!EX19,2)</f>
        <v>0</v>
      </c>
      <c r="W19" s="11">
        <f>ROUND('UBC CRP'!EY19,2)</f>
        <v>0</v>
      </c>
      <c r="X19" s="11">
        <f>ROUND('UBC CRP'!EV19,2)</f>
        <v>0</v>
      </c>
      <c r="Y19" s="11">
        <f>ROUND('UBC CRP'!EW19,2)</f>
        <v>7</v>
      </c>
      <c r="Z19" s="16">
        <v>17</v>
      </c>
      <c r="AA19" s="6">
        <f t="shared" si="3"/>
        <v>99</v>
      </c>
      <c r="AB19" s="7">
        <f t="shared" si="0"/>
        <v>84</v>
      </c>
      <c r="AC19" s="7">
        <f t="shared" si="1"/>
        <v>88</v>
      </c>
      <c r="AD19" s="7">
        <f t="shared" si="2"/>
        <v>125</v>
      </c>
    </row>
    <row r="20" spans="1:30" ht="15" thickBot="1" x14ac:dyDescent="0.4">
      <c r="A20" s="14">
        <v>18</v>
      </c>
      <c r="B20" s="21">
        <f>'Inventory CRP'!EX20</f>
        <v>12.7</v>
      </c>
      <c r="C20" s="22">
        <f>'Inventory CRP'!EY20</f>
        <v>15.466666666666667</v>
      </c>
      <c r="D20" s="22">
        <f>'Inventory CRP'!EV20</f>
        <v>9.8666666666666671</v>
      </c>
      <c r="E20" s="23">
        <f>'Inventory CRP'!EW20</f>
        <v>1.3</v>
      </c>
      <c r="F20" s="16">
        <v>18</v>
      </c>
      <c r="G20" s="21">
        <f>'Backlog CRP'!EY20</f>
        <v>0</v>
      </c>
      <c r="H20" s="22">
        <f>'Backlog CRP'!EZ20</f>
        <v>0</v>
      </c>
      <c r="I20" s="22">
        <f>'Backlog CRP'!EW20</f>
        <v>0.2</v>
      </c>
      <c r="J20" s="23">
        <f>'Backlog CRP'!EX20</f>
        <v>9.6</v>
      </c>
      <c r="K20" s="16">
        <v>18</v>
      </c>
      <c r="L20" s="21">
        <f>'Orders CRP'!EX20</f>
        <v>8.2333333333333325</v>
      </c>
      <c r="M20" s="22">
        <f>'Orders CRP'!EY20</f>
        <v>2.4333333333333331</v>
      </c>
      <c r="N20" s="22">
        <f>'Orders CRP'!EV20</f>
        <v>8</v>
      </c>
      <c r="O20" s="22">
        <f>'Orders CRP'!EW20</f>
        <v>7.2666666666666666</v>
      </c>
      <c r="P20" s="16">
        <v>18</v>
      </c>
      <c r="Q20" s="27">
        <f>ROUND('IHC CRP'!EX20,2)</f>
        <v>6</v>
      </c>
      <c r="R20" s="28">
        <f>ROUND('IHC CRP'!EY20,2)</f>
        <v>8</v>
      </c>
      <c r="S20" s="28">
        <f>ROUND('IHC CRP'!EV20,2)</f>
        <v>5</v>
      </c>
      <c r="T20" s="29">
        <f>ROUND('IHC CRP'!EW20,2)</f>
        <v>1</v>
      </c>
      <c r="U20" s="16">
        <v>18</v>
      </c>
      <c r="V20" s="11">
        <f>ROUND('UBC CRP'!EX20,2)</f>
        <v>0</v>
      </c>
      <c r="W20" s="11">
        <f>ROUND('UBC CRP'!EY20,2)</f>
        <v>0</v>
      </c>
      <c r="X20" s="11">
        <f>ROUND('UBC CRP'!EV20,2)</f>
        <v>0</v>
      </c>
      <c r="Y20" s="11">
        <f>ROUND('UBC CRP'!EW20,2)</f>
        <v>10</v>
      </c>
      <c r="Z20" s="16">
        <v>18</v>
      </c>
      <c r="AA20" s="6">
        <f t="shared" si="3"/>
        <v>105</v>
      </c>
      <c r="AB20" s="7">
        <f t="shared" si="0"/>
        <v>92</v>
      </c>
      <c r="AC20" s="7">
        <f t="shared" si="1"/>
        <v>93</v>
      </c>
      <c r="AD20" s="7">
        <f t="shared" si="2"/>
        <v>136</v>
      </c>
    </row>
    <row r="21" spans="1:30" ht="15" thickBot="1" x14ac:dyDescent="0.4">
      <c r="A21" s="14">
        <v>19</v>
      </c>
      <c r="B21" s="21">
        <f>'Inventory CRP'!EX21</f>
        <v>12.033333333333333</v>
      </c>
      <c r="C21" s="22">
        <f>'Inventory CRP'!EY21</f>
        <v>13.4</v>
      </c>
      <c r="D21" s="22">
        <f>'Inventory CRP'!EV21</f>
        <v>18.433333333333334</v>
      </c>
      <c r="E21" s="23">
        <f>'Inventory CRP'!EW21</f>
        <v>6.5666666666666664</v>
      </c>
      <c r="F21" s="16">
        <v>19</v>
      </c>
      <c r="G21" s="21">
        <f>'Backlog CRP'!EY21</f>
        <v>0</v>
      </c>
      <c r="H21" s="22">
        <f>'Backlog CRP'!EZ21</f>
        <v>0</v>
      </c>
      <c r="I21" s="22">
        <f>'Backlog CRP'!EW21</f>
        <v>0</v>
      </c>
      <c r="J21" s="23">
        <f>'Backlog CRP'!EX21</f>
        <v>1.8666666666666667</v>
      </c>
      <c r="K21" s="16">
        <v>19</v>
      </c>
      <c r="L21" s="21">
        <f>'Orders CRP'!EX21</f>
        <v>8.6</v>
      </c>
      <c r="M21" s="22">
        <f>'Orders CRP'!EY21</f>
        <v>6.0333333333333332</v>
      </c>
      <c r="N21" s="22">
        <f>'Orders CRP'!EV21</f>
        <v>8</v>
      </c>
      <c r="O21" s="22">
        <f>'Orders CRP'!EW21</f>
        <v>1.8</v>
      </c>
      <c r="P21" s="16">
        <v>19</v>
      </c>
      <c r="Q21" s="27">
        <f>ROUND('IHC CRP'!EX21,2)</f>
        <v>6</v>
      </c>
      <c r="R21" s="28">
        <f>ROUND('IHC CRP'!EY21,2)</f>
        <v>7</v>
      </c>
      <c r="S21" s="28">
        <f>ROUND('IHC CRP'!EV21,2)</f>
        <v>9</v>
      </c>
      <c r="T21" s="29">
        <f>ROUND('IHC CRP'!EW21,2)</f>
        <v>3</v>
      </c>
      <c r="U21" s="16">
        <v>19</v>
      </c>
      <c r="V21" s="11">
        <f>ROUND('UBC CRP'!EX21,2)</f>
        <v>0</v>
      </c>
      <c r="W21" s="11">
        <f>ROUND('UBC CRP'!EY21,2)</f>
        <v>0</v>
      </c>
      <c r="X21" s="11">
        <f>ROUND('UBC CRP'!EV21,2)</f>
        <v>0</v>
      </c>
      <c r="Y21" s="11">
        <f>ROUND('UBC CRP'!EW21,2)</f>
        <v>2</v>
      </c>
      <c r="Z21" s="16">
        <v>19</v>
      </c>
      <c r="AA21" s="6">
        <f t="shared" si="3"/>
        <v>111</v>
      </c>
      <c r="AB21" s="7">
        <f t="shared" si="0"/>
        <v>99</v>
      </c>
      <c r="AC21" s="7">
        <f t="shared" si="1"/>
        <v>102</v>
      </c>
      <c r="AD21" s="7">
        <f t="shared" si="2"/>
        <v>141</v>
      </c>
    </row>
    <row r="22" spans="1:30" ht="15" thickBot="1" x14ac:dyDescent="0.4">
      <c r="A22" s="14">
        <v>20</v>
      </c>
      <c r="B22" s="21">
        <f>'Inventory CRP'!EX22</f>
        <v>12.1</v>
      </c>
      <c r="C22" s="22">
        <f>'Inventory CRP'!EY22</f>
        <v>6.7</v>
      </c>
      <c r="D22" s="22">
        <f>'Inventory CRP'!EV22</f>
        <v>16.666666666666668</v>
      </c>
      <c r="E22" s="23">
        <f>'Inventory CRP'!EW22</f>
        <v>23.866666666666667</v>
      </c>
      <c r="F22" s="16">
        <v>20</v>
      </c>
      <c r="G22" s="21">
        <f>'Backlog CRP'!EY22</f>
        <v>0</v>
      </c>
      <c r="H22" s="22">
        <f>'Backlog CRP'!EZ22</f>
        <v>0</v>
      </c>
      <c r="I22" s="22">
        <f>'Backlog CRP'!EW22</f>
        <v>0</v>
      </c>
      <c r="J22" s="23">
        <f>'Backlog CRP'!EX22</f>
        <v>0.46666666666666667</v>
      </c>
      <c r="K22" s="16">
        <v>20</v>
      </c>
      <c r="L22" s="21">
        <f>'Orders CRP'!EX22</f>
        <v>8.5666666666666664</v>
      </c>
      <c r="M22" s="22">
        <f>'Orders CRP'!EY22</f>
        <v>10.166666666666666</v>
      </c>
      <c r="N22" s="22">
        <f>'Orders CRP'!EV22</f>
        <v>8</v>
      </c>
      <c r="O22" s="22">
        <f>'Orders CRP'!EW22</f>
        <v>0.53333333333333333</v>
      </c>
      <c r="P22" s="16">
        <v>20</v>
      </c>
      <c r="Q22" s="27">
        <f>ROUND('IHC CRP'!EX22,2)</f>
        <v>6</v>
      </c>
      <c r="R22" s="28">
        <f>ROUND('IHC CRP'!EY22,2)</f>
        <v>3</v>
      </c>
      <c r="S22" s="28">
        <f>ROUND('IHC CRP'!EV22,2)</f>
        <v>8</v>
      </c>
      <c r="T22" s="29">
        <f>ROUND('IHC CRP'!EW22,2)</f>
        <v>12</v>
      </c>
      <c r="U22" s="16">
        <v>20</v>
      </c>
      <c r="V22" s="11">
        <f>ROUND('UBC CRP'!EX22,2)</f>
        <v>0</v>
      </c>
      <c r="W22" s="11">
        <f>ROUND('UBC CRP'!EY22,2)</f>
        <v>0</v>
      </c>
      <c r="X22" s="11">
        <f>ROUND('UBC CRP'!EV22,2)</f>
        <v>0</v>
      </c>
      <c r="Y22" s="11">
        <f>ROUND('UBC CRP'!EW22,2)</f>
        <v>0</v>
      </c>
      <c r="Z22" s="16">
        <v>20</v>
      </c>
      <c r="AA22" s="6">
        <f t="shared" si="3"/>
        <v>117</v>
      </c>
      <c r="AB22" s="7">
        <f t="shared" si="0"/>
        <v>102</v>
      </c>
      <c r="AC22" s="7">
        <f t="shared" si="1"/>
        <v>110</v>
      </c>
      <c r="AD22" s="7">
        <f t="shared" si="2"/>
        <v>153</v>
      </c>
    </row>
    <row r="23" spans="1:30" ht="15" thickBot="1" x14ac:dyDescent="0.4">
      <c r="A23" s="14">
        <v>21</v>
      </c>
      <c r="B23" s="21">
        <f>'Inventory CRP'!EX23</f>
        <v>12.233333333333333</v>
      </c>
      <c r="C23" s="22">
        <f>'Inventory CRP'!EY23</f>
        <v>5.8666666666666663</v>
      </c>
      <c r="D23" s="22">
        <f>'Inventory CRP'!EV23</f>
        <v>7.8666666666666663</v>
      </c>
      <c r="E23" s="23">
        <f>'Inventory CRP'!EW23</f>
        <v>27.933333333333334</v>
      </c>
      <c r="F23" s="16">
        <v>21</v>
      </c>
      <c r="G23" s="21">
        <f>'Backlog CRP'!EY23</f>
        <v>0</v>
      </c>
      <c r="H23" s="22">
        <f>'Backlog CRP'!EZ23</f>
        <v>0</v>
      </c>
      <c r="I23" s="22">
        <f>'Backlog CRP'!EW23</f>
        <v>0.23333333333333334</v>
      </c>
      <c r="J23" s="23">
        <f>'Backlog CRP'!EX23</f>
        <v>0.13333333333333333</v>
      </c>
      <c r="K23" s="16">
        <v>21</v>
      </c>
      <c r="L23" s="21">
        <f>'Orders CRP'!EX23</f>
        <v>8.4</v>
      </c>
      <c r="M23" s="22">
        <f>'Orders CRP'!EY23</f>
        <v>11.933333333333334</v>
      </c>
      <c r="N23" s="22">
        <f>'Orders CRP'!EV23</f>
        <v>8</v>
      </c>
      <c r="O23" s="22">
        <f>'Orders CRP'!EW23</f>
        <v>5.6</v>
      </c>
      <c r="P23" s="16">
        <v>21</v>
      </c>
      <c r="Q23" s="27">
        <f>ROUND('IHC CRP'!EX23,2)</f>
        <v>6</v>
      </c>
      <c r="R23" s="28">
        <f>ROUND('IHC CRP'!EY23,2)</f>
        <v>3</v>
      </c>
      <c r="S23" s="28">
        <f>ROUND('IHC CRP'!EV23,2)</f>
        <v>4</v>
      </c>
      <c r="T23" s="29">
        <f>ROUND('IHC CRP'!EW23,2)</f>
        <v>14</v>
      </c>
      <c r="U23" s="16">
        <v>21</v>
      </c>
      <c r="V23" s="11">
        <f>ROUND('UBC CRP'!EX23,2)</f>
        <v>0</v>
      </c>
      <c r="W23" s="11">
        <f>ROUND('UBC CRP'!EY23,2)</f>
        <v>0</v>
      </c>
      <c r="X23" s="11">
        <f>ROUND('UBC CRP'!EV23,2)</f>
        <v>0</v>
      </c>
      <c r="Y23" s="11">
        <f>ROUND('UBC CRP'!EW23,2)</f>
        <v>0</v>
      </c>
      <c r="Z23" s="16">
        <v>21</v>
      </c>
      <c r="AA23" s="6">
        <f t="shared" si="3"/>
        <v>123</v>
      </c>
      <c r="AB23" s="7">
        <f t="shared" si="0"/>
        <v>105</v>
      </c>
      <c r="AC23" s="7">
        <f t="shared" si="1"/>
        <v>114</v>
      </c>
      <c r="AD23" s="7">
        <f t="shared" si="2"/>
        <v>167</v>
      </c>
    </row>
    <row r="24" spans="1:30" ht="15" thickBot="1" x14ac:dyDescent="0.4">
      <c r="A24" s="14">
        <v>22</v>
      </c>
      <c r="B24" s="21">
        <f>'Inventory CRP'!EX24</f>
        <v>12.6</v>
      </c>
      <c r="C24" s="22">
        <f>'Inventory CRP'!EY24</f>
        <v>9.6333333333333329</v>
      </c>
      <c r="D24" s="22">
        <f>'Inventory CRP'!EV24</f>
        <v>2.6333333333333333</v>
      </c>
      <c r="E24" s="23">
        <f>'Inventory CRP'!EW24</f>
        <v>11.333333333333334</v>
      </c>
      <c r="F24" s="16">
        <v>22</v>
      </c>
      <c r="G24" s="21">
        <f>'Backlog CRP'!EY24</f>
        <v>0</v>
      </c>
      <c r="H24" s="22">
        <f>'Backlog CRP'!EZ24</f>
        <v>0</v>
      </c>
      <c r="I24" s="22">
        <f>'Backlog CRP'!EW24</f>
        <v>1.3</v>
      </c>
      <c r="J24" s="23">
        <f>'Backlog CRP'!EX24</f>
        <v>1.2333333333333334</v>
      </c>
      <c r="K24" s="16">
        <v>22</v>
      </c>
      <c r="L24" s="21">
        <f>'Orders CRP'!EX24</f>
        <v>8.3666666666666671</v>
      </c>
      <c r="M24" s="22">
        <f>'Orders CRP'!EY24</f>
        <v>6.7</v>
      </c>
      <c r="N24" s="22">
        <f>'Orders CRP'!EV24</f>
        <v>8</v>
      </c>
      <c r="O24" s="22">
        <f>'Orders CRP'!EW24</f>
        <v>16.666666666666668</v>
      </c>
      <c r="P24" s="16">
        <v>22</v>
      </c>
      <c r="Q24" s="27">
        <f>ROUND('IHC CRP'!EX24,2)</f>
        <v>6</v>
      </c>
      <c r="R24" s="28">
        <f>ROUND('IHC CRP'!EY24,2)</f>
        <v>5</v>
      </c>
      <c r="S24" s="28">
        <f>ROUND('IHC CRP'!EV24,2)</f>
        <v>1</v>
      </c>
      <c r="T24" s="29">
        <f>ROUND('IHC CRP'!EW24,2)</f>
        <v>6</v>
      </c>
      <c r="U24" s="16">
        <v>22</v>
      </c>
      <c r="V24" s="11">
        <f>ROUND('UBC CRP'!EX24,2)</f>
        <v>0</v>
      </c>
      <c r="W24" s="11">
        <f>ROUND('UBC CRP'!EY24,2)</f>
        <v>0</v>
      </c>
      <c r="X24" s="11">
        <f>ROUND('UBC CRP'!EV24,2)</f>
        <v>1</v>
      </c>
      <c r="Y24" s="11">
        <f>ROUND('UBC CRP'!EW24,2)</f>
        <v>1</v>
      </c>
      <c r="Z24" s="16">
        <v>22</v>
      </c>
      <c r="AA24" s="6">
        <f t="shared" si="3"/>
        <v>129</v>
      </c>
      <c r="AB24" s="7">
        <f t="shared" si="0"/>
        <v>110</v>
      </c>
      <c r="AC24" s="7">
        <f t="shared" si="1"/>
        <v>116</v>
      </c>
      <c r="AD24" s="7">
        <f t="shared" si="2"/>
        <v>174</v>
      </c>
    </row>
    <row r="25" spans="1:30" ht="15" thickBot="1" x14ac:dyDescent="0.4">
      <c r="A25" s="14">
        <v>23</v>
      </c>
      <c r="B25" s="21">
        <f>'Inventory CRP'!EX25</f>
        <v>12.566666666666666</v>
      </c>
      <c r="C25" s="22">
        <f>'Inventory CRP'!EY25</f>
        <v>13.566666666666666</v>
      </c>
      <c r="D25" s="22">
        <f>'Inventory CRP'!EV25</f>
        <v>5.7333333333333334</v>
      </c>
      <c r="E25" s="23">
        <f>'Inventory CRP'!EW25</f>
        <v>2.4333333333333331</v>
      </c>
      <c r="F25" s="16">
        <v>23</v>
      </c>
      <c r="G25" s="21">
        <f>'Backlog CRP'!EY25</f>
        <v>0</v>
      </c>
      <c r="H25" s="22">
        <f>'Backlog CRP'!EZ25</f>
        <v>0</v>
      </c>
      <c r="I25" s="22">
        <f>'Backlog CRP'!EW25</f>
        <v>3.3333333333333333E-2</v>
      </c>
      <c r="J25" s="23">
        <f>'Backlog CRP'!EX25</f>
        <v>6</v>
      </c>
      <c r="K25" s="16">
        <v>23</v>
      </c>
      <c r="L25" s="21">
        <f>'Orders CRP'!EX25</f>
        <v>8.1</v>
      </c>
      <c r="M25" s="22">
        <f>'Orders CRP'!EY25</f>
        <v>3.6333333333333333</v>
      </c>
      <c r="N25" s="22">
        <f>'Orders CRP'!EV25</f>
        <v>8</v>
      </c>
      <c r="O25" s="22">
        <f>'Orders CRP'!EW25</f>
        <v>14.4</v>
      </c>
      <c r="P25" s="16">
        <v>23</v>
      </c>
      <c r="Q25" s="27">
        <f>ROUND('IHC CRP'!EX25,2)</f>
        <v>6</v>
      </c>
      <c r="R25" s="28">
        <f>ROUND('IHC CRP'!EY25,2)</f>
        <v>7</v>
      </c>
      <c r="S25" s="28">
        <f>ROUND('IHC CRP'!EV25,2)</f>
        <v>3</v>
      </c>
      <c r="T25" s="29">
        <f>ROUND('IHC CRP'!EW25,2)</f>
        <v>1</v>
      </c>
      <c r="U25" s="16">
        <v>23</v>
      </c>
      <c r="V25" s="11">
        <f>ROUND('UBC CRP'!EX25,2)</f>
        <v>0</v>
      </c>
      <c r="W25" s="11">
        <f>ROUND('UBC CRP'!EY25,2)</f>
        <v>0</v>
      </c>
      <c r="X25" s="11">
        <f>ROUND('UBC CRP'!EV25,2)</f>
        <v>0</v>
      </c>
      <c r="Y25" s="11">
        <f>ROUND('UBC CRP'!EW25,2)</f>
        <v>6</v>
      </c>
      <c r="Z25" s="16">
        <v>23</v>
      </c>
      <c r="AA25" s="6">
        <f t="shared" si="3"/>
        <v>135</v>
      </c>
      <c r="AB25" s="7">
        <f t="shared" si="0"/>
        <v>117</v>
      </c>
      <c r="AC25" s="7">
        <f t="shared" si="1"/>
        <v>119</v>
      </c>
      <c r="AD25" s="7">
        <f t="shared" si="2"/>
        <v>181</v>
      </c>
    </row>
    <row r="26" spans="1:30" ht="15" thickBot="1" x14ac:dyDescent="0.4">
      <c r="A26" s="14">
        <v>24</v>
      </c>
      <c r="B26" s="21">
        <f>'Inventory CRP'!EX26</f>
        <v>12.4</v>
      </c>
      <c r="C26" s="22">
        <f>'Inventory CRP'!EY26</f>
        <v>14.6</v>
      </c>
      <c r="D26" s="22">
        <f>'Inventory CRP'!EV26</f>
        <v>12.733333333333333</v>
      </c>
      <c r="E26" s="23">
        <f>'Inventory CRP'!EW26</f>
        <v>2.6333333333333333</v>
      </c>
      <c r="F26" s="16">
        <v>24</v>
      </c>
      <c r="G26" s="21">
        <f>'Backlog CRP'!EY26</f>
        <v>0</v>
      </c>
      <c r="H26" s="22">
        <f>'Backlog CRP'!EZ26</f>
        <v>0</v>
      </c>
      <c r="I26" s="22">
        <f>'Backlog CRP'!EW26</f>
        <v>6.6666666666666666E-2</v>
      </c>
      <c r="J26" s="23">
        <f>'Backlog CRP'!EX26</f>
        <v>6.333333333333333</v>
      </c>
      <c r="K26" s="16">
        <v>24</v>
      </c>
      <c r="L26" s="21">
        <f>'Orders CRP'!EX26</f>
        <v>8.4</v>
      </c>
      <c r="M26" s="22">
        <f>'Orders CRP'!EY26</f>
        <v>4.8</v>
      </c>
      <c r="N26" s="22">
        <f>'Orders CRP'!EV26</f>
        <v>8</v>
      </c>
      <c r="O26" s="22">
        <f>'Orders CRP'!EW26</f>
        <v>4.6333333333333337</v>
      </c>
      <c r="P26" s="16">
        <v>24</v>
      </c>
      <c r="Q26" s="27">
        <f>ROUND('IHC CRP'!EX26,2)</f>
        <v>6</v>
      </c>
      <c r="R26" s="28">
        <f>ROUND('IHC CRP'!EY26,2)</f>
        <v>7</v>
      </c>
      <c r="S26" s="28">
        <f>ROUND('IHC CRP'!EV26,2)</f>
        <v>6</v>
      </c>
      <c r="T26" s="29">
        <f>ROUND('IHC CRP'!EW26,2)</f>
        <v>1</v>
      </c>
      <c r="U26" s="16">
        <v>24</v>
      </c>
      <c r="V26" s="11">
        <f>ROUND('UBC CRP'!EX26,2)</f>
        <v>0</v>
      </c>
      <c r="W26" s="11">
        <f>ROUND('UBC CRP'!EY26,2)</f>
        <v>0</v>
      </c>
      <c r="X26" s="11">
        <f>ROUND('UBC CRP'!EV26,2)</f>
        <v>0</v>
      </c>
      <c r="Y26" s="11">
        <f>ROUND('UBC CRP'!EW26,2)</f>
        <v>6</v>
      </c>
      <c r="Z26" s="16">
        <v>24</v>
      </c>
      <c r="AA26" s="6">
        <f t="shared" si="3"/>
        <v>141</v>
      </c>
      <c r="AB26" s="7">
        <f t="shared" si="0"/>
        <v>124</v>
      </c>
      <c r="AC26" s="7">
        <f t="shared" si="1"/>
        <v>125</v>
      </c>
      <c r="AD26" s="7">
        <f t="shared" si="2"/>
        <v>188</v>
      </c>
    </row>
    <row r="27" spans="1:30" ht="15" thickBot="1" x14ac:dyDescent="0.4">
      <c r="A27" s="14">
        <v>25</v>
      </c>
      <c r="B27" s="21">
        <f>'Inventory CRP'!EX27</f>
        <v>12.366666666666667</v>
      </c>
      <c r="C27" s="22">
        <f>'Inventory CRP'!EY27</f>
        <v>10.266666666666667</v>
      </c>
      <c r="D27" s="22">
        <f>'Inventory CRP'!EV27</f>
        <v>17.733333333333334</v>
      </c>
      <c r="E27" s="23">
        <f>'Inventory CRP'!EW27</f>
        <v>12.566666666666666</v>
      </c>
      <c r="F27" s="16">
        <v>25</v>
      </c>
      <c r="G27" s="21">
        <f>'Backlog CRP'!EY27</f>
        <v>0</v>
      </c>
      <c r="H27" s="22">
        <f>'Backlog CRP'!EZ27</f>
        <v>0</v>
      </c>
      <c r="I27" s="22">
        <f>'Backlog CRP'!EW27</f>
        <v>0</v>
      </c>
      <c r="J27" s="23">
        <f>'Backlog CRP'!EX27</f>
        <v>1.0666666666666667</v>
      </c>
      <c r="K27" s="16">
        <v>25</v>
      </c>
      <c r="L27" s="21">
        <f>'Orders CRP'!EX27</f>
        <v>8.5</v>
      </c>
      <c r="M27" s="22">
        <f>'Orders CRP'!EY27</f>
        <v>7.2333333333333334</v>
      </c>
      <c r="N27" s="22">
        <f>'Orders CRP'!EV27</f>
        <v>8</v>
      </c>
      <c r="O27" s="22">
        <f>'Orders CRP'!EW27</f>
        <v>0.93333333333333335</v>
      </c>
      <c r="P27" s="16">
        <v>25</v>
      </c>
      <c r="Q27" s="27">
        <f>ROUND('IHC CRP'!EX27,2)</f>
        <v>6</v>
      </c>
      <c r="R27" s="28">
        <f>ROUND('IHC CRP'!EY27,2)</f>
        <v>5</v>
      </c>
      <c r="S27" s="28">
        <f>ROUND('IHC CRP'!EV27,2)</f>
        <v>9</v>
      </c>
      <c r="T27" s="29">
        <f>ROUND('IHC CRP'!EW27,2)</f>
        <v>6</v>
      </c>
      <c r="U27" s="16">
        <v>25</v>
      </c>
      <c r="V27" s="11">
        <f>ROUND('UBC CRP'!EX27,2)</f>
        <v>0</v>
      </c>
      <c r="W27" s="11">
        <f>ROUND('UBC CRP'!EY27,2)</f>
        <v>0</v>
      </c>
      <c r="X27" s="11">
        <f>ROUND('UBC CRP'!EV27,2)</f>
        <v>0</v>
      </c>
      <c r="Y27" s="11">
        <f>ROUND('UBC CRP'!EW27,2)</f>
        <v>1</v>
      </c>
      <c r="Z27" s="16">
        <v>25</v>
      </c>
      <c r="AA27" s="6">
        <f t="shared" si="3"/>
        <v>147</v>
      </c>
      <c r="AB27" s="7">
        <f t="shared" si="0"/>
        <v>129</v>
      </c>
      <c r="AC27" s="7">
        <f t="shared" si="1"/>
        <v>134</v>
      </c>
      <c r="AD27" s="7">
        <f t="shared" si="2"/>
        <v>195</v>
      </c>
    </row>
    <row r="28" spans="1:30" ht="15" thickBot="1" x14ac:dyDescent="0.4">
      <c r="A28" s="14">
        <v>26</v>
      </c>
      <c r="B28" s="21">
        <f>'Inventory CRP'!EX28</f>
        <v>12</v>
      </c>
      <c r="C28" s="22">
        <f>'Inventory CRP'!EY28</f>
        <v>7.0666666666666664</v>
      </c>
      <c r="D28" s="22">
        <f>'Inventory CRP'!EV28</f>
        <v>14.133333333333333</v>
      </c>
      <c r="E28" s="23">
        <f>'Inventory CRP'!EW28</f>
        <v>24.7</v>
      </c>
      <c r="F28" s="16">
        <v>26</v>
      </c>
      <c r="G28" s="21">
        <f>'Backlog CRP'!EY28</f>
        <v>0</v>
      </c>
      <c r="H28" s="22">
        <f>'Backlog CRP'!EZ28</f>
        <v>0</v>
      </c>
      <c r="I28" s="22">
        <f>'Backlog CRP'!EW28</f>
        <v>0</v>
      </c>
      <c r="J28" s="23">
        <f>'Backlog CRP'!EX28</f>
        <v>0</v>
      </c>
      <c r="K28" s="16">
        <v>26</v>
      </c>
      <c r="L28" s="21">
        <f>'Orders CRP'!EX28</f>
        <v>8.3333333333333339</v>
      </c>
      <c r="M28" s="22">
        <f>'Orders CRP'!EY28</f>
        <v>10.633333333333333</v>
      </c>
      <c r="N28" s="22">
        <f>'Orders CRP'!EV28</f>
        <v>8</v>
      </c>
      <c r="O28" s="22">
        <f>'Orders CRP'!EW28</f>
        <v>2.6</v>
      </c>
      <c r="P28" s="16">
        <v>26</v>
      </c>
      <c r="Q28" s="27">
        <f>ROUND('IHC CRP'!EX28,2)</f>
        <v>6</v>
      </c>
      <c r="R28" s="28">
        <f>ROUND('IHC CRP'!EY28,2)</f>
        <v>4</v>
      </c>
      <c r="S28" s="28">
        <f>ROUND('IHC CRP'!EV28,2)</f>
        <v>7</v>
      </c>
      <c r="T28" s="29">
        <f>ROUND('IHC CRP'!EW28,2)</f>
        <v>12</v>
      </c>
      <c r="U28" s="16">
        <v>26</v>
      </c>
      <c r="V28" s="11">
        <f>ROUND('UBC CRP'!EX28,2)</f>
        <v>0</v>
      </c>
      <c r="W28" s="11">
        <f>ROUND('UBC CRP'!EY28,2)</f>
        <v>0</v>
      </c>
      <c r="X28" s="11">
        <f>ROUND('UBC CRP'!EV28,2)</f>
        <v>0</v>
      </c>
      <c r="Y28" s="11">
        <f>ROUND('UBC CRP'!EW28,2)</f>
        <v>0</v>
      </c>
      <c r="Z28" s="16">
        <v>26</v>
      </c>
      <c r="AA28" s="6">
        <f t="shared" si="3"/>
        <v>153</v>
      </c>
      <c r="AB28" s="7">
        <f t="shared" si="0"/>
        <v>133</v>
      </c>
      <c r="AC28" s="7">
        <f t="shared" si="1"/>
        <v>141</v>
      </c>
      <c r="AD28" s="7">
        <f t="shared" si="2"/>
        <v>207</v>
      </c>
    </row>
    <row r="29" spans="1:30" ht="15" thickBot="1" x14ac:dyDescent="0.4">
      <c r="A29" s="14">
        <v>27</v>
      </c>
      <c r="B29" s="21">
        <f>'Inventory CRP'!EX29</f>
        <v>12.4</v>
      </c>
      <c r="C29" s="22">
        <f>'Inventory CRP'!EY29</f>
        <v>8.4666666666666668</v>
      </c>
      <c r="D29" s="22">
        <f>'Inventory CRP'!EV29</f>
        <v>5.4666666666666668</v>
      </c>
      <c r="E29" s="23">
        <f>'Inventory CRP'!EW29</f>
        <v>20</v>
      </c>
      <c r="F29" s="16">
        <v>27</v>
      </c>
      <c r="G29" s="21">
        <f>'Backlog CRP'!EY29</f>
        <v>0</v>
      </c>
      <c r="H29" s="22">
        <f>'Backlog CRP'!EZ29</f>
        <v>0</v>
      </c>
      <c r="I29" s="22">
        <f>'Backlog CRP'!EW29</f>
        <v>0.53333333333333333</v>
      </c>
      <c r="J29" s="23">
        <f>'Backlog CRP'!EX29</f>
        <v>0.4</v>
      </c>
      <c r="K29" s="16">
        <v>27</v>
      </c>
      <c r="L29" s="21">
        <f>'Orders CRP'!EX29</f>
        <v>8.6333333333333329</v>
      </c>
      <c r="M29" s="22">
        <f>'Orders CRP'!EY29</f>
        <v>9.0333333333333332</v>
      </c>
      <c r="N29" s="22">
        <f>'Orders CRP'!EV29</f>
        <v>8</v>
      </c>
      <c r="O29" s="22">
        <f>'Orders CRP'!EW29</f>
        <v>8.4666666666666668</v>
      </c>
      <c r="P29" s="16">
        <v>27</v>
      </c>
      <c r="Q29" s="27">
        <f>ROUND('IHC CRP'!EX29,2)</f>
        <v>6</v>
      </c>
      <c r="R29" s="28">
        <f>ROUND('IHC CRP'!EY29,2)</f>
        <v>4</v>
      </c>
      <c r="S29" s="28">
        <f>ROUND('IHC CRP'!EV29,2)</f>
        <v>3</v>
      </c>
      <c r="T29" s="29">
        <f>ROUND('IHC CRP'!EW29,2)</f>
        <v>10</v>
      </c>
      <c r="U29" s="16">
        <v>27</v>
      </c>
      <c r="V29" s="11">
        <f>ROUND('UBC CRP'!EX29,2)</f>
        <v>0</v>
      </c>
      <c r="W29" s="11">
        <f>ROUND('UBC CRP'!EY29,2)</f>
        <v>0</v>
      </c>
      <c r="X29" s="11">
        <f>ROUND('UBC CRP'!EV29,2)</f>
        <v>1</v>
      </c>
      <c r="Y29" s="11">
        <f>ROUND('UBC CRP'!EW29,2)</f>
        <v>0</v>
      </c>
      <c r="Z29" s="16">
        <v>27</v>
      </c>
      <c r="AA29" s="6">
        <f t="shared" si="3"/>
        <v>159</v>
      </c>
      <c r="AB29" s="7">
        <f t="shared" si="0"/>
        <v>137</v>
      </c>
      <c r="AC29" s="7">
        <f t="shared" si="1"/>
        <v>145</v>
      </c>
      <c r="AD29" s="7">
        <f t="shared" si="2"/>
        <v>217</v>
      </c>
    </row>
    <row r="30" spans="1:30" ht="15" thickBot="1" x14ac:dyDescent="0.4">
      <c r="A30" s="14">
        <v>28</v>
      </c>
      <c r="B30" s="21">
        <f>'Inventory CRP'!EX30</f>
        <v>12.533333333333333</v>
      </c>
      <c r="C30" s="22">
        <f>'Inventory CRP'!EY30</f>
        <v>10.533333333333333</v>
      </c>
      <c r="D30" s="22">
        <f>'Inventory CRP'!EV30</f>
        <v>4.2</v>
      </c>
      <c r="E30" s="23">
        <f>'Inventory CRP'!EW30</f>
        <v>8.1999999999999993</v>
      </c>
      <c r="F30" s="16">
        <v>28</v>
      </c>
      <c r="G30" s="21">
        <f>'Backlog CRP'!EY30</f>
        <v>0</v>
      </c>
      <c r="H30" s="22">
        <f>'Backlog CRP'!EZ30</f>
        <v>0</v>
      </c>
      <c r="I30" s="22">
        <f>'Backlog CRP'!EW30</f>
        <v>0.3</v>
      </c>
      <c r="J30" s="23">
        <f>'Backlog CRP'!EX30</f>
        <v>2.3333333333333335</v>
      </c>
      <c r="K30" s="16">
        <v>28</v>
      </c>
      <c r="L30" s="21">
        <f>'Orders CRP'!EX30</f>
        <v>8.2666666666666675</v>
      </c>
      <c r="M30" s="22">
        <f>'Orders CRP'!EY30</f>
        <v>5.2</v>
      </c>
      <c r="N30" s="22">
        <f>'Orders CRP'!EV30</f>
        <v>8</v>
      </c>
      <c r="O30" s="22">
        <f>'Orders CRP'!EW30</f>
        <v>16.733333333333334</v>
      </c>
      <c r="P30" s="16">
        <v>28</v>
      </c>
      <c r="Q30" s="27">
        <f>ROUND('IHC CRP'!EX30,2)</f>
        <v>6</v>
      </c>
      <c r="R30" s="28">
        <f>ROUND('IHC CRP'!EY30,2)</f>
        <v>5</v>
      </c>
      <c r="S30" s="28">
        <f>ROUND('IHC CRP'!EV30,2)</f>
        <v>2</v>
      </c>
      <c r="T30" s="29">
        <f>ROUND('IHC CRP'!EW30,2)</f>
        <v>4</v>
      </c>
      <c r="U30" s="16">
        <v>28</v>
      </c>
      <c r="V30" s="11">
        <f>ROUND('UBC CRP'!EX30,2)</f>
        <v>0</v>
      </c>
      <c r="W30" s="11">
        <f>ROUND('UBC CRP'!EY30,2)</f>
        <v>0</v>
      </c>
      <c r="X30" s="11">
        <f>ROUND('UBC CRP'!EV30,2)</f>
        <v>0</v>
      </c>
      <c r="Y30" s="11">
        <f>ROUND('UBC CRP'!EW30,2)</f>
        <v>2</v>
      </c>
      <c r="Z30" s="16">
        <v>28</v>
      </c>
      <c r="AA30" s="6">
        <f t="shared" si="3"/>
        <v>165</v>
      </c>
      <c r="AB30" s="7">
        <f t="shared" si="0"/>
        <v>142</v>
      </c>
      <c r="AC30" s="7">
        <f t="shared" si="1"/>
        <v>147</v>
      </c>
      <c r="AD30" s="7">
        <f t="shared" si="2"/>
        <v>223</v>
      </c>
    </row>
    <row r="31" spans="1:30" ht="15" thickBot="1" x14ac:dyDescent="0.4">
      <c r="A31" s="14">
        <v>29</v>
      </c>
      <c r="B31" s="21">
        <f>'Inventory CRP'!EX31</f>
        <v>12.333333333333334</v>
      </c>
      <c r="C31" s="22">
        <f>'Inventory CRP'!EY31</f>
        <v>13.833333333333334</v>
      </c>
      <c r="D31" s="22">
        <f>'Inventory CRP'!EV31</f>
        <v>9</v>
      </c>
      <c r="E31" s="23">
        <f>'Inventory CRP'!EW31</f>
        <v>1.6</v>
      </c>
      <c r="F31" s="16">
        <v>29</v>
      </c>
      <c r="G31" s="21">
        <f>'Backlog CRP'!EY31</f>
        <v>0</v>
      </c>
      <c r="H31" s="22">
        <f>'Backlog CRP'!EZ31</f>
        <v>0</v>
      </c>
      <c r="I31" s="22">
        <f>'Backlog CRP'!EW31</f>
        <v>0</v>
      </c>
      <c r="J31" s="23">
        <f>'Backlog CRP'!EX31</f>
        <v>6.2666666666666666</v>
      </c>
      <c r="K31" s="16">
        <v>29</v>
      </c>
      <c r="L31" s="21">
        <f>'Orders CRP'!EX31</f>
        <v>8.2333333333333325</v>
      </c>
      <c r="M31" s="22">
        <f>'Orders CRP'!EY31</f>
        <v>5.4</v>
      </c>
      <c r="N31" s="22">
        <f>'Orders CRP'!EV31</f>
        <v>8</v>
      </c>
      <c r="O31" s="22">
        <f>'Orders CRP'!EW31</f>
        <v>9.0666666666666664</v>
      </c>
      <c r="P31" s="16">
        <v>29</v>
      </c>
      <c r="Q31" s="27">
        <f>ROUND('IHC CRP'!EX31,2)</f>
        <v>6</v>
      </c>
      <c r="R31" s="28">
        <f>ROUND('IHC CRP'!EY31,2)</f>
        <v>7</v>
      </c>
      <c r="S31" s="28">
        <f>ROUND('IHC CRP'!EV31,2)</f>
        <v>5</v>
      </c>
      <c r="T31" s="29">
        <f>ROUND('IHC CRP'!EW31,2)</f>
        <v>1</v>
      </c>
      <c r="U31" s="16">
        <v>29</v>
      </c>
      <c r="V31" s="11">
        <f>ROUND('UBC CRP'!EX31,2)</f>
        <v>0</v>
      </c>
      <c r="W31" s="11">
        <f>ROUND('UBC CRP'!EY31,2)</f>
        <v>0</v>
      </c>
      <c r="X31" s="11">
        <f>ROUND('UBC CRP'!EV31,2)</f>
        <v>0</v>
      </c>
      <c r="Y31" s="11">
        <f>ROUND('UBC CRP'!EW31,2)</f>
        <v>6</v>
      </c>
      <c r="Z31" s="16">
        <v>29</v>
      </c>
      <c r="AA31" s="6">
        <f t="shared" si="3"/>
        <v>171</v>
      </c>
      <c r="AB31" s="7">
        <f t="shared" si="0"/>
        <v>149</v>
      </c>
      <c r="AC31" s="7">
        <f t="shared" si="1"/>
        <v>152</v>
      </c>
      <c r="AD31" s="7">
        <f t="shared" si="2"/>
        <v>230</v>
      </c>
    </row>
    <row r="32" spans="1:30" ht="15" thickBot="1" x14ac:dyDescent="0.4">
      <c r="A32" s="14">
        <v>30</v>
      </c>
      <c r="B32" s="21">
        <f>'Inventory CRP'!EX32</f>
        <v>12.533333333333333</v>
      </c>
      <c r="C32" s="22">
        <f>'Inventory CRP'!EY32</f>
        <v>12.5</v>
      </c>
      <c r="D32" s="22">
        <f>'Inventory CRP'!EV32</f>
        <v>12.766666666666667</v>
      </c>
      <c r="E32" s="23">
        <f>'Inventory CRP'!EW32</f>
        <v>5.7666666666666666</v>
      </c>
      <c r="F32" s="16">
        <v>30</v>
      </c>
      <c r="G32" s="21">
        <f>'Backlog CRP'!EY32</f>
        <v>0</v>
      </c>
      <c r="H32" s="22">
        <f>'Backlog CRP'!EZ32</f>
        <v>0</v>
      </c>
      <c r="I32" s="22">
        <f>'Backlog CRP'!EW32</f>
        <v>3.3333333333333333E-2</v>
      </c>
      <c r="J32" s="23">
        <f>'Backlog CRP'!EX32</f>
        <v>2.9</v>
      </c>
      <c r="K32" s="16">
        <v>30</v>
      </c>
      <c r="L32" s="21">
        <f>'Orders CRP'!EX32</f>
        <v>8.3000000000000007</v>
      </c>
      <c r="M32" s="22">
        <f>'Orders CRP'!EY32</f>
        <v>5.5666666666666664</v>
      </c>
      <c r="N32" s="22">
        <f>'Orders CRP'!EV32</f>
        <v>8</v>
      </c>
      <c r="O32" s="22">
        <f>'Orders CRP'!EW32</f>
        <v>2.6333333333333333</v>
      </c>
      <c r="P32" s="16">
        <v>30</v>
      </c>
      <c r="Q32" s="27">
        <f>ROUND('IHC CRP'!EX32,2)</f>
        <v>6</v>
      </c>
      <c r="R32" s="28">
        <f>ROUND('IHC CRP'!EY32,2)</f>
        <v>6</v>
      </c>
      <c r="S32" s="28">
        <f>ROUND('IHC CRP'!EV32,2)</f>
        <v>6</v>
      </c>
      <c r="T32" s="29">
        <f>ROUND('IHC CRP'!EW32,2)</f>
        <v>3</v>
      </c>
      <c r="U32" s="16">
        <v>30</v>
      </c>
      <c r="V32" s="11">
        <f>ROUND('UBC CRP'!EX32,2)</f>
        <v>0</v>
      </c>
      <c r="W32" s="11">
        <f>ROUND('UBC CRP'!EY32,2)</f>
        <v>0</v>
      </c>
      <c r="X32" s="11">
        <f>ROUND('UBC CRP'!EV32,2)</f>
        <v>0</v>
      </c>
      <c r="Y32" s="11">
        <f>ROUND('UBC CRP'!EW32,2)</f>
        <v>3</v>
      </c>
      <c r="Z32" s="16">
        <v>30</v>
      </c>
      <c r="AA32" s="6">
        <f t="shared" si="3"/>
        <v>177</v>
      </c>
      <c r="AB32" s="7">
        <f t="shared" si="0"/>
        <v>155</v>
      </c>
      <c r="AC32" s="7">
        <f t="shared" si="1"/>
        <v>158</v>
      </c>
      <c r="AD32" s="7">
        <f t="shared" si="2"/>
        <v>236</v>
      </c>
    </row>
    <row r="33" spans="1:30" ht="15" thickBot="1" x14ac:dyDescent="0.4">
      <c r="A33" s="14">
        <v>31</v>
      </c>
      <c r="B33" s="21">
        <f>'Inventory CRP'!EX33</f>
        <v>12.266666666666667</v>
      </c>
      <c r="C33" s="22">
        <f>'Inventory CRP'!EY33</f>
        <v>8.8666666666666671</v>
      </c>
      <c r="D33" s="22">
        <f>'Inventory CRP'!EV33</f>
        <v>16.933333333333334</v>
      </c>
      <c r="E33" s="23">
        <f>'Inventory CRP'!EW33</f>
        <v>16.600000000000001</v>
      </c>
      <c r="F33" s="16">
        <v>31</v>
      </c>
      <c r="G33" s="21">
        <f>'Backlog CRP'!EY33</f>
        <v>0</v>
      </c>
      <c r="H33" s="22">
        <f>'Backlog CRP'!EZ33</f>
        <v>0</v>
      </c>
      <c r="I33" s="22">
        <f>'Backlog CRP'!EW33</f>
        <v>0</v>
      </c>
      <c r="J33" s="23">
        <f>'Backlog CRP'!EX33</f>
        <v>0.5</v>
      </c>
      <c r="K33" s="16">
        <v>31</v>
      </c>
      <c r="L33" s="21">
        <f>'Orders CRP'!EX33</f>
        <v>8.4</v>
      </c>
      <c r="M33" s="22">
        <f>'Orders CRP'!EY33</f>
        <v>8.3000000000000007</v>
      </c>
      <c r="N33" s="22">
        <f>'Orders CRP'!EV33</f>
        <v>8</v>
      </c>
      <c r="O33" s="22">
        <f>'Orders CRP'!EW33</f>
        <v>2.5666666666666669</v>
      </c>
      <c r="P33" s="16">
        <v>31</v>
      </c>
      <c r="Q33" s="27">
        <f>ROUND('IHC CRP'!EX33,2)</f>
        <v>6</v>
      </c>
      <c r="R33" s="28">
        <f>ROUND('IHC CRP'!EY33,2)</f>
        <v>4</v>
      </c>
      <c r="S33" s="28">
        <f>ROUND('IHC CRP'!EV33,2)</f>
        <v>8</v>
      </c>
      <c r="T33" s="29">
        <f>ROUND('IHC CRP'!EW33,2)</f>
        <v>8</v>
      </c>
      <c r="U33" s="16">
        <v>31</v>
      </c>
      <c r="V33" s="11">
        <f>ROUND('UBC CRP'!EX33,2)</f>
        <v>0</v>
      </c>
      <c r="W33" s="11">
        <f>ROUND('UBC CRP'!EY33,2)</f>
        <v>0</v>
      </c>
      <c r="X33" s="11">
        <f>ROUND('UBC CRP'!EV33,2)</f>
        <v>0</v>
      </c>
      <c r="Y33" s="11">
        <f>ROUND('UBC CRP'!EW33,2)</f>
        <v>1</v>
      </c>
      <c r="Z33" s="16">
        <v>31</v>
      </c>
      <c r="AA33" s="6">
        <f t="shared" si="3"/>
        <v>183</v>
      </c>
      <c r="AB33" s="7">
        <f t="shared" si="0"/>
        <v>159</v>
      </c>
      <c r="AC33" s="7">
        <f t="shared" si="1"/>
        <v>166</v>
      </c>
      <c r="AD33" s="7">
        <f t="shared" si="2"/>
        <v>245</v>
      </c>
    </row>
    <row r="34" spans="1:30" ht="15" thickBot="1" x14ac:dyDescent="0.4">
      <c r="A34" s="14">
        <v>32</v>
      </c>
      <c r="B34" s="21">
        <f>'Inventory CRP'!EX34</f>
        <v>12.233333333333333</v>
      </c>
      <c r="C34" s="22">
        <f>'Inventory CRP'!EY34</f>
        <v>8.9666666666666668</v>
      </c>
      <c r="D34" s="22">
        <f>'Inventory CRP'!EV34</f>
        <v>11.133333333333333</v>
      </c>
      <c r="E34" s="23">
        <f>'Inventory CRP'!EW34</f>
        <v>23.566666666666666</v>
      </c>
      <c r="F34" s="16">
        <v>32</v>
      </c>
      <c r="G34" s="21">
        <f>'Backlog CRP'!EY34</f>
        <v>0</v>
      </c>
      <c r="H34" s="22">
        <f>'Backlog CRP'!EZ34</f>
        <v>0</v>
      </c>
      <c r="I34" s="22">
        <f>'Backlog CRP'!EW34</f>
        <v>3.3333333333333333E-2</v>
      </c>
      <c r="J34" s="23">
        <f>'Backlog CRP'!EX34</f>
        <v>0.36666666666666664</v>
      </c>
      <c r="K34" s="16">
        <v>32</v>
      </c>
      <c r="L34" s="21">
        <f>'Orders CRP'!EX34</f>
        <v>8.5</v>
      </c>
      <c r="M34" s="22">
        <f>'Orders CRP'!EY34</f>
        <v>9.3333333333333339</v>
      </c>
      <c r="N34" s="22">
        <f>'Orders CRP'!EV34</f>
        <v>8</v>
      </c>
      <c r="O34" s="22">
        <f>'Orders CRP'!EW34</f>
        <v>4.5333333333333332</v>
      </c>
      <c r="P34" s="16">
        <v>32</v>
      </c>
      <c r="Q34" s="27">
        <f>ROUND('IHC CRP'!EX34,2)</f>
        <v>6</v>
      </c>
      <c r="R34" s="28">
        <f>ROUND('IHC CRP'!EY34,2)</f>
        <v>4</v>
      </c>
      <c r="S34" s="28">
        <f>ROUND('IHC CRP'!EV34,2)</f>
        <v>6</v>
      </c>
      <c r="T34" s="29">
        <f>ROUND('IHC CRP'!EW34,2)</f>
        <v>12</v>
      </c>
      <c r="U34" s="16">
        <v>32</v>
      </c>
      <c r="V34" s="11">
        <f>ROUND('UBC CRP'!EX34,2)</f>
        <v>0</v>
      </c>
      <c r="W34" s="11">
        <f>ROUND('UBC CRP'!EY34,2)</f>
        <v>0</v>
      </c>
      <c r="X34" s="11">
        <f>ROUND('UBC CRP'!EV34,2)</f>
        <v>0</v>
      </c>
      <c r="Y34" s="11">
        <f>ROUND('UBC CRP'!EW34,2)</f>
        <v>0</v>
      </c>
      <c r="Z34" s="16">
        <v>32</v>
      </c>
      <c r="AA34" s="6">
        <f t="shared" si="3"/>
        <v>189</v>
      </c>
      <c r="AB34" s="7">
        <f t="shared" si="0"/>
        <v>163</v>
      </c>
      <c r="AC34" s="7">
        <f t="shared" si="1"/>
        <v>172</v>
      </c>
      <c r="AD34" s="7">
        <f t="shared" si="2"/>
        <v>257</v>
      </c>
    </row>
    <row r="35" spans="1:30" ht="15" thickBot="1" x14ac:dyDescent="0.4">
      <c r="A35" s="14">
        <v>33</v>
      </c>
      <c r="B35" s="21">
        <f>'Inventory CRP'!EX35</f>
        <v>12.3</v>
      </c>
      <c r="C35" s="22">
        <f>'Inventory CRP'!EY35</f>
        <v>9.0666666666666664</v>
      </c>
      <c r="D35" s="22">
        <f>'Inventory CRP'!EV35</f>
        <v>4.7333333333333334</v>
      </c>
      <c r="E35" s="23">
        <f>'Inventory CRP'!EW35</f>
        <v>13.9</v>
      </c>
      <c r="F35" s="16">
        <v>33</v>
      </c>
      <c r="G35" s="21">
        <f>'Backlog CRP'!EY35</f>
        <v>0</v>
      </c>
      <c r="H35" s="22">
        <f>'Backlog CRP'!EZ35</f>
        <v>0</v>
      </c>
      <c r="I35" s="22">
        <f>'Backlog CRP'!EW35</f>
        <v>0.13333333333333333</v>
      </c>
      <c r="J35" s="23">
        <f>'Backlog CRP'!EX35</f>
        <v>0.8666666666666667</v>
      </c>
      <c r="K35" s="16">
        <v>33</v>
      </c>
      <c r="L35" s="21">
        <f>'Orders CRP'!EX35</f>
        <v>8.4666666666666668</v>
      </c>
      <c r="M35" s="22">
        <f>'Orders CRP'!EY35</f>
        <v>7</v>
      </c>
      <c r="N35" s="22">
        <f>'Orders CRP'!EV35</f>
        <v>8</v>
      </c>
      <c r="O35" s="22">
        <f>'Orders CRP'!EW35</f>
        <v>11.5</v>
      </c>
      <c r="P35" s="16">
        <v>33</v>
      </c>
      <c r="Q35" s="27">
        <f>ROUND('IHC CRP'!EX35,2)</f>
        <v>6</v>
      </c>
      <c r="R35" s="28">
        <f>ROUND('IHC CRP'!EY35,2)</f>
        <v>5</v>
      </c>
      <c r="S35" s="28">
        <f>ROUND('IHC CRP'!EV35,2)</f>
        <v>2</v>
      </c>
      <c r="T35" s="29">
        <f>ROUND('IHC CRP'!EW35,2)</f>
        <v>7</v>
      </c>
      <c r="U35" s="16">
        <v>33</v>
      </c>
      <c r="V35" s="11">
        <f>ROUND('UBC CRP'!EX35,2)</f>
        <v>0</v>
      </c>
      <c r="W35" s="11">
        <f>ROUND('UBC CRP'!EY35,2)</f>
        <v>0</v>
      </c>
      <c r="X35" s="11">
        <f>ROUND('UBC CRP'!EV35,2)</f>
        <v>0</v>
      </c>
      <c r="Y35" s="11">
        <f>ROUND('UBC CRP'!EW35,2)</f>
        <v>1</v>
      </c>
      <c r="Z35" s="16">
        <v>33</v>
      </c>
      <c r="AA35" s="6">
        <f t="shared" si="3"/>
        <v>195</v>
      </c>
      <c r="AB35" s="7">
        <f t="shared" si="0"/>
        <v>168</v>
      </c>
      <c r="AC35" s="7">
        <f t="shared" si="1"/>
        <v>174</v>
      </c>
      <c r="AD35" s="7">
        <f t="shared" si="2"/>
        <v>265</v>
      </c>
    </row>
    <row r="36" spans="1:30" ht="15" thickBot="1" x14ac:dyDescent="0.4">
      <c r="A36" s="14">
        <v>34</v>
      </c>
      <c r="B36" s="21">
        <f>'Inventory CRP'!EX36</f>
        <v>12.4</v>
      </c>
      <c r="C36" s="22">
        <f>'Inventory CRP'!EY36</f>
        <v>11.7</v>
      </c>
      <c r="D36" s="22">
        <f>'Inventory CRP'!EV36</f>
        <v>7</v>
      </c>
      <c r="E36" s="23">
        <f>'Inventory CRP'!EW36</f>
        <v>5.833333333333333</v>
      </c>
      <c r="F36" s="16">
        <v>34</v>
      </c>
      <c r="G36" s="21">
        <f>'Backlog CRP'!EY36</f>
        <v>0</v>
      </c>
      <c r="H36" s="22">
        <f>'Backlog CRP'!EZ36</f>
        <v>0</v>
      </c>
      <c r="I36" s="22">
        <f>'Backlog CRP'!EW36</f>
        <v>0.5</v>
      </c>
      <c r="J36" s="23">
        <f>'Backlog CRP'!EX36</f>
        <v>4.8666666666666663</v>
      </c>
      <c r="K36" s="16">
        <v>34</v>
      </c>
      <c r="L36" s="21">
        <f>'Orders CRP'!EX36</f>
        <v>8.4333333333333336</v>
      </c>
      <c r="M36" s="22">
        <f>'Orders CRP'!EY36</f>
        <v>6.3</v>
      </c>
      <c r="N36" s="22">
        <f>'Orders CRP'!EV36</f>
        <v>8</v>
      </c>
      <c r="O36" s="22">
        <f>'Orders CRP'!EW36</f>
        <v>12.1</v>
      </c>
      <c r="P36" s="16">
        <v>34</v>
      </c>
      <c r="Q36" s="27">
        <f>ROUND('IHC CRP'!EX36,2)</f>
        <v>6</v>
      </c>
      <c r="R36" s="28">
        <f>ROUND('IHC CRP'!EY36,2)</f>
        <v>6</v>
      </c>
      <c r="S36" s="28">
        <f>ROUND('IHC CRP'!EV36,2)</f>
        <v>4</v>
      </c>
      <c r="T36" s="29">
        <f>ROUND('IHC CRP'!EW36,2)</f>
        <v>3</v>
      </c>
      <c r="U36" s="16">
        <v>34</v>
      </c>
      <c r="V36" s="11">
        <f>ROUND('UBC CRP'!EX36,2)</f>
        <v>0</v>
      </c>
      <c r="W36" s="11">
        <f>ROUND('UBC CRP'!EY36,2)</f>
        <v>0</v>
      </c>
      <c r="X36" s="11">
        <f>ROUND('UBC CRP'!EV36,2)</f>
        <v>1</v>
      </c>
      <c r="Y36" s="11">
        <f>ROUND('UBC CRP'!EW36,2)</f>
        <v>5</v>
      </c>
      <c r="Z36" s="16">
        <v>34</v>
      </c>
      <c r="AA36" s="6">
        <f t="shared" si="3"/>
        <v>201</v>
      </c>
      <c r="AB36" s="7">
        <f t="shared" si="0"/>
        <v>174</v>
      </c>
      <c r="AC36" s="7">
        <f t="shared" si="1"/>
        <v>179</v>
      </c>
      <c r="AD36" s="7">
        <f t="shared" si="2"/>
        <v>273</v>
      </c>
    </row>
    <row r="37" spans="1:30" ht="15" thickBot="1" x14ac:dyDescent="0.4">
      <c r="A37" s="14">
        <v>35</v>
      </c>
      <c r="B37" s="21">
        <f>'Inventory CRP'!EX37</f>
        <v>12.5</v>
      </c>
      <c r="C37" s="22">
        <f>'Inventory CRP'!EY37</f>
        <v>12.766666666666667</v>
      </c>
      <c r="D37" s="22">
        <f>'Inventory CRP'!EV37</f>
        <v>9.4333333333333336</v>
      </c>
      <c r="E37" s="23">
        <f>'Inventory CRP'!EW37</f>
        <v>3.4666666666666668</v>
      </c>
      <c r="F37" s="16">
        <v>35</v>
      </c>
      <c r="G37" s="21">
        <f>'Backlog CRP'!EY37</f>
        <v>0</v>
      </c>
      <c r="H37" s="22">
        <f>'Backlog CRP'!EZ37</f>
        <v>0</v>
      </c>
      <c r="I37" s="22">
        <f>'Backlog CRP'!EW37</f>
        <v>6.6666666666666666E-2</v>
      </c>
      <c r="J37" s="23">
        <f>'Backlog CRP'!EX37</f>
        <v>2.8333333333333335</v>
      </c>
      <c r="K37" s="16">
        <v>35</v>
      </c>
      <c r="L37" s="21">
        <f>'Orders CRP'!EX37</f>
        <v>8.1</v>
      </c>
      <c r="M37" s="22">
        <f>'Orders CRP'!EY37</f>
        <v>5.6</v>
      </c>
      <c r="N37" s="22">
        <f>'Orders CRP'!EV37</f>
        <v>8</v>
      </c>
      <c r="O37" s="22">
        <f>'Orders CRP'!EW37</f>
        <v>5.9666666666666668</v>
      </c>
      <c r="P37" s="16">
        <v>35</v>
      </c>
      <c r="Q37" s="27">
        <f>ROUND('IHC CRP'!EX37,2)</f>
        <v>6</v>
      </c>
      <c r="R37" s="28">
        <f>ROUND('IHC CRP'!EY37,2)</f>
        <v>6</v>
      </c>
      <c r="S37" s="28">
        <f>ROUND('IHC CRP'!EV37,2)</f>
        <v>5</v>
      </c>
      <c r="T37" s="29">
        <f>ROUND('IHC CRP'!EW37,2)</f>
        <v>2</v>
      </c>
      <c r="U37" s="16">
        <v>35</v>
      </c>
      <c r="V37" s="11">
        <f>ROUND('UBC CRP'!EX37,2)</f>
        <v>0</v>
      </c>
      <c r="W37" s="11">
        <f>ROUND('UBC CRP'!EY37,2)</f>
        <v>0</v>
      </c>
      <c r="X37" s="11">
        <f>ROUND('UBC CRP'!EV37,2)</f>
        <v>0</v>
      </c>
      <c r="Y37" s="11">
        <f>ROUND('UBC CRP'!EW37,2)</f>
        <v>3</v>
      </c>
      <c r="Z37" s="16">
        <v>35</v>
      </c>
      <c r="AA37" s="6">
        <f t="shared" si="3"/>
        <v>207</v>
      </c>
      <c r="AB37" s="7">
        <f t="shared" si="0"/>
        <v>180</v>
      </c>
      <c r="AC37" s="7">
        <f t="shared" si="1"/>
        <v>184</v>
      </c>
      <c r="AD37" s="7">
        <f t="shared" si="2"/>
        <v>278</v>
      </c>
    </row>
    <row r="38" spans="1:30" ht="15" thickBot="1" x14ac:dyDescent="0.4">
      <c r="A38" s="15">
        <v>36</v>
      </c>
      <c r="B38" s="21">
        <f>'Inventory CRP'!EX38</f>
        <v>12.466666666666667</v>
      </c>
      <c r="C38" s="25">
        <f>'Inventory CRP'!EY38</f>
        <v>10.466666666666667</v>
      </c>
      <c r="D38" s="25">
        <f>'Inventory CRP'!EV38</f>
        <v>13.033333333333333</v>
      </c>
      <c r="E38" s="26">
        <f>'Inventory CRP'!EW38</f>
        <v>10.3</v>
      </c>
      <c r="F38" s="17">
        <v>36</v>
      </c>
      <c r="G38" s="24">
        <f>'Backlog CRP'!EY38</f>
        <v>0</v>
      </c>
      <c r="H38" s="25">
        <f>'Backlog CRP'!EZ38</f>
        <v>0</v>
      </c>
      <c r="I38" s="25">
        <f>'Backlog CRP'!EW38</f>
        <v>0</v>
      </c>
      <c r="J38" s="26">
        <f>'Backlog CRP'!EX38</f>
        <v>1.3</v>
      </c>
      <c r="K38" s="17">
        <v>36</v>
      </c>
      <c r="L38" s="24">
        <f>'Orders CRP'!EX38</f>
        <v>8.1666666666666661</v>
      </c>
      <c r="M38" s="25">
        <f>'Orders CRP'!EY38</f>
        <v>7.2333333333333334</v>
      </c>
      <c r="N38" s="25">
        <f>'Orders CRP'!EV38</f>
        <v>8</v>
      </c>
      <c r="O38" s="25">
        <f>'Orders CRP'!EW38</f>
        <v>5.0999999999999996</v>
      </c>
      <c r="P38" s="17">
        <v>36</v>
      </c>
      <c r="Q38" s="27">
        <f>ROUND('IHC CRP'!EX38,2)</f>
        <v>6</v>
      </c>
      <c r="R38" s="28">
        <f>ROUND('IHC CRP'!EY38,2)</f>
        <v>5</v>
      </c>
      <c r="S38" s="28">
        <f>ROUND('IHC CRP'!EV38,2)</f>
        <v>7</v>
      </c>
      <c r="T38" s="29">
        <f>ROUND('IHC CRP'!EW38,2)</f>
        <v>5</v>
      </c>
      <c r="U38" s="17">
        <v>36</v>
      </c>
      <c r="V38" s="11">
        <f>ROUND('UBC CRP'!EX38,2)</f>
        <v>0</v>
      </c>
      <c r="W38" s="11">
        <f>ROUND('UBC CRP'!EY38,2)</f>
        <v>0</v>
      </c>
      <c r="X38" s="11">
        <f>ROUND('UBC CRP'!EV38,2)</f>
        <v>0</v>
      </c>
      <c r="Y38" s="11">
        <f>ROUND('UBC CRP'!EW38,2)</f>
        <v>1</v>
      </c>
      <c r="Z38" s="17">
        <v>36</v>
      </c>
      <c r="AA38" s="8">
        <f t="shared" si="3"/>
        <v>213</v>
      </c>
      <c r="AB38" s="9">
        <f t="shared" si="0"/>
        <v>185</v>
      </c>
      <c r="AC38" s="9">
        <f t="shared" si="1"/>
        <v>191</v>
      </c>
      <c r="AD38" s="9">
        <f t="shared" si="2"/>
        <v>284</v>
      </c>
    </row>
  </sheetData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010D4E-F0A8-44D8-940C-03F23844B450}">
  <dimension ref="A1"/>
  <sheetViews>
    <sheetView topLeftCell="A79" workbookViewId="0">
      <selection activeCell="M7" sqref="M7"/>
    </sheetView>
  </sheetViews>
  <sheetFormatPr defaultRowHeight="14.5" x14ac:dyDescent="0.35"/>
  <sheetData/>
  <pageMargins left="0.7" right="0.7" top="0.75" bottom="0.75" header="0.3" footer="0.3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58762-3A76-4711-91CD-C4E36FD497EC}">
  <dimension ref="A1:EY40"/>
  <sheetViews>
    <sheetView workbookViewId="0">
      <pane xSplit="1" ySplit="1" topLeftCell="DQ11" activePane="bottomRight" state="frozen"/>
      <selection pane="topRight" activeCell="B1" sqref="B1"/>
      <selection pane="bottomLeft" activeCell="A2" sqref="A2"/>
      <selection pane="bottomRight" activeCell="DW40" sqref="DW40:DZ40"/>
    </sheetView>
  </sheetViews>
  <sheetFormatPr defaultRowHeight="14.5" x14ac:dyDescent="0.35"/>
  <cols>
    <col min="6" max="6" width="8.7265625" style="5"/>
    <col min="11" max="11" width="8.7265625" style="5"/>
    <col min="16" max="16" width="8.7265625" style="5"/>
    <col min="21" max="21" width="8.7265625" style="5"/>
    <col min="26" max="26" width="8.7265625" style="5"/>
    <col min="31" max="31" width="8.7265625" style="5"/>
    <col min="36" max="36" width="8.7265625" style="5"/>
    <col min="41" max="41" width="8.7265625" style="5"/>
    <col min="46" max="46" width="8.7265625" style="5"/>
    <col min="51" max="51" width="8.7265625" style="5"/>
    <col min="56" max="56" width="8.7265625" style="5"/>
    <col min="61" max="61" width="8.7265625" style="5"/>
    <col min="66" max="66" width="8.7265625" style="5"/>
    <col min="71" max="71" width="8.7265625" style="5"/>
    <col min="76" max="76" width="8.7265625" style="5"/>
    <col min="81" max="81" width="8.7265625" style="5"/>
    <col min="86" max="86" width="8.7265625" style="5"/>
    <col min="91" max="91" width="8.7265625" style="5"/>
    <col min="96" max="96" width="8.7265625" style="5"/>
    <col min="101" max="101" width="8.7265625" style="5"/>
    <col min="106" max="106" width="8.7265625" style="5"/>
    <col min="111" max="111" width="8.7265625" style="5"/>
    <col min="116" max="116" width="8.7265625" style="5"/>
    <col min="121" max="121" width="8.7265625" style="5"/>
    <col min="126" max="126" width="8.7265625" style="5"/>
    <col min="131" max="131" width="8.7265625" style="5"/>
    <col min="136" max="136" width="8.7265625" style="5"/>
    <col min="141" max="141" width="8.7265625" style="5"/>
    <col min="146" max="146" width="8.7265625" style="5"/>
    <col min="151" max="151" width="8.7265625" style="5"/>
  </cols>
  <sheetData>
    <row r="1" spans="1:155" x14ac:dyDescent="0.35">
      <c r="A1" t="s">
        <v>19</v>
      </c>
      <c r="B1" t="s">
        <v>23</v>
      </c>
      <c r="C1" t="s">
        <v>24</v>
      </c>
      <c r="D1" t="s">
        <v>25</v>
      </c>
      <c r="E1" t="s">
        <v>26</v>
      </c>
      <c r="F1" s="5">
        <v>1</v>
      </c>
      <c r="G1" t="s">
        <v>23</v>
      </c>
      <c r="H1" t="s">
        <v>24</v>
      </c>
      <c r="I1" t="s">
        <v>25</v>
      </c>
      <c r="J1" t="s">
        <v>26</v>
      </c>
      <c r="K1" s="5">
        <v>2</v>
      </c>
      <c r="L1" t="s">
        <v>23</v>
      </c>
      <c r="M1" t="s">
        <v>24</v>
      </c>
      <c r="N1" t="s">
        <v>25</v>
      </c>
      <c r="O1" t="s">
        <v>26</v>
      </c>
      <c r="P1" s="5">
        <v>3</v>
      </c>
      <c r="Q1" t="s">
        <v>23</v>
      </c>
      <c r="R1" t="s">
        <v>24</v>
      </c>
      <c r="S1" t="s">
        <v>25</v>
      </c>
      <c r="T1" t="s">
        <v>26</v>
      </c>
      <c r="U1" s="5">
        <v>4</v>
      </c>
      <c r="V1" t="s">
        <v>23</v>
      </c>
      <c r="W1" t="s">
        <v>24</v>
      </c>
      <c r="X1" t="s">
        <v>25</v>
      </c>
      <c r="Y1" t="s">
        <v>26</v>
      </c>
      <c r="Z1" s="5">
        <v>5</v>
      </c>
      <c r="AA1" t="s">
        <v>23</v>
      </c>
      <c r="AB1" t="s">
        <v>24</v>
      </c>
      <c r="AC1" t="s">
        <v>25</v>
      </c>
      <c r="AD1" t="s">
        <v>26</v>
      </c>
      <c r="AE1" s="5">
        <v>6</v>
      </c>
      <c r="AF1" t="s">
        <v>23</v>
      </c>
      <c r="AG1" t="s">
        <v>24</v>
      </c>
      <c r="AH1" t="s">
        <v>25</v>
      </c>
      <c r="AI1" t="s">
        <v>26</v>
      </c>
      <c r="AJ1" s="5">
        <v>7</v>
      </c>
      <c r="AK1" t="s">
        <v>23</v>
      </c>
      <c r="AL1" t="s">
        <v>24</v>
      </c>
      <c r="AM1" t="s">
        <v>25</v>
      </c>
      <c r="AN1" t="s">
        <v>26</v>
      </c>
      <c r="AO1" s="5">
        <v>8</v>
      </c>
      <c r="AP1" t="s">
        <v>23</v>
      </c>
      <c r="AQ1" t="s">
        <v>24</v>
      </c>
      <c r="AR1" t="s">
        <v>25</v>
      </c>
      <c r="AS1" t="s">
        <v>26</v>
      </c>
      <c r="AT1" s="5">
        <v>9</v>
      </c>
      <c r="AU1" t="s">
        <v>23</v>
      </c>
      <c r="AV1" t="s">
        <v>24</v>
      </c>
      <c r="AW1" t="s">
        <v>25</v>
      </c>
      <c r="AX1" t="s">
        <v>26</v>
      </c>
      <c r="AY1" s="5">
        <v>10</v>
      </c>
      <c r="AZ1" t="s">
        <v>23</v>
      </c>
      <c r="BA1" t="s">
        <v>24</v>
      </c>
      <c r="BB1" t="s">
        <v>25</v>
      </c>
      <c r="BC1" t="s">
        <v>26</v>
      </c>
      <c r="BD1" s="5">
        <v>11</v>
      </c>
      <c r="BE1" t="s">
        <v>23</v>
      </c>
      <c r="BF1" t="s">
        <v>24</v>
      </c>
      <c r="BG1" t="s">
        <v>25</v>
      </c>
      <c r="BH1" t="s">
        <v>26</v>
      </c>
      <c r="BI1" s="5">
        <v>12</v>
      </c>
      <c r="BJ1" t="s">
        <v>23</v>
      </c>
      <c r="BK1" t="s">
        <v>24</v>
      </c>
      <c r="BL1" t="s">
        <v>25</v>
      </c>
      <c r="BM1" t="s">
        <v>26</v>
      </c>
      <c r="BN1" s="5">
        <v>13</v>
      </c>
      <c r="BO1" t="s">
        <v>23</v>
      </c>
      <c r="BP1" t="s">
        <v>24</v>
      </c>
      <c r="BQ1" t="s">
        <v>25</v>
      </c>
      <c r="BR1" t="s">
        <v>26</v>
      </c>
      <c r="BS1" s="5">
        <v>14</v>
      </c>
      <c r="BT1" t="s">
        <v>23</v>
      </c>
      <c r="BU1" t="s">
        <v>24</v>
      </c>
      <c r="BV1" t="s">
        <v>25</v>
      </c>
      <c r="BW1" t="s">
        <v>26</v>
      </c>
      <c r="BX1" s="5">
        <v>15</v>
      </c>
      <c r="BY1" t="s">
        <v>23</v>
      </c>
      <c r="BZ1" t="s">
        <v>24</v>
      </c>
      <c r="CA1" t="s">
        <v>25</v>
      </c>
      <c r="CB1" t="s">
        <v>26</v>
      </c>
      <c r="CC1" s="5">
        <v>16</v>
      </c>
      <c r="CD1" t="s">
        <v>23</v>
      </c>
      <c r="CE1" t="s">
        <v>24</v>
      </c>
      <c r="CF1" t="s">
        <v>25</v>
      </c>
      <c r="CG1" t="s">
        <v>26</v>
      </c>
      <c r="CH1" s="5">
        <v>17</v>
      </c>
      <c r="CI1" t="s">
        <v>23</v>
      </c>
      <c r="CJ1" t="s">
        <v>24</v>
      </c>
      <c r="CK1" t="s">
        <v>25</v>
      </c>
      <c r="CL1" t="s">
        <v>26</v>
      </c>
      <c r="CM1" s="5">
        <v>18</v>
      </c>
      <c r="CN1" t="s">
        <v>23</v>
      </c>
      <c r="CO1" t="s">
        <v>24</v>
      </c>
      <c r="CP1" t="s">
        <v>25</v>
      </c>
      <c r="CQ1" t="s">
        <v>26</v>
      </c>
      <c r="CR1" s="5">
        <v>19</v>
      </c>
      <c r="CS1" t="s">
        <v>23</v>
      </c>
      <c r="CT1" t="s">
        <v>24</v>
      </c>
      <c r="CU1" t="s">
        <v>25</v>
      </c>
      <c r="CV1" t="s">
        <v>26</v>
      </c>
      <c r="CW1" s="5">
        <v>20</v>
      </c>
      <c r="CX1" t="s">
        <v>23</v>
      </c>
      <c r="CY1" t="s">
        <v>24</v>
      </c>
      <c r="CZ1" t="s">
        <v>25</v>
      </c>
      <c r="DA1" t="s">
        <v>26</v>
      </c>
      <c r="DB1" s="5">
        <v>21</v>
      </c>
      <c r="DC1" t="s">
        <v>23</v>
      </c>
      <c r="DD1" t="s">
        <v>24</v>
      </c>
      <c r="DE1" t="s">
        <v>25</v>
      </c>
      <c r="DF1" t="s">
        <v>26</v>
      </c>
      <c r="DG1" s="5">
        <v>22</v>
      </c>
      <c r="DH1" t="s">
        <v>23</v>
      </c>
      <c r="DI1" t="s">
        <v>24</v>
      </c>
      <c r="DJ1" t="s">
        <v>25</v>
      </c>
      <c r="DK1" t="s">
        <v>26</v>
      </c>
      <c r="DL1" s="5">
        <v>23</v>
      </c>
      <c r="DM1" t="s">
        <v>23</v>
      </c>
      <c r="DN1" t="s">
        <v>24</v>
      </c>
      <c r="DO1" t="s">
        <v>25</v>
      </c>
      <c r="DP1" t="s">
        <v>26</v>
      </c>
      <c r="DQ1" s="5">
        <v>24</v>
      </c>
      <c r="DR1" t="s">
        <v>23</v>
      </c>
      <c r="DS1" t="s">
        <v>24</v>
      </c>
      <c r="DT1" t="s">
        <v>25</v>
      </c>
      <c r="DU1" t="s">
        <v>26</v>
      </c>
      <c r="DV1" s="5">
        <v>25</v>
      </c>
      <c r="DW1" t="s">
        <v>23</v>
      </c>
      <c r="DX1" t="s">
        <v>24</v>
      </c>
      <c r="DY1" t="s">
        <v>25</v>
      </c>
      <c r="DZ1" t="s">
        <v>26</v>
      </c>
      <c r="EA1" s="5">
        <v>26</v>
      </c>
      <c r="EB1" t="s">
        <v>23</v>
      </c>
      <c r="EC1" t="s">
        <v>24</v>
      </c>
      <c r="ED1" t="s">
        <v>25</v>
      </c>
      <c r="EE1" t="s">
        <v>26</v>
      </c>
      <c r="EF1" s="5">
        <v>27</v>
      </c>
      <c r="EG1" t="s">
        <v>23</v>
      </c>
      <c r="EH1" t="s">
        <v>24</v>
      </c>
      <c r="EI1" t="s">
        <v>25</v>
      </c>
      <c r="EJ1" t="s">
        <v>26</v>
      </c>
      <c r="EK1" s="5">
        <v>28</v>
      </c>
      <c r="EL1" t="s">
        <v>23</v>
      </c>
      <c r="EM1" t="s">
        <v>24</v>
      </c>
      <c r="EN1" t="s">
        <v>25</v>
      </c>
      <c r="EO1" t="s">
        <v>26</v>
      </c>
      <c r="EP1" s="5">
        <v>29</v>
      </c>
      <c r="EQ1" t="s">
        <v>23</v>
      </c>
      <c r="ER1" t="s">
        <v>24</v>
      </c>
      <c r="ES1" t="s">
        <v>25</v>
      </c>
      <c r="ET1" t="s">
        <v>26</v>
      </c>
      <c r="EU1" s="5">
        <v>30</v>
      </c>
      <c r="EV1" t="s">
        <v>37</v>
      </c>
      <c r="EW1" t="s">
        <v>121</v>
      </c>
      <c r="EX1" t="s">
        <v>35</v>
      </c>
      <c r="EY1" t="s">
        <v>122</v>
      </c>
    </row>
    <row r="2" spans="1:155" x14ac:dyDescent="0.35">
      <c r="A2">
        <v>0</v>
      </c>
      <c r="B2">
        <f>[1]CRP_Outcome_CRP!$S2</f>
        <v>12</v>
      </c>
      <c r="C2">
        <f>[1]CRP_Outcome_CRP!$T2</f>
        <v>12</v>
      </c>
      <c r="D2">
        <f>[1]CRP_Outcome_CRP!$U2</f>
        <v>12</v>
      </c>
      <c r="E2">
        <f>[1]CRP_Outcome_CRP!$V2</f>
        <v>12</v>
      </c>
      <c r="G2">
        <f>[2]CRP_Outcome_CRP!$T2</f>
        <v>12</v>
      </c>
      <c r="H2">
        <f>[2]CRP_Outcome_CRP!$T2</f>
        <v>12</v>
      </c>
      <c r="I2">
        <f>[2]CRP_Outcome_CRP!$U2</f>
        <v>12</v>
      </c>
      <c r="J2">
        <f>[2]CRP_Outcome_CRP!$V2</f>
        <v>12</v>
      </c>
      <c r="L2">
        <f>[3]CRP_Outcome_CRP!$S2</f>
        <v>12</v>
      </c>
      <c r="M2">
        <f>[3]CRP_Outcome_CRP!$T2</f>
        <v>12</v>
      </c>
      <c r="N2">
        <f>[3]CRP_Outcome_CRP!$U2</f>
        <v>12</v>
      </c>
      <c r="O2">
        <f>[3]CRP_Outcome_CRP!$V2</f>
        <v>12</v>
      </c>
      <c r="Q2">
        <f>[4]CRP_Outcome_CRP!$S2</f>
        <v>12</v>
      </c>
      <c r="R2">
        <f>[4]CRP_Outcome_CRP!$T2</f>
        <v>12</v>
      </c>
      <c r="S2">
        <f>[4]CRP_Outcome_CRP!$U2</f>
        <v>12</v>
      </c>
      <c r="T2">
        <f>[4]CRP_Outcome_CRP!$V2</f>
        <v>12</v>
      </c>
      <c r="V2">
        <f>[5]CRP_Outcome_CRP!$S2</f>
        <v>12</v>
      </c>
      <c r="W2">
        <f>[5]CRP_Outcome_CRP!$T2</f>
        <v>12</v>
      </c>
      <c r="X2">
        <f>[5]CRP_Outcome_CRP!$U2</f>
        <v>12</v>
      </c>
      <c r="Y2">
        <f>[5]CRP_Outcome_CRP!$V2</f>
        <v>12</v>
      </c>
      <c r="AA2">
        <f>[6]CRP_Outcome_CRP!$S2</f>
        <v>12</v>
      </c>
      <c r="AB2">
        <f>[6]CRP_Outcome_CRP!$T2</f>
        <v>12</v>
      </c>
      <c r="AC2">
        <f>[6]CRP_Outcome_CRP!$U2</f>
        <v>12</v>
      </c>
      <c r="AD2">
        <f>[6]CRP_Outcome_CRP!$V2</f>
        <v>12</v>
      </c>
      <c r="AF2">
        <f>[7]CRP_Outcome_CRP!$S2</f>
        <v>12</v>
      </c>
      <c r="AG2">
        <f>[7]CRP_Outcome_CRP!$T2</f>
        <v>12</v>
      </c>
      <c r="AH2">
        <f>[7]CRP_Outcome_CRP!$U2</f>
        <v>12</v>
      </c>
      <c r="AI2">
        <f>[7]CRP_Outcome_CRP!$V2</f>
        <v>12</v>
      </c>
      <c r="AK2">
        <f>[8]CRP_Outcome_CRP!$S2</f>
        <v>12</v>
      </c>
      <c r="AL2">
        <f>[8]CRP_Outcome_CRP!$T2</f>
        <v>12</v>
      </c>
      <c r="AM2">
        <f>[8]CRP_Outcome_CRP!$U2</f>
        <v>12</v>
      </c>
      <c r="AN2">
        <f>[8]CRP_Outcome_CRP!$V2</f>
        <v>12</v>
      </c>
      <c r="AP2">
        <f>[9]CRP_Outcome_CRP!$S2</f>
        <v>12</v>
      </c>
      <c r="AQ2">
        <f>[9]CRP_Outcome_CRP!$T2</f>
        <v>12</v>
      </c>
      <c r="AR2">
        <f>[9]CRP_Outcome_CRP!$U2</f>
        <v>12</v>
      </c>
      <c r="AS2">
        <f>[9]CRP_Outcome_CRP!$V2</f>
        <v>12</v>
      </c>
      <c r="AU2">
        <f>[10]CRP_Outcome_CRP!$S2</f>
        <v>12</v>
      </c>
      <c r="AV2">
        <f>[10]CRP_Outcome_CRP!$T2</f>
        <v>12</v>
      </c>
      <c r="AW2">
        <f>[10]CRP_Outcome_CRP!$U2</f>
        <v>12</v>
      </c>
      <c r="AX2">
        <f>[10]CRP_Outcome_CRP!$V2</f>
        <v>12</v>
      </c>
      <c r="AZ2">
        <f>[31]CRP_Outcome_CRP!$S2</f>
        <v>12</v>
      </c>
      <c r="BA2">
        <f>[31]CRP_Outcome_CRP!$T2</f>
        <v>12</v>
      </c>
      <c r="BB2">
        <f>[31]CRP_Outcome_CRP!$U2</f>
        <v>12</v>
      </c>
      <c r="BC2">
        <f>[31]CRP_Outcome_CRP!$V2</f>
        <v>12</v>
      </c>
      <c r="BE2">
        <f>[32]CRP_Outcome_CRP!$S2</f>
        <v>12</v>
      </c>
      <c r="BF2">
        <f>[32]CRP_Outcome_CRP!$T2</f>
        <v>12</v>
      </c>
      <c r="BG2">
        <f>[32]CRP_Outcome_CRP!$U2</f>
        <v>12</v>
      </c>
      <c r="BH2">
        <f>[32]CRP_Outcome_CRP!$V2</f>
        <v>12</v>
      </c>
      <c r="BJ2">
        <f>[33]CRP_Outcome_CRP!$S2</f>
        <v>12</v>
      </c>
      <c r="BK2">
        <f>[33]CRP_Outcome_CRP!$T2</f>
        <v>12</v>
      </c>
      <c r="BL2">
        <f>[33]CRP_Outcome_CRP!$U2</f>
        <v>12</v>
      </c>
      <c r="BM2">
        <f>[33]CRP_Outcome_CRP!$V2</f>
        <v>12</v>
      </c>
      <c r="BO2">
        <f>[34]CRP_Outcome_CRP!$S2</f>
        <v>12</v>
      </c>
      <c r="BP2">
        <f>[34]CRP_Outcome_CRP!$T2</f>
        <v>12</v>
      </c>
      <c r="BQ2">
        <f>[34]CRP_Outcome_CRP!$U2</f>
        <v>12</v>
      </c>
      <c r="BR2">
        <f>[34]CRP_Outcome_CRP!$V2</f>
        <v>12</v>
      </c>
      <c r="BT2">
        <f>[35]CRP_Outcome_CRP!$S2</f>
        <v>12</v>
      </c>
      <c r="BU2">
        <f>[35]CRP_Outcome_CRP!$T2</f>
        <v>12</v>
      </c>
      <c r="BV2">
        <f>[35]CRP_Outcome_CRP!$U2</f>
        <v>12</v>
      </c>
      <c r="BW2">
        <f>[35]CRP_Outcome_CRP!$V2</f>
        <v>12</v>
      </c>
      <c r="BY2">
        <f>[36]CRP_Outcome_CRP!$S2</f>
        <v>12</v>
      </c>
      <c r="BZ2">
        <f>[36]CRP_Outcome_CRP!$T2</f>
        <v>12</v>
      </c>
      <c r="CA2">
        <f>[36]CRP_Outcome_CRP!$U2</f>
        <v>12</v>
      </c>
      <c r="CB2">
        <f>[36]CRP_Outcome_CRP!$V2</f>
        <v>12</v>
      </c>
      <c r="CD2">
        <f>[37]CRP_Outcome_CRP!$S2</f>
        <v>12</v>
      </c>
      <c r="CE2">
        <f>[37]CRP_Outcome_CRP!$T2</f>
        <v>12</v>
      </c>
      <c r="CF2">
        <f>[37]CRP_Outcome_CRP!$U2</f>
        <v>12</v>
      </c>
      <c r="CG2">
        <f>[37]CRP_Outcome_CRP!$V2</f>
        <v>12</v>
      </c>
      <c r="CI2">
        <f>[38]CRP_Outcome_CRP!$S2</f>
        <v>12</v>
      </c>
      <c r="CJ2">
        <f>[38]CRP_Outcome_CRP!$T2</f>
        <v>12</v>
      </c>
      <c r="CK2">
        <f>[38]CRP_Outcome_CRP!$U2</f>
        <v>12</v>
      </c>
      <c r="CL2">
        <f>[38]CRP_Outcome_CRP!$V2</f>
        <v>12</v>
      </c>
      <c r="CN2">
        <f>[39]CRP_Outcome_CRP!$S2</f>
        <v>12</v>
      </c>
      <c r="CO2">
        <f>[39]CRP_Outcome_CRP!$T2</f>
        <v>12</v>
      </c>
      <c r="CP2">
        <f>[39]CRP_Outcome_CRP!$U2</f>
        <v>12</v>
      </c>
      <c r="CQ2">
        <f>[39]CRP_Outcome_CRP!$V2</f>
        <v>12</v>
      </c>
      <c r="CS2">
        <f>[40]CRP_Outcome_CRP!$S2</f>
        <v>12</v>
      </c>
      <c r="CT2">
        <f>[40]CRP_Outcome_CRP!$T2</f>
        <v>12</v>
      </c>
      <c r="CU2">
        <f>[40]CRP_Outcome_CRP!$U2</f>
        <v>12</v>
      </c>
      <c r="CV2">
        <f>[40]CRP_Outcome_CRP!$V2</f>
        <v>12</v>
      </c>
      <c r="CX2">
        <f>[41]CRP_Outcome_CRP!$S2</f>
        <v>12</v>
      </c>
      <c r="CY2">
        <f>[41]CRP_Outcome_CRP!$T2</f>
        <v>12</v>
      </c>
      <c r="CZ2">
        <f>[41]CRP_Outcome_CRP!$U2</f>
        <v>12</v>
      </c>
      <c r="DA2">
        <f>[41]CRP_Outcome_CRP!$V2</f>
        <v>12</v>
      </c>
      <c r="DC2">
        <f>[42]CRP_Outcome_CRP!$S2</f>
        <v>12</v>
      </c>
      <c r="DD2">
        <f>[42]CRP_Outcome_CRP!$T2</f>
        <v>12</v>
      </c>
      <c r="DE2">
        <f>[42]CRP_Outcome_CRP!$U2</f>
        <v>12</v>
      </c>
      <c r="DF2">
        <f>[42]CRP_Outcome_CRP!$V2</f>
        <v>12</v>
      </c>
      <c r="DH2">
        <f>[43]CRP_Outcome_CRP!$S2</f>
        <v>12</v>
      </c>
      <c r="DI2">
        <f>[43]CRP_Outcome_CRP!$T2</f>
        <v>12</v>
      </c>
      <c r="DJ2">
        <f>[43]CRP_Outcome_CRP!$U2</f>
        <v>12</v>
      </c>
      <c r="DK2">
        <f>[43]CRP_Outcome_CRP!$V2</f>
        <v>12</v>
      </c>
      <c r="DM2">
        <f>[44]CRP_Outcome_CRP!$S2</f>
        <v>12</v>
      </c>
      <c r="DN2">
        <f>[44]CRP_Outcome_CRP!$T2</f>
        <v>12</v>
      </c>
      <c r="DO2">
        <f>[44]CRP_Outcome_CRP!$U2</f>
        <v>12</v>
      </c>
      <c r="DP2">
        <f>[44]CRP_Outcome_CRP!$V2</f>
        <v>12</v>
      </c>
      <c r="DR2">
        <f>[45]CRP_Outcome_CRP!$S2</f>
        <v>12</v>
      </c>
      <c r="DS2">
        <f>[45]CRP_Outcome_CRP!$T2</f>
        <v>12</v>
      </c>
      <c r="DT2">
        <f>[45]CRP_Outcome_CRP!$U2</f>
        <v>12</v>
      </c>
      <c r="DU2">
        <f>[45]CRP_Outcome_CRP!$V2</f>
        <v>12</v>
      </c>
      <c r="DW2">
        <f>[46]CRP_Outcome_CRP!$S2</f>
        <v>12</v>
      </c>
      <c r="DX2">
        <f>[46]CRP_Outcome_CRP!$T2</f>
        <v>12</v>
      </c>
      <c r="DY2">
        <f>[46]CRP_Outcome_CRP!$U2</f>
        <v>12</v>
      </c>
      <c r="DZ2">
        <f>[46]CRP_Outcome_CRP!$V2</f>
        <v>12</v>
      </c>
      <c r="EB2">
        <f>[47]CRP_Outcome_CRP!$S2</f>
        <v>12</v>
      </c>
      <c r="EC2">
        <f>[47]CRP_Outcome_CRP!$T2</f>
        <v>12</v>
      </c>
      <c r="ED2">
        <f>[47]CRP_Outcome_CRP!$U2</f>
        <v>12</v>
      </c>
      <c r="EE2">
        <f>[47]CRP_Outcome_CRP!$V2</f>
        <v>12</v>
      </c>
      <c r="EG2">
        <f>[48]CRP_Outcome_CRP!$S2</f>
        <v>12</v>
      </c>
      <c r="EH2">
        <f>[48]CRP_Outcome_CRP!$T2</f>
        <v>12</v>
      </c>
      <c r="EI2">
        <f>[48]CRP_Outcome_CRP!$U2</f>
        <v>12</v>
      </c>
      <c r="EJ2">
        <f>[48]CRP_Outcome_CRP!$V2</f>
        <v>12</v>
      </c>
      <c r="EL2">
        <f>[49]CRP_Outcome_CRP!$S2</f>
        <v>12</v>
      </c>
      <c r="EM2">
        <f>[49]CRP_Outcome_CRP!$T2</f>
        <v>12</v>
      </c>
      <c r="EN2">
        <f>[49]CRP_Outcome_CRP!$U2</f>
        <v>12</v>
      </c>
      <c r="EO2">
        <f>[49]CRP_Outcome_CRP!$V2</f>
        <v>12</v>
      </c>
      <c r="EQ2">
        <f>[50]CRP_Outcome_CRP!$S2</f>
        <v>12</v>
      </c>
      <c r="ER2">
        <f>[50]CRP_Outcome_CRP!$T2</f>
        <v>12</v>
      </c>
      <c r="ES2">
        <f>[50]CRP_Outcome_CRP!$U2</f>
        <v>12</v>
      </c>
      <c r="ET2">
        <f>[50]CRP_Outcome_CRP!$V2</f>
        <v>12</v>
      </c>
      <c r="EV2">
        <f t="shared" ref="EV2:EV38" si="0">AVERAGE(B2,G2,L2,Q2,V2,AA2,AF2,AK2,AP2,AU2,AZ2,BE2,BJ2,BO2,BT2,BY2,CD2,CI2,CN2,CS2,CX2,DC2,DH2,DM2,DR2,DW2,EB2,EG2,EL2,EQ2)</f>
        <v>12</v>
      </c>
      <c r="EW2">
        <f t="shared" ref="EW2:EW38" si="1">AVERAGE(C2,H2,M2,R2,W2,AB2,AG2,AL2,AQ2,AV2,BA2,BF2,BK2,BP2,BU2,BZ2,CE2,CJ2,CO2,CT2,CY2,DD2,DI2,DN2,DS2,DX2,EC2,EH2,EM2,ER2)</f>
        <v>12</v>
      </c>
      <c r="EX2">
        <f t="shared" ref="EX2:EX38" si="2">AVERAGE(D2,I2,N2,S2,X2,AC2,AH2,AM2,AR2,AW2,BB2,BG2,BL2,BQ2,BV2,CA2,CF2,CK2,CP2,CU2,CZ2,DE2,DJ2,DO2,DT2,DY2,ED2,EI2,EN2,ES2)</f>
        <v>12</v>
      </c>
      <c r="EY2">
        <f t="shared" ref="EY2:EY38" si="3">AVERAGE(E2,J2,O2,T2,Y2,AD2,AI2,AN2,AS2,AX2,BC2,BH2,BM2,BR2,BW2,CB2,CG2,CL2,CQ2,CV2,DA2,DF2,DK2,DP2,DU2,DZ2,EE2,EJ2,EO2,ET2)</f>
        <v>12</v>
      </c>
    </row>
    <row r="3" spans="1:155" x14ac:dyDescent="0.35">
      <c r="A3">
        <v>1</v>
      </c>
      <c r="B3">
        <f>[1]CRP_Outcome_CRP!$S3</f>
        <v>12</v>
      </c>
      <c r="C3">
        <f>[1]CRP_Outcome_CRP!$T3</f>
        <v>12</v>
      </c>
      <c r="D3">
        <f>[1]CRP_Outcome_CRP!$U3</f>
        <v>12</v>
      </c>
      <c r="E3">
        <f>[1]CRP_Outcome_CRP!$V3</f>
        <v>12</v>
      </c>
      <c r="G3">
        <f>[2]CRP_Outcome_CRP!$S3</f>
        <v>12</v>
      </c>
      <c r="H3">
        <f>[2]CRP_Outcome_CRP!$T3</f>
        <v>12</v>
      </c>
      <c r="I3">
        <f>[2]CRP_Outcome_CRP!$U3</f>
        <v>12</v>
      </c>
      <c r="J3">
        <f>[2]CRP_Outcome_CRP!$V3</f>
        <v>12</v>
      </c>
      <c r="L3">
        <f>[3]CRP_Outcome_CRP!$S3</f>
        <v>12</v>
      </c>
      <c r="M3">
        <f>[3]CRP_Outcome_CRP!$T3</f>
        <v>12</v>
      </c>
      <c r="N3">
        <f>[3]CRP_Outcome_CRP!$U3</f>
        <v>12</v>
      </c>
      <c r="O3">
        <f>[3]CRP_Outcome_CRP!$V3</f>
        <v>12</v>
      </c>
      <c r="Q3">
        <f>[4]CRP_Outcome_CRP!$S3</f>
        <v>12</v>
      </c>
      <c r="R3">
        <f>[4]CRP_Outcome_CRP!$T3</f>
        <v>12</v>
      </c>
      <c r="S3">
        <f>[4]CRP_Outcome_CRP!$U3</f>
        <v>12</v>
      </c>
      <c r="T3">
        <f>[4]CRP_Outcome_CRP!$V3</f>
        <v>12</v>
      </c>
      <c r="V3">
        <f>[5]CRP_Outcome_CRP!$S3</f>
        <v>12</v>
      </c>
      <c r="W3">
        <f>[5]CRP_Outcome_CRP!$T3</f>
        <v>12</v>
      </c>
      <c r="X3">
        <f>[5]CRP_Outcome_CRP!$U3</f>
        <v>12</v>
      </c>
      <c r="Y3">
        <f>[5]CRP_Outcome_CRP!$V3</f>
        <v>12</v>
      </c>
      <c r="AA3">
        <f>[6]CRP_Outcome_CRP!$S3</f>
        <v>12</v>
      </c>
      <c r="AB3">
        <f>[6]CRP_Outcome_CRP!$T3</f>
        <v>12</v>
      </c>
      <c r="AC3">
        <f>[6]CRP_Outcome_CRP!$U3</f>
        <v>12</v>
      </c>
      <c r="AD3">
        <f>[6]CRP_Outcome_CRP!$V3</f>
        <v>12</v>
      </c>
      <c r="AF3">
        <f>[7]CRP_Outcome_CRP!$S3</f>
        <v>12</v>
      </c>
      <c r="AG3">
        <f>[7]CRP_Outcome_CRP!$T3</f>
        <v>12</v>
      </c>
      <c r="AH3">
        <f>[7]CRP_Outcome_CRP!$U3</f>
        <v>12</v>
      </c>
      <c r="AI3">
        <f>[7]CRP_Outcome_CRP!$V3</f>
        <v>12</v>
      </c>
      <c r="AK3">
        <f>[8]CRP_Outcome_CRP!$S3</f>
        <v>12</v>
      </c>
      <c r="AL3">
        <f>[8]CRP_Outcome_CRP!$T3</f>
        <v>12</v>
      </c>
      <c r="AM3">
        <f>[8]CRP_Outcome_CRP!$U3</f>
        <v>12</v>
      </c>
      <c r="AN3">
        <f>[8]CRP_Outcome_CRP!$V3</f>
        <v>12</v>
      </c>
      <c r="AP3">
        <f>[9]CRP_Outcome_CRP!$S3</f>
        <v>12</v>
      </c>
      <c r="AQ3">
        <f>[9]CRP_Outcome_CRP!$T3</f>
        <v>12</v>
      </c>
      <c r="AR3">
        <f>[9]CRP_Outcome_CRP!$U3</f>
        <v>12</v>
      </c>
      <c r="AS3">
        <f>[9]CRP_Outcome_CRP!$V3</f>
        <v>12</v>
      </c>
      <c r="AU3">
        <f>[10]CRP_Outcome_CRP!$S3</f>
        <v>12</v>
      </c>
      <c r="AV3">
        <f>[10]CRP_Outcome_CRP!$T3</f>
        <v>12</v>
      </c>
      <c r="AW3">
        <f>[10]CRP_Outcome_CRP!$U3</f>
        <v>12</v>
      </c>
      <c r="AX3">
        <f>[10]CRP_Outcome_CRP!$V3</f>
        <v>12</v>
      </c>
      <c r="AZ3">
        <f>[31]CRP_Outcome_CRP!$S3</f>
        <v>12</v>
      </c>
      <c r="BA3">
        <f>[31]CRP_Outcome_CRP!$T3</f>
        <v>12</v>
      </c>
      <c r="BB3">
        <f>[31]CRP_Outcome_CRP!$U3</f>
        <v>12</v>
      </c>
      <c r="BC3">
        <f>[31]CRP_Outcome_CRP!$V3</f>
        <v>12</v>
      </c>
      <c r="BE3">
        <f>[32]CRP_Outcome_CRP!$S3</f>
        <v>12</v>
      </c>
      <c r="BF3">
        <f>[32]CRP_Outcome_CRP!$T3</f>
        <v>12</v>
      </c>
      <c r="BG3">
        <f>[32]CRP_Outcome_CRP!$U3</f>
        <v>12</v>
      </c>
      <c r="BH3">
        <f>[32]CRP_Outcome_CRP!$V3</f>
        <v>12</v>
      </c>
      <c r="BJ3">
        <f>[33]CRP_Outcome_CRP!$S3</f>
        <v>12</v>
      </c>
      <c r="BK3">
        <f>[33]CRP_Outcome_CRP!$T3</f>
        <v>12</v>
      </c>
      <c r="BL3">
        <f>[33]CRP_Outcome_CRP!$U3</f>
        <v>12</v>
      </c>
      <c r="BM3">
        <f>[33]CRP_Outcome_CRP!$V3</f>
        <v>12</v>
      </c>
      <c r="BO3">
        <f>[34]CRP_Outcome_CRP!$S3</f>
        <v>12</v>
      </c>
      <c r="BP3">
        <f>[34]CRP_Outcome_CRP!$T3</f>
        <v>12</v>
      </c>
      <c r="BQ3">
        <f>[34]CRP_Outcome_CRP!$U3</f>
        <v>12</v>
      </c>
      <c r="BR3">
        <f>[34]CRP_Outcome_CRP!$V3</f>
        <v>12</v>
      </c>
      <c r="BT3">
        <f>[35]CRP_Outcome_CRP!$S3</f>
        <v>12</v>
      </c>
      <c r="BU3">
        <f>[35]CRP_Outcome_CRP!$T3</f>
        <v>12</v>
      </c>
      <c r="BV3">
        <f>[35]CRP_Outcome_CRP!$U3</f>
        <v>12</v>
      </c>
      <c r="BW3">
        <f>[35]CRP_Outcome_CRP!$V3</f>
        <v>12</v>
      </c>
      <c r="BY3">
        <f>[36]CRP_Outcome_CRP!$S3</f>
        <v>12</v>
      </c>
      <c r="BZ3">
        <f>[36]CRP_Outcome_CRP!$T3</f>
        <v>12</v>
      </c>
      <c r="CA3">
        <f>[36]CRP_Outcome_CRP!$U3</f>
        <v>12</v>
      </c>
      <c r="CB3">
        <f>[36]CRP_Outcome_CRP!$V3</f>
        <v>12</v>
      </c>
      <c r="CD3">
        <f>[37]CRP_Outcome_CRP!$S3</f>
        <v>12</v>
      </c>
      <c r="CE3">
        <f>[37]CRP_Outcome_CRP!$T3</f>
        <v>12</v>
      </c>
      <c r="CF3">
        <f>[37]CRP_Outcome_CRP!$U3</f>
        <v>12</v>
      </c>
      <c r="CG3">
        <f>[37]CRP_Outcome_CRP!$V3</f>
        <v>12</v>
      </c>
      <c r="CI3">
        <f>[38]CRP_Outcome_CRP!$S3</f>
        <v>12</v>
      </c>
      <c r="CJ3">
        <f>[38]CRP_Outcome_CRP!$T3</f>
        <v>12</v>
      </c>
      <c r="CK3">
        <f>[38]CRP_Outcome_CRP!$U3</f>
        <v>12</v>
      </c>
      <c r="CL3">
        <f>[38]CRP_Outcome_CRP!$V3</f>
        <v>12</v>
      </c>
      <c r="CN3">
        <f>[39]CRP_Outcome_CRP!$S3</f>
        <v>12</v>
      </c>
      <c r="CO3">
        <f>[39]CRP_Outcome_CRP!$T3</f>
        <v>12</v>
      </c>
      <c r="CP3">
        <f>[39]CRP_Outcome_CRP!$U3</f>
        <v>12</v>
      </c>
      <c r="CQ3">
        <f>[39]CRP_Outcome_CRP!$V3</f>
        <v>12</v>
      </c>
      <c r="CS3">
        <f>[40]CRP_Outcome_CRP!$S3</f>
        <v>12</v>
      </c>
      <c r="CT3">
        <f>[40]CRP_Outcome_CRP!$T3</f>
        <v>12</v>
      </c>
      <c r="CU3">
        <f>[40]CRP_Outcome_CRP!$U3</f>
        <v>12</v>
      </c>
      <c r="CV3">
        <f>[40]CRP_Outcome_CRP!$V3</f>
        <v>12</v>
      </c>
      <c r="CX3">
        <f>[41]CRP_Outcome_CRP!$S3</f>
        <v>12</v>
      </c>
      <c r="CY3">
        <f>[41]CRP_Outcome_CRP!$T3</f>
        <v>12</v>
      </c>
      <c r="CZ3">
        <f>[41]CRP_Outcome_CRP!$U3</f>
        <v>12</v>
      </c>
      <c r="DA3">
        <f>[41]CRP_Outcome_CRP!$V3</f>
        <v>12</v>
      </c>
      <c r="DC3">
        <f>[42]CRP_Outcome_CRP!$S3</f>
        <v>12</v>
      </c>
      <c r="DD3">
        <f>[42]CRP_Outcome_CRP!$T3</f>
        <v>12</v>
      </c>
      <c r="DE3">
        <f>[42]CRP_Outcome_CRP!$U3</f>
        <v>12</v>
      </c>
      <c r="DF3">
        <f>[42]CRP_Outcome_CRP!$V3</f>
        <v>12</v>
      </c>
      <c r="DH3">
        <f>[43]CRP_Outcome_CRP!$S3</f>
        <v>12</v>
      </c>
      <c r="DI3">
        <f>[43]CRP_Outcome_CRP!$T3</f>
        <v>12</v>
      </c>
      <c r="DJ3">
        <f>[43]CRP_Outcome_CRP!$U3</f>
        <v>12</v>
      </c>
      <c r="DK3">
        <f>[43]CRP_Outcome_CRP!$V3</f>
        <v>12</v>
      </c>
      <c r="DM3">
        <f>[44]CRP_Outcome_CRP!$S3</f>
        <v>12</v>
      </c>
      <c r="DN3">
        <f>[44]CRP_Outcome_CRP!$T3</f>
        <v>12</v>
      </c>
      <c r="DO3">
        <f>[44]CRP_Outcome_CRP!$U3</f>
        <v>12</v>
      </c>
      <c r="DP3">
        <f>[44]CRP_Outcome_CRP!$V3</f>
        <v>12</v>
      </c>
      <c r="DR3">
        <f>[45]CRP_Outcome_CRP!$S3</f>
        <v>12</v>
      </c>
      <c r="DS3">
        <f>[45]CRP_Outcome_CRP!$T3</f>
        <v>12</v>
      </c>
      <c r="DT3">
        <f>[45]CRP_Outcome_CRP!$U3</f>
        <v>12</v>
      </c>
      <c r="DU3">
        <f>[45]CRP_Outcome_CRP!$V3</f>
        <v>12</v>
      </c>
      <c r="DW3">
        <f>[46]CRP_Outcome_CRP!$S3</f>
        <v>12</v>
      </c>
      <c r="DX3">
        <f>[46]CRP_Outcome_CRP!$T3</f>
        <v>12</v>
      </c>
      <c r="DY3">
        <f>[46]CRP_Outcome_CRP!$U3</f>
        <v>12</v>
      </c>
      <c r="DZ3">
        <f>[46]CRP_Outcome_CRP!$V3</f>
        <v>12</v>
      </c>
      <c r="EB3">
        <f>[47]CRP_Outcome_CRP!$S3</f>
        <v>12</v>
      </c>
      <c r="EC3">
        <f>[47]CRP_Outcome_CRP!$T3</f>
        <v>12</v>
      </c>
      <c r="ED3">
        <f>[47]CRP_Outcome_CRP!$U3</f>
        <v>12</v>
      </c>
      <c r="EE3">
        <f>[47]CRP_Outcome_CRP!$V3</f>
        <v>12</v>
      </c>
      <c r="EG3">
        <f>[48]CRP_Outcome_CRP!$S3</f>
        <v>12</v>
      </c>
      <c r="EH3">
        <f>[48]CRP_Outcome_CRP!$T3</f>
        <v>12</v>
      </c>
      <c r="EI3">
        <f>[48]CRP_Outcome_CRP!$U3</f>
        <v>12</v>
      </c>
      <c r="EJ3">
        <f>[48]CRP_Outcome_CRP!$V3</f>
        <v>12</v>
      </c>
      <c r="EL3">
        <f>[49]CRP_Outcome_CRP!$S3</f>
        <v>12</v>
      </c>
      <c r="EM3">
        <f>[49]CRP_Outcome_CRP!$T3</f>
        <v>12</v>
      </c>
      <c r="EN3">
        <f>[49]CRP_Outcome_CRP!$U3</f>
        <v>12</v>
      </c>
      <c r="EO3">
        <f>[49]CRP_Outcome_CRP!$V3</f>
        <v>12</v>
      </c>
      <c r="EQ3">
        <f>[50]CRP_Outcome_CRP!$S3</f>
        <v>12</v>
      </c>
      <c r="ER3">
        <f>[50]CRP_Outcome_CRP!$T3</f>
        <v>12</v>
      </c>
      <c r="ES3">
        <f>[50]CRP_Outcome_CRP!$U3</f>
        <v>12</v>
      </c>
      <c r="ET3">
        <f>[50]CRP_Outcome_CRP!$V3</f>
        <v>12</v>
      </c>
      <c r="EV3">
        <f t="shared" si="0"/>
        <v>12</v>
      </c>
      <c r="EW3">
        <f t="shared" si="1"/>
        <v>12</v>
      </c>
      <c r="EX3">
        <f t="shared" si="2"/>
        <v>12</v>
      </c>
      <c r="EY3">
        <f t="shared" si="3"/>
        <v>12</v>
      </c>
    </row>
    <row r="4" spans="1:155" x14ac:dyDescent="0.35">
      <c r="A4">
        <v>2</v>
      </c>
      <c r="B4">
        <f>[1]CRP_Outcome_CRP!$S4</f>
        <v>16</v>
      </c>
      <c r="C4">
        <f>[1]CRP_Outcome_CRP!$T4</f>
        <v>12</v>
      </c>
      <c r="D4">
        <f>[1]CRP_Outcome_CRP!$U4</f>
        <v>20</v>
      </c>
      <c r="E4">
        <f>[1]CRP_Outcome_CRP!$V4</f>
        <v>12</v>
      </c>
      <c r="G4">
        <f>[2]CRP_Outcome_CRP!$S4</f>
        <v>12</v>
      </c>
      <c r="H4">
        <f>[2]CRP_Outcome_CRP!$T4</f>
        <v>20</v>
      </c>
      <c r="I4">
        <f>[2]CRP_Outcome_CRP!$U4</f>
        <v>20</v>
      </c>
      <c r="J4">
        <f>[2]CRP_Outcome_CRP!$V4</f>
        <v>8</v>
      </c>
      <c r="L4">
        <f>[3]CRP_Outcome_CRP!$S4</f>
        <v>12</v>
      </c>
      <c r="M4">
        <f>[3]CRP_Outcome_CRP!$T4</f>
        <v>20</v>
      </c>
      <c r="N4">
        <f>[3]CRP_Outcome_CRP!$U4</f>
        <v>20</v>
      </c>
      <c r="O4">
        <f>[3]CRP_Outcome_CRP!$V4</f>
        <v>12</v>
      </c>
      <c r="Q4">
        <f>[4]CRP_Outcome_CRP!$S4</f>
        <v>12</v>
      </c>
      <c r="R4">
        <f>[4]CRP_Outcome_CRP!$T4</f>
        <v>20</v>
      </c>
      <c r="S4">
        <f>[4]CRP_Outcome_CRP!$U4</f>
        <v>20</v>
      </c>
      <c r="T4">
        <f>[4]CRP_Outcome_CRP!$V4</f>
        <v>12</v>
      </c>
      <c r="V4">
        <f>[5]CRP_Outcome_CRP!$S4</f>
        <v>12</v>
      </c>
      <c r="W4">
        <f>[5]CRP_Outcome_CRP!$T4</f>
        <v>20</v>
      </c>
      <c r="X4">
        <f>[5]CRP_Outcome_CRP!$U4</f>
        <v>16</v>
      </c>
      <c r="Y4">
        <f>[5]CRP_Outcome_CRP!$V4</f>
        <v>12</v>
      </c>
      <c r="AA4">
        <f>[6]CRP_Outcome_CRP!$S4</f>
        <v>12</v>
      </c>
      <c r="AB4">
        <f>[6]CRP_Outcome_CRP!$T4</f>
        <v>20</v>
      </c>
      <c r="AC4">
        <f>[6]CRP_Outcome_CRP!$U4</f>
        <v>20</v>
      </c>
      <c r="AD4">
        <f>[6]CRP_Outcome_CRP!$V4</f>
        <v>8</v>
      </c>
      <c r="AF4">
        <f>[7]CRP_Outcome_CRP!$S4</f>
        <v>16</v>
      </c>
      <c r="AG4">
        <f>[7]CRP_Outcome_CRP!$T4</f>
        <v>20</v>
      </c>
      <c r="AH4">
        <f>[7]CRP_Outcome_CRP!$U4</f>
        <v>20</v>
      </c>
      <c r="AI4">
        <f>[7]CRP_Outcome_CRP!$V4</f>
        <v>12</v>
      </c>
      <c r="AK4">
        <f>[8]CRP_Outcome_CRP!$S4</f>
        <v>12</v>
      </c>
      <c r="AL4">
        <f>[8]CRP_Outcome_CRP!$T4</f>
        <v>12</v>
      </c>
      <c r="AM4">
        <f>[8]CRP_Outcome_CRP!$U4</f>
        <v>20</v>
      </c>
      <c r="AN4">
        <f>[8]CRP_Outcome_CRP!$V4</f>
        <v>12</v>
      </c>
      <c r="AP4">
        <f>[9]CRP_Outcome_CRP!$S4</f>
        <v>12</v>
      </c>
      <c r="AQ4">
        <f>[9]CRP_Outcome_CRP!$T4</f>
        <v>20</v>
      </c>
      <c r="AR4">
        <f>[9]CRP_Outcome_CRP!$U4</f>
        <v>12</v>
      </c>
      <c r="AS4">
        <f>[9]CRP_Outcome_CRP!$V4</f>
        <v>8</v>
      </c>
      <c r="AU4">
        <f>[10]CRP_Outcome_CRP!$S4</f>
        <v>16</v>
      </c>
      <c r="AV4">
        <f>[10]CRP_Outcome_CRP!$T4</f>
        <v>20</v>
      </c>
      <c r="AW4">
        <f>[10]CRP_Outcome_CRP!$U4</f>
        <v>12</v>
      </c>
      <c r="AX4">
        <f>[10]CRP_Outcome_CRP!$V4</f>
        <v>8</v>
      </c>
      <c r="AZ4">
        <f>[31]CRP_Outcome_CRP!$S4</f>
        <v>12</v>
      </c>
      <c r="BA4">
        <f>[31]CRP_Outcome_CRP!$T4</f>
        <v>20</v>
      </c>
      <c r="BB4">
        <f>[31]CRP_Outcome_CRP!$U4</f>
        <v>20</v>
      </c>
      <c r="BC4">
        <f>[31]CRP_Outcome_CRP!$V4</f>
        <v>12</v>
      </c>
      <c r="BE4">
        <f>[32]CRP_Outcome_CRP!$S4</f>
        <v>16</v>
      </c>
      <c r="BF4">
        <f>[32]CRP_Outcome_CRP!$T4</f>
        <v>12</v>
      </c>
      <c r="BG4">
        <f>[32]CRP_Outcome_CRP!$U4</f>
        <v>20</v>
      </c>
      <c r="BH4">
        <f>[32]CRP_Outcome_CRP!$V4</f>
        <v>12</v>
      </c>
      <c r="BJ4">
        <f>[33]CRP_Outcome_CRP!$S4</f>
        <v>12</v>
      </c>
      <c r="BK4">
        <f>[33]CRP_Outcome_CRP!$T4</f>
        <v>12</v>
      </c>
      <c r="BL4">
        <f>[33]CRP_Outcome_CRP!$U4</f>
        <v>16</v>
      </c>
      <c r="BM4">
        <f>[33]CRP_Outcome_CRP!$V4</f>
        <v>16</v>
      </c>
      <c r="BO4">
        <f>[34]CRP_Outcome_CRP!$S4</f>
        <v>8</v>
      </c>
      <c r="BP4">
        <f>[34]CRP_Outcome_CRP!$T4</f>
        <v>20</v>
      </c>
      <c r="BQ4">
        <f>[34]CRP_Outcome_CRP!$U4</f>
        <v>20</v>
      </c>
      <c r="BR4">
        <f>[34]CRP_Outcome_CRP!$V4</f>
        <v>12</v>
      </c>
      <c r="BT4">
        <f>[35]CRP_Outcome_CRP!$S4</f>
        <v>8</v>
      </c>
      <c r="BU4">
        <f>[35]CRP_Outcome_CRP!$T4</f>
        <v>20</v>
      </c>
      <c r="BV4">
        <f>[35]CRP_Outcome_CRP!$U4</f>
        <v>16</v>
      </c>
      <c r="BW4">
        <f>[35]CRP_Outcome_CRP!$V4</f>
        <v>12</v>
      </c>
      <c r="BY4">
        <f>[36]CRP_Outcome_CRP!$S4</f>
        <v>16</v>
      </c>
      <c r="BZ4">
        <f>[36]CRP_Outcome_CRP!$T4</f>
        <v>20</v>
      </c>
      <c r="CA4">
        <f>[36]CRP_Outcome_CRP!$U4</f>
        <v>16</v>
      </c>
      <c r="CB4">
        <f>[36]CRP_Outcome_CRP!$V4</f>
        <v>12</v>
      </c>
      <c r="CD4">
        <f>[37]CRP_Outcome_CRP!$S4</f>
        <v>12</v>
      </c>
      <c r="CE4">
        <f>[37]CRP_Outcome_CRP!$T4</f>
        <v>20</v>
      </c>
      <c r="CF4">
        <f>[37]CRP_Outcome_CRP!$U4</f>
        <v>20</v>
      </c>
      <c r="CG4">
        <f>[37]CRP_Outcome_CRP!$V4</f>
        <v>12</v>
      </c>
      <c r="CI4">
        <f>[38]CRP_Outcome_CRP!$S4</f>
        <v>12</v>
      </c>
      <c r="CJ4">
        <f>[38]CRP_Outcome_CRP!$T4</f>
        <v>20</v>
      </c>
      <c r="CK4">
        <f>[38]CRP_Outcome_CRP!$U4</f>
        <v>16</v>
      </c>
      <c r="CL4">
        <f>[38]CRP_Outcome_CRP!$V4</f>
        <v>12</v>
      </c>
      <c r="CN4">
        <f>[39]CRP_Outcome_CRP!$S4</f>
        <v>12</v>
      </c>
      <c r="CO4">
        <f>[39]CRP_Outcome_CRP!$T4</f>
        <v>20</v>
      </c>
      <c r="CP4">
        <f>[39]CRP_Outcome_CRP!$U4</f>
        <v>20</v>
      </c>
      <c r="CQ4">
        <f>[39]CRP_Outcome_CRP!$V4</f>
        <v>12</v>
      </c>
      <c r="CS4">
        <f>[40]CRP_Outcome_CRP!$S4</f>
        <v>8</v>
      </c>
      <c r="CT4">
        <f>[40]CRP_Outcome_CRP!$T4</f>
        <v>20</v>
      </c>
      <c r="CU4">
        <f>[40]CRP_Outcome_CRP!$U4</f>
        <v>16</v>
      </c>
      <c r="CV4">
        <f>[40]CRP_Outcome_CRP!$V4</f>
        <v>12</v>
      </c>
      <c r="CX4">
        <f>[41]CRP_Outcome_CRP!$S4</f>
        <v>12</v>
      </c>
      <c r="CY4">
        <f>[41]CRP_Outcome_CRP!$T4</f>
        <v>20</v>
      </c>
      <c r="CZ4">
        <f>[41]CRP_Outcome_CRP!$U4</f>
        <v>20</v>
      </c>
      <c r="DA4">
        <f>[41]CRP_Outcome_CRP!$V4</f>
        <v>12</v>
      </c>
      <c r="DC4">
        <f>[42]CRP_Outcome_CRP!$S4</f>
        <v>16</v>
      </c>
      <c r="DD4">
        <f>[42]CRP_Outcome_CRP!$T4</f>
        <v>12</v>
      </c>
      <c r="DE4">
        <f>[42]CRP_Outcome_CRP!$U4</f>
        <v>12</v>
      </c>
      <c r="DF4">
        <f>[42]CRP_Outcome_CRP!$V4</f>
        <v>16</v>
      </c>
      <c r="DH4">
        <f>[43]CRP_Outcome_CRP!$S4</f>
        <v>8</v>
      </c>
      <c r="DI4">
        <f>[43]CRP_Outcome_CRP!$T4</f>
        <v>20</v>
      </c>
      <c r="DJ4">
        <f>[43]CRP_Outcome_CRP!$U4</f>
        <v>12</v>
      </c>
      <c r="DK4">
        <f>[43]CRP_Outcome_CRP!$V4</f>
        <v>8</v>
      </c>
      <c r="DM4">
        <f>[44]CRP_Outcome_CRP!$S4</f>
        <v>12</v>
      </c>
      <c r="DN4">
        <f>[44]CRP_Outcome_CRP!$T4</f>
        <v>12</v>
      </c>
      <c r="DO4">
        <f>[44]CRP_Outcome_CRP!$U4</f>
        <v>16</v>
      </c>
      <c r="DP4">
        <f>[44]CRP_Outcome_CRP!$V4</f>
        <v>12</v>
      </c>
      <c r="DR4">
        <f>[45]CRP_Outcome_CRP!$S4</f>
        <v>16</v>
      </c>
      <c r="DS4">
        <f>[45]CRP_Outcome_CRP!$T4</f>
        <v>12</v>
      </c>
      <c r="DT4">
        <f>[45]CRP_Outcome_CRP!$U4</f>
        <v>12</v>
      </c>
      <c r="DU4">
        <f>[45]CRP_Outcome_CRP!$V4</f>
        <v>16</v>
      </c>
      <c r="DW4">
        <f>[46]CRP_Outcome_CRP!$S4</f>
        <v>12</v>
      </c>
      <c r="DX4">
        <f>[46]CRP_Outcome_CRP!$T4</f>
        <v>8</v>
      </c>
      <c r="DY4">
        <f>[46]CRP_Outcome_CRP!$U4</f>
        <v>20</v>
      </c>
      <c r="DZ4">
        <f>[46]CRP_Outcome_CRP!$V4</f>
        <v>8</v>
      </c>
      <c r="EB4">
        <f>[47]CRP_Outcome_CRP!$S4</f>
        <v>12</v>
      </c>
      <c r="EC4">
        <f>[47]CRP_Outcome_CRP!$T4</f>
        <v>20</v>
      </c>
      <c r="ED4">
        <f>[47]CRP_Outcome_CRP!$U4</f>
        <v>16</v>
      </c>
      <c r="EE4">
        <f>[47]CRP_Outcome_CRP!$V4</f>
        <v>8</v>
      </c>
      <c r="EG4">
        <f>[48]CRP_Outcome_CRP!$S4</f>
        <v>12</v>
      </c>
      <c r="EH4">
        <f>[48]CRP_Outcome_CRP!$T4</f>
        <v>20</v>
      </c>
      <c r="EI4">
        <f>[48]CRP_Outcome_CRP!$U4</f>
        <v>20</v>
      </c>
      <c r="EJ4">
        <f>[48]CRP_Outcome_CRP!$V4</f>
        <v>12</v>
      </c>
      <c r="EL4">
        <f>[49]CRP_Outcome_CRP!$S4</f>
        <v>8</v>
      </c>
      <c r="EM4">
        <f>[49]CRP_Outcome_CRP!$T4</f>
        <v>20</v>
      </c>
      <c r="EN4">
        <f>[49]CRP_Outcome_CRP!$U4</f>
        <v>12</v>
      </c>
      <c r="EO4">
        <f>[49]CRP_Outcome_CRP!$V4</f>
        <v>16</v>
      </c>
      <c r="EQ4">
        <f>[50]CRP_Outcome_CRP!$S4</f>
        <v>12</v>
      </c>
      <c r="ER4">
        <f>[50]CRP_Outcome_CRP!$T4</f>
        <v>20</v>
      </c>
      <c r="ES4">
        <f>[50]CRP_Outcome_CRP!$U4</f>
        <v>16</v>
      </c>
      <c r="ET4">
        <f>[50]CRP_Outcome_CRP!$V4</f>
        <v>16</v>
      </c>
      <c r="EV4">
        <f t="shared" si="0"/>
        <v>12.266666666666667</v>
      </c>
      <c r="EW4">
        <f t="shared" si="1"/>
        <v>17.733333333333334</v>
      </c>
      <c r="EX4">
        <f t="shared" si="2"/>
        <v>17.2</v>
      </c>
      <c r="EY4">
        <f t="shared" si="3"/>
        <v>11.733333333333333</v>
      </c>
    </row>
    <row r="5" spans="1:155" x14ac:dyDescent="0.35">
      <c r="A5">
        <v>3</v>
      </c>
      <c r="B5">
        <f>[1]CRP_Outcome_CRP!$S5</f>
        <v>12</v>
      </c>
      <c r="C5">
        <f>[1]CRP_Outcome_CRP!$T5</f>
        <v>20</v>
      </c>
      <c r="D5">
        <f>[1]CRP_Outcome_CRP!$U5</f>
        <v>12</v>
      </c>
      <c r="E5">
        <f>[1]CRP_Outcome_CRP!$V5</f>
        <v>12</v>
      </c>
      <c r="G5">
        <f>[2]CRP_Outcome_CRP!$S5</f>
        <v>12</v>
      </c>
      <c r="H5">
        <f>[2]CRP_Outcome_CRP!$T5</f>
        <v>12</v>
      </c>
      <c r="I5">
        <f>[2]CRP_Outcome_CRP!$U5</f>
        <v>16</v>
      </c>
      <c r="J5">
        <f>[2]CRP_Outcome_CRP!$V5</f>
        <v>12</v>
      </c>
      <c r="L5">
        <f>[3]CRP_Outcome_CRP!$S5</f>
        <v>12</v>
      </c>
      <c r="M5">
        <f>[3]CRP_Outcome_CRP!$T5</f>
        <v>12</v>
      </c>
      <c r="N5">
        <f>[3]CRP_Outcome_CRP!$U5</f>
        <v>12</v>
      </c>
      <c r="O5">
        <f>[3]CRP_Outcome_CRP!$V5</f>
        <v>12</v>
      </c>
      <c r="Q5">
        <f>[4]CRP_Outcome_CRP!$S5</f>
        <v>12</v>
      </c>
      <c r="R5">
        <f>[4]CRP_Outcome_CRP!$T5</f>
        <v>20</v>
      </c>
      <c r="S5">
        <f>[4]CRP_Outcome_CRP!$U5</f>
        <v>16</v>
      </c>
      <c r="T5">
        <f>[4]CRP_Outcome_CRP!$V5</f>
        <v>12</v>
      </c>
      <c r="V5">
        <f>[5]CRP_Outcome_CRP!$S5</f>
        <v>12</v>
      </c>
      <c r="W5">
        <f>[5]CRP_Outcome_CRP!$T5</f>
        <v>12</v>
      </c>
      <c r="X5">
        <f>[5]CRP_Outcome_CRP!$U5</f>
        <v>16</v>
      </c>
      <c r="Y5">
        <f>[5]CRP_Outcome_CRP!$V5</f>
        <v>16</v>
      </c>
      <c r="AA5">
        <f>[6]CRP_Outcome_CRP!$S5</f>
        <v>12</v>
      </c>
      <c r="AB5">
        <f>[6]CRP_Outcome_CRP!$T5</f>
        <v>12</v>
      </c>
      <c r="AC5">
        <f>[6]CRP_Outcome_CRP!$U5</f>
        <v>12</v>
      </c>
      <c r="AD5">
        <f>[6]CRP_Outcome_CRP!$V5</f>
        <v>12</v>
      </c>
      <c r="AF5">
        <f>[7]CRP_Outcome_CRP!$S5</f>
        <v>12</v>
      </c>
      <c r="AG5">
        <f>[7]CRP_Outcome_CRP!$T5</f>
        <v>20</v>
      </c>
      <c r="AH5">
        <f>[7]CRP_Outcome_CRP!$U5</f>
        <v>12</v>
      </c>
      <c r="AI5">
        <f>[7]CRP_Outcome_CRP!$V5</f>
        <v>16</v>
      </c>
      <c r="AK5">
        <f>[8]CRP_Outcome_CRP!$S5</f>
        <v>12</v>
      </c>
      <c r="AL5">
        <f>[8]CRP_Outcome_CRP!$T5</f>
        <v>12</v>
      </c>
      <c r="AM5">
        <f>[8]CRP_Outcome_CRP!$U5</f>
        <v>12</v>
      </c>
      <c r="AN5">
        <f>[8]CRP_Outcome_CRP!$V5</f>
        <v>8</v>
      </c>
      <c r="AP5">
        <f>[9]CRP_Outcome_CRP!$S5</f>
        <v>12</v>
      </c>
      <c r="AQ5">
        <f>[9]CRP_Outcome_CRP!$T5</f>
        <v>12</v>
      </c>
      <c r="AR5">
        <f>[9]CRP_Outcome_CRP!$U5</f>
        <v>12</v>
      </c>
      <c r="AS5">
        <f>[9]CRP_Outcome_CRP!$V5</f>
        <v>4</v>
      </c>
      <c r="AU5">
        <f>[10]CRP_Outcome_CRP!$S5</f>
        <v>12</v>
      </c>
      <c r="AV5">
        <f>[10]CRP_Outcome_CRP!$T5</f>
        <v>12</v>
      </c>
      <c r="AW5">
        <f>[10]CRP_Outcome_CRP!$U5</f>
        <v>12</v>
      </c>
      <c r="AX5">
        <f>[10]CRP_Outcome_CRP!$V5</f>
        <v>16</v>
      </c>
      <c r="AZ5">
        <f>[31]CRP_Outcome_CRP!$S5</f>
        <v>12</v>
      </c>
      <c r="BA5">
        <f>[31]CRP_Outcome_CRP!$T5</f>
        <v>12</v>
      </c>
      <c r="BB5">
        <f>[31]CRP_Outcome_CRP!$U5</f>
        <v>12</v>
      </c>
      <c r="BC5">
        <f>[31]CRP_Outcome_CRP!$V5</f>
        <v>12</v>
      </c>
      <c r="BE5">
        <f>[32]CRP_Outcome_CRP!$S5</f>
        <v>12</v>
      </c>
      <c r="BF5">
        <f>[32]CRP_Outcome_CRP!$T5</f>
        <v>12</v>
      </c>
      <c r="BG5">
        <f>[32]CRP_Outcome_CRP!$U5</f>
        <v>12</v>
      </c>
      <c r="BH5">
        <f>[32]CRP_Outcome_CRP!$V5</f>
        <v>12</v>
      </c>
      <c r="BJ5">
        <f>[33]CRP_Outcome_CRP!$S5</f>
        <v>12</v>
      </c>
      <c r="BK5">
        <f>[33]CRP_Outcome_CRP!$T5</f>
        <v>12</v>
      </c>
      <c r="BL5">
        <f>[33]CRP_Outcome_CRP!$U5</f>
        <v>12</v>
      </c>
      <c r="BM5">
        <f>[33]CRP_Outcome_CRP!$V5</f>
        <v>20</v>
      </c>
      <c r="BO5">
        <f>[34]CRP_Outcome_CRP!$S5</f>
        <v>12</v>
      </c>
      <c r="BP5">
        <f>[34]CRP_Outcome_CRP!$T5</f>
        <v>12</v>
      </c>
      <c r="BQ5">
        <f>[34]CRP_Outcome_CRP!$U5</f>
        <v>12</v>
      </c>
      <c r="BR5">
        <f>[34]CRP_Outcome_CRP!$V5</f>
        <v>12</v>
      </c>
      <c r="BT5">
        <f>[35]CRP_Outcome_CRP!$S5</f>
        <v>12</v>
      </c>
      <c r="BU5">
        <f>[35]CRP_Outcome_CRP!$T5</f>
        <v>12</v>
      </c>
      <c r="BV5">
        <f>[35]CRP_Outcome_CRP!$U5</f>
        <v>12</v>
      </c>
      <c r="BW5">
        <f>[35]CRP_Outcome_CRP!$V5</f>
        <v>12</v>
      </c>
      <c r="BY5">
        <f>[36]CRP_Outcome_CRP!$S5</f>
        <v>12</v>
      </c>
      <c r="BZ5">
        <f>[36]CRP_Outcome_CRP!$T5</f>
        <v>12</v>
      </c>
      <c r="CA5">
        <f>[36]CRP_Outcome_CRP!$U5</f>
        <v>12</v>
      </c>
      <c r="CB5">
        <f>[36]CRP_Outcome_CRP!$V5</f>
        <v>12</v>
      </c>
      <c r="CD5">
        <f>[37]CRP_Outcome_CRP!$S5</f>
        <v>12</v>
      </c>
      <c r="CE5">
        <f>[37]CRP_Outcome_CRP!$T5</f>
        <v>12</v>
      </c>
      <c r="CF5">
        <f>[37]CRP_Outcome_CRP!$U5</f>
        <v>12</v>
      </c>
      <c r="CG5">
        <f>[37]CRP_Outcome_CRP!$V5</f>
        <v>12</v>
      </c>
      <c r="CI5">
        <f>[38]CRP_Outcome_CRP!$S5</f>
        <v>12</v>
      </c>
      <c r="CJ5">
        <f>[38]CRP_Outcome_CRP!$T5</f>
        <v>12</v>
      </c>
      <c r="CK5">
        <f>[38]CRP_Outcome_CRP!$U5</f>
        <v>12</v>
      </c>
      <c r="CL5">
        <f>[38]CRP_Outcome_CRP!$V5</f>
        <v>12</v>
      </c>
      <c r="CN5">
        <f>[39]CRP_Outcome_CRP!$S5</f>
        <v>8</v>
      </c>
      <c r="CO5">
        <f>[39]CRP_Outcome_CRP!$T5</f>
        <v>12</v>
      </c>
      <c r="CP5">
        <f>[39]CRP_Outcome_CRP!$U5</f>
        <v>16</v>
      </c>
      <c r="CQ5">
        <f>[39]CRP_Outcome_CRP!$V5</f>
        <v>12</v>
      </c>
      <c r="CS5">
        <f>[40]CRP_Outcome_CRP!$S5</f>
        <v>12</v>
      </c>
      <c r="CT5">
        <f>[40]CRP_Outcome_CRP!$T5</f>
        <v>8</v>
      </c>
      <c r="CU5">
        <f>[40]CRP_Outcome_CRP!$U5</f>
        <v>12</v>
      </c>
      <c r="CV5">
        <f>[40]CRP_Outcome_CRP!$V5</f>
        <v>8</v>
      </c>
      <c r="CX5">
        <f>[41]CRP_Outcome_CRP!$S5</f>
        <v>12</v>
      </c>
      <c r="CY5">
        <f>[41]CRP_Outcome_CRP!$T5</f>
        <v>12</v>
      </c>
      <c r="CZ5">
        <f>[41]CRP_Outcome_CRP!$U5</f>
        <v>12</v>
      </c>
      <c r="DA5">
        <f>[41]CRP_Outcome_CRP!$V5</f>
        <v>12</v>
      </c>
      <c r="DC5">
        <f>[42]CRP_Outcome_CRP!$S5</f>
        <v>12</v>
      </c>
      <c r="DD5">
        <f>[42]CRP_Outcome_CRP!$T5</f>
        <v>12</v>
      </c>
      <c r="DE5">
        <f>[42]CRP_Outcome_CRP!$U5</f>
        <v>12</v>
      </c>
      <c r="DF5">
        <f>[42]CRP_Outcome_CRP!$V5</f>
        <v>12</v>
      </c>
      <c r="DH5">
        <f>[43]CRP_Outcome_CRP!$S5</f>
        <v>12</v>
      </c>
      <c r="DI5">
        <f>[43]CRP_Outcome_CRP!$T5</f>
        <v>12</v>
      </c>
      <c r="DJ5">
        <f>[43]CRP_Outcome_CRP!$U5</f>
        <v>12</v>
      </c>
      <c r="DK5">
        <f>[43]CRP_Outcome_CRP!$V5</f>
        <v>12</v>
      </c>
      <c r="DM5">
        <f>[44]CRP_Outcome_CRP!$S5</f>
        <v>12</v>
      </c>
      <c r="DN5">
        <f>[44]CRP_Outcome_CRP!$T5</f>
        <v>12</v>
      </c>
      <c r="DO5">
        <f>[44]CRP_Outcome_CRP!$U5</f>
        <v>12</v>
      </c>
      <c r="DP5">
        <f>[44]CRP_Outcome_CRP!$V5</f>
        <v>12</v>
      </c>
      <c r="DR5">
        <f>[45]CRP_Outcome_CRP!$S5</f>
        <v>12</v>
      </c>
      <c r="DS5">
        <f>[45]CRP_Outcome_CRP!$T5</f>
        <v>12</v>
      </c>
      <c r="DT5">
        <f>[45]CRP_Outcome_CRP!$U5</f>
        <v>12</v>
      </c>
      <c r="DU5">
        <f>[45]CRP_Outcome_CRP!$V5</f>
        <v>12</v>
      </c>
      <c r="DW5">
        <f>[46]CRP_Outcome_CRP!$S5</f>
        <v>12</v>
      </c>
      <c r="DX5">
        <f>[46]CRP_Outcome_CRP!$T5</f>
        <v>12</v>
      </c>
      <c r="DY5">
        <f>[46]CRP_Outcome_CRP!$U5</f>
        <v>12</v>
      </c>
      <c r="DZ5">
        <f>[46]CRP_Outcome_CRP!$V5</f>
        <v>12</v>
      </c>
      <c r="EB5">
        <f>[47]CRP_Outcome_CRP!$S5</f>
        <v>12</v>
      </c>
      <c r="EC5">
        <f>[47]CRP_Outcome_CRP!$T5</f>
        <v>20</v>
      </c>
      <c r="ED5">
        <f>[47]CRP_Outcome_CRP!$U5</f>
        <v>16</v>
      </c>
      <c r="EE5">
        <f>[47]CRP_Outcome_CRP!$V5</f>
        <v>12</v>
      </c>
      <c r="EG5">
        <f>[48]CRP_Outcome_CRP!$S5</f>
        <v>12</v>
      </c>
      <c r="EH5">
        <f>[48]CRP_Outcome_CRP!$T5</f>
        <v>20</v>
      </c>
      <c r="EI5">
        <f>[48]CRP_Outcome_CRP!$U5</f>
        <v>12</v>
      </c>
      <c r="EJ5">
        <f>[48]CRP_Outcome_CRP!$V5</f>
        <v>12</v>
      </c>
      <c r="EL5">
        <f>[49]CRP_Outcome_CRP!$S5</f>
        <v>12</v>
      </c>
      <c r="EM5">
        <f>[49]CRP_Outcome_CRP!$T5</f>
        <v>12</v>
      </c>
      <c r="EN5">
        <f>[49]CRP_Outcome_CRP!$U5</f>
        <v>12</v>
      </c>
      <c r="EO5">
        <f>[49]CRP_Outcome_CRP!$V5</f>
        <v>12</v>
      </c>
      <c r="EQ5">
        <f>[50]CRP_Outcome_CRP!$S5</f>
        <v>12</v>
      </c>
      <c r="ER5">
        <f>[50]CRP_Outcome_CRP!$T5</f>
        <v>12</v>
      </c>
      <c r="ES5">
        <f>[50]CRP_Outcome_CRP!$U5</f>
        <v>16</v>
      </c>
      <c r="ET5">
        <f>[50]CRP_Outcome_CRP!$V5</f>
        <v>12</v>
      </c>
      <c r="EV5">
        <f t="shared" si="0"/>
        <v>11.866666666666667</v>
      </c>
      <c r="EW5">
        <f t="shared" si="1"/>
        <v>13.2</v>
      </c>
      <c r="EX5">
        <f t="shared" si="2"/>
        <v>12.8</v>
      </c>
      <c r="EY5">
        <f t="shared" si="3"/>
        <v>12.133333333333333</v>
      </c>
    </row>
    <row r="6" spans="1:155" x14ac:dyDescent="0.35">
      <c r="A6">
        <v>4</v>
      </c>
      <c r="B6">
        <f>[1]CRP_Outcome_CRP!$S6</f>
        <v>12</v>
      </c>
      <c r="C6">
        <f>[1]CRP_Outcome_CRP!$T6</f>
        <v>12</v>
      </c>
      <c r="D6">
        <f>[1]CRP_Outcome_CRP!$U6</f>
        <v>12</v>
      </c>
      <c r="E6">
        <f>[1]CRP_Outcome_CRP!$V6</f>
        <v>12</v>
      </c>
      <c r="G6">
        <f>[2]CRP_Outcome_CRP!$S6</f>
        <v>8</v>
      </c>
      <c r="H6">
        <f>[2]CRP_Outcome_CRP!$T6</f>
        <v>12</v>
      </c>
      <c r="I6">
        <f>[2]CRP_Outcome_CRP!$U6</f>
        <v>12</v>
      </c>
      <c r="J6">
        <f>[2]CRP_Outcome_CRP!$V6</f>
        <v>12</v>
      </c>
      <c r="L6">
        <f>[3]CRP_Outcome_CRP!$S6</f>
        <v>8</v>
      </c>
      <c r="M6">
        <f>[3]CRP_Outcome_CRP!$T6</f>
        <v>12</v>
      </c>
      <c r="N6">
        <f>[3]CRP_Outcome_CRP!$U6</f>
        <v>12</v>
      </c>
      <c r="O6">
        <f>[3]CRP_Outcome_CRP!$V6</f>
        <v>12</v>
      </c>
      <c r="Q6">
        <f>[4]CRP_Outcome_CRP!$S6</f>
        <v>8</v>
      </c>
      <c r="R6">
        <f>[4]CRP_Outcome_CRP!$T6</f>
        <v>12</v>
      </c>
      <c r="S6">
        <f>[4]CRP_Outcome_CRP!$U6</f>
        <v>12</v>
      </c>
      <c r="T6">
        <f>[4]CRP_Outcome_CRP!$V6</f>
        <v>12</v>
      </c>
      <c r="V6">
        <f>[5]CRP_Outcome_CRP!$S6</f>
        <v>8</v>
      </c>
      <c r="W6">
        <f>[5]CRP_Outcome_CRP!$T6</f>
        <v>12</v>
      </c>
      <c r="X6">
        <f>[5]CRP_Outcome_CRP!$U6</f>
        <v>12</v>
      </c>
      <c r="Y6">
        <f>[5]CRP_Outcome_CRP!$V6</f>
        <v>12</v>
      </c>
      <c r="AA6">
        <f>[6]CRP_Outcome_CRP!$S6</f>
        <v>8</v>
      </c>
      <c r="AB6">
        <f>[6]CRP_Outcome_CRP!$T6</f>
        <v>12</v>
      </c>
      <c r="AC6">
        <f>[6]CRP_Outcome_CRP!$U6</f>
        <v>12</v>
      </c>
      <c r="AD6">
        <f>[6]CRP_Outcome_CRP!$V6</f>
        <v>12</v>
      </c>
      <c r="AF6">
        <f>[7]CRP_Outcome_CRP!$S6</f>
        <v>8</v>
      </c>
      <c r="AG6">
        <f>[7]CRP_Outcome_CRP!$T6</f>
        <v>20</v>
      </c>
      <c r="AH6">
        <f>[7]CRP_Outcome_CRP!$U6</f>
        <v>12</v>
      </c>
      <c r="AI6">
        <f>[7]CRP_Outcome_CRP!$V6</f>
        <v>16</v>
      </c>
      <c r="AK6">
        <f>[8]CRP_Outcome_CRP!$S6</f>
        <v>12</v>
      </c>
      <c r="AL6">
        <f>[8]CRP_Outcome_CRP!$T6</f>
        <v>12</v>
      </c>
      <c r="AM6">
        <f>[8]CRP_Outcome_CRP!$U6</f>
        <v>12</v>
      </c>
      <c r="AN6">
        <f>[8]CRP_Outcome_CRP!$V6</f>
        <v>12</v>
      </c>
      <c r="AP6">
        <f>[9]CRP_Outcome_CRP!$S6</f>
        <v>8</v>
      </c>
      <c r="AQ6">
        <f>[9]CRP_Outcome_CRP!$T6</f>
        <v>12</v>
      </c>
      <c r="AR6">
        <f>[9]CRP_Outcome_CRP!$U6</f>
        <v>12</v>
      </c>
      <c r="AS6">
        <f>[9]CRP_Outcome_CRP!$V6</f>
        <v>4</v>
      </c>
      <c r="AU6">
        <f>[10]CRP_Outcome_CRP!$S6</f>
        <v>8</v>
      </c>
      <c r="AV6">
        <f>[10]CRP_Outcome_CRP!$T6</f>
        <v>12</v>
      </c>
      <c r="AW6">
        <f>[10]CRP_Outcome_CRP!$U6</f>
        <v>12</v>
      </c>
      <c r="AX6">
        <f>[10]CRP_Outcome_CRP!$V6</f>
        <v>12</v>
      </c>
      <c r="AZ6">
        <f>[31]CRP_Outcome_CRP!$S6</f>
        <v>8</v>
      </c>
      <c r="BA6">
        <f>[31]CRP_Outcome_CRP!$T6</f>
        <v>12</v>
      </c>
      <c r="BB6">
        <f>[31]CRP_Outcome_CRP!$U6</f>
        <v>12</v>
      </c>
      <c r="BC6">
        <f>[31]CRP_Outcome_CRP!$V6</f>
        <v>12</v>
      </c>
      <c r="BE6">
        <f>[32]CRP_Outcome_CRP!$S6</f>
        <v>12</v>
      </c>
      <c r="BF6">
        <f>[32]CRP_Outcome_CRP!$T6</f>
        <v>12</v>
      </c>
      <c r="BG6">
        <f>[32]CRP_Outcome_CRP!$U6</f>
        <v>12</v>
      </c>
      <c r="BH6">
        <f>[32]CRP_Outcome_CRP!$V6</f>
        <v>12</v>
      </c>
      <c r="BJ6">
        <f>[33]CRP_Outcome_CRP!$S6</f>
        <v>12</v>
      </c>
      <c r="BK6">
        <f>[33]CRP_Outcome_CRP!$T6</f>
        <v>12</v>
      </c>
      <c r="BL6">
        <f>[33]CRP_Outcome_CRP!$U6</f>
        <v>12</v>
      </c>
      <c r="BM6">
        <f>[33]CRP_Outcome_CRP!$V6</f>
        <v>20</v>
      </c>
      <c r="BO6">
        <f>[34]CRP_Outcome_CRP!$S6</f>
        <v>8</v>
      </c>
      <c r="BP6">
        <f>[34]CRP_Outcome_CRP!$T6</f>
        <v>12</v>
      </c>
      <c r="BQ6">
        <f>[34]CRP_Outcome_CRP!$U6</f>
        <v>12</v>
      </c>
      <c r="BR6">
        <f>[34]CRP_Outcome_CRP!$V6</f>
        <v>12</v>
      </c>
      <c r="BT6">
        <f>[35]CRP_Outcome_CRP!$S6</f>
        <v>8</v>
      </c>
      <c r="BU6">
        <f>[35]CRP_Outcome_CRP!$T6</f>
        <v>12</v>
      </c>
      <c r="BV6">
        <f>[35]CRP_Outcome_CRP!$U6</f>
        <v>12</v>
      </c>
      <c r="BW6">
        <f>[35]CRP_Outcome_CRP!$V6</f>
        <v>12</v>
      </c>
      <c r="BY6">
        <f>[36]CRP_Outcome_CRP!$S6</f>
        <v>8</v>
      </c>
      <c r="BZ6">
        <f>[36]CRP_Outcome_CRP!$T6</f>
        <v>12</v>
      </c>
      <c r="CA6">
        <f>[36]CRP_Outcome_CRP!$U6</f>
        <v>12</v>
      </c>
      <c r="CB6">
        <f>[36]CRP_Outcome_CRP!$V6</f>
        <v>12</v>
      </c>
      <c r="CD6">
        <f>[37]CRP_Outcome_CRP!$S6</f>
        <v>8</v>
      </c>
      <c r="CE6">
        <f>[37]CRP_Outcome_CRP!$T6</f>
        <v>12</v>
      </c>
      <c r="CF6">
        <f>[37]CRP_Outcome_CRP!$U6</f>
        <v>12</v>
      </c>
      <c r="CG6">
        <f>[37]CRP_Outcome_CRP!$V6</f>
        <v>12</v>
      </c>
      <c r="CI6">
        <f>[38]CRP_Outcome_CRP!$S6</f>
        <v>8</v>
      </c>
      <c r="CJ6">
        <f>[38]CRP_Outcome_CRP!$T6</f>
        <v>12</v>
      </c>
      <c r="CK6">
        <f>[38]CRP_Outcome_CRP!$U6</f>
        <v>12</v>
      </c>
      <c r="CL6">
        <f>[38]CRP_Outcome_CRP!$V6</f>
        <v>12</v>
      </c>
      <c r="CN6">
        <f>[39]CRP_Outcome_CRP!$S6</f>
        <v>4</v>
      </c>
      <c r="CO6">
        <f>[39]CRP_Outcome_CRP!$T6</f>
        <v>12</v>
      </c>
      <c r="CP6">
        <f>[39]CRP_Outcome_CRP!$U6</f>
        <v>12</v>
      </c>
      <c r="CQ6">
        <f>[39]CRP_Outcome_CRP!$V6</f>
        <v>12</v>
      </c>
      <c r="CS6">
        <f>[40]CRP_Outcome_CRP!$S6</f>
        <v>8</v>
      </c>
      <c r="CT6">
        <f>[40]CRP_Outcome_CRP!$T6</f>
        <v>12</v>
      </c>
      <c r="CU6">
        <f>[40]CRP_Outcome_CRP!$U6</f>
        <v>12</v>
      </c>
      <c r="CV6">
        <f>[40]CRP_Outcome_CRP!$V6</f>
        <v>12</v>
      </c>
      <c r="CX6">
        <f>[41]CRP_Outcome_CRP!$S6</f>
        <v>8</v>
      </c>
      <c r="CY6">
        <f>[41]CRP_Outcome_CRP!$T6</f>
        <v>12</v>
      </c>
      <c r="CZ6">
        <f>[41]CRP_Outcome_CRP!$U6</f>
        <v>12</v>
      </c>
      <c r="DA6">
        <f>[41]CRP_Outcome_CRP!$V6</f>
        <v>12</v>
      </c>
      <c r="DC6">
        <f>[42]CRP_Outcome_CRP!$S6</f>
        <v>12</v>
      </c>
      <c r="DD6">
        <f>[42]CRP_Outcome_CRP!$T6</f>
        <v>12</v>
      </c>
      <c r="DE6">
        <f>[42]CRP_Outcome_CRP!$U6</f>
        <v>12</v>
      </c>
      <c r="DF6">
        <f>[42]CRP_Outcome_CRP!$V6</f>
        <v>12</v>
      </c>
      <c r="DH6">
        <f>[43]CRP_Outcome_CRP!$S6</f>
        <v>8</v>
      </c>
      <c r="DI6">
        <f>[43]CRP_Outcome_CRP!$T6</f>
        <v>12</v>
      </c>
      <c r="DJ6">
        <f>[43]CRP_Outcome_CRP!$U6</f>
        <v>12</v>
      </c>
      <c r="DK6">
        <f>[43]CRP_Outcome_CRP!$V6</f>
        <v>12</v>
      </c>
      <c r="DM6">
        <f>[44]CRP_Outcome_CRP!$S6</f>
        <v>12</v>
      </c>
      <c r="DN6">
        <f>[44]CRP_Outcome_CRP!$T6</f>
        <v>12</v>
      </c>
      <c r="DO6">
        <f>[44]CRP_Outcome_CRP!$U6</f>
        <v>12</v>
      </c>
      <c r="DP6">
        <f>[44]CRP_Outcome_CRP!$V6</f>
        <v>12</v>
      </c>
      <c r="DR6">
        <f>[45]CRP_Outcome_CRP!$S6</f>
        <v>12</v>
      </c>
      <c r="DS6">
        <f>[45]CRP_Outcome_CRP!$T6</f>
        <v>12</v>
      </c>
      <c r="DT6">
        <f>[45]CRP_Outcome_CRP!$U6</f>
        <v>12</v>
      </c>
      <c r="DU6">
        <f>[45]CRP_Outcome_CRP!$V6</f>
        <v>12</v>
      </c>
      <c r="DW6">
        <f>[46]CRP_Outcome_CRP!$S6</f>
        <v>12</v>
      </c>
      <c r="DX6">
        <f>[46]CRP_Outcome_CRP!$T6</f>
        <v>12</v>
      </c>
      <c r="DY6">
        <f>[46]CRP_Outcome_CRP!$U6</f>
        <v>12</v>
      </c>
      <c r="DZ6">
        <f>[46]CRP_Outcome_CRP!$V6</f>
        <v>12</v>
      </c>
      <c r="EB6">
        <f>[47]CRP_Outcome_CRP!$S6</f>
        <v>8</v>
      </c>
      <c r="EC6">
        <f>[47]CRP_Outcome_CRP!$T6</f>
        <v>12</v>
      </c>
      <c r="ED6">
        <f>[47]CRP_Outcome_CRP!$U6</f>
        <v>12</v>
      </c>
      <c r="EE6">
        <f>[47]CRP_Outcome_CRP!$V6</f>
        <v>12</v>
      </c>
      <c r="EG6">
        <f>[48]CRP_Outcome_CRP!$S6</f>
        <v>8</v>
      </c>
      <c r="EH6">
        <f>[48]CRP_Outcome_CRP!$T6</f>
        <v>12</v>
      </c>
      <c r="EI6">
        <f>[48]CRP_Outcome_CRP!$U6</f>
        <v>12</v>
      </c>
      <c r="EJ6">
        <f>[48]CRP_Outcome_CRP!$V6</f>
        <v>12</v>
      </c>
      <c r="EL6">
        <f>[49]CRP_Outcome_CRP!$S6</f>
        <v>8</v>
      </c>
      <c r="EM6">
        <f>[49]CRP_Outcome_CRP!$T6</f>
        <v>12</v>
      </c>
      <c r="EN6">
        <f>[49]CRP_Outcome_CRP!$U6</f>
        <v>12</v>
      </c>
      <c r="EO6">
        <f>[49]CRP_Outcome_CRP!$V6</f>
        <v>12</v>
      </c>
      <c r="EQ6">
        <f>[50]CRP_Outcome_CRP!$S6</f>
        <v>8</v>
      </c>
      <c r="ER6">
        <f>[50]CRP_Outcome_CRP!$T6</f>
        <v>12</v>
      </c>
      <c r="ES6">
        <f>[50]CRP_Outcome_CRP!$U6</f>
        <v>16</v>
      </c>
      <c r="ET6">
        <f>[50]CRP_Outcome_CRP!$V6</f>
        <v>12</v>
      </c>
      <c r="EV6">
        <f t="shared" si="0"/>
        <v>8.9333333333333336</v>
      </c>
      <c r="EW6">
        <f t="shared" si="1"/>
        <v>12.266666666666667</v>
      </c>
      <c r="EX6">
        <f t="shared" si="2"/>
        <v>12.133333333333333</v>
      </c>
      <c r="EY6">
        <f t="shared" si="3"/>
        <v>12.133333333333333</v>
      </c>
    </row>
    <row r="7" spans="1:155" x14ac:dyDescent="0.35">
      <c r="A7">
        <v>5</v>
      </c>
      <c r="B7">
        <f>[1]CRP_Outcome_CRP!$S7</f>
        <v>8</v>
      </c>
      <c r="C7">
        <f>[1]CRP_Outcome_CRP!$T7</f>
        <v>12</v>
      </c>
      <c r="D7">
        <f>[1]CRP_Outcome_CRP!$U7</f>
        <v>8</v>
      </c>
      <c r="E7">
        <f>[1]CRP_Outcome_CRP!$V7</f>
        <v>12</v>
      </c>
      <c r="G7">
        <f>[2]CRP_Outcome_CRP!$S7</f>
        <v>12</v>
      </c>
      <c r="H7">
        <f>[2]CRP_Outcome_CRP!$T7</f>
        <v>12</v>
      </c>
      <c r="I7">
        <f>[2]CRP_Outcome_CRP!$U7</f>
        <v>8</v>
      </c>
      <c r="J7">
        <f>[2]CRP_Outcome_CRP!$V7</f>
        <v>12</v>
      </c>
      <c r="L7">
        <f>[3]CRP_Outcome_CRP!$S7</f>
        <v>12</v>
      </c>
      <c r="M7">
        <f>[3]CRP_Outcome_CRP!$T7</f>
        <v>12</v>
      </c>
      <c r="N7">
        <f>[3]CRP_Outcome_CRP!$U7</f>
        <v>8</v>
      </c>
      <c r="O7">
        <f>[3]CRP_Outcome_CRP!$V7</f>
        <v>12</v>
      </c>
      <c r="Q7">
        <f>[4]CRP_Outcome_CRP!$S7</f>
        <v>8</v>
      </c>
      <c r="R7">
        <f>[4]CRP_Outcome_CRP!$T7</f>
        <v>12</v>
      </c>
      <c r="S7">
        <f>[4]CRP_Outcome_CRP!$U7</f>
        <v>8</v>
      </c>
      <c r="T7">
        <f>[4]CRP_Outcome_CRP!$V7</f>
        <v>12</v>
      </c>
      <c r="V7">
        <f>[5]CRP_Outcome_CRP!$S7</f>
        <v>12</v>
      </c>
      <c r="W7">
        <f>[5]CRP_Outcome_CRP!$T7</f>
        <v>12</v>
      </c>
      <c r="X7">
        <f>[5]CRP_Outcome_CRP!$U7</f>
        <v>8</v>
      </c>
      <c r="Y7">
        <f>[5]CRP_Outcome_CRP!$V7</f>
        <v>12</v>
      </c>
      <c r="AA7">
        <f>[6]CRP_Outcome_CRP!$S7</f>
        <v>12</v>
      </c>
      <c r="AB7">
        <f>[6]CRP_Outcome_CRP!$T7</f>
        <v>12</v>
      </c>
      <c r="AC7">
        <f>[6]CRP_Outcome_CRP!$U7</f>
        <v>8</v>
      </c>
      <c r="AD7">
        <f>[6]CRP_Outcome_CRP!$V7</f>
        <v>12</v>
      </c>
      <c r="AF7">
        <f>[7]CRP_Outcome_CRP!$S7</f>
        <v>8</v>
      </c>
      <c r="AG7">
        <f>[7]CRP_Outcome_CRP!$T7</f>
        <v>20</v>
      </c>
      <c r="AH7">
        <f>[7]CRP_Outcome_CRP!$U7</f>
        <v>8</v>
      </c>
      <c r="AI7">
        <f>[7]CRP_Outcome_CRP!$V7</f>
        <v>16</v>
      </c>
      <c r="AK7">
        <f>[8]CRP_Outcome_CRP!$S7</f>
        <v>12</v>
      </c>
      <c r="AL7">
        <f>[8]CRP_Outcome_CRP!$T7</f>
        <v>12</v>
      </c>
      <c r="AM7">
        <f>[8]CRP_Outcome_CRP!$U7</f>
        <v>8</v>
      </c>
      <c r="AN7">
        <f>[8]CRP_Outcome_CRP!$V7</f>
        <v>12</v>
      </c>
      <c r="AP7">
        <f>[9]CRP_Outcome_CRP!$S7</f>
        <v>12</v>
      </c>
      <c r="AQ7">
        <f>[9]CRP_Outcome_CRP!$T7</f>
        <v>12</v>
      </c>
      <c r="AR7">
        <f>[9]CRP_Outcome_CRP!$U7</f>
        <v>8</v>
      </c>
      <c r="AS7">
        <f>[9]CRP_Outcome_CRP!$V7</f>
        <v>8</v>
      </c>
      <c r="AU7">
        <f>[10]CRP_Outcome_CRP!$S7</f>
        <v>12</v>
      </c>
      <c r="AV7">
        <f>[10]CRP_Outcome_CRP!$T7</f>
        <v>12</v>
      </c>
      <c r="AW7">
        <f>[10]CRP_Outcome_CRP!$U7</f>
        <v>8</v>
      </c>
      <c r="AX7">
        <f>[10]CRP_Outcome_CRP!$V7</f>
        <v>12</v>
      </c>
      <c r="AZ7">
        <f>[31]CRP_Outcome_CRP!$S7</f>
        <v>12</v>
      </c>
      <c r="BA7">
        <f>[31]CRP_Outcome_CRP!$T7</f>
        <v>12</v>
      </c>
      <c r="BB7">
        <f>[31]CRP_Outcome_CRP!$U7</f>
        <v>8</v>
      </c>
      <c r="BC7">
        <f>[31]CRP_Outcome_CRP!$V7</f>
        <v>12</v>
      </c>
      <c r="BE7">
        <f>[32]CRP_Outcome_CRP!$S7</f>
        <v>12</v>
      </c>
      <c r="BF7">
        <f>[32]CRP_Outcome_CRP!$T7</f>
        <v>12</v>
      </c>
      <c r="BG7">
        <f>[32]CRP_Outcome_CRP!$U7</f>
        <v>8</v>
      </c>
      <c r="BH7">
        <f>[32]CRP_Outcome_CRP!$V7</f>
        <v>12</v>
      </c>
      <c r="BJ7">
        <f>[33]CRP_Outcome_CRP!$S7</f>
        <v>12</v>
      </c>
      <c r="BK7">
        <f>[33]CRP_Outcome_CRP!$T7</f>
        <v>12</v>
      </c>
      <c r="BL7">
        <f>[33]CRP_Outcome_CRP!$U7</f>
        <v>8</v>
      </c>
      <c r="BM7">
        <f>[33]CRP_Outcome_CRP!$V7</f>
        <v>20</v>
      </c>
      <c r="BO7">
        <f>[34]CRP_Outcome_CRP!$S7</f>
        <v>12</v>
      </c>
      <c r="BP7">
        <f>[34]CRP_Outcome_CRP!$T7</f>
        <v>12</v>
      </c>
      <c r="BQ7">
        <f>[34]CRP_Outcome_CRP!$U7</f>
        <v>8</v>
      </c>
      <c r="BR7">
        <f>[34]CRP_Outcome_CRP!$V7</f>
        <v>12</v>
      </c>
      <c r="BT7">
        <f>[35]CRP_Outcome_CRP!$S7</f>
        <v>12</v>
      </c>
      <c r="BU7">
        <f>[35]CRP_Outcome_CRP!$T7</f>
        <v>12</v>
      </c>
      <c r="BV7">
        <f>[35]CRP_Outcome_CRP!$U7</f>
        <v>8</v>
      </c>
      <c r="BW7">
        <f>[35]CRP_Outcome_CRP!$V7</f>
        <v>12</v>
      </c>
      <c r="BY7">
        <f>[36]CRP_Outcome_CRP!$S7</f>
        <v>12</v>
      </c>
      <c r="BZ7">
        <f>[36]CRP_Outcome_CRP!$T7</f>
        <v>12</v>
      </c>
      <c r="CA7">
        <f>[36]CRP_Outcome_CRP!$U7</f>
        <v>8</v>
      </c>
      <c r="CB7">
        <f>[36]CRP_Outcome_CRP!$V7</f>
        <v>12</v>
      </c>
      <c r="CD7">
        <f>[37]CRP_Outcome_CRP!$S7</f>
        <v>12</v>
      </c>
      <c r="CE7">
        <f>[37]CRP_Outcome_CRP!$T7</f>
        <v>12</v>
      </c>
      <c r="CF7">
        <f>[37]CRP_Outcome_CRP!$U7</f>
        <v>8</v>
      </c>
      <c r="CG7">
        <f>[37]CRP_Outcome_CRP!$V7</f>
        <v>12</v>
      </c>
      <c r="CI7">
        <f>[38]CRP_Outcome_CRP!$S7</f>
        <v>12</v>
      </c>
      <c r="CJ7">
        <f>[38]CRP_Outcome_CRP!$T7</f>
        <v>12</v>
      </c>
      <c r="CK7">
        <f>[38]CRP_Outcome_CRP!$U7</f>
        <v>8</v>
      </c>
      <c r="CL7">
        <f>[38]CRP_Outcome_CRP!$V7</f>
        <v>12</v>
      </c>
      <c r="CN7">
        <f>[39]CRP_Outcome_CRP!$S7</f>
        <v>8</v>
      </c>
      <c r="CO7">
        <f>[39]CRP_Outcome_CRP!$T7</f>
        <v>12</v>
      </c>
      <c r="CP7">
        <f>[39]CRP_Outcome_CRP!$U7</f>
        <v>8</v>
      </c>
      <c r="CQ7">
        <f>[39]CRP_Outcome_CRP!$V7</f>
        <v>12</v>
      </c>
      <c r="CS7">
        <f>[40]CRP_Outcome_CRP!$S7</f>
        <v>12</v>
      </c>
      <c r="CT7">
        <f>[40]CRP_Outcome_CRP!$T7</f>
        <v>12</v>
      </c>
      <c r="CU7">
        <f>[40]CRP_Outcome_CRP!$U7</f>
        <v>8</v>
      </c>
      <c r="CV7">
        <f>[40]CRP_Outcome_CRP!$V7</f>
        <v>12</v>
      </c>
      <c r="CX7">
        <f>[41]CRP_Outcome_CRP!$S7</f>
        <v>12</v>
      </c>
      <c r="CY7">
        <f>[41]CRP_Outcome_CRP!$T7</f>
        <v>12</v>
      </c>
      <c r="CZ7">
        <f>[41]CRP_Outcome_CRP!$U7</f>
        <v>8</v>
      </c>
      <c r="DA7">
        <f>[41]CRP_Outcome_CRP!$V7</f>
        <v>12</v>
      </c>
      <c r="DC7">
        <f>[42]CRP_Outcome_CRP!$S7</f>
        <v>12</v>
      </c>
      <c r="DD7">
        <f>[42]CRP_Outcome_CRP!$T7</f>
        <v>12</v>
      </c>
      <c r="DE7">
        <f>[42]CRP_Outcome_CRP!$U7</f>
        <v>8</v>
      </c>
      <c r="DF7">
        <f>[42]CRP_Outcome_CRP!$V7</f>
        <v>12</v>
      </c>
      <c r="DH7">
        <f>[43]CRP_Outcome_CRP!$S7</f>
        <v>12</v>
      </c>
      <c r="DI7">
        <f>[43]CRP_Outcome_CRP!$T7</f>
        <v>12</v>
      </c>
      <c r="DJ7">
        <f>[43]CRP_Outcome_CRP!$U7</f>
        <v>8</v>
      </c>
      <c r="DK7">
        <f>[43]CRP_Outcome_CRP!$V7</f>
        <v>12</v>
      </c>
      <c r="DM7">
        <f>[44]CRP_Outcome_CRP!$S7</f>
        <v>12</v>
      </c>
      <c r="DN7">
        <f>[44]CRP_Outcome_CRP!$T7</f>
        <v>12</v>
      </c>
      <c r="DO7">
        <f>[44]CRP_Outcome_CRP!$U7</f>
        <v>8</v>
      </c>
      <c r="DP7">
        <f>[44]CRP_Outcome_CRP!$V7</f>
        <v>12</v>
      </c>
      <c r="DR7">
        <f>[45]CRP_Outcome_CRP!$S7</f>
        <v>12</v>
      </c>
      <c r="DS7">
        <f>[45]CRP_Outcome_CRP!$T7</f>
        <v>12</v>
      </c>
      <c r="DT7">
        <f>[45]CRP_Outcome_CRP!$U7</f>
        <v>8</v>
      </c>
      <c r="DU7">
        <f>[45]CRP_Outcome_CRP!$V7</f>
        <v>12</v>
      </c>
      <c r="DW7">
        <f>[46]CRP_Outcome_CRP!$S7</f>
        <v>12</v>
      </c>
      <c r="DX7">
        <f>[46]CRP_Outcome_CRP!$T7</f>
        <v>12</v>
      </c>
      <c r="DY7">
        <f>[46]CRP_Outcome_CRP!$U7</f>
        <v>8</v>
      </c>
      <c r="DZ7">
        <f>[46]CRP_Outcome_CRP!$V7</f>
        <v>12</v>
      </c>
      <c r="EB7">
        <f>[47]CRP_Outcome_CRP!$S7</f>
        <v>8</v>
      </c>
      <c r="EC7">
        <f>[47]CRP_Outcome_CRP!$T7</f>
        <v>12</v>
      </c>
      <c r="ED7">
        <f>[47]CRP_Outcome_CRP!$U7</f>
        <v>8</v>
      </c>
      <c r="EE7">
        <f>[47]CRP_Outcome_CRP!$V7</f>
        <v>12</v>
      </c>
      <c r="EG7">
        <f>[48]CRP_Outcome_CRP!$S7</f>
        <v>8</v>
      </c>
      <c r="EH7">
        <f>[48]CRP_Outcome_CRP!$T7</f>
        <v>12</v>
      </c>
      <c r="EI7">
        <f>[48]CRP_Outcome_CRP!$U7</f>
        <v>8</v>
      </c>
      <c r="EJ7">
        <f>[48]CRP_Outcome_CRP!$V7</f>
        <v>12</v>
      </c>
      <c r="EL7">
        <f>[49]CRP_Outcome_CRP!$S7</f>
        <v>12</v>
      </c>
      <c r="EM7">
        <f>[49]CRP_Outcome_CRP!$T7</f>
        <v>12</v>
      </c>
      <c r="EN7">
        <f>[49]CRP_Outcome_CRP!$U7</f>
        <v>8</v>
      </c>
      <c r="EO7">
        <f>[49]CRP_Outcome_CRP!$V7</f>
        <v>12</v>
      </c>
      <c r="EQ7">
        <f>[50]CRP_Outcome_CRP!$S7</f>
        <v>12</v>
      </c>
      <c r="ER7">
        <f>[50]CRP_Outcome_CRP!$T7</f>
        <v>12</v>
      </c>
      <c r="ES7">
        <f>[50]CRP_Outcome_CRP!$U7</f>
        <v>16</v>
      </c>
      <c r="ET7">
        <f>[50]CRP_Outcome_CRP!$V7</f>
        <v>12</v>
      </c>
      <c r="EV7">
        <f t="shared" si="0"/>
        <v>11.2</v>
      </c>
      <c r="EW7">
        <f t="shared" si="1"/>
        <v>12.266666666666667</v>
      </c>
      <c r="EX7">
        <f t="shared" si="2"/>
        <v>8.2666666666666675</v>
      </c>
      <c r="EY7">
        <f t="shared" si="3"/>
        <v>12.266666666666667</v>
      </c>
    </row>
    <row r="8" spans="1:155" x14ac:dyDescent="0.35">
      <c r="A8">
        <v>6</v>
      </c>
      <c r="B8">
        <f>[1]CRP_Outcome_CRP!$S8</f>
        <v>12</v>
      </c>
      <c r="C8">
        <f>[1]CRP_Outcome_CRP!$T8</f>
        <v>12</v>
      </c>
      <c r="D8">
        <f>[1]CRP_Outcome_CRP!$U8</f>
        <v>8</v>
      </c>
      <c r="E8">
        <f>[1]CRP_Outcome_CRP!$V8</f>
        <v>12</v>
      </c>
      <c r="G8">
        <f>[2]CRP_Outcome_CRP!$S8</f>
        <v>12</v>
      </c>
      <c r="H8">
        <f>[2]CRP_Outcome_CRP!$T8</f>
        <v>12</v>
      </c>
      <c r="I8">
        <f>[2]CRP_Outcome_CRP!$U8</f>
        <v>8</v>
      </c>
      <c r="J8">
        <f>[2]CRP_Outcome_CRP!$V8</f>
        <v>12</v>
      </c>
      <c r="L8">
        <f>[3]CRP_Outcome_CRP!$S8</f>
        <v>12</v>
      </c>
      <c r="M8">
        <f>[3]CRP_Outcome_CRP!$T8</f>
        <v>12</v>
      </c>
      <c r="N8">
        <f>[3]CRP_Outcome_CRP!$U8</f>
        <v>8</v>
      </c>
      <c r="O8">
        <f>[3]CRP_Outcome_CRP!$V8</f>
        <v>12</v>
      </c>
      <c r="Q8">
        <f>[4]CRP_Outcome_CRP!$S8</f>
        <v>12</v>
      </c>
      <c r="R8">
        <f>[4]CRP_Outcome_CRP!$T8</f>
        <v>12</v>
      </c>
      <c r="S8">
        <f>[4]CRP_Outcome_CRP!$U8</f>
        <v>8</v>
      </c>
      <c r="T8">
        <f>[4]CRP_Outcome_CRP!$V8</f>
        <v>12</v>
      </c>
      <c r="V8">
        <f>[5]CRP_Outcome_CRP!$S8</f>
        <v>12</v>
      </c>
      <c r="W8">
        <f>[5]CRP_Outcome_CRP!$T8</f>
        <v>12</v>
      </c>
      <c r="X8">
        <f>[5]CRP_Outcome_CRP!$U8</f>
        <v>8</v>
      </c>
      <c r="Y8">
        <f>[5]CRP_Outcome_CRP!$V8</f>
        <v>12</v>
      </c>
      <c r="AA8">
        <f>[6]CRP_Outcome_CRP!$S8</f>
        <v>12</v>
      </c>
      <c r="AB8">
        <f>[6]CRP_Outcome_CRP!$T8</f>
        <v>12</v>
      </c>
      <c r="AC8">
        <f>[6]CRP_Outcome_CRP!$U8</f>
        <v>8</v>
      </c>
      <c r="AD8">
        <f>[6]CRP_Outcome_CRP!$V8</f>
        <v>12</v>
      </c>
      <c r="AF8">
        <f>[7]CRP_Outcome_CRP!$S8</f>
        <v>8</v>
      </c>
      <c r="AG8">
        <f>[7]CRP_Outcome_CRP!$T8</f>
        <v>12</v>
      </c>
      <c r="AH8">
        <f>[7]CRP_Outcome_CRP!$U8</f>
        <v>8</v>
      </c>
      <c r="AI8">
        <f>[7]CRP_Outcome_CRP!$V8</f>
        <v>12</v>
      </c>
      <c r="AK8">
        <f>[8]CRP_Outcome_CRP!$S8</f>
        <v>12</v>
      </c>
      <c r="AL8">
        <f>[8]CRP_Outcome_CRP!$T8</f>
        <v>12</v>
      </c>
      <c r="AM8">
        <f>[8]CRP_Outcome_CRP!$U8</f>
        <v>8</v>
      </c>
      <c r="AN8">
        <f>[8]CRP_Outcome_CRP!$V8</f>
        <v>12</v>
      </c>
      <c r="AP8">
        <f>[9]CRP_Outcome_CRP!$S8</f>
        <v>12</v>
      </c>
      <c r="AQ8">
        <f>[9]CRP_Outcome_CRP!$T8</f>
        <v>12</v>
      </c>
      <c r="AR8">
        <f>[9]CRP_Outcome_CRP!$U8</f>
        <v>8</v>
      </c>
      <c r="AS8">
        <f>[9]CRP_Outcome_CRP!$V8</f>
        <v>8</v>
      </c>
      <c r="AU8">
        <f>[10]CRP_Outcome_CRP!$S8</f>
        <v>12</v>
      </c>
      <c r="AV8">
        <f>[10]CRP_Outcome_CRP!$T8</f>
        <v>12</v>
      </c>
      <c r="AW8">
        <f>[10]CRP_Outcome_CRP!$U8</f>
        <v>8</v>
      </c>
      <c r="AX8">
        <f>[10]CRP_Outcome_CRP!$V8</f>
        <v>12</v>
      </c>
      <c r="AZ8">
        <f>[31]CRP_Outcome_CRP!$S8</f>
        <v>12</v>
      </c>
      <c r="BA8">
        <f>[31]CRP_Outcome_CRP!$T8</f>
        <v>12</v>
      </c>
      <c r="BB8">
        <f>[31]CRP_Outcome_CRP!$U8</f>
        <v>8</v>
      </c>
      <c r="BC8">
        <f>[31]CRP_Outcome_CRP!$V8</f>
        <v>12</v>
      </c>
      <c r="BE8">
        <f>[32]CRP_Outcome_CRP!$S8</f>
        <v>12</v>
      </c>
      <c r="BF8">
        <f>[32]CRP_Outcome_CRP!$T8</f>
        <v>12</v>
      </c>
      <c r="BG8">
        <f>[32]CRP_Outcome_CRP!$U8</f>
        <v>8</v>
      </c>
      <c r="BH8">
        <f>[32]CRP_Outcome_CRP!$V8</f>
        <v>12</v>
      </c>
      <c r="BJ8">
        <f>[33]CRP_Outcome_CRP!$S8</f>
        <v>12</v>
      </c>
      <c r="BK8">
        <f>[33]CRP_Outcome_CRP!$T8</f>
        <v>12</v>
      </c>
      <c r="BL8">
        <f>[33]CRP_Outcome_CRP!$U8</f>
        <v>8</v>
      </c>
      <c r="BM8">
        <f>[33]CRP_Outcome_CRP!$V8</f>
        <v>20</v>
      </c>
      <c r="BO8">
        <f>[34]CRP_Outcome_CRP!$S8</f>
        <v>12</v>
      </c>
      <c r="BP8">
        <f>[34]CRP_Outcome_CRP!$T8</f>
        <v>12</v>
      </c>
      <c r="BQ8">
        <f>[34]CRP_Outcome_CRP!$U8</f>
        <v>8</v>
      </c>
      <c r="BR8">
        <f>[34]CRP_Outcome_CRP!$V8</f>
        <v>12</v>
      </c>
      <c r="BT8">
        <f>[35]CRP_Outcome_CRP!$S8</f>
        <v>12</v>
      </c>
      <c r="BU8">
        <f>[35]CRP_Outcome_CRP!$T8</f>
        <v>12</v>
      </c>
      <c r="BV8">
        <f>[35]CRP_Outcome_CRP!$U8</f>
        <v>8</v>
      </c>
      <c r="BW8">
        <f>[35]CRP_Outcome_CRP!$V8</f>
        <v>12</v>
      </c>
      <c r="BY8">
        <f>[36]CRP_Outcome_CRP!$S8</f>
        <v>12</v>
      </c>
      <c r="BZ8">
        <f>[36]CRP_Outcome_CRP!$T8</f>
        <v>12</v>
      </c>
      <c r="CA8">
        <f>[36]CRP_Outcome_CRP!$U8</f>
        <v>8</v>
      </c>
      <c r="CB8">
        <f>[36]CRP_Outcome_CRP!$V8</f>
        <v>12</v>
      </c>
      <c r="CD8">
        <f>[37]CRP_Outcome_CRP!$S8</f>
        <v>12</v>
      </c>
      <c r="CE8">
        <f>[37]CRP_Outcome_CRP!$T8</f>
        <v>12</v>
      </c>
      <c r="CF8">
        <f>[37]CRP_Outcome_CRP!$U8</f>
        <v>4</v>
      </c>
      <c r="CG8">
        <f>[37]CRP_Outcome_CRP!$V8</f>
        <v>12</v>
      </c>
      <c r="CI8">
        <f>[38]CRP_Outcome_CRP!$S8</f>
        <v>12</v>
      </c>
      <c r="CJ8">
        <f>[38]CRP_Outcome_CRP!$T8</f>
        <v>12</v>
      </c>
      <c r="CK8">
        <f>[38]CRP_Outcome_CRP!$U8</f>
        <v>8</v>
      </c>
      <c r="CL8">
        <f>[38]CRP_Outcome_CRP!$V8</f>
        <v>12</v>
      </c>
      <c r="CN8">
        <f>[39]CRP_Outcome_CRP!$S8</f>
        <v>12</v>
      </c>
      <c r="CO8">
        <f>[39]CRP_Outcome_CRP!$T8</f>
        <v>12</v>
      </c>
      <c r="CP8">
        <f>[39]CRP_Outcome_CRP!$U8</f>
        <v>8</v>
      </c>
      <c r="CQ8">
        <f>[39]CRP_Outcome_CRP!$V8</f>
        <v>12</v>
      </c>
      <c r="CS8">
        <f>[40]CRP_Outcome_CRP!$S8</f>
        <v>12</v>
      </c>
      <c r="CT8">
        <f>[40]CRP_Outcome_CRP!$T8</f>
        <v>12</v>
      </c>
      <c r="CU8">
        <f>[40]CRP_Outcome_CRP!$U8</f>
        <v>8</v>
      </c>
      <c r="CV8">
        <f>[40]CRP_Outcome_CRP!$V8</f>
        <v>12</v>
      </c>
      <c r="CX8">
        <f>[41]CRP_Outcome_CRP!$S8</f>
        <v>12</v>
      </c>
      <c r="CY8">
        <f>[41]CRP_Outcome_CRP!$T8</f>
        <v>12</v>
      </c>
      <c r="CZ8">
        <f>[41]CRP_Outcome_CRP!$U8</f>
        <v>8</v>
      </c>
      <c r="DA8">
        <f>[41]CRP_Outcome_CRP!$V8</f>
        <v>12</v>
      </c>
      <c r="DC8">
        <f>[42]CRP_Outcome_CRP!$S8</f>
        <v>12</v>
      </c>
      <c r="DD8">
        <f>[42]CRP_Outcome_CRP!$T8</f>
        <v>12</v>
      </c>
      <c r="DE8">
        <f>[42]CRP_Outcome_CRP!$U8</f>
        <v>8</v>
      </c>
      <c r="DF8">
        <f>[42]CRP_Outcome_CRP!$V8</f>
        <v>12</v>
      </c>
      <c r="DH8">
        <f>[43]CRP_Outcome_CRP!$S8</f>
        <v>12</v>
      </c>
      <c r="DI8">
        <f>[43]CRP_Outcome_CRP!$T8</f>
        <v>12</v>
      </c>
      <c r="DJ8">
        <f>[43]CRP_Outcome_CRP!$U8</f>
        <v>8</v>
      </c>
      <c r="DK8">
        <f>[43]CRP_Outcome_CRP!$V8</f>
        <v>12</v>
      </c>
      <c r="DM8">
        <f>[44]CRP_Outcome_CRP!$S8</f>
        <v>12</v>
      </c>
      <c r="DN8">
        <f>[44]CRP_Outcome_CRP!$T8</f>
        <v>12</v>
      </c>
      <c r="DO8">
        <f>[44]CRP_Outcome_CRP!$U8</f>
        <v>8</v>
      </c>
      <c r="DP8">
        <f>[44]CRP_Outcome_CRP!$V8</f>
        <v>12</v>
      </c>
      <c r="DR8">
        <f>[45]CRP_Outcome_CRP!$S8</f>
        <v>12</v>
      </c>
      <c r="DS8">
        <f>[45]CRP_Outcome_CRP!$T8</f>
        <v>12</v>
      </c>
      <c r="DT8">
        <f>[45]CRP_Outcome_CRP!$U8</f>
        <v>8</v>
      </c>
      <c r="DU8">
        <f>[45]CRP_Outcome_CRP!$V8</f>
        <v>12</v>
      </c>
      <c r="DW8">
        <f>[46]CRP_Outcome_CRP!$S8</f>
        <v>12</v>
      </c>
      <c r="DX8">
        <f>[46]CRP_Outcome_CRP!$T8</f>
        <v>12</v>
      </c>
      <c r="DY8">
        <f>[46]CRP_Outcome_CRP!$U8</f>
        <v>8</v>
      </c>
      <c r="DZ8">
        <f>[46]CRP_Outcome_CRP!$V8</f>
        <v>12</v>
      </c>
      <c r="EB8">
        <f>[47]CRP_Outcome_CRP!$S8</f>
        <v>12</v>
      </c>
      <c r="EC8">
        <f>[47]CRP_Outcome_CRP!$T8</f>
        <v>12</v>
      </c>
      <c r="ED8">
        <f>[47]CRP_Outcome_CRP!$U8</f>
        <v>8</v>
      </c>
      <c r="EE8">
        <f>[47]CRP_Outcome_CRP!$V8</f>
        <v>12</v>
      </c>
      <c r="EG8">
        <f>[48]CRP_Outcome_CRP!$S8</f>
        <v>12</v>
      </c>
      <c r="EH8">
        <f>[48]CRP_Outcome_CRP!$T8</f>
        <v>12</v>
      </c>
      <c r="EI8">
        <f>[48]CRP_Outcome_CRP!$U8</f>
        <v>8</v>
      </c>
      <c r="EJ8">
        <f>[48]CRP_Outcome_CRP!$V8</f>
        <v>12</v>
      </c>
      <c r="EL8">
        <f>[49]CRP_Outcome_CRP!$S8</f>
        <v>12</v>
      </c>
      <c r="EM8">
        <f>[49]CRP_Outcome_CRP!$T8</f>
        <v>12</v>
      </c>
      <c r="EN8">
        <f>[49]CRP_Outcome_CRP!$U8</f>
        <v>8</v>
      </c>
      <c r="EO8">
        <f>[49]CRP_Outcome_CRP!$V8</f>
        <v>12</v>
      </c>
      <c r="EQ8">
        <f>[50]CRP_Outcome_CRP!$S8</f>
        <v>12</v>
      </c>
      <c r="ER8">
        <f>[50]CRP_Outcome_CRP!$T8</f>
        <v>12</v>
      </c>
      <c r="ES8">
        <f>[50]CRP_Outcome_CRP!$U8</f>
        <v>8</v>
      </c>
      <c r="ET8">
        <f>[50]CRP_Outcome_CRP!$V8</f>
        <v>12</v>
      </c>
      <c r="EV8">
        <f t="shared" si="0"/>
        <v>11.866666666666667</v>
      </c>
      <c r="EW8">
        <f t="shared" si="1"/>
        <v>12</v>
      </c>
      <c r="EX8">
        <f t="shared" si="2"/>
        <v>7.8666666666666663</v>
      </c>
      <c r="EY8">
        <f t="shared" si="3"/>
        <v>12.133333333333333</v>
      </c>
    </row>
    <row r="9" spans="1:155" x14ac:dyDescent="0.35">
      <c r="A9">
        <v>7</v>
      </c>
      <c r="B9">
        <f>[1]CRP_Outcome_CRP!$S9</f>
        <v>16</v>
      </c>
      <c r="C9">
        <f>[1]CRP_Outcome_CRP!$T9</f>
        <v>16</v>
      </c>
      <c r="D9">
        <f>[1]CRP_Outcome_CRP!$U9</f>
        <v>8</v>
      </c>
      <c r="E9">
        <f>[1]CRP_Outcome_CRP!$V9</f>
        <v>8</v>
      </c>
      <c r="G9">
        <f>[2]CRP_Outcome_CRP!$S9</f>
        <v>16</v>
      </c>
      <c r="H9">
        <f>[2]CRP_Outcome_CRP!$T9</f>
        <v>16</v>
      </c>
      <c r="I9">
        <f>[2]CRP_Outcome_CRP!$U9</f>
        <v>8</v>
      </c>
      <c r="J9">
        <f>[2]CRP_Outcome_CRP!$V9</f>
        <v>9</v>
      </c>
      <c r="L9">
        <f>[3]CRP_Outcome_CRP!$S9</f>
        <v>16</v>
      </c>
      <c r="M9">
        <f>[3]CRP_Outcome_CRP!$T9</f>
        <v>16</v>
      </c>
      <c r="N9">
        <f>[3]CRP_Outcome_CRP!$U9</f>
        <v>8</v>
      </c>
      <c r="O9">
        <f>[3]CRP_Outcome_CRP!$V9</f>
        <v>8</v>
      </c>
      <c r="Q9">
        <f>[4]CRP_Outcome_CRP!$S9</f>
        <v>16</v>
      </c>
      <c r="R9">
        <f>[4]CRP_Outcome_CRP!$T9</f>
        <v>16</v>
      </c>
      <c r="S9">
        <f>[4]CRP_Outcome_CRP!$U9</f>
        <v>8</v>
      </c>
      <c r="T9">
        <f>[4]CRP_Outcome_CRP!$V9</f>
        <v>8</v>
      </c>
      <c r="V9">
        <f>[5]CRP_Outcome_CRP!$S9</f>
        <v>16</v>
      </c>
      <c r="W9">
        <f>[5]CRP_Outcome_CRP!$T9</f>
        <v>16</v>
      </c>
      <c r="X9">
        <f>[5]CRP_Outcome_CRP!$U9</f>
        <v>8</v>
      </c>
      <c r="Y9">
        <f>[5]CRP_Outcome_CRP!$V9</f>
        <v>10</v>
      </c>
      <c r="AA9">
        <f>[6]CRP_Outcome_CRP!$S9</f>
        <v>16</v>
      </c>
      <c r="AB9">
        <f>[6]CRP_Outcome_CRP!$T9</f>
        <v>16</v>
      </c>
      <c r="AC9">
        <f>[6]CRP_Outcome_CRP!$U9</f>
        <v>8</v>
      </c>
      <c r="AD9">
        <f>[6]CRP_Outcome_CRP!$V9</f>
        <v>9</v>
      </c>
      <c r="AF9">
        <f>[7]CRP_Outcome_CRP!$S9</f>
        <v>12</v>
      </c>
      <c r="AG9">
        <f>[7]CRP_Outcome_CRP!$T9</f>
        <v>10</v>
      </c>
      <c r="AH9">
        <f>[7]CRP_Outcome_CRP!$U9</f>
        <v>8</v>
      </c>
      <c r="AI9">
        <f>[7]CRP_Outcome_CRP!$V9</f>
        <v>9</v>
      </c>
      <c r="AK9">
        <f>[8]CRP_Outcome_CRP!$S9</f>
        <v>16</v>
      </c>
      <c r="AL9">
        <f>[8]CRP_Outcome_CRP!$T9</f>
        <v>16</v>
      </c>
      <c r="AM9">
        <f>[8]CRP_Outcome_CRP!$U9</f>
        <v>8</v>
      </c>
      <c r="AN9">
        <f>[8]CRP_Outcome_CRP!$V9</f>
        <v>9</v>
      </c>
      <c r="AP9">
        <f>[9]CRP_Outcome_CRP!$S9</f>
        <v>16</v>
      </c>
      <c r="AQ9">
        <f>[9]CRP_Outcome_CRP!$T9</f>
        <v>16</v>
      </c>
      <c r="AR9">
        <f>[9]CRP_Outcome_CRP!$U9</f>
        <v>8</v>
      </c>
      <c r="AS9">
        <f>[9]CRP_Outcome_CRP!$V9</f>
        <v>8</v>
      </c>
      <c r="AU9">
        <f>[10]CRP_Outcome_CRP!$S9</f>
        <v>16</v>
      </c>
      <c r="AV9">
        <f>[10]CRP_Outcome_CRP!$T9</f>
        <v>16</v>
      </c>
      <c r="AW9">
        <f>[10]CRP_Outcome_CRP!$U9</f>
        <v>8</v>
      </c>
      <c r="AX9">
        <f>[10]CRP_Outcome_CRP!$V9</f>
        <v>6</v>
      </c>
      <c r="AZ9">
        <f>[31]CRP_Outcome_CRP!$S9</f>
        <v>16</v>
      </c>
      <c r="BA9">
        <f>[31]CRP_Outcome_CRP!$T9</f>
        <v>16</v>
      </c>
      <c r="BB9">
        <f>[31]CRP_Outcome_CRP!$U9</f>
        <v>8</v>
      </c>
      <c r="BC9">
        <f>[31]CRP_Outcome_CRP!$V9</f>
        <v>8</v>
      </c>
      <c r="BE9">
        <f>[32]CRP_Outcome_CRP!$S9</f>
        <v>16</v>
      </c>
      <c r="BF9">
        <f>[32]CRP_Outcome_CRP!$T9</f>
        <v>16</v>
      </c>
      <c r="BG9">
        <f>[32]CRP_Outcome_CRP!$U9</f>
        <v>8</v>
      </c>
      <c r="BH9">
        <f>[32]CRP_Outcome_CRP!$V9</f>
        <v>8</v>
      </c>
      <c r="BJ9">
        <f>[33]CRP_Outcome_CRP!$S9</f>
        <v>16</v>
      </c>
      <c r="BK9">
        <f>[33]CRP_Outcome_CRP!$T9</f>
        <v>16</v>
      </c>
      <c r="BL9">
        <f>[33]CRP_Outcome_CRP!$U9</f>
        <v>8</v>
      </c>
      <c r="BM9">
        <f>[33]CRP_Outcome_CRP!$V9</f>
        <v>13</v>
      </c>
      <c r="BO9">
        <f>[34]CRP_Outcome_CRP!$S9</f>
        <v>16</v>
      </c>
      <c r="BP9">
        <f>[34]CRP_Outcome_CRP!$T9</f>
        <v>16</v>
      </c>
      <c r="BQ9">
        <f>[34]CRP_Outcome_CRP!$U9</f>
        <v>8</v>
      </c>
      <c r="BR9">
        <f>[34]CRP_Outcome_CRP!$V9</f>
        <v>9</v>
      </c>
      <c r="BT9">
        <f>[35]CRP_Outcome_CRP!$S9</f>
        <v>16</v>
      </c>
      <c r="BU9">
        <f>[35]CRP_Outcome_CRP!$T9</f>
        <v>16</v>
      </c>
      <c r="BV9">
        <f>[35]CRP_Outcome_CRP!$U9</f>
        <v>8</v>
      </c>
      <c r="BW9">
        <f>[35]CRP_Outcome_CRP!$V9</f>
        <v>7</v>
      </c>
      <c r="BY9">
        <f>[36]CRP_Outcome_CRP!$S9</f>
        <v>16</v>
      </c>
      <c r="BZ9">
        <f>[36]CRP_Outcome_CRP!$T9</f>
        <v>16</v>
      </c>
      <c r="CA9">
        <f>[36]CRP_Outcome_CRP!$U9</f>
        <v>8</v>
      </c>
      <c r="CB9">
        <f>[36]CRP_Outcome_CRP!$V9</f>
        <v>9</v>
      </c>
      <c r="CD9">
        <f>[37]CRP_Outcome_CRP!$S9</f>
        <v>16</v>
      </c>
      <c r="CE9">
        <f>[37]CRP_Outcome_CRP!$T9</f>
        <v>16</v>
      </c>
      <c r="CF9">
        <f>[37]CRP_Outcome_CRP!$U9</f>
        <v>8</v>
      </c>
      <c r="CG9">
        <f>[37]CRP_Outcome_CRP!$V9</f>
        <v>8</v>
      </c>
      <c r="CI9">
        <f>[38]CRP_Outcome_CRP!$S9</f>
        <v>16</v>
      </c>
      <c r="CJ9">
        <f>[38]CRP_Outcome_CRP!$T9</f>
        <v>16</v>
      </c>
      <c r="CK9">
        <f>[38]CRP_Outcome_CRP!$U9</f>
        <v>8</v>
      </c>
      <c r="CL9">
        <f>[38]CRP_Outcome_CRP!$V9</f>
        <v>9</v>
      </c>
      <c r="CN9">
        <f>[39]CRP_Outcome_CRP!$S9</f>
        <v>16</v>
      </c>
      <c r="CO9">
        <f>[39]CRP_Outcome_CRP!$T9</f>
        <v>16</v>
      </c>
      <c r="CP9">
        <f>[39]CRP_Outcome_CRP!$U9</f>
        <v>8</v>
      </c>
      <c r="CQ9">
        <f>[39]CRP_Outcome_CRP!$V9</f>
        <v>9</v>
      </c>
      <c r="CS9">
        <f>[40]CRP_Outcome_CRP!$S9</f>
        <v>16</v>
      </c>
      <c r="CT9">
        <f>[40]CRP_Outcome_CRP!$T9</f>
        <v>16</v>
      </c>
      <c r="CU9">
        <f>[40]CRP_Outcome_CRP!$U9</f>
        <v>8</v>
      </c>
      <c r="CV9">
        <f>[40]CRP_Outcome_CRP!$V9</f>
        <v>7</v>
      </c>
      <c r="CX9">
        <f>[41]CRP_Outcome_CRP!$S9</f>
        <v>16</v>
      </c>
      <c r="CY9">
        <f>[41]CRP_Outcome_CRP!$T9</f>
        <v>16</v>
      </c>
      <c r="CZ9">
        <f>[41]CRP_Outcome_CRP!$U9</f>
        <v>8</v>
      </c>
      <c r="DA9">
        <f>[41]CRP_Outcome_CRP!$V9</f>
        <v>9</v>
      </c>
      <c r="DC9">
        <f>[42]CRP_Outcome_CRP!$S9</f>
        <v>16</v>
      </c>
      <c r="DD9">
        <f>[42]CRP_Outcome_CRP!$T9</f>
        <v>16</v>
      </c>
      <c r="DE9">
        <f>[42]CRP_Outcome_CRP!$U9</f>
        <v>8</v>
      </c>
      <c r="DF9">
        <f>[42]CRP_Outcome_CRP!$V9</f>
        <v>12</v>
      </c>
      <c r="DH9">
        <f>[43]CRP_Outcome_CRP!$S9</f>
        <v>16</v>
      </c>
      <c r="DI9">
        <f>[43]CRP_Outcome_CRP!$T9</f>
        <v>16</v>
      </c>
      <c r="DJ9">
        <f>[43]CRP_Outcome_CRP!$U9</f>
        <v>8</v>
      </c>
      <c r="DK9">
        <f>[43]CRP_Outcome_CRP!$V9</f>
        <v>12</v>
      </c>
      <c r="DM9">
        <f>[44]CRP_Outcome_CRP!$S9</f>
        <v>16</v>
      </c>
      <c r="DN9">
        <f>[44]CRP_Outcome_CRP!$T9</f>
        <v>16</v>
      </c>
      <c r="DO9">
        <f>[44]CRP_Outcome_CRP!$U9</f>
        <v>8</v>
      </c>
      <c r="DP9">
        <f>[44]CRP_Outcome_CRP!$V9</f>
        <v>7</v>
      </c>
      <c r="DR9">
        <f>[45]CRP_Outcome_CRP!$S9</f>
        <v>16</v>
      </c>
      <c r="DS9">
        <f>[45]CRP_Outcome_CRP!$T9</f>
        <v>16</v>
      </c>
      <c r="DT9">
        <f>[45]CRP_Outcome_CRP!$U9</f>
        <v>8</v>
      </c>
      <c r="DU9">
        <f>[45]CRP_Outcome_CRP!$V9</f>
        <v>12</v>
      </c>
      <c r="DW9">
        <f>[46]CRP_Outcome_CRP!$S9</f>
        <v>16</v>
      </c>
      <c r="DX9">
        <f>[46]CRP_Outcome_CRP!$T9</f>
        <v>16</v>
      </c>
      <c r="DY9">
        <f>[46]CRP_Outcome_CRP!$U9</f>
        <v>8</v>
      </c>
      <c r="DZ9">
        <f>[46]CRP_Outcome_CRP!$V9</f>
        <v>8</v>
      </c>
      <c r="EB9">
        <f>[47]CRP_Outcome_CRP!$S9</f>
        <v>16</v>
      </c>
      <c r="EC9">
        <f>[47]CRP_Outcome_CRP!$T9</f>
        <v>14</v>
      </c>
      <c r="ED9">
        <f>[47]CRP_Outcome_CRP!$U9</f>
        <v>8</v>
      </c>
      <c r="EE9">
        <f>[47]CRP_Outcome_CRP!$V9</f>
        <v>10</v>
      </c>
      <c r="EG9">
        <f>[48]CRP_Outcome_CRP!$S9</f>
        <v>16</v>
      </c>
      <c r="EH9">
        <f>[48]CRP_Outcome_CRP!$T9</f>
        <v>16</v>
      </c>
      <c r="EI9">
        <f>[48]CRP_Outcome_CRP!$U9</f>
        <v>8</v>
      </c>
      <c r="EJ9">
        <f>[48]CRP_Outcome_CRP!$V9</f>
        <v>9</v>
      </c>
      <c r="EL9">
        <f>[49]CRP_Outcome_CRP!$S9</f>
        <v>16</v>
      </c>
      <c r="EM9">
        <f>[49]CRP_Outcome_CRP!$T9</f>
        <v>16</v>
      </c>
      <c r="EN9">
        <f>[49]CRP_Outcome_CRP!$U9</f>
        <v>8</v>
      </c>
      <c r="EO9">
        <f>[49]CRP_Outcome_CRP!$V9</f>
        <v>12</v>
      </c>
      <c r="EQ9">
        <f>[50]CRP_Outcome_CRP!$S9</f>
        <v>16</v>
      </c>
      <c r="ER9">
        <f>[50]CRP_Outcome_CRP!$T9</f>
        <v>16</v>
      </c>
      <c r="ES9">
        <f>[50]CRP_Outcome_CRP!$U9</f>
        <v>8</v>
      </c>
      <c r="ET9">
        <f>[50]CRP_Outcome_CRP!$V9</f>
        <v>16</v>
      </c>
      <c r="EV9">
        <f t="shared" si="0"/>
        <v>15.866666666666667</v>
      </c>
      <c r="EW9">
        <f t="shared" si="1"/>
        <v>15.733333333333333</v>
      </c>
      <c r="EX9">
        <f t="shared" si="2"/>
        <v>8</v>
      </c>
      <c r="EY9">
        <f t="shared" si="3"/>
        <v>9.2666666666666675</v>
      </c>
    </row>
    <row r="10" spans="1:155" x14ac:dyDescent="0.35">
      <c r="A10">
        <v>8</v>
      </c>
      <c r="B10">
        <f>[1]CRP_Outcome_CRP!$S10</f>
        <v>16</v>
      </c>
      <c r="C10">
        <f>[1]CRP_Outcome_CRP!$T10</f>
        <v>12</v>
      </c>
      <c r="D10">
        <f>[1]CRP_Outcome_CRP!$U10</f>
        <v>8</v>
      </c>
      <c r="E10">
        <f>[1]CRP_Outcome_CRP!$V10</f>
        <v>6</v>
      </c>
      <c r="G10">
        <f>[2]CRP_Outcome_CRP!$S10</f>
        <v>16</v>
      </c>
      <c r="H10">
        <f>[2]CRP_Outcome_CRP!$T10</f>
        <v>11</v>
      </c>
      <c r="I10">
        <f>[2]CRP_Outcome_CRP!$U10</f>
        <v>8</v>
      </c>
      <c r="J10">
        <f>[2]CRP_Outcome_CRP!$V10</f>
        <v>7</v>
      </c>
      <c r="L10">
        <f>[3]CRP_Outcome_CRP!$S10</f>
        <v>16</v>
      </c>
      <c r="M10">
        <f>[3]CRP_Outcome_CRP!$T10</f>
        <v>12</v>
      </c>
      <c r="N10">
        <f>[3]CRP_Outcome_CRP!$U10</f>
        <v>8</v>
      </c>
      <c r="O10">
        <f>[3]CRP_Outcome_CRP!$V10</f>
        <v>6</v>
      </c>
      <c r="Q10">
        <f>[4]CRP_Outcome_CRP!$S10</f>
        <v>16</v>
      </c>
      <c r="R10">
        <f>[4]CRP_Outcome_CRP!$T10</f>
        <v>12</v>
      </c>
      <c r="S10">
        <f>[4]CRP_Outcome_CRP!$U10</f>
        <v>8</v>
      </c>
      <c r="T10">
        <f>[4]CRP_Outcome_CRP!$V10</f>
        <v>6</v>
      </c>
      <c r="V10">
        <f>[5]CRP_Outcome_CRP!$S10</f>
        <v>16</v>
      </c>
      <c r="W10">
        <f>[5]CRP_Outcome_CRP!$T10</f>
        <v>11</v>
      </c>
      <c r="X10">
        <f>[5]CRP_Outcome_CRP!$U10</f>
        <v>8</v>
      </c>
      <c r="Y10">
        <f>[5]CRP_Outcome_CRP!$V10</f>
        <v>7</v>
      </c>
      <c r="AA10">
        <f>[6]CRP_Outcome_CRP!$S10</f>
        <v>16</v>
      </c>
      <c r="AB10">
        <f>[6]CRP_Outcome_CRP!$T10</f>
        <v>12</v>
      </c>
      <c r="AC10">
        <f>[6]CRP_Outcome_CRP!$U10</f>
        <v>8</v>
      </c>
      <c r="AD10">
        <f>[6]CRP_Outcome_CRP!$V10</f>
        <v>7</v>
      </c>
      <c r="AF10">
        <f>[7]CRP_Outcome_CRP!$S10</f>
        <v>16</v>
      </c>
      <c r="AG10">
        <f>[7]CRP_Outcome_CRP!$T10</f>
        <v>12</v>
      </c>
      <c r="AH10">
        <f>[7]CRP_Outcome_CRP!$U10</f>
        <v>8</v>
      </c>
      <c r="AI10">
        <f>[7]CRP_Outcome_CRP!$V10</f>
        <v>7</v>
      </c>
      <c r="AK10">
        <f>[8]CRP_Outcome_CRP!$S10</f>
        <v>16</v>
      </c>
      <c r="AL10">
        <f>[8]CRP_Outcome_CRP!$T10</f>
        <v>12</v>
      </c>
      <c r="AM10">
        <f>[8]CRP_Outcome_CRP!$U10</f>
        <v>8</v>
      </c>
      <c r="AN10">
        <f>[8]CRP_Outcome_CRP!$V10</f>
        <v>7</v>
      </c>
      <c r="AP10">
        <f>[9]CRP_Outcome_CRP!$S10</f>
        <v>15</v>
      </c>
      <c r="AQ10">
        <f>[9]CRP_Outcome_CRP!$T10</f>
        <v>12</v>
      </c>
      <c r="AR10">
        <f>[9]CRP_Outcome_CRP!$U10</f>
        <v>8</v>
      </c>
      <c r="AS10">
        <f>[9]CRP_Outcome_CRP!$V10</f>
        <v>10</v>
      </c>
      <c r="AU10">
        <f>[10]CRP_Outcome_CRP!$S10</f>
        <v>16</v>
      </c>
      <c r="AV10">
        <f>[10]CRP_Outcome_CRP!$T10</f>
        <v>12</v>
      </c>
      <c r="AW10">
        <f>[10]CRP_Outcome_CRP!$U10</f>
        <v>8</v>
      </c>
      <c r="AX10">
        <f>[10]CRP_Outcome_CRP!$V10</f>
        <v>5</v>
      </c>
      <c r="AZ10">
        <f>[31]CRP_Outcome_CRP!$S10</f>
        <v>16</v>
      </c>
      <c r="BA10">
        <f>[31]CRP_Outcome_CRP!$T10</f>
        <v>12</v>
      </c>
      <c r="BB10">
        <f>[31]CRP_Outcome_CRP!$U10</f>
        <v>8</v>
      </c>
      <c r="BC10">
        <f>[31]CRP_Outcome_CRP!$V10</f>
        <v>6</v>
      </c>
      <c r="BE10">
        <f>[32]CRP_Outcome_CRP!$S10</f>
        <v>16</v>
      </c>
      <c r="BF10">
        <f>[32]CRP_Outcome_CRP!$T10</f>
        <v>16</v>
      </c>
      <c r="BG10">
        <f>[32]CRP_Outcome_CRP!$U10</f>
        <v>8</v>
      </c>
      <c r="BH10">
        <f>[32]CRP_Outcome_CRP!$V10</f>
        <v>6</v>
      </c>
      <c r="BJ10">
        <f>[33]CRP_Outcome_CRP!$S10</f>
        <v>16</v>
      </c>
      <c r="BK10">
        <f>[33]CRP_Outcome_CRP!$T10</f>
        <v>11</v>
      </c>
      <c r="BL10">
        <f>[33]CRP_Outcome_CRP!$U10</f>
        <v>8</v>
      </c>
      <c r="BM10">
        <f>[33]CRP_Outcome_CRP!$V10</f>
        <v>6</v>
      </c>
      <c r="BO10">
        <f>[34]CRP_Outcome_CRP!$S10</f>
        <v>16</v>
      </c>
      <c r="BP10">
        <f>[34]CRP_Outcome_CRP!$T10</f>
        <v>11</v>
      </c>
      <c r="BQ10">
        <f>[34]CRP_Outcome_CRP!$U10</f>
        <v>8</v>
      </c>
      <c r="BR10">
        <f>[34]CRP_Outcome_CRP!$V10</f>
        <v>6</v>
      </c>
      <c r="BT10">
        <f>[35]CRP_Outcome_CRP!$S10</f>
        <v>16</v>
      </c>
      <c r="BU10">
        <f>[35]CRP_Outcome_CRP!$T10</f>
        <v>11</v>
      </c>
      <c r="BV10">
        <f>[35]CRP_Outcome_CRP!$U10</f>
        <v>8</v>
      </c>
      <c r="BW10">
        <f>[35]CRP_Outcome_CRP!$V10</f>
        <v>5</v>
      </c>
      <c r="BY10">
        <f>[36]CRP_Outcome_CRP!$S10</f>
        <v>16</v>
      </c>
      <c r="BZ10">
        <f>[36]CRP_Outcome_CRP!$T10</f>
        <v>12</v>
      </c>
      <c r="CA10">
        <f>[36]CRP_Outcome_CRP!$U10</f>
        <v>8</v>
      </c>
      <c r="CB10">
        <f>[36]CRP_Outcome_CRP!$V10</f>
        <v>6</v>
      </c>
      <c r="CD10">
        <f>[37]CRP_Outcome_CRP!$S10</f>
        <v>16</v>
      </c>
      <c r="CE10">
        <f>[37]CRP_Outcome_CRP!$T10</f>
        <v>12</v>
      </c>
      <c r="CF10">
        <f>[37]CRP_Outcome_CRP!$U10</f>
        <v>8</v>
      </c>
      <c r="CG10">
        <f>[37]CRP_Outcome_CRP!$V10</f>
        <v>4</v>
      </c>
      <c r="CI10">
        <f>[38]CRP_Outcome_CRP!$S10</f>
        <v>16</v>
      </c>
      <c r="CJ10">
        <f>[38]CRP_Outcome_CRP!$T10</f>
        <v>15</v>
      </c>
      <c r="CK10">
        <f>[38]CRP_Outcome_CRP!$U10</f>
        <v>8</v>
      </c>
      <c r="CL10">
        <f>[38]CRP_Outcome_CRP!$V10</f>
        <v>6</v>
      </c>
      <c r="CN10">
        <f>[39]CRP_Outcome_CRP!$S10</f>
        <v>16</v>
      </c>
      <c r="CO10">
        <f>[39]CRP_Outcome_CRP!$T10</f>
        <v>12</v>
      </c>
      <c r="CP10">
        <f>[39]CRP_Outcome_CRP!$U10</f>
        <v>8</v>
      </c>
      <c r="CQ10">
        <f>[39]CRP_Outcome_CRP!$V10</f>
        <v>7</v>
      </c>
      <c r="CS10">
        <f>[40]CRP_Outcome_CRP!$S10</f>
        <v>16</v>
      </c>
      <c r="CT10">
        <f>[40]CRP_Outcome_CRP!$T10</f>
        <v>10</v>
      </c>
      <c r="CU10">
        <f>[40]CRP_Outcome_CRP!$U10</f>
        <v>8</v>
      </c>
      <c r="CV10">
        <f>[40]CRP_Outcome_CRP!$V10</f>
        <v>5</v>
      </c>
      <c r="CX10">
        <f>[41]CRP_Outcome_CRP!$S10</f>
        <v>16</v>
      </c>
      <c r="CY10">
        <f>[41]CRP_Outcome_CRP!$T10</f>
        <v>12</v>
      </c>
      <c r="CZ10">
        <f>[41]CRP_Outcome_CRP!$U10</f>
        <v>8</v>
      </c>
      <c r="DA10">
        <f>[41]CRP_Outcome_CRP!$V10</f>
        <v>7</v>
      </c>
      <c r="DC10">
        <f>[42]CRP_Outcome_CRP!$S10</f>
        <v>16</v>
      </c>
      <c r="DD10">
        <f>[42]CRP_Outcome_CRP!$T10</f>
        <v>12</v>
      </c>
      <c r="DE10">
        <f>[42]CRP_Outcome_CRP!$U10</f>
        <v>8</v>
      </c>
      <c r="DF10">
        <f>[42]CRP_Outcome_CRP!$V10</f>
        <v>10</v>
      </c>
      <c r="DH10">
        <f>[43]CRP_Outcome_CRP!$S10</f>
        <v>16</v>
      </c>
      <c r="DI10">
        <f>[43]CRP_Outcome_CRP!$T10</f>
        <v>10</v>
      </c>
      <c r="DJ10">
        <f>[43]CRP_Outcome_CRP!$U10</f>
        <v>8</v>
      </c>
      <c r="DK10">
        <f>[43]CRP_Outcome_CRP!$V10</f>
        <v>10</v>
      </c>
      <c r="DM10">
        <f>[44]CRP_Outcome_CRP!$S10</f>
        <v>16</v>
      </c>
      <c r="DN10">
        <f>[44]CRP_Outcome_CRP!$T10</f>
        <v>12</v>
      </c>
      <c r="DO10">
        <f>[44]CRP_Outcome_CRP!$U10</f>
        <v>8</v>
      </c>
      <c r="DP10">
        <f>[44]CRP_Outcome_CRP!$V10</f>
        <v>5</v>
      </c>
      <c r="DR10">
        <f>[45]CRP_Outcome_CRP!$S10</f>
        <v>16</v>
      </c>
      <c r="DS10">
        <f>[45]CRP_Outcome_CRP!$T10</f>
        <v>12</v>
      </c>
      <c r="DT10">
        <f>[45]CRP_Outcome_CRP!$U10</f>
        <v>8</v>
      </c>
      <c r="DU10">
        <f>[45]CRP_Outcome_CRP!$V10</f>
        <v>10</v>
      </c>
      <c r="DW10">
        <f>[46]CRP_Outcome_CRP!$S10</f>
        <v>16</v>
      </c>
      <c r="DX10">
        <f>[46]CRP_Outcome_CRP!$T10</f>
        <v>12</v>
      </c>
      <c r="DY10">
        <f>[46]CRP_Outcome_CRP!$U10</f>
        <v>8</v>
      </c>
      <c r="DZ10">
        <f>[46]CRP_Outcome_CRP!$V10</f>
        <v>6</v>
      </c>
      <c r="EB10">
        <f>[47]CRP_Outcome_CRP!$S10</f>
        <v>16</v>
      </c>
      <c r="EC10">
        <f>[47]CRP_Outcome_CRP!$T10</f>
        <v>12</v>
      </c>
      <c r="ED10">
        <f>[47]CRP_Outcome_CRP!$U10</f>
        <v>8</v>
      </c>
      <c r="EE10">
        <f>[47]CRP_Outcome_CRP!$V10</f>
        <v>7</v>
      </c>
      <c r="EG10">
        <f>[48]CRP_Outcome_CRP!$S10</f>
        <v>16</v>
      </c>
      <c r="EH10">
        <f>[48]CRP_Outcome_CRP!$T10</f>
        <v>12</v>
      </c>
      <c r="EI10">
        <f>[48]CRP_Outcome_CRP!$U10</f>
        <v>8</v>
      </c>
      <c r="EJ10">
        <f>[48]CRP_Outcome_CRP!$V10</f>
        <v>7</v>
      </c>
      <c r="EL10">
        <f>[49]CRP_Outcome_CRP!$S10</f>
        <v>16</v>
      </c>
      <c r="EM10">
        <f>[49]CRP_Outcome_CRP!$T10</f>
        <v>10</v>
      </c>
      <c r="EN10">
        <f>[49]CRP_Outcome_CRP!$U10</f>
        <v>8</v>
      </c>
      <c r="EO10">
        <f>[49]CRP_Outcome_CRP!$V10</f>
        <v>10</v>
      </c>
      <c r="EQ10">
        <f>[50]CRP_Outcome_CRP!$S10</f>
        <v>16</v>
      </c>
      <c r="ER10">
        <f>[50]CRP_Outcome_CRP!$T10</f>
        <v>12</v>
      </c>
      <c r="ES10">
        <f>[50]CRP_Outcome_CRP!$U10</f>
        <v>8</v>
      </c>
      <c r="ET10">
        <f>[50]CRP_Outcome_CRP!$V10</f>
        <v>11</v>
      </c>
      <c r="EV10">
        <f t="shared" si="0"/>
        <v>15.966666666666667</v>
      </c>
      <c r="EW10">
        <f t="shared" si="1"/>
        <v>11.866666666666667</v>
      </c>
      <c r="EX10">
        <f t="shared" si="2"/>
        <v>8</v>
      </c>
      <c r="EY10">
        <f t="shared" si="3"/>
        <v>6.9333333333333336</v>
      </c>
    </row>
    <row r="11" spans="1:155" x14ac:dyDescent="0.35">
      <c r="A11">
        <v>9</v>
      </c>
      <c r="B11">
        <f>[1]CRP_Outcome_CRP!$S11</f>
        <v>1</v>
      </c>
      <c r="C11">
        <f>[1]CRP_Outcome_CRP!$T11</f>
        <v>12</v>
      </c>
      <c r="D11">
        <f>[1]CRP_Outcome_CRP!$U11</f>
        <v>12</v>
      </c>
      <c r="E11">
        <f>[1]CRP_Outcome_CRP!$V11</f>
        <v>2</v>
      </c>
      <c r="G11">
        <f>[2]CRP_Outcome_CRP!$S11</f>
        <v>2</v>
      </c>
      <c r="H11">
        <f>[2]CRP_Outcome_CRP!$T11</f>
        <v>12</v>
      </c>
      <c r="I11">
        <f>[2]CRP_Outcome_CRP!$U11</f>
        <v>11</v>
      </c>
      <c r="J11">
        <f>[2]CRP_Outcome_CRP!$V11</f>
        <v>2</v>
      </c>
      <c r="L11">
        <f>[3]CRP_Outcome_CRP!$S11</f>
        <v>3</v>
      </c>
      <c r="M11">
        <f>[3]CRP_Outcome_CRP!$T11</f>
        <v>12</v>
      </c>
      <c r="N11">
        <f>[3]CRP_Outcome_CRP!$U11</f>
        <v>12</v>
      </c>
      <c r="O11">
        <f>[3]CRP_Outcome_CRP!$V11</f>
        <v>2</v>
      </c>
      <c r="Q11">
        <f>[4]CRP_Outcome_CRP!$S11</f>
        <v>3</v>
      </c>
      <c r="R11">
        <f>[4]CRP_Outcome_CRP!$T11</f>
        <v>12</v>
      </c>
      <c r="S11">
        <f>[4]CRP_Outcome_CRP!$U11</f>
        <v>12</v>
      </c>
      <c r="T11">
        <f>[4]CRP_Outcome_CRP!$V11</f>
        <v>2</v>
      </c>
      <c r="V11">
        <f>[5]CRP_Outcome_CRP!$S11</f>
        <v>5</v>
      </c>
      <c r="W11">
        <f>[5]CRP_Outcome_CRP!$T11</f>
        <v>12</v>
      </c>
      <c r="X11">
        <f>[5]CRP_Outcome_CRP!$U11</f>
        <v>10</v>
      </c>
      <c r="Y11">
        <f>[5]CRP_Outcome_CRP!$V11</f>
        <v>2</v>
      </c>
      <c r="AA11">
        <f>[6]CRP_Outcome_CRP!$S11</f>
        <v>9</v>
      </c>
      <c r="AB11">
        <f>[6]CRP_Outcome_CRP!$T11</f>
        <v>12</v>
      </c>
      <c r="AC11">
        <f>[6]CRP_Outcome_CRP!$U11</f>
        <v>11</v>
      </c>
      <c r="AD11">
        <f>[6]CRP_Outcome_CRP!$V11</f>
        <v>3</v>
      </c>
      <c r="AF11">
        <f>[7]CRP_Outcome_CRP!$S11</f>
        <v>11</v>
      </c>
      <c r="AG11">
        <f>[7]CRP_Outcome_CRP!$T11</f>
        <v>13</v>
      </c>
      <c r="AH11">
        <f>[7]CRP_Outcome_CRP!$U11</f>
        <v>11</v>
      </c>
      <c r="AI11">
        <f>[7]CRP_Outcome_CRP!$V11</f>
        <v>3</v>
      </c>
      <c r="AK11">
        <f>[8]CRP_Outcome_CRP!$S11</f>
        <v>5</v>
      </c>
      <c r="AL11">
        <f>[8]CRP_Outcome_CRP!$T11</f>
        <v>13</v>
      </c>
      <c r="AM11">
        <f>[8]CRP_Outcome_CRP!$U11</f>
        <v>11</v>
      </c>
      <c r="AN11">
        <f>[8]CRP_Outcome_CRP!$V11</f>
        <v>3</v>
      </c>
      <c r="AP11">
        <f>[9]CRP_Outcome_CRP!$S11</f>
        <v>9</v>
      </c>
      <c r="AQ11">
        <f>[9]CRP_Outcome_CRP!$T11</f>
        <v>12</v>
      </c>
      <c r="AR11">
        <f>[9]CRP_Outcome_CRP!$U11</f>
        <v>8</v>
      </c>
      <c r="AS11">
        <f>[9]CRP_Outcome_CRP!$V11</f>
        <v>6</v>
      </c>
      <c r="AU11">
        <f>[10]CRP_Outcome_CRP!$S11</f>
        <v>0</v>
      </c>
      <c r="AV11">
        <f>[10]CRP_Outcome_CRP!$T11</f>
        <v>12</v>
      </c>
      <c r="AW11">
        <f>[10]CRP_Outcome_CRP!$U11</f>
        <v>14</v>
      </c>
      <c r="AX11">
        <f>[10]CRP_Outcome_CRP!$V11</f>
        <v>2</v>
      </c>
      <c r="AZ11">
        <f>[31]CRP_Outcome_CRP!$S11</f>
        <v>5</v>
      </c>
      <c r="BA11">
        <f>[31]CRP_Outcome_CRP!$T11</f>
        <v>12</v>
      </c>
      <c r="BB11">
        <f>[31]CRP_Outcome_CRP!$U11</f>
        <v>12</v>
      </c>
      <c r="BC11">
        <f>[31]CRP_Outcome_CRP!$V11</f>
        <v>2</v>
      </c>
      <c r="BE11">
        <f>[32]CRP_Outcome_CRP!$S11</f>
        <v>1</v>
      </c>
      <c r="BF11">
        <f>[32]CRP_Outcome_CRP!$T11</f>
        <v>12</v>
      </c>
      <c r="BG11">
        <f>[32]CRP_Outcome_CRP!$U11</f>
        <v>12</v>
      </c>
      <c r="BH11">
        <f>[32]CRP_Outcome_CRP!$V11</f>
        <v>2</v>
      </c>
      <c r="BJ11">
        <f>[33]CRP_Outcome_CRP!$S11</f>
        <v>6</v>
      </c>
      <c r="BK11">
        <f>[33]CRP_Outcome_CRP!$T11</f>
        <v>12</v>
      </c>
      <c r="BL11">
        <f>[33]CRP_Outcome_CRP!$U11</f>
        <v>11</v>
      </c>
      <c r="BM11">
        <f>[33]CRP_Outcome_CRP!$V11</f>
        <v>2</v>
      </c>
      <c r="BO11">
        <f>[34]CRP_Outcome_CRP!$S11</f>
        <v>5</v>
      </c>
      <c r="BP11">
        <f>[34]CRP_Outcome_CRP!$T11</f>
        <v>12</v>
      </c>
      <c r="BQ11">
        <f>[34]CRP_Outcome_CRP!$U11</f>
        <v>11</v>
      </c>
      <c r="BR11">
        <f>[34]CRP_Outcome_CRP!$V11</f>
        <v>2</v>
      </c>
      <c r="BT11">
        <f>[35]CRP_Outcome_CRP!$S11</f>
        <v>0</v>
      </c>
      <c r="BU11">
        <f>[35]CRP_Outcome_CRP!$T11</f>
        <v>13</v>
      </c>
      <c r="BV11">
        <f>[35]CRP_Outcome_CRP!$U11</f>
        <v>13</v>
      </c>
      <c r="BW11">
        <f>[35]CRP_Outcome_CRP!$V11</f>
        <v>2</v>
      </c>
      <c r="BY11">
        <f>[36]CRP_Outcome_CRP!$S11</f>
        <v>5</v>
      </c>
      <c r="BZ11">
        <f>[36]CRP_Outcome_CRP!$T11</f>
        <v>13</v>
      </c>
      <c r="CA11">
        <f>[36]CRP_Outcome_CRP!$U11</f>
        <v>11</v>
      </c>
      <c r="CB11">
        <f>[36]CRP_Outcome_CRP!$V11</f>
        <v>2</v>
      </c>
      <c r="CD11">
        <f>[37]CRP_Outcome_CRP!$S11</f>
        <v>0</v>
      </c>
      <c r="CE11">
        <f>[37]CRP_Outcome_CRP!$T11</f>
        <v>12</v>
      </c>
      <c r="CF11">
        <f>[37]CRP_Outcome_CRP!$U11</f>
        <v>12</v>
      </c>
      <c r="CG11">
        <f>[37]CRP_Outcome_CRP!$V11</f>
        <v>2</v>
      </c>
      <c r="CI11">
        <f>[38]CRP_Outcome_CRP!$S11</f>
        <v>3</v>
      </c>
      <c r="CJ11">
        <f>[38]CRP_Outcome_CRP!$T11</f>
        <v>12</v>
      </c>
      <c r="CK11">
        <f>[38]CRP_Outcome_CRP!$U11</f>
        <v>11</v>
      </c>
      <c r="CL11">
        <f>[38]CRP_Outcome_CRP!$V11</f>
        <v>2</v>
      </c>
      <c r="CN11">
        <f>[39]CRP_Outcome_CRP!$S11</f>
        <v>3</v>
      </c>
      <c r="CO11">
        <f>[39]CRP_Outcome_CRP!$T11</f>
        <v>13</v>
      </c>
      <c r="CP11">
        <f>[39]CRP_Outcome_CRP!$U11</f>
        <v>11</v>
      </c>
      <c r="CQ11">
        <f>[39]CRP_Outcome_CRP!$V11</f>
        <v>3</v>
      </c>
      <c r="CS11">
        <f>[40]CRP_Outcome_CRP!$S11</f>
        <v>0</v>
      </c>
      <c r="CT11">
        <f>[40]CRP_Outcome_CRP!$T11</f>
        <v>13</v>
      </c>
      <c r="CU11">
        <f>[40]CRP_Outcome_CRP!$U11</f>
        <v>13</v>
      </c>
      <c r="CV11">
        <f>[40]CRP_Outcome_CRP!$V11</f>
        <v>2</v>
      </c>
      <c r="CX11">
        <f>[41]CRP_Outcome_CRP!$S11</f>
        <v>9</v>
      </c>
      <c r="CY11">
        <f>[41]CRP_Outcome_CRP!$T11</f>
        <v>12</v>
      </c>
      <c r="CZ11">
        <f>[41]CRP_Outcome_CRP!$U11</f>
        <v>11</v>
      </c>
      <c r="DA11">
        <f>[41]CRP_Outcome_CRP!$V11</f>
        <v>3</v>
      </c>
      <c r="DC11">
        <f>[42]CRP_Outcome_CRP!$S11</f>
        <v>10</v>
      </c>
      <c r="DD11">
        <f>[42]CRP_Outcome_CRP!$T11</f>
        <v>12</v>
      </c>
      <c r="DE11">
        <f>[42]CRP_Outcome_CRP!$U11</f>
        <v>8</v>
      </c>
      <c r="DF11">
        <f>[42]CRP_Outcome_CRP!$V11</f>
        <v>6</v>
      </c>
      <c r="DH11">
        <f>[43]CRP_Outcome_CRP!$S11</f>
        <v>10</v>
      </c>
      <c r="DI11">
        <f>[43]CRP_Outcome_CRP!$T11</f>
        <v>12</v>
      </c>
      <c r="DJ11">
        <f>[43]CRP_Outcome_CRP!$U11</f>
        <v>8</v>
      </c>
      <c r="DK11">
        <f>[43]CRP_Outcome_CRP!$V11</f>
        <v>6</v>
      </c>
      <c r="DM11">
        <f>[44]CRP_Outcome_CRP!$S11</f>
        <v>0</v>
      </c>
      <c r="DN11">
        <f>[44]CRP_Outcome_CRP!$T11</f>
        <v>12</v>
      </c>
      <c r="DO11">
        <f>[44]CRP_Outcome_CRP!$U11</f>
        <v>13</v>
      </c>
      <c r="DP11">
        <f>[44]CRP_Outcome_CRP!$V11</f>
        <v>2</v>
      </c>
      <c r="DR11">
        <f>[45]CRP_Outcome_CRP!$S11</f>
        <v>10</v>
      </c>
      <c r="DS11">
        <f>[45]CRP_Outcome_CRP!$T11</f>
        <v>12</v>
      </c>
      <c r="DT11">
        <f>[45]CRP_Outcome_CRP!$U11</f>
        <v>8</v>
      </c>
      <c r="DU11">
        <f>[45]CRP_Outcome_CRP!$V11</f>
        <v>6</v>
      </c>
      <c r="DW11">
        <f>[46]CRP_Outcome_CRP!$S11</f>
        <v>0</v>
      </c>
      <c r="DX11">
        <f>[46]CRP_Outcome_CRP!$T11</f>
        <v>12</v>
      </c>
      <c r="DY11">
        <f>[46]CRP_Outcome_CRP!$U11</f>
        <v>12</v>
      </c>
      <c r="DZ11">
        <f>[46]CRP_Outcome_CRP!$V11</f>
        <v>2</v>
      </c>
      <c r="EB11">
        <f>[47]CRP_Outcome_CRP!$S11</f>
        <v>7</v>
      </c>
      <c r="EC11">
        <f>[47]CRP_Outcome_CRP!$T11</f>
        <v>13</v>
      </c>
      <c r="ED11">
        <f>[47]CRP_Outcome_CRP!$U11</f>
        <v>10</v>
      </c>
      <c r="EE11">
        <f>[47]CRP_Outcome_CRP!$V11</f>
        <v>2</v>
      </c>
      <c r="EG11">
        <f>[48]CRP_Outcome_CRP!$S11</f>
        <v>2</v>
      </c>
      <c r="EH11">
        <f>[48]CRP_Outcome_CRP!$T11</f>
        <v>13</v>
      </c>
      <c r="EI11">
        <f>[48]CRP_Outcome_CRP!$U11</f>
        <v>11</v>
      </c>
      <c r="EJ11">
        <f>[48]CRP_Outcome_CRP!$V11</f>
        <v>3</v>
      </c>
      <c r="EL11">
        <f>[49]CRP_Outcome_CRP!$S11</f>
        <v>11</v>
      </c>
      <c r="EM11">
        <f>[49]CRP_Outcome_CRP!$T11</f>
        <v>12</v>
      </c>
      <c r="EN11">
        <f>[49]CRP_Outcome_CRP!$U11</f>
        <v>8</v>
      </c>
      <c r="EO11">
        <f>[49]CRP_Outcome_CRP!$V11</f>
        <v>6</v>
      </c>
      <c r="EQ11">
        <f>[50]CRP_Outcome_CRP!$S11</f>
        <v>12</v>
      </c>
      <c r="ER11">
        <f>[50]CRP_Outcome_CRP!$T11</f>
        <v>12</v>
      </c>
      <c r="ES11">
        <f>[50]CRP_Outcome_CRP!$U11</f>
        <v>4</v>
      </c>
      <c r="ET11">
        <f>[50]CRP_Outcome_CRP!$V11</f>
        <v>2</v>
      </c>
      <c r="EV11">
        <f t="shared" si="0"/>
        <v>4.9000000000000004</v>
      </c>
      <c r="EW11">
        <f t="shared" si="1"/>
        <v>12.266666666666667</v>
      </c>
      <c r="EX11">
        <f t="shared" si="2"/>
        <v>10.733333333333333</v>
      </c>
      <c r="EY11">
        <f t="shared" si="3"/>
        <v>2.8666666666666667</v>
      </c>
    </row>
    <row r="12" spans="1:155" x14ac:dyDescent="0.35">
      <c r="A12">
        <v>10</v>
      </c>
      <c r="B12">
        <f>[1]CRP_Outcome_CRP!$S12</f>
        <v>0</v>
      </c>
      <c r="C12">
        <f>[1]CRP_Outcome_CRP!$T12</f>
        <v>12</v>
      </c>
      <c r="D12">
        <f>[1]CRP_Outcome_CRP!$U12</f>
        <v>14</v>
      </c>
      <c r="E12">
        <f>[1]CRP_Outcome_CRP!$V12</f>
        <v>3</v>
      </c>
      <c r="G12">
        <f>[2]CRP_Outcome_CRP!$S12</f>
        <v>0</v>
      </c>
      <c r="H12">
        <f>[2]CRP_Outcome_CRP!$T12</f>
        <v>12</v>
      </c>
      <c r="I12">
        <f>[2]CRP_Outcome_CRP!$U12</f>
        <v>13</v>
      </c>
      <c r="J12">
        <f>[2]CRP_Outcome_CRP!$V12</f>
        <v>2</v>
      </c>
      <c r="L12">
        <f>[3]CRP_Outcome_CRP!$S12</f>
        <v>0</v>
      </c>
      <c r="M12">
        <f>[3]CRP_Outcome_CRP!$T12</f>
        <v>12</v>
      </c>
      <c r="N12">
        <f>[3]CRP_Outcome_CRP!$U12</f>
        <v>14</v>
      </c>
      <c r="O12">
        <f>[3]CRP_Outcome_CRP!$V12</f>
        <v>3</v>
      </c>
      <c r="Q12">
        <f>[4]CRP_Outcome_CRP!$S12</f>
        <v>0</v>
      </c>
      <c r="R12">
        <f>[4]CRP_Outcome_CRP!$T12</f>
        <v>12</v>
      </c>
      <c r="S12">
        <f>[4]CRP_Outcome_CRP!$U12</f>
        <v>14</v>
      </c>
      <c r="T12">
        <f>[4]CRP_Outcome_CRP!$V12</f>
        <v>3</v>
      </c>
      <c r="V12">
        <f>[5]CRP_Outcome_CRP!$S12</f>
        <v>0</v>
      </c>
      <c r="W12">
        <f>[5]CRP_Outcome_CRP!$T12</f>
        <v>12</v>
      </c>
      <c r="X12">
        <f>[5]CRP_Outcome_CRP!$U12</f>
        <v>13</v>
      </c>
      <c r="Y12">
        <f>[5]CRP_Outcome_CRP!$V12</f>
        <v>3</v>
      </c>
      <c r="AA12">
        <f>[6]CRP_Outcome_CRP!$S12</f>
        <v>0</v>
      </c>
      <c r="AB12">
        <f>[6]CRP_Outcome_CRP!$T12</f>
        <v>12</v>
      </c>
      <c r="AC12">
        <f>[6]CRP_Outcome_CRP!$U12</f>
        <v>13</v>
      </c>
      <c r="AD12">
        <f>[6]CRP_Outcome_CRP!$V12</f>
        <v>3</v>
      </c>
      <c r="AF12">
        <f>[7]CRP_Outcome_CRP!$S12</f>
        <v>0</v>
      </c>
      <c r="AG12">
        <f>[7]CRP_Outcome_CRP!$T12</f>
        <v>17</v>
      </c>
      <c r="AH12">
        <f>[7]CRP_Outcome_CRP!$U12</f>
        <v>13</v>
      </c>
      <c r="AI12">
        <f>[7]CRP_Outcome_CRP!$V12</f>
        <v>3</v>
      </c>
      <c r="AK12">
        <f>[8]CRP_Outcome_CRP!$S12</f>
        <v>0</v>
      </c>
      <c r="AL12">
        <f>[8]CRP_Outcome_CRP!$T12</f>
        <v>12</v>
      </c>
      <c r="AM12">
        <f>[8]CRP_Outcome_CRP!$U12</f>
        <v>13</v>
      </c>
      <c r="AN12">
        <f>[8]CRP_Outcome_CRP!$V12</f>
        <v>3</v>
      </c>
      <c r="AP12">
        <f>[9]CRP_Outcome_CRP!$S12</f>
        <v>7</v>
      </c>
      <c r="AQ12">
        <f>[9]CRP_Outcome_CRP!$T12</f>
        <v>12</v>
      </c>
      <c r="AR12">
        <f>[9]CRP_Outcome_CRP!$U12</f>
        <v>10</v>
      </c>
      <c r="AS12">
        <f>[9]CRP_Outcome_CRP!$V12</f>
        <v>7</v>
      </c>
      <c r="AU12">
        <f>[10]CRP_Outcome_CRP!$S12</f>
        <v>0</v>
      </c>
      <c r="AV12">
        <f>[10]CRP_Outcome_CRP!$T12</f>
        <v>12</v>
      </c>
      <c r="AW12">
        <f>[10]CRP_Outcome_CRP!$U12</f>
        <v>15</v>
      </c>
      <c r="AX12">
        <f>[10]CRP_Outcome_CRP!$V12</f>
        <v>3</v>
      </c>
      <c r="AZ12">
        <f>[31]CRP_Outcome_CRP!$S12</f>
        <v>0</v>
      </c>
      <c r="BA12">
        <f>[31]CRP_Outcome_CRP!$T12</f>
        <v>12</v>
      </c>
      <c r="BB12">
        <f>[31]CRP_Outcome_CRP!$U12</f>
        <v>14</v>
      </c>
      <c r="BC12">
        <f>[31]CRP_Outcome_CRP!$V12</f>
        <v>3</v>
      </c>
      <c r="BE12">
        <f>[32]CRP_Outcome_CRP!$S12</f>
        <v>0</v>
      </c>
      <c r="BF12">
        <f>[32]CRP_Outcome_CRP!$T12</f>
        <v>12</v>
      </c>
      <c r="BG12">
        <f>[32]CRP_Outcome_CRP!$U12</f>
        <v>14</v>
      </c>
      <c r="BH12">
        <f>[32]CRP_Outcome_CRP!$V12</f>
        <v>3</v>
      </c>
      <c r="BJ12">
        <f>[33]CRP_Outcome_CRP!$S12</f>
        <v>0</v>
      </c>
      <c r="BK12">
        <f>[33]CRP_Outcome_CRP!$T12</f>
        <v>12</v>
      </c>
      <c r="BL12">
        <f>[33]CRP_Outcome_CRP!$U12</f>
        <v>14</v>
      </c>
      <c r="BM12">
        <f>[33]CRP_Outcome_CRP!$V12</f>
        <v>3</v>
      </c>
      <c r="BO12">
        <f>[34]CRP_Outcome_CRP!$S12</f>
        <v>0</v>
      </c>
      <c r="BP12">
        <f>[34]CRP_Outcome_CRP!$T12</f>
        <v>12</v>
      </c>
      <c r="BQ12">
        <f>[34]CRP_Outcome_CRP!$U12</f>
        <v>14</v>
      </c>
      <c r="BR12">
        <f>[34]CRP_Outcome_CRP!$V12</f>
        <v>3</v>
      </c>
      <c r="BT12">
        <f>[35]CRP_Outcome_CRP!$S12</f>
        <v>0</v>
      </c>
      <c r="BU12">
        <f>[35]CRP_Outcome_CRP!$T12</f>
        <v>12</v>
      </c>
      <c r="BV12">
        <f>[35]CRP_Outcome_CRP!$U12</f>
        <v>15</v>
      </c>
      <c r="BW12">
        <f>[35]CRP_Outcome_CRP!$V12</f>
        <v>3</v>
      </c>
      <c r="BY12">
        <f>[36]CRP_Outcome_CRP!$S12</f>
        <v>0</v>
      </c>
      <c r="BZ12">
        <f>[36]CRP_Outcome_CRP!$T12</f>
        <v>12</v>
      </c>
      <c r="CA12">
        <f>[36]CRP_Outcome_CRP!$U12</f>
        <v>14</v>
      </c>
      <c r="CB12">
        <f>[36]CRP_Outcome_CRP!$V12</f>
        <v>3</v>
      </c>
      <c r="CD12">
        <f>[37]CRP_Outcome_CRP!$S12</f>
        <v>0</v>
      </c>
      <c r="CE12">
        <f>[37]CRP_Outcome_CRP!$T12</f>
        <v>12</v>
      </c>
      <c r="CF12">
        <f>[37]CRP_Outcome_CRP!$U12</f>
        <v>16</v>
      </c>
      <c r="CG12">
        <f>[37]CRP_Outcome_CRP!$V12</f>
        <v>3</v>
      </c>
      <c r="CI12">
        <f>[38]CRP_Outcome_CRP!$S12</f>
        <v>0</v>
      </c>
      <c r="CJ12">
        <f>[38]CRP_Outcome_CRP!$T12</f>
        <v>12</v>
      </c>
      <c r="CK12">
        <f>[38]CRP_Outcome_CRP!$U12</f>
        <v>14</v>
      </c>
      <c r="CL12">
        <f>[38]CRP_Outcome_CRP!$V12</f>
        <v>3</v>
      </c>
      <c r="CN12">
        <f>[39]CRP_Outcome_CRP!$S12</f>
        <v>0</v>
      </c>
      <c r="CO12">
        <f>[39]CRP_Outcome_CRP!$T12</f>
        <v>12</v>
      </c>
      <c r="CP12">
        <f>[39]CRP_Outcome_CRP!$U12</f>
        <v>13</v>
      </c>
      <c r="CQ12">
        <f>[39]CRP_Outcome_CRP!$V12</f>
        <v>3</v>
      </c>
      <c r="CS12">
        <f>[40]CRP_Outcome_CRP!$S12</f>
        <v>0</v>
      </c>
      <c r="CT12">
        <f>[40]CRP_Outcome_CRP!$T12</f>
        <v>12</v>
      </c>
      <c r="CU12">
        <f>[40]CRP_Outcome_CRP!$U12</f>
        <v>15</v>
      </c>
      <c r="CV12">
        <f>[40]CRP_Outcome_CRP!$V12</f>
        <v>3</v>
      </c>
      <c r="CX12">
        <f>[41]CRP_Outcome_CRP!$S12</f>
        <v>1</v>
      </c>
      <c r="CY12">
        <f>[41]CRP_Outcome_CRP!$T12</f>
        <v>12</v>
      </c>
      <c r="CZ12">
        <f>[41]CRP_Outcome_CRP!$U12</f>
        <v>13</v>
      </c>
      <c r="DA12">
        <f>[41]CRP_Outcome_CRP!$V12</f>
        <v>3</v>
      </c>
      <c r="DC12">
        <f>[42]CRP_Outcome_CRP!$S12</f>
        <v>4</v>
      </c>
      <c r="DD12">
        <f>[42]CRP_Outcome_CRP!$T12</f>
        <v>12</v>
      </c>
      <c r="DE12">
        <f>[42]CRP_Outcome_CRP!$U12</f>
        <v>10</v>
      </c>
      <c r="DF12">
        <f>[42]CRP_Outcome_CRP!$V12</f>
        <v>6</v>
      </c>
      <c r="DH12">
        <f>[43]CRP_Outcome_CRP!$S12</f>
        <v>5</v>
      </c>
      <c r="DI12">
        <f>[43]CRP_Outcome_CRP!$T12</f>
        <v>12</v>
      </c>
      <c r="DJ12">
        <f>[43]CRP_Outcome_CRP!$U12</f>
        <v>10</v>
      </c>
      <c r="DK12">
        <f>[43]CRP_Outcome_CRP!$V12</f>
        <v>6</v>
      </c>
      <c r="DM12">
        <f>[44]CRP_Outcome_CRP!$S12</f>
        <v>0</v>
      </c>
      <c r="DN12">
        <f>[44]CRP_Outcome_CRP!$T12</f>
        <v>12</v>
      </c>
      <c r="DO12">
        <f>[44]CRP_Outcome_CRP!$U12</f>
        <v>15</v>
      </c>
      <c r="DP12">
        <f>[44]CRP_Outcome_CRP!$V12</f>
        <v>3</v>
      </c>
      <c r="DR12">
        <f>[45]CRP_Outcome_CRP!$S12</f>
        <v>4</v>
      </c>
      <c r="DS12">
        <f>[45]CRP_Outcome_CRP!$T12</f>
        <v>12</v>
      </c>
      <c r="DT12">
        <f>[45]CRP_Outcome_CRP!$U12</f>
        <v>10</v>
      </c>
      <c r="DU12">
        <f>[45]CRP_Outcome_CRP!$V12</f>
        <v>6</v>
      </c>
      <c r="DW12">
        <f>[46]CRP_Outcome_CRP!$S12</f>
        <v>0</v>
      </c>
      <c r="DX12">
        <f>[46]CRP_Outcome_CRP!$T12</f>
        <v>12</v>
      </c>
      <c r="DY12">
        <f>[46]CRP_Outcome_CRP!$U12</f>
        <v>14</v>
      </c>
      <c r="DZ12">
        <f>[46]CRP_Outcome_CRP!$V12</f>
        <v>3</v>
      </c>
      <c r="EB12">
        <f>[47]CRP_Outcome_CRP!$S12</f>
        <v>0</v>
      </c>
      <c r="EC12">
        <f>[47]CRP_Outcome_CRP!$T12</f>
        <v>12</v>
      </c>
      <c r="ED12">
        <f>[47]CRP_Outcome_CRP!$U12</f>
        <v>13</v>
      </c>
      <c r="EE12">
        <f>[47]CRP_Outcome_CRP!$V12</f>
        <v>3</v>
      </c>
      <c r="EG12">
        <f>[48]CRP_Outcome_CRP!$S12</f>
        <v>0</v>
      </c>
      <c r="EH12">
        <f>[48]CRP_Outcome_CRP!$T12</f>
        <v>12</v>
      </c>
      <c r="EI12">
        <f>[48]CRP_Outcome_CRP!$U12</f>
        <v>13</v>
      </c>
      <c r="EJ12">
        <f>[48]CRP_Outcome_CRP!$V12</f>
        <v>3</v>
      </c>
      <c r="EL12">
        <f>[49]CRP_Outcome_CRP!$S12</f>
        <v>8</v>
      </c>
      <c r="EM12">
        <f>[49]CRP_Outcome_CRP!$T12</f>
        <v>12</v>
      </c>
      <c r="EN12">
        <f>[49]CRP_Outcome_CRP!$U12</f>
        <v>10</v>
      </c>
      <c r="EO12">
        <f>[49]CRP_Outcome_CRP!$V12</f>
        <v>6</v>
      </c>
      <c r="EQ12">
        <f>[50]CRP_Outcome_CRP!$S12</f>
        <v>10</v>
      </c>
      <c r="ER12">
        <f>[50]CRP_Outcome_CRP!$T12</f>
        <v>12</v>
      </c>
      <c r="ES12">
        <f>[50]CRP_Outcome_CRP!$U12</f>
        <v>9</v>
      </c>
      <c r="ET12">
        <f>[50]CRP_Outcome_CRP!$V12</f>
        <v>0</v>
      </c>
      <c r="EV12">
        <f t="shared" si="0"/>
        <v>1.3</v>
      </c>
      <c r="EW12">
        <f t="shared" si="1"/>
        <v>12.166666666666666</v>
      </c>
      <c r="EX12">
        <f t="shared" si="2"/>
        <v>13.066666666666666</v>
      </c>
      <c r="EY12">
        <f t="shared" si="3"/>
        <v>3.4</v>
      </c>
    </row>
    <row r="13" spans="1:155" x14ac:dyDescent="0.35">
      <c r="A13">
        <v>11</v>
      </c>
      <c r="B13">
        <f>[1]CRP_Outcome_CRP!$S13</f>
        <v>0</v>
      </c>
      <c r="C13">
        <f>[1]CRP_Outcome_CRP!$T13</f>
        <v>0</v>
      </c>
      <c r="D13">
        <f>[1]CRP_Outcome_CRP!$U13</f>
        <v>14</v>
      </c>
      <c r="E13">
        <f>[1]CRP_Outcome_CRP!$V13</f>
        <v>15</v>
      </c>
      <c r="G13">
        <f>[2]CRP_Outcome_CRP!$S13</f>
        <v>0</v>
      </c>
      <c r="H13">
        <f>[2]CRP_Outcome_CRP!$T13</f>
        <v>1</v>
      </c>
      <c r="I13">
        <f>[2]CRP_Outcome_CRP!$U13</f>
        <v>14</v>
      </c>
      <c r="J13">
        <f>[2]CRP_Outcome_CRP!$V13</f>
        <v>14</v>
      </c>
      <c r="L13">
        <f>[3]CRP_Outcome_CRP!$S13</f>
        <v>0</v>
      </c>
      <c r="M13">
        <f>[3]CRP_Outcome_CRP!$T13</f>
        <v>4</v>
      </c>
      <c r="N13">
        <f>[3]CRP_Outcome_CRP!$U13</f>
        <v>14</v>
      </c>
      <c r="O13">
        <f>[3]CRP_Outcome_CRP!$V13</f>
        <v>13</v>
      </c>
      <c r="Q13">
        <f>[4]CRP_Outcome_CRP!$S13</f>
        <v>0</v>
      </c>
      <c r="R13">
        <f>[4]CRP_Outcome_CRP!$T13</f>
        <v>0</v>
      </c>
      <c r="S13">
        <f>[4]CRP_Outcome_CRP!$U13</f>
        <v>14</v>
      </c>
      <c r="T13">
        <f>[4]CRP_Outcome_CRP!$V13</f>
        <v>13</v>
      </c>
      <c r="V13">
        <f>[5]CRP_Outcome_CRP!$S13</f>
        <v>0</v>
      </c>
      <c r="W13">
        <f>[5]CRP_Outcome_CRP!$T13</f>
        <v>5</v>
      </c>
      <c r="X13">
        <f>[5]CRP_Outcome_CRP!$U13</f>
        <v>14</v>
      </c>
      <c r="Y13">
        <f>[5]CRP_Outcome_CRP!$V13</f>
        <v>11</v>
      </c>
      <c r="AA13">
        <f>[6]CRP_Outcome_CRP!$S13</f>
        <v>1</v>
      </c>
      <c r="AB13">
        <f>[6]CRP_Outcome_CRP!$T13</f>
        <v>8</v>
      </c>
      <c r="AC13">
        <f>[6]CRP_Outcome_CRP!$U13</f>
        <v>13</v>
      </c>
      <c r="AD13">
        <f>[6]CRP_Outcome_CRP!$V13</f>
        <v>11</v>
      </c>
      <c r="AF13">
        <f>[7]CRP_Outcome_CRP!$S13</f>
        <v>1</v>
      </c>
      <c r="AG13">
        <f>[7]CRP_Outcome_CRP!$T13</f>
        <v>7</v>
      </c>
      <c r="AH13">
        <f>[7]CRP_Outcome_CRP!$U13</f>
        <v>13</v>
      </c>
      <c r="AI13">
        <f>[7]CRP_Outcome_CRP!$V13</f>
        <v>11</v>
      </c>
      <c r="AK13">
        <f>[8]CRP_Outcome_CRP!$S13</f>
        <v>1</v>
      </c>
      <c r="AL13">
        <f>[8]CRP_Outcome_CRP!$T13</f>
        <v>6</v>
      </c>
      <c r="AM13">
        <f>[8]CRP_Outcome_CRP!$U13</f>
        <v>13</v>
      </c>
      <c r="AN13">
        <f>[8]CRP_Outcome_CRP!$V13</f>
        <v>11</v>
      </c>
      <c r="AP13">
        <f>[9]CRP_Outcome_CRP!$S13</f>
        <v>5</v>
      </c>
      <c r="AQ13">
        <f>[9]CRP_Outcome_CRP!$T13</f>
        <v>11</v>
      </c>
      <c r="AR13">
        <f>[9]CRP_Outcome_CRP!$U13</f>
        <v>10</v>
      </c>
      <c r="AS13">
        <f>[9]CRP_Outcome_CRP!$V13</f>
        <v>9</v>
      </c>
      <c r="AU13">
        <f>[10]CRP_Outcome_CRP!$S13</f>
        <v>2</v>
      </c>
      <c r="AV13">
        <f>[10]CRP_Outcome_CRP!$T13</f>
        <v>0</v>
      </c>
      <c r="AW13">
        <f>[10]CRP_Outcome_CRP!$U13</f>
        <v>14</v>
      </c>
      <c r="AX13">
        <f>[10]CRP_Outcome_CRP!$V13</f>
        <v>17</v>
      </c>
      <c r="AZ13">
        <f>[31]CRP_Outcome_CRP!$S13</f>
        <v>0</v>
      </c>
      <c r="BA13">
        <f>[31]CRP_Outcome_CRP!$T13</f>
        <v>0</v>
      </c>
      <c r="BB13">
        <f>[31]CRP_Outcome_CRP!$U13</f>
        <v>14</v>
      </c>
      <c r="BC13">
        <f>[31]CRP_Outcome_CRP!$V13</f>
        <v>15</v>
      </c>
      <c r="BE13">
        <f>[32]CRP_Outcome_CRP!$S13</f>
        <v>0</v>
      </c>
      <c r="BF13">
        <f>[32]CRP_Outcome_CRP!$T13</f>
        <v>0</v>
      </c>
      <c r="BG13">
        <f>[32]CRP_Outcome_CRP!$U13</f>
        <v>14</v>
      </c>
      <c r="BH13">
        <f>[32]CRP_Outcome_CRP!$V13</f>
        <v>15</v>
      </c>
      <c r="BJ13">
        <f>[33]CRP_Outcome_CRP!$S13</f>
        <v>0</v>
      </c>
      <c r="BK13">
        <f>[33]CRP_Outcome_CRP!$T13</f>
        <v>5</v>
      </c>
      <c r="BL13">
        <f>[33]CRP_Outcome_CRP!$U13</f>
        <v>14</v>
      </c>
      <c r="BM13">
        <f>[33]CRP_Outcome_CRP!$V13</f>
        <v>11</v>
      </c>
      <c r="BO13">
        <f>[34]CRP_Outcome_CRP!$S13</f>
        <v>0</v>
      </c>
      <c r="BP13">
        <f>[34]CRP_Outcome_CRP!$T13</f>
        <v>5</v>
      </c>
      <c r="BQ13">
        <f>[34]CRP_Outcome_CRP!$U13</f>
        <v>14</v>
      </c>
      <c r="BR13">
        <f>[34]CRP_Outcome_CRP!$V13</f>
        <v>12</v>
      </c>
      <c r="BT13">
        <f>[35]CRP_Outcome_CRP!$S13</f>
        <v>1</v>
      </c>
      <c r="BU13">
        <f>[35]CRP_Outcome_CRP!$T13</f>
        <v>0</v>
      </c>
      <c r="BV13">
        <f>[35]CRP_Outcome_CRP!$U13</f>
        <v>14</v>
      </c>
      <c r="BW13">
        <f>[35]CRP_Outcome_CRP!$V13</f>
        <v>17</v>
      </c>
      <c r="BY13">
        <f>[36]CRP_Outcome_CRP!$S13</f>
        <v>0</v>
      </c>
      <c r="BZ13">
        <f>[36]CRP_Outcome_CRP!$T13</f>
        <v>0</v>
      </c>
      <c r="CA13">
        <f>[36]CRP_Outcome_CRP!$U13</f>
        <v>14</v>
      </c>
      <c r="CB13">
        <f>[36]CRP_Outcome_CRP!$V13</f>
        <v>12</v>
      </c>
      <c r="CD13">
        <f>[37]CRP_Outcome_CRP!$S13</f>
        <v>3</v>
      </c>
      <c r="CE13">
        <f>[37]CRP_Outcome_CRP!$T13</f>
        <v>0</v>
      </c>
      <c r="CF13">
        <f>[37]CRP_Outcome_CRP!$U13</f>
        <v>14</v>
      </c>
      <c r="CG13">
        <f>[37]CRP_Outcome_CRP!$V13</f>
        <v>16</v>
      </c>
      <c r="CI13">
        <f>[38]CRP_Outcome_CRP!$S13</f>
        <v>0</v>
      </c>
      <c r="CJ13">
        <f>[38]CRP_Outcome_CRP!$T13</f>
        <v>2</v>
      </c>
      <c r="CK13">
        <f>[38]CRP_Outcome_CRP!$U13</f>
        <v>14</v>
      </c>
      <c r="CL13">
        <f>[38]CRP_Outcome_CRP!$V13</f>
        <v>14</v>
      </c>
      <c r="CN13">
        <f>[39]CRP_Outcome_CRP!$S13</f>
        <v>1</v>
      </c>
      <c r="CO13">
        <f>[39]CRP_Outcome_CRP!$T13</f>
        <v>0</v>
      </c>
      <c r="CP13">
        <f>[39]CRP_Outcome_CRP!$U13</f>
        <v>13</v>
      </c>
      <c r="CQ13">
        <f>[39]CRP_Outcome_CRP!$V13</f>
        <v>13</v>
      </c>
      <c r="CS13">
        <f>[40]CRP_Outcome_CRP!$S13</f>
        <v>1</v>
      </c>
      <c r="CT13">
        <f>[40]CRP_Outcome_CRP!$T13</f>
        <v>0</v>
      </c>
      <c r="CU13">
        <f>[40]CRP_Outcome_CRP!$U13</f>
        <v>14</v>
      </c>
      <c r="CV13">
        <f>[40]CRP_Outcome_CRP!$V13</f>
        <v>17</v>
      </c>
      <c r="CX13">
        <f>[41]CRP_Outcome_CRP!$S13</f>
        <v>0</v>
      </c>
      <c r="CY13">
        <f>[41]CRP_Outcome_CRP!$T13</f>
        <v>2</v>
      </c>
      <c r="CZ13">
        <f>[41]CRP_Outcome_CRP!$U13</f>
        <v>13</v>
      </c>
      <c r="DA13">
        <f>[41]CRP_Outcome_CRP!$V13</f>
        <v>11</v>
      </c>
      <c r="DC13">
        <f>[42]CRP_Outcome_CRP!$S13</f>
        <v>4</v>
      </c>
      <c r="DD13">
        <f>[42]CRP_Outcome_CRP!$T13</f>
        <v>12</v>
      </c>
      <c r="DE13">
        <f>[42]CRP_Outcome_CRP!$U13</f>
        <v>10</v>
      </c>
      <c r="DF13">
        <f>[42]CRP_Outcome_CRP!$V13</f>
        <v>8</v>
      </c>
      <c r="DH13">
        <f>[43]CRP_Outcome_CRP!$S13</f>
        <v>5</v>
      </c>
      <c r="DI13">
        <f>[43]CRP_Outcome_CRP!$T13</f>
        <v>12</v>
      </c>
      <c r="DJ13">
        <f>[43]CRP_Outcome_CRP!$U13</f>
        <v>10</v>
      </c>
      <c r="DK13">
        <f>[43]CRP_Outcome_CRP!$V13</f>
        <v>8</v>
      </c>
      <c r="DM13">
        <f>[44]CRP_Outcome_CRP!$S13</f>
        <v>1</v>
      </c>
      <c r="DN13">
        <f>[44]CRP_Outcome_CRP!$T13</f>
        <v>0</v>
      </c>
      <c r="DO13">
        <f>[44]CRP_Outcome_CRP!$U13</f>
        <v>14</v>
      </c>
      <c r="DP13">
        <f>[44]CRP_Outcome_CRP!$V13</f>
        <v>17</v>
      </c>
      <c r="DR13">
        <f>[45]CRP_Outcome_CRP!$S13</f>
        <v>4</v>
      </c>
      <c r="DS13">
        <f>[45]CRP_Outcome_CRP!$T13</f>
        <v>12</v>
      </c>
      <c r="DT13">
        <f>[45]CRP_Outcome_CRP!$U13</f>
        <v>10</v>
      </c>
      <c r="DU13">
        <f>[45]CRP_Outcome_CRP!$V13</f>
        <v>8</v>
      </c>
      <c r="DW13">
        <f>[46]CRP_Outcome_CRP!$S13</f>
        <v>0</v>
      </c>
      <c r="DX13">
        <f>[46]CRP_Outcome_CRP!$T13</f>
        <v>0</v>
      </c>
      <c r="DY13">
        <f>[46]CRP_Outcome_CRP!$U13</f>
        <v>14</v>
      </c>
      <c r="DZ13">
        <f>[46]CRP_Outcome_CRP!$V13</f>
        <v>16</v>
      </c>
      <c r="EB13">
        <f>[47]CRP_Outcome_CRP!$S13</f>
        <v>0</v>
      </c>
      <c r="EC13">
        <f>[47]CRP_Outcome_CRP!$T13</f>
        <v>6</v>
      </c>
      <c r="ED13">
        <f>[47]CRP_Outcome_CRP!$U13</f>
        <v>14</v>
      </c>
      <c r="EE13">
        <f>[47]CRP_Outcome_CRP!$V13</f>
        <v>11</v>
      </c>
      <c r="EG13">
        <f>[48]CRP_Outcome_CRP!$S13</f>
        <v>1</v>
      </c>
      <c r="EH13">
        <f>[48]CRP_Outcome_CRP!$T13</f>
        <v>0</v>
      </c>
      <c r="EI13">
        <f>[48]CRP_Outcome_CRP!$U13</f>
        <v>13</v>
      </c>
      <c r="EJ13">
        <f>[48]CRP_Outcome_CRP!$V13</f>
        <v>14</v>
      </c>
      <c r="EL13">
        <f>[49]CRP_Outcome_CRP!$S13</f>
        <v>4</v>
      </c>
      <c r="EM13">
        <f>[49]CRP_Outcome_CRP!$T13</f>
        <v>12</v>
      </c>
      <c r="EN13">
        <f>[49]CRP_Outcome_CRP!$U13</f>
        <v>10</v>
      </c>
      <c r="EO13">
        <f>[49]CRP_Outcome_CRP!$V13</f>
        <v>7</v>
      </c>
      <c r="EQ13">
        <f>[50]CRP_Outcome_CRP!$S13</f>
        <v>0</v>
      </c>
      <c r="ER13">
        <f>[50]CRP_Outcome_CRP!$T13</f>
        <v>12</v>
      </c>
      <c r="ES13">
        <f>[50]CRP_Outcome_CRP!$U13</f>
        <v>14</v>
      </c>
      <c r="ET13">
        <f>[50]CRP_Outcome_CRP!$V13</f>
        <v>1</v>
      </c>
      <c r="EV13">
        <f t="shared" si="0"/>
        <v>1.1666666666666667</v>
      </c>
      <c r="EW13">
        <f t="shared" si="1"/>
        <v>4.0666666666666664</v>
      </c>
      <c r="EX13">
        <f t="shared" si="2"/>
        <v>13.133333333333333</v>
      </c>
      <c r="EY13">
        <f t="shared" si="3"/>
        <v>12.266666666666667</v>
      </c>
    </row>
    <row r="14" spans="1:155" x14ac:dyDescent="0.35">
      <c r="A14">
        <v>12</v>
      </c>
      <c r="B14">
        <f>[1]CRP_Outcome_CRP!$S14</f>
        <v>7</v>
      </c>
      <c r="C14">
        <f>[1]CRP_Outcome_CRP!$T14</f>
        <v>0</v>
      </c>
      <c r="D14">
        <f>[1]CRP_Outcome_CRP!$U14</f>
        <v>13</v>
      </c>
      <c r="E14">
        <f>[1]CRP_Outcome_CRP!$V14</f>
        <v>16</v>
      </c>
      <c r="G14">
        <f>[2]CRP_Outcome_CRP!$S14</f>
        <v>6</v>
      </c>
      <c r="H14">
        <f>[2]CRP_Outcome_CRP!$T14</f>
        <v>0</v>
      </c>
      <c r="I14">
        <f>[2]CRP_Outcome_CRP!$U14</f>
        <v>14</v>
      </c>
      <c r="J14">
        <f>[2]CRP_Outcome_CRP!$V14</f>
        <v>17</v>
      </c>
      <c r="L14">
        <f>[3]CRP_Outcome_CRP!$S14</f>
        <v>6</v>
      </c>
      <c r="M14">
        <f>[3]CRP_Outcome_CRP!$T14</f>
        <v>0</v>
      </c>
      <c r="N14">
        <f>[3]CRP_Outcome_CRP!$U14</f>
        <v>13</v>
      </c>
      <c r="O14">
        <f>[3]CRP_Outcome_CRP!$V14</f>
        <v>16</v>
      </c>
      <c r="Q14">
        <f>[4]CRP_Outcome_CRP!$S14</f>
        <v>6</v>
      </c>
      <c r="R14">
        <f>[4]CRP_Outcome_CRP!$T14</f>
        <v>0</v>
      </c>
      <c r="S14">
        <f>[4]CRP_Outcome_CRP!$U14</f>
        <v>13</v>
      </c>
      <c r="T14">
        <f>[4]CRP_Outcome_CRP!$V14</f>
        <v>16</v>
      </c>
      <c r="V14">
        <f>[5]CRP_Outcome_CRP!$S14</f>
        <v>6</v>
      </c>
      <c r="W14">
        <f>[5]CRP_Outcome_CRP!$T14</f>
        <v>0</v>
      </c>
      <c r="X14">
        <f>[5]CRP_Outcome_CRP!$U14</f>
        <v>13</v>
      </c>
      <c r="Y14">
        <f>[5]CRP_Outcome_CRP!$V14</f>
        <v>18</v>
      </c>
      <c r="AA14">
        <f>[6]CRP_Outcome_CRP!$S14</f>
        <v>6</v>
      </c>
      <c r="AB14">
        <f>[6]CRP_Outcome_CRP!$T14</f>
        <v>0</v>
      </c>
      <c r="AC14">
        <f>[6]CRP_Outcome_CRP!$U14</f>
        <v>13</v>
      </c>
      <c r="AD14">
        <f>[6]CRP_Outcome_CRP!$V14</f>
        <v>13</v>
      </c>
      <c r="AF14">
        <f>[7]CRP_Outcome_CRP!$S14</f>
        <v>6</v>
      </c>
      <c r="AG14">
        <f>[7]CRP_Outcome_CRP!$T14</f>
        <v>0</v>
      </c>
      <c r="AH14">
        <f>[7]CRP_Outcome_CRP!$U14</f>
        <v>13</v>
      </c>
      <c r="AI14">
        <f>[7]CRP_Outcome_CRP!$V14</f>
        <v>16</v>
      </c>
      <c r="AK14">
        <f>[8]CRP_Outcome_CRP!$S14</f>
        <v>6</v>
      </c>
      <c r="AL14">
        <f>[8]CRP_Outcome_CRP!$T14</f>
        <v>0</v>
      </c>
      <c r="AM14">
        <f>[8]CRP_Outcome_CRP!$U14</f>
        <v>13</v>
      </c>
      <c r="AN14">
        <f>[8]CRP_Outcome_CRP!$V14</f>
        <v>16</v>
      </c>
      <c r="AP14">
        <f>[9]CRP_Outcome_CRP!$S14</f>
        <v>9</v>
      </c>
      <c r="AQ14">
        <f>[9]CRP_Outcome_CRP!$T14</f>
        <v>8</v>
      </c>
      <c r="AR14">
        <f>[9]CRP_Outcome_CRP!$U14</f>
        <v>10</v>
      </c>
      <c r="AS14">
        <f>[9]CRP_Outcome_CRP!$V14</f>
        <v>12</v>
      </c>
      <c r="AU14">
        <f>[10]CRP_Outcome_CRP!$S14</f>
        <v>7</v>
      </c>
      <c r="AV14">
        <f>[10]CRP_Outcome_CRP!$T14</f>
        <v>0</v>
      </c>
      <c r="AW14">
        <f>[10]CRP_Outcome_CRP!$U14</f>
        <v>13</v>
      </c>
      <c r="AX14">
        <f>[10]CRP_Outcome_CRP!$V14</f>
        <v>15</v>
      </c>
      <c r="AZ14">
        <f>[31]CRP_Outcome_CRP!$S14</f>
        <v>7</v>
      </c>
      <c r="BA14">
        <f>[31]CRP_Outcome_CRP!$T14</f>
        <v>0</v>
      </c>
      <c r="BB14">
        <f>[31]CRP_Outcome_CRP!$U14</f>
        <v>13</v>
      </c>
      <c r="BC14">
        <f>[31]CRP_Outcome_CRP!$V14</f>
        <v>16</v>
      </c>
      <c r="BE14">
        <f>[32]CRP_Outcome_CRP!$S14</f>
        <v>7</v>
      </c>
      <c r="BF14">
        <f>[32]CRP_Outcome_CRP!$T14</f>
        <v>0</v>
      </c>
      <c r="BG14">
        <f>[32]CRP_Outcome_CRP!$U14</f>
        <v>13</v>
      </c>
      <c r="BH14">
        <f>[32]CRP_Outcome_CRP!$V14</f>
        <v>16</v>
      </c>
      <c r="BJ14">
        <f>[33]CRP_Outcome_CRP!$S14</f>
        <v>7</v>
      </c>
      <c r="BK14">
        <f>[33]CRP_Outcome_CRP!$T14</f>
        <v>0</v>
      </c>
      <c r="BL14">
        <f>[33]CRP_Outcome_CRP!$U14</f>
        <v>13</v>
      </c>
      <c r="BM14">
        <f>[33]CRP_Outcome_CRP!$V14</f>
        <v>18</v>
      </c>
      <c r="BO14">
        <f>[34]CRP_Outcome_CRP!$S14</f>
        <v>7</v>
      </c>
      <c r="BP14">
        <f>[34]CRP_Outcome_CRP!$T14</f>
        <v>0</v>
      </c>
      <c r="BQ14">
        <f>[34]CRP_Outcome_CRP!$U14</f>
        <v>13</v>
      </c>
      <c r="BR14">
        <f>[34]CRP_Outcome_CRP!$V14</f>
        <v>18</v>
      </c>
      <c r="BT14">
        <f>[35]CRP_Outcome_CRP!$S14</f>
        <v>8</v>
      </c>
      <c r="BU14">
        <f>[35]CRP_Outcome_CRP!$T14</f>
        <v>0</v>
      </c>
      <c r="BV14">
        <f>[35]CRP_Outcome_CRP!$U14</f>
        <v>13</v>
      </c>
      <c r="BW14">
        <f>[35]CRP_Outcome_CRP!$V14</f>
        <v>16</v>
      </c>
      <c r="BY14">
        <f>[36]CRP_Outcome_CRP!$S14</f>
        <v>7</v>
      </c>
      <c r="BZ14">
        <f>[36]CRP_Outcome_CRP!$T14</f>
        <v>0</v>
      </c>
      <c r="CA14">
        <f>[36]CRP_Outcome_CRP!$U14</f>
        <v>13</v>
      </c>
      <c r="CB14">
        <f>[36]CRP_Outcome_CRP!$V14</f>
        <v>17</v>
      </c>
      <c r="CD14">
        <f>[37]CRP_Outcome_CRP!$S14</f>
        <v>11</v>
      </c>
      <c r="CE14">
        <f>[37]CRP_Outcome_CRP!$T14</f>
        <v>0</v>
      </c>
      <c r="CF14">
        <f>[37]CRP_Outcome_CRP!$U14</f>
        <v>13</v>
      </c>
      <c r="CG14">
        <f>[37]CRP_Outcome_CRP!$V14</f>
        <v>16</v>
      </c>
      <c r="CI14">
        <f>[38]CRP_Outcome_CRP!$S14</f>
        <v>7</v>
      </c>
      <c r="CJ14">
        <f>[38]CRP_Outcome_CRP!$T14</f>
        <v>0</v>
      </c>
      <c r="CK14">
        <f>[38]CRP_Outcome_CRP!$U14</f>
        <v>13</v>
      </c>
      <c r="CL14">
        <f>[38]CRP_Outcome_CRP!$V14</f>
        <v>18</v>
      </c>
      <c r="CN14">
        <f>[39]CRP_Outcome_CRP!$S14</f>
        <v>0</v>
      </c>
      <c r="CO14">
        <f>[39]CRP_Outcome_CRP!$T14</f>
        <v>0</v>
      </c>
      <c r="CP14">
        <f>[39]CRP_Outcome_CRP!$U14</f>
        <v>13</v>
      </c>
      <c r="CQ14">
        <f>[39]CRP_Outcome_CRP!$V14</f>
        <v>16</v>
      </c>
      <c r="CS14">
        <f>[40]CRP_Outcome_CRP!$S14</f>
        <v>8</v>
      </c>
      <c r="CT14">
        <f>[40]CRP_Outcome_CRP!$T14</f>
        <v>0</v>
      </c>
      <c r="CU14">
        <f>[40]CRP_Outcome_CRP!$U14</f>
        <v>13</v>
      </c>
      <c r="CV14">
        <f>[40]CRP_Outcome_CRP!$V14</f>
        <v>17</v>
      </c>
      <c r="CX14">
        <f>[41]CRP_Outcome_CRP!$S14</f>
        <v>5</v>
      </c>
      <c r="CY14">
        <f>[41]CRP_Outcome_CRP!$T14</f>
        <v>0</v>
      </c>
      <c r="CZ14">
        <f>[41]CRP_Outcome_CRP!$U14</f>
        <v>13</v>
      </c>
      <c r="DA14">
        <f>[41]CRP_Outcome_CRP!$V14</f>
        <v>15</v>
      </c>
      <c r="DC14">
        <f>[42]CRP_Outcome_CRP!$S14</f>
        <v>8</v>
      </c>
      <c r="DD14">
        <f>[42]CRP_Outcome_CRP!$T14</f>
        <v>0</v>
      </c>
      <c r="DE14">
        <f>[42]CRP_Outcome_CRP!$U14</f>
        <v>10</v>
      </c>
      <c r="DF14">
        <f>[42]CRP_Outcome_CRP!$V14</f>
        <v>15</v>
      </c>
      <c r="DH14">
        <f>[43]CRP_Outcome_CRP!$S14</f>
        <v>9</v>
      </c>
      <c r="DI14">
        <f>[43]CRP_Outcome_CRP!$T14</f>
        <v>1</v>
      </c>
      <c r="DJ14">
        <f>[43]CRP_Outcome_CRP!$U14</f>
        <v>10</v>
      </c>
      <c r="DK14">
        <f>[43]CRP_Outcome_CRP!$V14</f>
        <v>16</v>
      </c>
      <c r="DM14">
        <f>[44]CRP_Outcome_CRP!$S14</f>
        <v>8</v>
      </c>
      <c r="DN14">
        <f>[44]CRP_Outcome_CRP!$T14</f>
        <v>0</v>
      </c>
      <c r="DO14">
        <f>[44]CRP_Outcome_CRP!$U14</f>
        <v>13</v>
      </c>
      <c r="DP14">
        <f>[44]CRP_Outcome_CRP!$V14</f>
        <v>15</v>
      </c>
      <c r="DR14">
        <f>[45]CRP_Outcome_CRP!$S14</f>
        <v>8</v>
      </c>
      <c r="DS14">
        <f>[45]CRP_Outcome_CRP!$T14</f>
        <v>0</v>
      </c>
      <c r="DT14">
        <f>[45]CRP_Outcome_CRP!$U14</f>
        <v>10</v>
      </c>
      <c r="DU14">
        <f>[45]CRP_Outcome_CRP!$V14</f>
        <v>15</v>
      </c>
      <c r="DW14">
        <f>[46]CRP_Outcome_CRP!$S14</f>
        <v>0</v>
      </c>
      <c r="DX14">
        <f>[46]CRP_Outcome_CRP!$T14</f>
        <v>0</v>
      </c>
      <c r="DY14">
        <f>[46]CRP_Outcome_CRP!$U14</f>
        <v>13</v>
      </c>
      <c r="DZ14">
        <f>[46]CRP_Outcome_CRP!$V14</f>
        <v>16</v>
      </c>
      <c r="EB14">
        <f>[47]CRP_Outcome_CRP!$S14</f>
        <v>9</v>
      </c>
      <c r="EC14">
        <f>[47]CRP_Outcome_CRP!$T14</f>
        <v>0</v>
      </c>
      <c r="ED14">
        <f>[47]CRP_Outcome_CRP!$U14</f>
        <v>13</v>
      </c>
      <c r="EE14">
        <f>[47]CRP_Outcome_CRP!$V14</f>
        <v>17</v>
      </c>
      <c r="EG14">
        <f>[48]CRP_Outcome_CRP!$S14</f>
        <v>8</v>
      </c>
      <c r="EH14">
        <f>[48]CRP_Outcome_CRP!$T14</f>
        <v>0</v>
      </c>
      <c r="EI14">
        <f>[48]CRP_Outcome_CRP!$U14</f>
        <v>13</v>
      </c>
      <c r="EJ14">
        <f>[48]CRP_Outcome_CRP!$V14</f>
        <v>16</v>
      </c>
      <c r="EL14">
        <f>[49]CRP_Outcome_CRP!$S14</f>
        <v>7</v>
      </c>
      <c r="EM14">
        <f>[49]CRP_Outcome_CRP!$T14</f>
        <v>7</v>
      </c>
      <c r="EN14">
        <f>[49]CRP_Outcome_CRP!$U14</f>
        <v>10</v>
      </c>
      <c r="EO14">
        <f>[49]CRP_Outcome_CRP!$V14</f>
        <v>13</v>
      </c>
      <c r="EQ14">
        <f>[50]CRP_Outcome_CRP!$S14</f>
        <v>0</v>
      </c>
      <c r="ER14">
        <f>[50]CRP_Outcome_CRP!$T14</f>
        <v>12</v>
      </c>
      <c r="ES14">
        <f>[50]CRP_Outcome_CRP!$U14</f>
        <v>16</v>
      </c>
      <c r="ET14">
        <f>[50]CRP_Outcome_CRP!$V14</f>
        <v>6</v>
      </c>
      <c r="EV14">
        <f t="shared" si="0"/>
        <v>6.5333333333333332</v>
      </c>
      <c r="EW14">
        <f t="shared" si="1"/>
        <v>0.93333333333333335</v>
      </c>
      <c r="EX14">
        <f t="shared" si="2"/>
        <v>12.633333333333333</v>
      </c>
      <c r="EY14">
        <f t="shared" si="3"/>
        <v>15.566666666666666</v>
      </c>
    </row>
    <row r="15" spans="1:155" x14ac:dyDescent="0.35">
      <c r="A15">
        <v>13</v>
      </c>
      <c r="B15">
        <f>[1]CRP_Outcome_CRP!$S15</f>
        <v>24</v>
      </c>
      <c r="C15">
        <f>[1]CRP_Outcome_CRP!$T15</f>
        <v>10</v>
      </c>
      <c r="D15">
        <f>[1]CRP_Outcome_CRP!$U15</f>
        <v>12</v>
      </c>
      <c r="E15">
        <f>[1]CRP_Outcome_CRP!$V15</f>
        <v>15</v>
      </c>
      <c r="G15">
        <f>[2]CRP_Outcome_CRP!$S15</f>
        <v>23</v>
      </c>
      <c r="H15">
        <f>[2]CRP_Outcome_CRP!$T15</f>
        <v>0</v>
      </c>
      <c r="I15">
        <f>[2]CRP_Outcome_CRP!$U15</f>
        <v>12</v>
      </c>
      <c r="J15">
        <f>[2]CRP_Outcome_CRP!$V15</f>
        <v>15</v>
      </c>
      <c r="L15">
        <f>[3]CRP_Outcome_CRP!$S15</f>
        <v>20</v>
      </c>
      <c r="M15">
        <f>[3]CRP_Outcome_CRP!$T15</f>
        <v>0</v>
      </c>
      <c r="N15">
        <f>[3]CRP_Outcome_CRP!$U15</f>
        <v>12</v>
      </c>
      <c r="O15">
        <f>[3]CRP_Outcome_CRP!$V15</f>
        <v>15</v>
      </c>
      <c r="Q15">
        <f>[4]CRP_Outcome_CRP!$S15</f>
        <v>24</v>
      </c>
      <c r="R15">
        <f>[4]CRP_Outcome_CRP!$T15</f>
        <v>4</v>
      </c>
      <c r="S15">
        <f>[4]CRP_Outcome_CRP!$U15</f>
        <v>12</v>
      </c>
      <c r="T15">
        <f>[4]CRP_Outcome_CRP!$V15</f>
        <v>15</v>
      </c>
      <c r="V15">
        <f>[5]CRP_Outcome_CRP!$S15</f>
        <v>19</v>
      </c>
      <c r="W15">
        <f>[5]CRP_Outcome_CRP!$T15</f>
        <v>0</v>
      </c>
      <c r="X15">
        <f>[5]CRP_Outcome_CRP!$U15</f>
        <v>12</v>
      </c>
      <c r="Y15">
        <f>[5]CRP_Outcome_CRP!$V15</f>
        <v>16</v>
      </c>
      <c r="AA15">
        <f>[6]CRP_Outcome_CRP!$S15</f>
        <v>15</v>
      </c>
      <c r="AB15">
        <f>[6]CRP_Outcome_CRP!$T15</f>
        <v>1</v>
      </c>
      <c r="AC15">
        <f>[6]CRP_Outcome_CRP!$U15</f>
        <v>12</v>
      </c>
      <c r="AD15">
        <f>[6]CRP_Outcome_CRP!$V15</f>
        <v>15</v>
      </c>
      <c r="AF15">
        <f>[7]CRP_Outcome_CRP!$S15</f>
        <v>17</v>
      </c>
      <c r="AG15">
        <f>[7]CRP_Outcome_CRP!$T15</f>
        <v>7</v>
      </c>
      <c r="AH15">
        <f>[7]CRP_Outcome_CRP!$U15</f>
        <v>12</v>
      </c>
      <c r="AI15">
        <f>[7]CRP_Outcome_CRP!$V15</f>
        <v>15</v>
      </c>
      <c r="AK15">
        <f>[8]CRP_Outcome_CRP!$S15</f>
        <v>18</v>
      </c>
      <c r="AL15">
        <f>[8]CRP_Outcome_CRP!$T15</f>
        <v>1</v>
      </c>
      <c r="AM15">
        <f>[8]CRP_Outcome_CRP!$U15</f>
        <v>12</v>
      </c>
      <c r="AN15">
        <f>[8]CRP_Outcome_CRP!$V15</f>
        <v>15</v>
      </c>
      <c r="AP15">
        <f>[9]CRP_Outcome_CRP!$S15</f>
        <v>11</v>
      </c>
      <c r="AQ15">
        <f>[9]CRP_Outcome_CRP!$T15</f>
        <v>6</v>
      </c>
      <c r="AR15">
        <f>[9]CRP_Outcome_CRP!$U15</f>
        <v>10</v>
      </c>
      <c r="AS15">
        <f>[9]CRP_Outcome_CRP!$V15</f>
        <v>13</v>
      </c>
      <c r="AU15">
        <f>[10]CRP_Outcome_CRP!$S15</f>
        <v>24</v>
      </c>
      <c r="AV15">
        <f>[10]CRP_Outcome_CRP!$T15</f>
        <v>12</v>
      </c>
      <c r="AW15">
        <f>[10]CRP_Outcome_CRP!$U15</f>
        <v>11</v>
      </c>
      <c r="AX15">
        <f>[10]CRP_Outcome_CRP!$V15</f>
        <v>12</v>
      </c>
      <c r="AZ15">
        <f>[31]CRP_Outcome_CRP!$S15</f>
        <v>24</v>
      </c>
      <c r="BA15">
        <f>[31]CRP_Outcome_CRP!$T15</f>
        <v>8</v>
      </c>
      <c r="BB15">
        <f>[31]CRP_Outcome_CRP!$U15</f>
        <v>12</v>
      </c>
      <c r="BC15">
        <f>[31]CRP_Outcome_CRP!$V15</f>
        <v>15</v>
      </c>
      <c r="BE15">
        <f>[32]CRP_Outcome_CRP!$S15</f>
        <v>24</v>
      </c>
      <c r="BF15">
        <f>[32]CRP_Outcome_CRP!$T15</f>
        <v>8</v>
      </c>
      <c r="BG15">
        <f>[32]CRP_Outcome_CRP!$U15</f>
        <v>12</v>
      </c>
      <c r="BH15">
        <f>[32]CRP_Outcome_CRP!$V15</f>
        <v>15</v>
      </c>
      <c r="BJ15">
        <f>[33]CRP_Outcome_CRP!$S15</f>
        <v>19</v>
      </c>
      <c r="BK15">
        <f>[33]CRP_Outcome_CRP!$T15</f>
        <v>0</v>
      </c>
      <c r="BL15">
        <f>[33]CRP_Outcome_CRP!$U15</f>
        <v>11</v>
      </c>
      <c r="BM15">
        <f>[33]CRP_Outcome_CRP!$V15</f>
        <v>15</v>
      </c>
      <c r="BO15">
        <f>[34]CRP_Outcome_CRP!$S15</f>
        <v>19</v>
      </c>
      <c r="BP15">
        <f>[34]CRP_Outcome_CRP!$T15</f>
        <v>0</v>
      </c>
      <c r="BQ15">
        <f>[34]CRP_Outcome_CRP!$U15</f>
        <v>11</v>
      </c>
      <c r="BR15">
        <f>[34]CRP_Outcome_CRP!$V15</f>
        <v>15</v>
      </c>
      <c r="BT15">
        <f>[35]CRP_Outcome_CRP!$S15</f>
        <v>24</v>
      </c>
      <c r="BU15">
        <f>[35]CRP_Outcome_CRP!$T15</f>
        <v>0</v>
      </c>
      <c r="BV15">
        <f>[35]CRP_Outcome_CRP!$U15</f>
        <v>11</v>
      </c>
      <c r="BW15">
        <f>[35]CRP_Outcome_CRP!$V15</f>
        <v>13</v>
      </c>
      <c r="BY15">
        <f>[36]CRP_Outcome_CRP!$S15</f>
        <v>24</v>
      </c>
      <c r="BZ15">
        <f>[36]CRP_Outcome_CRP!$T15</f>
        <v>10</v>
      </c>
      <c r="CA15">
        <f>[36]CRP_Outcome_CRP!$U15</f>
        <v>11</v>
      </c>
      <c r="CB15">
        <f>[36]CRP_Outcome_CRP!$V15</f>
        <v>15</v>
      </c>
      <c r="CD15">
        <f>[37]CRP_Outcome_CRP!$S15</f>
        <v>22</v>
      </c>
      <c r="CE15">
        <f>[37]CRP_Outcome_CRP!$T15</f>
        <v>12</v>
      </c>
      <c r="CF15">
        <f>[37]CRP_Outcome_CRP!$U15</f>
        <v>12</v>
      </c>
      <c r="CG15">
        <f>[37]CRP_Outcome_CRP!$V15</f>
        <v>12</v>
      </c>
      <c r="CI15">
        <f>[38]CRP_Outcome_CRP!$S15</f>
        <v>22</v>
      </c>
      <c r="CJ15">
        <f>[38]CRP_Outcome_CRP!$T15</f>
        <v>0</v>
      </c>
      <c r="CK15">
        <f>[38]CRP_Outcome_CRP!$U15</f>
        <v>11</v>
      </c>
      <c r="CL15">
        <f>[38]CRP_Outcome_CRP!$V15</f>
        <v>15</v>
      </c>
      <c r="CN15">
        <f>[39]CRP_Outcome_CRP!$S15</f>
        <v>24</v>
      </c>
      <c r="CO15">
        <f>[39]CRP_Outcome_CRP!$T15</f>
        <v>9</v>
      </c>
      <c r="CP15">
        <f>[39]CRP_Outcome_CRP!$U15</f>
        <v>12</v>
      </c>
      <c r="CQ15">
        <f>[39]CRP_Outcome_CRP!$V15</f>
        <v>15</v>
      </c>
      <c r="CS15">
        <f>[40]CRP_Outcome_CRP!$S15</f>
        <v>24</v>
      </c>
      <c r="CT15">
        <f>[40]CRP_Outcome_CRP!$T15</f>
        <v>0</v>
      </c>
      <c r="CU15">
        <f>[40]CRP_Outcome_CRP!$U15</f>
        <v>11</v>
      </c>
      <c r="CV15">
        <f>[40]CRP_Outcome_CRP!$V15</f>
        <v>13</v>
      </c>
      <c r="CX15">
        <f>[41]CRP_Outcome_CRP!$S15</f>
        <v>21</v>
      </c>
      <c r="CY15">
        <f>[41]CRP_Outcome_CRP!$T15</f>
        <v>3</v>
      </c>
      <c r="CZ15">
        <f>[41]CRP_Outcome_CRP!$U15</f>
        <v>12</v>
      </c>
      <c r="DA15">
        <f>[41]CRP_Outcome_CRP!$V15</f>
        <v>16</v>
      </c>
      <c r="DC15">
        <f>[42]CRP_Outcome_CRP!$S15</f>
        <v>11</v>
      </c>
      <c r="DD15">
        <f>[42]CRP_Outcome_CRP!$T15</f>
        <v>4</v>
      </c>
      <c r="DE15">
        <f>[42]CRP_Outcome_CRP!$U15</f>
        <v>10</v>
      </c>
      <c r="DF15">
        <f>[42]CRP_Outcome_CRP!$V15</f>
        <v>14</v>
      </c>
      <c r="DH15">
        <f>[43]CRP_Outcome_CRP!$S15</f>
        <v>11</v>
      </c>
      <c r="DI15">
        <f>[43]CRP_Outcome_CRP!$T15</f>
        <v>4</v>
      </c>
      <c r="DJ15">
        <f>[43]CRP_Outcome_CRP!$U15</f>
        <v>10</v>
      </c>
      <c r="DK15">
        <f>[43]CRP_Outcome_CRP!$V15</f>
        <v>13</v>
      </c>
      <c r="DM15">
        <f>[44]CRP_Outcome_CRP!$S15</f>
        <v>24</v>
      </c>
      <c r="DN15">
        <f>[44]CRP_Outcome_CRP!$T15</f>
        <v>2</v>
      </c>
      <c r="DO15">
        <f>[44]CRP_Outcome_CRP!$U15</f>
        <v>11</v>
      </c>
      <c r="DP15">
        <f>[44]CRP_Outcome_CRP!$V15</f>
        <v>16</v>
      </c>
      <c r="DR15">
        <f>[45]CRP_Outcome_CRP!$S15</f>
        <v>11</v>
      </c>
      <c r="DS15">
        <f>[45]CRP_Outcome_CRP!$T15</f>
        <v>4</v>
      </c>
      <c r="DT15">
        <f>[45]CRP_Outcome_CRP!$U15</f>
        <v>10</v>
      </c>
      <c r="DU15">
        <f>[45]CRP_Outcome_CRP!$V15</f>
        <v>14</v>
      </c>
      <c r="DW15">
        <f>[46]CRP_Outcome_CRP!$S15</f>
        <v>8</v>
      </c>
      <c r="DX15">
        <f>[46]CRP_Outcome_CRP!$T15</f>
        <v>0</v>
      </c>
      <c r="DY15">
        <f>[46]CRP_Outcome_CRP!$U15</f>
        <v>12</v>
      </c>
      <c r="DZ15">
        <f>[46]CRP_Outcome_CRP!$V15</f>
        <v>15</v>
      </c>
      <c r="EB15">
        <f>[47]CRP_Outcome_CRP!$S15</f>
        <v>18</v>
      </c>
      <c r="EC15">
        <f>[47]CRP_Outcome_CRP!$T15</f>
        <v>0</v>
      </c>
      <c r="ED15">
        <f>[47]CRP_Outcome_CRP!$U15</f>
        <v>12</v>
      </c>
      <c r="EE15">
        <f>[47]CRP_Outcome_CRP!$V15</f>
        <v>16</v>
      </c>
      <c r="EG15">
        <f>[48]CRP_Outcome_CRP!$S15</f>
        <v>24</v>
      </c>
      <c r="EH15">
        <f>[48]CRP_Outcome_CRP!$T15</f>
        <v>9</v>
      </c>
      <c r="EI15">
        <f>[48]CRP_Outcome_CRP!$U15</f>
        <v>12</v>
      </c>
      <c r="EJ15">
        <f>[48]CRP_Outcome_CRP!$V15</f>
        <v>15</v>
      </c>
      <c r="EL15">
        <f>[49]CRP_Outcome_CRP!$S15</f>
        <v>10</v>
      </c>
      <c r="EM15">
        <f>[49]CRP_Outcome_CRP!$T15</f>
        <v>2</v>
      </c>
      <c r="EN15">
        <f>[49]CRP_Outcome_CRP!$U15</f>
        <v>10</v>
      </c>
      <c r="EO15">
        <f>[49]CRP_Outcome_CRP!$V15</f>
        <v>14</v>
      </c>
      <c r="EQ15">
        <f>[50]CRP_Outcome_CRP!$S15</f>
        <v>2</v>
      </c>
      <c r="ER15">
        <f>[50]CRP_Outcome_CRP!$T15</f>
        <v>0</v>
      </c>
      <c r="ES15">
        <f>[50]CRP_Outcome_CRP!$U15</f>
        <v>15</v>
      </c>
      <c r="ET15">
        <f>[50]CRP_Outcome_CRP!$V15</f>
        <v>17</v>
      </c>
      <c r="EV15">
        <f t="shared" si="0"/>
        <v>18.7</v>
      </c>
      <c r="EW15">
        <f t="shared" si="1"/>
        <v>3.8666666666666667</v>
      </c>
      <c r="EX15">
        <f t="shared" si="2"/>
        <v>11.5</v>
      </c>
      <c r="EY15">
        <f t="shared" si="3"/>
        <v>14.633333333333333</v>
      </c>
    </row>
    <row r="16" spans="1:155" x14ac:dyDescent="0.35">
      <c r="A16">
        <v>14</v>
      </c>
      <c r="B16">
        <f>[1]CRP_Outcome_CRP!$S16</f>
        <v>18</v>
      </c>
      <c r="C16">
        <f>[1]CRP_Outcome_CRP!$T16</f>
        <v>32</v>
      </c>
      <c r="D16">
        <f>[1]CRP_Outcome_CRP!$U16</f>
        <v>12</v>
      </c>
      <c r="E16">
        <f>[1]CRP_Outcome_CRP!$V16</f>
        <v>7</v>
      </c>
      <c r="G16">
        <f>[2]CRP_Outcome_CRP!$S16</f>
        <v>10</v>
      </c>
      <c r="H16">
        <f>[2]CRP_Outcome_CRP!$T16</f>
        <v>14</v>
      </c>
      <c r="I16">
        <f>[2]CRP_Outcome_CRP!$U16</f>
        <v>12</v>
      </c>
      <c r="J16">
        <f>[2]CRP_Outcome_CRP!$V16</f>
        <v>9</v>
      </c>
      <c r="L16">
        <f>[3]CRP_Outcome_CRP!$S16</f>
        <v>21</v>
      </c>
      <c r="M16">
        <f>[3]CRP_Outcome_CRP!$T16</f>
        <v>13</v>
      </c>
      <c r="N16">
        <f>[3]CRP_Outcome_CRP!$U16</f>
        <v>12</v>
      </c>
      <c r="O16">
        <f>[3]CRP_Outcome_CRP!$V16</f>
        <v>8</v>
      </c>
      <c r="Q16">
        <f>[4]CRP_Outcome_CRP!$S16</f>
        <v>21</v>
      </c>
      <c r="R16">
        <f>[4]CRP_Outcome_CRP!$T16</f>
        <v>26</v>
      </c>
      <c r="S16">
        <f>[4]CRP_Outcome_CRP!$U16</f>
        <v>12</v>
      </c>
      <c r="T16">
        <f>[4]CRP_Outcome_CRP!$V16</f>
        <v>8</v>
      </c>
      <c r="V16">
        <f>[5]CRP_Outcome_CRP!$S16</f>
        <v>22</v>
      </c>
      <c r="W16">
        <f>[5]CRP_Outcome_CRP!$T16</f>
        <v>12</v>
      </c>
      <c r="X16">
        <f>[5]CRP_Outcome_CRP!$U16</f>
        <v>11</v>
      </c>
      <c r="Y16">
        <f>[5]CRP_Outcome_CRP!$V16</f>
        <v>9</v>
      </c>
      <c r="AA16">
        <f>[6]CRP_Outcome_CRP!$S16</f>
        <v>20</v>
      </c>
      <c r="AB16">
        <f>[6]CRP_Outcome_CRP!$T16</f>
        <v>11</v>
      </c>
      <c r="AC16">
        <f>[6]CRP_Outcome_CRP!$U16</f>
        <v>12</v>
      </c>
      <c r="AD16">
        <f>[6]CRP_Outcome_CRP!$V16</f>
        <v>9</v>
      </c>
      <c r="AF16">
        <f>[7]CRP_Outcome_CRP!$S16</f>
        <v>22</v>
      </c>
      <c r="AG16">
        <f>[7]CRP_Outcome_CRP!$T16</f>
        <v>14</v>
      </c>
      <c r="AH16">
        <f>[7]CRP_Outcome_CRP!$U16</f>
        <v>12</v>
      </c>
      <c r="AI16">
        <f>[7]CRP_Outcome_CRP!$V16</f>
        <v>9</v>
      </c>
      <c r="AK16">
        <f>[8]CRP_Outcome_CRP!$S16</f>
        <v>22</v>
      </c>
      <c r="AL16">
        <f>[8]CRP_Outcome_CRP!$T16</f>
        <v>10</v>
      </c>
      <c r="AM16">
        <f>[8]CRP_Outcome_CRP!$U16</f>
        <v>12</v>
      </c>
      <c r="AN16">
        <f>[8]CRP_Outcome_CRP!$V16</f>
        <v>9</v>
      </c>
      <c r="AP16">
        <f>[9]CRP_Outcome_CRP!$S16</f>
        <v>16</v>
      </c>
      <c r="AQ16">
        <f>[9]CRP_Outcome_CRP!$T16</f>
        <v>12</v>
      </c>
      <c r="AR16">
        <f>[9]CRP_Outcome_CRP!$U16</f>
        <v>9</v>
      </c>
      <c r="AS16">
        <f>[9]CRP_Outcome_CRP!$V16</f>
        <v>9</v>
      </c>
      <c r="AU16">
        <f>[10]CRP_Outcome_CRP!$S16</f>
        <v>15</v>
      </c>
      <c r="AV16">
        <f>[10]CRP_Outcome_CRP!$T16</f>
        <v>38</v>
      </c>
      <c r="AW16">
        <f>[10]CRP_Outcome_CRP!$U16</f>
        <v>13</v>
      </c>
      <c r="AX16">
        <f>[10]CRP_Outcome_CRP!$V16</f>
        <v>7</v>
      </c>
      <c r="AZ16">
        <f>[31]CRP_Outcome_CRP!$S16</f>
        <v>18</v>
      </c>
      <c r="BA16">
        <f>[31]CRP_Outcome_CRP!$T16</f>
        <v>20</v>
      </c>
      <c r="BB16">
        <f>[31]CRP_Outcome_CRP!$U16</f>
        <v>12</v>
      </c>
      <c r="BC16">
        <f>[31]CRP_Outcome_CRP!$V16</f>
        <v>7</v>
      </c>
      <c r="BE16">
        <f>[32]CRP_Outcome_CRP!$S16</f>
        <v>18</v>
      </c>
      <c r="BF16">
        <f>[32]CRP_Outcome_CRP!$T16</f>
        <v>29</v>
      </c>
      <c r="BG16">
        <f>[32]CRP_Outcome_CRP!$U16</f>
        <v>12</v>
      </c>
      <c r="BH16">
        <f>[32]CRP_Outcome_CRP!$V16</f>
        <v>7</v>
      </c>
      <c r="BJ16">
        <f>[33]CRP_Outcome_CRP!$S16</f>
        <v>22</v>
      </c>
      <c r="BK16">
        <f>[33]CRP_Outcome_CRP!$T16</f>
        <v>13</v>
      </c>
      <c r="BL16">
        <f>[33]CRP_Outcome_CRP!$U16</f>
        <v>11</v>
      </c>
      <c r="BM16">
        <f>[33]CRP_Outcome_CRP!$V16</f>
        <v>8</v>
      </c>
      <c r="BO16">
        <f>[34]CRP_Outcome_CRP!$S16</f>
        <v>24</v>
      </c>
      <c r="BP16">
        <f>[34]CRP_Outcome_CRP!$T16</f>
        <v>13</v>
      </c>
      <c r="BQ16">
        <f>[34]CRP_Outcome_CRP!$U16</f>
        <v>11</v>
      </c>
      <c r="BR16">
        <f>[34]CRP_Outcome_CRP!$V16</f>
        <v>8</v>
      </c>
      <c r="BT16">
        <f>[35]CRP_Outcome_CRP!$S16</f>
        <v>16</v>
      </c>
      <c r="BU16">
        <f>[35]CRP_Outcome_CRP!$T16</f>
        <v>29</v>
      </c>
      <c r="BV16">
        <f>[35]CRP_Outcome_CRP!$U16</f>
        <v>13</v>
      </c>
      <c r="BW16">
        <f>[35]CRP_Outcome_CRP!$V16</f>
        <v>6</v>
      </c>
      <c r="BY16">
        <f>[36]CRP_Outcome_CRP!$S16</f>
        <v>24</v>
      </c>
      <c r="BZ16">
        <f>[36]CRP_Outcome_CRP!$T16</f>
        <v>20</v>
      </c>
      <c r="CA16">
        <f>[36]CRP_Outcome_CRP!$U16</f>
        <v>11</v>
      </c>
      <c r="CB16">
        <f>[36]CRP_Outcome_CRP!$V16</f>
        <v>8</v>
      </c>
      <c r="CD16">
        <f>[37]CRP_Outcome_CRP!$S16</f>
        <v>15</v>
      </c>
      <c r="CE16">
        <f>[37]CRP_Outcome_CRP!$T16</f>
        <v>36</v>
      </c>
      <c r="CF16">
        <f>[37]CRP_Outcome_CRP!$U16</f>
        <v>12</v>
      </c>
      <c r="CG16">
        <f>[37]CRP_Outcome_CRP!$V16</f>
        <v>3</v>
      </c>
      <c r="CI16">
        <f>[38]CRP_Outcome_CRP!$S16</f>
        <v>22</v>
      </c>
      <c r="CJ16">
        <f>[38]CRP_Outcome_CRP!$T16</f>
        <v>15</v>
      </c>
      <c r="CK16">
        <f>[38]CRP_Outcome_CRP!$U16</f>
        <v>11</v>
      </c>
      <c r="CL16">
        <f>[38]CRP_Outcome_CRP!$V16</f>
        <v>8</v>
      </c>
      <c r="CN16">
        <f>[39]CRP_Outcome_CRP!$S16</f>
        <v>19</v>
      </c>
      <c r="CO16">
        <f>[39]CRP_Outcome_CRP!$T16</f>
        <v>24</v>
      </c>
      <c r="CP16">
        <f>[39]CRP_Outcome_CRP!$U16</f>
        <v>12</v>
      </c>
      <c r="CQ16">
        <f>[39]CRP_Outcome_CRP!$V16</f>
        <v>4</v>
      </c>
      <c r="CS16">
        <f>[40]CRP_Outcome_CRP!$S16</f>
        <v>20</v>
      </c>
      <c r="CT16">
        <f>[40]CRP_Outcome_CRP!$T16</f>
        <v>28</v>
      </c>
      <c r="CU16">
        <f>[40]CRP_Outcome_CRP!$U16</f>
        <v>13</v>
      </c>
      <c r="CV16">
        <f>[40]CRP_Outcome_CRP!$V16</f>
        <v>6</v>
      </c>
      <c r="CX16">
        <f>[41]CRP_Outcome_CRP!$S16</f>
        <v>22</v>
      </c>
      <c r="CY16">
        <f>[41]CRP_Outcome_CRP!$T16</f>
        <v>15</v>
      </c>
      <c r="CZ16">
        <f>[41]CRP_Outcome_CRP!$U16</f>
        <v>12</v>
      </c>
      <c r="DA16">
        <f>[41]CRP_Outcome_CRP!$V16</f>
        <v>10</v>
      </c>
      <c r="DC16">
        <f>[42]CRP_Outcome_CRP!$S16</f>
        <v>24</v>
      </c>
      <c r="DD16">
        <f>[42]CRP_Outcome_CRP!$T16</f>
        <v>12</v>
      </c>
      <c r="DE16">
        <f>[42]CRP_Outcome_CRP!$U16</f>
        <v>9</v>
      </c>
      <c r="DF16">
        <f>[42]CRP_Outcome_CRP!$V16</f>
        <v>10</v>
      </c>
      <c r="DH16">
        <f>[43]CRP_Outcome_CRP!$S16</f>
        <v>23</v>
      </c>
      <c r="DI16">
        <f>[43]CRP_Outcome_CRP!$T16</f>
        <v>12</v>
      </c>
      <c r="DJ16">
        <f>[43]CRP_Outcome_CRP!$U16</f>
        <v>9</v>
      </c>
      <c r="DK16">
        <f>[43]CRP_Outcome_CRP!$V16</f>
        <v>9</v>
      </c>
      <c r="DM16">
        <f>[44]CRP_Outcome_CRP!$S16</f>
        <v>15</v>
      </c>
      <c r="DN16">
        <f>[44]CRP_Outcome_CRP!$T16</f>
        <v>19</v>
      </c>
      <c r="DO16">
        <f>[44]CRP_Outcome_CRP!$U16</f>
        <v>13</v>
      </c>
      <c r="DP16">
        <f>[44]CRP_Outcome_CRP!$V16</f>
        <v>6</v>
      </c>
      <c r="DR16">
        <f>[45]CRP_Outcome_CRP!$S16</f>
        <v>24</v>
      </c>
      <c r="DS16">
        <f>[45]CRP_Outcome_CRP!$T16</f>
        <v>12</v>
      </c>
      <c r="DT16">
        <f>[45]CRP_Outcome_CRP!$U16</f>
        <v>9</v>
      </c>
      <c r="DU16">
        <f>[45]CRP_Outcome_CRP!$V16</f>
        <v>10</v>
      </c>
      <c r="DW16">
        <f>[46]CRP_Outcome_CRP!$S16</f>
        <v>21</v>
      </c>
      <c r="DX16">
        <f>[46]CRP_Outcome_CRP!$T16</f>
        <v>17</v>
      </c>
      <c r="DY16">
        <f>[46]CRP_Outcome_CRP!$U16</f>
        <v>12</v>
      </c>
      <c r="DZ16">
        <f>[46]CRP_Outcome_CRP!$V16</f>
        <v>2</v>
      </c>
      <c r="EB16">
        <f>[47]CRP_Outcome_CRP!$S16</f>
        <v>21</v>
      </c>
      <c r="EC16">
        <f>[47]CRP_Outcome_CRP!$T16</f>
        <v>15</v>
      </c>
      <c r="ED16">
        <f>[47]CRP_Outcome_CRP!$U16</f>
        <v>11</v>
      </c>
      <c r="EE16">
        <f>[47]CRP_Outcome_CRP!$V16</f>
        <v>6</v>
      </c>
      <c r="EG16">
        <f>[48]CRP_Outcome_CRP!$S16</f>
        <v>18</v>
      </c>
      <c r="EH16">
        <f>[48]CRP_Outcome_CRP!$T16</f>
        <v>37</v>
      </c>
      <c r="EI16">
        <f>[48]CRP_Outcome_CRP!$U16</f>
        <v>12</v>
      </c>
      <c r="EJ16">
        <f>[48]CRP_Outcome_CRP!$V16</f>
        <v>7</v>
      </c>
      <c r="EL16">
        <f>[49]CRP_Outcome_CRP!$S16</f>
        <v>17</v>
      </c>
      <c r="EM16">
        <f>[49]CRP_Outcome_CRP!$T16</f>
        <v>8</v>
      </c>
      <c r="EN16">
        <f>[49]CRP_Outcome_CRP!$U16</f>
        <v>9</v>
      </c>
      <c r="EO16">
        <f>[49]CRP_Outcome_CRP!$V16</f>
        <v>11</v>
      </c>
      <c r="EQ16">
        <f>[50]CRP_Outcome_CRP!$S16</f>
        <v>10</v>
      </c>
      <c r="ER16">
        <f>[50]CRP_Outcome_CRP!$T16</f>
        <v>0</v>
      </c>
      <c r="ES16">
        <f>[50]CRP_Outcome_CRP!$U16</f>
        <v>12</v>
      </c>
      <c r="ET16">
        <f>[50]CRP_Outcome_CRP!$V16</f>
        <v>16</v>
      </c>
      <c r="EV16">
        <f t="shared" si="0"/>
        <v>19.333333333333332</v>
      </c>
      <c r="EW16">
        <f t="shared" si="1"/>
        <v>18.533333333333335</v>
      </c>
      <c r="EX16">
        <f t="shared" si="2"/>
        <v>11.433333333333334</v>
      </c>
      <c r="EY16">
        <f t="shared" si="3"/>
        <v>7.8666666666666663</v>
      </c>
    </row>
    <row r="17" spans="1:155" x14ac:dyDescent="0.35">
      <c r="A17">
        <v>15</v>
      </c>
      <c r="B17">
        <f>[1]CRP_Outcome_CRP!$S17</f>
        <v>3</v>
      </c>
      <c r="C17">
        <f>[1]CRP_Outcome_CRP!$T17</f>
        <v>21</v>
      </c>
      <c r="D17">
        <f>[1]CRP_Outcome_CRP!$U17</f>
        <v>13</v>
      </c>
      <c r="E17">
        <f>[1]CRP_Outcome_CRP!$V17</f>
        <v>2</v>
      </c>
      <c r="G17">
        <f>[2]CRP_Outcome_CRP!$S17</f>
        <v>10</v>
      </c>
      <c r="H17">
        <f>[2]CRP_Outcome_CRP!$T17</f>
        <v>28</v>
      </c>
      <c r="I17">
        <f>[2]CRP_Outcome_CRP!$U17</f>
        <v>13</v>
      </c>
      <c r="J17">
        <f>[2]CRP_Outcome_CRP!$V17</f>
        <v>2</v>
      </c>
      <c r="L17">
        <f>[3]CRP_Outcome_CRP!$S17</f>
        <v>14</v>
      </c>
      <c r="M17">
        <f>[3]CRP_Outcome_CRP!$T17</f>
        <v>21</v>
      </c>
      <c r="N17">
        <f>[3]CRP_Outcome_CRP!$U17</f>
        <v>13</v>
      </c>
      <c r="O17">
        <f>[3]CRP_Outcome_CRP!$V17</f>
        <v>2</v>
      </c>
      <c r="Q17">
        <f>[4]CRP_Outcome_CRP!$S17</f>
        <v>10</v>
      </c>
      <c r="R17">
        <f>[4]CRP_Outcome_CRP!$T17</f>
        <v>24</v>
      </c>
      <c r="S17">
        <f>[4]CRP_Outcome_CRP!$U17</f>
        <v>13</v>
      </c>
      <c r="T17">
        <f>[4]CRP_Outcome_CRP!$V17</f>
        <v>2</v>
      </c>
      <c r="V17">
        <f>[5]CRP_Outcome_CRP!$S17</f>
        <v>14</v>
      </c>
      <c r="W17">
        <f>[5]CRP_Outcome_CRP!$T17</f>
        <v>27</v>
      </c>
      <c r="X17">
        <f>[5]CRP_Outcome_CRP!$U17</f>
        <v>12</v>
      </c>
      <c r="Y17">
        <f>[5]CRP_Outcome_CRP!$V17</f>
        <v>3</v>
      </c>
      <c r="AA17">
        <f>[6]CRP_Outcome_CRP!$S17</f>
        <v>16</v>
      </c>
      <c r="AB17">
        <f>[6]CRP_Outcome_CRP!$T17</f>
        <v>22</v>
      </c>
      <c r="AC17">
        <f>[6]CRP_Outcome_CRP!$U17</f>
        <v>12</v>
      </c>
      <c r="AD17">
        <f>[6]CRP_Outcome_CRP!$V17</f>
        <v>4</v>
      </c>
      <c r="AF17">
        <f>[7]CRP_Outcome_CRP!$S17</f>
        <v>8</v>
      </c>
      <c r="AG17">
        <f>[7]CRP_Outcome_CRP!$T17</f>
        <v>54</v>
      </c>
      <c r="AH17">
        <f>[7]CRP_Outcome_CRP!$U17</f>
        <v>12</v>
      </c>
      <c r="AI17">
        <f>[7]CRP_Outcome_CRP!$V17</f>
        <v>3</v>
      </c>
      <c r="AK17">
        <f>[8]CRP_Outcome_CRP!$S17</f>
        <v>14</v>
      </c>
      <c r="AL17">
        <f>[8]CRP_Outcome_CRP!$T17</f>
        <v>20</v>
      </c>
      <c r="AM17">
        <f>[8]CRP_Outcome_CRP!$U17</f>
        <v>12</v>
      </c>
      <c r="AN17">
        <f>[8]CRP_Outcome_CRP!$V17</f>
        <v>3</v>
      </c>
      <c r="AP17">
        <f>[9]CRP_Outcome_CRP!$S17</f>
        <v>14</v>
      </c>
      <c r="AQ17">
        <f>[9]CRP_Outcome_CRP!$T17</f>
        <v>12</v>
      </c>
      <c r="AR17">
        <f>[9]CRP_Outcome_CRP!$U17</f>
        <v>10</v>
      </c>
      <c r="AS17">
        <f>[9]CRP_Outcome_CRP!$V17</f>
        <v>8</v>
      </c>
      <c r="AU17">
        <f>[10]CRP_Outcome_CRP!$S17</f>
        <v>0</v>
      </c>
      <c r="AV17">
        <f>[10]CRP_Outcome_CRP!$T17</f>
        <v>16</v>
      </c>
      <c r="AW17">
        <f>[10]CRP_Outcome_CRP!$U17</f>
        <v>14</v>
      </c>
      <c r="AX17">
        <f>[10]CRP_Outcome_CRP!$V17</f>
        <v>2</v>
      </c>
      <c r="AZ17">
        <f>[31]CRP_Outcome_CRP!$S17</f>
        <v>5</v>
      </c>
      <c r="BA17">
        <f>[31]CRP_Outcome_CRP!$T17</f>
        <v>38</v>
      </c>
      <c r="BB17">
        <f>[31]CRP_Outcome_CRP!$U17</f>
        <v>13</v>
      </c>
      <c r="BC17">
        <f>[31]CRP_Outcome_CRP!$V17</f>
        <v>2</v>
      </c>
      <c r="BE17">
        <f>[32]CRP_Outcome_CRP!$S17</f>
        <v>5</v>
      </c>
      <c r="BF17">
        <f>[32]CRP_Outcome_CRP!$T17</f>
        <v>24</v>
      </c>
      <c r="BG17">
        <f>[32]CRP_Outcome_CRP!$U17</f>
        <v>13</v>
      </c>
      <c r="BH17">
        <f>[32]CRP_Outcome_CRP!$V17</f>
        <v>2</v>
      </c>
      <c r="BJ17">
        <f>[33]CRP_Outcome_CRP!$S17</f>
        <v>12</v>
      </c>
      <c r="BK17">
        <f>[33]CRP_Outcome_CRP!$T17</f>
        <v>35</v>
      </c>
      <c r="BL17">
        <f>[33]CRP_Outcome_CRP!$U17</f>
        <v>13</v>
      </c>
      <c r="BM17">
        <f>[33]CRP_Outcome_CRP!$V17</f>
        <v>2</v>
      </c>
      <c r="BO17">
        <f>[34]CRP_Outcome_CRP!$S17</f>
        <v>13</v>
      </c>
      <c r="BP17">
        <f>[34]CRP_Outcome_CRP!$T17</f>
        <v>26</v>
      </c>
      <c r="BQ17">
        <f>[34]CRP_Outcome_CRP!$U17</f>
        <v>13</v>
      </c>
      <c r="BR17">
        <f>[34]CRP_Outcome_CRP!$V17</f>
        <v>2</v>
      </c>
      <c r="BT17">
        <f>[35]CRP_Outcome_CRP!$S17</f>
        <v>10</v>
      </c>
      <c r="BU17">
        <f>[35]CRP_Outcome_CRP!$T17</f>
        <v>37</v>
      </c>
      <c r="BV17">
        <f>[35]CRP_Outcome_CRP!$U17</f>
        <v>14</v>
      </c>
      <c r="BW17">
        <f>[35]CRP_Outcome_CRP!$V17</f>
        <v>2</v>
      </c>
      <c r="BY17">
        <f>[36]CRP_Outcome_CRP!$S17</f>
        <v>3</v>
      </c>
      <c r="BZ17">
        <f>[36]CRP_Outcome_CRP!$T17</f>
        <v>36</v>
      </c>
      <c r="CA17">
        <f>[36]CRP_Outcome_CRP!$U17</f>
        <v>13</v>
      </c>
      <c r="CB17">
        <f>[36]CRP_Outcome_CRP!$V17</f>
        <v>2</v>
      </c>
      <c r="CD17">
        <f>[37]CRP_Outcome_CRP!$S17</f>
        <v>0</v>
      </c>
      <c r="CE17">
        <f>[37]CRP_Outcome_CRP!$T17</f>
        <v>41</v>
      </c>
      <c r="CF17">
        <f>[37]CRP_Outcome_CRP!$U17</f>
        <v>13</v>
      </c>
      <c r="CG17">
        <f>[37]CRP_Outcome_CRP!$V17</f>
        <v>4</v>
      </c>
      <c r="CI17">
        <f>[38]CRP_Outcome_CRP!$S17</f>
        <v>12</v>
      </c>
      <c r="CJ17">
        <f>[38]CRP_Outcome_CRP!$T17</f>
        <v>26</v>
      </c>
      <c r="CK17">
        <f>[38]CRP_Outcome_CRP!$U17</f>
        <v>13</v>
      </c>
      <c r="CL17">
        <f>[38]CRP_Outcome_CRP!$V17</f>
        <v>2</v>
      </c>
      <c r="CN17">
        <f>[39]CRP_Outcome_CRP!$S17</f>
        <v>2</v>
      </c>
      <c r="CO17">
        <f>[39]CRP_Outcome_CRP!$T17</f>
        <v>38</v>
      </c>
      <c r="CP17">
        <f>[39]CRP_Outcome_CRP!$U17</f>
        <v>12</v>
      </c>
      <c r="CQ17">
        <f>[39]CRP_Outcome_CRP!$V17</f>
        <v>3</v>
      </c>
      <c r="CS17">
        <f>[40]CRP_Outcome_CRP!$S17</f>
        <v>9</v>
      </c>
      <c r="CT17">
        <f>[40]CRP_Outcome_CRP!$T17</f>
        <v>39</v>
      </c>
      <c r="CU17">
        <f>[40]CRP_Outcome_CRP!$U17</f>
        <v>14</v>
      </c>
      <c r="CV17">
        <f>[40]CRP_Outcome_CRP!$V17</f>
        <v>2</v>
      </c>
      <c r="CX17">
        <f>[41]CRP_Outcome_CRP!$S17</f>
        <v>14</v>
      </c>
      <c r="CY17">
        <f>[41]CRP_Outcome_CRP!$T17</f>
        <v>30</v>
      </c>
      <c r="CZ17">
        <f>[41]CRP_Outcome_CRP!$U17</f>
        <v>12</v>
      </c>
      <c r="DA17">
        <f>[41]CRP_Outcome_CRP!$V17</f>
        <v>4</v>
      </c>
      <c r="DC17">
        <f>[42]CRP_Outcome_CRP!$S17</f>
        <v>14</v>
      </c>
      <c r="DD17">
        <f>[42]CRP_Outcome_CRP!$T17</f>
        <v>21</v>
      </c>
      <c r="DE17">
        <f>[42]CRP_Outcome_CRP!$U17</f>
        <v>10</v>
      </c>
      <c r="DF17">
        <f>[42]CRP_Outcome_CRP!$V17</f>
        <v>7</v>
      </c>
      <c r="DH17">
        <f>[43]CRP_Outcome_CRP!$S17</f>
        <v>12</v>
      </c>
      <c r="DI17">
        <f>[43]CRP_Outcome_CRP!$T17</f>
        <v>16</v>
      </c>
      <c r="DJ17">
        <f>[43]CRP_Outcome_CRP!$U17</f>
        <v>10</v>
      </c>
      <c r="DK17">
        <f>[43]CRP_Outcome_CRP!$V17</f>
        <v>7</v>
      </c>
      <c r="DM17">
        <f>[44]CRP_Outcome_CRP!$S17</f>
        <v>11</v>
      </c>
      <c r="DN17">
        <f>[44]CRP_Outcome_CRP!$T17</f>
        <v>23</v>
      </c>
      <c r="DO17">
        <f>[44]CRP_Outcome_CRP!$U17</f>
        <v>14</v>
      </c>
      <c r="DP17">
        <f>[44]CRP_Outcome_CRP!$V17</f>
        <v>2</v>
      </c>
      <c r="DR17">
        <f>[45]CRP_Outcome_CRP!$S17</f>
        <v>14</v>
      </c>
      <c r="DS17">
        <f>[45]CRP_Outcome_CRP!$T17</f>
        <v>21</v>
      </c>
      <c r="DT17">
        <f>[45]CRP_Outcome_CRP!$U17</f>
        <v>10</v>
      </c>
      <c r="DU17">
        <f>[45]CRP_Outcome_CRP!$V17</f>
        <v>7</v>
      </c>
      <c r="DW17">
        <f>[46]CRP_Outcome_CRP!$S17</f>
        <v>12</v>
      </c>
      <c r="DX17">
        <f>[46]CRP_Outcome_CRP!$T17</f>
        <v>25</v>
      </c>
      <c r="DY17">
        <f>[46]CRP_Outcome_CRP!$U17</f>
        <v>13</v>
      </c>
      <c r="DZ17">
        <f>[46]CRP_Outcome_CRP!$V17</f>
        <v>6</v>
      </c>
      <c r="EB17">
        <f>[47]CRP_Outcome_CRP!$S17</f>
        <v>12</v>
      </c>
      <c r="EC17">
        <f>[47]CRP_Outcome_CRP!$T17</f>
        <v>36</v>
      </c>
      <c r="ED17">
        <f>[47]CRP_Outcome_CRP!$U17</f>
        <v>12</v>
      </c>
      <c r="EE17">
        <f>[47]CRP_Outcome_CRP!$V17</f>
        <v>3</v>
      </c>
      <c r="EG17">
        <f>[48]CRP_Outcome_CRP!$S17</f>
        <v>4</v>
      </c>
      <c r="EH17">
        <f>[48]CRP_Outcome_CRP!$T17</f>
        <v>36</v>
      </c>
      <c r="EI17">
        <f>[48]CRP_Outcome_CRP!$U17</f>
        <v>12</v>
      </c>
      <c r="EJ17">
        <f>[48]CRP_Outcome_CRP!$V17</f>
        <v>3</v>
      </c>
      <c r="EL17">
        <f>[49]CRP_Outcome_CRP!$S17</f>
        <v>19</v>
      </c>
      <c r="EM17">
        <f>[49]CRP_Outcome_CRP!$T17</f>
        <v>12</v>
      </c>
      <c r="EN17">
        <f>[49]CRP_Outcome_CRP!$U17</f>
        <v>10</v>
      </c>
      <c r="EO17">
        <f>[49]CRP_Outcome_CRP!$V17</f>
        <v>8</v>
      </c>
      <c r="EQ17">
        <f>[50]CRP_Outcome_CRP!$S17</f>
        <v>24</v>
      </c>
      <c r="ER17">
        <f>[50]CRP_Outcome_CRP!$T17</f>
        <v>12</v>
      </c>
      <c r="ES17">
        <f>[50]CRP_Outcome_CRP!$U17</f>
        <v>11</v>
      </c>
      <c r="ET17">
        <f>[50]CRP_Outcome_CRP!$V17</f>
        <v>12</v>
      </c>
      <c r="EV17">
        <f t="shared" si="0"/>
        <v>10.333333333333334</v>
      </c>
      <c r="EW17">
        <f t="shared" si="1"/>
        <v>27.233333333333334</v>
      </c>
      <c r="EX17">
        <f t="shared" si="2"/>
        <v>12.3</v>
      </c>
      <c r="EY17">
        <f t="shared" si="3"/>
        <v>3.7666666666666666</v>
      </c>
    </row>
    <row r="18" spans="1:155" x14ac:dyDescent="0.35">
      <c r="A18">
        <v>16</v>
      </c>
      <c r="B18">
        <f>[1]CRP_Outcome_CRP!$S18</f>
        <v>0</v>
      </c>
      <c r="C18">
        <f>[1]CRP_Outcome_CRP!$T18</f>
        <v>6</v>
      </c>
      <c r="D18">
        <f>[1]CRP_Outcome_CRP!$U18</f>
        <v>14</v>
      </c>
      <c r="E18">
        <f>[1]CRP_Outcome_CRP!$V18</f>
        <v>9</v>
      </c>
      <c r="G18">
        <f>[2]CRP_Outcome_CRP!$S18</f>
        <v>0</v>
      </c>
      <c r="H18">
        <f>[2]CRP_Outcome_CRP!$T18</f>
        <v>17</v>
      </c>
      <c r="I18">
        <f>[2]CRP_Outcome_CRP!$U18</f>
        <v>13</v>
      </c>
      <c r="J18">
        <f>[2]CRP_Outcome_CRP!$V18</f>
        <v>6</v>
      </c>
      <c r="L18">
        <f>[3]CRP_Outcome_CRP!$S18</f>
        <v>0</v>
      </c>
      <c r="M18">
        <f>[3]CRP_Outcome_CRP!$T18</f>
        <v>20</v>
      </c>
      <c r="N18">
        <f>[3]CRP_Outcome_CRP!$U18</f>
        <v>14</v>
      </c>
      <c r="O18">
        <f>[3]CRP_Outcome_CRP!$V18</f>
        <v>6</v>
      </c>
      <c r="Q18">
        <f>[4]CRP_Outcome_CRP!$S18</f>
        <v>0</v>
      </c>
      <c r="R18">
        <f>[4]CRP_Outcome_CRP!$T18</f>
        <v>12</v>
      </c>
      <c r="S18">
        <f>[4]CRP_Outcome_CRP!$U18</f>
        <v>14</v>
      </c>
      <c r="T18">
        <f>[4]CRP_Outcome_CRP!$V18</f>
        <v>6</v>
      </c>
      <c r="V18">
        <f>[5]CRP_Outcome_CRP!$S18</f>
        <v>0</v>
      </c>
      <c r="W18">
        <f>[5]CRP_Outcome_CRP!$T18</f>
        <v>31</v>
      </c>
      <c r="X18">
        <f>[5]CRP_Outcome_CRP!$U18</f>
        <v>13</v>
      </c>
      <c r="Y18">
        <f>[5]CRP_Outcome_CRP!$V18</f>
        <v>5</v>
      </c>
      <c r="AA18">
        <f>[6]CRP_Outcome_CRP!$S18</f>
        <v>0</v>
      </c>
      <c r="AB18">
        <f>[6]CRP_Outcome_CRP!$T18</f>
        <v>17</v>
      </c>
      <c r="AC18">
        <f>[6]CRP_Outcome_CRP!$U18</f>
        <v>13</v>
      </c>
      <c r="AD18">
        <f>[6]CRP_Outcome_CRP!$V18</f>
        <v>7</v>
      </c>
      <c r="AF18">
        <f>[7]CRP_Outcome_CRP!$S18</f>
        <v>0</v>
      </c>
      <c r="AG18">
        <f>[7]CRP_Outcome_CRP!$T18</f>
        <v>15</v>
      </c>
      <c r="AH18">
        <f>[7]CRP_Outcome_CRP!$U18</f>
        <v>13</v>
      </c>
      <c r="AI18">
        <f>[7]CRP_Outcome_CRP!$V18</f>
        <v>5</v>
      </c>
      <c r="AK18">
        <f>[8]CRP_Outcome_CRP!$S18</f>
        <v>0</v>
      </c>
      <c r="AL18">
        <f>[8]CRP_Outcome_CRP!$T18</f>
        <v>17</v>
      </c>
      <c r="AM18">
        <f>[8]CRP_Outcome_CRP!$U18</f>
        <v>13</v>
      </c>
      <c r="AN18">
        <f>[8]CRP_Outcome_CRP!$V18</f>
        <v>5</v>
      </c>
      <c r="AP18">
        <f>[9]CRP_Outcome_CRP!$S18</f>
        <v>4</v>
      </c>
      <c r="AQ18">
        <f>[9]CRP_Outcome_CRP!$T18</f>
        <v>13</v>
      </c>
      <c r="AR18">
        <f>[9]CRP_Outcome_CRP!$U18</f>
        <v>10</v>
      </c>
      <c r="AS18">
        <f>[9]CRP_Outcome_CRP!$V18</f>
        <v>6</v>
      </c>
      <c r="AU18">
        <f>[10]CRP_Outcome_CRP!$S18</f>
        <v>6</v>
      </c>
      <c r="AV18">
        <f>[10]CRP_Outcome_CRP!$T18</f>
        <v>1</v>
      </c>
      <c r="AW18">
        <f>[10]CRP_Outcome_CRP!$U18</f>
        <v>14</v>
      </c>
      <c r="AX18">
        <f>[10]CRP_Outcome_CRP!$V18</f>
        <v>2</v>
      </c>
      <c r="AZ18">
        <f>[31]CRP_Outcome_CRP!$S18</f>
        <v>0</v>
      </c>
      <c r="BA18">
        <f>[31]CRP_Outcome_CRP!$T18</f>
        <v>38</v>
      </c>
      <c r="BB18">
        <f>[31]CRP_Outcome_CRP!$U18</f>
        <v>14</v>
      </c>
      <c r="BC18">
        <f>[31]CRP_Outcome_CRP!$V18</f>
        <v>9</v>
      </c>
      <c r="BE18">
        <f>[32]CRP_Outcome_CRP!$S18</f>
        <v>0</v>
      </c>
      <c r="BF18">
        <f>[32]CRP_Outcome_CRP!$T18</f>
        <v>12</v>
      </c>
      <c r="BG18">
        <f>[32]CRP_Outcome_CRP!$U18</f>
        <v>14</v>
      </c>
      <c r="BH18">
        <f>[32]CRP_Outcome_CRP!$V18</f>
        <v>9</v>
      </c>
      <c r="BJ18">
        <f>[33]CRP_Outcome_CRP!$S18</f>
        <v>0</v>
      </c>
      <c r="BK18">
        <f>[33]CRP_Outcome_CRP!$T18</f>
        <v>21</v>
      </c>
      <c r="BL18">
        <f>[33]CRP_Outcome_CRP!$U18</f>
        <v>13</v>
      </c>
      <c r="BM18">
        <f>[33]CRP_Outcome_CRP!$V18</f>
        <v>5</v>
      </c>
      <c r="BO18">
        <f>[34]CRP_Outcome_CRP!$S18</f>
        <v>0</v>
      </c>
      <c r="BP18">
        <f>[34]CRP_Outcome_CRP!$T18</f>
        <v>20</v>
      </c>
      <c r="BQ18">
        <f>[34]CRP_Outcome_CRP!$U18</f>
        <v>13</v>
      </c>
      <c r="BR18">
        <f>[34]CRP_Outcome_CRP!$V18</f>
        <v>3</v>
      </c>
      <c r="BT18">
        <f>[35]CRP_Outcome_CRP!$S18</f>
        <v>0</v>
      </c>
      <c r="BU18">
        <f>[35]CRP_Outcome_CRP!$T18</f>
        <v>19</v>
      </c>
      <c r="BV18">
        <f>[35]CRP_Outcome_CRP!$U18</f>
        <v>14</v>
      </c>
      <c r="BW18">
        <f>[35]CRP_Outcome_CRP!$V18</f>
        <v>11</v>
      </c>
      <c r="BY18">
        <f>[36]CRP_Outcome_CRP!$S18</f>
        <v>0</v>
      </c>
      <c r="BZ18">
        <f>[36]CRP_Outcome_CRP!$T18</f>
        <v>12</v>
      </c>
      <c r="CA18">
        <f>[36]CRP_Outcome_CRP!$U18</f>
        <v>13</v>
      </c>
      <c r="CB18">
        <f>[36]CRP_Outcome_CRP!$V18</f>
        <v>3</v>
      </c>
      <c r="CD18">
        <f>[37]CRP_Outcome_CRP!$S18</f>
        <v>0</v>
      </c>
      <c r="CE18">
        <f>[37]CRP_Outcome_CRP!$T18</f>
        <v>0</v>
      </c>
      <c r="CF18">
        <f>[37]CRP_Outcome_CRP!$U18</f>
        <v>14</v>
      </c>
      <c r="CG18">
        <f>[37]CRP_Outcome_CRP!$V18</f>
        <v>12</v>
      </c>
      <c r="CI18">
        <f>[38]CRP_Outcome_CRP!$S18</f>
        <v>0</v>
      </c>
      <c r="CJ18">
        <f>[38]CRP_Outcome_CRP!$T18</f>
        <v>21</v>
      </c>
      <c r="CK18">
        <f>[38]CRP_Outcome_CRP!$U18</f>
        <v>13</v>
      </c>
      <c r="CL18">
        <f>[38]CRP_Outcome_CRP!$V18</f>
        <v>5</v>
      </c>
      <c r="CN18">
        <f>[39]CRP_Outcome_CRP!$S18</f>
        <v>6</v>
      </c>
      <c r="CO18">
        <f>[39]CRP_Outcome_CRP!$T18</f>
        <v>12</v>
      </c>
      <c r="CP18">
        <f>[39]CRP_Outcome_CRP!$U18</f>
        <v>13</v>
      </c>
      <c r="CQ18">
        <f>[39]CRP_Outcome_CRP!$V18</f>
        <v>8</v>
      </c>
      <c r="CS18">
        <f>[40]CRP_Outcome_CRP!$S18</f>
        <v>0</v>
      </c>
      <c r="CT18">
        <f>[40]CRP_Outcome_CRP!$T18</f>
        <v>22</v>
      </c>
      <c r="CU18">
        <f>[40]CRP_Outcome_CRP!$U18</f>
        <v>14</v>
      </c>
      <c r="CV18">
        <f>[40]CRP_Outcome_CRP!$V18</f>
        <v>7</v>
      </c>
      <c r="CX18">
        <f>[41]CRP_Outcome_CRP!$S18</f>
        <v>0</v>
      </c>
      <c r="CY18">
        <f>[41]CRP_Outcome_CRP!$T18</f>
        <v>13</v>
      </c>
      <c r="CZ18">
        <f>[41]CRP_Outcome_CRP!$U18</f>
        <v>13</v>
      </c>
      <c r="DA18">
        <f>[41]CRP_Outcome_CRP!$V18</f>
        <v>5</v>
      </c>
      <c r="DC18">
        <f>[42]CRP_Outcome_CRP!$S18</f>
        <v>4</v>
      </c>
      <c r="DD18">
        <f>[42]CRP_Outcome_CRP!$T18</f>
        <v>14</v>
      </c>
      <c r="DE18">
        <f>[42]CRP_Outcome_CRP!$U18</f>
        <v>10</v>
      </c>
      <c r="DF18">
        <f>[42]CRP_Outcome_CRP!$V18</f>
        <v>6</v>
      </c>
      <c r="DH18">
        <f>[43]CRP_Outcome_CRP!$S18</f>
        <v>4</v>
      </c>
      <c r="DI18">
        <f>[43]CRP_Outcome_CRP!$T18</f>
        <v>14</v>
      </c>
      <c r="DJ18">
        <f>[43]CRP_Outcome_CRP!$U18</f>
        <v>10</v>
      </c>
      <c r="DK18">
        <f>[43]CRP_Outcome_CRP!$V18</f>
        <v>6</v>
      </c>
      <c r="DM18">
        <f>[44]CRP_Outcome_CRP!$S18</f>
        <v>0</v>
      </c>
      <c r="DN18">
        <f>[44]CRP_Outcome_CRP!$T18</f>
        <v>11</v>
      </c>
      <c r="DO18">
        <f>[44]CRP_Outcome_CRP!$U18</f>
        <v>14</v>
      </c>
      <c r="DP18">
        <f>[44]CRP_Outcome_CRP!$V18</f>
        <v>12</v>
      </c>
      <c r="DR18">
        <f>[45]CRP_Outcome_CRP!$S18</f>
        <v>4</v>
      </c>
      <c r="DS18">
        <f>[45]CRP_Outcome_CRP!$T18</f>
        <v>14</v>
      </c>
      <c r="DT18">
        <f>[45]CRP_Outcome_CRP!$U18</f>
        <v>10</v>
      </c>
      <c r="DU18">
        <f>[45]CRP_Outcome_CRP!$V18</f>
        <v>6</v>
      </c>
      <c r="DW18">
        <f>[46]CRP_Outcome_CRP!$S18</f>
        <v>0</v>
      </c>
      <c r="DX18">
        <f>[46]CRP_Outcome_CRP!$T18</f>
        <v>16</v>
      </c>
      <c r="DY18">
        <f>[46]CRP_Outcome_CRP!$U18</f>
        <v>14</v>
      </c>
      <c r="DZ18">
        <f>[46]CRP_Outcome_CRP!$V18</f>
        <v>6</v>
      </c>
      <c r="EB18">
        <f>[47]CRP_Outcome_CRP!$S18</f>
        <v>0</v>
      </c>
      <c r="EC18">
        <f>[47]CRP_Outcome_CRP!$T18</f>
        <v>33</v>
      </c>
      <c r="ED18">
        <f>[47]CRP_Outcome_CRP!$U18</f>
        <v>13</v>
      </c>
      <c r="EE18">
        <f>[47]CRP_Outcome_CRP!$V18</f>
        <v>6</v>
      </c>
      <c r="EG18">
        <f>[48]CRP_Outcome_CRP!$S18</f>
        <v>0</v>
      </c>
      <c r="EH18">
        <f>[48]CRP_Outcome_CRP!$T18</f>
        <v>12</v>
      </c>
      <c r="EI18">
        <f>[48]CRP_Outcome_CRP!$U18</f>
        <v>13</v>
      </c>
      <c r="EJ18">
        <f>[48]CRP_Outcome_CRP!$V18</f>
        <v>9</v>
      </c>
      <c r="EL18">
        <f>[49]CRP_Outcome_CRP!$S18</f>
        <v>10</v>
      </c>
      <c r="EM18">
        <f>[49]CRP_Outcome_CRP!$T18</f>
        <v>16</v>
      </c>
      <c r="EN18">
        <f>[49]CRP_Outcome_CRP!$U18</f>
        <v>10</v>
      </c>
      <c r="EO18">
        <f>[49]CRP_Outcome_CRP!$V18</f>
        <v>6</v>
      </c>
      <c r="EQ18">
        <f>[50]CRP_Outcome_CRP!$S18</f>
        <v>18</v>
      </c>
      <c r="ER18">
        <f>[50]CRP_Outcome_CRP!$T18</f>
        <v>43</v>
      </c>
      <c r="ES18">
        <f>[50]CRP_Outcome_CRP!$U18</f>
        <v>12</v>
      </c>
      <c r="ET18">
        <f>[50]CRP_Outcome_CRP!$V18</f>
        <v>3</v>
      </c>
      <c r="EV18">
        <f t="shared" si="0"/>
        <v>1.8666666666666667</v>
      </c>
      <c r="EW18">
        <f t="shared" si="1"/>
        <v>17.066666666666666</v>
      </c>
      <c r="EX18">
        <f t="shared" si="2"/>
        <v>12.833333333333334</v>
      </c>
      <c r="EY18">
        <f t="shared" si="3"/>
        <v>6.4666666666666668</v>
      </c>
    </row>
    <row r="19" spans="1:155" x14ac:dyDescent="0.35">
      <c r="A19">
        <v>17</v>
      </c>
      <c r="B19">
        <f>[1]CRP_Outcome_CRP!$S19</f>
        <v>1</v>
      </c>
      <c r="C19">
        <f>[1]CRP_Outcome_CRP!$T19</f>
        <v>0</v>
      </c>
      <c r="D19">
        <f>[1]CRP_Outcome_CRP!$U19</f>
        <v>14</v>
      </c>
      <c r="E19">
        <f>[1]CRP_Outcome_CRP!$V19</f>
        <v>14</v>
      </c>
      <c r="G19">
        <f>[2]CRP_Outcome_CRP!$S19</f>
        <v>0</v>
      </c>
      <c r="H19">
        <f>[2]CRP_Outcome_CRP!$T19</f>
        <v>0</v>
      </c>
      <c r="I19">
        <f>[2]CRP_Outcome_CRP!$U19</f>
        <v>14</v>
      </c>
      <c r="J19">
        <f>[2]CRP_Outcome_CRP!$V19</f>
        <v>17</v>
      </c>
      <c r="L19">
        <f>[3]CRP_Outcome_CRP!$S19</f>
        <v>0</v>
      </c>
      <c r="M19">
        <f>[3]CRP_Outcome_CRP!$T19</f>
        <v>5</v>
      </c>
      <c r="N19">
        <f>[3]CRP_Outcome_CRP!$U19</f>
        <v>14</v>
      </c>
      <c r="O19">
        <f>[3]CRP_Outcome_CRP!$V19</f>
        <v>13</v>
      </c>
      <c r="Q19">
        <f>[4]CRP_Outcome_CRP!$S19</f>
        <v>0</v>
      </c>
      <c r="R19">
        <f>[4]CRP_Outcome_CRP!$T19</f>
        <v>0</v>
      </c>
      <c r="S19">
        <f>[4]CRP_Outcome_CRP!$U19</f>
        <v>16</v>
      </c>
      <c r="T19">
        <f>[4]CRP_Outcome_CRP!$V19</f>
        <v>13</v>
      </c>
      <c r="V19">
        <f>[5]CRP_Outcome_CRP!$S19</f>
        <v>1</v>
      </c>
      <c r="W19">
        <f>[5]CRP_Outcome_CRP!$T19</f>
        <v>5</v>
      </c>
      <c r="X19">
        <f>[5]CRP_Outcome_CRP!$U19</f>
        <v>13</v>
      </c>
      <c r="Y19">
        <f>[5]CRP_Outcome_CRP!$V19</f>
        <v>13</v>
      </c>
      <c r="AA19">
        <f>[6]CRP_Outcome_CRP!$S19</f>
        <v>1</v>
      </c>
      <c r="AB19">
        <f>[6]CRP_Outcome_CRP!$T19</f>
        <v>8</v>
      </c>
      <c r="AC19">
        <f>[6]CRP_Outcome_CRP!$U19</f>
        <v>13</v>
      </c>
      <c r="AD19">
        <f>[6]CRP_Outcome_CRP!$V19</f>
        <v>11</v>
      </c>
      <c r="AF19">
        <f>[7]CRP_Outcome_CRP!$S19</f>
        <v>0</v>
      </c>
      <c r="AG19">
        <f>[7]CRP_Outcome_CRP!$T19</f>
        <v>0</v>
      </c>
      <c r="AH19">
        <f>[7]CRP_Outcome_CRP!$U19</f>
        <v>13</v>
      </c>
      <c r="AI19">
        <f>[7]CRP_Outcome_CRP!$V19</f>
        <v>13</v>
      </c>
      <c r="AK19">
        <f>[8]CRP_Outcome_CRP!$S19</f>
        <v>0</v>
      </c>
      <c r="AL19">
        <f>[8]CRP_Outcome_CRP!$T19</f>
        <v>7</v>
      </c>
      <c r="AM19">
        <f>[8]CRP_Outcome_CRP!$U19</f>
        <v>13</v>
      </c>
      <c r="AN19">
        <f>[8]CRP_Outcome_CRP!$V19</f>
        <v>13</v>
      </c>
      <c r="AP19">
        <f>[9]CRP_Outcome_CRP!$S19</f>
        <v>7</v>
      </c>
      <c r="AQ19">
        <f>[9]CRP_Outcome_CRP!$T19</f>
        <v>12</v>
      </c>
      <c r="AR19">
        <f>[9]CRP_Outcome_CRP!$U19</f>
        <v>10</v>
      </c>
      <c r="AS19">
        <f>[9]CRP_Outcome_CRP!$V19</f>
        <v>11</v>
      </c>
      <c r="AU19">
        <f>[10]CRP_Outcome_CRP!$S19</f>
        <v>2</v>
      </c>
      <c r="AV19">
        <f>[10]CRP_Outcome_CRP!$T19</f>
        <v>0</v>
      </c>
      <c r="AW19">
        <f>[10]CRP_Outcome_CRP!$U19</f>
        <v>14</v>
      </c>
      <c r="AX19">
        <f>[10]CRP_Outcome_CRP!$V19</f>
        <v>15</v>
      </c>
      <c r="AZ19">
        <f>[31]CRP_Outcome_CRP!$S19</f>
        <v>1</v>
      </c>
      <c r="BA19">
        <f>[31]CRP_Outcome_CRP!$T19</f>
        <v>0</v>
      </c>
      <c r="BB19">
        <f>[31]CRP_Outcome_CRP!$U19</f>
        <v>14</v>
      </c>
      <c r="BC19">
        <f>[31]CRP_Outcome_CRP!$V19</f>
        <v>14</v>
      </c>
      <c r="BE19">
        <f>[32]CRP_Outcome_CRP!$S19</f>
        <v>1</v>
      </c>
      <c r="BF19">
        <f>[32]CRP_Outcome_CRP!$T19</f>
        <v>0</v>
      </c>
      <c r="BG19">
        <f>[32]CRP_Outcome_CRP!$U19</f>
        <v>14</v>
      </c>
      <c r="BH19">
        <f>[32]CRP_Outcome_CRP!$V19</f>
        <v>14</v>
      </c>
      <c r="BJ19">
        <f>[33]CRP_Outcome_CRP!$S19</f>
        <v>0</v>
      </c>
      <c r="BK19">
        <f>[33]CRP_Outcome_CRP!$T19</f>
        <v>0</v>
      </c>
      <c r="BL19">
        <f>[33]CRP_Outcome_CRP!$U19</f>
        <v>14</v>
      </c>
      <c r="BM19">
        <f>[33]CRP_Outcome_CRP!$V19</f>
        <v>16</v>
      </c>
      <c r="BO19">
        <f>[34]CRP_Outcome_CRP!$S19</f>
        <v>0</v>
      </c>
      <c r="BP19">
        <f>[34]CRP_Outcome_CRP!$T19</f>
        <v>3</v>
      </c>
      <c r="BQ19">
        <f>[34]CRP_Outcome_CRP!$U19</f>
        <v>14</v>
      </c>
      <c r="BR19">
        <f>[34]CRP_Outcome_CRP!$V19</f>
        <v>15</v>
      </c>
      <c r="BT19">
        <f>[35]CRP_Outcome_CRP!$S19</f>
        <v>3</v>
      </c>
      <c r="BU19">
        <f>[35]CRP_Outcome_CRP!$T19</f>
        <v>0</v>
      </c>
      <c r="BV19">
        <f>[35]CRP_Outcome_CRP!$U19</f>
        <v>14</v>
      </c>
      <c r="BW19">
        <f>[35]CRP_Outcome_CRP!$V19</f>
        <v>17</v>
      </c>
      <c r="BY19">
        <f>[36]CRP_Outcome_CRP!$S19</f>
        <v>0</v>
      </c>
      <c r="BZ19">
        <f>[36]CRP_Outcome_CRP!$T19</f>
        <v>0</v>
      </c>
      <c r="CA19">
        <f>[36]CRP_Outcome_CRP!$U19</f>
        <v>14</v>
      </c>
      <c r="CB19">
        <f>[36]CRP_Outcome_CRP!$V19</f>
        <v>15</v>
      </c>
      <c r="CD19">
        <f>[37]CRP_Outcome_CRP!$S19</f>
        <v>7</v>
      </c>
      <c r="CE19">
        <f>[37]CRP_Outcome_CRP!$T19</f>
        <v>0</v>
      </c>
      <c r="CF19">
        <f>[37]CRP_Outcome_CRP!$U19</f>
        <v>14</v>
      </c>
      <c r="CG19">
        <f>[37]CRP_Outcome_CRP!$V19</f>
        <v>15</v>
      </c>
      <c r="CI19">
        <f>[38]CRP_Outcome_CRP!$S19</f>
        <v>0</v>
      </c>
      <c r="CJ19">
        <f>[38]CRP_Outcome_CRP!$T19</f>
        <v>0</v>
      </c>
      <c r="CK19">
        <f>[38]CRP_Outcome_CRP!$U19</f>
        <v>14</v>
      </c>
      <c r="CL19">
        <f>[38]CRP_Outcome_CRP!$V19</f>
        <v>16</v>
      </c>
      <c r="CN19">
        <f>[39]CRP_Outcome_CRP!$S19</f>
        <v>5</v>
      </c>
      <c r="CO19">
        <f>[39]CRP_Outcome_CRP!$T19</f>
        <v>0</v>
      </c>
      <c r="CP19">
        <f>[39]CRP_Outcome_CRP!$U19</f>
        <v>13</v>
      </c>
      <c r="CQ19">
        <f>[39]CRP_Outcome_CRP!$V19</f>
        <v>17</v>
      </c>
      <c r="CS19">
        <f>[40]CRP_Outcome_CRP!$S19</f>
        <v>2</v>
      </c>
      <c r="CT19">
        <f>[40]CRP_Outcome_CRP!$T19</f>
        <v>0</v>
      </c>
      <c r="CU19">
        <f>[40]CRP_Outcome_CRP!$U19</f>
        <v>14</v>
      </c>
      <c r="CV19">
        <f>[40]CRP_Outcome_CRP!$V19</f>
        <v>18</v>
      </c>
      <c r="CX19">
        <f>[41]CRP_Outcome_CRP!$S19</f>
        <v>0</v>
      </c>
      <c r="CY19">
        <f>[41]CRP_Outcome_CRP!$T19</f>
        <v>0</v>
      </c>
      <c r="CZ19">
        <f>[41]CRP_Outcome_CRP!$U19</f>
        <v>13</v>
      </c>
      <c r="DA19">
        <f>[41]CRP_Outcome_CRP!$V19</f>
        <v>11</v>
      </c>
      <c r="DC19">
        <f>[42]CRP_Outcome_CRP!$S19</f>
        <v>6</v>
      </c>
      <c r="DD19">
        <f>[42]CRP_Outcome_CRP!$T19</f>
        <v>11</v>
      </c>
      <c r="DE19">
        <f>[42]CRP_Outcome_CRP!$U19</f>
        <v>10</v>
      </c>
      <c r="DF19">
        <f>[42]CRP_Outcome_CRP!$V19</f>
        <v>13</v>
      </c>
      <c r="DH19">
        <f>[43]CRP_Outcome_CRP!$S19</f>
        <v>7</v>
      </c>
      <c r="DI19">
        <f>[43]CRP_Outcome_CRP!$T19</f>
        <v>5</v>
      </c>
      <c r="DJ19">
        <f>[43]CRP_Outcome_CRP!$U19</f>
        <v>10</v>
      </c>
      <c r="DK19">
        <f>[43]CRP_Outcome_CRP!$V19</f>
        <v>15</v>
      </c>
      <c r="DM19">
        <f>[44]CRP_Outcome_CRP!$S19</f>
        <v>2</v>
      </c>
      <c r="DN19">
        <f>[44]CRP_Outcome_CRP!$T19</f>
        <v>1</v>
      </c>
      <c r="DO19">
        <f>[44]CRP_Outcome_CRP!$U19</f>
        <v>14</v>
      </c>
      <c r="DP19">
        <f>[44]CRP_Outcome_CRP!$V19</f>
        <v>14</v>
      </c>
      <c r="DR19">
        <f>[45]CRP_Outcome_CRP!$S19</f>
        <v>6</v>
      </c>
      <c r="DS19">
        <f>[45]CRP_Outcome_CRP!$T19</f>
        <v>11</v>
      </c>
      <c r="DT19">
        <f>[45]CRP_Outcome_CRP!$U19</f>
        <v>10</v>
      </c>
      <c r="DU19">
        <f>[45]CRP_Outcome_CRP!$V19</f>
        <v>13</v>
      </c>
      <c r="DW19">
        <f>[46]CRP_Outcome_CRP!$S19</f>
        <v>5</v>
      </c>
      <c r="DX19">
        <f>[46]CRP_Outcome_CRP!$T19</f>
        <v>3</v>
      </c>
      <c r="DY19">
        <f>[46]CRP_Outcome_CRP!$U19</f>
        <v>14</v>
      </c>
      <c r="DZ19">
        <f>[46]CRP_Outcome_CRP!$V19</f>
        <v>15</v>
      </c>
      <c r="EB19">
        <f>[47]CRP_Outcome_CRP!$S19</f>
        <v>5</v>
      </c>
      <c r="EC19">
        <f>[47]CRP_Outcome_CRP!$T19</f>
        <v>0</v>
      </c>
      <c r="ED19">
        <f>[47]CRP_Outcome_CRP!$U19</f>
        <v>13</v>
      </c>
      <c r="EE19">
        <f>[47]CRP_Outcome_CRP!$V19</f>
        <v>15</v>
      </c>
      <c r="EG19">
        <f>[48]CRP_Outcome_CRP!$S19</f>
        <v>4</v>
      </c>
      <c r="EH19">
        <f>[48]CRP_Outcome_CRP!$T19</f>
        <v>0</v>
      </c>
      <c r="EI19">
        <f>[48]CRP_Outcome_CRP!$U19</f>
        <v>13</v>
      </c>
      <c r="EJ19">
        <f>[48]CRP_Outcome_CRP!$V19</f>
        <v>15</v>
      </c>
      <c r="EL19">
        <f>[49]CRP_Outcome_CRP!$S19</f>
        <v>5</v>
      </c>
      <c r="EM19">
        <f>[49]CRP_Outcome_CRP!$T19</f>
        <v>12</v>
      </c>
      <c r="EN19">
        <f>[49]CRP_Outcome_CRP!$U19</f>
        <v>10</v>
      </c>
      <c r="EO19">
        <f>[49]CRP_Outcome_CRP!$V19</f>
        <v>10</v>
      </c>
      <c r="EQ19">
        <f>[50]CRP_Outcome_CRP!$S19</f>
        <v>0</v>
      </c>
      <c r="ER19">
        <f>[50]CRP_Outcome_CRP!$T19</f>
        <v>22</v>
      </c>
      <c r="ES19">
        <f>[50]CRP_Outcome_CRP!$U19</f>
        <v>14</v>
      </c>
      <c r="ET19">
        <f>[50]CRP_Outcome_CRP!$V19</f>
        <v>2</v>
      </c>
      <c r="EV19">
        <f t="shared" si="0"/>
        <v>2.3666666666666667</v>
      </c>
      <c r="EW19">
        <f t="shared" si="1"/>
        <v>3.5</v>
      </c>
      <c r="EX19">
        <f t="shared" si="2"/>
        <v>13.133333333333333</v>
      </c>
      <c r="EY19">
        <f t="shared" si="3"/>
        <v>13.766666666666667</v>
      </c>
    </row>
    <row r="20" spans="1:155" x14ac:dyDescent="0.35">
      <c r="A20">
        <v>18</v>
      </c>
      <c r="B20">
        <f>[1]CRP_Outcome_CRP!$S20</f>
        <v>16</v>
      </c>
      <c r="C20">
        <f>[1]CRP_Outcome_CRP!$T20</f>
        <v>0</v>
      </c>
      <c r="D20">
        <f>[1]CRP_Outcome_CRP!$U20</f>
        <v>13</v>
      </c>
      <c r="E20">
        <f>[1]CRP_Outcome_CRP!$V20</f>
        <v>15</v>
      </c>
      <c r="G20">
        <f>[2]CRP_Outcome_CRP!$S20</f>
        <v>12</v>
      </c>
      <c r="H20">
        <f>[2]CRP_Outcome_CRP!$T20</f>
        <v>0</v>
      </c>
      <c r="I20">
        <f>[2]CRP_Outcome_CRP!$U20</f>
        <v>13</v>
      </c>
      <c r="J20">
        <f>[2]CRP_Outcome_CRP!$V20</f>
        <v>17</v>
      </c>
      <c r="L20">
        <f>[3]CRP_Outcome_CRP!$S20</f>
        <v>8</v>
      </c>
      <c r="M20">
        <f>[3]CRP_Outcome_CRP!$T20</f>
        <v>0</v>
      </c>
      <c r="N20">
        <f>[3]CRP_Outcome_CRP!$U20</f>
        <v>13</v>
      </c>
      <c r="O20">
        <f>[3]CRP_Outcome_CRP!$V20</f>
        <v>16</v>
      </c>
      <c r="Q20">
        <f>[4]CRP_Outcome_CRP!$S20</f>
        <v>8</v>
      </c>
      <c r="R20">
        <f>[4]CRP_Outcome_CRP!$T20</f>
        <v>0</v>
      </c>
      <c r="S20">
        <f>[4]CRP_Outcome_CRP!$U20</f>
        <v>17</v>
      </c>
      <c r="T20">
        <f>[4]CRP_Outcome_CRP!$V20</f>
        <v>15</v>
      </c>
      <c r="V20">
        <f>[5]CRP_Outcome_CRP!$S20</f>
        <v>8</v>
      </c>
      <c r="W20">
        <f>[5]CRP_Outcome_CRP!$T20</f>
        <v>0</v>
      </c>
      <c r="X20">
        <f>[5]CRP_Outcome_CRP!$U20</f>
        <v>13</v>
      </c>
      <c r="Y20">
        <f>[5]CRP_Outcome_CRP!$V20</f>
        <v>19</v>
      </c>
      <c r="AA20">
        <f>[6]CRP_Outcome_CRP!$S20</f>
        <v>8</v>
      </c>
      <c r="AB20">
        <f>[6]CRP_Outcome_CRP!$T20</f>
        <v>0</v>
      </c>
      <c r="AC20">
        <f>[6]CRP_Outcome_CRP!$U20</f>
        <v>13</v>
      </c>
      <c r="AD20">
        <f>[6]CRP_Outcome_CRP!$V20</f>
        <v>17</v>
      </c>
      <c r="AF20">
        <f>[7]CRP_Outcome_CRP!$S20</f>
        <v>8</v>
      </c>
      <c r="AG20">
        <f>[7]CRP_Outcome_CRP!$T20</f>
        <v>0</v>
      </c>
      <c r="AH20">
        <f>[7]CRP_Outcome_CRP!$U20</f>
        <v>13</v>
      </c>
      <c r="AI20">
        <f>[7]CRP_Outcome_CRP!$V20</f>
        <v>16</v>
      </c>
      <c r="AK20">
        <f>[8]CRP_Outcome_CRP!$S20</f>
        <v>8</v>
      </c>
      <c r="AL20">
        <f>[8]CRP_Outcome_CRP!$T20</f>
        <v>0</v>
      </c>
      <c r="AM20">
        <f>[8]CRP_Outcome_CRP!$U20</f>
        <v>13</v>
      </c>
      <c r="AN20">
        <f>[8]CRP_Outcome_CRP!$V20</f>
        <v>18</v>
      </c>
      <c r="AP20">
        <f>[9]CRP_Outcome_CRP!$S20</f>
        <v>8</v>
      </c>
      <c r="AQ20">
        <f>[9]CRP_Outcome_CRP!$T20</f>
        <v>3</v>
      </c>
      <c r="AR20">
        <f>[9]CRP_Outcome_CRP!$U20</f>
        <v>10</v>
      </c>
      <c r="AS20">
        <f>[9]CRP_Outcome_CRP!$V20</f>
        <v>14</v>
      </c>
      <c r="AU20">
        <f>[10]CRP_Outcome_CRP!$S20</f>
        <v>14</v>
      </c>
      <c r="AV20">
        <f>[10]CRP_Outcome_CRP!$T20</f>
        <v>12</v>
      </c>
      <c r="AW20">
        <f>[10]CRP_Outcome_CRP!$U20</f>
        <v>13</v>
      </c>
      <c r="AX20">
        <f>[10]CRP_Outcome_CRP!$V20</f>
        <v>16</v>
      </c>
      <c r="AZ20">
        <f>[31]CRP_Outcome_CRP!$S20</f>
        <v>10</v>
      </c>
      <c r="BA20">
        <f>[31]CRP_Outcome_CRP!$T20</f>
        <v>0</v>
      </c>
      <c r="BB20">
        <f>[31]CRP_Outcome_CRP!$U20</f>
        <v>13</v>
      </c>
      <c r="BC20">
        <f>[31]CRP_Outcome_CRP!$V20</f>
        <v>15</v>
      </c>
      <c r="BE20">
        <f>[32]CRP_Outcome_CRP!$S20</f>
        <v>10</v>
      </c>
      <c r="BF20">
        <f>[32]CRP_Outcome_CRP!$T20</f>
        <v>0</v>
      </c>
      <c r="BG20">
        <f>[32]CRP_Outcome_CRP!$U20</f>
        <v>13</v>
      </c>
      <c r="BH20">
        <f>[32]CRP_Outcome_CRP!$V20</f>
        <v>15</v>
      </c>
      <c r="BJ20">
        <f>[33]CRP_Outcome_CRP!$S20</f>
        <v>9</v>
      </c>
      <c r="BK20">
        <f>[33]CRP_Outcome_CRP!$T20</f>
        <v>0</v>
      </c>
      <c r="BL20">
        <f>[33]CRP_Outcome_CRP!$U20</f>
        <v>13</v>
      </c>
      <c r="BM20">
        <f>[33]CRP_Outcome_CRP!$V20</f>
        <v>16</v>
      </c>
      <c r="BO20">
        <f>[34]CRP_Outcome_CRP!$S20</f>
        <v>8</v>
      </c>
      <c r="BP20">
        <f>[34]CRP_Outcome_CRP!$T20</f>
        <v>0</v>
      </c>
      <c r="BQ20">
        <f>[34]CRP_Outcome_CRP!$U20</f>
        <v>13</v>
      </c>
      <c r="BR20">
        <f>[34]CRP_Outcome_CRP!$V20</f>
        <v>16</v>
      </c>
      <c r="BT20">
        <f>[35]CRP_Outcome_CRP!$S20</f>
        <v>15</v>
      </c>
      <c r="BU20">
        <f>[35]CRP_Outcome_CRP!$T20</f>
        <v>0</v>
      </c>
      <c r="BV20">
        <f>[35]CRP_Outcome_CRP!$U20</f>
        <v>13</v>
      </c>
      <c r="BW20">
        <f>[35]CRP_Outcome_CRP!$V20</f>
        <v>15</v>
      </c>
      <c r="BY20">
        <f>[36]CRP_Outcome_CRP!$S20</f>
        <v>8</v>
      </c>
      <c r="BZ20">
        <f>[36]CRP_Outcome_CRP!$T20</f>
        <v>0</v>
      </c>
      <c r="CA20">
        <f>[36]CRP_Outcome_CRP!$U20</f>
        <v>13</v>
      </c>
      <c r="CB20">
        <f>[36]CRP_Outcome_CRP!$V20</f>
        <v>16</v>
      </c>
      <c r="CD20">
        <f>[37]CRP_Outcome_CRP!$S20</f>
        <v>23</v>
      </c>
      <c r="CE20">
        <f>[37]CRP_Outcome_CRP!$T20</f>
        <v>7</v>
      </c>
      <c r="CF20">
        <f>[37]CRP_Outcome_CRP!$U20</f>
        <v>13</v>
      </c>
      <c r="CG20">
        <f>[37]CRP_Outcome_CRP!$V20</f>
        <v>15</v>
      </c>
      <c r="CI20">
        <f>[38]CRP_Outcome_CRP!$S20</f>
        <v>9</v>
      </c>
      <c r="CJ20">
        <f>[38]CRP_Outcome_CRP!$T20</f>
        <v>0</v>
      </c>
      <c r="CK20">
        <f>[38]CRP_Outcome_CRP!$U20</f>
        <v>13</v>
      </c>
      <c r="CL20">
        <f>[38]CRP_Outcome_CRP!$V20</f>
        <v>16</v>
      </c>
      <c r="CN20">
        <f>[39]CRP_Outcome_CRP!$S20</f>
        <v>9</v>
      </c>
      <c r="CO20">
        <f>[39]CRP_Outcome_CRP!$T20</f>
        <v>0</v>
      </c>
      <c r="CP20">
        <f>[39]CRP_Outcome_CRP!$U20</f>
        <v>13</v>
      </c>
      <c r="CQ20">
        <f>[39]CRP_Outcome_CRP!$V20</f>
        <v>19</v>
      </c>
      <c r="CS20">
        <f>[40]CRP_Outcome_CRP!$S20</f>
        <v>12</v>
      </c>
      <c r="CT20">
        <f>[40]CRP_Outcome_CRP!$T20</f>
        <v>0</v>
      </c>
      <c r="CU20">
        <f>[40]CRP_Outcome_CRP!$U20</f>
        <v>13</v>
      </c>
      <c r="CV20">
        <f>[40]CRP_Outcome_CRP!$V20</f>
        <v>15</v>
      </c>
      <c r="CX20">
        <f>[41]CRP_Outcome_CRP!$S20</f>
        <v>6</v>
      </c>
      <c r="CY20">
        <f>[41]CRP_Outcome_CRP!$T20</f>
        <v>0</v>
      </c>
      <c r="CZ20">
        <f>[41]CRP_Outcome_CRP!$U20</f>
        <v>13</v>
      </c>
      <c r="DA20">
        <f>[41]CRP_Outcome_CRP!$V20</f>
        <v>16</v>
      </c>
      <c r="DC20">
        <f>[42]CRP_Outcome_CRP!$S20</f>
        <v>8</v>
      </c>
      <c r="DD20">
        <f>[42]CRP_Outcome_CRP!$T20</f>
        <v>0</v>
      </c>
      <c r="DE20">
        <f>[42]CRP_Outcome_CRP!$U20</f>
        <v>10</v>
      </c>
      <c r="DF20">
        <f>[42]CRP_Outcome_CRP!$V20</f>
        <v>14</v>
      </c>
      <c r="DH20">
        <f>[43]CRP_Outcome_CRP!$S20</f>
        <v>10</v>
      </c>
      <c r="DI20">
        <f>[43]CRP_Outcome_CRP!$T20</f>
        <v>1</v>
      </c>
      <c r="DJ20">
        <f>[43]CRP_Outcome_CRP!$U20</f>
        <v>10</v>
      </c>
      <c r="DK20">
        <f>[43]CRP_Outcome_CRP!$V20</f>
        <v>14</v>
      </c>
      <c r="DM20">
        <f>[44]CRP_Outcome_CRP!$S20</f>
        <v>15</v>
      </c>
      <c r="DN20">
        <f>[44]CRP_Outcome_CRP!$T20</f>
        <v>0</v>
      </c>
      <c r="DO20">
        <f>[44]CRP_Outcome_CRP!$U20</f>
        <v>13</v>
      </c>
      <c r="DP20">
        <f>[44]CRP_Outcome_CRP!$V20</f>
        <v>15</v>
      </c>
      <c r="DR20">
        <f>[45]CRP_Outcome_CRP!$S20</f>
        <v>8</v>
      </c>
      <c r="DS20">
        <f>[45]CRP_Outcome_CRP!$T20</f>
        <v>0</v>
      </c>
      <c r="DT20">
        <f>[45]CRP_Outcome_CRP!$U20</f>
        <v>10</v>
      </c>
      <c r="DU20">
        <f>[45]CRP_Outcome_CRP!$V20</f>
        <v>14</v>
      </c>
      <c r="DW20">
        <f>[46]CRP_Outcome_CRP!$S20</f>
        <v>10</v>
      </c>
      <c r="DX20">
        <f>[46]CRP_Outcome_CRP!$T20</f>
        <v>0</v>
      </c>
      <c r="DY20">
        <f>[46]CRP_Outcome_CRP!$U20</f>
        <v>13</v>
      </c>
      <c r="DZ20">
        <f>[46]CRP_Outcome_CRP!$V20</f>
        <v>17</v>
      </c>
      <c r="EB20">
        <f>[47]CRP_Outcome_CRP!$S20</f>
        <v>10</v>
      </c>
      <c r="EC20">
        <f>[47]CRP_Outcome_CRP!$T20</f>
        <v>0</v>
      </c>
      <c r="ED20">
        <f>[47]CRP_Outcome_CRP!$U20</f>
        <v>13</v>
      </c>
      <c r="EE20">
        <f>[47]CRP_Outcome_CRP!$V20</f>
        <v>16</v>
      </c>
      <c r="EG20">
        <f>[48]CRP_Outcome_CRP!$S20</f>
        <v>11</v>
      </c>
      <c r="EH20">
        <f>[48]CRP_Outcome_CRP!$T20</f>
        <v>0</v>
      </c>
      <c r="EI20">
        <f>[48]CRP_Outcome_CRP!$U20</f>
        <v>13</v>
      </c>
      <c r="EJ20">
        <f>[48]CRP_Outcome_CRP!$V20</f>
        <v>16</v>
      </c>
      <c r="EL20">
        <f>[49]CRP_Outcome_CRP!$S20</f>
        <v>7</v>
      </c>
      <c r="EM20">
        <f>[49]CRP_Outcome_CRP!$T20</f>
        <v>6</v>
      </c>
      <c r="EN20">
        <f>[49]CRP_Outcome_CRP!$U20</f>
        <v>10</v>
      </c>
      <c r="EO20">
        <f>[49]CRP_Outcome_CRP!$V20</f>
        <v>12</v>
      </c>
      <c r="EQ20">
        <f>[50]CRP_Outcome_CRP!$S20</f>
        <v>0</v>
      </c>
      <c r="ER20">
        <f>[50]CRP_Outcome_CRP!$T20</f>
        <v>10</v>
      </c>
      <c r="ES20">
        <f>[50]CRP_Outcome_CRP!$U20</f>
        <v>15</v>
      </c>
      <c r="ET20">
        <f>[50]CRP_Outcome_CRP!$V20</f>
        <v>9</v>
      </c>
      <c r="EV20">
        <f t="shared" si="0"/>
        <v>9.8666666666666671</v>
      </c>
      <c r="EW20">
        <f t="shared" si="1"/>
        <v>1.3</v>
      </c>
      <c r="EX20">
        <f t="shared" si="2"/>
        <v>12.7</v>
      </c>
      <c r="EY20">
        <f t="shared" si="3"/>
        <v>15.466666666666667</v>
      </c>
    </row>
    <row r="21" spans="1:155" x14ac:dyDescent="0.35">
      <c r="A21">
        <v>19</v>
      </c>
      <c r="B21">
        <f>[1]CRP_Outcome_CRP!$S21</f>
        <v>19</v>
      </c>
      <c r="C21">
        <f>[1]CRP_Outcome_CRP!$T21</f>
        <v>0</v>
      </c>
      <c r="D21">
        <f>[1]CRP_Outcome_CRP!$U21</f>
        <v>13</v>
      </c>
      <c r="E21">
        <f>[1]CRP_Outcome_CRP!$V21</f>
        <v>14</v>
      </c>
      <c r="G21">
        <f>[2]CRP_Outcome_CRP!$S21</f>
        <v>24</v>
      </c>
      <c r="H21">
        <f>[2]CRP_Outcome_CRP!$T21</f>
        <v>0</v>
      </c>
      <c r="I21">
        <f>[2]CRP_Outcome_CRP!$U21</f>
        <v>13</v>
      </c>
      <c r="J21">
        <f>[2]CRP_Outcome_CRP!$V21</f>
        <v>15</v>
      </c>
      <c r="L21">
        <f>[3]CRP_Outcome_CRP!$S21</f>
        <v>17</v>
      </c>
      <c r="M21">
        <f>[3]CRP_Outcome_CRP!$T21</f>
        <v>0</v>
      </c>
      <c r="N21">
        <f>[3]CRP_Outcome_CRP!$U21</f>
        <v>13</v>
      </c>
      <c r="O21">
        <f>[3]CRP_Outcome_CRP!$V21</f>
        <v>15</v>
      </c>
      <c r="Q21">
        <f>[4]CRP_Outcome_CRP!$S21</f>
        <v>21</v>
      </c>
      <c r="R21">
        <f>[4]CRP_Outcome_CRP!$T21</f>
        <v>12</v>
      </c>
      <c r="S21">
        <f>[4]CRP_Outcome_CRP!$U21</f>
        <v>13</v>
      </c>
      <c r="T21">
        <f>[4]CRP_Outcome_CRP!$V21</f>
        <v>16</v>
      </c>
      <c r="V21">
        <f>[5]CRP_Outcome_CRP!$S21</f>
        <v>18</v>
      </c>
      <c r="W21">
        <f>[5]CRP_Outcome_CRP!$T21</f>
        <v>0</v>
      </c>
      <c r="X21">
        <f>[5]CRP_Outcome_CRP!$U21</f>
        <v>13</v>
      </c>
      <c r="Y21">
        <f>[5]CRP_Outcome_CRP!$V21</f>
        <v>15</v>
      </c>
      <c r="AA21">
        <f>[6]CRP_Outcome_CRP!$S21</f>
        <v>15</v>
      </c>
      <c r="AB21">
        <f>[6]CRP_Outcome_CRP!$T21</f>
        <v>0</v>
      </c>
      <c r="AC21">
        <f>[6]CRP_Outcome_CRP!$U21</f>
        <v>12</v>
      </c>
      <c r="AD21">
        <f>[6]CRP_Outcome_CRP!$V21</f>
        <v>14</v>
      </c>
      <c r="AF21">
        <f>[7]CRP_Outcome_CRP!$S21</f>
        <v>24</v>
      </c>
      <c r="AG21">
        <f>[7]CRP_Outcome_CRP!$T21</f>
        <v>9</v>
      </c>
      <c r="AH21">
        <f>[7]CRP_Outcome_CRP!$U21</f>
        <v>12</v>
      </c>
      <c r="AI21">
        <f>[7]CRP_Outcome_CRP!$V21</f>
        <v>15</v>
      </c>
      <c r="AK21">
        <f>[8]CRP_Outcome_CRP!$S21</f>
        <v>17</v>
      </c>
      <c r="AL21">
        <f>[8]CRP_Outcome_CRP!$T21</f>
        <v>0</v>
      </c>
      <c r="AM21">
        <f>[8]CRP_Outcome_CRP!$U21</f>
        <v>12</v>
      </c>
      <c r="AN21">
        <f>[8]CRP_Outcome_CRP!$V21</f>
        <v>15</v>
      </c>
      <c r="AP21">
        <f>[9]CRP_Outcome_CRP!$S21</f>
        <v>12</v>
      </c>
      <c r="AQ21">
        <f>[9]CRP_Outcome_CRP!$T21</f>
        <v>8</v>
      </c>
      <c r="AR21">
        <f>[9]CRP_Outcome_CRP!$U21</f>
        <v>9</v>
      </c>
      <c r="AS21">
        <f>[9]CRP_Outcome_CRP!$V21</f>
        <v>11</v>
      </c>
      <c r="AU21">
        <f>[10]CRP_Outcome_CRP!$S21</f>
        <v>24</v>
      </c>
      <c r="AV21">
        <f>[10]CRP_Outcome_CRP!$T21</f>
        <v>17</v>
      </c>
      <c r="AW21">
        <f>[10]CRP_Outcome_CRP!$U21</f>
        <v>13</v>
      </c>
      <c r="AX21">
        <f>[10]CRP_Outcome_CRP!$V21</f>
        <v>13</v>
      </c>
      <c r="AZ21">
        <f>[31]CRP_Outcome_CRP!$S21</f>
        <v>19</v>
      </c>
      <c r="BA21">
        <f>[31]CRP_Outcome_CRP!$T21</f>
        <v>12</v>
      </c>
      <c r="BB21">
        <f>[31]CRP_Outcome_CRP!$U21</f>
        <v>13</v>
      </c>
      <c r="BC21">
        <f>[31]CRP_Outcome_CRP!$V21</f>
        <v>14</v>
      </c>
      <c r="BE21">
        <f>[32]CRP_Outcome_CRP!$S21</f>
        <v>19</v>
      </c>
      <c r="BF21">
        <f>[32]CRP_Outcome_CRP!$T21</f>
        <v>12</v>
      </c>
      <c r="BG21">
        <f>[32]CRP_Outcome_CRP!$U21</f>
        <v>13</v>
      </c>
      <c r="BH21">
        <f>[32]CRP_Outcome_CRP!$V21</f>
        <v>14</v>
      </c>
      <c r="BJ21">
        <f>[33]CRP_Outcome_CRP!$S21</f>
        <v>23</v>
      </c>
      <c r="BK21">
        <f>[33]CRP_Outcome_CRP!$T21</f>
        <v>0</v>
      </c>
      <c r="BL21">
        <f>[33]CRP_Outcome_CRP!$U21</f>
        <v>12</v>
      </c>
      <c r="BM21">
        <f>[33]CRP_Outcome_CRP!$V21</f>
        <v>16</v>
      </c>
      <c r="BO21">
        <f>[34]CRP_Outcome_CRP!$S21</f>
        <v>21</v>
      </c>
      <c r="BP21">
        <f>[34]CRP_Outcome_CRP!$T21</f>
        <v>0</v>
      </c>
      <c r="BQ21">
        <f>[34]CRP_Outcome_CRP!$U21</f>
        <v>12</v>
      </c>
      <c r="BR21">
        <f>[34]CRP_Outcome_CRP!$V21</f>
        <v>16</v>
      </c>
      <c r="BT21">
        <f>[35]CRP_Outcome_CRP!$S21</f>
        <v>18</v>
      </c>
      <c r="BU21">
        <f>[35]CRP_Outcome_CRP!$T21</f>
        <v>4</v>
      </c>
      <c r="BV21">
        <f>[35]CRP_Outcome_CRP!$U21</f>
        <v>13</v>
      </c>
      <c r="BW21">
        <f>[35]CRP_Outcome_CRP!$V21</f>
        <v>12</v>
      </c>
      <c r="BY21">
        <f>[36]CRP_Outcome_CRP!$S21</f>
        <v>24</v>
      </c>
      <c r="BZ21">
        <f>[36]CRP_Outcome_CRP!$T21</f>
        <v>7</v>
      </c>
      <c r="CA21">
        <f>[36]CRP_Outcome_CRP!$U21</f>
        <v>12</v>
      </c>
      <c r="CB21">
        <f>[36]CRP_Outcome_CRP!$V21</f>
        <v>16</v>
      </c>
      <c r="CD21">
        <f>[37]CRP_Outcome_CRP!$S21</f>
        <v>15</v>
      </c>
      <c r="CE21">
        <f>[37]CRP_Outcome_CRP!$T21</f>
        <v>26</v>
      </c>
      <c r="CF21">
        <f>[37]CRP_Outcome_CRP!$U21</f>
        <v>13</v>
      </c>
      <c r="CG21">
        <f>[37]CRP_Outcome_CRP!$V21</f>
        <v>8</v>
      </c>
      <c r="CI21">
        <f>[38]CRP_Outcome_CRP!$S21</f>
        <v>23</v>
      </c>
      <c r="CJ21">
        <f>[38]CRP_Outcome_CRP!$T21</f>
        <v>0</v>
      </c>
      <c r="CK21">
        <f>[38]CRP_Outcome_CRP!$U21</f>
        <v>12</v>
      </c>
      <c r="CL21">
        <f>[38]CRP_Outcome_CRP!$V21</f>
        <v>16</v>
      </c>
      <c r="CN21">
        <f>[39]CRP_Outcome_CRP!$S21</f>
        <v>23</v>
      </c>
      <c r="CO21">
        <f>[39]CRP_Outcome_CRP!$T21</f>
        <v>13</v>
      </c>
      <c r="CP21">
        <f>[39]CRP_Outcome_CRP!$U21</f>
        <v>12</v>
      </c>
      <c r="CQ21">
        <f>[39]CRP_Outcome_CRP!$V21</f>
        <v>10</v>
      </c>
      <c r="CS21">
        <f>[40]CRP_Outcome_CRP!$S21</f>
        <v>23</v>
      </c>
      <c r="CT21">
        <f>[40]CRP_Outcome_CRP!$T21</f>
        <v>4</v>
      </c>
      <c r="CU21">
        <f>[40]CRP_Outcome_CRP!$U21</f>
        <v>13</v>
      </c>
      <c r="CV21">
        <f>[40]CRP_Outcome_CRP!$V21</f>
        <v>13</v>
      </c>
      <c r="CX21">
        <f>[41]CRP_Outcome_CRP!$S21</f>
        <v>22</v>
      </c>
      <c r="CY21">
        <f>[41]CRP_Outcome_CRP!$T21</f>
        <v>12</v>
      </c>
      <c r="CZ21">
        <f>[41]CRP_Outcome_CRP!$U21</f>
        <v>12</v>
      </c>
      <c r="DA21">
        <f>[41]CRP_Outcome_CRP!$V21</f>
        <v>15</v>
      </c>
      <c r="DC21">
        <f>[42]CRP_Outcome_CRP!$S21</f>
        <v>13</v>
      </c>
      <c r="DD21">
        <f>[42]CRP_Outcome_CRP!$T21</f>
        <v>12</v>
      </c>
      <c r="DE21">
        <f>[42]CRP_Outcome_CRP!$U21</f>
        <v>9</v>
      </c>
      <c r="DF21">
        <f>[42]CRP_Outcome_CRP!$V21</f>
        <v>12</v>
      </c>
      <c r="DH21">
        <f>[43]CRP_Outcome_CRP!$S21</f>
        <v>19</v>
      </c>
      <c r="DI21">
        <f>[43]CRP_Outcome_CRP!$T21</f>
        <v>8</v>
      </c>
      <c r="DJ21">
        <f>[43]CRP_Outcome_CRP!$U21</f>
        <v>9</v>
      </c>
      <c r="DK21">
        <f>[43]CRP_Outcome_CRP!$V21</f>
        <v>11</v>
      </c>
      <c r="DM21">
        <f>[44]CRP_Outcome_CRP!$S21</f>
        <v>15</v>
      </c>
      <c r="DN21">
        <f>[44]CRP_Outcome_CRP!$T21</f>
        <v>3</v>
      </c>
      <c r="DO21">
        <f>[44]CRP_Outcome_CRP!$U21</f>
        <v>13</v>
      </c>
      <c r="DP21">
        <f>[44]CRP_Outcome_CRP!$V21</f>
        <v>13</v>
      </c>
      <c r="DR21">
        <f>[45]CRP_Outcome_CRP!$S21</f>
        <v>13</v>
      </c>
      <c r="DS21">
        <f>[45]CRP_Outcome_CRP!$T21</f>
        <v>12</v>
      </c>
      <c r="DT21">
        <f>[45]CRP_Outcome_CRP!$U21</f>
        <v>9</v>
      </c>
      <c r="DU21">
        <f>[45]CRP_Outcome_CRP!$V21</f>
        <v>12</v>
      </c>
      <c r="DW21">
        <f>[46]CRP_Outcome_CRP!$S21</f>
        <v>18</v>
      </c>
      <c r="DX21">
        <f>[46]CRP_Outcome_CRP!$T21</f>
        <v>6</v>
      </c>
      <c r="DY21">
        <f>[46]CRP_Outcome_CRP!$U21</f>
        <v>13</v>
      </c>
      <c r="DZ21">
        <f>[46]CRP_Outcome_CRP!$V21</f>
        <v>10</v>
      </c>
      <c r="EB21">
        <f>[47]CRP_Outcome_CRP!$S21</f>
        <v>19</v>
      </c>
      <c r="EC21">
        <f>[47]CRP_Outcome_CRP!$T21</f>
        <v>6</v>
      </c>
      <c r="ED21">
        <f>[47]CRP_Outcome_CRP!$U21</f>
        <v>13</v>
      </c>
      <c r="EE21">
        <f>[47]CRP_Outcome_CRP!$V21</f>
        <v>11</v>
      </c>
      <c r="EG21">
        <f>[48]CRP_Outcome_CRP!$S21</f>
        <v>20</v>
      </c>
      <c r="EH21">
        <f>[48]CRP_Outcome_CRP!$T21</f>
        <v>12</v>
      </c>
      <c r="EI21">
        <f>[48]CRP_Outcome_CRP!$U21</f>
        <v>12</v>
      </c>
      <c r="EJ21">
        <f>[48]CRP_Outcome_CRP!$V21</f>
        <v>11</v>
      </c>
      <c r="EL21">
        <f>[49]CRP_Outcome_CRP!$S21</f>
        <v>12</v>
      </c>
      <c r="EM21">
        <f>[49]CRP_Outcome_CRP!$T21</f>
        <v>2</v>
      </c>
      <c r="EN21">
        <f>[49]CRP_Outcome_CRP!$U21</f>
        <v>9</v>
      </c>
      <c r="EO21">
        <f>[49]CRP_Outcome_CRP!$V21</f>
        <v>13</v>
      </c>
      <c r="EQ21">
        <f>[50]CRP_Outcome_CRP!$S21</f>
        <v>3</v>
      </c>
      <c r="ER21">
        <f>[50]CRP_Outcome_CRP!$T21</f>
        <v>0</v>
      </c>
      <c r="ES21">
        <f>[50]CRP_Outcome_CRP!$U21</f>
        <v>14</v>
      </c>
      <c r="ET21">
        <f>[50]CRP_Outcome_CRP!$V21</f>
        <v>16</v>
      </c>
      <c r="EV21">
        <f t="shared" si="0"/>
        <v>18.433333333333334</v>
      </c>
      <c r="EW21">
        <f t="shared" si="1"/>
        <v>6.5666666666666664</v>
      </c>
      <c r="EX21">
        <f t="shared" si="2"/>
        <v>12.033333333333333</v>
      </c>
      <c r="EY21">
        <f t="shared" si="3"/>
        <v>13.4</v>
      </c>
    </row>
    <row r="22" spans="1:155" x14ac:dyDescent="0.35">
      <c r="A22">
        <v>20</v>
      </c>
      <c r="B22">
        <f>[1]CRP_Outcome_CRP!$S22</f>
        <v>15</v>
      </c>
      <c r="C22">
        <f>[1]CRP_Outcome_CRP!$T22</f>
        <v>38</v>
      </c>
      <c r="D22">
        <f>[1]CRP_Outcome_CRP!$U22</f>
        <v>13</v>
      </c>
      <c r="E22">
        <f>[1]CRP_Outcome_CRP!$V22</f>
        <v>5</v>
      </c>
      <c r="G22">
        <f>[2]CRP_Outcome_CRP!$S22</f>
        <v>13</v>
      </c>
      <c r="H22">
        <f>[2]CRP_Outcome_CRP!$T22</f>
        <v>21</v>
      </c>
      <c r="I22">
        <f>[2]CRP_Outcome_CRP!$U22</f>
        <v>13</v>
      </c>
      <c r="J22">
        <f>[2]CRP_Outcome_CRP!$V22</f>
        <v>3</v>
      </c>
      <c r="L22">
        <f>[3]CRP_Outcome_CRP!$S22</f>
        <v>18</v>
      </c>
      <c r="M22">
        <f>[3]CRP_Outcome_CRP!$T22</f>
        <v>14</v>
      </c>
      <c r="N22">
        <f>[3]CRP_Outcome_CRP!$U22</f>
        <v>13</v>
      </c>
      <c r="O22">
        <f>[3]CRP_Outcome_CRP!$V22</f>
        <v>7</v>
      </c>
      <c r="Q22">
        <f>[4]CRP_Outcome_CRP!$S22</f>
        <v>18</v>
      </c>
      <c r="R22">
        <f>[4]CRP_Outcome_CRP!$T22</f>
        <v>30</v>
      </c>
      <c r="S22">
        <f>[4]CRP_Outcome_CRP!$U22</f>
        <v>13</v>
      </c>
      <c r="T22">
        <f>[4]CRP_Outcome_CRP!$V22</f>
        <v>8</v>
      </c>
      <c r="V22">
        <f>[5]CRP_Outcome_CRP!$S22</f>
        <v>20</v>
      </c>
      <c r="W22">
        <f>[5]CRP_Outcome_CRP!$T22</f>
        <v>18</v>
      </c>
      <c r="X22">
        <f>[5]CRP_Outcome_CRP!$U22</f>
        <v>12</v>
      </c>
      <c r="Y22">
        <f>[5]CRP_Outcome_CRP!$V22</f>
        <v>7</v>
      </c>
      <c r="AA22">
        <f>[6]CRP_Outcome_CRP!$S22</f>
        <v>22</v>
      </c>
      <c r="AB22">
        <f>[6]CRP_Outcome_CRP!$T22</f>
        <v>12</v>
      </c>
      <c r="AC22">
        <f>[6]CRP_Outcome_CRP!$U22</f>
        <v>12</v>
      </c>
      <c r="AD22">
        <f>[6]CRP_Outcome_CRP!$V22</f>
        <v>7</v>
      </c>
      <c r="AF22">
        <f>[7]CRP_Outcome_CRP!$S22</f>
        <v>21</v>
      </c>
      <c r="AG22">
        <f>[7]CRP_Outcome_CRP!$T22</f>
        <v>35</v>
      </c>
      <c r="AH22">
        <f>[7]CRP_Outcome_CRP!$U22</f>
        <v>12</v>
      </c>
      <c r="AI22">
        <f>[7]CRP_Outcome_CRP!$V22</f>
        <v>7</v>
      </c>
      <c r="AK22">
        <f>[8]CRP_Outcome_CRP!$S22</f>
        <v>23</v>
      </c>
      <c r="AL22">
        <f>[8]CRP_Outcome_CRP!$T22</f>
        <v>12</v>
      </c>
      <c r="AM22">
        <f>[8]CRP_Outcome_CRP!$U22</f>
        <v>12</v>
      </c>
      <c r="AN22">
        <f>[8]CRP_Outcome_CRP!$V22</f>
        <v>7</v>
      </c>
      <c r="AP22">
        <f>[9]CRP_Outcome_CRP!$S22</f>
        <v>20</v>
      </c>
      <c r="AQ22">
        <f>[9]CRP_Outcome_CRP!$T22</f>
        <v>11</v>
      </c>
      <c r="AR22">
        <f>[9]CRP_Outcome_CRP!$U22</f>
        <v>10</v>
      </c>
      <c r="AS22">
        <f>[9]CRP_Outcome_CRP!$V22</f>
        <v>10</v>
      </c>
      <c r="AU22">
        <f>[10]CRP_Outcome_CRP!$S22</f>
        <v>4</v>
      </c>
      <c r="AV22">
        <f>[10]CRP_Outcome_CRP!$T22</f>
        <v>17</v>
      </c>
      <c r="AW22">
        <f>[10]CRP_Outcome_CRP!$U22</f>
        <v>13</v>
      </c>
      <c r="AX22">
        <f>[10]CRP_Outcome_CRP!$V22</f>
        <v>11</v>
      </c>
      <c r="AZ22">
        <f>[31]CRP_Outcome_CRP!$S22</f>
        <v>15</v>
      </c>
      <c r="BA22">
        <f>[31]CRP_Outcome_CRP!$T22</f>
        <v>36</v>
      </c>
      <c r="BB22">
        <f>[31]CRP_Outcome_CRP!$U22</f>
        <v>13</v>
      </c>
      <c r="BC22">
        <f>[31]CRP_Outcome_CRP!$V22</f>
        <v>5</v>
      </c>
      <c r="BE22">
        <f>[32]CRP_Outcome_CRP!$S22</f>
        <v>15</v>
      </c>
      <c r="BF22">
        <f>[32]CRP_Outcome_CRP!$T22</f>
        <v>36</v>
      </c>
      <c r="BG22">
        <f>[32]CRP_Outcome_CRP!$U22</f>
        <v>13</v>
      </c>
      <c r="BH22">
        <f>[32]CRP_Outcome_CRP!$V22</f>
        <v>5</v>
      </c>
      <c r="BJ22">
        <f>[33]CRP_Outcome_CRP!$S22</f>
        <v>17</v>
      </c>
      <c r="BK22">
        <f>[33]CRP_Outcome_CRP!$T22</f>
        <v>22</v>
      </c>
      <c r="BL22">
        <f>[33]CRP_Outcome_CRP!$U22</f>
        <v>12</v>
      </c>
      <c r="BM22">
        <f>[33]CRP_Outcome_CRP!$V22</f>
        <v>6</v>
      </c>
      <c r="BO22">
        <f>[34]CRP_Outcome_CRP!$S22</f>
        <v>20</v>
      </c>
      <c r="BP22">
        <f>[34]CRP_Outcome_CRP!$T22</f>
        <v>16</v>
      </c>
      <c r="BQ22">
        <f>[34]CRP_Outcome_CRP!$U22</f>
        <v>12</v>
      </c>
      <c r="BR22">
        <f>[34]CRP_Outcome_CRP!$V22</f>
        <v>7</v>
      </c>
      <c r="BT22">
        <f>[35]CRP_Outcome_CRP!$S22</f>
        <v>13</v>
      </c>
      <c r="BU22">
        <f>[35]CRP_Outcome_CRP!$T22</f>
        <v>36</v>
      </c>
      <c r="BV22">
        <f>[35]CRP_Outcome_CRP!$U22</f>
        <v>13</v>
      </c>
      <c r="BW22">
        <f>[35]CRP_Outcome_CRP!$V22</f>
        <v>2</v>
      </c>
      <c r="BY22">
        <f>[36]CRP_Outcome_CRP!$S22</f>
        <v>20</v>
      </c>
      <c r="BZ22">
        <f>[36]CRP_Outcome_CRP!$T22</f>
        <v>36</v>
      </c>
      <c r="CA22">
        <f>[36]CRP_Outcome_CRP!$U22</f>
        <v>12</v>
      </c>
      <c r="CB22">
        <f>[36]CRP_Outcome_CRP!$V22</f>
        <v>7</v>
      </c>
      <c r="CD22">
        <f>[37]CRP_Outcome_CRP!$S22</f>
        <v>6</v>
      </c>
      <c r="CE22">
        <f>[37]CRP_Outcome_CRP!$T22</f>
        <v>41</v>
      </c>
      <c r="CF22">
        <f>[37]CRP_Outcome_CRP!$U22</f>
        <v>13</v>
      </c>
      <c r="CG22">
        <f>[37]CRP_Outcome_CRP!$V22</f>
        <v>4</v>
      </c>
      <c r="CI22">
        <f>[38]CRP_Outcome_CRP!$S22</f>
        <v>17</v>
      </c>
      <c r="CJ22">
        <f>[38]CRP_Outcome_CRP!$T22</f>
        <v>18</v>
      </c>
      <c r="CK22">
        <f>[38]CRP_Outcome_CRP!$U22</f>
        <v>12</v>
      </c>
      <c r="CL22">
        <f>[38]CRP_Outcome_CRP!$V22</f>
        <v>6</v>
      </c>
      <c r="CN22">
        <f>[39]CRP_Outcome_CRP!$S22</f>
        <v>17</v>
      </c>
      <c r="CO22">
        <f>[39]CRP_Outcome_CRP!$T22</f>
        <v>50</v>
      </c>
      <c r="CP22">
        <f>[39]CRP_Outcome_CRP!$U22</f>
        <v>12</v>
      </c>
      <c r="CQ22">
        <f>[39]CRP_Outcome_CRP!$V22</f>
        <v>6</v>
      </c>
      <c r="CS22">
        <f>[40]CRP_Outcome_CRP!$S22</f>
        <v>13</v>
      </c>
      <c r="CT22">
        <f>[40]CRP_Outcome_CRP!$T22</f>
        <v>39</v>
      </c>
      <c r="CU22">
        <f>[40]CRP_Outcome_CRP!$U22</f>
        <v>13</v>
      </c>
      <c r="CV22">
        <f>[40]CRP_Outcome_CRP!$V22</f>
        <v>2</v>
      </c>
      <c r="CX22">
        <f>[41]CRP_Outcome_CRP!$S22</f>
        <v>22</v>
      </c>
      <c r="CY22">
        <f>[41]CRP_Outcome_CRP!$T22</f>
        <v>18</v>
      </c>
      <c r="CZ22">
        <f>[41]CRP_Outcome_CRP!$U22</f>
        <v>12</v>
      </c>
      <c r="DA22">
        <f>[41]CRP_Outcome_CRP!$V22</f>
        <v>9</v>
      </c>
      <c r="DC22">
        <f>[42]CRP_Outcome_CRP!$S22</f>
        <v>21</v>
      </c>
      <c r="DD22">
        <f>[42]CRP_Outcome_CRP!$T22</f>
        <v>12</v>
      </c>
      <c r="DE22">
        <f>[42]CRP_Outcome_CRP!$U22</f>
        <v>10</v>
      </c>
      <c r="DF22">
        <f>[42]CRP_Outcome_CRP!$V22</f>
        <v>10</v>
      </c>
      <c r="DH22">
        <f>[43]CRP_Outcome_CRP!$S22</f>
        <v>19</v>
      </c>
      <c r="DI22">
        <f>[43]CRP_Outcome_CRP!$T22</f>
        <v>13</v>
      </c>
      <c r="DJ22">
        <f>[43]CRP_Outcome_CRP!$U22</f>
        <v>10</v>
      </c>
      <c r="DK22">
        <f>[43]CRP_Outcome_CRP!$V22</f>
        <v>8</v>
      </c>
      <c r="DM22">
        <f>[44]CRP_Outcome_CRP!$S22</f>
        <v>15</v>
      </c>
      <c r="DN22">
        <f>[44]CRP_Outcome_CRP!$T22</f>
        <v>18</v>
      </c>
      <c r="DO22">
        <f>[44]CRP_Outcome_CRP!$U22</f>
        <v>13</v>
      </c>
      <c r="DP22">
        <f>[44]CRP_Outcome_CRP!$V22</f>
        <v>2</v>
      </c>
      <c r="DR22">
        <f>[45]CRP_Outcome_CRP!$S22</f>
        <v>21</v>
      </c>
      <c r="DS22">
        <f>[45]CRP_Outcome_CRP!$T22</f>
        <v>12</v>
      </c>
      <c r="DT22">
        <f>[45]CRP_Outcome_CRP!$U22</f>
        <v>10</v>
      </c>
      <c r="DU22">
        <f>[45]CRP_Outcome_CRP!$V22</f>
        <v>10</v>
      </c>
      <c r="DW22">
        <f>[46]CRP_Outcome_CRP!$S22</f>
        <v>16</v>
      </c>
      <c r="DX22">
        <f>[46]CRP_Outcome_CRP!$T22</f>
        <v>16</v>
      </c>
      <c r="DY22">
        <f>[46]CRP_Outcome_CRP!$U22</f>
        <v>13</v>
      </c>
      <c r="DZ22">
        <f>[46]CRP_Outcome_CRP!$V22</f>
        <v>5</v>
      </c>
      <c r="EB22">
        <f>[47]CRP_Outcome_CRP!$S22</f>
        <v>15</v>
      </c>
      <c r="EC22">
        <f>[47]CRP_Outcome_CRP!$T22</f>
        <v>28</v>
      </c>
      <c r="ED22">
        <f>[47]CRP_Outcome_CRP!$U22</f>
        <v>12</v>
      </c>
      <c r="EE22">
        <f>[47]CRP_Outcome_CRP!$V22</f>
        <v>5</v>
      </c>
      <c r="EG22">
        <f>[48]CRP_Outcome_CRP!$S22</f>
        <v>16</v>
      </c>
      <c r="EH22">
        <f>[48]CRP_Outcome_CRP!$T22</f>
        <v>53</v>
      </c>
      <c r="EI22">
        <f>[48]CRP_Outcome_CRP!$U22</f>
        <v>12</v>
      </c>
      <c r="EJ22">
        <f>[48]CRP_Outcome_CRP!$V22</f>
        <v>4</v>
      </c>
      <c r="EL22">
        <f>[49]CRP_Outcome_CRP!$S22</f>
        <v>16</v>
      </c>
      <c r="EM22">
        <f>[49]CRP_Outcome_CRP!$T22</f>
        <v>8</v>
      </c>
      <c r="EN22">
        <f>[49]CRP_Outcome_CRP!$U22</f>
        <v>10</v>
      </c>
      <c r="EO22">
        <f>[49]CRP_Outcome_CRP!$V22</f>
        <v>11</v>
      </c>
      <c r="EQ22">
        <f>[50]CRP_Outcome_CRP!$S22</f>
        <v>12</v>
      </c>
      <c r="ER22">
        <f>[50]CRP_Outcome_CRP!$T22</f>
        <v>0</v>
      </c>
      <c r="ES22">
        <f>[50]CRP_Outcome_CRP!$U22</f>
        <v>13</v>
      </c>
      <c r="ET22">
        <f>[50]CRP_Outcome_CRP!$V22</f>
        <v>15</v>
      </c>
      <c r="EV22">
        <f t="shared" si="0"/>
        <v>16.666666666666668</v>
      </c>
      <c r="EW22">
        <f t="shared" si="1"/>
        <v>23.866666666666667</v>
      </c>
      <c r="EX22">
        <f t="shared" si="2"/>
        <v>12.1</v>
      </c>
      <c r="EY22">
        <f t="shared" si="3"/>
        <v>6.7</v>
      </c>
    </row>
    <row r="23" spans="1:155" x14ac:dyDescent="0.35">
      <c r="A23">
        <v>21</v>
      </c>
      <c r="B23">
        <f>[1]CRP_Outcome_CRP!$S23</f>
        <v>2</v>
      </c>
      <c r="C23">
        <f>[1]CRP_Outcome_CRP!$T23</f>
        <v>25</v>
      </c>
      <c r="D23">
        <f>[1]CRP_Outcome_CRP!$U23</f>
        <v>13</v>
      </c>
      <c r="E23">
        <f>[1]CRP_Outcome_CRP!$V23</f>
        <v>8</v>
      </c>
      <c r="G23">
        <f>[2]CRP_Outcome_CRP!$S23</f>
        <v>10</v>
      </c>
      <c r="H23">
        <f>[2]CRP_Outcome_CRP!$T23</f>
        <v>26</v>
      </c>
      <c r="I23">
        <f>[2]CRP_Outcome_CRP!$U23</f>
        <v>13</v>
      </c>
      <c r="J23">
        <f>[2]CRP_Outcome_CRP!$V23</f>
        <v>3</v>
      </c>
      <c r="L23">
        <f>[3]CRP_Outcome_CRP!$S23</f>
        <v>14</v>
      </c>
      <c r="M23">
        <f>[3]CRP_Outcome_CRP!$T23</f>
        <v>26</v>
      </c>
      <c r="N23">
        <f>[3]CRP_Outcome_CRP!$U23</f>
        <v>13</v>
      </c>
      <c r="O23">
        <f>[3]CRP_Outcome_CRP!$V23</f>
        <v>5</v>
      </c>
      <c r="Q23">
        <f>[4]CRP_Outcome_CRP!$S23</f>
        <v>5</v>
      </c>
      <c r="R23">
        <f>[4]CRP_Outcome_CRP!$T23</f>
        <v>34</v>
      </c>
      <c r="S23">
        <f>[4]CRP_Outcome_CRP!$U23</f>
        <v>12</v>
      </c>
      <c r="T23">
        <f>[4]CRP_Outcome_CRP!$V23</f>
        <v>5</v>
      </c>
      <c r="V23">
        <f>[5]CRP_Outcome_CRP!$S23</f>
        <v>13</v>
      </c>
      <c r="W23">
        <f>[5]CRP_Outcome_CRP!$T23</f>
        <v>35</v>
      </c>
      <c r="X23">
        <f>[5]CRP_Outcome_CRP!$U23</f>
        <v>12</v>
      </c>
      <c r="Y23">
        <f>[5]CRP_Outcome_CRP!$V23</f>
        <v>5</v>
      </c>
      <c r="AA23">
        <f>[6]CRP_Outcome_CRP!$S23</f>
        <v>12</v>
      </c>
      <c r="AB23">
        <f>[6]CRP_Outcome_CRP!$T23</f>
        <v>25</v>
      </c>
      <c r="AC23">
        <f>[6]CRP_Outcome_CRP!$U23</f>
        <v>13</v>
      </c>
      <c r="AD23">
        <f>[6]CRP_Outcome_CRP!$V23</f>
        <v>4</v>
      </c>
      <c r="AF23">
        <f>[7]CRP_Outcome_CRP!$S23</f>
        <v>4</v>
      </c>
      <c r="AG23">
        <f>[7]CRP_Outcome_CRP!$T23</f>
        <v>49</v>
      </c>
      <c r="AH23">
        <f>[7]CRP_Outcome_CRP!$U23</f>
        <v>13</v>
      </c>
      <c r="AI23">
        <f>[7]CRP_Outcome_CRP!$V23</f>
        <v>3</v>
      </c>
      <c r="AK23">
        <f>[8]CRP_Outcome_CRP!$S23</f>
        <v>11</v>
      </c>
      <c r="AL23">
        <f>[8]CRP_Outcome_CRP!$T23</f>
        <v>24</v>
      </c>
      <c r="AM23">
        <f>[8]CRP_Outcome_CRP!$U23</f>
        <v>13</v>
      </c>
      <c r="AN23">
        <f>[8]CRP_Outcome_CRP!$V23</f>
        <v>3</v>
      </c>
      <c r="AP23">
        <f>[9]CRP_Outcome_CRP!$S23</f>
        <v>9</v>
      </c>
      <c r="AQ23">
        <f>[9]CRP_Outcome_CRP!$T23</f>
        <v>14</v>
      </c>
      <c r="AR23">
        <f>[9]CRP_Outcome_CRP!$U23</f>
        <v>10</v>
      </c>
      <c r="AS23">
        <f>[9]CRP_Outcome_CRP!$V23</f>
        <v>6</v>
      </c>
      <c r="AU23">
        <f>[10]CRP_Outcome_CRP!$S23</f>
        <v>3</v>
      </c>
      <c r="AV23">
        <f>[10]CRP_Outcome_CRP!$T23</f>
        <v>12</v>
      </c>
      <c r="AW23">
        <f>[10]CRP_Outcome_CRP!$U23</f>
        <v>13</v>
      </c>
      <c r="AX23">
        <f>[10]CRP_Outcome_CRP!$V23</f>
        <v>3</v>
      </c>
      <c r="AZ23">
        <f>[31]CRP_Outcome_CRP!$S23</f>
        <v>1</v>
      </c>
      <c r="BA23">
        <f>[31]CRP_Outcome_CRP!$T23</f>
        <v>30</v>
      </c>
      <c r="BB23">
        <f>[31]CRP_Outcome_CRP!$U23</f>
        <v>13</v>
      </c>
      <c r="BC23">
        <f>[31]CRP_Outcome_CRP!$V23</f>
        <v>8</v>
      </c>
      <c r="BE23">
        <f>[32]CRP_Outcome_CRP!$S23</f>
        <v>1</v>
      </c>
      <c r="BF23">
        <f>[32]CRP_Outcome_CRP!$T23</f>
        <v>30</v>
      </c>
      <c r="BG23">
        <f>[32]CRP_Outcome_CRP!$U23</f>
        <v>13</v>
      </c>
      <c r="BH23">
        <f>[32]CRP_Outcome_CRP!$V23</f>
        <v>8</v>
      </c>
      <c r="BJ23">
        <f>[33]CRP_Outcome_CRP!$S23</f>
        <v>15</v>
      </c>
      <c r="BK23">
        <f>[33]CRP_Outcome_CRP!$T23</f>
        <v>32</v>
      </c>
      <c r="BL23">
        <f>[33]CRP_Outcome_CRP!$U23</f>
        <v>12</v>
      </c>
      <c r="BM23">
        <f>[33]CRP_Outcome_CRP!$V23</f>
        <v>4</v>
      </c>
      <c r="BO23">
        <f>[34]CRP_Outcome_CRP!$S23</f>
        <v>16</v>
      </c>
      <c r="BP23">
        <f>[34]CRP_Outcome_CRP!$T23</f>
        <v>28</v>
      </c>
      <c r="BQ23">
        <f>[34]CRP_Outcome_CRP!$U23</f>
        <v>12</v>
      </c>
      <c r="BR23">
        <f>[34]CRP_Outcome_CRP!$V23</f>
        <v>3</v>
      </c>
      <c r="BT23">
        <f>[35]CRP_Outcome_CRP!$S23</f>
        <v>8</v>
      </c>
      <c r="BU23">
        <f>[35]CRP_Outcome_CRP!$T23</f>
        <v>41</v>
      </c>
      <c r="BV23">
        <f>[35]CRP_Outcome_CRP!$U23</f>
        <v>13</v>
      </c>
      <c r="BW23">
        <f>[35]CRP_Outcome_CRP!$V23</f>
        <v>9</v>
      </c>
      <c r="BY23">
        <f>[36]CRP_Outcome_CRP!$S23</f>
        <v>9</v>
      </c>
      <c r="BZ23">
        <f>[36]CRP_Outcome_CRP!$T23</f>
        <v>24</v>
      </c>
      <c r="CA23">
        <f>[36]CRP_Outcome_CRP!$U23</f>
        <v>12</v>
      </c>
      <c r="CB23">
        <f>[36]CRP_Outcome_CRP!$V23</f>
        <v>3</v>
      </c>
      <c r="CD23">
        <f>[37]CRP_Outcome_CRP!$S23</f>
        <v>0</v>
      </c>
      <c r="CE23">
        <f>[37]CRP_Outcome_CRP!$T23</f>
        <v>0</v>
      </c>
      <c r="CF23">
        <f>[37]CRP_Outcome_CRP!$U23</f>
        <v>13</v>
      </c>
      <c r="CG23">
        <f>[37]CRP_Outcome_CRP!$V23</f>
        <v>12</v>
      </c>
      <c r="CI23">
        <f>[38]CRP_Outcome_CRP!$S23</f>
        <v>15</v>
      </c>
      <c r="CJ23">
        <f>[38]CRP_Outcome_CRP!$T23</f>
        <v>29</v>
      </c>
      <c r="CK23">
        <f>[38]CRP_Outcome_CRP!$U23</f>
        <v>12</v>
      </c>
      <c r="CL23">
        <f>[38]CRP_Outcome_CRP!$V23</f>
        <v>4</v>
      </c>
      <c r="CN23">
        <f>[39]CRP_Outcome_CRP!$S23</f>
        <v>0</v>
      </c>
      <c r="CO23">
        <f>[39]CRP_Outcome_CRP!$T23</f>
        <v>33</v>
      </c>
      <c r="CP23">
        <f>[39]CRP_Outcome_CRP!$U23</f>
        <v>13</v>
      </c>
      <c r="CQ23">
        <f>[39]CRP_Outcome_CRP!$V23</f>
        <v>4</v>
      </c>
      <c r="CS23">
        <f>[40]CRP_Outcome_CRP!$S23</f>
        <v>8</v>
      </c>
      <c r="CT23">
        <f>[40]CRP_Outcome_CRP!$T23</f>
        <v>44</v>
      </c>
      <c r="CU23">
        <f>[40]CRP_Outcome_CRP!$U23</f>
        <v>13</v>
      </c>
      <c r="CV23">
        <f>[40]CRP_Outcome_CRP!$V23</f>
        <v>4</v>
      </c>
      <c r="CX23">
        <f>[41]CRP_Outcome_CRP!$S23</f>
        <v>3</v>
      </c>
      <c r="CY23">
        <f>[41]CRP_Outcome_CRP!$T23</f>
        <v>39</v>
      </c>
      <c r="CZ23">
        <f>[41]CRP_Outcome_CRP!$U23</f>
        <v>13</v>
      </c>
      <c r="DA23">
        <f>[41]CRP_Outcome_CRP!$V23</f>
        <v>5</v>
      </c>
      <c r="DC23">
        <f>[42]CRP_Outcome_CRP!$S23</f>
        <v>5</v>
      </c>
      <c r="DD23">
        <f>[42]CRP_Outcome_CRP!$T23</f>
        <v>26</v>
      </c>
      <c r="DE23">
        <f>[42]CRP_Outcome_CRP!$U23</f>
        <v>10</v>
      </c>
      <c r="DF23">
        <f>[42]CRP_Outcome_CRP!$V23</f>
        <v>6</v>
      </c>
      <c r="DH23">
        <f>[43]CRP_Outcome_CRP!$S23</f>
        <v>7</v>
      </c>
      <c r="DI23">
        <f>[43]CRP_Outcome_CRP!$T23</f>
        <v>18</v>
      </c>
      <c r="DJ23">
        <f>[43]CRP_Outcome_CRP!$U23</f>
        <v>10</v>
      </c>
      <c r="DK23">
        <f>[43]CRP_Outcome_CRP!$V23</f>
        <v>6</v>
      </c>
      <c r="DM23">
        <f>[44]CRP_Outcome_CRP!$S23</f>
        <v>10</v>
      </c>
      <c r="DN23">
        <f>[44]CRP_Outcome_CRP!$T23</f>
        <v>26</v>
      </c>
      <c r="DO23">
        <f>[44]CRP_Outcome_CRP!$U23</f>
        <v>13</v>
      </c>
      <c r="DP23">
        <f>[44]CRP_Outcome_CRP!$V23</f>
        <v>11</v>
      </c>
      <c r="DR23">
        <f>[45]CRP_Outcome_CRP!$S23</f>
        <v>5</v>
      </c>
      <c r="DS23">
        <f>[45]CRP_Outcome_CRP!$T23</f>
        <v>26</v>
      </c>
      <c r="DT23">
        <f>[45]CRP_Outcome_CRP!$U23</f>
        <v>10</v>
      </c>
      <c r="DU23">
        <f>[45]CRP_Outcome_CRP!$V23</f>
        <v>6</v>
      </c>
      <c r="DW23">
        <f>[46]CRP_Outcome_CRP!$S23</f>
        <v>4</v>
      </c>
      <c r="DX23">
        <f>[46]CRP_Outcome_CRP!$T23</f>
        <v>32</v>
      </c>
      <c r="DY23">
        <f>[46]CRP_Outcome_CRP!$U23</f>
        <v>13</v>
      </c>
      <c r="DZ23">
        <f>[46]CRP_Outcome_CRP!$V23</f>
        <v>6</v>
      </c>
      <c r="EB23">
        <f>[47]CRP_Outcome_CRP!$S23</f>
        <v>7</v>
      </c>
      <c r="EC23">
        <f>[47]CRP_Outcome_CRP!$T23</f>
        <v>45</v>
      </c>
      <c r="ED23">
        <f>[47]CRP_Outcome_CRP!$U23</f>
        <v>12</v>
      </c>
      <c r="EE23">
        <f>[47]CRP_Outcome_CRP!$V23</f>
        <v>8</v>
      </c>
      <c r="EG23">
        <f>[48]CRP_Outcome_CRP!$S23</f>
        <v>0</v>
      </c>
      <c r="EH23">
        <f>[48]CRP_Outcome_CRP!$T23</f>
        <v>41</v>
      </c>
      <c r="EI23">
        <f>[48]CRP_Outcome_CRP!$U23</f>
        <v>13</v>
      </c>
      <c r="EJ23">
        <f>[48]CRP_Outcome_CRP!$V23</f>
        <v>7</v>
      </c>
      <c r="EL23">
        <f>[49]CRP_Outcome_CRP!$S23</f>
        <v>18</v>
      </c>
      <c r="EM23">
        <f>[49]CRP_Outcome_CRP!$T23</f>
        <v>12</v>
      </c>
      <c r="EN23">
        <f>[49]CRP_Outcome_CRP!$U23</f>
        <v>10</v>
      </c>
      <c r="EO23">
        <f>[49]CRP_Outcome_CRP!$V23</f>
        <v>6</v>
      </c>
      <c r="EQ23">
        <f>[50]CRP_Outcome_CRP!$S23</f>
        <v>21</v>
      </c>
      <c r="ER23">
        <f>[50]CRP_Outcome_CRP!$T23</f>
        <v>12</v>
      </c>
      <c r="ES23">
        <f>[50]CRP_Outcome_CRP!$U23</f>
        <v>12</v>
      </c>
      <c r="ET23">
        <f>[50]CRP_Outcome_CRP!$V23</f>
        <v>11</v>
      </c>
      <c r="EV23">
        <f t="shared" si="0"/>
        <v>7.8666666666666663</v>
      </c>
      <c r="EW23">
        <f t="shared" si="1"/>
        <v>27.933333333333334</v>
      </c>
      <c r="EX23">
        <f t="shared" si="2"/>
        <v>12.233333333333333</v>
      </c>
      <c r="EY23">
        <f t="shared" si="3"/>
        <v>5.8666666666666663</v>
      </c>
    </row>
    <row r="24" spans="1:155" x14ac:dyDescent="0.35">
      <c r="A24">
        <v>22</v>
      </c>
      <c r="B24">
        <f>[1]CRP_Outcome_CRP!$S24</f>
        <v>0</v>
      </c>
      <c r="C24">
        <f>[1]CRP_Outcome_CRP!$T24</f>
        <v>0</v>
      </c>
      <c r="D24">
        <f>[1]CRP_Outcome_CRP!$U24</f>
        <v>13</v>
      </c>
      <c r="E24">
        <f>[1]CRP_Outcome_CRP!$V24</f>
        <v>12</v>
      </c>
      <c r="G24">
        <f>[2]CRP_Outcome_CRP!$S24</f>
        <v>0</v>
      </c>
      <c r="H24">
        <f>[2]CRP_Outcome_CRP!$T24</f>
        <v>11</v>
      </c>
      <c r="I24">
        <f>[2]CRP_Outcome_CRP!$U24</f>
        <v>13</v>
      </c>
      <c r="J24">
        <f>[2]CRP_Outcome_CRP!$V24</f>
        <v>14</v>
      </c>
      <c r="L24">
        <f>[3]CRP_Outcome_CRP!$S24</f>
        <v>0</v>
      </c>
      <c r="M24">
        <f>[3]CRP_Outcome_CRP!$T24</f>
        <v>21</v>
      </c>
      <c r="N24">
        <f>[3]CRP_Outcome_CRP!$U24</f>
        <v>13</v>
      </c>
      <c r="O24">
        <f>[3]CRP_Outcome_CRP!$V24</f>
        <v>9</v>
      </c>
      <c r="Q24">
        <f>[4]CRP_Outcome_CRP!$S24</f>
        <v>1</v>
      </c>
      <c r="R24">
        <f>[4]CRP_Outcome_CRP!$T24</f>
        <v>0</v>
      </c>
      <c r="S24">
        <f>[4]CRP_Outcome_CRP!$U24</f>
        <v>12</v>
      </c>
      <c r="T24">
        <f>[4]CRP_Outcome_CRP!$V24</f>
        <v>8</v>
      </c>
      <c r="V24">
        <f>[5]CRP_Outcome_CRP!$S24</f>
        <v>0</v>
      </c>
      <c r="W24">
        <f>[5]CRP_Outcome_CRP!$T24</f>
        <v>28</v>
      </c>
      <c r="X24">
        <f>[5]CRP_Outcome_CRP!$U24</f>
        <v>13</v>
      </c>
      <c r="Y24">
        <f>[5]CRP_Outcome_CRP!$V24</f>
        <v>7</v>
      </c>
      <c r="AA24">
        <f>[6]CRP_Outcome_CRP!$S24</f>
        <v>0</v>
      </c>
      <c r="AB24">
        <f>[6]CRP_Outcome_CRP!$T24</f>
        <v>17</v>
      </c>
      <c r="AC24">
        <f>[6]CRP_Outcome_CRP!$U24</f>
        <v>13</v>
      </c>
      <c r="AD24">
        <f>[6]CRP_Outcome_CRP!$V24</f>
        <v>5</v>
      </c>
      <c r="AF24">
        <f>[7]CRP_Outcome_CRP!$S24</f>
        <v>0</v>
      </c>
      <c r="AG24">
        <f>[7]CRP_Outcome_CRP!$T24</f>
        <v>12</v>
      </c>
      <c r="AH24">
        <f>[7]CRP_Outcome_CRP!$U24</f>
        <v>13</v>
      </c>
      <c r="AI24">
        <f>[7]CRP_Outcome_CRP!$V24</f>
        <v>6</v>
      </c>
      <c r="AK24">
        <f>[8]CRP_Outcome_CRP!$S24</f>
        <v>0</v>
      </c>
      <c r="AL24">
        <f>[8]CRP_Outcome_CRP!$T24</f>
        <v>18</v>
      </c>
      <c r="AM24">
        <f>[8]CRP_Outcome_CRP!$U24</f>
        <v>13</v>
      </c>
      <c r="AN24">
        <f>[8]CRP_Outcome_CRP!$V24</f>
        <v>4</v>
      </c>
      <c r="AP24">
        <f>[9]CRP_Outcome_CRP!$S24</f>
        <v>7</v>
      </c>
      <c r="AQ24">
        <f>[9]CRP_Outcome_CRP!$T24</f>
        <v>12</v>
      </c>
      <c r="AR24">
        <f>[9]CRP_Outcome_CRP!$U24</f>
        <v>10</v>
      </c>
      <c r="AS24">
        <f>[9]CRP_Outcome_CRP!$V24</f>
        <v>8</v>
      </c>
      <c r="AU24">
        <f>[10]CRP_Outcome_CRP!$S24</f>
        <v>22</v>
      </c>
      <c r="AV24">
        <f>[10]CRP_Outcome_CRP!$T24</f>
        <v>8</v>
      </c>
      <c r="AW24">
        <f>[10]CRP_Outcome_CRP!$U24</f>
        <v>14</v>
      </c>
      <c r="AX24">
        <f>[10]CRP_Outcome_CRP!$V24</f>
        <v>11</v>
      </c>
      <c r="AZ24">
        <f>[31]CRP_Outcome_CRP!$S24</f>
        <v>0</v>
      </c>
      <c r="BA24">
        <f>[31]CRP_Outcome_CRP!$T24</f>
        <v>0</v>
      </c>
      <c r="BB24">
        <f>[31]CRP_Outcome_CRP!$U24</f>
        <v>13</v>
      </c>
      <c r="BC24">
        <f>[31]CRP_Outcome_CRP!$V24</f>
        <v>12</v>
      </c>
      <c r="BE24">
        <f>[32]CRP_Outcome_CRP!$S24</f>
        <v>0</v>
      </c>
      <c r="BF24">
        <f>[32]CRP_Outcome_CRP!$T24</f>
        <v>0</v>
      </c>
      <c r="BG24">
        <f>[32]CRP_Outcome_CRP!$U24</f>
        <v>13</v>
      </c>
      <c r="BH24">
        <f>[32]CRP_Outcome_CRP!$V24</f>
        <v>12</v>
      </c>
      <c r="BJ24">
        <f>[33]CRP_Outcome_CRP!$S24</f>
        <v>0</v>
      </c>
      <c r="BK24">
        <f>[33]CRP_Outcome_CRP!$T24</f>
        <v>15</v>
      </c>
      <c r="BL24">
        <f>[33]CRP_Outcome_CRP!$U24</f>
        <v>13</v>
      </c>
      <c r="BM24">
        <f>[33]CRP_Outcome_CRP!$V24</f>
        <v>10</v>
      </c>
      <c r="BO24">
        <f>[34]CRP_Outcome_CRP!$S24</f>
        <v>0</v>
      </c>
      <c r="BP24">
        <f>[34]CRP_Outcome_CRP!$T24</f>
        <v>22</v>
      </c>
      <c r="BQ24">
        <f>[34]CRP_Outcome_CRP!$U24</f>
        <v>13</v>
      </c>
      <c r="BR24">
        <f>[34]CRP_Outcome_CRP!$V24</f>
        <v>7</v>
      </c>
      <c r="BT24">
        <f>[35]CRP_Outcome_CRP!$S24</f>
        <v>0</v>
      </c>
      <c r="BU24">
        <f>[35]CRP_Outcome_CRP!$T24</f>
        <v>5</v>
      </c>
      <c r="BV24">
        <f>[35]CRP_Outcome_CRP!$U24</f>
        <v>14</v>
      </c>
      <c r="BW24">
        <f>[35]CRP_Outcome_CRP!$V24</f>
        <v>14</v>
      </c>
      <c r="BY24">
        <f>[36]CRP_Outcome_CRP!$S24</f>
        <v>0</v>
      </c>
      <c r="BZ24">
        <f>[36]CRP_Outcome_CRP!$T24</f>
        <v>12</v>
      </c>
      <c r="CA24">
        <f>[36]CRP_Outcome_CRP!$U24</f>
        <v>13</v>
      </c>
      <c r="CB24">
        <f>[36]CRP_Outcome_CRP!$V24</f>
        <v>7</v>
      </c>
      <c r="CD24">
        <f>[37]CRP_Outcome_CRP!$S24</f>
        <v>4</v>
      </c>
      <c r="CE24">
        <f>[37]CRP_Outcome_CRP!$T24</f>
        <v>0</v>
      </c>
      <c r="CF24">
        <f>[37]CRP_Outcome_CRP!$U24</f>
        <v>13</v>
      </c>
      <c r="CG24">
        <f>[37]CRP_Outcome_CRP!$V24</f>
        <v>14</v>
      </c>
      <c r="CI24">
        <f>[38]CRP_Outcome_CRP!$S24</f>
        <v>0</v>
      </c>
      <c r="CJ24">
        <f>[38]CRP_Outcome_CRP!$T24</f>
        <v>19</v>
      </c>
      <c r="CK24">
        <f>[38]CRP_Outcome_CRP!$U24</f>
        <v>13</v>
      </c>
      <c r="CL24">
        <f>[38]CRP_Outcome_CRP!$V24</f>
        <v>10</v>
      </c>
      <c r="CN24">
        <f>[39]CRP_Outcome_CRP!$S24</f>
        <v>0</v>
      </c>
      <c r="CO24">
        <f>[39]CRP_Outcome_CRP!$T24</f>
        <v>6</v>
      </c>
      <c r="CP24">
        <f>[39]CRP_Outcome_CRP!$U24</f>
        <v>13</v>
      </c>
      <c r="CQ24">
        <f>[39]CRP_Outcome_CRP!$V24</f>
        <v>10</v>
      </c>
      <c r="CS24">
        <f>[40]CRP_Outcome_CRP!$S24</f>
        <v>0</v>
      </c>
      <c r="CT24">
        <f>[40]CRP_Outcome_CRP!$T24</f>
        <v>5</v>
      </c>
      <c r="CU24">
        <f>[40]CRP_Outcome_CRP!$U24</f>
        <v>14</v>
      </c>
      <c r="CV24">
        <f>[40]CRP_Outcome_CRP!$V24</f>
        <v>14</v>
      </c>
      <c r="CX24">
        <f>[41]CRP_Outcome_CRP!$S24</f>
        <v>0</v>
      </c>
      <c r="CY24">
        <f>[41]CRP_Outcome_CRP!$T24</f>
        <v>12</v>
      </c>
      <c r="CZ24">
        <f>[41]CRP_Outcome_CRP!$U24</f>
        <v>13</v>
      </c>
      <c r="DA24">
        <f>[41]CRP_Outcome_CRP!$V24</f>
        <v>5</v>
      </c>
      <c r="DC24">
        <f>[42]CRP_Outcome_CRP!$S24</f>
        <v>5</v>
      </c>
      <c r="DD24">
        <f>[42]CRP_Outcome_CRP!$T24</f>
        <v>12</v>
      </c>
      <c r="DE24">
        <f>[42]CRP_Outcome_CRP!$U24</f>
        <v>10</v>
      </c>
      <c r="DF24">
        <f>[42]CRP_Outcome_CRP!$V24</f>
        <v>10</v>
      </c>
      <c r="DH24">
        <f>[43]CRP_Outcome_CRP!$S24</f>
        <v>6</v>
      </c>
      <c r="DI24">
        <f>[43]CRP_Outcome_CRP!$T24</f>
        <v>12</v>
      </c>
      <c r="DJ24">
        <f>[43]CRP_Outcome_CRP!$U24</f>
        <v>10</v>
      </c>
      <c r="DK24">
        <f>[43]CRP_Outcome_CRP!$V24</f>
        <v>11</v>
      </c>
      <c r="DM24">
        <f>[44]CRP_Outcome_CRP!$S24</f>
        <v>0</v>
      </c>
      <c r="DN24">
        <f>[44]CRP_Outcome_CRP!$T24</f>
        <v>7</v>
      </c>
      <c r="DO24">
        <f>[44]CRP_Outcome_CRP!$U24</f>
        <v>14</v>
      </c>
      <c r="DP24">
        <f>[44]CRP_Outcome_CRP!$V24</f>
        <v>12</v>
      </c>
      <c r="DR24">
        <f>[45]CRP_Outcome_CRP!$S24</f>
        <v>5</v>
      </c>
      <c r="DS24">
        <f>[45]CRP_Outcome_CRP!$T24</f>
        <v>12</v>
      </c>
      <c r="DT24">
        <f>[45]CRP_Outcome_CRP!$U24</f>
        <v>10</v>
      </c>
      <c r="DU24">
        <f>[45]CRP_Outcome_CRP!$V24</f>
        <v>10</v>
      </c>
      <c r="DW24">
        <f>[46]CRP_Outcome_CRP!$S24</f>
        <v>1</v>
      </c>
      <c r="DX24">
        <f>[46]CRP_Outcome_CRP!$T24</f>
        <v>8</v>
      </c>
      <c r="DY24">
        <f>[46]CRP_Outcome_CRP!$U24</f>
        <v>13</v>
      </c>
      <c r="DZ24">
        <f>[46]CRP_Outcome_CRP!$V24</f>
        <v>11</v>
      </c>
      <c r="EB24">
        <f>[47]CRP_Outcome_CRP!$S24</f>
        <v>1</v>
      </c>
      <c r="EC24">
        <f>[47]CRP_Outcome_CRP!$T24</f>
        <v>5</v>
      </c>
      <c r="ED24">
        <f>[47]CRP_Outcome_CRP!$U24</f>
        <v>13</v>
      </c>
      <c r="EE24">
        <f>[47]CRP_Outcome_CRP!$V24</f>
        <v>12</v>
      </c>
      <c r="EG24">
        <f>[48]CRP_Outcome_CRP!$S24</f>
        <v>1</v>
      </c>
      <c r="EH24">
        <f>[48]CRP_Outcome_CRP!$T24</f>
        <v>0</v>
      </c>
      <c r="EI24">
        <f>[48]CRP_Outcome_CRP!$U24</f>
        <v>13</v>
      </c>
      <c r="EJ24">
        <f>[48]CRP_Outcome_CRP!$V24</f>
        <v>11</v>
      </c>
      <c r="EL24">
        <f>[49]CRP_Outcome_CRP!$S24</f>
        <v>10</v>
      </c>
      <c r="EM24">
        <f>[49]CRP_Outcome_CRP!$T24</f>
        <v>17</v>
      </c>
      <c r="EN24">
        <f>[49]CRP_Outcome_CRP!$U24</f>
        <v>10</v>
      </c>
      <c r="EO24">
        <f>[49]CRP_Outcome_CRP!$V24</f>
        <v>9</v>
      </c>
      <c r="EQ24">
        <f>[50]CRP_Outcome_CRP!$S24</f>
        <v>16</v>
      </c>
      <c r="ER24">
        <f>[50]CRP_Outcome_CRP!$T24</f>
        <v>44</v>
      </c>
      <c r="ES24">
        <f>[50]CRP_Outcome_CRP!$U24</f>
        <v>13</v>
      </c>
      <c r="ET24">
        <f>[50]CRP_Outcome_CRP!$V24</f>
        <v>4</v>
      </c>
      <c r="EV24">
        <f t="shared" si="0"/>
        <v>2.6333333333333333</v>
      </c>
      <c r="EW24">
        <f t="shared" si="1"/>
        <v>11.333333333333334</v>
      </c>
      <c r="EX24">
        <f t="shared" si="2"/>
        <v>12.6</v>
      </c>
      <c r="EY24">
        <f t="shared" si="3"/>
        <v>9.6333333333333329</v>
      </c>
    </row>
    <row r="25" spans="1:155" x14ac:dyDescent="0.35">
      <c r="A25">
        <v>23</v>
      </c>
      <c r="B25">
        <f>[1]CRP_Outcome_CRP!$S25</f>
        <v>7</v>
      </c>
      <c r="C25">
        <f>[1]CRP_Outcome_CRP!$T25</f>
        <v>0</v>
      </c>
      <c r="D25">
        <f>[1]CRP_Outcome_CRP!$U25</f>
        <v>13</v>
      </c>
      <c r="E25">
        <f>[1]CRP_Outcome_CRP!$V25</f>
        <v>14</v>
      </c>
      <c r="G25">
        <f>[2]CRP_Outcome_CRP!$S25</f>
        <v>9</v>
      </c>
      <c r="H25">
        <f>[2]CRP_Outcome_CRP!$T25</f>
        <v>0</v>
      </c>
      <c r="I25">
        <f>[2]CRP_Outcome_CRP!$U25</f>
        <v>13</v>
      </c>
      <c r="J25">
        <f>[2]CRP_Outcome_CRP!$V25</f>
        <v>17</v>
      </c>
      <c r="L25">
        <f>[3]CRP_Outcome_CRP!$S25</f>
        <v>3</v>
      </c>
      <c r="M25">
        <f>[3]CRP_Outcome_CRP!$T25</f>
        <v>11</v>
      </c>
      <c r="N25">
        <f>[3]CRP_Outcome_CRP!$U25</f>
        <v>13</v>
      </c>
      <c r="O25">
        <f>[3]CRP_Outcome_CRP!$V25</f>
        <v>13</v>
      </c>
      <c r="Q25">
        <f>[4]CRP_Outcome_CRP!$S25</f>
        <v>1</v>
      </c>
      <c r="R25">
        <f>[4]CRP_Outcome_CRP!$T25</f>
        <v>0</v>
      </c>
      <c r="S25">
        <f>[4]CRP_Outcome_CRP!$U25</f>
        <v>14</v>
      </c>
      <c r="T25">
        <f>[4]CRP_Outcome_CRP!$V25</f>
        <v>9</v>
      </c>
      <c r="V25">
        <f>[5]CRP_Outcome_CRP!$S25</f>
        <v>3</v>
      </c>
      <c r="W25">
        <f>[5]CRP_Outcome_CRP!$T25</f>
        <v>0</v>
      </c>
      <c r="X25">
        <f>[5]CRP_Outcome_CRP!$U25</f>
        <v>13</v>
      </c>
      <c r="Y25">
        <f>[5]CRP_Outcome_CRP!$V25</f>
        <v>14</v>
      </c>
      <c r="AA25">
        <f>[6]CRP_Outcome_CRP!$S25</f>
        <v>3</v>
      </c>
      <c r="AB25">
        <f>[6]CRP_Outcome_CRP!$T25</f>
        <v>3</v>
      </c>
      <c r="AC25">
        <f>[6]CRP_Outcome_CRP!$U25</f>
        <v>13</v>
      </c>
      <c r="AD25">
        <f>[6]CRP_Outcome_CRP!$V25</f>
        <v>16</v>
      </c>
      <c r="AF25">
        <f>[7]CRP_Outcome_CRP!$S25</f>
        <v>2</v>
      </c>
      <c r="AG25">
        <f>[7]CRP_Outcome_CRP!$T25</f>
        <v>0</v>
      </c>
      <c r="AH25">
        <f>[7]CRP_Outcome_CRP!$U25</f>
        <v>13</v>
      </c>
      <c r="AI25">
        <f>[7]CRP_Outcome_CRP!$V25</f>
        <v>15</v>
      </c>
      <c r="AK25">
        <f>[8]CRP_Outcome_CRP!$S25</f>
        <v>2</v>
      </c>
      <c r="AL25">
        <f>[8]CRP_Outcome_CRP!$T25</f>
        <v>2</v>
      </c>
      <c r="AM25">
        <f>[8]CRP_Outcome_CRP!$U25</f>
        <v>13</v>
      </c>
      <c r="AN25">
        <f>[8]CRP_Outcome_CRP!$V25</f>
        <v>17</v>
      </c>
      <c r="AP25">
        <f>[9]CRP_Outcome_CRP!$S25</f>
        <v>6</v>
      </c>
      <c r="AQ25">
        <f>[9]CRP_Outcome_CRP!$T25</f>
        <v>8</v>
      </c>
      <c r="AR25">
        <f>[9]CRP_Outcome_CRP!$U25</f>
        <v>10</v>
      </c>
      <c r="AS25">
        <f>[9]CRP_Outcome_CRP!$V25</f>
        <v>13</v>
      </c>
      <c r="AU25">
        <f>[10]CRP_Outcome_CRP!$S25</f>
        <v>2</v>
      </c>
      <c r="AV25">
        <f>[10]CRP_Outcome_CRP!$T25</f>
        <v>4</v>
      </c>
      <c r="AW25">
        <f>[10]CRP_Outcome_CRP!$U25</f>
        <v>13</v>
      </c>
      <c r="AX25">
        <f>[10]CRP_Outcome_CRP!$V25</f>
        <v>14</v>
      </c>
      <c r="AZ25">
        <f>[31]CRP_Outcome_CRP!$S25</f>
        <v>7</v>
      </c>
      <c r="BA25">
        <f>[31]CRP_Outcome_CRP!$T25</f>
        <v>0</v>
      </c>
      <c r="BB25">
        <f>[31]CRP_Outcome_CRP!$U25</f>
        <v>13</v>
      </c>
      <c r="BC25">
        <f>[31]CRP_Outcome_CRP!$V25</f>
        <v>14</v>
      </c>
      <c r="BE25">
        <f>[32]CRP_Outcome_CRP!$S25</f>
        <v>7</v>
      </c>
      <c r="BF25">
        <f>[32]CRP_Outcome_CRP!$T25</f>
        <v>0</v>
      </c>
      <c r="BG25">
        <f>[32]CRP_Outcome_CRP!$U25</f>
        <v>13</v>
      </c>
      <c r="BH25">
        <f>[32]CRP_Outcome_CRP!$V25</f>
        <v>14</v>
      </c>
      <c r="BJ25">
        <f>[33]CRP_Outcome_CRP!$S25</f>
        <v>4</v>
      </c>
      <c r="BK25">
        <f>[33]CRP_Outcome_CRP!$T25</f>
        <v>0</v>
      </c>
      <c r="BL25">
        <f>[33]CRP_Outcome_CRP!$U25</f>
        <v>13</v>
      </c>
      <c r="BM25">
        <f>[33]CRP_Outcome_CRP!$V25</f>
        <v>12</v>
      </c>
      <c r="BO25">
        <f>[34]CRP_Outcome_CRP!$S25</f>
        <v>2</v>
      </c>
      <c r="BP25">
        <f>[34]CRP_Outcome_CRP!$T25</f>
        <v>4</v>
      </c>
      <c r="BQ25">
        <f>[34]CRP_Outcome_CRP!$U25</f>
        <v>13</v>
      </c>
      <c r="BR25">
        <f>[34]CRP_Outcome_CRP!$V25</f>
        <v>11</v>
      </c>
      <c r="BT25">
        <f>[35]CRP_Outcome_CRP!$S25</f>
        <v>9</v>
      </c>
      <c r="BU25">
        <f>[35]CRP_Outcome_CRP!$T25</f>
        <v>0</v>
      </c>
      <c r="BV25">
        <f>[35]CRP_Outcome_CRP!$U25</f>
        <v>13</v>
      </c>
      <c r="BW25">
        <f>[35]CRP_Outcome_CRP!$V25</f>
        <v>15</v>
      </c>
      <c r="BY25">
        <f>[36]CRP_Outcome_CRP!$S25</f>
        <v>2</v>
      </c>
      <c r="BZ25">
        <f>[36]CRP_Outcome_CRP!$T25</f>
        <v>0</v>
      </c>
      <c r="CA25">
        <f>[36]CRP_Outcome_CRP!$U25</f>
        <v>13</v>
      </c>
      <c r="CB25">
        <f>[36]CRP_Outcome_CRP!$V25</f>
        <v>11</v>
      </c>
      <c r="CD25">
        <f>[37]CRP_Outcome_CRP!$S25</f>
        <v>24</v>
      </c>
      <c r="CE25">
        <f>[37]CRP_Outcome_CRP!$T25</f>
        <v>0</v>
      </c>
      <c r="CF25">
        <f>[37]CRP_Outcome_CRP!$U25</f>
        <v>13</v>
      </c>
      <c r="CG25">
        <f>[37]CRP_Outcome_CRP!$V25</f>
        <v>15</v>
      </c>
      <c r="CI25">
        <f>[38]CRP_Outcome_CRP!$S25</f>
        <v>4</v>
      </c>
      <c r="CJ25">
        <f>[38]CRP_Outcome_CRP!$T25</f>
        <v>2</v>
      </c>
      <c r="CK25">
        <f>[38]CRP_Outcome_CRP!$U25</f>
        <v>13</v>
      </c>
      <c r="CL25">
        <f>[38]CRP_Outcome_CRP!$V25</f>
        <v>12</v>
      </c>
      <c r="CN25">
        <f>[39]CRP_Outcome_CRP!$S25</f>
        <v>5</v>
      </c>
      <c r="CO25">
        <f>[39]CRP_Outcome_CRP!$T25</f>
        <v>0</v>
      </c>
      <c r="CP25">
        <f>[39]CRP_Outcome_CRP!$U25</f>
        <v>13</v>
      </c>
      <c r="CQ25">
        <f>[39]CRP_Outcome_CRP!$V25</f>
        <v>16</v>
      </c>
      <c r="CS25">
        <f>[40]CRP_Outcome_CRP!$S25</f>
        <v>8</v>
      </c>
      <c r="CT25">
        <f>[40]CRP_Outcome_CRP!$T25</f>
        <v>0</v>
      </c>
      <c r="CU25">
        <f>[40]CRP_Outcome_CRP!$U25</f>
        <v>13</v>
      </c>
      <c r="CV25">
        <f>[40]CRP_Outcome_CRP!$V25</f>
        <v>15</v>
      </c>
      <c r="CX25">
        <f>[41]CRP_Outcome_CRP!$S25</f>
        <v>1</v>
      </c>
      <c r="CY25">
        <f>[41]CRP_Outcome_CRP!$T25</f>
        <v>0</v>
      </c>
      <c r="CZ25">
        <f>[41]CRP_Outcome_CRP!$U25</f>
        <v>13</v>
      </c>
      <c r="DA25">
        <f>[41]CRP_Outcome_CRP!$V25</f>
        <v>13</v>
      </c>
      <c r="DC25">
        <f>[42]CRP_Outcome_CRP!$S25</f>
        <v>7</v>
      </c>
      <c r="DD25">
        <f>[42]CRP_Outcome_CRP!$T25</f>
        <v>0</v>
      </c>
      <c r="DE25">
        <f>[42]CRP_Outcome_CRP!$U25</f>
        <v>10</v>
      </c>
      <c r="DF25">
        <f>[42]CRP_Outcome_CRP!$V25</f>
        <v>13</v>
      </c>
      <c r="DH25">
        <f>[43]CRP_Outcome_CRP!$S25</f>
        <v>8</v>
      </c>
      <c r="DI25">
        <f>[43]CRP_Outcome_CRP!$T25</f>
        <v>0</v>
      </c>
      <c r="DJ25">
        <f>[43]CRP_Outcome_CRP!$U25</f>
        <v>10</v>
      </c>
      <c r="DK25">
        <f>[43]CRP_Outcome_CRP!$V25</f>
        <v>15</v>
      </c>
      <c r="DM25">
        <f>[44]CRP_Outcome_CRP!$S25</f>
        <v>10</v>
      </c>
      <c r="DN25">
        <f>[44]CRP_Outcome_CRP!$T25</f>
        <v>0</v>
      </c>
      <c r="DO25">
        <f>[44]CRP_Outcome_CRP!$U25</f>
        <v>13</v>
      </c>
      <c r="DP25">
        <f>[44]CRP_Outcome_CRP!$V25</f>
        <v>14</v>
      </c>
      <c r="DR25">
        <f>[45]CRP_Outcome_CRP!$S25</f>
        <v>7</v>
      </c>
      <c r="DS25">
        <f>[45]CRP_Outcome_CRP!$T25</f>
        <v>0</v>
      </c>
      <c r="DT25">
        <f>[45]CRP_Outcome_CRP!$U25</f>
        <v>10</v>
      </c>
      <c r="DU25">
        <f>[45]CRP_Outcome_CRP!$V25</f>
        <v>13</v>
      </c>
      <c r="DW25">
        <f>[46]CRP_Outcome_CRP!$S25</f>
        <v>7</v>
      </c>
      <c r="DX25">
        <f>[46]CRP_Outcome_CRP!$T25</f>
        <v>0</v>
      </c>
      <c r="DY25">
        <f>[46]CRP_Outcome_CRP!$U25</f>
        <v>13</v>
      </c>
      <c r="DZ25">
        <f>[46]CRP_Outcome_CRP!$V25</f>
        <v>17</v>
      </c>
      <c r="EB25">
        <f>[47]CRP_Outcome_CRP!$S25</f>
        <v>8</v>
      </c>
      <c r="EC25">
        <f>[47]CRP_Outcome_CRP!$T25</f>
        <v>0</v>
      </c>
      <c r="ED25">
        <f>[47]CRP_Outcome_CRP!$U25</f>
        <v>13</v>
      </c>
      <c r="EE25">
        <f>[47]CRP_Outcome_CRP!$V25</f>
        <v>14</v>
      </c>
      <c r="EG25">
        <f>[48]CRP_Outcome_CRP!$S25</f>
        <v>9</v>
      </c>
      <c r="EH25">
        <f>[48]CRP_Outcome_CRP!$T25</f>
        <v>0</v>
      </c>
      <c r="EI25">
        <f>[48]CRP_Outcome_CRP!$U25</f>
        <v>13</v>
      </c>
      <c r="EJ25">
        <f>[48]CRP_Outcome_CRP!$V25</f>
        <v>16</v>
      </c>
      <c r="EL25">
        <f>[49]CRP_Outcome_CRP!$S25</f>
        <v>5</v>
      </c>
      <c r="EM25">
        <f>[49]CRP_Outcome_CRP!$T25</f>
        <v>12</v>
      </c>
      <c r="EN25">
        <f>[49]CRP_Outcome_CRP!$U25</f>
        <v>10</v>
      </c>
      <c r="EO25">
        <f>[49]CRP_Outcome_CRP!$V25</f>
        <v>10</v>
      </c>
      <c r="EQ25">
        <f>[50]CRP_Outcome_CRP!$S25</f>
        <v>0</v>
      </c>
      <c r="ER25">
        <f>[50]CRP_Outcome_CRP!$T25</f>
        <v>27</v>
      </c>
      <c r="ES25">
        <f>[50]CRP_Outcome_CRP!$U25</f>
        <v>14</v>
      </c>
      <c r="ET25">
        <f>[50]CRP_Outcome_CRP!$V25</f>
        <v>5</v>
      </c>
      <c r="EV25">
        <f t="shared" si="0"/>
        <v>5.7333333333333334</v>
      </c>
      <c r="EW25">
        <f t="shared" si="1"/>
        <v>2.4333333333333331</v>
      </c>
      <c r="EX25">
        <f t="shared" si="2"/>
        <v>12.566666666666666</v>
      </c>
      <c r="EY25">
        <f t="shared" si="3"/>
        <v>13.566666666666666</v>
      </c>
    </row>
    <row r="26" spans="1:155" x14ac:dyDescent="0.35">
      <c r="A26">
        <v>24</v>
      </c>
      <c r="B26">
        <f>[1]CRP_Outcome_CRP!$S26</f>
        <v>19</v>
      </c>
      <c r="C26">
        <f>[1]CRP_Outcome_CRP!$T26</f>
        <v>6</v>
      </c>
      <c r="D26">
        <f>[1]CRP_Outcome_CRP!$U26</f>
        <v>13</v>
      </c>
      <c r="E26">
        <f>[1]CRP_Outcome_CRP!$V26</f>
        <v>15</v>
      </c>
      <c r="G26">
        <f>[2]CRP_Outcome_CRP!$S26</f>
        <v>18</v>
      </c>
      <c r="H26">
        <f>[2]CRP_Outcome_CRP!$T26</f>
        <v>0</v>
      </c>
      <c r="I26">
        <f>[2]CRP_Outcome_CRP!$U26</f>
        <v>13</v>
      </c>
      <c r="J26">
        <f>[2]CRP_Outcome_CRP!$V26</f>
        <v>15</v>
      </c>
      <c r="L26">
        <f>[3]CRP_Outcome_CRP!$S26</f>
        <v>8</v>
      </c>
      <c r="M26">
        <f>[3]CRP_Outcome_CRP!$T26</f>
        <v>0</v>
      </c>
      <c r="N26">
        <f>[3]CRP_Outcome_CRP!$U26</f>
        <v>13</v>
      </c>
      <c r="O26">
        <f>[3]CRP_Outcome_CRP!$V26</f>
        <v>15</v>
      </c>
      <c r="Q26">
        <f>[4]CRP_Outcome_CRP!$S26</f>
        <v>16</v>
      </c>
      <c r="R26">
        <f>[4]CRP_Outcome_CRP!$T26</f>
        <v>0</v>
      </c>
      <c r="S26">
        <f>[4]CRP_Outcome_CRP!$U26</f>
        <v>14</v>
      </c>
      <c r="T26">
        <f>[4]CRP_Outcome_CRP!$V26</f>
        <v>14</v>
      </c>
      <c r="V26">
        <f>[5]CRP_Outcome_CRP!$S26</f>
        <v>8</v>
      </c>
      <c r="W26">
        <f>[5]CRP_Outcome_CRP!$T26</f>
        <v>0</v>
      </c>
      <c r="X26">
        <f>[5]CRP_Outcome_CRP!$U26</f>
        <v>13</v>
      </c>
      <c r="Y26">
        <f>[5]CRP_Outcome_CRP!$V26</f>
        <v>16</v>
      </c>
      <c r="AA26">
        <f>[6]CRP_Outcome_CRP!$S26</f>
        <v>8</v>
      </c>
      <c r="AB26">
        <f>[6]CRP_Outcome_CRP!$T26</f>
        <v>0</v>
      </c>
      <c r="AC26">
        <f>[6]CRP_Outcome_CRP!$U26</f>
        <v>13</v>
      </c>
      <c r="AD26">
        <f>[6]CRP_Outcome_CRP!$V26</f>
        <v>16</v>
      </c>
      <c r="AF26">
        <f>[7]CRP_Outcome_CRP!$S26</f>
        <v>9</v>
      </c>
      <c r="AG26">
        <f>[7]CRP_Outcome_CRP!$T26</f>
        <v>0</v>
      </c>
      <c r="AH26">
        <f>[7]CRP_Outcome_CRP!$U26</f>
        <v>13</v>
      </c>
      <c r="AI26">
        <f>[7]CRP_Outcome_CRP!$V26</f>
        <v>16</v>
      </c>
      <c r="AK26">
        <f>[8]CRP_Outcome_CRP!$S26</f>
        <v>9</v>
      </c>
      <c r="AL26">
        <f>[8]CRP_Outcome_CRP!$T26</f>
        <v>0</v>
      </c>
      <c r="AM26">
        <f>[8]CRP_Outcome_CRP!$U26</f>
        <v>13</v>
      </c>
      <c r="AN26">
        <f>[8]CRP_Outcome_CRP!$V26</f>
        <v>16</v>
      </c>
      <c r="AP26">
        <f>[9]CRP_Outcome_CRP!$S26</f>
        <v>12</v>
      </c>
      <c r="AQ26">
        <f>[9]CRP_Outcome_CRP!$T26</f>
        <v>7</v>
      </c>
      <c r="AR26">
        <f>[9]CRP_Outcome_CRP!$U26</f>
        <v>9</v>
      </c>
      <c r="AS26">
        <f>[9]CRP_Outcome_CRP!$V26</f>
        <v>12</v>
      </c>
      <c r="AU26">
        <f>[10]CRP_Outcome_CRP!$S26</f>
        <v>14</v>
      </c>
      <c r="AV26">
        <f>[10]CRP_Outcome_CRP!$T26</f>
        <v>1</v>
      </c>
      <c r="AW26">
        <f>[10]CRP_Outcome_CRP!$U26</f>
        <v>13</v>
      </c>
      <c r="AX26">
        <f>[10]CRP_Outcome_CRP!$V26</f>
        <v>16</v>
      </c>
      <c r="AZ26">
        <f>[31]CRP_Outcome_CRP!$S26</f>
        <v>19</v>
      </c>
      <c r="BA26">
        <f>[31]CRP_Outcome_CRP!$T26</f>
        <v>4</v>
      </c>
      <c r="BB26">
        <f>[31]CRP_Outcome_CRP!$U26</f>
        <v>13</v>
      </c>
      <c r="BC26">
        <f>[31]CRP_Outcome_CRP!$V26</f>
        <v>15</v>
      </c>
      <c r="BE26">
        <f>[32]CRP_Outcome_CRP!$S26</f>
        <v>19</v>
      </c>
      <c r="BF26">
        <f>[32]CRP_Outcome_CRP!$T26</f>
        <v>4</v>
      </c>
      <c r="BG26">
        <f>[32]CRP_Outcome_CRP!$U26</f>
        <v>13</v>
      </c>
      <c r="BH26">
        <f>[32]CRP_Outcome_CRP!$V26</f>
        <v>15</v>
      </c>
      <c r="BJ26">
        <f>[33]CRP_Outcome_CRP!$S26</f>
        <v>10</v>
      </c>
      <c r="BK26">
        <f>[33]CRP_Outcome_CRP!$T26</f>
        <v>0</v>
      </c>
      <c r="BL26">
        <f>[33]CRP_Outcome_CRP!$U26</f>
        <v>13</v>
      </c>
      <c r="BM26">
        <f>[33]CRP_Outcome_CRP!$V26</f>
        <v>16</v>
      </c>
      <c r="BO26">
        <f>[34]CRP_Outcome_CRP!$S26</f>
        <v>9</v>
      </c>
      <c r="BP26">
        <f>[34]CRP_Outcome_CRP!$T26</f>
        <v>0</v>
      </c>
      <c r="BQ26">
        <f>[34]CRP_Outcome_CRP!$U26</f>
        <v>13</v>
      </c>
      <c r="BR26">
        <f>[34]CRP_Outcome_CRP!$V26</f>
        <v>16</v>
      </c>
      <c r="BT26">
        <f>[35]CRP_Outcome_CRP!$S26</f>
        <v>20</v>
      </c>
      <c r="BU26">
        <f>[35]CRP_Outcome_CRP!$T26</f>
        <v>0</v>
      </c>
      <c r="BV26">
        <f>[35]CRP_Outcome_CRP!$U26</f>
        <v>13</v>
      </c>
      <c r="BW26">
        <f>[35]CRP_Outcome_CRP!$V26</f>
        <v>15</v>
      </c>
      <c r="BY26">
        <f>[36]CRP_Outcome_CRP!$S26</f>
        <v>9</v>
      </c>
      <c r="BZ26">
        <f>[36]CRP_Outcome_CRP!$T26</f>
        <v>0</v>
      </c>
      <c r="CA26">
        <f>[36]CRP_Outcome_CRP!$U26</f>
        <v>13</v>
      </c>
      <c r="CB26">
        <f>[36]CRP_Outcome_CRP!$V26</f>
        <v>16</v>
      </c>
      <c r="CD26">
        <f>[37]CRP_Outcome_CRP!$S26</f>
        <v>16</v>
      </c>
      <c r="CE26">
        <f>[37]CRP_Outcome_CRP!$T26</f>
        <v>24</v>
      </c>
      <c r="CF26">
        <f>[37]CRP_Outcome_CRP!$U26</f>
        <v>13</v>
      </c>
      <c r="CG26">
        <f>[37]CRP_Outcome_CRP!$V26</f>
        <v>11</v>
      </c>
      <c r="CI26">
        <f>[38]CRP_Outcome_CRP!$S26</f>
        <v>11</v>
      </c>
      <c r="CJ26">
        <f>[38]CRP_Outcome_CRP!$T26</f>
        <v>0</v>
      </c>
      <c r="CK26">
        <f>[38]CRP_Outcome_CRP!$U26</f>
        <v>13</v>
      </c>
      <c r="CL26">
        <f>[38]CRP_Outcome_CRP!$V26</f>
        <v>16</v>
      </c>
      <c r="CN26">
        <f>[39]CRP_Outcome_CRP!$S26</f>
        <v>14</v>
      </c>
      <c r="CO26">
        <f>[39]CRP_Outcome_CRP!$T26</f>
        <v>10</v>
      </c>
      <c r="CP26">
        <f>[39]CRP_Outcome_CRP!$U26</f>
        <v>13</v>
      </c>
      <c r="CQ26">
        <f>[39]CRP_Outcome_CRP!$V26</f>
        <v>16</v>
      </c>
      <c r="CS26">
        <f>[40]CRP_Outcome_CRP!$S26</f>
        <v>22</v>
      </c>
      <c r="CT26">
        <f>[40]CRP_Outcome_CRP!$T26</f>
        <v>0</v>
      </c>
      <c r="CU26">
        <f>[40]CRP_Outcome_CRP!$U26</f>
        <v>13</v>
      </c>
      <c r="CV26">
        <f>[40]CRP_Outcome_CRP!$V26</f>
        <v>15</v>
      </c>
      <c r="CX26">
        <f>[41]CRP_Outcome_CRP!$S26</f>
        <v>6</v>
      </c>
      <c r="CY26">
        <f>[41]CRP_Outcome_CRP!$T26</f>
        <v>0</v>
      </c>
      <c r="CZ26">
        <f>[41]CRP_Outcome_CRP!$U26</f>
        <v>13</v>
      </c>
      <c r="DA26">
        <f>[41]CRP_Outcome_CRP!$V26</f>
        <v>16</v>
      </c>
      <c r="DC26">
        <f>[42]CRP_Outcome_CRP!$S26</f>
        <v>12</v>
      </c>
      <c r="DD26">
        <f>[42]CRP_Outcome_CRP!$T26</f>
        <v>7</v>
      </c>
      <c r="DE26">
        <f>[42]CRP_Outcome_CRP!$U26</f>
        <v>9</v>
      </c>
      <c r="DF26">
        <f>[42]CRP_Outcome_CRP!$V26</f>
        <v>13</v>
      </c>
      <c r="DH26">
        <f>[43]CRP_Outcome_CRP!$S26</f>
        <v>12</v>
      </c>
      <c r="DI26">
        <f>[43]CRP_Outcome_CRP!$T26</f>
        <v>4</v>
      </c>
      <c r="DJ26">
        <f>[43]CRP_Outcome_CRP!$U26</f>
        <v>9</v>
      </c>
      <c r="DK26">
        <f>[43]CRP_Outcome_CRP!$V26</f>
        <v>12</v>
      </c>
      <c r="DM26">
        <f>[44]CRP_Outcome_CRP!$S26</f>
        <v>10</v>
      </c>
      <c r="DN26">
        <f>[44]CRP_Outcome_CRP!$T26</f>
        <v>0</v>
      </c>
      <c r="DO26">
        <f>[44]CRP_Outcome_CRP!$U26</f>
        <v>13</v>
      </c>
      <c r="DP26">
        <f>[44]CRP_Outcome_CRP!$V26</f>
        <v>15</v>
      </c>
      <c r="DR26">
        <f>[45]CRP_Outcome_CRP!$S26</f>
        <v>12</v>
      </c>
      <c r="DS26">
        <f>[45]CRP_Outcome_CRP!$T26</f>
        <v>7</v>
      </c>
      <c r="DT26">
        <f>[45]CRP_Outcome_CRP!$U26</f>
        <v>9</v>
      </c>
      <c r="DU26">
        <f>[45]CRP_Outcome_CRP!$V26</f>
        <v>13</v>
      </c>
      <c r="DW26">
        <f>[46]CRP_Outcome_CRP!$S26</f>
        <v>14</v>
      </c>
      <c r="DX26">
        <f>[46]CRP_Outcome_CRP!$T26</f>
        <v>0</v>
      </c>
      <c r="DY26">
        <f>[46]CRP_Outcome_CRP!$U26</f>
        <v>13</v>
      </c>
      <c r="DZ26">
        <f>[46]CRP_Outcome_CRP!$V26</f>
        <v>14</v>
      </c>
      <c r="EB26">
        <f>[47]CRP_Outcome_CRP!$S26</f>
        <v>17</v>
      </c>
      <c r="EC26">
        <f>[47]CRP_Outcome_CRP!$T26</f>
        <v>0</v>
      </c>
      <c r="ED26">
        <f>[47]CRP_Outcome_CRP!$U26</f>
        <v>13</v>
      </c>
      <c r="EE26">
        <f>[47]CRP_Outcome_CRP!$V26</f>
        <v>15</v>
      </c>
      <c r="EG26">
        <f>[48]CRP_Outcome_CRP!$S26</f>
        <v>18</v>
      </c>
      <c r="EH26">
        <f>[48]CRP_Outcome_CRP!$T26</f>
        <v>0</v>
      </c>
      <c r="EI26">
        <f>[48]CRP_Outcome_CRP!$U26</f>
        <v>13</v>
      </c>
      <c r="EJ26">
        <f>[48]CRP_Outcome_CRP!$V26</f>
        <v>15</v>
      </c>
      <c r="EL26">
        <f>[49]CRP_Outcome_CRP!$S26</f>
        <v>11</v>
      </c>
      <c r="EM26">
        <f>[49]CRP_Outcome_CRP!$T26</f>
        <v>5</v>
      </c>
      <c r="EN26">
        <f>[49]CRP_Outcome_CRP!$U26</f>
        <v>9</v>
      </c>
      <c r="EO26">
        <f>[49]CRP_Outcome_CRP!$V26</f>
        <v>12</v>
      </c>
      <c r="EQ26">
        <f>[50]CRP_Outcome_CRP!$S26</f>
        <v>0</v>
      </c>
      <c r="ER26">
        <f>[50]CRP_Outcome_CRP!$T26</f>
        <v>0</v>
      </c>
      <c r="ES26">
        <f>[50]CRP_Outcome_CRP!$U26</f>
        <v>14</v>
      </c>
      <c r="ET26">
        <f>[50]CRP_Outcome_CRP!$V26</f>
        <v>11</v>
      </c>
      <c r="EV26">
        <f t="shared" si="0"/>
        <v>12.733333333333333</v>
      </c>
      <c r="EW26">
        <f t="shared" si="1"/>
        <v>2.6333333333333333</v>
      </c>
      <c r="EX26">
        <f t="shared" si="2"/>
        <v>12.4</v>
      </c>
      <c r="EY26">
        <f t="shared" si="3"/>
        <v>14.6</v>
      </c>
    </row>
    <row r="27" spans="1:155" x14ac:dyDescent="0.35">
      <c r="A27">
        <v>25</v>
      </c>
      <c r="B27">
        <f>[1]CRP_Outcome_CRP!$S27</f>
        <v>17</v>
      </c>
      <c r="C27">
        <f>[1]CRP_Outcome_CRP!$T27</f>
        <v>23</v>
      </c>
      <c r="D27">
        <f>[1]CRP_Outcome_CRP!$U27</f>
        <v>13</v>
      </c>
      <c r="E27">
        <f>[1]CRP_Outcome_CRP!$V27</f>
        <v>8</v>
      </c>
      <c r="G27">
        <f>[2]CRP_Outcome_CRP!$S27</f>
        <v>15</v>
      </c>
      <c r="H27">
        <f>[2]CRP_Outcome_CRP!$T27</f>
        <v>12</v>
      </c>
      <c r="I27">
        <f>[2]CRP_Outcome_CRP!$U27</f>
        <v>13</v>
      </c>
      <c r="J27">
        <f>[2]CRP_Outcome_CRP!$V27</f>
        <v>6</v>
      </c>
      <c r="L27">
        <f>[3]CRP_Outcome_CRP!$S27</f>
        <v>18</v>
      </c>
      <c r="M27">
        <f>[3]CRP_Outcome_CRP!$T27</f>
        <v>4</v>
      </c>
      <c r="N27">
        <f>[3]CRP_Outcome_CRP!$U27</f>
        <v>13</v>
      </c>
      <c r="O27">
        <f>[3]CRP_Outcome_CRP!$V27</f>
        <v>12</v>
      </c>
      <c r="Q27">
        <f>[4]CRP_Outcome_CRP!$S27</f>
        <v>17</v>
      </c>
      <c r="R27">
        <f>[4]CRP_Outcome_CRP!$T27</f>
        <v>15</v>
      </c>
      <c r="S27">
        <f>[4]CRP_Outcome_CRP!$U27</f>
        <v>14</v>
      </c>
      <c r="T27">
        <f>[4]CRP_Outcome_CRP!$V27</f>
        <v>15</v>
      </c>
      <c r="V27">
        <f>[5]CRP_Outcome_CRP!$S27</f>
        <v>19</v>
      </c>
      <c r="W27">
        <f>[5]CRP_Outcome_CRP!$T27</f>
        <v>3</v>
      </c>
      <c r="X27">
        <f>[5]CRP_Outcome_CRP!$U27</f>
        <v>13</v>
      </c>
      <c r="Y27">
        <f>[5]CRP_Outcome_CRP!$V27</f>
        <v>13</v>
      </c>
      <c r="AA27">
        <f>[6]CRP_Outcome_CRP!$S27</f>
        <v>21</v>
      </c>
      <c r="AB27">
        <f>[6]CRP_Outcome_CRP!$T27</f>
        <v>4</v>
      </c>
      <c r="AC27">
        <f>[6]CRP_Outcome_CRP!$U27</f>
        <v>12</v>
      </c>
      <c r="AD27">
        <f>[6]CRP_Outcome_CRP!$V27</f>
        <v>12</v>
      </c>
      <c r="AF27">
        <f>[7]CRP_Outcome_CRP!$S27</f>
        <v>24</v>
      </c>
      <c r="AG27">
        <f>[7]CRP_Outcome_CRP!$T27</f>
        <v>12</v>
      </c>
      <c r="AH27">
        <f>[7]CRP_Outcome_CRP!$U27</f>
        <v>12</v>
      </c>
      <c r="AI27">
        <f>[7]CRP_Outcome_CRP!$V27</f>
        <v>13</v>
      </c>
      <c r="AK27">
        <f>[8]CRP_Outcome_CRP!$S27</f>
        <v>22</v>
      </c>
      <c r="AL27">
        <f>[8]CRP_Outcome_CRP!$T27</f>
        <v>3</v>
      </c>
      <c r="AM27">
        <f>[8]CRP_Outcome_CRP!$U27</f>
        <v>12</v>
      </c>
      <c r="AN27">
        <f>[8]CRP_Outcome_CRP!$V27</f>
        <v>13</v>
      </c>
      <c r="AP27">
        <f>[9]CRP_Outcome_CRP!$S27</f>
        <v>16</v>
      </c>
      <c r="AQ27">
        <f>[9]CRP_Outcome_CRP!$T27</f>
        <v>7</v>
      </c>
      <c r="AR27">
        <f>[9]CRP_Outcome_CRP!$U27</f>
        <v>10</v>
      </c>
      <c r="AS27">
        <f>[9]CRP_Outcome_CRP!$V27</f>
        <v>12</v>
      </c>
      <c r="AU27">
        <f>[10]CRP_Outcome_CRP!$S27</f>
        <v>20</v>
      </c>
      <c r="AV27">
        <f>[10]CRP_Outcome_CRP!$T27</f>
        <v>0</v>
      </c>
      <c r="AW27">
        <f>[10]CRP_Outcome_CRP!$U27</f>
        <v>13</v>
      </c>
      <c r="AX27">
        <f>[10]CRP_Outcome_CRP!$V27</f>
        <v>12</v>
      </c>
      <c r="AZ27">
        <f>[31]CRP_Outcome_CRP!$S27</f>
        <v>17</v>
      </c>
      <c r="BA27">
        <f>[31]CRP_Outcome_CRP!$T27</f>
        <v>26</v>
      </c>
      <c r="BB27">
        <f>[31]CRP_Outcome_CRP!$U27</f>
        <v>13</v>
      </c>
      <c r="BC27">
        <f>[31]CRP_Outcome_CRP!$V27</f>
        <v>8</v>
      </c>
      <c r="BE27">
        <f>[32]CRP_Outcome_CRP!$S27</f>
        <v>17</v>
      </c>
      <c r="BF27">
        <f>[32]CRP_Outcome_CRP!$T27</f>
        <v>26</v>
      </c>
      <c r="BG27">
        <f>[32]CRP_Outcome_CRP!$U27</f>
        <v>13</v>
      </c>
      <c r="BH27">
        <f>[32]CRP_Outcome_CRP!$V27</f>
        <v>8</v>
      </c>
      <c r="BJ27">
        <f>[33]CRP_Outcome_CRP!$S27</f>
        <v>17</v>
      </c>
      <c r="BK27">
        <f>[33]CRP_Outcome_CRP!$T27</f>
        <v>6</v>
      </c>
      <c r="BL27">
        <f>[33]CRP_Outcome_CRP!$U27</f>
        <v>13</v>
      </c>
      <c r="BM27">
        <f>[33]CRP_Outcome_CRP!$V27</f>
        <v>12</v>
      </c>
      <c r="BO27">
        <f>[34]CRP_Outcome_CRP!$S27</f>
        <v>15</v>
      </c>
      <c r="BP27">
        <f>[34]CRP_Outcome_CRP!$T27</f>
        <v>0</v>
      </c>
      <c r="BQ27">
        <f>[34]CRP_Outcome_CRP!$U27</f>
        <v>13</v>
      </c>
      <c r="BR27">
        <f>[34]CRP_Outcome_CRP!$V27</f>
        <v>14</v>
      </c>
      <c r="BT27">
        <f>[35]CRP_Outcome_CRP!$S27</f>
        <v>15</v>
      </c>
      <c r="BU27">
        <f>[35]CRP_Outcome_CRP!$T27</f>
        <v>25</v>
      </c>
      <c r="BV27">
        <f>[35]CRP_Outcome_CRP!$U27</f>
        <v>13</v>
      </c>
      <c r="BW27">
        <f>[35]CRP_Outcome_CRP!$V27</f>
        <v>5</v>
      </c>
      <c r="BY27">
        <f>[36]CRP_Outcome_CRP!$S27</f>
        <v>19</v>
      </c>
      <c r="BZ27">
        <f>[36]CRP_Outcome_CRP!$T27</f>
        <v>12</v>
      </c>
      <c r="CA27">
        <f>[36]CRP_Outcome_CRP!$U27</f>
        <v>13</v>
      </c>
      <c r="CB27">
        <f>[36]CRP_Outcome_CRP!$V27</f>
        <v>14</v>
      </c>
      <c r="CD27">
        <f>[37]CRP_Outcome_CRP!$S27</f>
        <v>14</v>
      </c>
      <c r="CE27">
        <f>[37]CRP_Outcome_CRP!$T27</f>
        <v>28</v>
      </c>
      <c r="CF27">
        <f>[37]CRP_Outcome_CRP!$U27</f>
        <v>13</v>
      </c>
      <c r="CG27">
        <f>[37]CRP_Outcome_CRP!$V27</f>
        <v>3</v>
      </c>
      <c r="CI27">
        <f>[38]CRP_Outcome_CRP!$S27</f>
        <v>15</v>
      </c>
      <c r="CJ27">
        <f>[38]CRP_Outcome_CRP!$T27</f>
        <v>4</v>
      </c>
      <c r="CK27">
        <f>[38]CRP_Outcome_CRP!$U27</f>
        <v>13</v>
      </c>
      <c r="CL27">
        <f>[38]CRP_Outcome_CRP!$V27</f>
        <v>12</v>
      </c>
      <c r="CN27">
        <f>[39]CRP_Outcome_CRP!$S27</f>
        <v>21</v>
      </c>
      <c r="CO27">
        <f>[39]CRP_Outcome_CRP!$T27</f>
        <v>19</v>
      </c>
      <c r="CP27">
        <f>[39]CRP_Outcome_CRP!$U27</f>
        <v>12</v>
      </c>
      <c r="CQ27">
        <f>[39]CRP_Outcome_CRP!$V27</f>
        <v>10</v>
      </c>
      <c r="CS27">
        <f>[40]CRP_Outcome_CRP!$S27</f>
        <v>17</v>
      </c>
      <c r="CT27">
        <f>[40]CRP_Outcome_CRP!$T27</f>
        <v>24</v>
      </c>
      <c r="CU27">
        <f>[40]CRP_Outcome_CRP!$U27</f>
        <v>13</v>
      </c>
      <c r="CV27">
        <f>[40]CRP_Outcome_CRP!$V27</f>
        <v>6</v>
      </c>
      <c r="CX27">
        <f>[41]CRP_Outcome_CRP!$S27</f>
        <v>23</v>
      </c>
      <c r="CY27">
        <f>[41]CRP_Outcome_CRP!$T27</f>
        <v>12</v>
      </c>
      <c r="CZ27">
        <f>[41]CRP_Outcome_CRP!$U27</f>
        <v>12</v>
      </c>
      <c r="DA27">
        <f>[41]CRP_Outcome_CRP!$V27</f>
        <v>14</v>
      </c>
      <c r="DC27">
        <f>[42]CRP_Outcome_CRP!$S27</f>
        <v>22</v>
      </c>
      <c r="DD27">
        <f>[42]CRP_Outcome_CRP!$T27</f>
        <v>12</v>
      </c>
      <c r="DE27">
        <f>[42]CRP_Outcome_CRP!$U27</f>
        <v>10</v>
      </c>
      <c r="DF27">
        <f>[42]CRP_Outcome_CRP!$V27</f>
        <v>11</v>
      </c>
      <c r="DH27">
        <f>[43]CRP_Outcome_CRP!$S27</f>
        <v>23</v>
      </c>
      <c r="DI27">
        <f>[43]CRP_Outcome_CRP!$T27</f>
        <v>11</v>
      </c>
      <c r="DJ27">
        <f>[43]CRP_Outcome_CRP!$U27</f>
        <v>10</v>
      </c>
      <c r="DK27">
        <f>[43]CRP_Outcome_CRP!$V27</f>
        <v>10</v>
      </c>
      <c r="DM27">
        <f>[44]CRP_Outcome_CRP!$S27</f>
        <v>16</v>
      </c>
      <c r="DN27">
        <f>[44]CRP_Outcome_CRP!$T27</f>
        <v>13</v>
      </c>
      <c r="DO27">
        <f>[44]CRP_Outcome_CRP!$U27</f>
        <v>13</v>
      </c>
      <c r="DP27">
        <f>[44]CRP_Outcome_CRP!$V27</f>
        <v>4</v>
      </c>
      <c r="DR27">
        <f>[45]CRP_Outcome_CRP!$S27</f>
        <v>22</v>
      </c>
      <c r="DS27">
        <f>[45]CRP_Outcome_CRP!$T27</f>
        <v>12</v>
      </c>
      <c r="DT27">
        <f>[45]CRP_Outcome_CRP!$U27</f>
        <v>10</v>
      </c>
      <c r="DU27">
        <f>[45]CRP_Outcome_CRP!$V27</f>
        <v>11</v>
      </c>
      <c r="DW27">
        <f>[46]CRP_Outcome_CRP!$S27</f>
        <v>20</v>
      </c>
      <c r="DX27">
        <f>[46]CRP_Outcome_CRP!$T27</f>
        <v>11</v>
      </c>
      <c r="DY27">
        <f>[46]CRP_Outcome_CRP!$U27</f>
        <v>13</v>
      </c>
      <c r="DZ27">
        <f>[46]CRP_Outcome_CRP!$V27</f>
        <v>8</v>
      </c>
      <c r="EB27">
        <f>[47]CRP_Outcome_CRP!$S27</f>
        <v>16</v>
      </c>
      <c r="EC27">
        <f>[47]CRP_Outcome_CRP!$T27</f>
        <v>23</v>
      </c>
      <c r="ED27">
        <f>[47]CRP_Outcome_CRP!$U27</f>
        <v>13</v>
      </c>
      <c r="EE27">
        <f>[47]CRP_Outcome_CRP!$V27</f>
        <v>8</v>
      </c>
      <c r="EG27">
        <f>[48]CRP_Outcome_CRP!$S27</f>
        <v>20</v>
      </c>
      <c r="EH27">
        <f>[48]CRP_Outcome_CRP!$T27</f>
        <v>28</v>
      </c>
      <c r="EI27">
        <f>[48]CRP_Outcome_CRP!$U27</f>
        <v>12</v>
      </c>
      <c r="EJ27">
        <f>[48]CRP_Outcome_CRP!$V27</f>
        <v>6</v>
      </c>
      <c r="EL27">
        <f>[49]CRP_Outcome_CRP!$S27</f>
        <v>10</v>
      </c>
      <c r="EM27">
        <f>[49]CRP_Outcome_CRP!$T27</f>
        <v>2</v>
      </c>
      <c r="EN27">
        <f>[49]CRP_Outcome_CRP!$U27</f>
        <v>10</v>
      </c>
      <c r="EO27">
        <f>[49]CRP_Outcome_CRP!$V27</f>
        <v>13</v>
      </c>
      <c r="EQ27">
        <f>[50]CRP_Outcome_CRP!$S27</f>
        <v>4</v>
      </c>
      <c r="ER27">
        <f>[50]CRP_Outcome_CRP!$T27</f>
        <v>0</v>
      </c>
      <c r="ES27">
        <f>[50]CRP_Outcome_CRP!$U27</f>
        <v>14</v>
      </c>
      <c r="ET27">
        <f>[50]CRP_Outcome_CRP!$V27</f>
        <v>15</v>
      </c>
      <c r="EV27">
        <f t="shared" si="0"/>
        <v>17.733333333333334</v>
      </c>
      <c r="EW27">
        <f t="shared" si="1"/>
        <v>12.566666666666666</v>
      </c>
      <c r="EX27">
        <f t="shared" si="2"/>
        <v>12.366666666666667</v>
      </c>
      <c r="EY27">
        <f t="shared" si="3"/>
        <v>10.266666666666667</v>
      </c>
    </row>
    <row r="28" spans="1:155" x14ac:dyDescent="0.35">
      <c r="A28">
        <v>26</v>
      </c>
      <c r="B28">
        <f>[1]CRP_Outcome_CRP!$S28</f>
        <v>9</v>
      </c>
      <c r="C28">
        <f>[1]CRP_Outcome_CRP!$T28</f>
        <v>25</v>
      </c>
      <c r="D28">
        <f>[1]CRP_Outcome_CRP!$U28</f>
        <v>13</v>
      </c>
      <c r="E28">
        <f>[1]CRP_Outcome_CRP!$V28</f>
        <v>8</v>
      </c>
      <c r="G28">
        <f>[2]CRP_Outcome_CRP!$S28</f>
        <v>11</v>
      </c>
      <c r="H28">
        <f>[2]CRP_Outcome_CRP!$T28</f>
        <v>25</v>
      </c>
      <c r="I28">
        <f>[2]CRP_Outcome_CRP!$U28</f>
        <v>13</v>
      </c>
      <c r="J28">
        <f>[2]CRP_Outcome_CRP!$V28</f>
        <v>3</v>
      </c>
      <c r="L28">
        <f>[3]CRP_Outcome_CRP!$S28</f>
        <v>17</v>
      </c>
      <c r="M28">
        <f>[3]CRP_Outcome_CRP!$T28</f>
        <v>12</v>
      </c>
      <c r="N28">
        <f>[3]CRP_Outcome_CRP!$U28</f>
        <v>13</v>
      </c>
      <c r="O28">
        <f>[3]CRP_Outcome_CRP!$V28</f>
        <v>7</v>
      </c>
      <c r="Q28">
        <f>[4]CRP_Outcome_CRP!$S28</f>
        <v>20</v>
      </c>
      <c r="R28">
        <f>[4]CRP_Outcome_CRP!$T28</f>
        <v>21</v>
      </c>
      <c r="S28">
        <f>[4]CRP_Outcome_CRP!$U28</f>
        <v>13</v>
      </c>
      <c r="T28">
        <f>[4]CRP_Outcome_CRP!$V28</f>
        <v>11</v>
      </c>
      <c r="V28">
        <f>[5]CRP_Outcome_CRP!$S28</f>
        <v>18</v>
      </c>
      <c r="W28">
        <f>[5]CRP_Outcome_CRP!$T28</f>
        <v>24</v>
      </c>
      <c r="X28">
        <f>[5]CRP_Outcome_CRP!$U28</f>
        <v>12</v>
      </c>
      <c r="Y28">
        <f>[5]CRP_Outcome_CRP!$V28</f>
        <v>7</v>
      </c>
      <c r="AA28">
        <f>[6]CRP_Outcome_CRP!$S28</f>
        <v>18</v>
      </c>
      <c r="AB28">
        <f>[6]CRP_Outcome_CRP!$T28</f>
        <v>15</v>
      </c>
      <c r="AC28">
        <f>[6]CRP_Outcome_CRP!$U28</f>
        <v>12</v>
      </c>
      <c r="AD28">
        <f>[6]CRP_Outcome_CRP!$V28</f>
        <v>7</v>
      </c>
      <c r="AF28">
        <f>[7]CRP_Outcome_CRP!$S28</f>
        <v>18</v>
      </c>
      <c r="AG28">
        <f>[7]CRP_Outcome_CRP!$T28</f>
        <v>49</v>
      </c>
      <c r="AH28">
        <f>[7]CRP_Outcome_CRP!$U28</f>
        <v>12</v>
      </c>
      <c r="AI28">
        <f>[7]CRP_Outcome_CRP!$V28</f>
        <v>6</v>
      </c>
      <c r="AK28">
        <f>[8]CRP_Outcome_CRP!$S28</f>
        <v>18</v>
      </c>
      <c r="AL28">
        <f>[8]CRP_Outcome_CRP!$T28</f>
        <v>16</v>
      </c>
      <c r="AM28">
        <f>[8]CRP_Outcome_CRP!$U28</f>
        <v>12</v>
      </c>
      <c r="AN28">
        <f>[8]CRP_Outcome_CRP!$V28</f>
        <v>6</v>
      </c>
      <c r="AP28">
        <f>[9]CRP_Outcome_CRP!$S28</f>
        <v>12</v>
      </c>
      <c r="AQ28">
        <f>[9]CRP_Outcome_CRP!$T28</f>
        <v>12</v>
      </c>
      <c r="AR28">
        <f>[9]CRP_Outcome_CRP!$U28</f>
        <v>10</v>
      </c>
      <c r="AS28">
        <f>[9]CRP_Outcome_CRP!$V28</f>
        <v>6</v>
      </c>
      <c r="AU28">
        <f>[10]CRP_Outcome_CRP!$S28</f>
        <v>14</v>
      </c>
      <c r="AV28">
        <f>[10]CRP_Outcome_CRP!$T28</f>
        <v>19</v>
      </c>
      <c r="AW28">
        <f>[10]CRP_Outcome_CRP!$U28</f>
        <v>14</v>
      </c>
      <c r="AX28">
        <f>[10]CRP_Outcome_CRP!$V28</f>
        <v>5</v>
      </c>
      <c r="AZ28">
        <f>[31]CRP_Outcome_CRP!$S28</f>
        <v>11</v>
      </c>
      <c r="BA28">
        <f>[31]CRP_Outcome_CRP!$T28</f>
        <v>28</v>
      </c>
      <c r="BB28">
        <f>[31]CRP_Outcome_CRP!$U28</f>
        <v>13</v>
      </c>
      <c r="BC28">
        <f>[31]CRP_Outcome_CRP!$V28</f>
        <v>8</v>
      </c>
      <c r="BE28">
        <f>[32]CRP_Outcome_CRP!$S28</f>
        <v>11</v>
      </c>
      <c r="BF28">
        <f>[32]CRP_Outcome_CRP!$T28</f>
        <v>28</v>
      </c>
      <c r="BG28">
        <f>[32]CRP_Outcome_CRP!$U28</f>
        <v>13</v>
      </c>
      <c r="BH28">
        <f>[32]CRP_Outcome_CRP!$V28</f>
        <v>8</v>
      </c>
      <c r="BJ28">
        <f>[33]CRP_Outcome_CRP!$S28</f>
        <v>18</v>
      </c>
      <c r="BK28">
        <f>[33]CRP_Outcome_CRP!$T28</f>
        <v>19</v>
      </c>
      <c r="BL28">
        <f>[33]CRP_Outcome_CRP!$U28</f>
        <v>12</v>
      </c>
      <c r="BM28">
        <f>[33]CRP_Outcome_CRP!$V28</f>
        <v>6</v>
      </c>
      <c r="BO28">
        <f>[34]CRP_Outcome_CRP!$S28</f>
        <v>21</v>
      </c>
      <c r="BP28">
        <f>[34]CRP_Outcome_CRP!$T28</f>
        <v>15</v>
      </c>
      <c r="BQ28">
        <f>[34]CRP_Outcome_CRP!$U28</f>
        <v>12</v>
      </c>
      <c r="BR28">
        <f>[34]CRP_Outcome_CRP!$V28</f>
        <v>6</v>
      </c>
      <c r="BT28">
        <f>[35]CRP_Outcome_CRP!$S28</f>
        <v>13</v>
      </c>
      <c r="BU28">
        <f>[35]CRP_Outcome_CRP!$T28</f>
        <v>34</v>
      </c>
      <c r="BV28">
        <f>[35]CRP_Outcome_CRP!$U28</f>
        <v>13</v>
      </c>
      <c r="BW28">
        <f>[35]CRP_Outcome_CRP!$V28</f>
        <v>6</v>
      </c>
      <c r="BY28">
        <f>[36]CRP_Outcome_CRP!$S28</f>
        <v>21</v>
      </c>
      <c r="BZ28">
        <f>[36]CRP_Outcome_CRP!$T28</f>
        <v>28</v>
      </c>
      <c r="CA28">
        <f>[36]CRP_Outcome_CRP!$U28</f>
        <v>12</v>
      </c>
      <c r="CB28">
        <f>[36]CRP_Outcome_CRP!$V28</f>
        <v>6</v>
      </c>
      <c r="CD28">
        <f>[37]CRP_Outcome_CRP!$S28</f>
        <v>0</v>
      </c>
      <c r="CE28">
        <f>[37]CRP_Outcome_CRP!$T28</f>
        <v>13</v>
      </c>
      <c r="CF28">
        <f>[37]CRP_Outcome_CRP!$U28</f>
        <v>13</v>
      </c>
      <c r="CG28">
        <f>[37]CRP_Outcome_CRP!$V28</f>
        <v>11</v>
      </c>
      <c r="CI28">
        <f>[38]CRP_Outcome_CRP!$S28</f>
        <v>18</v>
      </c>
      <c r="CJ28">
        <f>[38]CRP_Outcome_CRP!$T28</f>
        <v>17</v>
      </c>
      <c r="CK28">
        <f>[38]CRP_Outcome_CRP!$U28</f>
        <v>12</v>
      </c>
      <c r="CL28">
        <f>[38]CRP_Outcome_CRP!$V28</f>
        <v>6</v>
      </c>
      <c r="CN28">
        <f>[39]CRP_Outcome_CRP!$S28</f>
        <v>6</v>
      </c>
      <c r="CO28">
        <f>[39]CRP_Outcome_CRP!$T28</f>
        <v>65</v>
      </c>
      <c r="CP28">
        <f>[39]CRP_Outcome_CRP!$U28</f>
        <v>12</v>
      </c>
      <c r="CQ28">
        <f>[39]CRP_Outcome_CRP!$V28</f>
        <v>7</v>
      </c>
      <c r="CS28">
        <f>[40]CRP_Outcome_CRP!$S28</f>
        <v>14</v>
      </c>
      <c r="CT28">
        <f>[40]CRP_Outcome_CRP!$T28</f>
        <v>34</v>
      </c>
      <c r="CU28">
        <f>[40]CRP_Outcome_CRP!$U28</f>
        <v>13</v>
      </c>
      <c r="CV28">
        <f>[40]CRP_Outcome_CRP!$V28</f>
        <v>3</v>
      </c>
      <c r="CX28">
        <f>[41]CRP_Outcome_CRP!$S28</f>
        <v>21</v>
      </c>
      <c r="CY28">
        <f>[41]CRP_Outcome_CRP!$T28</f>
        <v>27</v>
      </c>
      <c r="CZ28">
        <f>[41]CRP_Outcome_CRP!$U28</f>
        <v>12</v>
      </c>
      <c r="DA28">
        <f>[41]CRP_Outcome_CRP!$V28</f>
        <v>9</v>
      </c>
      <c r="DC28">
        <f>[42]CRP_Outcome_CRP!$S28</f>
        <v>11</v>
      </c>
      <c r="DD28">
        <f>[42]CRP_Outcome_CRP!$T28</f>
        <v>22</v>
      </c>
      <c r="DE28">
        <f>[42]CRP_Outcome_CRP!$U28</f>
        <v>8</v>
      </c>
      <c r="DF28">
        <f>[42]CRP_Outcome_CRP!$V28</f>
        <v>6</v>
      </c>
      <c r="DH28">
        <f>[43]CRP_Outcome_CRP!$S28</f>
        <v>11</v>
      </c>
      <c r="DI28">
        <f>[43]CRP_Outcome_CRP!$T28</f>
        <v>18</v>
      </c>
      <c r="DJ28">
        <f>[43]CRP_Outcome_CRP!$U28</f>
        <v>10</v>
      </c>
      <c r="DK28">
        <f>[43]CRP_Outcome_CRP!$V28</f>
        <v>6</v>
      </c>
      <c r="DM28">
        <f>[44]CRP_Outcome_CRP!$S28</f>
        <v>14</v>
      </c>
      <c r="DN28">
        <f>[44]CRP_Outcome_CRP!$T28</f>
        <v>20</v>
      </c>
      <c r="DO28">
        <f>[44]CRP_Outcome_CRP!$U28</f>
        <v>13</v>
      </c>
      <c r="DP28">
        <f>[44]CRP_Outcome_CRP!$V28</f>
        <v>9</v>
      </c>
      <c r="DR28">
        <f>[45]CRP_Outcome_CRP!$S28</f>
        <v>11</v>
      </c>
      <c r="DS28">
        <f>[45]CRP_Outcome_CRP!$T28</f>
        <v>22</v>
      </c>
      <c r="DT28">
        <f>[45]CRP_Outcome_CRP!$U28</f>
        <v>8</v>
      </c>
      <c r="DU28">
        <f>[45]CRP_Outcome_CRP!$V28</f>
        <v>6</v>
      </c>
      <c r="DW28">
        <f>[46]CRP_Outcome_CRP!$S28</f>
        <v>13</v>
      </c>
      <c r="DX28">
        <f>[46]CRP_Outcome_CRP!$T28</f>
        <v>24</v>
      </c>
      <c r="DY28">
        <f>[46]CRP_Outcome_CRP!$U28</f>
        <v>13</v>
      </c>
      <c r="DZ28">
        <f>[46]CRP_Outcome_CRP!$V28</f>
        <v>5</v>
      </c>
      <c r="EB28">
        <f>[47]CRP_Outcome_CRP!$S28</f>
        <v>16</v>
      </c>
      <c r="EC28">
        <f>[47]CRP_Outcome_CRP!$T28</f>
        <v>30</v>
      </c>
      <c r="ED28">
        <f>[47]CRP_Outcome_CRP!$U28</f>
        <v>12</v>
      </c>
      <c r="EE28">
        <f>[47]CRP_Outcome_CRP!$V28</f>
        <v>7</v>
      </c>
      <c r="EG28">
        <f>[48]CRP_Outcome_CRP!$S28</f>
        <v>2</v>
      </c>
      <c r="EH28">
        <f>[48]CRP_Outcome_CRP!$T28</f>
        <v>66</v>
      </c>
      <c r="EI28">
        <f>[48]CRP_Outcome_CRP!$U28</f>
        <v>12</v>
      </c>
      <c r="EJ28">
        <f>[48]CRP_Outcome_CRP!$V28</f>
        <v>9</v>
      </c>
      <c r="EL28">
        <f>[49]CRP_Outcome_CRP!$S28</f>
        <v>16</v>
      </c>
      <c r="EM28">
        <f>[49]CRP_Outcome_CRP!$T28</f>
        <v>12</v>
      </c>
      <c r="EN28">
        <f>[49]CRP_Outcome_CRP!$U28</f>
        <v>10</v>
      </c>
      <c r="EO28">
        <f>[49]CRP_Outcome_CRP!$V28</f>
        <v>7</v>
      </c>
      <c r="EQ28">
        <f>[50]CRP_Outcome_CRP!$S28</f>
        <v>21</v>
      </c>
      <c r="ER28">
        <f>[50]CRP_Outcome_CRP!$T28</f>
        <v>1</v>
      </c>
      <c r="ES28">
        <f>[50]CRP_Outcome_CRP!$U28</f>
        <v>13</v>
      </c>
      <c r="ET28">
        <f>[50]CRP_Outcome_CRP!$V28</f>
        <v>15</v>
      </c>
      <c r="EV28">
        <f t="shared" si="0"/>
        <v>14.133333333333333</v>
      </c>
      <c r="EW28">
        <f t="shared" si="1"/>
        <v>24.7</v>
      </c>
      <c r="EX28">
        <f t="shared" si="2"/>
        <v>12</v>
      </c>
      <c r="EY28">
        <f t="shared" si="3"/>
        <v>7.0666666666666664</v>
      </c>
    </row>
    <row r="29" spans="1:155" x14ac:dyDescent="0.35">
      <c r="A29">
        <v>27</v>
      </c>
      <c r="B29">
        <f>[1]CRP_Outcome_CRP!$S29</f>
        <v>0</v>
      </c>
      <c r="C29">
        <f>[1]CRP_Outcome_CRP!$T29</f>
        <v>1</v>
      </c>
      <c r="D29">
        <f>[1]CRP_Outcome_CRP!$U29</f>
        <v>13</v>
      </c>
      <c r="E29">
        <f>[1]CRP_Outcome_CRP!$V29</f>
        <v>10</v>
      </c>
      <c r="G29">
        <f>[2]CRP_Outcome_CRP!$S29</f>
        <v>0</v>
      </c>
      <c r="H29">
        <f>[2]CRP_Outcome_CRP!$T29</f>
        <v>23</v>
      </c>
      <c r="I29">
        <f>[2]CRP_Outcome_CRP!$U29</f>
        <v>13</v>
      </c>
      <c r="J29">
        <f>[2]CRP_Outcome_CRP!$V29</f>
        <v>12</v>
      </c>
      <c r="L29">
        <f>[3]CRP_Outcome_CRP!$S29</f>
        <v>10</v>
      </c>
      <c r="M29">
        <f>[3]CRP_Outcome_CRP!$T29</f>
        <v>26</v>
      </c>
      <c r="N29">
        <f>[3]CRP_Outcome_CRP!$U29</f>
        <v>13</v>
      </c>
      <c r="O29">
        <f>[3]CRP_Outcome_CRP!$V29</f>
        <v>7</v>
      </c>
      <c r="Q29">
        <f>[4]CRP_Outcome_CRP!$S29</f>
        <v>12</v>
      </c>
      <c r="R29">
        <f>[4]CRP_Outcome_CRP!$T29</f>
        <v>12</v>
      </c>
      <c r="S29">
        <f>[4]CRP_Outcome_CRP!$U29</f>
        <v>12</v>
      </c>
      <c r="T29">
        <f>[4]CRP_Outcome_CRP!$V29</f>
        <v>10</v>
      </c>
      <c r="V29">
        <f>[5]CRP_Outcome_CRP!$S29</f>
        <v>11</v>
      </c>
      <c r="W29">
        <f>[5]CRP_Outcome_CRP!$T29</f>
        <v>36</v>
      </c>
      <c r="X29">
        <f>[5]CRP_Outcome_CRP!$U29</f>
        <v>12</v>
      </c>
      <c r="Y29">
        <f>[5]CRP_Outcome_CRP!$V29</f>
        <v>8</v>
      </c>
      <c r="AA29">
        <f>[6]CRP_Outcome_CRP!$S29</f>
        <v>8</v>
      </c>
      <c r="AB29">
        <f>[6]CRP_Outcome_CRP!$T29</f>
        <v>26</v>
      </c>
      <c r="AC29">
        <f>[6]CRP_Outcome_CRP!$U29</f>
        <v>13</v>
      </c>
      <c r="AD29">
        <f>[6]CRP_Outcome_CRP!$V29</f>
        <v>3</v>
      </c>
      <c r="AF29">
        <f>[7]CRP_Outcome_CRP!$S29</f>
        <v>0</v>
      </c>
      <c r="AG29">
        <f>[7]CRP_Outcome_CRP!$T29</f>
        <v>43</v>
      </c>
      <c r="AH29">
        <f>[7]CRP_Outcome_CRP!$U29</f>
        <v>13</v>
      </c>
      <c r="AI29">
        <f>[7]CRP_Outcome_CRP!$V29</f>
        <v>3</v>
      </c>
      <c r="AK29">
        <f>[8]CRP_Outcome_CRP!$S29</f>
        <v>9</v>
      </c>
      <c r="AL29">
        <f>[8]CRP_Outcome_CRP!$T29</f>
        <v>26</v>
      </c>
      <c r="AM29">
        <f>[8]CRP_Outcome_CRP!$U29</f>
        <v>13</v>
      </c>
      <c r="AN29">
        <f>[8]CRP_Outcome_CRP!$V29</f>
        <v>3</v>
      </c>
      <c r="AP29">
        <f>[9]CRP_Outcome_CRP!$S29</f>
        <v>11</v>
      </c>
      <c r="AQ29">
        <f>[9]CRP_Outcome_CRP!$T29</f>
        <v>12</v>
      </c>
      <c r="AR29">
        <f>[9]CRP_Outcome_CRP!$U29</f>
        <v>10</v>
      </c>
      <c r="AS29">
        <f>[9]CRP_Outcome_CRP!$V29</f>
        <v>7</v>
      </c>
      <c r="AU29">
        <f>[10]CRP_Outcome_CRP!$S29</f>
        <v>11</v>
      </c>
      <c r="AV29">
        <f>[10]CRP_Outcome_CRP!$T29</f>
        <v>18</v>
      </c>
      <c r="AW29">
        <f>[10]CRP_Outcome_CRP!$U29</f>
        <v>14</v>
      </c>
      <c r="AX29">
        <f>[10]CRP_Outcome_CRP!$V29</f>
        <v>8</v>
      </c>
      <c r="AZ29">
        <f>[31]CRP_Outcome_CRP!$S29</f>
        <v>0</v>
      </c>
      <c r="BA29">
        <f>[31]CRP_Outcome_CRP!$T29</f>
        <v>7</v>
      </c>
      <c r="BB29">
        <f>[31]CRP_Outcome_CRP!$U29</f>
        <v>13</v>
      </c>
      <c r="BC29">
        <f>[31]CRP_Outcome_CRP!$V29</f>
        <v>10</v>
      </c>
      <c r="BE29">
        <f>[32]CRP_Outcome_CRP!$S29</f>
        <v>0</v>
      </c>
      <c r="BF29">
        <f>[32]CRP_Outcome_CRP!$T29</f>
        <v>7</v>
      </c>
      <c r="BG29">
        <f>[32]CRP_Outcome_CRP!$U29</f>
        <v>13</v>
      </c>
      <c r="BH29">
        <f>[32]CRP_Outcome_CRP!$V29</f>
        <v>10</v>
      </c>
      <c r="BJ29">
        <f>[33]CRP_Outcome_CRP!$S29</f>
        <v>8</v>
      </c>
      <c r="BK29">
        <f>[33]CRP_Outcome_CRP!$T29</f>
        <v>33</v>
      </c>
      <c r="BL29">
        <f>[33]CRP_Outcome_CRP!$U29</f>
        <v>12</v>
      </c>
      <c r="BM29">
        <f>[33]CRP_Outcome_CRP!$V29</f>
        <v>10</v>
      </c>
      <c r="BO29">
        <f>[34]CRP_Outcome_CRP!$S29</f>
        <v>15</v>
      </c>
      <c r="BP29">
        <f>[34]CRP_Outcome_CRP!$T29</f>
        <v>30</v>
      </c>
      <c r="BQ29">
        <f>[34]CRP_Outcome_CRP!$U29</f>
        <v>12</v>
      </c>
      <c r="BR29">
        <f>[34]CRP_Outcome_CRP!$V29</f>
        <v>8</v>
      </c>
      <c r="BT29">
        <f>[35]CRP_Outcome_CRP!$S29</f>
        <v>0</v>
      </c>
      <c r="BU29">
        <f>[35]CRP_Outcome_CRP!$T29</f>
        <v>25</v>
      </c>
      <c r="BV29">
        <f>[35]CRP_Outcome_CRP!$U29</f>
        <v>14</v>
      </c>
      <c r="BW29">
        <f>[35]CRP_Outcome_CRP!$V29</f>
        <v>12</v>
      </c>
      <c r="BY29">
        <f>[36]CRP_Outcome_CRP!$S29</f>
        <v>3</v>
      </c>
      <c r="BZ29">
        <f>[36]CRP_Outcome_CRP!$T29</f>
        <v>38</v>
      </c>
      <c r="CA29">
        <f>[36]CRP_Outcome_CRP!$U29</f>
        <v>12</v>
      </c>
      <c r="CB29">
        <f>[36]CRP_Outcome_CRP!$V29</f>
        <v>8</v>
      </c>
      <c r="CD29">
        <f>[37]CRP_Outcome_CRP!$S29</f>
        <v>1</v>
      </c>
      <c r="CE29">
        <f>[37]CRP_Outcome_CRP!$T29</f>
        <v>0</v>
      </c>
      <c r="CF29">
        <f>[37]CRP_Outcome_CRP!$U29</f>
        <v>13</v>
      </c>
      <c r="CG29">
        <f>[37]CRP_Outcome_CRP!$V29</f>
        <v>13</v>
      </c>
      <c r="CI29">
        <f>[38]CRP_Outcome_CRP!$S29</f>
        <v>10</v>
      </c>
      <c r="CJ29">
        <f>[38]CRP_Outcome_CRP!$T29</f>
        <v>27</v>
      </c>
      <c r="CK29">
        <f>[38]CRP_Outcome_CRP!$U29</f>
        <v>12</v>
      </c>
      <c r="CL29">
        <f>[38]CRP_Outcome_CRP!$V29</f>
        <v>10</v>
      </c>
      <c r="CN29">
        <f>[39]CRP_Outcome_CRP!$S29</f>
        <v>0</v>
      </c>
      <c r="CO29">
        <f>[39]CRP_Outcome_CRP!$T29</f>
        <v>12</v>
      </c>
      <c r="CP29">
        <f>[39]CRP_Outcome_CRP!$U29</f>
        <v>13</v>
      </c>
      <c r="CQ29">
        <f>[39]CRP_Outcome_CRP!$V29</f>
        <v>6</v>
      </c>
      <c r="CS29">
        <f>[40]CRP_Outcome_CRP!$S29</f>
        <v>0</v>
      </c>
      <c r="CT29">
        <f>[40]CRP_Outcome_CRP!$T29</f>
        <v>36</v>
      </c>
      <c r="CU29">
        <f>[40]CRP_Outcome_CRP!$U29</f>
        <v>14</v>
      </c>
      <c r="CV29">
        <f>[40]CRP_Outcome_CRP!$V29</f>
        <v>10</v>
      </c>
      <c r="CX29">
        <f>[41]CRP_Outcome_CRP!$S29</f>
        <v>2</v>
      </c>
      <c r="CY29">
        <f>[41]CRP_Outcome_CRP!$T29</f>
        <v>18</v>
      </c>
      <c r="CZ29">
        <f>[41]CRP_Outcome_CRP!$U29</f>
        <v>13</v>
      </c>
      <c r="DA29">
        <f>[41]CRP_Outcome_CRP!$V29</f>
        <v>4</v>
      </c>
      <c r="DC29">
        <f>[42]CRP_Outcome_CRP!$S29</f>
        <v>5</v>
      </c>
      <c r="DD29">
        <f>[42]CRP_Outcome_CRP!$T29</f>
        <v>12</v>
      </c>
      <c r="DE29">
        <f>[42]CRP_Outcome_CRP!$U29</f>
        <v>10</v>
      </c>
      <c r="DF29">
        <f>[42]CRP_Outcome_CRP!$V29</f>
        <v>9</v>
      </c>
      <c r="DH29">
        <f>[43]CRP_Outcome_CRP!$S29</f>
        <v>6</v>
      </c>
      <c r="DI29">
        <f>[43]CRP_Outcome_CRP!$T29</f>
        <v>14</v>
      </c>
      <c r="DJ29">
        <f>[43]CRP_Outcome_CRP!$U29</f>
        <v>10</v>
      </c>
      <c r="DK29">
        <f>[43]CRP_Outcome_CRP!$V29</f>
        <v>8</v>
      </c>
      <c r="DM29">
        <f>[44]CRP_Outcome_CRP!$S29</f>
        <v>0</v>
      </c>
      <c r="DN29">
        <f>[44]CRP_Outcome_CRP!$T29</f>
        <v>20</v>
      </c>
      <c r="DO29">
        <f>[44]CRP_Outcome_CRP!$U29</f>
        <v>14</v>
      </c>
      <c r="DP29">
        <f>[44]CRP_Outcome_CRP!$V29</f>
        <v>11</v>
      </c>
      <c r="DR29">
        <f>[45]CRP_Outcome_CRP!$S29</f>
        <v>5</v>
      </c>
      <c r="DS29">
        <f>[45]CRP_Outcome_CRP!$T29</f>
        <v>12</v>
      </c>
      <c r="DT29">
        <f>[45]CRP_Outcome_CRP!$U29</f>
        <v>10</v>
      </c>
      <c r="DU29">
        <f>[45]CRP_Outcome_CRP!$V29</f>
        <v>9</v>
      </c>
      <c r="DW29">
        <f>[46]CRP_Outcome_CRP!$S29</f>
        <v>0</v>
      </c>
      <c r="DX29">
        <f>[46]CRP_Outcome_CRP!$T29</f>
        <v>18</v>
      </c>
      <c r="DY29">
        <f>[46]CRP_Outcome_CRP!$U29</f>
        <v>13</v>
      </c>
      <c r="DZ29">
        <f>[46]CRP_Outcome_CRP!$V29</f>
        <v>7</v>
      </c>
      <c r="EB29">
        <f>[47]CRP_Outcome_CRP!$S29</f>
        <v>1</v>
      </c>
      <c r="EC29">
        <f>[47]CRP_Outcome_CRP!$T29</f>
        <v>23</v>
      </c>
      <c r="ED29">
        <f>[47]CRP_Outcome_CRP!$U29</f>
        <v>12</v>
      </c>
      <c r="EE29">
        <f>[47]CRP_Outcome_CRP!$V29</f>
        <v>11</v>
      </c>
      <c r="EG29">
        <f>[48]CRP_Outcome_CRP!$S29</f>
        <v>0</v>
      </c>
      <c r="EH29">
        <f>[48]CRP_Outcome_CRP!$T29</f>
        <v>23</v>
      </c>
      <c r="EI29">
        <f>[48]CRP_Outcome_CRP!$U29</f>
        <v>13</v>
      </c>
      <c r="EJ29">
        <f>[48]CRP_Outcome_CRP!$V29</f>
        <v>7</v>
      </c>
      <c r="EL29">
        <f>[49]CRP_Outcome_CRP!$S29</f>
        <v>17</v>
      </c>
      <c r="EM29">
        <f>[49]CRP_Outcome_CRP!$T29</f>
        <v>13</v>
      </c>
      <c r="EN29">
        <f>[49]CRP_Outcome_CRP!$U29</f>
        <v>10</v>
      </c>
      <c r="EO29">
        <f>[49]CRP_Outcome_CRP!$V29</f>
        <v>9</v>
      </c>
      <c r="EQ29">
        <f>[50]CRP_Outcome_CRP!$S29</f>
        <v>19</v>
      </c>
      <c r="ER29">
        <f>[50]CRP_Outcome_CRP!$T29</f>
        <v>9</v>
      </c>
      <c r="ES29">
        <f>[50]CRP_Outcome_CRP!$U29</f>
        <v>13</v>
      </c>
      <c r="ET29">
        <f>[50]CRP_Outcome_CRP!$V29</f>
        <v>11</v>
      </c>
      <c r="EV29">
        <f t="shared" si="0"/>
        <v>5.4666666666666668</v>
      </c>
      <c r="EW29">
        <f t="shared" si="1"/>
        <v>20</v>
      </c>
      <c r="EX29">
        <f t="shared" si="2"/>
        <v>12.4</v>
      </c>
      <c r="EY29">
        <f t="shared" si="3"/>
        <v>8.4666666666666668</v>
      </c>
    </row>
    <row r="30" spans="1:155" x14ac:dyDescent="0.35">
      <c r="A30">
        <v>28</v>
      </c>
      <c r="B30">
        <f>[1]CRP_Outcome_CRP!$S30</f>
        <v>4</v>
      </c>
      <c r="C30">
        <f>[1]CRP_Outcome_CRP!$T30</f>
        <v>0</v>
      </c>
      <c r="D30">
        <f>[1]CRP_Outcome_CRP!$U30</f>
        <v>13</v>
      </c>
      <c r="E30">
        <f>[1]CRP_Outcome_CRP!$V30</f>
        <v>12</v>
      </c>
      <c r="G30">
        <f>[2]CRP_Outcome_CRP!$S30</f>
        <v>6</v>
      </c>
      <c r="H30">
        <f>[2]CRP_Outcome_CRP!$T30</f>
        <v>0</v>
      </c>
      <c r="I30">
        <f>[2]CRP_Outcome_CRP!$U30</f>
        <v>13</v>
      </c>
      <c r="J30">
        <f>[2]CRP_Outcome_CRP!$V30</f>
        <v>16</v>
      </c>
      <c r="L30">
        <f>[3]CRP_Outcome_CRP!$S30</f>
        <v>1</v>
      </c>
      <c r="M30">
        <f>[3]CRP_Outcome_CRP!$T30</f>
        <v>14</v>
      </c>
      <c r="N30">
        <f>[3]CRP_Outcome_CRP!$U30</f>
        <v>13</v>
      </c>
      <c r="O30">
        <f>[3]CRP_Outcome_CRP!$V30</f>
        <v>10</v>
      </c>
      <c r="Q30">
        <f>[4]CRP_Outcome_CRP!$S30</f>
        <v>2</v>
      </c>
      <c r="R30">
        <f>[4]CRP_Outcome_CRP!$T30</f>
        <v>12</v>
      </c>
      <c r="S30">
        <f>[4]CRP_Outcome_CRP!$U30</f>
        <v>13</v>
      </c>
      <c r="T30">
        <f>[4]CRP_Outcome_CRP!$V30</f>
        <v>6</v>
      </c>
      <c r="V30">
        <f>[5]CRP_Outcome_CRP!$S30</f>
        <v>0</v>
      </c>
      <c r="W30">
        <f>[5]CRP_Outcome_CRP!$T30</f>
        <v>17</v>
      </c>
      <c r="X30">
        <f>[5]CRP_Outcome_CRP!$U30</f>
        <v>13</v>
      </c>
      <c r="Y30">
        <f>[5]CRP_Outcome_CRP!$V30</f>
        <v>9</v>
      </c>
      <c r="AA30">
        <f>[6]CRP_Outcome_CRP!$S30</f>
        <v>0</v>
      </c>
      <c r="AB30">
        <f>[6]CRP_Outcome_CRP!$T30</f>
        <v>13</v>
      </c>
      <c r="AC30">
        <f>[6]CRP_Outcome_CRP!$U30</f>
        <v>13</v>
      </c>
      <c r="AD30">
        <f>[6]CRP_Outcome_CRP!$V30</f>
        <v>9</v>
      </c>
      <c r="AF30">
        <f>[7]CRP_Outcome_CRP!$S30</f>
        <v>0</v>
      </c>
      <c r="AG30">
        <f>[7]CRP_Outcome_CRP!$T30</f>
        <v>9</v>
      </c>
      <c r="AH30">
        <f>[7]CRP_Outcome_CRP!$U30</f>
        <v>13</v>
      </c>
      <c r="AI30">
        <f>[7]CRP_Outcome_CRP!$V30</f>
        <v>9</v>
      </c>
      <c r="AK30">
        <f>[8]CRP_Outcome_CRP!$S30</f>
        <v>0</v>
      </c>
      <c r="AL30">
        <f>[8]CRP_Outcome_CRP!$T30</f>
        <v>14</v>
      </c>
      <c r="AM30">
        <f>[8]CRP_Outcome_CRP!$U30</f>
        <v>13</v>
      </c>
      <c r="AN30">
        <f>[8]CRP_Outcome_CRP!$V30</f>
        <v>9</v>
      </c>
      <c r="AP30">
        <f>[9]CRP_Outcome_CRP!$S30</f>
        <v>4</v>
      </c>
      <c r="AQ30">
        <f>[9]CRP_Outcome_CRP!$T30</f>
        <v>12</v>
      </c>
      <c r="AR30">
        <f>[9]CRP_Outcome_CRP!$U30</f>
        <v>10</v>
      </c>
      <c r="AS30">
        <f>[9]CRP_Outcome_CRP!$V30</f>
        <v>11</v>
      </c>
      <c r="AU30">
        <f>[10]CRP_Outcome_CRP!$S30</f>
        <v>1</v>
      </c>
      <c r="AV30">
        <f>[10]CRP_Outcome_CRP!$T30</f>
        <v>18</v>
      </c>
      <c r="AW30">
        <f>[10]CRP_Outcome_CRP!$U30</f>
        <v>13</v>
      </c>
      <c r="AX30">
        <f>[10]CRP_Outcome_CRP!$V30</f>
        <v>12</v>
      </c>
      <c r="AZ30">
        <f>[31]CRP_Outcome_CRP!$S30</f>
        <v>4</v>
      </c>
      <c r="BA30">
        <f>[31]CRP_Outcome_CRP!$T30</f>
        <v>0</v>
      </c>
      <c r="BB30">
        <f>[31]CRP_Outcome_CRP!$U30</f>
        <v>13</v>
      </c>
      <c r="BC30">
        <f>[31]CRP_Outcome_CRP!$V30</f>
        <v>10</v>
      </c>
      <c r="BE30">
        <f>[32]CRP_Outcome_CRP!$S30</f>
        <v>4</v>
      </c>
      <c r="BF30">
        <f>[32]CRP_Outcome_CRP!$T30</f>
        <v>0</v>
      </c>
      <c r="BG30">
        <f>[32]CRP_Outcome_CRP!$U30</f>
        <v>13</v>
      </c>
      <c r="BH30">
        <f>[32]CRP_Outcome_CRP!$V30</f>
        <v>12</v>
      </c>
      <c r="BJ30">
        <f>[33]CRP_Outcome_CRP!$S30</f>
        <v>1</v>
      </c>
      <c r="BK30">
        <f>[33]CRP_Outcome_CRP!$T30</f>
        <v>8</v>
      </c>
      <c r="BL30">
        <f>[33]CRP_Outcome_CRP!$U30</f>
        <v>13</v>
      </c>
      <c r="BM30">
        <f>[33]CRP_Outcome_CRP!$V30</f>
        <v>9</v>
      </c>
      <c r="BO30">
        <f>[34]CRP_Outcome_CRP!$S30</f>
        <v>0</v>
      </c>
      <c r="BP30">
        <f>[34]CRP_Outcome_CRP!$T30</f>
        <v>16</v>
      </c>
      <c r="BQ30">
        <f>[34]CRP_Outcome_CRP!$U30</f>
        <v>13</v>
      </c>
      <c r="BR30">
        <f>[34]CRP_Outcome_CRP!$V30</f>
        <v>6</v>
      </c>
      <c r="BT30">
        <f>[35]CRP_Outcome_CRP!$S30</f>
        <v>6</v>
      </c>
      <c r="BU30">
        <f>[35]CRP_Outcome_CRP!$T30</f>
        <v>0</v>
      </c>
      <c r="BV30">
        <f>[35]CRP_Outcome_CRP!$U30</f>
        <v>13</v>
      </c>
      <c r="BW30">
        <f>[35]CRP_Outcome_CRP!$V30</f>
        <v>14</v>
      </c>
      <c r="BY30">
        <f>[36]CRP_Outcome_CRP!$S30</f>
        <v>0</v>
      </c>
      <c r="BZ30">
        <f>[36]CRP_Outcome_CRP!$T30</f>
        <v>10</v>
      </c>
      <c r="CA30">
        <f>[36]CRP_Outcome_CRP!$U30</f>
        <v>13</v>
      </c>
      <c r="CB30">
        <f>[36]CRP_Outcome_CRP!$V30</f>
        <v>6</v>
      </c>
      <c r="CD30">
        <f>[37]CRP_Outcome_CRP!$S30</f>
        <v>16</v>
      </c>
      <c r="CE30">
        <f>[37]CRP_Outcome_CRP!$T30</f>
        <v>0</v>
      </c>
      <c r="CF30">
        <f>[37]CRP_Outcome_CRP!$U30</f>
        <v>13</v>
      </c>
      <c r="CG30">
        <f>[37]CRP_Outcome_CRP!$V30</f>
        <v>15</v>
      </c>
      <c r="CI30">
        <f>[38]CRP_Outcome_CRP!$S30</f>
        <v>1</v>
      </c>
      <c r="CJ30">
        <f>[38]CRP_Outcome_CRP!$T30</f>
        <v>12</v>
      </c>
      <c r="CK30">
        <f>[38]CRP_Outcome_CRP!$U30</f>
        <v>13</v>
      </c>
      <c r="CL30">
        <f>[38]CRP_Outcome_CRP!$V30</f>
        <v>9</v>
      </c>
      <c r="CN30">
        <f>[39]CRP_Outcome_CRP!$S30</f>
        <v>6</v>
      </c>
      <c r="CO30">
        <f>[39]CRP_Outcome_CRP!$T30</f>
        <v>0</v>
      </c>
      <c r="CP30">
        <f>[39]CRP_Outcome_CRP!$U30</f>
        <v>13</v>
      </c>
      <c r="CQ30">
        <f>[39]CRP_Outcome_CRP!$V30</f>
        <v>11</v>
      </c>
      <c r="CS30">
        <f>[40]CRP_Outcome_CRP!$S30</f>
        <v>4</v>
      </c>
      <c r="CT30">
        <f>[40]CRP_Outcome_CRP!$T30</f>
        <v>0</v>
      </c>
      <c r="CU30">
        <f>[40]CRP_Outcome_CRP!$U30</f>
        <v>13</v>
      </c>
      <c r="CV30">
        <f>[40]CRP_Outcome_CRP!$V30</f>
        <v>13</v>
      </c>
      <c r="CX30">
        <f>[41]CRP_Outcome_CRP!$S30</f>
        <v>9</v>
      </c>
      <c r="CY30">
        <f>[41]CRP_Outcome_CRP!$T30</f>
        <v>12</v>
      </c>
      <c r="CZ30">
        <f>[41]CRP_Outcome_CRP!$U30</f>
        <v>13</v>
      </c>
      <c r="DA30">
        <f>[41]CRP_Outcome_CRP!$V30</f>
        <v>6</v>
      </c>
      <c r="DC30">
        <f>[42]CRP_Outcome_CRP!$S30</f>
        <v>5</v>
      </c>
      <c r="DD30">
        <f>[42]CRP_Outcome_CRP!$T30</f>
        <v>6</v>
      </c>
      <c r="DE30">
        <f>[42]CRP_Outcome_CRP!$U30</f>
        <v>10</v>
      </c>
      <c r="DF30">
        <f>[42]CRP_Outcome_CRP!$V30</f>
        <v>11</v>
      </c>
      <c r="DH30">
        <f>[43]CRP_Outcome_CRP!$S30</f>
        <v>7</v>
      </c>
      <c r="DI30">
        <f>[43]CRP_Outcome_CRP!$T30</f>
        <v>4</v>
      </c>
      <c r="DJ30">
        <f>[43]CRP_Outcome_CRP!$U30</f>
        <v>10</v>
      </c>
      <c r="DK30">
        <f>[43]CRP_Outcome_CRP!$V30</f>
        <v>15</v>
      </c>
      <c r="DM30">
        <f>[44]CRP_Outcome_CRP!$S30</f>
        <v>7</v>
      </c>
      <c r="DN30">
        <f>[44]CRP_Outcome_CRP!$T30</f>
        <v>2</v>
      </c>
      <c r="DO30">
        <f>[44]CRP_Outcome_CRP!$U30</f>
        <v>13</v>
      </c>
      <c r="DP30">
        <f>[44]CRP_Outcome_CRP!$V30</f>
        <v>13</v>
      </c>
      <c r="DR30">
        <f>[45]CRP_Outcome_CRP!$S30</f>
        <v>5</v>
      </c>
      <c r="DS30">
        <f>[45]CRP_Outcome_CRP!$T30</f>
        <v>6</v>
      </c>
      <c r="DT30">
        <f>[45]CRP_Outcome_CRP!$U30</f>
        <v>10</v>
      </c>
      <c r="DU30">
        <f>[45]CRP_Outcome_CRP!$V30</f>
        <v>11</v>
      </c>
      <c r="DW30">
        <f>[46]CRP_Outcome_CRP!$S30</f>
        <v>3</v>
      </c>
      <c r="DX30">
        <f>[46]CRP_Outcome_CRP!$T30</f>
        <v>3</v>
      </c>
      <c r="DY30">
        <f>[46]CRP_Outcome_CRP!$U30</f>
        <v>13</v>
      </c>
      <c r="DZ30">
        <f>[46]CRP_Outcome_CRP!$V30</f>
        <v>14</v>
      </c>
      <c r="EB30">
        <f>[47]CRP_Outcome_CRP!$S30</f>
        <v>4</v>
      </c>
      <c r="EC30">
        <f>[47]CRP_Outcome_CRP!$T30</f>
        <v>3</v>
      </c>
      <c r="ED30">
        <f>[47]CRP_Outcome_CRP!$U30</f>
        <v>13</v>
      </c>
      <c r="EE30">
        <f>[47]CRP_Outcome_CRP!$V30</f>
        <v>11</v>
      </c>
      <c r="EG30">
        <f>[48]CRP_Outcome_CRP!$S30</f>
        <v>7</v>
      </c>
      <c r="EH30">
        <f>[48]CRP_Outcome_CRP!$T30</f>
        <v>0</v>
      </c>
      <c r="EI30">
        <f>[48]CRP_Outcome_CRP!$U30</f>
        <v>13</v>
      </c>
      <c r="EJ30">
        <f>[48]CRP_Outcome_CRP!$V30</f>
        <v>13</v>
      </c>
      <c r="EL30">
        <f>[49]CRP_Outcome_CRP!$S30</f>
        <v>4</v>
      </c>
      <c r="EM30">
        <f>[49]CRP_Outcome_CRP!$T30</f>
        <v>17</v>
      </c>
      <c r="EN30">
        <f>[49]CRP_Outcome_CRP!$U30</f>
        <v>10</v>
      </c>
      <c r="EO30">
        <f>[49]CRP_Outcome_CRP!$V30</f>
        <v>9</v>
      </c>
      <c r="EQ30">
        <f>[50]CRP_Outcome_CRP!$S30</f>
        <v>15</v>
      </c>
      <c r="ER30">
        <f>[50]CRP_Outcome_CRP!$T30</f>
        <v>38</v>
      </c>
      <c r="ES30">
        <f>[50]CRP_Outcome_CRP!$U30</f>
        <v>14</v>
      </c>
      <c r="ET30">
        <f>[50]CRP_Outcome_CRP!$V30</f>
        <v>5</v>
      </c>
      <c r="EV30">
        <f t="shared" si="0"/>
        <v>4.2</v>
      </c>
      <c r="EW30">
        <f t="shared" si="1"/>
        <v>8.1999999999999993</v>
      </c>
      <c r="EX30">
        <f t="shared" si="2"/>
        <v>12.533333333333333</v>
      </c>
      <c r="EY30">
        <f t="shared" si="3"/>
        <v>10.533333333333333</v>
      </c>
    </row>
    <row r="31" spans="1:155" x14ac:dyDescent="0.35">
      <c r="A31">
        <v>29</v>
      </c>
      <c r="B31">
        <f>[1]CRP_Outcome_CRP!$S31</f>
        <v>18</v>
      </c>
      <c r="C31">
        <f>[1]CRP_Outcome_CRP!$T31</f>
        <v>0</v>
      </c>
      <c r="D31">
        <f>[1]CRP_Outcome_CRP!$U31</f>
        <v>13</v>
      </c>
      <c r="E31">
        <f>[1]CRP_Outcome_CRP!$V31</f>
        <v>15</v>
      </c>
      <c r="G31">
        <f>[2]CRP_Outcome_CRP!$S31</f>
        <v>17</v>
      </c>
      <c r="H31">
        <f>[2]CRP_Outcome_CRP!$T31</f>
        <v>0</v>
      </c>
      <c r="I31">
        <f>[2]CRP_Outcome_CRP!$U31</f>
        <v>13</v>
      </c>
      <c r="J31">
        <f>[2]CRP_Outcome_CRP!$V31</f>
        <v>15</v>
      </c>
      <c r="L31">
        <f>[3]CRP_Outcome_CRP!$S31</f>
        <v>4</v>
      </c>
      <c r="M31">
        <f>[3]CRP_Outcome_CRP!$T31</f>
        <v>1</v>
      </c>
      <c r="N31">
        <f>[3]CRP_Outcome_CRP!$U31</f>
        <v>13</v>
      </c>
      <c r="O31">
        <f>[3]CRP_Outcome_CRP!$V31</f>
        <v>13</v>
      </c>
      <c r="Q31">
        <f>[4]CRP_Outcome_CRP!$S31</f>
        <v>7</v>
      </c>
      <c r="R31">
        <f>[4]CRP_Outcome_CRP!$T31</f>
        <v>0</v>
      </c>
      <c r="S31">
        <f>[4]CRP_Outcome_CRP!$U31</f>
        <v>13</v>
      </c>
      <c r="T31">
        <f>[4]CRP_Outcome_CRP!$V31</f>
        <v>7</v>
      </c>
      <c r="V31">
        <f>[5]CRP_Outcome_CRP!$S31</f>
        <v>5</v>
      </c>
      <c r="W31">
        <f>[5]CRP_Outcome_CRP!$T31</f>
        <v>0</v>
      </c>
      <c r="X31">
        <f>[5]CRP_Outcome_CRP!$U31</f>
        <v>13</v>
      </c>
      <c r="Y31">
        <f>[5]CRP_Outcome_CRP!$V31</f>
        <v>13</v>
      </c>
      <c r="AA31">
        <f>[6]CRP_Outcome_CRP!$S31</f>
        <v>3</v>
      </c>
      <c r="AB31">
        <f>[6]CRP_Outcome_CRP!$T31</f>
        <v>0</v>
      </c>
      <c r="AC31">
        <f>[6]CRP_Outcome_CRP!$U31</f>
        <v>13</v>
      </c>
      <c r="AD31">
        <f>[6]CRP_Outcome_CRP!$V31</f>
        <v>16</v>
      </c>
      <c r="AF31">
        <f>[7]CRP_Outcome_CRP!$S31</f>
        <v>4</v>
      </c>
      <c r="AG31">
        <f>[7]CRP_Outcome_CRP!$T31</f>
        <v>0</v>
      </c>
      <c r="AH31">
        <f>[7]CRP_Outcome_CRP!$U31</f>
        <v>13</v>
      </c>
      <c r="AI31">
        <f>[7]CRP_Outcome_CRP!$V31</f>
        <v>16</v>
      </c>
      <c r="AK31">
        <f>[8]CRP_Outcome_CRP!$S31</f>
        <v>4</v>
      </c>
      <c r="AL31">
        <f>[8]CRP_Outcome_CRP!$T31</f>
        <v>0</v>
      </c>
      <c r="AM31">
        <f>[8]CRP_Outcome_CRP!$U31</f>
        <v>13</v>
      </c>
      <c r="AN31">
        <f>[8]CRP_Outcome_CRP!$V31</f>
        <v>16</v>
      </c>
      <c r="AP31">
        <f>[9]CRP_Outcome_CRP!$S31</f>
        <v>11</v>
      </c>
      <c r="AQ31">
        <f>[9]CRP_Outcome_CRP!$T31</f>
        <v>8</v>
      </c>
      <c r="AR31">
        <f>[9]CRP_Outcome_CRP!$U31</f>
        <v>9</v>
      </c>
      <c r="AS31">
        <f>[9]CRP_Outcome_CRP!$V31</f>
        <v>12</v>
      </c>
      <c r="AU31">
        <f>[10]CRP_Outcome_CRP!$S31</f>
        <v>8</v>
      </c>
      <c r="AV31">
        <f>[10]CRP_Outcome_CRP!$T31</f>
        <v>0</v>
      </c>
      <c r="AW31">
        <f>[10]CRP_Outcome_CRP!$U31</f>
        <v>13</v>
      </c>
      <c r="AX31">
        <f>[10]CRP_Outcome_CRP!$V31</f>
        <v>17</v>
      </c>
      <c r="AZ31">
        <f>[31]CRP_Outcome_CRP!$S31</f>
        <v>12</v>
      </c>
      <c r="BA31">
        <f>[31]CRP_Outcome_CRP!$T31</f>
        <v>0</v>
      </c>
      <c r="BB31">
        <f>[31]CRP_Outcome_CRP!$U31</f>
        <v>13</v>
      </c>
      <c r="BC31">
        <f>[31]CRP_Outcome_CRP!$V31</f>
        <v>15</v>
      </c>
      <c r="BE31">
        <f>[32]CRP_Outcome_CRP!$S31</f>
        <v>12</v>
      </c>
      <c r="BF31">
        <f>[32]CRP_Outcome_CRP!$T31</f>
        <v>0</v>
      </c>
      <c r="BG31">
        <f>[32]CRP_Outcome_CRP!$U31</f>
        <v>13</v>
      </c>
      <c r="BH31">
        <f>[32]CRP_Outcome_CRP!$V31</f>
        <v>15</v>
      </c>
      <c r="BJ31">
        <f>[33]CRP_Outcome_CRP!$S31</f>
        <v>7</v>
      </c>
      <c r="BK31">
        <f>[33]CRP_Outcome_CRP!$T31</f>
        <v>0</v>
      </c>
      <c r="BL31">
        <f>[33]CRP_Outcome_CRP!$U31</f>
        <v>13</v>
      </c>
      <c r="BM31">
        <f>[33]CRP_Outcome_CRP!$V31</f>
        <v>13</v>
      </c>
      <c r="BO31">
        <f>[34]CRP_Outcome_CRP!$S31</f>
        <v>5</v>
      </c>
      <c r="BP31">
        <f>[34]CRP_Outcome_CRP!$T31</f>
        <v>2</v>
      </c>
      <c r="BQ31">
        <f>[34]CRP_Outcome_CRP!$U31</f>
        <v>13</v>
      </c>
      <c r="BR31">
        <f>[34]CRP_Outcome_CRP!$V31</f>
        <v>12</v>
      </c>
      <c r="BT31">
        <f>[35]CRP_Outcome_CRP!$S31</f>
        <v>15</v>
      </c>
      <c r="BU31">
        <f>[35]CRP_Outcome_CRP!$T31</f>
        <v>0</v>
      </c>
      <c r="BV31">
        <f>[35]CRP_Outcome_CRP!$U31</f>
        <v>13</v>
      </c>
      <c r="BW31">
        <f>[35]CRP_Outcome_CRP!$V31</f>
        <v>15</v>
      </c>
      <c r="BY31">
        <f>[36]CRP_Outcome_CRP!$S31</f>
        <v>5</v>
      </c>
      <c r="BZ31">
        <f>[36]CRP_Outcome_CRP!$T31</f>
        <v>0</v>
      </c>
      <c r="CA31">
        <f>[36]CRP_Outcome_CRP!$U31</f>
        <v>13</v>
      </c>
      <c r="CB31">
        <f>[36]CRP_Outcome_CRP!$V31</f>
        <v>12</v>
      </c>
      <c r="CD31">
        <f>[37]CRP_Outcome_CRP!$S31</f>
        <v>18</v>
      </c>
      <c r="CE31">
        <f>[37]CRP_Outcome_CRP!$T31</f>
        <v>12</v>
      </c>
      <c r="CF31">
        <f>[37]CRP_Outcome_CRP!$U31</f>
        <v>13</v>
      </c>
      <c r="CG31">
        <f>[37]CRP_Outcome_CRP!$V31</f>
        <v>14</v>
      </c>
      <c r="CI31">
        <f>[38]CRP_Outcome_CRP!$S31</f>
        <v>8</v>
      </c>
      <c r="CJ31">
        <f>[38]CRP_Outcome_CRP!$T31</f>
        <v>0</v>
      </c>
      <c r="CK31">
        <f>[38]CRP_Outcome_CRP!$U31</f>
        <v>13</v>
      </c>
      <c r="CL31">
        <f>[38]CRP_Outcome_CRP!$V31</f>
        <v>13</v>
      </c>
      <c r="CN31">
        <f>[39]CRP_Outcome_CRP!$S31</f>
        <v>5</v>
      </c>
      <c r="CO31">
        <f>[39]CRP_Outcome_CRP!$T31</f>
        <v>0</v>
      </c>
      <c r="CP31">
        <f>[39]CRP_Outcome_CRP!$U31</f>
        <v>13</v>
      </c>
      <c r="CQ31">
        <f>[39]CRP_Outcome_CRP!$V31</f>
        <v>16</v>
      </c>
      <c r="CS31">
        <f>[40]CRP_Outcome_CRP!$S31</f>
        <v>15</v>
      </c>
      <c r="CT31">
        <f>[40]CRP_Outcome_CRP!$T31</f>
        <v>0</v>
      </c>
      <c r="CU31">
        <f>[40]CRP_Outcome_CRP!$U31</f>
        <v>13</v>
      </c>
      <c r="CV31">
        <f>[40]CRP_Outcome_CRP!$V31</f>
        <v>15</v>
      </c>
      <c r="CX31">
        <f>[41]CRP_Outcome_CRP!$S31</f>
        <v>1</v>
      </c>
      <c r="CY31">
        <f>[41]CRP_Outcome_CRP!$T31</f>
        <v>0</v>
      </c>
      <c r="CZ31">
        <f>[41]CRP_Outcome_CRP!$U31</f>
        <v>13</v>
      </c>
      <c r="DA31">
        <f>[41]CRP_Outcome_CRP!$V31</f>
        <v>14</v>
      </c>
      <c r="DC31">
        <f>[42]CRP_Outcome_CRP!$S31</f>
        <v>12</v>
      </c>
      <c r="DD31">
        <f>[42]CRP_Outcome_CRP!$T31</f>
        <v>0</v>
      </c>
      <c r="DE31">
        <f>[42]CRP_Outcome_CRP!$U31</f>
        <v>9</v>
      </c>
      <c r="DF31">
        <f>[42]CRP_Outcome_CRP!$V31</f>
        <v>14</v>
      </c>
      <c r="DH31">
        <f>[43]CRP_Outcome_CRP!$S31</f>
        <v>12</v>
      </c>
      <c r="DI31">
        <f>[43]CRP_Outcome_CRP!$T31</f>
        <v>2</v>
      </c>
      <c r="DJ31">
        <f>[43]CRP_Outcome_CRP!$U31</f>
        <v>9</v>
      </c>
      <c r="DK31">
        <f>[43]CRP_Outcome_CRP!$V31</f>
        <v>13</v>
      </c>
      <c r="DM31">
        <f>[44]CRP_Outcome_CRP!$S31</f>
        <v>10</v>
      </c>
      <c r="DN31">
        <f>[44]CRP_Outcome_CRP!$T31</f>
        <v>0</v>
      </c>
      <c r="DO31">
        <f>[44]CRP_Outcome_CRP!$U31</f>
        <v>13</v>
      </c>
      <c r="DP31">
        <f>[44]CRP_Outcome_CRP!$V31</f>
        <v>15</v>
      </c>
      <c r="DR31">
        <f>[45]CRP_Outcome_CRP!$S31</f>
        <v>12</v>
      </c>
      <c r="DS31">
        <f>[45]CRP_Outcome_CRP!$T31</f>
        <v>0</v>
      </c>
      <c r="DT31">
        <f>[45]CRP_Outcome_CRP!$U31</f>
        <v>9</v>
      </c>
      <c r="DU31">
        <f>[45]CRP_Outcome_CRP!$V31</f>
        <v>14</v>
      </c>
      <c r="DW31">
        <f>[46]CRP_Outcome_CRP!$S31</f>
        <v>8</v>
      </c>
      <c r="DX31">
        <f>[46]CRP_Outcome_CRP!$T31</f>
        <v>0</v>
      </c>
      <c r="DY31">
        <f>[46]CRP_Outcome_CRP!$U31</f>
        <v>13</v>
      </c>
      <c r="DZ31">
        <f>[46]CRP_Outcome_CRP!$V31</f>
        <v>16</v>
      </c>
      <c r="EB31">
        <f>[47]CRP_Outcome_CRP!$S31</f>
        <v>13</v>
      </c>
      <c r="EC31">
        <f>[47]CRP_Outcome_CRP!$T31</f>
        <v>0</v>
      </c>
      <c r="ED31">
        <f>[47]CRP_Outcome_CRP!$U31</f>
        <v>13</v>
      </c>
      <c r="EE31">
        <f>[47]CRP_Outcome_CRP!$V31</f>
        <v>14</v>
      </c>
      <c r="EG31">
        <f>[48]CRP_Outcome_CRP!$S31</f>
        <v>8</v>
      </c>
      <c r="EH31">
        <f>[48]CRP_Outcome_CRP!$T31</f>
        <v>0</v>
      </c>
      <c r="EI31">
        <f>[48]CRP_Outcome_CRP!$U31</f>
        <v>13</v>
      </c>
      <c r="EJ31">
        <f>[48]CRP_Outcome_CRP!$V31</f>
        <v>16</v>
      </c>
      <c r="EL31">
        <f>[49]CRP_Outcome_CRP!$S31</f>
        <v>10</v>
      </c>
      <c r="EM31">
        <f>[49]CRP_Outcome_CRP!$T31</f>
        <v>10</v>
      </c>
      <c r="EN31">
        <f>[49]CRP_Outcome_CRP!$U31</f>
        <v>9</v>
      </c>
      <c r="EO31">
        <f>[49]CRP_Outcome_CRP!$V31</f>
        <v>11</v>
      </c>
      <c r="EQ31">
        <f>[50]CRP_Outcome_CRP!$S31</f>
        <v>1</v>
      </c>
      <c r="ER31">
        <f>[50]CRP_Outcome_CRP!$T31</f>
        <v>13</v>
      </c>
      <c r="ES31">
        <f>[50]CRP_Outcome_CRP!$U31</f>
        <v>13</v>
      </c>
      <c r="ET31">
        <f>[50]CRP_Outcome_CRP!$V31</f>
        <v>8</v>
      </c>
      <c r="EV31">
        <f t="shared" si="0"/>
        <v>9</v>
      </c>
      <c r="EW31">
        <f t="shared" si="1"/>
        <v>1.6</v>
      </c>
      <c r="EX31">
        <f t="shared" si="2"/>
        <v>12.333333333333334</v>
      </c>
      <c r="EY31">
        <f t="shared" si="3"/>
        <v>13.833333333333334</v>
      </c>
    </row>
    <row r="32" spans="1:155" x14ac:dyDescent="0.35">
      <c r="A32">
        <v>30</v>
      </c>
      <c r="B32">
        <f>[1]CRP_Outcome_CRP!$S32</f>
        <v>18</v>
      </c>
      <c r="C32">
        <f>[1]CRP_Outcome_CRP!$T32</f>
        <v>18</v>
      </c>
      <c r="D32">
        <f>[1]CRP_Outcome_CRP!$U32</f>
        <v>13</v>
      </c>
      <c r="E32">
        <f>[1]CRP_Outcome_CRP!$V32</f>
        <v>11</v>
      </c>
      <c r="G32">
        <f>[2]CRP_Outcome_CRP!$S32</f>
        <v>17</v>
      </c>
      <c r="H32">
        <f>[2]CRP_Outcome_CRP!$T32</f>
        <v>8</v>
      </c>
      <c r="I32">
        <f>[2]CRP_Outcome_CRP!$U32</f>
        <v>13</v>
      </c>
      <c r="J32">
        <f>[2]CRP_Outcome_CRP!$V32</f>
        <v>9</v>
      </c>
      <c r="L32">
        <f>[3]CRP_Outcome_CRP!$S32</f>
        <v>9</v>
      </c>
      <c r="M32">
        <f>[3]CRP_Outcome_CRP!$T32</f>
        <v>0</v>
      </c>
      <c r="N32">
        <f>[3]CRP_Outcome_CRP!$U32</f>
        <v>13</v>
      </c>
      <c r="O32">
        <f>[3]CRP_Outcome_CRP!$V32</f>
        <v>14</v>
      </c>
      <c r="Q32">
        <f>[4]CRP_Outcome_CRP!$S32</f>
        <v>1</v>
      </c>
      <c r="R32">
        <f>[4]CRP_Outcome_CRP!$T32</f>
        <v>0</v>
      </c>
      <c r="S32">
        <f>[4]CRP_Outcome_CRP!$U32</f>
        <v>14</v>
      </c>
      <c r="T32">
        <f>[4]CRP_Outcome_CRP!$V32</f>
        <v>13</v>
      </c>
      <c r="V32">
        <f>[5]CRP_Outcome_CRP!$S32</f>
        <v>10</v>
      </c>
      <c r="W32">
        <f>[5]CRP_Outcome_CRP!$T32</f>
        <v>0</v>
      </c>
      <c r="X32">
        <f>[5]CRP_Outcome_CRP!$U32</f>
        <v>13</v>
      </c>
      <c r="Y32">
        <f>[5]CRP_Outcome_CRP!$V32</f>
        <v>16</v>
      </c>
      <c r="AA32">
        <f>[6]CRP_Outcome_CRP!$S32</f>
        <v>11</v>
      </c>
      <c r="AB32">
        <f>[6]CRP_Outcome_CRP!$T32</f>
        <v>0</v>
      </c>
      <c r="AC32">
        <f>[6]CRP_Outcome_CRP!$U32</f>
        <v>13</v>
      </c>
      <c r="AD32">
        <f>[6]CRP_Outcome_CRP!$V32</f>
        <v>16</v>
      </c>
      <c r="AF32">
        <f>[7]CRP_Outcome_CRP!$S32</f>
        <v>14</v>
      </c>
      <c r="AG32">
        <f>[7]CRP_Outcome_CRP!$T32</f>
        <v>0</v>
      </c>
      <c r="AH32">
        <f>[7]CRP_Outcome_CRP!$U32</f>
        <v>13</v>
      </c>
      <c r="AI32">
        <f>[7]CRP_Outcome_CRP!$V32</f>
        <v>16</v>
      </c>
      <c r="AK32">
        <f>[8]CRP_Outcome_CRP!$S32</f>
        <v>11</v>
      </c>
      <c r="AL32">
        <f>[8]CRP_Outcome_CRP!$T32</f>
        <v>0</v>
      </c>
      <c r="AM32">
        <f>[8]CRP_Outcome_CRP!$U32</f>
        <v>13</v>
      </c>
      <c r="AN32">
        <f>[8]CRP_Outcome_CRP!$V32</f>
        <v>16</v>
      </c>
      <c r="AP32">
        <f>[9]CRP_Outcome_CRP!$S32</f>
        <v>12</v>
      </c>
      <c r="AQ32">
        <f>[9]CRP_Outcome_CRP!$T32</f>
        <v>3</v>
      </c>
      <c r="AR32">
        <f>[9]CRP_Outcome_CRP!$U32</f>
        <v>7</v>
      </c>
      <c r="AS32">
        <f>[9]CRP_Outcome_CRP!$V32</f>
        <v>14</v>
      </c>
      <c r="AU32">
        <f>[10]CRP_Outcome_CRP!$S32</f>
        <v>17</v>
      </c>
      <c r="AV32">
        <f>[10]CRP_Outcome_CRP!$T32</f>
        <v>3</v>
      </c>
      <c r="AW32">
        <f>[10]CRP_Outcome_CRP!$U32</f>
        <v>13</v>
      </c>
      <c r="AX32">
        <f>[10]CRP_Outcome_CRP!$V32</f>
        <v>13</v>
      </c>
      <c r="AZ32">
        <f>[31]CRP_Outcome_CRP!$S32</f>
        <v>16</v>
      </c>
      <c r="BA32">
        <f>[31]CRP_Outcome_CRP!$T32</f>
        <v>13</v>
      </c>
      <c r="BB32">
        <f>[31]CRP_Outcome_CRP!$U32</f>
        <v>13</v>
      </c>
      <c r="BC32">
        <f>[31]CRP_Outcome_CRP!$V32</f>
        <v>11</v>
      </c>
      <c r="BE32">
        <f>[32]CRP_Outcome_CRP!$S32</f>
        <v>18</v>
      </c>
      <c r="BF32">
        <f>[32]CRP_Outcome_CRP!$T32</f>
        <v>13</v>
      </c>
      <c r="BG32">
        <f>[32]CRP_Outcome_CRP!$U32</f>
        <v>13</v>
      </c>
      <c r="BH32">
        <f>[32]CRP_Outcome_CRP!$V32</f>
        <v>11</v>
      </c>
      <c r="BJ32">
        <f>[33]CRP_Outcome_CRP!$S32</f>
        <v>9</v>
      </c>
      <c r="BK32">
        <f>[33]CRP_Outcome_CRP!$T32</f>
        <v>0</v>
      </c>
      <c r="BL32">
        <f>[33]CRP_Outcome_CRP!$U32</f>
        <v>13</v>
      </c>
      <c r="BM32">
        <f>[33]CRP_Outcome_CRP!$V32</f>
        <v>15</v>
      </c>
      <c r="BO32">
        <f>[34]CRP_Outcome_CRP!$S32</f>
        <v>6</v>
      </c>
      <c r="BP32">
        <f>[34]CRP_Outcome_CRP!$T32</f>
        <v>0</v>
      </c>
      <c r="BQ32">
        <f>[34]CRP_Outcome_CRP!$U32</f>
        <v>13</v>
      </c>
      <c r="BR32">
        <f>[34]CRP_Outcome_CRP!$V32</f>
        <v>16</v>
      </c>
      <c r="BT32">
        <f>[35]CRP_Outcome_CRP!$S32</f>
        <v>16</v>
      </c>
      <c r="BU32">
        <f>[35]CRP_Outcome_CRP!$T32</f>
        <v>8</v>
      </c>
      <c r="BV32">
        <f>[35]CRP_Outcome_CRP!$U32</f>
        <v>13</v>
      </c>
      <c r="BW32">
        <f>[35]CRP_Outcome_CRP!$V32</f>
        <v>8</v>
      </c>
      <c r="BY32">
        <f>[36]CRP_Outcome_CRP!$S32</f>
        <v>8</v>
      </c>
      <c r="BZ32">
        <f>[36]CRP_Outcome_CRP!$T32</f>
        <v>0</v>
      </c>
      <c r="CA32">
        <f>[36]CRP_Outcome_CRP!$U32</f>
        <v>13</v>
      </c>
      <c r="CB32">
        <f>[36]CRP_Outcome_CRP!$V32</f>
        <v>16</v>
      </c>
      <c r="CD32">
        <f>[37]CRP_Outcome_CRP!$S32</f>
        <v>15</v>
      </c>
      <c r="CE32">
        <f>[37]CRP_Outcome_CRP!$T32</f>
        <v>31</v>
      </c>
      <c r="CF32">
        <f>[37]CRP_Outcome_CRP!$U32</f>
        <v>13</v>
      </c>
      <c r="CG32">
        <f>[37]CRP_Outcome_CRP!$V32</f>
        <v>3</v>
      </c>
      <c r="CI32">
        <f>[38]CRP_Outcome_CRP!$S32</f>
        <v>9</v>
      </c>
      <c r="CJ32">
        <f>[38]CRP_Outcome_CRP!$T32</f>
        <v>0</v>
      </c>
      <c r="CK32">
        <f>[38]CRP_Outcome_CRP!$U32</f>
        <v>13</v>
      </c>
      <c r="CL32">
        <f>[38]CRP_Outcome_CRP!$V32</f>
        <v>15</v>
      </c>
      <c r="CN32">
        <f>[39]CRP_Outcome_CRP!$S32</f>
        <v>20</v>
      </c>
      <c r="CO32">
        <f>[39]CRP_Outcome_CRP!$T32</f>
        <v>14</v>
      </c>
      <c r="CP32">
        <f>[39]CRP_Outcome_CRP!$U32</f>
        <v>13</v>
      </c>
      <c r="CQ32">
        <f>[39]CRP_Outcome_CRP!$V32</f>
        <v>14</v>
      </c>
      <c r="CS32">
        <f>[40]CRP_Outcome_CRP!$S32</f>
        <v>17</v>
      </c>
      <c r="CT32">
        <f>[40]CRP_Outcome_CRP!$T32</f>
        <v>6</v>
      </c>
      <c r="CU32">
        <f>[40]CRP_Outcome_CRP!$U32</f>
        <v>13</v>
      </c>
      <c r="CV32">
        <f>[40]CRP_Outcome_CRP!$V32</f>
        <v>10</v>
      </c>
      <c r="CX32">
        <f>[41]CRP_Outcome_CRP!$S32</f>
        <v>7</v>
      </c>
      <c r="CY32">
        <f>[41]CRP_Outcome_CRP!$T32</f>
        <v>0</v>
      </c>
      <c r="CZ32">
        <f>[41]CRP_Outcome_CRP!$U32</f>
        <v>13</v>
      </c>
      <c r="DA32">
        <f>[41]CRP_Outcome_CRP!$V32</f>
        <v>16</v>
      </c>
      <c r="DC32">
        <f>[42]CRP_Outcome_CRP!$S32</f>
        <v>14</v>
      </c>
      <c r="DD32">
        <f>[42]CRP_Outcome_CRP!$T32</f>
        <v>9</v>
      </c>
      <c r="DE32">
        <f>[42]CRP_Outcome_CRP!$U32</f>
        <v>11</v>
      </c>
      <c r="DF32">
        <f>[42]CRP_Outcome_CRP!$V32</f>
        <v>13</v>
      </c>
      <c r="DH32">
        <f>[43]CRP_Outcome_CRP!$S32</f>
        <v>20</v>
      </c>
      <c r="DI32">
        <f>[43]CRP_Outcome_CRP!$T32</f>
        <v>8</v>
      </c>
      <c r="DJ32">
        <f>[43]CRP_Outcome_CRP!$U32</f>
        <v>10</v>
      </c>
      <c r="DK32">
        <f>[43]CRP_Outcome_CRP!$V32</f>
        <v>11</v>
      </c>
      <c r="DM32">
        <f>[44]CRP_Outcome_CRP!$S32</f>
        <v>14</v>
      </c>
      <c r="DN32">
        <f>[44]CRP_Outcome_CRP!$T32</f>
        <v>10</v>
      </c>
      <c r="DO32">
        <f>[44]CRP_Outcome_CRP!$U32</f>
        <v>13</v>
      </c>
      <c r="DP32">
        <f>[44]CRP_Outcome_CRP!$V32</f>
        <v>7</v>
      </c>
      <c r="DR32">
        <f>[45]CRP_Outcome_CRP!$S32</f>
        <v>14</v>
      </c>
      <c r="DS32">
        <f>[45]CRP_Outcome_CRP!$T32</f>
        <v>9</v>
      </c>
      <c r="DT32">
        <f>[45]CRP_Outcome_CRP!$U32</f>
        <v>11</v>
      </c>
      <c r="DU32">
        <f>[45]CRP_Outcome_CRP!$V32</f>
        <v>13</v>
      </c>
      <c r="DW32">
        <f>[46]CRP_Outcome_CRP!$S32</f>
        <v>19</v>
      </c>
      <c r="DX32">
        <f>[46]CRP_Outcome_CRP!$T32</f>
        <v>4</v>
      </c>
      <c r="DY32">
        <f>[46]CRP_Outcome_CRP!$U32</f>
        <v>13</v>
      </c>
      <c r="DZ32">
        <f>[46]CRP_Outcome_CRP!$V32</f>
        <v>12</v>
      </c>
      <c r="EB32">
        <f>[47]CRP_Outcome_CRP!$S32</f>
        <v>13</v>
      </c>
      <c r="EC32">
        <f>[47]CRP_Outcome_CRP!$T32</f>
        <v>4</v>
      </c>
      <c r="ED32">
        <f>[47]CRP_Outcome_CRP!$U32</f>
        <v>13</v>
      </c>
      <c r="EE32">
        <f>[47]CRP_Outcome_CRP!$V32</f>
        <v>12</v>
      </c>
      <c r="EG32">
        <f>[48]CRP_Outcome_CRP!$S32</f>
        <v>19</v>
      </c>
      <c r="EH32">
        <f>[48]CRP_Outcome_CRP!$T32</f>
        <v>12</v>
      </c>
      <c r="EI32">
        <f>[48]CRP_Outcome_CRP!$U32</f>
        <v>13</v>
      </c>
      <c r="EJ32">
        <f>[48]CRP_Outcome_CRP!$V32</f>
        <v>9</v>
      </c>
      <c r="EL32">
        <f>[49]CRP_Outcome_CRP!$S32</f>
        <v>9</v>
      </c>
      <c r="EM32">
        <f>[49]CRP_Outcome_CRP!$T32</f>
        <v>0</v>
      </c>
      <c r="EN32">
        <f>[49]CRP_Outcome_CRP!$U32</f>
        <v>10</v>
      </c>
      <c r="EO32">
        <f>[49]CRP_Outcome_CRP!$V32</f>
        <v>14</v>
      </c>
      <c r="EQ32">
        <f>[50]CRP_Outcome_CRP!$S32</f>
        <v>0</v>
      </c>
      <c r="ER32">
        <f>[50]CRP_Outcome_CRP!$T32</f>
        <v>0</v>
      </c>
      <c r="ES32">
        <f>[50]CRP_Outcome_CRP!$U32</f>
        <v>14</v>
      </c>
      <c r="ET32">
        <f>[50]CRP_Outcome_CRP!$V32</f>
        <v>11</v>
      </c>
      <c r="EV32">
        <f t="shared" si="0"/>
        <v>12.766666666666667</v>
      </c>
      <c r="EW32">
        <f t="shared" si="1"/>
        <v>5.7666666666666666</v>
      </c>
      <c r="EX32">
        <f t="shared" si="2"/>
        <v>12.533333333333333</v>
      </c>
      <c r="EY32">
        <f t="shared" si="3"/>
        <v>12.5</v>
      </c>
    </row>
    <row r="33" spans="1:155" x14ac:dyDescent="0.35">
      <c r="A33">
        <v>31</v>
      </c>
      <c r="B33">
        <f>[1]CRP_Outcome_CRP!$S33</f>
        <v>16</v>
      </c>
      <c r="C33">
        <f>[1]CRP_Outcome_CRP!$T33</f>
        <v>26</v>
      </c>
      <c r="D33">
        <f>[1]CRP_Outcome_CRP!$U33</f>
        <v>13</v>
      </c>
      <c r="E33">
        <f>[1]CRP_Outcome_CRP!$V33</f>
        <v>8</v>
      </c>
      <c r="G33">
        <f>[2]CRP_Outcome_CRP!$S33</f>
        <v>12</v>
      </c>
      <c r="H33">
        <f>[2]CRP_Outcome_CRP!$T33</f>
        <v>24</v>
      </c>
      <c r="I33">
        <f>[2]CRP_Outcome_CRP!$U33</f>
        <v>13</v>
      </c>
      <c r="J33">
        <f>[2]CRP_Outcome_CRP!$V33</f>
        <v>3</v>
      </c>
      <c r="L33">
        <f>[3]CRP_Outcome_CRP!$S33</f>
        <v>18</v>
      </c>
      <c r="M33">
        <f>[3]CRP_Outcome_CRP!$T33</f>
        <v>6</v>
      </c>
      <c r="N33">
        <f>[3]CRP_Outcome_CRP!$U33</f>
        <v>13</v>
      </c>
      <c r="O33">
        <f>[3]CRP_Outcome_CRP!$V33</f>
        <v>11</v>
      </c>
      <c r="Q33">
        <f>[4]CRP_Outcome_CRP!$S33</f>
        <v>16</v>
      </c>
      <c r="R33">
        <f>[4]CRP_Outcome_CRP!$T33</f>
        <v>10</v>
      </c>
      <c r="S33">
        <f>[4]CRP_Outcome_CRP!$U33</f>
        <v>14</v>
      </c>
      <c r="T33">
        <f>[4]CRP_Outcome_CRP!$V33</f>
        <v>13</v>
      </c>
      <c r="V33">
        <f>[5]CRP_Outcome_CRP!$S33</f>
        <v>19</v>
      </c>
      <c r="W33">
        <f>[5]CRP_Outcome_CRP!$T33</f>
        <v>6</v>
      </c>
      <c r="X33">
        <f>[5]CRP_Outcome_CRP!$U33</f>
        <v>13</v>
      </c>
      <c r="Y33">
        <f>[5]CRP_Outcome_CRP!$V33</f>
        <v>11</v>
      </c>
      <c r="AA33">
        <f>[6]CRP_Outcome_CRP!$S33</f>
        <v>24</v>
      </c>
      <c r="AB33">
        <f>[6]CRP_Outcome_CRP!$T33</f>
        <v>5</v>
      </c>
      <c r="AC33">
        <f>[6]CRP_Outcome_CRP!$U33</f>
        <v>12</v>
      </c>
      <c r="AD33">
        <f>[6]CRP_Outcome_CRP!$V33</f>
        <v>12</v>
      </c>
      <c r="AF33">
        <f>[7]CRP_Outcome_CRP!$S33</f>
        <v>23</v>
      </c>
      <c r="AG33">
        <f>[7]CRP_Outcome_CRP!$T33</f>
        <v>15</v>
      </c>
      <c r="AH33">
        <f>[7]CRP_Outcome_CRP!$U33</f>
        <v>12</v>
      </c>
      <c r="AI33">
        <f>[7]CRP_Outcome_CRP!$V33</f>
        <v>11</v>
      </c>
      <c r="AK33">
        <f>[8]CRP_Outcome_CRP!$S33</f>
        <v>23</v>
      </c>
      <c r="AL33">
        <f>[8]CRP_Outcome_CRP!$T33</f>
        <v>6</v>
      </c>
      <c r="AM33">
        <f>[8]CRP_Outcome_CRP!$U33</f>
        <v>12</v>
      </c>
      <c r="AN33">
        <f>[8]CRP_Outcome_CRP!$V33</f>
        <v>11</v>
      </c>
      <c r="AP33">
        <f>[9]CRP_Outcome_CRP!$S33</f>
        <v>13</v>
      </c>
      <c r="AQ33">
        <f>[9]CRP_Outcome_CRP!$T33</f>
        <v>12</v>
      </c>
      <c r="AR33">
        <f>[9]CRP_Outcome_CRP!$U33</f>
        <v>10</v>
      </c>
      <c r="AS33">
        <f>[9]CRP_Outcome_CRP!$V33</f>
        <v>7</v>
      </c>
      <c r="AU33">
        <f>[10]CRP_Outcome_CRP!$S33</f>
        <v>18</v>
      </c>
      <c r="AV33">
        <f>[10]CRP_Outcome_CRP!$T33</f>
        <v>12</v>
      </c>
      <c r="AW33">
        <f>[10]CRP_Outcome_CRP!$U33</f>
        <v>13</v>
      </c>
      <c r="AX33">
        <f>[10]CRP_Outcome_CRP!$V33</f>
        <v>7</v>
      </c>
      <c r="AZ33">
        <f>[31]CRP_Outcome_CRP!$S33</f>
        <v>17</v>
      </c>
      <c r="BA33">
        <f>[31]CRP_Outcome_CRP!$T33</f>
        <v>26</v>
      </c>
      <c r="BB33">
        <f>[31]CRP_Outcome_CRP!$U33</f>
        <v>13</v>
      </c>
      <c r="BC33">
        <f>[31]CRP_Outcome_CRP!$V33</f>
        <v>7</v>
      </c>
      <c r="BE33">
        <f>[32]CRP_Outcome_CRP!$S33</f>
        <v>16</v>
      </c>
      <c r="BF33">
        <f>[32]CRP_Outcome_CRP!$T33</f>
        <v>26</v>
      </c>
      <c r="BG33">
        <f>[32]CRP_Outcome_CRP!$U33</f>
        <v>13</v>
      </c>
      <c r="BH33">
        <f>[32]CRP_Outcome_CRP!$V33</f>
        <v>8</v>
      </c>
      <c r="BJ33">
        <f>[33]CRP_Outcome_CRP!$S33</f>
        <v>18</v>
      </c>
      <c r="BK33">
        <f>[33]CRP_Outcome_CRP!$T33</f>
        <v>11</v>
      </c>
      <c r="BL33">
        <f>[33]CRP_Outcome_CRP!$U33</f>
        <v>13</v>
      </c>
      <c r="BM33">
        <f>[33]CRP_Outcome_CRP!$V33</f>
        <v>10</v>
      </c>
      <c r="BO33">
        <f>[34]CRP_Outcome_CRP!$S33</f>
        <v>18</v>
      </c>
      <c r="BP33">
        <f>[34]CRP_Outcome_CRP!$T33</f>
        <v>5</v>
      </c>
      <c r="BQ33">
        <f>[34]CRP_Outcome_CRP!$U33</f>
        <v>13</v>
      </c>
      <c r="BR33">
        <f>[34]CRP_Outcome_CRP!$V33</f>
        <v>11</v>
      </c>
      <c r="BT33">
        <f>[35]CRP_Outcome_CRP!$S33</f>
        <v>15</v>
      </c>
      <c r="BU33">
        <f>[35]CRP_Outcome_CRP!$T33</f>
        <v>32</v>
      </c>
      <c r="BV33">
        <f>[35]CRP_Outcome_CRP!$U33</f>
        <v>13</v>
      </c>
      <c r="BW33">
        <f>[35]CRP_Outcome_CRP!$V33</f>
        <v>6</v>
      </c>
      <c r="BY33">
        <f>[36]CRP_Outcome_CRP!$S33</f>
        <v>20</v>
      </c>
      <c r="BZ33">
        <f>[36]CRP_Outcome_CRP!$T33</f>
        <v>12</v>
      </c>
      <c r="CA33">
        <f>[36]CRP_Outcome_CRP!$U33</f>
        <v>13</v>
      </c>
      <c r="CB33">
        <f>[36]CRP_Outcome_CRP!$V33</f>
        <v>11</v>
      </c>
      <c r="CD33">
        <f>[37]CRP_Outcome_CRP!$S33</f>
        <v>0</v>
      </c>
      <c r="CE33">
        <f>[37]CRP_Outcome_CRP!$T33</f>
        <v>26</v>
      </c>
      <c r="CF33">
        <f>[37]CRP_Outcome_CRP!$U33</f>
        <v>13</v>
      </c>
      <c r="CG33">
        <f>[37]CRP_Outcome_CRP!$V33</f>
        <v>9</v>
      </c>
      <c r="CI33">
        <f>[38]CRP_Outcome_CRP!$S33</f>
        <v>18</v>
      </c>
      <c r="CJ33">
        <f>[38]CRP_Outcome_CRP!$T33</f>
        <v>9</v>
      </c>
      <c r="CK33">
        <f>[38]CRP_Outcome_CRP!$U33</f>
        <v>13</v>
      </c>
      <c r="CL33">
        <f>[38]CRP_Outcome_CRP!$V33</f>
        <v>10</v>
      </c>
      <c r="CN33">
        <f>[39]CRP_Outcome_CRP!$S33</f>
        <v>20</v>
      </c>
      <c r="CO33">
        <f>[39]CRP_Outcome_CRP!$T33</f>
        <v>37</v>
      </c>
      <c r="CP33">
        <f>[39]CRP_Outcome_CRP!$U33</f>
        <v>12</v>
      </c>
      <c r="CQ33">
        <f>[39]CRP_Outcome_CRP!$V33</f>
        <v>10</v>
      </c>
      <c r="CS33">
        <f>[40]CRP_Outcome_CRP!$S33</f>
        <v>16</v>
      </c>
      <c r="CT33">
        <f>[40]CRP_Outcome_CRP!$T33</f>
        <v>30</v>
      </c>
      <c r="CU33">
        <f>[40]CRP_Outcome_CRP!$U33</f>
        <v>13</v>
      </c>
      <c r="CV33">
        <f>[40]CRP_Outcome_CRP!$V33</f>
        <v>3</v>
      </c>
      <c r="CX33">
        <f>[41]CRP_Outcome_CRP!$S33</f>
        <v>23</v>
      </c>
      <c r="CY33">
        <f>[41]CRP_Outcome_CRP!$T33</f>
        <v>0</v>
      </c>
      <c r="CZ33">
        <f>[41]CRP_Outcome_CRP!$U33</f>
        <v>12</v>
      </c>
      <c r="DA33">
        <f>[41]CRP_Outcome_CRP!$V33</f>
        <v>14</v>
      </c>
      <c r="DC33">
        <f>[42]CRP_Outcome_CRP!$S33</f>
        <v>22</v>
      </c>
      <c r="DD33">
        <f>[42]CRP_Outcome_CRP!$T33</f>
        <v>12</v>
      </c>
      <c r="DE33">
        <f>[42]CRP_Outcome_CRP!$U33</f>
        <v>9</v>
      </c>
      <c r="DF33">
        <f>[42]CRP_Outcome_CRP!$V33</f>
        <v>6</v>
      </c>
      <c r="DH33">
        <f>[43]CRP_Outcome_CRP!$S33</f>
        <v>14</v>
      </c>
      <c r="DI33">
        <f>[43]CRP_Outcome_CRP!$T33</f>
        <v>14</v>
      </c>
      <c r="DJ33">
        <f>[43]CRP_Outcome_CRP!$U33</f>
        <v>10</v>
      </c>
      <c r="DK33">
        <f>[43]CRP_Outcome_CRP!$V33</f>
        <v>6</v>
      </c>
      <c r="DM33">
        <f>[44]CRP_Outcome_CRP!$S33</f>
        <v>17</v>
      </c>
      <c r="DN33">
        <f>[44]CRP_Outcome_CRP!$T33</f>
        <v>17</v>
      </c>
      <c r="DO33">
        <f>[44]CRP_Outcome_CRP!$U33</f>
        <v>13</v>
      </c>
      <c r="DP33">
        <f>[44]CRP_Outcome_CRP!$V33</f>
        <v>8</v>
      </c>
      <c r="DR33">
        <f>[45]CRP_Outcome_CRP!$S33</f>
        <v>22</v>
      </c>
      <c r="DS33">
        <f>[45]CRP_Outcome_CRP!$T33</f>
        <v>12</v>
      </c>
      <c r="DT33">
        <f>[45]CRP_Outcome_CRP!$U33</f>
        <v>9</v>
      </c>
      <c r="DU33">
        <f>[45]CRP_Outcome_CRP!$V33</f>
        <v>6</v>
      </c>
      <c r="DW33">
        <f>[46]CRP_Outcome_CRP!$S33</f>
        <v>17</v>
      </c>
      <c r="DX33">
        <f>[46]CRP_Outcome_CRP!$T33</f>
        <v>16</v>
      </c>
      <c r="DY33">
        <f>[46]CRP_Outcome_CRP!$U33</f>
        <v>13</v>
      </c>
      <c r="DZ33">
        <f>[46]CRP_Outcome_CRP!$V33</f>
        <v>7</v>
      </c>
      <c r="EB33">
        <f>[47]CRP_Outcome_CRP!$S33</f>
        <v>17</v>
      </c>
      <c r="EC33">
        <f>[47]CRP_Outcome_CRP!$T33</f>
        <v>24</v>
      </c>
      <c r="ED33">
        <f>[47]CRP_Outcome_CRP!$U33</f>
        <v>13</v>
      </c>
      <c r="EE33">
        <f>[47]CRP_Outcome_CRP!$V33</f>
        <v>8</v>
      </c>
      <c r="EG33">
        <f>[48]CRP_Outcome_CRP!$S33</f>
        <v>18</v>
      </c>
      <c r="EH33">
        <f>[48]CRP_Outcome_CRP!$T33</f>
        <v>55</v>
      </c>
      <c r="EI33">
        <f>[48]CRP_Outcome_CRP!$U33</f>
        <v>12</v>
      </c>
      <c r="EJ33">
        <f>[48]CRP_Outcome_CRP!$V33</f>
        <v>10</v>
      </c>
      <c r="EL33">
        <f>[49]CRP_Outcome_CRP!$S33</f>
        <v>12</v>
      </c>
      <c r="EM33">
        <f>[49]CRP_Outcome_CRP!$T33</f>
        <v>12</v>
      </c>
      <c r="EN33">
        <f>[49]CRP_Outcome_CRP!$U33</f>
        <v>10</v>
      </c>
      <c r="EO33">
        <f>[49]CRP_Outcome_CRP!$V33</f>
        <v>8</v>
      </c>
      <c r="EQ33">
        <f>[50]CRP_Outcome_CRP!$S33</f>
        <v>6</v>
      </c>
      <c r="ER33">
        <f>[50]CRP_Outcome_CRP!$T33</f>
        <v>0</v>
      </c>
      <c r="ES33">
        <f>[50]CRP_Outcome_CRP!$U33</f>
        <v>13</v>
      </c>
      <c r="ET33">
        <f>[50]CRP_Outcome_CRP!$V33</f>
        <v>14</v>
      </c>
      <c r="EV33">
        <f t="shared" si="0"/>
        <v>16.933333333333334</v>
      </c>
      <c r="EW33">
        <f t="shared" si="1"/>
        <v>16.600000000000001</v>
      </c>
      <c r="EX33">
        <f t="shared" si="2"/>
        <v>12.266666666666667</v>
      </c>
      <c r="EY33">
        <f t="shared" si="3"/>
        <v>8.8666666666666671</v>
      </c>
    </row>
    <row r="34" spans="1:155" x14ac:dyDescent="0.35">
      <c r="A34">
        <v>32</v>
      </c>
      <c r="B34">
        <f>[1]CRP_Outcome_CRP!$S34</f>
        <v>1</v>
      </c>
      <c r="C34">
        <f>[1]CRP_Outcome_CRP!$T34</f>
        <v>19</v>
      </c>
      <c r="D34">
        <f>[1]CRP_Outcome_CRP!$U34</f>
        <v>13</v>
      </c>
      <c r="E34">
        <f>[1]CRP_Outcome_CRP!$V34</f>
        <v>9</v>
      </c>
      <c r="G34">
        <f>[2]CRP_Outcome_CRP!$S34</f>
        <v>2</v>
      </c>
      <c r="H34">
        <f>[2]CRP_Outcome_CRP!$T34</f>
        <v>25</v>
      </c>
      <c r="I34">
        <f>[2]CRP_Outcome_CRP!$U34</f>
        <v>13</v>
      </c>
      <c r="J34">
        <f>[2]CRP_Outcome_CRP!$V34</f>
        <v>10</v>
      </c>
      <c r="L34">
        <f>[3]CRP_Outcome_CRP!$S34</f>
        <v>17</v>
      </c>
      <c r="M34">
        <f>[3]CRP_Outcome_CRP!$T34</f>
        <v>12</v>
      </c>
      <c r="N34">
        <f>[3]CRP_Outcome_CRP!$U34</f>
        <v>13</v>
      </c>
      <c r="O34">
        <f>[3]CRP_Outcome_CRP!$V34</f>
        <v>8</v>
      </c>
      <c r="Q34">
        <f>[4]CRP_Outcome_CRP!$S34</f>
        <v>21</v>
      </c>
      <c r="R34">
        <f>[4]CRP_Outcome_CRP!$T34</f>
        <v>6</v>
      </c>
      <c r="S34">
        <f>[4]CRP_Outcome_CRP!$U34</f>
        <v>13</v>
      </c>
      <c r="T34">
        <f>[4]CRP_Outcome_CRP!$V34</f>
        <v>14</v>
      </c>
      <c r="V34">
        <f>[5]CRP_Outcome_CRP!$S34</f>
        <v>18</v>
      </c>
      <c r="W34">
        <f>[5]CRP_Outcome_CRP!$T34</f>
        <v>25</v>
      </c>
      <c r="X34">
        <f>[5]CRP_Outcome_CRP!$U34</f>
        <v>12</v>
      </c>
      <c r="Y34">
        <f>[5]CRP_Outcome_CRP!$V34</f>
        <v>9</v>
      </c>
      <c r="AA34">
        <f>[6]CRP_Outcome_CRP!$S34</f>
        <v>29</v>
      </c>
      <c r="AB34">
        <f>[6]CRP_Outcome_CRP!$T34</f>
        <v>19</v>
      </c>
      <c r="AC34">
        <f>[6]CRP_Outcome_CRP!$U34</f>
        <v>12</v>
      </c>
      <c r="AD34">
        <f>[6]CRP_Outcome_CRP!$V34</f>
        <v>4</v>
      </c>
      <c r="AF34">
        <f>[7]CRP_Outcome_CRP!$S34</f>
        <v>17</v>
      </c>
      <c r="AG34">
        <f>[7]CRP_Outcome_CRP!$T34</f>
        <v>59</v>
      </c>
      <c r="AH34">
        <f>[7]CRP_Outcome_CRP!$U34</f>
        <v>12</v>
      </c>
      <c r="AI34">
        <f>[7]CRP_Outcome_CRP!$V34</f>
        <v>4</v>
      </c>
      <c r="AK34">
        <f>[8]CRP_Outcome_CRP!$S34</f>
        <v>17</v>
      </c>
      <c r="AL34">
        <f>[8]CRP_Outcome_CRP!$T34</f>
        <v>19</v>
      </c>
      <c r="AM34">
        <f>[8]CRP_Outcome_CRP!$U34</f>
        <v>12</v>
      </c>
      <c r="AN34">
        <f>[8]CRP_Outcome_CRP!$V34</f>
        <v>4</v>
      </c>
      <c r="AP34">
        <f>[9]CRP_Outcome_CRP!$S34</f>
        <v>16</v>
      </c>
      <c r="AQ34">
        <f>[9]CRP_Outcome_CRP!$T34</f>
        <v>12</v>
      </c>
      <c r="AR34">
        <f>[9]CRP_Outcome_CRP!$U34</f>
        <v>10</v>
      </c>
      <c r="AS34">
        <f>[9]CRP_Outcome_CRP!$V34</f>
        <v>5</v>
      </c>
      <c r="AU34">
        <f>[10]CRP_Outcome_CRP!$S34</f>
        <v>7</v>
      </c>
      <c r="AV34">
        <f>[10]CRP_Outcome_CRP!$T34</f>
        <v>40</v>
      </c>
      <c r="AW34">
        <f>[10]CRP_Outcome_CRP!$U34</f>
        <v>14</v>
      </c>
      <c r="AX34">
        <f>[10]CRP_Outcome_CRP!$V34</f>
        <v>7</v>
      </c>
      <c r="AZ34">
        <f>[31]CRP_Outcome_CRP!$S34</f>
        <v>2</v>
      </c>
      <c r="BA34">
        <f>[31]CRP_Outcome_CRP!$T34</f>
        <v>20</v>
      </c>
      <c r="BB34">
        <f>[31]CRP_Outcome_CRP!$U34</f>
        <v>13</v>
      </c>
      <c r="BC34">
        <f>[31]CRP_Outcome_CRP!$V34</f>
        <v>11</v>
      </c>
      <c r="BE34">
        <f>[32]CRP_Outcome_CRP!$S34</f>
        <v>1</v>
      </c>
      <c r="BF34">
        <f>[32]CRP_Outcome_CRP!$T34</f>
        <v>26</v>
      </c>
      <c r="BG34">
        <f>[32]CRP_Outcome_CRP!$U34</f>
        <v>13</v>
      </c>
      <c r="BH34">
        <f>[32]CRP_Outcome_CRP!$V34</f>
        <v>9</v>
      </c>
      <c r="BJ34">
        <f>[33]CRP_Outcome_CRP!$S34</f>
        <v>18</v>
      </c>
      <c r="BK34">
        <f>[33]CRP_Outcome_CRP!$T34</f>
        <v>21</v>
      </c>
      <c r="BL34">
        <f>[33]CRP_Outcome_CRP!$U34</f>
        <v>12</v>
      </c>
      <c r="BM34">
        <f>[33]CRP_Outcome_CRP!$V34</f>
        <v>10</v>
      </c>
      <c r="BO34">
        <f>[34]CRP_Outcome_CRP!$S34</f>
        <v>20</v>
      </c>
      <c r="BP34">
        <f>[34]CRP_Outcome_CRP!$T34</f>
        <v>16</v>
      </c>
      <c r="BQ34">
        <f>[34]CRP_Outcome_CRP!$U34</f>
        <v>12</v>
      </c>
      <c r="BR34">
        <f>[34]CRP_Outcome_CRP!$V34</f>
        <v>9</v>
      </c>
      <c r="BT34">
        <f>[35]CRP_Outcome_CRP!$S34</f>
        <v>2</v>
      </c>
      <c r="BU34">
        <f>[35]CRP_Outcome_CRP!$T34</f>
        <v>37</v>
      </c>
      <c r="BV34">
        <f>[35]CRP_Outcome_CRP!$U34</f>
        <v>14</v>
      </c>
      <c r="BW34">
        <f>[35]CRP_Outcome_CRP!$V34</f>
        <v>11</v>
      </c>
      <c r="BY34">
        <f>[36]CRP_Outcome_CRP!$S34</f>
        <v>20</v>
      </c>
      <c r="BZ34">
        <f>[36]CRP_Outcome_CRP!$T34</f>
        <v>37</v>
      </c>
      <c r="CA34">
        <f>[36]CRP_Outcome_CRP!$U34</f>
        <v>12</v>
      </c>
      <c r="CB34">
        <f>[36]CRP_Outcome_CRP!$V34</f>
        <v>9</v>
      </c>
      <c r="CD34">
        <f>[37]CRP_Outcome_CRP!$S34</f>
        <v>0</v>
      </c>
      <c r="CE34">
        <f>[37]CRP_Outcome_CRP!$T34</f>
        <v>0</v>
      </c>
      <c r="CF34">
        <f>[37]CRP_Outcome_CRP!$U34</f>
        <v>13</v>
      </c>
      <c r="CG34">
        <f>[37]CRP_Outcome_CRP!$V34</f>
        <v>12</v>
      </c>
      <c r="CI34">
        <f>[38]CRP_Outcome_CRP!$S34</f>
        <v>18</v>
      </c>
      <c r="CJ34">
        <f>[38]CRP_Outcome_CRP!$T34</f>
        <v>17</v>
      </c>
      <c r="CK34">
        <f>[38]CRP_Outcome_CRP!$U34</f>
        <v>12</v>
      </c>
      <c r="CL34">
        <f>[38]CRP_Outcome_CRP!$V34</f>
        <v>10</v>
      </c>
      <c r="CN34">
        <f>[39]CRP_Outcome_CRP!$S34</f>
        <v>3</v>
      </c>
      <c r="CO34">
        <f>[39]CRP_Outcome_CRP!$T34</f>
        <v>39</v>
      </c>
      <c r="CP34">
        <f>[39]CRP_Outcome_CRP!$U34</f>
        <v>12</v>
      </c>
      <c r="CQ34">
        <f>[39]CRP_Outcome_CRP!$V34</f>
        <v>7</v>
      </c>
      <c r="CS34">
        <f>[40]CRP_Outcome_CRP!$S34</f>
        <v>4</v>
      </c>
      <c r="CT34">
        <f>[40]CRP_Outcome_CRP!$T34</f>
        <v>46</v>
      </c>
      <c r="CU34">
        <f>[40]CRP_Outcome_CRP!$U34</f>
        <v>14</v>
      </c>
      <c r="CV34">
        <f>[40]CRP_Outcome_CRP!$V34</f>
        <v>10</v>
      </c>
      <c r="CX34">
        <f>[41]CRP_Outcome_CRP!$S34</f>
        <v>8</v>
      </c>
      <c r="CY34">
        <f>[41]CRP_Outcome_CRP!$T34</f>
        <v>30</v>
      </c>
      <c r="CZ34">
        <f>[41]CRP_Outcome_CRP!$U34</f>
        <v>12</v>
      </c>
      <c r="DA34">
        <f>[41]CRP_Outcome_CRP!$V34</f>
        <v>8</v>
      </c>
      <c r="DC34">
        <f>[42]CRP_Outcome_CRP!$S34</f>
        <v>9</v>
      </c>
      <c r="DD34">
        <f>[42]CRP_Outcome_CRP!$T34</f>
        <v>21</v>
      </c>
      <c r="DE34">
        <f>[42]CRP_Outcome_CRP!$U34</f>
        <v>10</v>
      </c>
      <c r="DF34">
        <f>[42]CRP_Outcome_CRP!$V34</f>
        <v>11</v>
      </c>
      <c r="DH34">
        <f>[43]CRP_Outcome_CRP!$S34</f>
        <v>9</v>
      </c>
      <c r="DI34">
        <f>[43]CRP_Outcome_CRP!$T34</f>
        <v>17</v>
      </c>
      <c r="DJ34">
        <f>[43]CRP_Outcome_CRP!$U34</f>
        <v>10</v>
      </c>
      <c r="DK34">
        <f>[43]CRP_Outcome_CRP!$V34</f>
        <v>7</v>
      </c>
      <c r="DM34">
        <f>[44]CRP_Outcome_CRP!$S34</f>
        <v>0</v>
      </c>
      <c r="DN34">
        <f>[44]CRP_Outcome_CRP!$T34</f>
        <v>23</v>
      </c>
      <c r="DO34">
        <f>[44]CRP_Outcome_CRP!$U34</f>
        <v>14</v>
      </c>
      <c r="DP34">
        <f>[44]CRP_Outcome_CRP!$V34</f>
        <v>11</v>
      </c>
      <c r="DR34">
        <f>[45]CRP_Outcome_CRP!$S34</f>
        <v>9</v>
      </c>
      <c r="DS34">
        <f>[45]CRP_Outcome_CRP!$T34</f>
        <v>21</v>
      </c>
      <c r="DT34">
        <f>[45]CRP_Outcome_CRP!$U34</f>
        <v>10</v>
      </c>
      <c r="DU34">
        <f>[45]CRP_Outcome_CRP!$V34</f>
        <v>11</v>
      </c>
      <c r="DW34">
        <f>[46]CRP_Outcome_CRP!$S34</f>
        <v>8</v>
      </c>
      <c r="DX34">
        <f>[46]CRP_Outcome_CRP!$T34</f>
        <v>24</v>
      </c>
      <c r="DY34">
        <f>[46]CRP_Outcome_CRP!$U34</f>
        <v>13</v>
      </c>
      <c r="DZ34">
        <f>[46]CRP_Outcome_CRP!$V34</f>
        <v>5</v>
      </c>
      <c r="EB34">
        <f>[47]CRP_Outcome_CRP!$S34</f>
        <v>11</v>
      </c>
      <c r="EC34">
        <f>[47]CRP_Outcome_CRP!$T34</f>
        <v>29</v>
      </c>
      <c r="ED34">
        <f>[47]CRP_Outcome_CRP!$U34</f>
        <v>12</v>
      </c>
      <c r="EE34">
        <f>[47]CRP_Outcome_CRP!$V34</f>
        <v>11</v>
      </c>
      <c r="EG34">
        <f>[48]CRP_Outcome_CRP!$S34</f>
        <v>6</v>
      </c>
      <c r="EH34">
        <f>[48]CRP_Outcome_CRP!$T34</f>
        <v>34</v>
      </c>
      <c r="EI34">
        <f>[48]CRP_Outcome_CRP!$U34</f>
        <v>12</v>
      </c>
      <c r="EJ34">
        <f>[48]CRP_Outcome_CRP!$V34</f>
        <v>8</v>
      </c>
      <c r="EL34">
        <f>[49]CRP_Outcome_CRP!$S34</f>
        <v>21</v>
      </c>
      <c r="EM34">
        <f>[49]CRP_Outcome_CRP!$T34</f>
        <v>12</v>
      </c>
      <c r="EN34">
        <f>[49]CRP_Outcome_CRP!$U34</f>
        <v>10</v>
      </c>
      <c r="EO34">
        <f>[49]CRP_Outcome_CRP!$V34</f>
        <v>10</v>
      </c>
      <c r="EQ34">
        <f>[50]CRP_Outcome_CRP!$S34</f>
        <v>20</v>
      </c>
      <c r="ER34">
        <f>[50]CRP_Outcome_CRP!$T34</f>
        <v>1</v>
      </c>
      <c r="ES34">
        <f>[50]CRP_Outcome_CRP!$U34</f>
        <v>13</v>
      </c>
      <c r="ET34">
        <f>[50]CRP_Outcome_CRP!$V34</f>
        <v>15</v>
      </c>
      <c r="EV34">
        <f t="shared" si="0"/>
        <v>11.133333333333333</v>
      </c>
      <c r="EW34">
        <f t="shared" si="1"/>
        <v>23.566666666666666</v>
      </c>
      <c r="EX34">
        <f t="shared" si="2"/>
        <v>12.233333333333333</v>
      </c>
      <c r="EY34">
        <f t="shared" si="3"/>
        <v>8.9666666666666668</v>
      </c>
    </row>
    <row r="35" spans="1:155" x14ac:dyDescent="0.35">
      <c r="A35">
        <v>33</v>
      </c>
      <c r="B35">
        <f>[1]CRP_Outcome_CRP!$S35</f>
        <v>2</v>
      </c>
      <c r="C35">
        <f>[1]CRP_Outcome_CRP!$T35</f>
        <v>0</v>
      </c>
      <c r="D35">
        <f>[1]CRP_Outcome_CRP!$U35</f>
        <v>13</v>
      </c>
      <c r="E35">
        <f>[1]CRP_Outcome_CRP!$V35</f>
        <v>11</v>
      </c>
      <c r="G35">
        <f>[2]CRP_Outcome_CRP!$S35</f>
        <v>4</v>
      </c>
      <c r="H35">
        <f>[2]CRP_Outcome_CRP!$T35</f>
        <v>0</v>
      </c>
      <c r="I35">
        <f>[2]CRP_Outcome_CRP!$U35</f>
        <v>13</v>
      </c>
      <c r="J35">
        <f>[2]CRP_Outcome_CRP!$V35</f>
        <v>15</v>
      </c>
      <c r="L35">
        <f>[3]CRP_Outcome_CRP!$S35</f>
        <v>8</v>
      </c>
      <c r="M35">
        <f>[3]CRP_Outcome_CRP!$T35</f>
        <v>21</v>
      </c>
      <c r="N35">
        <f>[3]CRP_Outcome_CRP!$U35</f>
        <v>13</v>
      </c>
      <c r="O35">
        <f>[3]CRP_Outcome_CRP!$V35</f>
        <v>8</v>
      </c>
      <c r="Q35">
        <f>[4]CRP_Outcome_CRP!$S35</f>
        <v>7</v>
      </c>
      <c r="R35">
        <f>[4]CRP_Outcome_CRP!$T35</f>
        <v>24</v>
      </c>
      <c r="S35">
        <f>[4]CRP_Outcome_CRP!$U35</f>
        <v>13</v>
      </c>
      <c r="T35">
        <f>[4]CRP_Outcome_CRP!$V35</f>
        <v>11</v>
      </c>
      <c r="V35">
        <f>[5]CRP_Outcome_CRP!$S35</f>
        <v>8</v>
      </c>
      <c r="W35">
        <f>[5]CRP_Outcome_CRP!$T35</f>
        <v>32</v>
      </c>
      <c r="X35">
        <f>[5]CRP_Outcome_CRP!$U35</f>
        <v>12</v>
      </c>
      <c r="Y35">
        <f>[5]CRP_Outcome_CRP!$V35</f>
        <v>8</v>
      </c>
      <c r="AA35">
        <f>[6]CRP_Outcome_CRP!$S35</f>
        <v>5</v>
      </c>
      <c r="AB35">
        <f>[6]CRP_Outcome_CRP!$T35</f>
        <v>22</v>
      </c>
      <c r="AC35">
        <f>[6]CRP_Outcome_CRP!$U35</f>
        <v>13</v>
      </c>
      <c r="AD35">
        <f>[6]CRP_Outcome_CRP!$V35</f>
        <v>3</v>
      </c>
      <c r="AF35">
        <f>[7]CRP_Outcome_CRP!$S35</f>
        <v>0</v>
      </c>
      <c r="AG35">
        <f>[7]CRP_Outcome_CRP!$T35</f>
        <v>28</v>
      </c>
      <c r="AH35">
        <f>[7]CRP_Outcome_CRP!$U35</f>
        <v>13</v>
      </c>
      <c r="AI35">
        <f>[7]CRP_Outcome_CRP!$V35</f>
        <v>4</v>
      </c>
      <c r="AK35">
        <f>[8]CRP_Outcome_CRP!$S35</f>
        <v>4</v>
      </c>
      <c r="AL35">
        <f>[8]CRP_Outcome_CRP!$T35</f>
        <v>23</v>
      </c>
      <c r="AM35">
        <f>[8]CRP_Outcome_CRP!$U35</f>
        <v>13</v>
      </c>
      <c r="AN35">
        <f>[8]CRP_Outcome_CRP!$V35</f>
        <v>4</v>
      </c>
      <c r="AP35">
        <f>[9]CRP_Outcome_CRP!$S35</f>
        <v>3</v>
      </c>
      <c r="AQ35">
        <f>[9]CRP_Outcome_CRP!$T35</f>
        <v>15</v>
      </c>
      <c r="AR35">
        <f>[9]CRP_Outcome_CRP!$U35</f>
        <v>10</v>
      </c>
      <c r="AS35">
        <f>[9]CRP_Outcome_CRP!$V35</f>
        <v>10</v>
      </c>
      <c r="AU35">
        <f>[10]CRP_Outcome_CRP!$S35</f>
        <v>0</v>
      </c>
      <c r="AV35">
        <f>[10]CRP_Outcome_CRP!$T35</f>
        <v>11</v>
      </c>
      <c r="AW35">
        <f>[10]CRP_Outcome_CRP!$U35</f>
        <v>13</v>
      </c>
      <c r="AX35">
        <f>[10]CRP_Outcome_CRP!$V35</f>
        <v>9</v>
      </c>
      <c r="AZ35">
        <f>[31]CRP_Outcome_CRP!$S35</f>
        <v>2</v>
      </c>
      <c r="BA35">
        <f>[31]CRP_Outcome_CRP!$T35</f>
        <v>2</v>
      </c>
      <c r="BB35">
        <f>[31]CRP_Outcome_CRP!$U35</f>
        <v>13</v>
      </c>
      <c r="BC35">
        <f>[31]CRP_Outcome_CRP!$V35</f>
        <v>10</v>
      </c>
      <c r="BE35">
        <f>[32]CRP_Outcome_CRP!$S35</f>
        <v>2</v>
      </c>
      <c r="BF35">
        <f>[32]CRP_Outcome_CRP!$T35</f>
        <v>0</v>
      </c>
      <c r="BG35">
        <f>[32]CRP_Outcome_CRP!$U35</f>
        <v>13</v>
      </c>
      <c r="BH35">
        <f>[32]CRP_Outcome_CRP!$V35</f>
        <v>11</v>
      </c>
      <c r="BJ35">
        <f>[33]CRP_Outcome_CRP!$S35</f>
        <v>4</v>
      </c>
      <c r="BK35">
        <f>[33]CRP_Outcome_CRP!$T35</f>
        <v>20</v>
      </c>
      <c r="BL35">
        <f>[33]CRP_Outcome_CRP!$U35</f>
        <v>12</v>
      </c>
      <c r="BM35">
        <f>[33]CRP_Outcome_CRP!$V35</f>
        <v>9</v>
      </c>
      <c r="BO35">
        <f>[34]CRP_Outcome_CRP!$S35</f>
        <v>9</v>
      </c>
      <c r="BP35">
        <f>[34]CRP_Outcome_CRP!$T35</f>
        <v>27</v>
      </c>
      <c r="BQ35">
        <f>[34]CRP_Outcome_CRP!$U35</f>
        <v>12</v>
      </c>
      <c r="BR35">
        <f>[34]CRP_Outcome_CRP!$V35</f>
        <v>7</v>
      </c>
      <c r="BT35">
        <f>[35]CRP_Outcome_CRP!$S35</f>
        <v>4</v>
      </c>
      <c r="BU35">
        <f>[35]CRP_Outcome_CRP!$T35</f>
        <v>2</v>
      </c>
      <c r="BV35">
        <f>[35]CRP_Outcome_CRP!$U35</f>
        <v>13</v>
      </c>
      <c r="BW35">
        <f>[35]CRP_Outcome_CRP!$V35</f>
        <v>12</v>
      </c>
      <c r="BY35">
        <f>[36]CRP_Outcome_CRP!$S35</f>
        <v>2</v>
      </c>
      <c r="BZ35">
        <f>[36]CRP_Outcome_CRP!$T35</f>
        <v>20</v>
      </c>
      <c r="CA35">
        <f>[36]CRP_Outcome_CRP!$U35</f>
        <v>12</v>
      </c>
      <c r="CB35">
        <f>[36]CRP_Outcome_CRP!$V35</f>
        <v>7</v>
      </c>
      <c r="CD35">
        <f>[37]CRP_Outcome_CRP!$S35</f>
        <v>10</v>
      </c>
      <c r="CE35">
        <f>[37]CRP_Outcome_CRP!$T35</f>
        <v>0</v>
      </c>
      <c r="CF35">
        <f>[37]CRP_Outcome_CRP!$U35</f>
        <v>13</v>
      </c>
      <c r="CG35">
        <f>[37]CRP_Outcome_CRP!$V35</f>
        <v>15</v>
      </c>
      <c r="CI35">
        <f>[38]CRP_Outcome_CRP!$S35</f>
        <v>6</v>
      </c>
      <c r="CJ35">
        <f>[38]CRP_Outcome_CRP!$T35</f>
        <v>21</v>
      </c>
      <c r="CK35">
        <f>[38]CRP_Outcome_CRP!$U35</f>
        <v>12</v>
      </c>
      <c r="CL35">
        <f>[38]CRP_Outcome_CRP!$V35</f>
        <v>9</v>
      </c>
      <c r="CN35">
        <f>[39]CRP_Outcome_CRP!$S35</f>
        <v>2</v>
      </c>
      <c r="CO35">
        <f>[39]CRP_Outcome_CRP!$T35</f>
        <v>11</v>
      </c>
      <c r="CP35">
        <f>[39]CRP_Outcome_CRP!$U35</f>
        <v>13</v>
      </c>
      <c r="CQ35">
        <f>[39]CRP_Outcome_CRP!$V35</f>
        <v>7</v>
      </c>
      <c r="CS35">
        <f>[40]CRP_Outcome_CRP!$S35</f>
        <v>1</v>
      </c>
      <c r="CT35">
        <f>[40]CRP_Outcome_CRP!$T35</f>
        <v>5</v>
      </c>
      <c r="CU35">
        <f>[40]CRP_Outcome_CRP!$U35</f>
        <v>13</v>
      </c>
      <c r="CV35">
        <f>[40]CRP_Outcome_CRP!$V35</f>
        <v>11</v>
      </c>
      <c r="CX35">
        <f>[41]CRP_Outcome_CRP!$S35</f>
        <v>14</v>
      </c>
      <c r="CY35">
        <f>[41]CRP_Outcome_CRP!$T35</f>
        <v>27</v>
      </c>
      <c r="CZ35">
        <f>[41]CRP_Outcome_CRP!$U35</f>
        <v>13</v>
      </c>
      <c r="DA35">
        <f>[41]CRP_Outcome_CRP!$V35</f>
        <v>4</v>
      </c>
      <c r="DC35">
        <f>[42]CRP_Outcome_CRP!$S35</f>
        <v>4</v>
      </c>
      <c r="DD35">
        <f>[42]CRP_Outcome_CRP!$T35</f>
        <v>12</v>
      </c>
      <c r="DE35">
        <f>[42]CRP_Outcome_CRP!$U35</f>
        <v>10</v>
      </c>
      <c r="DF35">
        <f>[42]CRP_Outcome_CRP!$V35</f>
        <v>8</v>
      </c>
      <c r="DH35">
        <f>[43]CRP_Outcome_CRP!$S35</f>
        <v>5</v>
      </c>
      <c r="DI35">
        <f>[43]CRP_Outcome_CRP!$T35</f>
        <v>8</v>
      </c>
      <c r="DJ35">
        <f>[43]CRP_Outcome_CRP!$U35</f>
        <v>10</v>
      </c>
      <c r="DK35">
        <f>[43]CRP_Outcome_CRP!$V35</f>
        <v>14</v>
      </c>
      <c r="DM35">
        <f>[44]CRP_Outcome_CRP!$S35</f>
        <v>5</v>
      </c>
      <c r="DN35">
        <f>[44]CRP_Outcome_CRP!$T35</f>
        <v>5</v>
      </c>
      <c r="DO35">
        <f>[44]CRP_Outcome_CRP!$U35</f>
        <v>13</v>
      </c>
      <c r="DP35">
        <f>[44]CRP_Outcome_CRP!$V35</f>
        <v>12</v>
      </c>
      <c r="DR35">
        <f>[45]CRP_Outcome_CRP!$S35</f>
        <v>4</v>
      </c>
      <c r="DS35">
        <f>[45]CRP_Outcome_CRP!$T35</f>
        <v>12</v>
      </c>
      <c r="DT35">
        <f>[45]CRP_Outcome_CRP!$U35</f>
        <v>10</v>
      </c>
      <c r="DU35">
        <f>[45]CRP_Outcome_CRP!$V35</f>
        <v>8</v>
      </c>
      <c r="DW35">
        <f>[46]CRP_Outcome_CRP!$S35</f>
        <v>0</v>
      </c>
      <c r="DX35">
        <f>[46]CRP_Outcome_CRP!$T35</f>
        <v>12</v>
      </c>
      <c r="DY35">
        <f>[46]CRP_Outcome_CRP!$U35</f>
        <v>13</v>
      </c>
      <c r="DZ35">
        <f>[46]CRP_Outcome_CRP!$V35</f>
        <v>10</v>
      </c>
      <c r="EB35">
        <f>[47]CRP_Outcome_CRP!$S35</f>
        <v>4</v>
      </c>
      <c r="EC35">
        <f>[47]CRP_Outcome_CRP!$T35</f>
        <v>13</v>
      </c>
      <c r="ED35">
        <f>[47]CRP_Outcome_CRP!$U35</f>
        <v>12</v>
      </c>
      <c r="EE35">
        <f>[47]CRP_Outcome_CRP!$V35</f>
        <v>10</v>
      </c>
      <c r="EG35">
        <f>[48]CRP_Outcome_CRP!$S35</f>
        <v>0</v>
      </c>
      <c r="EH35">
        <f>[48]CRP_Outcome_CRP!$T35</f>
        <v>3</v>
      </c>
      <c r="EI35">
        <f>[48]CRP_Outcome_CRP!$U35</f>
        <v>13</v>
      </c>
      <c r="EJ35">
        <f>[48]CRP_Outcome_CRP!$V35</f>
        <v>9</v>
      </c>
      <c r="EL35">
        <f>[49]CRP_Outcome_CRP!$S35</f>
        <v>4</v>
      </c>
      <c r="EM35">
        <f>[49]CRP_Outcome_CRP!$T35</f>
        <v>19</v>
      </c>
      <c r="EN35">
        <f>[49]CRP_Outcome_CRP!$U35</f>
        <v>10</v>
      </c>
      <c r="EO35">
        <f>[49]CRP_Outcome_CRP!$V35</f>
        <v>8</v>
      </c>
      <c r="EQ35">
        <f>[50]CRP_Outcome_CRP!$S35</f>
        <v>19</v>
      </c>
      <c r="ER35">
        <f>[50]CRP_Outcome_CRP!$T35</f>
        <v>22</v>
      </c>
      <c r="ES35">
        <f>[50]CRP_Outcome_CRP!$U35</f>
        <v>13</v>
      </c>
      <c r="ET35">
        <f>[50]CRP_Outcome_CRP!$V35</f>
        <v>8</v>
      </c>
      <c r="EV35">
        <f t="shared" si="0"/>
        <v>4.7333333333333334</v>
      </c>
      <c r="EW35">
        <f t="shared" si="1"/>
        <v>13.9</v>
      </c>
      <c r="EX35">
        <f t="shared" si="2"/>
        <v>12.3</v>
      </c>
      <c r="EY35">
        <f t="shared" si="3"/>
        <v>9.0666666666666664</v>
      </c>
    </row>
    <row r="36" spans="1:155" x14ac:dyDescent="0.35">
      <c r="A36">
        <v>34</v>
      </c>
      <c r="B36">
        <f>[1]CRP_Outcome_CRP!$S36</f>
        <v>8</v>
      </c>
      <c r="C36">
        <f>[1]CRP_Outcome_CRP!$T36</f>
        <v>0</v>
      </c>
      <c r="D36">
        <f>[1]CRP_Outcome_CRP!$U36</f>
        <v>13</v>
      </c>
      <c r="E36">
        <f>[1]CRP_Outcome_CRP!$V36</f>
        <v>14</v>
      </c>
      <c r="G36">
        <f>[2]CRP_Outcome_CRP!$S36</f>
        <v>12</v>
      </c>
      <c r="H36">
        <f>[2]CRP_Outcome_CRP!$T36</f>
        <v>0</v>
      </c>
      <c r="I36">
        <f>[2]CRP_Outcome_CRP!$U36</f>
        <v>13</v>
      </c>
      <c r="J36">
        <f>[2]CRP_Outcome_CRP!$V36</f>
        <v>17</v>
      </c>
      <c r="L36">
        <f>[3]CRP_Outcome_CRP!$S36</f>
        <v>2</v>
      </c>
      <c r="M36">
        <f>[3]CRP_Outcome_CRP!$T36</f>
        <v>10</v>
      </c>
      <c r="N36">
        <f>[3]CRP_Outcome_CRP!$U36</f>
        <v>13</v>
      </c>
      <c r="O36">
        <f>[3]CRP_Outcome_CRP!$V36</f>
        <v>10</v>
      </c>
      <c r="Q36">
        <f>[4]CRP_Outcome_CRP!$S36</f>
        <v>18</v>
      </c>
      <c r="R36">
        <f>[4]CRP_Outcome_CRP!$T36</f>
        <v>12</v>
      </c>
      <c r="S36">
        <f>[4]CRP_Outcome_CRP!$U36</f>
        <v>13</v>
      </c>
      <c r="T36">
        <f>[4]CRP_Outcome_CRP!$V36</f>
        <v>5</v>
      </c>
      <c r="V36">
        <f>[5]CRP_Outcome_CRP!$S36</f>
        <v>2</v>
      </c>
      <c r="W36">
        <f>[5]CRP_Outcome_CRP!$T36</f>
        <v>12</v>
      </c>
      <c r="X36">
        <f>[5]CRP_Outcome_CRP!$U36</f>
        <v>13</v>
      </c>
      <c r="Y36">
        <f>[5]CRP_Outcome_CRP!$V36</f>
        <v>9</v>
      </c>
      <c r="AA36">
        <f>[6]CRP_Outcome_CRP!$S36</f>
        <v>0</v>
      </c>
      <c r="AB36">
        <f>[6]CRP_Outcome_CRP!$T36</f>
        <v>12</v>
      </c>
      <c r="AC36">
        <f>[6]CRP_Outcome_CRP!$U36</f>
        <v>13</v>
      </c>
      <c r="AD36">
        <f>[6]CRP_Outcome_CRP!$V36</f>
        <v>10</v>
      </c>
      <c r="AF36">
        <f>[7]CRP_Outcome_CRP!$S36</f>
        <v>0</v>
      </c>
      <c r="AG36">
        <f>[7]CRP_Outcome_CRP!$T36</f>
        <v>7</v>
      </c>
      <c r="AH36">
        <f>[7]CRP_Outcome_CRP!$U36</f>
        <v>13</v>
      </c>
      <c r="AI36">
        <f>[7]CRP_Outcome_CRP!$V36</f>
        <v>10</v>
      </c>
      <c r="AK36">
        <f>[8]CRP_Outcome_CRP!$S36</f>
        <v>0</v>
      </c>
      <c r="AL36">
        <f>[8]CRP_Outcome_CRP!$T36</f>
        <v>11</v>
      </c>
      <c r="AM36">
        <f>[8]CRP_Outcome_CRP!$U36</f>
        <v>13</v>
      </c>
      <c r="AN36">
        <f>[8]CRP_Outcome_CRP!$V36</f>
        <v>10</v>
      </c>
      <c r="AP36">
        <f>[9]CRP_Outcome_CRP!$S36</f>
        <v>5</v>
      </c>
      <c r="AQ36">
        <f>[9]CRP_Outcome_CRP!$T36</f>
        <v>12</v>
      </c>
      <c r="AR36">
        <f>[9]CRP_Outcome_CRP!$U36</f>
        <v>11</v>
      </c>
      <c r="AS36">
        <f>[9]CRP_Outcome_CRP!$V36</f>
        <v>10</v>
      </c>
      <c r="AU36">
        <f>[10]CRP_Outcome_CRP!$S36</f>
        <v>5</v>
      </c>
      <c r="AV36">
        <f>[10]CRP_Outcome_CRP!$T36</f>
        <v>0</v>
      </c>
      <c r="AW36">
        <f>[10]CRP_Outcome_CRP!$U36</f>
        <v>13</v>
      </c>
      <c r="AX36">
        <f>[10]CRP_Outcome_CRP!$V36</f>
        <v>17</v>
      </c>
      <c r="AZ36">
        <f>[31]CRP_Outcome_CRP!$S36</f>
        <v>12</v>
      </c>
      <c r="BA36">
        <f>[31]CRP_Outcome_CRP!$T36</f>
        <v>0</v>
      </c>
      <c r="BB36">
        <f>[31]CRP_Outcome_CRP!$U36</f>
        <v>13</v>
      </c>
      <c r="BC36">
        <f>[31]CRP_Outcome_CRP!$V36</f>
        <v>13</v>
      </c>
      <c r="BE36">
        <f>[32]CRP_Outcome_CRP!$S36</f>
        <v>6</v>
      </c>
      <c r="BF36">
        <f>[32]CRP_Outcome_CRP!$T36</f>
        <v>0</v>
      </c>
      <c r="BG36">
        <f>[32]CRP_Outcome_CRP!$U36</f>
        <v>13</v>
      </c>
      <c r="BH36">
        <f>[32]CRP_Outcome_CRP!$V36</f>
        <v>14</v>
      </c>
      <c r="BJ36">
        <f>[33]CRP_Outcome_CRP!$S36</f>
        <v>5</v>
      </c>
      <c r="BK36">
        <f>[33]CRP_Outcome_CRP!$T36</f>
        <v>7</v>
      </c>
      <c r="BL36">
        <f>[33]CRP_Outcome_CRP!$U36</f>
        <v>13</v>
      </c>
      <c r="BM36">
        <f>[33]CRP_Outcome_CRP!$V36</f>
        <v>9</v>
      </c>
      <c r="BO36">
        <f>[34]CRP_Outcome_CRP!$S36</f>
        <v>3</v>
      </c>
      <c r="BP36">
        <f>[34]CRP_Outcome_CRP!$T36</f>
        <v>12</v>
      </c>
      <c r="BQ36">
        <f>[34]CRP_Outcome_CRP!$U36</f>
        <v>13</v>
      </c>
      <c r="BR36">
        <f>[34]CRP_Outcome_CRP!$V36</f>
        <v>7</v>
      </c>
      <c r="BT36">
        <f>[35]CRP_Outcome_CRP!$S36</f>
        <v>12</v>
      </c>
      <c r="BU36">
        <f>[35]CRP_Outcome_CRP!$T36</f>
        <v>0</v>
      </c>
      <c r="BV36">
        <f>[35]CRP_Outcome_CRP!$U36</f>
        <v>13</v>
      </c>
      <c r="BW36">
        <f>[35]CRP_Outcome_CRP!$V36</f>
        <v>17</v>
      </c>
      <c r="BY36">
        <f>[36]CRP_Outcome_CRP!$S36</f>
        <v>2</v>
      </c>
      <c r="BZ36">
        <f>[36]CRP_Outcome_CRP!$T36</f>
        <v>7</v>
      </c>
      <c r="CA36">
        <f>[36]CRP_Outcome_CRP!$U36</f>
        <v>13</v>
      </c>
      <c r="CB36">
        <f>[36]CRP_Outcome_CRP!$V36</f>
        <v>7</v>
      </c>
      <c r="CD36">
        <f>[37]CRP_Outcome_CRP!$S36</f>
        <v>20</v>
      </c>
      <c r="CE36">
        <f>[37]CRP_Outcome_CRP!$T36</f>
        <v>6</v>
      </c>
      <c r="CF36">
        <f>[37]CRP_Outcome_CRP!$U36</f>
        <v>13</v>
      </c>
      <c r="CG36">
        <f>[37]CRP_Outcome_CRP!$V36</f>
        <v>15</v>
      </c>
      <c r="CI36">
        <f>[38]CRP_Outcome_CRP!$S36</f>
        <v>6</v>
      </c>
      <c r="CJ36">
        <f>[38]CRP_Outcome_CRP!$T36</f>
        <v>7</v>
      </c>
      <c r="CK36">
        <f>[38]CRP_Outcome_CRP!$U36</f>
        <v>13</v>
      </c>
      <c r="CL36">
        <f>[38]CRP_Outcome_CRP!$V36</f>
        <v>9</v>
      </c>
      <c r="CN36">
        <f>[39]CRP_Outcome_CRP!$S36</f>
        <v>2</v>
      </c>
      <c r="CO36">
        <f>[39]CRP_Outcome_CRP!$T36</f>
        <v>0</v>
      </c>
      <c r="CP36">
        <f>[39]CRP_Outcome_CRP!$U36</f>
        <v>13</v>
      </c>
      <c r="CQ36">
        <f>[39]CRP_Outcome_CRP!$V36</f>
        <v>12</v>
      </c>
      <c r="CS36">
        <f>[40]CRP_Outcome_CRP!$S36</f>
        <v>12</v>
      </c>
      <c r="CT36">
        <f>[40]CRP_Outcome_CRP!$T36</f>
        <v>0</v>
      </c>
      <c r="CU36">
        <f>[40]CRP_Outcome_CRP!$U36</f>
        <v>13</v>
      </c>
      <c r="CV36">
        <f>[40]CRP_Outcome_CRP!$V36</f>
        <v>17</v>
      </c>
      <c r="CX36">
        <f>[41]CRP_Outcome_CRP!$S36</f>
        <v>0</v>
      </c>
      <c r="CY36">
        <f>[41]CRP_Outcome_CRP!$T36</f>
        <v>10</v>
      </c>
      <c r="CZ36">
        <f>[41]CRP_Outcome_CRP!$U36</f>
        <v>13</v>
      </c>
      <c r="DA36">
        <f>[41]CRP_Outcome_CRP!$V36</f>
        <v>7</v>
      </c>
      <c r="DC36">
        <f>[42]CRP_Outcome_CRP!$S36</f>
        <v>11</v>
      </c>
      <c r="DD36">
        <f>[42]CRP_Outcome_CRP!$T36</f>
        <v>2</v>
      </c>
      <c r="DE36">
        <f>[42]CRP_Outcome_CRP!$U36</f>
        <v>9</v>
      </c>
      <c r="DF36">
        <f>[42]CRP_Outcome_CRP!$V36</f>
        <v>12</v>
      </c>
      <c r="DH36">
        <f>[43]CRP_Outcome_CRP!$S36</f>
        <v>12</v>
      </c>
      <c r="DI36">
        <f>[43]CRP_Outcome_CRP!$T36</f>
        <v>3</v>
      </c>
      <c r="DJ36">
        <f>[43]CRP_Outcome_CRP!$U36</f>
        <v>9</v>
      </c>
      <c r="DK36">
        <f>[43]CRP_Outcome_CRP!$V36</f>
        <v>13</v>
      </c>
      <c r="DM36">
        <f>[44]CRP_Outcome_CRP!$S36</f>
        <v>4</v>
      </c>
      <c r="DN36">
        <f>[44]CRP_Outcome_CRP!$T36</f>
        <v>0</v>
      </c>
      <c r="DO36">
        <f>[44]CRP_Outcome_CRP!$U36</f>
        <v>13</v>
      </c>
      <c r="DP36">
        <f>[44]CRP_Outcome_CRP!$V36</f>
        <v>17</v>
      </c>
      <c r="DR36">
        <f>[45]CRP_Outcome_CRP!$S36</f>
        <v>11</v>
      </c>
      <c r="DS36">
        <f>[45]CRP_Outcome_CRP!$T36</f>
        <v>2</v>
      </c>
      <c r="DT36">
        <f>[45]CRP_Outcome_CRP!$U36</f>
        <v>9</v>
      </c>
      <c r="DU36">
        <f>[45]CRP_Outcome_CRP!$V36</f>
        <v>12</v>
      </c>
      <c r="DW36">
        <f>[46]CRP_Outcome_CRP!$S36</f>
        <v>5</v>
      </c>
      <c r="DX36">
        <f>[46]CRP_Outcome_CRP!$T36</f>
        <v>0</v>
      </c>
      <c r="DY36">
        <f>[46]CRP_Outcome_CRP!$U36</f>
        <v>13</v>
      </c>
      <c r="DZ36">
        <f>[46]CRP_Outcome_CRP!$V36</f>
        <v>15</v>
      </c>
      <c r="EB36">
        <f>[47]CRP_Outcome_CRP!$S36</f>
        <v>10</v>
      </c>
      <c r="EC36">
        <f>[47]CRP_Outcome_CRP!$T36</f>
        <v>1</v>
      </c>
      <c r="ED36">
        <f>[47]CRP_Outcome_CRP!$U36</f>
        <v>13</v>
      </c>
      <c r="EE36">
        <f>[47]CRP_Outcome_CRP!$V36</f>
        <v>12</v>
      </c>
      <c r="EG36">
        <f>[48]CRP_Outcome_CRP!$S36</f>
        <v>0</v>
      </c>
      <c r="EH36">
        <f>[48]CRP_Outcome_CRP!$T36</f>
        <v>0</v>
      </c>
      <c r="EI36">
        <f>[48]CRP_Outcome_CRP!$U36</f>
        <v>13</v>
      </c>
      <c r="EJ36">
        <f>[48]CRP_Outcome_CRP!$V36</f>
        <v>15</v>
      </c>
      <c r="EL36">
        <f>[49]CRP_Outcome_CRP!$S36</f>
        <v>10</v>
      </c>
      <c r="EM36">
        <f>[49]CRP_Outcome_CRP!$T36</f>
        <v>12</v>
      </c>
      <c r="EN36">
        <f>[49]CRP_Outcome_CRP!$U36</f>
        <v>9</v>
      </c>
      <c r="EO36">
        <f>[49]CRP_Outcome_CRP!$V36</f>
        <v>9</v>
      </c>
      <c r="EQ36">
        <f>[50]CRP_Outcome_CRP!$S36</f>
        <v>15</v>
      </c>
      <c r="ER36">
        <f>[50]CRP_Outcome_CRP!$T36</f>
        <v>30</v>
      </c>
      <c r="ES36">
        <f>[50]CRP_Outcome_CRP!$U36</f>
        <v>13</v>
      </c>
      <c r="ET36">
        <f>[50]CRP_Outcome_CRP!$V36</f>
        <v>7</v>
      </c>
      <c r="EV36">
        <f t="shared" si="0"/>
        <v>7</v>
      </c>
      <c r="EW36">
        <f t="shared" si="1"/>
        <v>5.833333333333333</v>
      </c>
      <c r="EX36">
        <f t="shared" si="2"/>
        <v>12.4</v>
      </c>
      <c r="EY36">
        <f t="shared" si="3"/>
        <v>11.7</v>
      </c>
    </row>
    <row r="37" spans="1:155" x14ac:dyDescent="0.35">
      <c r="A37">
        <v>35</v>
      </c>
      <c r="B37">
        <f>[1]CRP_Outcome_CRP!$S37</f>
        <v>18</v>
      </c>
      <c r="C37">
        <f>[1]CRP_Outcome_CRP!$T37</f>
        <v>12</v>
      </c>
      <c r="D37">
        <f>[1]CRP_Outcome_CRP!$U37</f>
        <v>13</v>
      </c>
      <c r="E37">
        <f>[1]CRP_Outcome_CRP!$V37</f>
        <v>13</v>
      </c>
      <c r="G37">
        <f>[2]CRP_Outcome_CRP!$S37</f>
        <v>20</v>
      </c>
      <c r="H37">
        <f>[2]CRP_Outcome_CRP!$T37</f>
        <v>3</v>
      </c>
      <c r="I37">
        <f>[2]CRP_Outcome_CRP!$U37</f>
        <v>13</v>
      </c>
      <c r="J37">
        <f>[2]CRP_Outcome_CRP!$V37</f>
        <v>11</v>
      </c>
      <c r="L37">
        <f>[3]CRP_Outcome_CRP!$S37</f>
        <v>5</v>
      </c>
      <c r="M37">
        <f>[3]CRP_Outcome_CRP!$T37</f>
        <v>0</v>
      </c>
      <c r="N37">
        <f>[3]CRP_Outcome_CRP!$U37</f>
        <v>13</v>
      </c>
      <c r="O37">
        <f>[3]CRP_Outcome_CRP!$V37</f>
        <v>13</v>
      </c>
      <c r="Q37">
        <f>[4]CRP_Outcome_CRP!$S37</f>
        <v>2</v>
      </c>
      <c r="R37">
        <f>[4]CRP_Outcome_CRP!$T37</f>
        <v>2</v>
      </c>
      <c r="S37">
        <f>[4]CRP_Outcome_CRP!$U37</f>
        <v>13</v>
      </c>
      <c r="T37">
        <f>[4]CRP_Outcome_CRP!$V37</f>
        <v>10</v>
      </c>
      <c r="V37">
        <f>[5]CRP_Outcome_CRP!$S37</f>
        <v>4</v>
      </c>
      <c r="W37">
        <f>[5]CRP_Outcome_CRP!$T37</f>
        <v>0</v>
      </c>
      <c r="X37">
        <f>[5]CRP_Outcome_CRP!$U37</f>
        <v>13</v>
      </c>
      <c r="Y37">
        <f>[5]CRP_Outcome_CRP!$V37</f>
        <v>13</v>
      </c>
      <c r="AA37">
        <f>[6]CRP_Outcome_CRP!$S37</f>
        <v>6</v>
      </c>
      <c r="AB37">
        <f>[6]CRP_Outcome_CRP!$T37</f>
        <v>0</v>
      </c>
      <c r="AC37">
        <f>[6]CRP_Outcome_CRP!$U37</f>
        <v>13</v>
      </c>
      <c r="AD37">
        <f>[6]CRP_Outcome_CRP!$V37</f>
        <v>18</v>
      </c>
      <c r="AF37">
        <f>[7]CRP_Outcome_CRP!$S37</f>
        <v>6</v>
      </c>
      <c r="AG37">
        <f>[7]CRP_Outcome_CRP!$T37</f>
        <v>0</v>
      </c>
      <c r="AH37">
        <f>[7]CRP_Outcome_CRP!$U37</f>
        <v>13</v>
      </c>
      <c r="AI37">
        <f>[7]CRP_Outcome_CRP!$V37</f>
        <v>16</v>
      </c>
      <c r="AK37">
        <f>[8]CRP_Outcome_CRP!$S37</f>
        <v>6</v>
      </c>
      <c r="AL37">
        <f>[8]CRP_Outcome_CRP!$T37</f>
        <v>0</v>
      </c>
      <c r="AM37">
        <f>[8]CRP_Outcome_CRP!$U37</f>
        <v>13</v>
      </c>
      <c r="AN37">
        <f>[8]CRP_Outcome_CRP!$V37</f>
        <v>18</v>
      </c>
      <c r="AP37">
        <f>[9]CRP_Outcome_CRP!$S37</f>
        <v>12</v>
      </c>
      <c r="AQ37">
        <f>[9]CRP_Outcome_CRP!$T37</f>
        <v>1</v>
      </c>
      <c r="AR37">
        <f>[9]CRP_Outcome_CRP!$U37</f>
        <v>9</v>
      </c>
      <c r="AS37">
        <f>[9]CRP_Outcome_CRP!$V37</f>
        <v>15</v>
      </c>
      <c r="AU37">
        <f>[10]CRP_Outcome_CRP!$S37</f>
        <v>10</v>
      </c>
      <c r="AV37">
        <f>[10]CRP_Outcome_CRP!$T37</f>
        <v>5</v>
      </c>
      <c r="AW37">
        <f>[10]CRP_Outcome_CRP!$U37</f>
        <v>13</v>
      </c>
      <c r="AX37">
        <f>[10]CRP_Outcome_CRP!$V37</f>
        <v>14</v>
      </c>
      <c r="AZ37">
        <f>[31]CRP_Outcome_CRP!$S37</f>
        <v>15</v>
      </c>
      <c r="BA37">
        <f>[31]CRP_Outcome_CRP!$T37</f>
        <v>9</v>
      </c>
      <c r="BB37">
        <f>[31]CRP_Outcome_CRP!$U37</f>
        <v>13</v>
      </c>
      <c r="BC37">
        <f>[31]CRP_Outcome_CRP!$V37</f>
        <v>13</v>
      </c>
      <c r="BE37">
        <f>[32]CRP_Outcome_CRP!$S37</f>
        <v>18</v>
      </c>
      <c r="BF37">
        <f>[32]CRP_Outcome_CRP!$T37</f>
        <v>11</v>
      </c>
      <c r="BG37">
        <f>[32]CRP_Outcome_CRP!$U37</f>
        <v>13</v>
      </c>
      <c r="BH37">
        <f>[32]CRP_Outcome_CRP!$V37</f>
        <v>13</v>
      </c>
      <c r="BJ37">
        <f>[33]CRP_Outcome_CRP!$S37</f>
        <v>5</v>
      </c>
      <c r="BK37">
        <f>[33]CRP_Outcome_CRP!$T37</f>
        <v>0</v>
      </c>
      <c r="BL37">
        <f>[33]CRP_Outcome_CRP!$U37</f>
        <v>13</v>
      </c>
      <c r="BM37">
        <f>[33]CRP_Outcome_CRP!$V37</f>
        <v>12</v>
      </c>
      <c r="BO37">
        <f>[34]CRP_Outcome_CRP!$S37</f>
        <v>3</v>
      </c>
      <c r="BP37">
        <f>[34]CRP_Outcome_CRP!$T37</f>
        <v>0</v>
      </c>
      <c r="BQ37">
        <f>[34]CRP_Outcome_CRP!$U37</f>
        <v>13</v>
      </c>
      <c r="BR37">
        <f>[34]CRP_Outcome_CRP!$V37</f>
        <v>13</v>
      </c>
      <c r="BT37">
        <f>[35]CRP_Outcome_CRP!$S37</f>
        <v>16</v>
      </c>
      <c r="BU37">
        <f>[35]CRP_Outcome_CRP!$T37</f>
        <v>3</v>
      </c>
      <c r="BV37">
        <f>[35]CRP_Outcome_CRP!$U37</f>
        <v>13</v>
      </c>
      <c r="BW37">
        <f>[35]CRP_Outcome_CRP!$V37</f>
        <v>10</v>
      </c>
      <c r="BY37">
        <f>[36]CRP_Outcome_CRP!$S37</f>
        <v>3</v>
      </c>
      <c r="BZ37">
        <f>[36]CRP_Outcome_CRP!$T37</f>
        <v>0</v>
      </c>
      <c r="CA37">
        <f>[36]CRP_Outcome_CRP!$U37</f>
        <v>13</v>
      </c>
      <c r="CB37">
        <f>[36]CRP_Outcome_CRP!$V37</f>
        <v>13</v>
      </c>
      <c r="CD37">
        <f>[37]CRP_Outcome_CRP!$S37</f>
        <v>16</v>
      </c>
      <c r="CE37">
        <f>[37]CRP_Outcome_CRP!$T37</f>
        <v>29</v>
      </c>
      <c r="CF37">
        <f>[37]CRP_Outcome_CRP!$U37</f>
        <v>13</v>
      </c>
      <c r="CG37">
        <f>[37]CRP_Outcome_CRP!$V37</f>
        <v>5</v>
      </c>
      <c r="CI37">
        <f>[38]CRP_Outcome_CRP!$S37</f>
        <v>5</v>
      </c>
      <c r="CJ37">
        <f>[38]CRP_Outcome_CRP!$T37</f>
        <v>0</v>
      </c>
      <c r="CK37">
        <f>[38]CRP_Outcome_CRP!$U37</f>
        <v>13</v>
      </c>
      <c r="CL37">
        <f>[38]CRP_Outcome_CRP!$V37</f>
        <v>12</v>
      </c>
      <c r="CN37">
        <f>[39]CRP_Outcome_CRP!$S37</f>
        <v>7</v>
      </c>
      <c r="CO37">
        <f>[39]CRP_Outcome_CRP!$T37</f>
        <v>0</v>
      </c>
      <c r="CP37">
        <f>[39]CRP_Outcome_CRP!$U37</f>
        <v>13</v>
      </c>
      <c r="CQ37">
        <f>[39]CRP_Outcome_CRP!$V37</f>
        <v>16</v>
      </c>
      <c r="CS37">
        <f>[40]CRP_Outcome_CRP!$S37</f>
        <v>17</v>
      </c>
      <c r="CT37">
        <f>[40]CRP_Outcome_CRP!$T37</f>
        <v>0</v>
      </c>
      <c r="CU37">
        <f>[40]CRP_Outcome_CRP!$U37</f>
        <v>13</v>
      </c>
      <c r="CV37">
        <f>[40]CRP_Outcome_CRP!$V37</f>
        <v>13</v>
      </c>
      <c r="CX37">
        <f>[41]CRP_Outcome_CRP!$S37</f>
        <v>2</v>
      </c>
      <c r="CY37">
        <f>[41]CRP_Outcome_CRP!$T37</f>
        <v>0</v>
      </c>
      <c r="CZ37">
        <f>[41]CRP_Outcome_CRP!$U37</f>
        <v>13</v>
      </c>
      <c r="DA37">
        <f>[41]CRP_Outcome_CRP!$V37</f>
        <v>14</v>
      </c>
      <c r="DC37">
        <f>[42]CRP_Outcome_CRP!$S37</f>
        <v>8</v>
      </c>
      <c r="DD37">
        <f>[42]CRP_Outcome_CRP!$T37</f>
        <v>0</v>
      </c>
      <c r="DE37">
        <f>[42]CRP_Outcome_CRP!$U37</f>
        <v>10</v>
      </c>
      <c r="DF37">
        <f>[42]CRP_Outcome_CRP!$V37</f>
        <v>14</v>
      </c>
      <c r="DH37">
        <f>[43]CRP_Outcome_CRP!$S37</f>
        <v>16</v>
      </c>
      <c r="DI37">
        <f>[43]CRP_Outcome_CRP!$T37</f>
        <v>3</v>
      </c>
      <c r="DJ37">
        <f>[43]CRP_Outcome_CRP!$U37</f>
        <v>10</v>
      </c>
      <c r="DK37">
        <f>[43]CRP_Outcome_CRP!$V37</f>
        <v>13</v>
      </c>
      <c r="DM37">
        <f>[44]CRP_Outcome_CRP!$S37</f>
        <v>13</v>
      </c>
      <c r="DN37">
        <f>[44]CRP_Outcome_CRP!$T37</f>
        <v>7</v>
      </c>
      <c r="DO37">
        <f>[44]CRP_Outcome_CRP!$U37</f>
        <v>13</v>
      </c>
      <c r="DP37">
        <f>[44]CRP_Outcome_CRP!$V37</f>
        <v>9</v>
      </c>
      <c r="DR37">
        <f>[45]CRP_Outcome_CRP!$S37</f>
        <v>8</v>
      </c>
      <c r="DS37">
        <f>[45]CRP_Outcome_CRP!$T37</f>
        <v>0</v>
      </c>
      <c r="DT37">
        <f>[45]CRP_Outcome_CRP!$U37</f>
        <v>10</v>
      </c>
      <c r="DU37">
        <f>[45]CRP_Outcome_CRP!$V37</f>
        <v>14</v>
      </c>
      <c r="DW37">
        <f>[46]CRP_Outcome_CRP!$S37</f>
        <v>11</v>
      </c>
      <c r="DX37">
        <f>[46]CRP_Outcome_CRP!$T37</f>
        <v>0</v>
      </c>
      <c r="DY37">
        <f>[46]CRP_Outcome_CRP!$U37</f>
        <v>13</v>
      </c>
      <c r="DZ37">
        <f>[46]CRP_Outcome_CRP!$V37</f>
        <v>15</v>
      </c>
      <c r="EB37">
        <f>[47]CRP_Outcome_CRP!$S37</f>
        <v>9</v>
      </c>
      <c r="EC37">
        <f>[47]CRP_Outcome_CRP!$T37</f>
        <v>1</v>
      </c>
      <c r="ED37">
        <f>[47]CRP_Outcome_CRP!$U37</f>
        <v>13</v>
      </c>
      <c r="EE37">
        <f>[47]CRP_Outcome_CRP!$V37</f>
        <v>11</v>
      </c>
      <c r="EG37">
        <f>[48]CRP_Outcome_CRP!$S37</f>
        <v>15</v>
      </c>
      <c r="EH37">
        <f>[48]CRP_Outcome_CRP!$T37</f>
        <v>4</v>
      </c>
      <c r="EI37">
        <f>[48]CRP_Outcome_CRP!$U37</f>
        <v>13</v>
      </c>
      <c r="EJ37">
        <f>[48]CRP_Outcome_CRP!$V37</f>
        <v>10</v>
      </c>
      <c r="EL37">
        <f>[49]CRP_Outcome_CRP!$S37</f>
        <v>7</v>
      </c>
      <c r="EM37">
        <f>[49]CRP_Outcome_CRP!$T37</f>
        <v>0</v>
      </c>
      <c r="EN37">
        <f>[49]CRP_Outcome_CRP!$U37</f>
        <v>10</v>
      </c>
      <c r="EO37">
        <f>[49]CRP_Outcome_CRP!$V37</f>
        <v>14</v>
      </c>
      <c r="EQ37">
        <f>[50]CRP_Outcome_CRP!$S37</f>
        <v>0</v>
      </c>
      <c r="ER37">
        <f>[50]CRP_Outcome_CRP!$T37</f>
        <v>14</v>
      </c>
      <c r="ES37">
        <f>[50]CRP_Outcome_CRP!$U37</f>
        <v>14</v>
      </c>
      <c r="ET37">
        <f>[50]CRP_Outcome_CRP!$V37</f>
        <v>8</v>
      </c>
      <c r="EV37">
        <f t="shared" si="0"/>
        <v>9.4333333333333336</v>
      </c>
      <c r="EW37">
        <f t="shared" si="1"/>
        <v>3.4666666666666668</v>
      </c>
      <c r="EX37">
        <f t="shared" si="2"/>
        <v>12.5</v>
      </c>
      <c r="EY37">
        <f t="shared" si="3"/>
        <v>12.766666666666667</v>
      </c>
    </row>
    <row r="38" spans="1:155" x14ac:dyDescent="0.35">
      <c r="A38">
        <v>36</v>
      </c>
      <c r="B38">
        <f>[1]CRP_Outcome_CRP!$S38</f>
        <v>17</v>
      </c>
      <c r="C38">
        <f>[1]CRP_Outcome_CRP!$T38</f>
        <v>25</v>
      </c>
      <c r="D38">
        <f>[1]CRP_Outcome_CRP!$U38</f>
        <v>13</v>
      </c>
      <c r="E38">
        <f>[1]CRP_Outcome_CRP!$V38</f>
        <v>9</v>
      </c>
      <c r="G38">
        <f>[2]CRP_Outcome_CRP!$S38</f>
        <v>14</v>
      </c>
      <c r="H38">
        <f>[2]CRP_Outcome_CRP!$T38</f>
        <v>21</v>
      </c>
      <c r="I38">
        <f>[2]CRP_Outcome_CRP!$U38</f>
        <v>13</v>
      </c>
      <c r="J38">
        <f>[2]CRP_Outcome_CRP!$V38</f>
        <v>4</v>
      </c>
      <c r="L38">
        <f>[3]CRP_Outcome_CRP!$S38</f>
        <v>10</v>
      </c>
      <c r="M38">
        <f>[3]CRP_Outcome_CRP!$T38</f>
        <v>0</v>
      </c>
      <c r="N38">
        <f>[3]CRP_Outcome_CRP!$U38</f>
        <v>13</v>
      </c>
      <c r="O38">
        <f>[3]CRP_Outcome_CRP!$V38</f>
        <v>13</v>
      </c>
      <c r="Q38">
        <f>[4]CRP_Outcome_CRP!$S38</f>
        <v>1</v>
      </c>
      <c r="R38">
        <f>[4]CRP_Outcome_CRP!$T38</f>
        <v>8</v>
      </c>
      <c r="S38">
        <f>[4]CRP_Outcome_CRP!$U38</f>
        <v>13</v>
      </c>
      <c r="T38">
        <f>[4]CRP_Outcome_CRP!$V38</f>
        <v>11</v>
      </c>
      <c r="V38">
        <f>[5]CRP_Outcome_CRP!$S38</f>
        <v>11</v>
      </c>
      <c r="W38">
        <f>[5]CRP_Outcome_CRP!$T38</f>
        <v>0</v>
      </c>
      <c r="X38">
        <f>[5]CRP_Outcome_CRP!$U38</f>
        <v>13</v>
      </c>
      <c r="Y38">
        <f>[5]CRP_Outcome_CRP!$V38</f>
        <v>14</v>
      </c>
      <c r="AA38">
        <f>[6]CRP_Outcome_CRP!$S38</f>
        <v>12</v>
      </c>
      <c r="AB38">
        <f>[6]CRP_Outcome_CRP!$T38</f>
        <v>0</v>
      </c>
      <c r="AC38">
        <f>[6]CRP_Outcome_CRP!$U38</f>
        <v>13</v>
      </c>
      <c r="AD38">
        <f>[6]CRP_Outcome_CRP!$V38</f>
        <v>16</v>
      </c>
      <c r="AF38">
        <f>[7]CRP_Outcome_CRP!$S38</f>
        <v>15</v>
      </c>
      <c r="AG38">
        <f>[7]CRP_Outcome_CRP!$T38</f>
        <v>5</v>
      </c>
      <c r="AH38">
        <f>[7]CRP_Outcome_CRP!$U38</f>
        <v>13</v>
      </c>
      <c r="AI38">
        <f>[7]CRP_Outcome_CRP!$V38</f>
        <v>16</v>
      </c>
      <c r="AK38">
        <f>[8]CRP_Outcome_CRP!$S38</f>
        <v>12</v>
      </c>
      <c r="AL38">
        <f>[8]CRP_Outcome_CRP!$T38</f>
        <v>0</v>
      </c>
      <c r="AM38">
        <f>[8]CRP_Outcome_CRP!$U38</f>
        <v>13</v>
      </c>
      <c r="AN38">
        <f>[8]CRP_Outcome_CRP!$V38</f>
        <v>16</v>
      </c>
      <c r="AP38">
        <f>[9]CRP_Outcome_CRP!$S38</f>
        <v>12</v>
      </c>
      <c r="AQ38">
        <f>[9]CRP_Outcome_CRP!$T38</f>
        <v>5</v>
      </c>
      <c r="AR38">
        <f>[9]CRP_Outcome_CRP!$U38</f>
        <v>9</v>
      </c>
      <c r="AS38">
        <f>[9]CRP_Outcome_CRP!$V38</f>
        <v>13</v>
      </c>
      <c r="AU38">
        <f>[10]CRP_Outcome_CRP!$S38</f>
        <v>20</v>
      </c>
      <c r="AV38">
        <f>[10]CRP_Outcome_CRP!$T38</f>
        <v>12</v>
      </c>
      <c r="AW38">
        <f>[10]CRP_Outcome_CRP!$U38</f>
        <v>13</v>
      </c>
      <c r="AX38">
        <f>[10]CRP_Outcome_CRP!$V38</f>
        <v>10</v>
      </c>
      <c r="AZ38">
        <f>[31]CRP_Outcome_CRP!$S38</f>
        <v>7</v>
      </c>
      <c r="BA38">
        <f>[31]CRP_Outcome_CRP!$T38</f>
        <v>18</v>
      </c>
      <c r="BB38">
        <f>[31]CRP_Outcome_CRP!$U38</f>
        <v>13</v>
      </c>
      <c r="BC38">
        <f>[31]CRP_Outcome_CRP!$V38</f>
        <v>9</v>
      </c>
      <c r="BE38">
        <f>[32]CRP_Outcome_CRP!$S38</f>
        <v>17</v>
      </c>
      <c r="BF38">
        <f>[32]CRP_Outcome_CRP!$T38</f>
        <v>22</v>
      </c>
      <c r="BG38">
        <f>[32]CRP_Outcome_CRP!$U38</f>
        <v>13</v>
      </c>
      <c r="BH38">
        <f>[32]CRP_Outcome_CRP!$V38</f>
        <v>9</v>
      </c>
      <c r="BJ38">
        <f>[33]CRP_Outcome_CRP!$S38</f>
        <v>10</v>
      </c>
      <c r="BK38">
        <f>[33]CRP_Outcome_CRP!$T38</f>
        <v>1</v>
      </c>
      <c r="BL38">
        <f>[33]CRP_Outcome_CRP!$U38</f>
        <v>13</v>
      </c>
      <c r="BM38">
        <f>[33]CRP_Outcome_CRP!$V38</f>
        <v>13</v>
      </c>
      <c r="BO38">
        <f>[34]CRP_Outcome_CRP!$S38</f>
        <v>6</v>
      </c>
      <c r="BP38">
        <f>[34]CRP_Outcome_CRP!$T38</f>
        <v>0</v>
      </c>
      <c r="BQ38">
        <f>[34]CRP_Outcome_CRP!$U38</f>
        <v>13</v>
      </c>
      <c r="BR38">
        <f>[34]CRP_Outcome_CRP!$V38</f>
        <v>14</v>
      </c>
      <c r="BT38">
        <f>[35]CRP_Outcome_CRP!$S38</f>
        <v>17</v>
      </c>
      <c r="BU38">
        <f>[35]CRP_Outcome_CRP!$T38</f>
        <v>27</v>
      </c>
      <c r="BV38">
        <f>[35]CRP_Outcome_CRP!$U38</f>
        <v>13</v>
      </c>
      <c r="BW38">
        <f>[35]CRP_Outcome_CRP!$V38</f>
        <v>7</v>
      </c>
      <c r="BY38">
        <f>[36]CRP_Outcome_CRP!$S38</f>
        <v>11</v>
      </c>
      <c r="BZ38">
        <f>[36]CRP_Outcome_CRP!$T38</f>
        <v>12</v>
      </c>
      <c r="CA38">
        <f>[36]CRP_Outcome_CRP!$U38</f>
        <v>13</v>
      </c>
      <c r="CB38">
        <f>[36]CRP_Outcome_CRP!$V38</f>
        <v>14</v>
      </c>
      <c r="CD38">
        <f>[37]CRP_Outcome_CRP!$S38</f>
        <v>6</v>
      </c>
      <c r="CE38">
        <f>[37]CRP_Outcome_CRP!$T38</f>
        <v>45</v>
      </c>
      <c r="CF38">
        <f>[37]CRP_Outcome_CRP!$U38</f>
        <v>13</v>
      </c>
      <c r="CG38">
        <f>[37]CRP_Outcome_CRP!$V38</f>
        <v>7</v>
      </c>
      <c r="CI38">
        <f>[38]CRP_Outcome_CRP!$S38</f>
        <v>10</v>
      </c>
      <c r="CJ38">
        <f>[38]CRP_Outcome_CRP!$T38</f>
        <v>2</v>
      </c>
      <c r="CK38">
        <f>[38]CRP_Outcome_CRP!$U38</f>
        <v>13</v>
      </c>
      <c r="CL38">
        <f>[38]CRP_Outcome_CRP!$V38</f>
        <v>13</v>
      </c>
      <c r="CN38">
        <f>[39]CRP_Outcome_CRP!$S38</f>
        <v>19</v>
      </c>
      <c r="CO38">
        <f>[39]CRP_Outcome_CRP!$T38</f>
        <v>10</v>
      </c>
      <c r="CP38">
        <f>[39]CRP_Outcome_CRP!$U38</f>
        <v>13</v>
      </c>
      <c r="CQ38">
        <f>[39]CRP_Outcome_CRP!$V38</f>
        <v>14</v>
      </c>
      <c r="CS38">
        <f>[40]CRP_Outcome_CRP!$S38</f>
        <v>19</v>
      </c>
      <c r="CT38">
        <f>[40]CRP_Outcome_CRP!$T38</f>
        <v>24</v>
      </c>
      <c r="CU38">
        <f>[40]CRP_Outcome_CRP!$U38</f>
        <v>13</v>
      </c>
      <c r="CV38">
        <f>[40]CRP_Outcome_CRP!$V38</f>
        <v>5</v>
      </c>
      <c r="CX38">
        <f>[41]CRP_Outcome_CRP!$S38</f>
        <v>9</v>
      </c>
      <c r="CY38">
        <f>[41]CRP_Outcome_CRP!$T38</f>
        <v>0</v>
      </c>
      <c r="CZ38">
        <f>[41]CRP_Outcome_CRP!$U38</f>
        <v>13</v>
      </c>
      <c r="DA38">
        <f>[41]CRP_Outcome_CRP!$V38</f>
        <v>16</v>
      </c>
      <c r="DC38">
        <f>[42]CRP_Outcome_CRP!$S38</f>
        <v>19</v>
      </c>
      <c r="DD38">
        <f>[42]CRP_Outcome_CRP!$T38</f>
        <v>0</v>
      </c>
      <c r="DE38">
        <f>[42]CRP_Outcome_CRP!$U38</f>
        <v>10</v>
      </c>
      <c r="DF38">
        <f>[42]CRP_Outcome_CRP!$V38</f>
        <v>7</v>
      </c>
      <c r="DH38">
        <f>[43]CRP_Outcome_CRP!$S38</f>
        <v>15</v>
      </c>
      <c r="DI38">
        <f>[43]CRP_Outcome_CRP!$T38</f>
        <v>12</v>
      </c>
      <c r="DJ38">
        <f>[43]CRP_Outcome_CRP!$U38</f>
        <v>10</v>
      </c>
      <c r="DK38">
        <f>[43]CRP_Outcome_CRP!$V38</f>
        <v>6</v>
      </c>
      <c r="DM38">
        <f>[44]CRP_Outcome_CRP!$S38</f>
        <v>17</v>
      </c>
      <c r="DN38">
        <f>[44]CRP_Outcome_CRP!$T38</f>
        <v>13</v>
      </c>
      <c r="DO38">
        <f>[44]CRP_Outcome_CRP!$U38</f>
        <v>13</v>
      </c>
      <c r="DP38">
        <f>[44]CRP_Outcome_CRP!$V38</f>
        <v>8</v>
      </c>
      <c r="DR38">
        <f>[45]CRP_Outcome_CRP!$S38</f>
        <v>19</v>
      </c>
      <c r="DS38">
        <f>[45]CRP_Outcome_CRP!$T38</f>
        <v>0</v>
      </c>
      <c r="DT38">
        <f>[45]CRP_Outcome_CRP!$U38</f>
        <v>10</v>
      </c>
      <c r="DU38">
        <f>[45]CRP_Outcome_CRP!$V38</f>
        <v>7</v>
      </c>
      <c r="DW38">
        <f>[46]CRP_Outcome_CRP!$S38</f>
        <v>20</v>
      </c>
      <c r="DX38">
        <f>[46]CRP_Outcome_CRP!$T38</f>
        <v>8</v>
      </c>
      <c r="DY38">
        <f>[46]CRP_Outcome_CRP!$U38</f>
        <v>13</v>
      </c>
      <c r="DZ38">
        <f>[46]CRP_Outcome_CRP!$V38</f>
        <v>10</v>
      </c>
      <c r="EB38">
        <f>[47]CRP_Outcome_CRP!$S38</f>
        <v>15</v>
      </c>
      <c r="EC38">
        <f>[47]CRP_Outcome_CRP!$T38</f>
        <v>14</v>
      </c>
      <c r="ED38">
        <f>[47]CRP_Outcome_CRP!$U38</f>
        <v>13</v>
      </c>
      <c r="EE38">
        <f>[47]CRP_Outcome_CRP!$V38</f>
        <v>10</v>
      </c>
      <c r="EG38">
        <f>[48]CRP_Outcome_CRP!$S38</f>
        <v>19</v>
      </c>
      <c r="EH38">
        <f>[48]CRP_Outcome_CRP!$T38</f>
        <v>13</v>
      </c>
      <c r="EI38">
        <f>[48]CRP_Outcome_CRP!$U38</f>
        <v>13</v>
      </c>
      <c r="EJ38">
        <f>[48]CRP_Outcome_CRP!$V38</f>
        <v>4</v>
      </c>
      <c r="EL38">
        <f>[49]CRP_Outcome_CRP!$S38</f>
        <v>9</v>
      </c>
      <c r="EM38">
        <f>[49]CRP_Outcome_CRP!$T38</f>
        <v>12</v>
      </c>
      <c r="EN38">
        <f>[49]CRP_Outcome_CRP!$U38</f>
        <v>10</v>
      </c>
      <c r="EO38">
        <f>[49]CRP_Outcome_CRP!$V38</f>
        <v>8</v>
      </c>
      <c r="EQ38">
        <f>[50]CRP_Outcome_CRP!$S38</f>
        <v>3</v>
      </c>
      <c r="ER38">
        <f>[50]CRP_Outcome_CRP!$T38</f>
        <v>0</v>
      </c>
      <c r="ES38">
        <f>[50]CRP_Outcome_CRP!$U38</f>
        <v>13</v>
      </c>
      <c r="ET38">
        <f>[50]CRP_Outcome_CRP!$V38</f>
        <v>11</v>
      </c>
      <c r="EV38">
        <f t="shared" si="0"/>
        <v>13.033333333333333</v>
      </c>
      <c r="EW38">
        <f t="shared" si="1"/>
        <v>10.3</v>
      </c>
      <c r="EX38">
        <f t="shared" si="2"/>
        <v>12.466666666666667</v>
      </c>
      <c r="EY38">
        <f t="shared" si="3"/>
        <v>10.466666666666667</v>
      </c>
    </row>
    <row r="40" spans="1:155" x14ac:dyDescent="0.35">
      <c r="A40" t="s">
        <v>9</v>
      </c>
      <c r="B40">
        <f>SUM(B2:B38)</f>
        <v>376</v>
      </c>
      <c r="C40">
        <f t="shared" ref="C40:E40" si="4">SUM(C2:C38)</f>
        <v>431</v>
      </c>
      <c r="D40">
        <f t="shared" si="4"/>
        <v>465</v>
      </c>
      <c r="E40">
        <f t="shared" si="4"/>
        <v>392</v>
      </c>
      <c r="G40">
        <f>SUM(G2:G38)</f>
        <v>379</v>
      </c>
      <c r="H40">
        <f t="shared" ref="H40:J40" si="5">SUM(H2:H38)</f>
        <v>402</v>
      </c>
      <c r="I40">
        <f t="shared" si="5"/>
        <v>467</v>
      </c>
      <c r="J40">
        <f t="shared" si="5"/>
        <v>385</v>
      </c>
      <c r="L40">
        <f>SUM(L2:L38)</f>
        <v>363</v>
      </c>
      <c r="M40">
        <f t="shared" ref="M40:O40" si="6">SUM(M2:M38)</f>
        <v>385</v>
      </c>
      <c r="N40">
        <f t="shared" si="6"/>
        <v>465</v>
      </c>
      <c r="O40">
        <f t="shared" si="6"/>
        <v>382</v>
      </c>
      <c r="Q40">
        <f>SUM(Q2:Q38)</f>
        <v>366</v>
      </c>
      <c r="R40">
        <f t="shared" ref="R40:T40" si="7">SUM(R2:R38)</f>
        <v>416</v>
      </c>
      <c r="S40">
        <f t="shared" si="7"/>
        <v>477</v>
      </c>
      <c r="T40">
        <f t="shared" si="7"/>
        <v>377</v>
      </c>
      <c r="V40">
        <f>SUM(V2:V38)</f>
        <v>374</v>
      </c>
      <c r="W40">
        <f t="shared" ref="W40:Y40" si="8">SUM(W2:W38)</f>
        <v>459</v>
      </c>
      <c r="X40">
        <f t="shared" si="8"/>
        <v>452</v>
      </c>
      <c r="Y40">
        <f t="shared" si="8"/>
        <v>398</v>
      </c>
      <c r="AA40">
        <f>SUM(AA2:AA38)</f>
        <v>385</v>
      </c>
      <c r="AB40">
        <f t="shared" ref="AB40:AD40" si="9">SUM(AB2:AB38)</f>
        <v>384</v>
      </c>
      <c r="AC40">
        <f t="shared" si="9"/>
        <v>453</v>
      </c>
      <c r="AD40">
        <f t="shared" si="9"/>
        <v>377</v>
      </c>
      <c r="AF40">
        <f>SUM(AF2:AF38)</f>
        <v>358</v>
      </c>
      <c r="AG40">
        <f t="shared" ref="AG40:AI40" si="10">SUM(AG2:AG38)</f>
        <v>597</v>
      </c>
      <c r="AH40">
        <f t="shared" si="10"/>
        <v>453</v>
      </c>
      <c r="AI40">
        <f t="shared" si="10"/>
        <v>392</v>
      </c>
      <c r="AK40">
        <f>SUM(AK2:AK38)</f>
        <v>378</v>
      </c>
      <c r="AL40">
        <f t="shared" ref="AL40:AN40" si="11">SUM(AL2:AL38)</f>
        <v>372</v>
      </c>
      <c r="AM40">
        <f t="shared" si="11"/>
        <v>453</v>
      </c>
      <c r="AN40">
        <f t="shared" si="11"/>
        <v>380</v>
      </c>
      <c r="AP40">
        <f>SUM(AP2:AP38)</f>
        <v>394</v>
      </c>
      <c r="AQ40">
        <f t="shared" ref="AQ40:AS40" si="12">SUM(AQ2:AQ38)</f>
        <v>392</v>
      </c>
      <c r="AR40">
        <f t="shared" si="12"/>
        <v>362</v>
      </c>
      <c r="AS40">
        <f t="shared" si="12"/>
        <v>351</v>
      </c>
      <c r="AU40">
        <f>SUM(AU2:AU38)</f>
        <v>386</v>
      </c>
      <c r="AV40">
        <f t="shared" ref="AV40:AX40" si="13">SUM(AV2:AV38)</f>
        <v>420</v>
      </c>
      <c r="AW40">
        <f t="shared" si="13"/>
        <v>465</v>
      </c>
      <c r="AX40">
        <f t="shared" si="13"/>
        <v>385</v>
      </c>
      <c r="AZ40">
        <f>SUM(AZ2:AZ38)</f>
        <v>358</v>
      </c>
      <c r="BA40">
        <f>SUM(BA2:BA38)</f>
        <v>479</v>
      </c>
      <c r="BB40">
        <f>SUM(BB2:BB38)</f>
        <v>465</v>
      </c>
      <c r="BC40">
        <f>SUM(BC2:BC38)</f>
        <v>389</v>
      </c>
      <c r="BE40">
        <f>SUM(BE2:BE38)</f>
        <v>369</v>
      </c>
      <c r="BF40">
        <f>SUM(BF2:BF38)</f>
        <v>454</v>
      </c>
      <c r="BG40">
        <f>SUM(BG2:BG38)</f>
        <v>465</v>
      </c>
      <c r="BH40">
        <f>SUM(BH2:BH38)</f>
        <v>392</v>
      </c>
      <c r="BJ40">
        <f>SUM(BJ2:BJ38)</f>
        <v>380</v>
      </c>
      <c r="BK40">
        <f>SUM(BK2:BK38)</f>
        <v>404</v>
      </c>
      <c r="BL40">
        <f>SUM(BL2:BL38)</f>
        <v>450</v>
      </c>
      <c r="BM40">
        <f>SUM(BM2:BM38)</f>
        <v>427</v>
      </c>
      <c r="BO40">
        <f>SUM(BO2:BO38)</f>
        <v>373</v>
      </c>
      <c r="BP40">
        <f>SUM(BP2:BP38)</f>
        <v>403</v>
      </c>
      <c r="BQ40">
        <f>SUM(BQ2:BQ38)</f>
        <v>454</v>
      </c>
      <c r="BR40">
        <f>SUM(BR2:BR38)</f>
        <v>376</v>
      </c>
      <c r="BT40">
        <f>SUM(BT2:BT38)</f>
        <v>384</v>
      </c>
      <c r="BU40">
        <f>SUM(BU2:BU38)</f>
        <v>508</v>
      </c>
      <c r="BV40">
        <f>SUM(BV2:BV38)</f>
        <v>467</v>
      </c>
      <c r="BW40">
        <f>SUM(BW2:BW38)</f>
        <v>388</v>
      </c>
      <c r="BY40">
        <f>SUM(BY2:BY38)</f>
        <v>365</v>
      </c>
      <c r="BZ40">
        <f>SUM(BZ2:BZ38)</f>
        <v>478</v>
      </c>
      <c r="CA40">
        <f>SUM(CA2:CA38)</f>
        <v>450</v>
      </c>
      <c r="CB40">
        <f>SUM(CB2:CB38)</f>
        <v>375</v>
      </c>
      <c r="CD40" s="87">
        <f>SUM(CD2:CD38)</f>
        <v>374</v>
      </c>
      <c r="CE40" s="87">
        <f>SUM(CE2:CE38)</f>
        <v>521</v>
      </c>
      <c r="CF40" s="87">
        <f>SUM(CF2:CF38)</f>
        <v>463</v>
      </c>
      <c r="CG40" s="87">
        <f>SUM(CG2:CG38)</f>
        <v>380</v>
      </c>
      <c r="CI40">
        <f>SUM(CI2:CI38)</f>
        <v>381</v>
      </c>
      <c r="CJ40">
        <f>SUM(CJ2:CJ38)</f>
        <v>395</v>
      </c>
      <c r="CK40">
        <f>SUM(CK2:CK38)</f>
        <v>450</v>
      </c>
      <c r="CL40">
        <f>SUM(CL2:CL38)</f>
        <v>390</v>
      </c>
      <c r="CN40" s="87">
        <f>SUM(CN2:CN38)</f>
        <v>339</v>
      </c>
      <c r="CO40" s="87">
        <f>SUM(CO2:CO38)</f>
        <v>547</v>
      </c>
      <c r="CP40" s="87">
        <f>SUM(CP2:CP38)</f>
        <v>457</v>
      </c>
      <c r="CQ40" s="87">
        <f>SUM(CQ2:CQ38)</f>
        <v>393</v>
      </c>
      <c r="CS40">
        <f>SUM(CS2:CS38)</f>
        <v>394</v>
      </c>
      <c r="CT40">
        <f>SUM(CT2:CT38)</f>
        <v>525</v>
      </c>
      <c r="CU40">
        <f>SUM(CU2:CU38)</f>
        <v>467</v>
      </c>
      <c r="CV40">
        <f>SUM(CV2:CV38)</f>
        <v>371</v>
      </c>
      <c r="CX40">
        <f>SUM(CX2:CX38)</f>
        <v>363</v>
      </c>
      <c r="CY40">
        <f>SUM(CY2:CY38)</f>
        <v>424</v>
      </c>
      <c r="CZ40">
        <f>SUM(CZ2:CZ38)</f>
        <v>453</v>
      </c>
      <c r="DA40">
        <f>SUM(DA2:DA38)</f>
        <v>383</v>
      </c>
      <c r="DC40" s="87">
        <f>SUM(DC2:DC38)</f>
        <v>418</v>
      </c>
      <c r="DD40" s="87">
        <f>SUM(DD2:DD38)</f>
        <v>387</v>
      </c>
      <c r="DE40" s="87">
        <f>SUM(DE2:DE38)</f>
        <v>363</v>
      </c>
      <c r="DF40" s="87">
        <f>SUM(DF2:DF38)</f>
        <v>395</v>
      </c>
      <c r="DH40">
        <f>SUM(DH2:DH38)</f>
        <v>425</v>
      </c>
      <c r="DI40">
        <f>SUM(DI2:DI38)</f>
        <v>376</v>
      </c>
      <c r="DJ40">
        <f>SUM(DJ2:DJ38)</f>
        <v>365</v>
      </c>
      <c r="DK40">
        <f>SUM(DK2:DK38)</f>
        <v>387</v>
      </c>
      <c r="DM40">
        <f>SUM(DM2:DM38)</f>
        <v>369</v>
      </c>
      <c r="DN40">
        <f>SUM(DN2:DN38)</f>
        <v>376</v>
      </c>
      <c r="DO40">
        <f>SUM(DO2:DO38)</f>
        <v>467</v>
      </c>
      <c r="DP40">
        <f>SUM(DP2:DP38)</f>
        <v>389</v>
      </c>
      <c r="DR40">
        <f>SUM(DR2:DR38)</f>
        <v>418</v>
      </c>
      <c r="DS40">
        <f>SUM(DS2:DS38)</f>
        <v>387</v>
      </c>
      <c r="DT40">
        <f>SUM(DT2:DT38)</f>
        <v>363</v>
      </c>
      <c r="DU40">
        <f>SUM(DU2:DU38)</f>
        <v>395</v>
      </c>
      <c r="DW40">
        <f>SUM(DW2:DW38)</f>
        <v>356</v>
      </c>
      <c r="DX40">
        <f>SUM(DX2:DX38)</f>
        <v>375</v>
      </c>
      <c r="DY40">
        <f>SUM(DY2:DY38)</f>
        <v>465</v>
      </c>
      <c r="DZ40">
        <f>SUM(DZ2:DZ38)</f>
        <v>379</v>
      </c>
      <c r="EB40">
        <f>SUM(EB2:EB38)</f>
        <v>386</v>
      </c>
      <c r="EC40">
        <f>SUM(EC2:EC38)</f>
        <v>490</v>
      </c>
      <c r="ED40">
        <f>SUM(ED2:ED38)</f>
        <v>452</v>
      </c>
      <c r="EE40">
        <f>SUM(EE2:EE38)</f>
        <v>382</v>
      </c>
      <c r="EG40">
        <f>SUM(EG2:EG38)</f>
        <v>358</v>
      </c>
      <c r="EH40">
        <f>SUM(EH2:EH38)</f>
        <v>591</v>
      </c>
      <c r="EI40">
        <f>SUM(EI2:EI38)</f>
        <v>453</v>
      </c>
      <c r="EJ40">
        <f>SUM(EJ2:EJ38)</f>
        <v>381</v>
      </c>
      <c r="EL40">
        <f>SUM(EL2:EL38)</f>
        <v>407</v>
      </c>
      <c r="EM40">
        <f>SUM(EM2:EM38)</f>
        <v>394</v>
      </c>
      <c r="EN40">
        <f>SUM(EN2:EN38)</f>
        <v>365</v>
      </c>
      <c r="EO40">
        <f>SUM(EO2:EO38)</f>
        <v>384</v>
      </c>
      <c r="EQ40">
        <f>SUM(EQ2:EQ38)</f>
        <v>363</v>
      </c>
      <c r="ER40">
        <f>SUM(ER2:ER38)</f>
        <v>466</v>
      </c>
      <c r="ES40">
        <f>SUM(ES2:ES38)</f>
        <v>474</v>
      </c>
      <c r="ET40">
        <f>SUM(ET2:ET38)</f>
        <v>373</v>
      </c>
      <c r="EV40">
        <f>SUM(EV2:EV38)</f>
        <v>377.96666666666664</v>
      </c>
      <c r="EW40">
        <f t="shared" ref="EW40:EY40" si="14">SUM(EW2:EW38)</f>
        <v>441.26666666666659</v>
      </c>
      <c r="EX40">
        <f t="shared" si="14"/>
        <v>443.99999999999994</v>
      </c>
      <c r="EY40">
        <f t="shared" si="14"/>
        <v>384.93333333333328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5ABCA-DFDB-4E80-8CCB-3AF4E13C9649}">
  <dimension ref="A1:EZ40"/>
  <sheetViews>
    <sheetView topLeftCell="DU16" workbookViewId="0">
      <selection activeCell="AU4" sqref="AU4"/>
    </sheetView>
  </sheetViews>
  <sheetFormatPr defaultRowHeight="14.5" x14ac:dyDescent="0.35"/>
  <cols>
    <col min="6" max="6" width="8.7265625" style="5"/>
    <col min="11" max="11" width="8.7265625" style="5"/>
    <col min="16" max="16" width="8.7265625" style="5"/>
    <col min="21" max="21" width="8.7265625" style="5"/>
    <col min="26" max="26" width="8.7265625" style="5"/>
    <col min="31" max="31" width="8.7265625" style="5"/>
    <col min="36" max="36" width="8.7265625" style="5"/>
    <col min="41" max="41" width="8.7265625" style="5"/>
    <col min="46" max="46" width="8.7265625" style="5"/>
    <col min="51" max="51" width="8.7265625" style="5"/>
    <col min="56" max="56" width="8.7265625" style="5"/>
    <col min="61" max="61" width="8.7265625" style="5"/>
    <col min="66" max="66" width="8.7265625" style="5"/>
    <col min="71" max="71" width="8.7265625" style="5"/>
    <col min="76" max="76" width="8.7265625" style="5"/>
    <col min="81" max="81" width="8.7265625" style="5"/>
    <col min="86" max="86" width="8.7265625" style="5"/>
    <col min="91" max="91" width="8.7265625" style="5"/>
    <col min="96" max="96" width="8.7265625" style="5"/>
    <col min="101" max="101" width="8.7265625" style="5"/>
    <col min="106" max="106" width="8.7265625" style="5"/>
    <col min="111" max="111" width="8.7265625" style="5"/>
    <col min="116" max="116" width="8.7265625" style="5"/>
    <col min="121" max="121" width="8.7265625" style="5"/>
    <col min="126" max="126" width="8.7265625" style="5"/>
    <col min="131" max="131" width="8.7265625" style="5"/>
    <col min="136" max="136" width="8.7265625" style="5"/>
    <col min="141" max="141" width="8.7265625" style="5"/>
    <col min="146" max="146" width="8.7265625" style="5"/>
    <col min="151" max="152" width="8.7265625" style="5"/>
  </cols>
  <sheetData>
    <row r="1" spans="1:156" x14ac:dyDescent="0.35">
      <c r="A1" t="s">
        <v>19</v>
      </c>
      <c r="B1" t="s">
        <v>27</v>
      </c>
      <c r="C1" t="s">
        <v>28</v>
      </c>
      <c r="D1" t="s">
        <v>29</v>
      </c>
      <c r="E1" t="s">
        <v>30</v>
      </c>
      <c r="F1" s="5">
        <v>1</v>
      </c>
      <c r="G1" t="s">
        <v>27</v>
      </c>
      <c r="H1" t="s">
        <v>28</v>
      </c>
      <c r="I1" t="s">
        <v>29</v>
      </c>
      <c r="J1" t="s">
        <v>30</v>
      </c>
      <c r="K1" s="5">
        <v>2</v>
      </c>
      <c r="L1" t="s">
        <v>27</v>
      </c>
      <c r="M1" t="s">
        <v>28</v>
      </c>
      <c r="N1" t="s">
        <v>29</v>
      </c>
      <c r="O1" t="s">
        <v>30</v>
      </c>
      <c r="P1" s="5">
        <v>3</v>
      </c>
      <c r="Q1" t="s">
        <v>27</v>
      </c>
      <c r="R1" t="s">
        <v>28</v>
      </c>
      <c r="S1" t="s">
        <v>29</v>
      </c>
      <c r="T1" t="s">
        <v>30</v>
      </c>
      <c r="U1" s="5">
        <v>4</v>
      </c>
      <c r="V1" t="s">
        <v>27</v>
      </c>
      <c r="W1" t="s">
        <v>28</v>
      </c>
      <c r="X1" t="s">
        <v>29</v>
      </c>
      <c r="Y1" t="s">
        <v>30</v>
      </c>
      <c r="Z1" s="5">
        <v>5</v>
      </c>
      <c r="AA1" t="s">
        <v>27</v>
      </c>
      <c r="AB1" t="s">
        <v>28</v>
      </c>
      <c r="AC1" t="s">
        <v>29</v>
      </c>
      <c r="AD1" t="s">
        <v>30</v>
      </c>
      <c r="AE1" s="5">
        <v>6</v>
      </c>
      <c r="AF1" t="s">
        <v>27</v>
      </c>
      <c r="AG1" t="s">
        <v>28</v>
      </c>
      <c r="AH1" t="s">
        <v>29</v>
      </c>
      <c r="AI1" t="s">
        <v>30</v>
      </c>
      <c r="AJ1" s="5">
        <v>7</v>
      </c>
      <c r="AK1" t="s">
        <v>27</v>
      </c>
      <c r="AL1" t="s">
        <v>28</v>
      </c>
      <c r="AM1" t="s">
        <v>29</v>
      </c>
      <c r="AN1" t="s">
        <v>30</v>
      </c>
      <c r="AO1" s="5">
        <v>8</v>
      </c>
      <c r="AP1" t="s">
        <v>27</v>
      </c>
      <c r="AQ1" t="s">
        <v>28</v>
      </c>
      <c r="AR1" t="s">
        <v>29</v>
      </c>
      <c r="AS1" t="s">
        <v>30</v>
      </c>
      <c r="AT1" s="5">
        <v>9</v>
      </c>
      <c r="AU1" t="s">
        <v>27</v>
      </c>
      <c r="AV1" t="s">
        <v>28</v>
      </c>
      <c r="AW1" t="s">
        <v>29</v>
      </c>
      <c r="AX1" t="s">
        <v>30</v>
      </c>
      <c r="AY1" s="5">
        <v>10</v>
      </c>
      <c r="AZ1" t="s">
        <v>27</v>
      </c>
      <c r="BA1" t="s">
        <v>28</v>
      </c>
      <c r="BB1" t="s">
        <v>29</v>
      </c>
      <c r="BC1" t="s">
        <v>30</v>
      </c>
      <c r="BD1" s="5">
        <v>11</v>
      </c>
      <c r="BE1" t="s">
        <v>27</v>
      </c>
      <c r="BF1" t="s">
        <v>28</v>
      </c>
      <c r="BG1" t="s">
        <v>29</v>
      </c>
      <c r="BH1" t="s">
        <v>30</v>
      </c>
      <c r="BI1" s="5">
        <v>12</v>
      </c>
      <c r="BJ1" t="s">
        <v>27</v>
      </c>
      <c r="BK1" t="s">
        <v>28</v>
      </c>
      <c r="BL1" t="s">
        <v>29</v>
      </c>
      <c r="BM1" t="s">
        <v>30</v>
      </c>
      <c r="BN1" s="5">
        <v>13</v>
      </c>
      <c r="BO1" t="s">
        <v>27</v>
      </c>
      <c r="BP1" t="s">
        <v>28</v>
      </c>
      <c r="BQ1" t="s">
        <v>29</v>
      </c>
      <c r="BR1" t="s">
        <v>30</v>
      </c>
      <c r="BS1" s="5">
        <v>14</v>
      </c>
      <c r="BT1" t="s">
        <v>27</v>
      </c>
      <c r="BU1" t="s">
        <v>28</v>
      </c>
      <c r="BV1" t="s">
        <v>29</v>
      </c>
      <c r="BW1" t="s">
        <v>30</v>
      </c>
      <c r="BX1" s="5">
        <v>15</v>
      </c>
      <c r="BY1" t="s">
        <v>27</v>
      </c>
      <c r="BZ1" t="s">
        <v>28</v>
      </c>
      <c r="CA1" t="s">
        <v>29</v>
      </c>
      <c r="CB1" t="s">
        <v>30</v>
      </c>
      <c r="CC1" s="5">
        <v>16</v>
      </c>
      <c r="CD1" t="s">
        <v>27</v>
      </c>
      <c r="CE1" t="s">
        <v>28</v>
      </c>
      <c r="CF1" t="s">
        <v>29</v>
      </c>
      <c r="CG1" t="s">
        <v>30</v>
      </c>
      <c r="CH1" s="5">
        <v>17</v>
      </c>
      <c r="CI1" t="s">
        <v>27</v>
      </c>
      <c r="CJ1" t="s">
        <v>28</v>
      </c>
      <c r="CK1" t="s">
        <v>29</v>
      </c>
      <c r="CL1" t="s">
        <v>30</v>
      </c>
      <c r="CM1" s="5">
        <v>18</v>
      </c>
      <c r="CN1" t="s">
        <v>27</v>
      </c>
      <c r="CO1" t="s">
        <v>28</v>
      </c>
      <c r="CP1" t="s">
        <v>29</v>
      </c>
      <c r="CQ1" t="s">
        <v>30</v>
      </c>
      <c r="CR1" s="5">
        <v>19</v>
      </c>
      <c r="CS1" t="s">
        <v>27</v>
      </c>
      <c r="CT1" t="s">
        <v>28</v>
      </c>
      <c r="CU1" t="s">
        <v>29</v>
      </c>
      <c r="CV1" t="s">
        <v>30</v>
      </c>
      <c r="CW1" s="5">
        <v>20</v>
      </c>
      <c r="CX1" t="s">
        <v>27</v>
      </c>
      <c r="CY1" t="s">
        <v>28</v>
      </c>
      <c r="CZ1" t="s">
        <v>29</v>
      </c>
      <c r="DA1" t="s">
        <v>30</v>
      </c>
      <c r="DB1" s="5">
        <v>21</v>
      </c>
      <c r="DC1" t="s">
        <v>27</v>
      </c>
      <c r="DD1" t="s">
        <v>28</v>
      </c>
      <c r="DE1" t="s">
        <v>29</v>
      </c>
      <c r="DF1" t="s">
        <v>30</v>
      </c>
      <c r="DG1" s="5">
        <v>22</v>
      </c>
      <c r="DH1" t="s">
        <v>27</v>
      </c>
      <c r="DI1" t="s">
        <v>28</v>
      </c>
      <c r="DJ1" t="s">
        <v>29</v>
      </c>
      <c r="DK1" t="s">
        <v>30</v>
      </c>
      <c r="DL1" s="5">
        <v>23</v>
      </c>
      <c r="DM1" t="s">
        <v>27</v>
      </c>
      <c r="DN1" t="s">
        <v>28</v>
      </c>
      <c r="DO1" t="s">
        <v>29</v>
      </c>
      <c r="DP1" t="s">
        <v>30</v>
      </c>
      <c r="DQ1" s="5">
        <v>24</v>
      </c>
      <c r="DR1" t="s">
        <v>27</v>
      </c>
      <c r="DS1" t="s">
        <v>28</v>
      </c>
      <c r="DT1" t="s">
        <v>29</v>
      </c>
      <c r="DU1" t="s">
        <v>30</v>
      </c>
      <c r="DV1" s="5">
        <v>25</v>
      </c>
      <c r="DW1" t="s">
        <v>27</v>
      </c>
      <c r="DX1" t="s">
        <v>28</v>
      </c>
      <c r="DY1" t="s">
        <v>29</v>
      </c>
      <c r="DZ1" t="s">
        <v>30</v>
      </c>
      <c r="EA1" s="5">
        <v>26</v>
      </c>
      <c r="EB1" t="s">
        <v>27</v>
      </c>
      <c r="EC1" t="s">
        <v>28</v>
      </c>
      <c r="ED1" t="s">
        <v>29</v>
      </c>
      <c r="EE1" t="s">
        <v>30</v>
      </c>
      <c r="EF1" s="5">
        <v>27</v>
      </c>
      <c r="EG1" t="s">
        <v>27</v>
      </c>
      <c r="EH1" t="s">
        <v>28</v>
      </c>
      <c r="EI1" t="s">
        <v>29</v>
      </c>
      <c r="EJ1" t="s">
        <v>30</v>
      </c>
      <c r="EK1" s="5">
        <v>28</v>
      </c>
      <c r="EL1" t="s">
        <v>27</v>
      </c>
      <c r="EM1" t="s">
        <v>28</v>
      </c>
      <c r="EN1" t="s">
        <v>29</v>
      </c>
      <c r="EO1" t="s">
        <v>30</v>
      </c>
      <c r="EP1" s="5">
        <v>29</v>
      </c>
      <c r="EQ1" t="s">
        <v>27</v>
      </c>
      <c r="ER1" t="s">
        <v>28</v>
      </c>
      <c r="ES1" t="s">
        <v>29</v>
      </c>
      <c r="ET1" t="s">
        <v>30</v>
      </c>
      <c r="EU1" s="5">
        <v>30</v>
      </c>
      <c r="EW1" t="s">
        <v>40</v>
      </c>
      <c r="EX1" t="s">
        <v>119</v>
      </c>
      <c r="EY1" t="s">
        <v>38</v>
      </c>
      <c r="EZ1" t="s">
        <v>120</v>
      </c>
    </row>
    <row r="2" spans="1:156" x14ac:dyDescent="0.35">
      <c r="A2">
        <v>0</v>
      </c>
      <c r="B2">
        <f>[1]CRP_Outcome_CRP!$B2</f>
        <v>0</v>
      </c>
      <c r="C2">
        <f>[1]CRP_Outcome_CRP!$C2</f>
        <v>0</v>
      </c>
      <c r="D2">
        <f>[1]CRP_Outcome_CRP!$D2</f>
        <v>0</v>
      </c>
      <c r="E2">
        <f>[1]CRP_Outcome_CRP!$E2</f>
        <v>0</v>
      </c>
      <c r="G2">
        <f>[2]CRP_Outcome_CRP!$B2</f>
        <v>0</v>
      </c>
      <c r="H2">
        <f>[2]CRP_Outcome_CRP!$C2</f>
        <v>0</v>
      </c>
      <c r="I2">
        <f>[2]CRP_Outcome_CRP!$D2</f>
        <v>0</v>
      </c>
      <c r="J2">
        <f>[2]CRP_Outcome_CRP!$E2</f>
        <v>0</v>
      </c>
      <c r="L2">
        <f>[3]CRP_Outcome_CRP!$B2</f>
        <v>0</v>
      </c>
      <c r="M2">
        <f>[3]CRP_Outcome_CRP!$C2</f>
        <v>0</v>
      </c>
      <c r="N2">
        <f>[3]CRP_Outcome_CRP!$D2</f>
        <v>0</v>
      </c>
      <c r="O2">
        <f>[3]CRP_Outcome_CRP!$E2</f>
        <v>0</v>
      </c>
      <c r="Q2">
        <f>[4]CRP_Outcome_CRP!$B2</f>
        <v>0</v>
      </c>
      <c r="R2">
        <f>[4]CRP_Outcome_CRP!$C2</f>
        <v>0</v>
      </c>
      <c r="S2">
        <f>[4]CRP_Outcome_CRP!$D2</f>
        <v>0</v>
      </c>
      <c r="T2">
        <f>[4]CRP_Outcome_CRP!$E2</f>
        <v>0</v>
      </c>
      <c r="V2">
        <f>[5]CRP_Outcome_CRP!$B2</f>
        <v>0</v>
      </c>
      <c r="W2">
        <f>[5]CRP_Outcome_CRP!$C2</f>
        <v>0</v>
      </c>
      <c r="X2">
        <f>[5]CRP_Outcome_CRP!$D2</f>
        <v>0</v>
      </c>
      <c r="Y2">
        <f>[5]CRP_Outcome_CRP!$E2</f>
        <v>0</v>
      </c>
      <c r="AA2">
        <f>[6]CRP_Outcome_CRP!$B2</f>
        <v>0</v>
      </c>
      <c r="AB2">
        <f>[6]CRP_Outcome_CRP!$C2</f>
        <v>0</v>
      </c>
      <c r="AC2">
        <f>[6]CRP_Outcome_CRP!$D2</f>
        <v>0</v>
      </c>
      <c r="AD2">
        <f>[6]CRP_Outcome_CRP!$E2</f>
        <v>0</v>
      </c>
      <c r="AF2">
        <f>[7]CRP_Outcome_CRP!$B2</f>
        <v>0</v>
      </c>
      <c r="AG2">
        <f>[7]CRP_Outcome_CRP!$C2</f>
        <v>0</v>
      </c>
      <c r="AH2">
        <f>[7]CRP_Outcome_CRP!$D2</f>
        <v>0</v>
      </c>
      <c r="AI2">
        <f>[7]CRP_Outcome_CRP!$E2</f>
        <v>0</v>
      </c>
      <c r="AK2">
        <f>[8]CRP_Outcome_CRP!$B2</f>
        <v>0</v>
      </c>
      <c r="AL2">
        <f>[8]CRP_Outcome_CRP!$C2</f>
        <v>0</v>
      </c>
      <c r="AM2">
        <f>[8]CRP_Outcome_CRP!$D2</f>
        <v>0</v>
      </c>
      <c r="AN2">
        <f>[8]CRP_Outcome_CRP!$E2</f>
        <v>0</v>
      </c>
      <c r="AP2">
        <f>[9]CRP_Outcome_CRP!$B2</f>
        <v>0</v>
      </c>
      <c r="AQ2">
        <f>[9]CRP_Outcome_CRP!$C2</f>
        <v>0</v>
      </c>
      <c r="AR2">
        <f>[9]CRP_Outcome_CRP!$D2</f>
        <v>0</v>
      </c>
      <c r="AS2">
        <f>[9]CRP_Outcome_CRP!$E2</f>
        <v>0</v>
      </c>
      <c r="AU2">
        <f>[10]CRP_Outcome_CRP!$B2</f>
        <v>0</v>
      </c>
      <c r="AV2">
        <f>[10]CRP_Outcome_CRP!$C2</f>
        <v>0</v>
      </c>
      <c r="AW2">
        <f>[10]CRP_Outcome_CRP!$D2</f>
        <v>0</v>
      </c>
      <c r="AX2">
        <f>[10]CRP_Outcome_CRP!$E2</f>
        <v>0</v>
      </c>
      <c r="AZ2">
        <f>[31]CRP_Outcome_CRP!$B2</f>
        <v>0</v>
      </c>
      <c r="BA2">
        <f>[31]CRP_Outcome_CRP!$C2</f>
        <v>0</v>
      </c>
      <c r="BB2">
        <f>[31]CRP_Outcome_CRP!$D2</f>
        <v>0</v>
      </c>
      <c r="BC2">
        <f>[31]CRP_Outcome_CRP!$E2</f>
        <v>0</v>
      </c>
      <c r="BE2">
        <f>[32]CRP_Outcome_CRP!$B2</f>
        <v>0</v>
      </c>
      <c r="BF2">
        <f>[32]CRP_Outcome_CRP!$C2</f>
        <v>0</v>
      </c>
      <c r="BG2">
        <f>[32]CRP_Outcome_CRP!$D2</f>
        <v>0</v>
      </c>
      <c r="BH2">
        <f>[32]CRP_Outcome_CRP!$E2</f>
        <v>0</v>
      </c>
      <c r="BJ2">
        <f>[33]CRP_Outcome_CRP!$B2</f>
        <v>0</v>
      </c>
      <c r="BK2">
        <f>[33]CRP_Outcome_CRP!$C2</f>
        <v>0</v>
      </c>
      <c r="BL2">
        <f>[33]CRP_Outcome_CRP!$D2</f>
        <v>0</v>
      </c>
      <c r="BM2">
        <f>[33]CRP_Outcome_CRP!$E2</f>
        <v>0</v>
      </c>
      <c r="BO2">
        <f>[34]CRP_Outcome_CRP!$B2</f>
        <v>0</v>
      </c>
      <c r="BP2">
        <f>[34]CRP_Outcome_CRP!$C2</f>
        <v>0</v>
      </c>
      <c r="BQ2">
        <f>[34]CRP_Outcome_CRP!$D2</f>
        <v>0</v>
      </c>
      <c r="BR2">
        <f>[34]CRP_Outcome_CRP!$E2</f>
        <v>0</v>
      </c>
      <c r="BT2">
        <f>[35]CRP_Outcome_CRP!$B2</f>
        <v>0</v>
      </c>
      <c r="BU2">
        <f>[35]CRP_Outcome_CRP!$C2</f>
        <v>0</v>
      </c>
      <c r="BV2">
        <f>[35]CRP_Outcome_CRP!$D2</f>
        <v>0</v>
      </c>
      <c r="BW2">
        <f>[35]CRP_Outcome_CRP!$E2</f>
        <v>0</v>
      </c>
      <c r="BY2">
        <f>[36]CRP_Outcome_CRP!$B2</f>
        <v>0</v>
      </c>
      <c r="BZ2">
        <f>[36]CRP_Outcome_CRP!$C2</f>
        <v>0</v>
      </c>
      <c r="CA2">
        <f>[36]CRP_Outcome_CRP!$D2</f>
        <v>0</v>
      </c>
      <c r="CB2">
        <f>[36]CRP_Outcome_CRP!$E2</f>
        <v>0</v>
      </c>
      <c r="CD2">
        <f>[37]CRP_Outcome_CRP!$B2</f>
        <v>0</v>
      </c>
      <c r="CE2">
        <f>[37]CRP_Outcome_CRP!$C2</f>
        <v>0</v>
      </c>
      <c r="CF2">
        <f>[37]CRP_Outcome_CRP!$D2</f>
        <v>0</v>
      </c>
      <c r="CG2">
        <f>[37]CRP_Outcome_CRP!$E2</f>
        <v>0</v>
      </c>
      <c r="CI2">
        <f>[38]CRP_Outcome_CRP!$B2</f>
        <v>0</v>
      </c>
      <c r="CJ2">
        <f>[38]CRP_Outcome_CRP!$C2</f>
        <v>0</v>
      </c>
      <c r="CK2">
        <f>[38]CRP_Outcome_CRP!$D2</f>
        <v>0</v>
      </c>
      <c r="CL2">
        <f>[38]CRP_Outcome_CRP!$E2</f>
        <v>0</v>
      </c>
      <c r="CN2">
        <f>[39]CRP_Outcome_CRP!$B2</f>
        <v>0</v>
      </c>
      <c r="CO2">
        <f>[39]CRP_Outcome_CRP!$C2</f>
        <v>0</v>
      </c>
      <c r="CP2">
        <f>[39]CRP_Outcome_CRP!$D2</f>
        <v>0</v>
      </c>
      <c r="CQ2">
        <f>[39]CRP_Outcome_CRP!$E2</f>
        <v>0</v>
      </c>
      <c r="CS2">
        <f>[40]CRP_Outcome_CRP!$B2</f>
        <v>0</v>
      </c>
      <c r="CT2">
        <f>[40]CRP_Outcome_CRP!$C2</f>
        <v>0</v>
      </c>
      <c r="CU2">
        <f>[40]CRP_Outcome_CRP!$D2</f>
        <v>0</v>
      </c>
      <c r="CV2">
        <f>[40]CRP_Outcome_CRP!$E2</f>
        <v>0</v>
      </c>
      <c r="CX2">
        <f>[41]CRP_Outcome_CRP!$B2</f>
        <v>0</v>
      </c>
      <c r="CY2">
        <f>[41]CRP_Outcome_CRP!$C2</f>
        <v>0</v>
      </c>
      <c r="CZ2">
        <f>[41]CRP_Outcome_CRP!$D2</f>
        <v>0</v>
      </c>
      <c r="DA2">
        <f>[41]CRP_Outcome_CRP!$E2</f>
        <v>0</v>
      </c>
      <c r="DC2">
        <f>[42]CRP_Outcome_CRP!$B2</f>
        <v>0</v>
      </c>
      <c r="DD2">
        <f>[42]CRP_Outcome_CRP!$C2</f>
        <v>0</v>
      </c>
      <c r="DE2">
        <f>[42]CRP_Outcome_CRP!$D2</f>
        <v>0</v>
      </c>
      <c r="DF2">
        <f>[42]CRP_Outcome_CRP!$E2</f>
        <v>0</v>
      </c>
      <c r="DH2">
        <f>[43]CRP_Outcome_CRP!$B2</f>
        <v>0</v>
      </c>
      <c r="DI2">
        <f>[43]CRP_Outcome_CRP!$C2</f>
        <v>0</v>
      </c>
      <c r="DJ2">
        <f>[43]CRP_Outcome_CRP!$D2</f>
        <v>0</v>
      </c>
      <c r="DK2">
        <f>[43]CRP_Outcome_CRP!$E2</f>
        <v>0</v>
      </c>
      <c r="DM2">
        <f>[44]CRP_Outcome_CRP!$B2</f>
        <v>0</v>
      </c>
      <c r="DN2">
        <f>[44]CRP_Outcome_CRP!$C2</f>
        <v>0</v>
      </c>
      <c r="DO2">
        <f>[44]CRP_Outcome_CRP!$D2</f>
        <v>0</v>
      </c>
      <c r="DP2">
        <f>[44]CRP_Outcome_CRP!$E2</f>
        <v>0</v>
      </c>
      <c r="DR2">
        <f>[45]CRP_Outcome_CRP!$B2</f>
        <v>0</v>
      </c>
      <c r="DS2">
        <f>[45]CRP_Outcome_CRP!$C2</f>
        <v>0</v>
      </c>
      <c r="DT2">
        <f>[45]CRP_Outcome_CRP!$D2</f>
        <v>0</v>
      </c>
      <c r="DU2">
        <f>[45]CRP_Outcome_CRP!$E2</f>
        <v>0</v>
      </c>
      <c r="DW2">
        <f>[46]CRP_Outcome_CRP!$B2</f>
        <v>0</v>
      </c>
      <c r="DX2">
        <f>[46]CRP_Outcome_CRP!$C2</f>
        <v>0</v>
      </c>
      <c r="DY2">
        <f>[46]CRP_Outcome_CRP!$D2</f>
        <v>0</v>
      </c>
      <c r="DZ2">
        <f>[46]CRP_Outcome_CRP!$E2</f>
        <v>0</v>
      </c>
      <c r="EB2">
        <f>[47]CRP_Outcome_CRP!$B2</f>
        <v>0</v>
      </c>
      <c r="EC2">
        <f>[47]CRP_Outcome_CRP!$C2</f>
        <v>0</v>
      </c>
      <c r="ED2">
        <f>[47]CRP_Outcome_CRP!$D2</f>
        <v>0</v>
      </c>
      <c r="EE2">
        <f>[47]CRP_Outcome_CRP!$E2</f>
        <v>0</v>
      </c>
      <c r="EG2">
        <f>[48]CRP_Outcome_CRP!$B2</f>
        <v>0</v>
      </c>
      <c r="EH2">
        <f>[48]CRP_Outcome_CRP!$C2</f>
        <v>0</v>
      </c>
      <c r="EI2">
        <f>[48]CRP_Outcome_CRP!$D2</f>
        <v>0</v>
      </c>
      <c r="EJ2">
        <f>[48]CRP_Outcome_CRP!$E2</f>
        <v>0</v>
      </c>
      <c r="EL2">
        <f>[49]CRP_Outcome_CRP!$B2</f>
        <v>0</v>
      </c>
      <c r="EM2">
        <f>[49]CRP_Outcome_CRP!$C2</f>
        <v>0</v>
      </c>
      <c r="EN2">
        <f>[49]CRP_Outcome_CRP!$D2</f>
        <v>0</v>
      </c>
      <c r="EO2">
        <f>[49]CRP_Outcome_CRP!$E2</f>
        <v>0</v>
      </c>
      <c r="EQ2">
        <f>[50]CRP_Outcome_CRP!$B2</f>
        <v>0</v>
      </c>
      <c r="ER2">
        <f>[50]CRP_Outcome_CRP!$C2</f>
        <v>0</v>
      </c>
      <c r="ES2">
        <f>[50]CRP_Outcome_CRP!$D2</f>
        <v>0</v>
      </c>
      <c r="ET2">
        <f>[50]CRP_Outcome_CRP!$E2</f>
        <v>0</v>
      </c>
      <c r="EW2">
        <f t="shared" ref="EW2:EW38" si="0">AVERAGE(B2,G2,L2,Q2,V2,AA2,AF2,AK2,AP2,AU2,AZ2,BE2,BJ2,BO2,BT2,BY2,CD2,CI2,CN2,CS2,CX2,DC2,DH2,DM2,DR2,DW2,EB2,EG2,EL2,EQ2)</f>
        <v>0</v>
      </c>
      <c r="EX2">
        <f t="shared" ref="EX2:EX38" si="1">AVERAGE(C2,H2,M2,R2,W2,AB2,AG2,AL2,AQ2,AV2,BA2,BF2,BK2,BP2,BU2,BZ2,CE2,CJ2,CO2,CT2,CY2,DD2,DI2,DN2,DS2,DX2,EC2,EH2,EM2,ER2)</f>
        <v>0</v>
      </c>
      <c r="EY2">
        <f t="shared" ref="EY2:EY38" si="2">AVERAGE(D2,I2,N2,S2,X2,AC2,AH2,AM2,AR2,AW2,BB2,BG2,BL2,BQ2,BV2,CA2,CF2,CK2,CP2,CU2,CZ2,DE2,DJ2,DO2,DT2,DY2,ED2,EI2,EN2,ES2)</f>
        <v>0</v>
      </c>
      <c r="EZ2">
        <f t="shared" ref="EZ2:EZ38" si="3">AVERAGE(E2,J2,O2,T2,Y2,AD2,AI2,AN2,AS2,AX2,BC2,BH2,BM2,BR2,BW2,CB2,CG2,CL2,CQ2,CV2,DA2,DF2,DK2,DP2,DU2,DZ2,EE2,EJ2,EO2,ET2)</f>
        <v>0</v>
      </c>
    </row>
    <row r="3" spans="1:156" x14ac:dyDescent="0.35">
      <c r="A3">
        <v>1</v>
      </c>
      <c r="B3">
        <f>[1]CRP_Outcome_CRP!$B3</f>
        <v>0</v>
      </c>
      <c r="C3">
        <f>[1]CRP_Outcome_CRP!$C3</f>
        <v>0</v>
      </c>
      <c r="D3">
        <f>[1]CRP_Outcome_CRP!$D3</f>
        <v>0</v>
      </c>
      <c r="E3">
        <f>[1]CRP_Outcome_CRP!$E3</f>
        <v>0</v>
      </c>
      <c r="G3">
        <f>[2]CRP_Outcome_CRP!$B3</f>
        <v>0</v>
      </c>
      <c r="H3">
        <f>[2]CRP_Outcome_CRP!$C3</f>
        <v>0</v>
      </c>
      <c r="I3">
        <f>[2]CRP_Outcome_CRP!$D3</f>
        <v>0</v>
      </c>
      <c r="J3">
        <f>[2]CRP_Outcome_CRP!$E3</f>
        <v>0</v>
      </c>
      <c r="L3">
        <f>[3]CRP_Outcome_CRP!$B3</f>
        <v>0</v>
      </c>
      <c r="M3">
        <f>[3]CRP_Outcome_CRP!$C3</f>
        <v>0</v>
      </c>
      <c r="N3">
        <f>[3]CRP_Outcome_CRP!$D3</f>
        <v>0</v>
      </c>
      <c r="O3">
        <f>[3]CRP_Outcome_CRP!$E3</f>
        <v>0</v>
      </c>
      <c r="Q3">
        <f>[4]CRP_Outcome_CRP!$B3</f>
        <v>0</v>
      </c>
      <c r="R3">
        <f>[4]CRP_Outcome_CRP!$C3</f>
        <v>0</v>
      </c>
      <c r="S3">
        <f>[4]CRP_Outcome_CRP!$D3</f>
        <v>0</v>
      </c>
      <c r="T3">
        <f>[4]CRP_Outcome_CRP!$E3</f>
        <v>0</v>
      </c>
      <c r="V3">
        <f>[5]CRP_Outcome_CRP!$B3</f>
        <v>0</v>
      </c>
      <c r="W3">
        <f>[5]CRP_Outcome_CRP!$C3</f>
        <v>0</v>
      </c>
      <c r="X3">
        <f>[5]CRP_Outcome_CRP!$D3</f>
        <v>0</v>
      </c>
      <c r="Y3">
        <f>[5]CRP_Outcome_CRP!$E3</f>
        <v>0</v>
      </c>
      <c r="AA3">
        <f>[6]CRP_Outcome_CRP!$B3</f>
        <v>0</v>
      </c>
      <c r="AB3">
        <f>[6]CRP_Outcome_CRP!$C3</f>
        <v>0</v>
      </c>
      <c r="AC3">
        <f>[6]CRP_Outcome_CRP!$D3</f>
        <v>0</v>
      </c>
      <c r="AD3">
        <f>[6]CRP_Outcome_CRP!$E3</f>
        <v>0</v>
      </c>
      <c r="AF3">
        <f>[7]CRP_Outcome_CRP!$B3</f>
        <v>0</v>
      </c>
      <c r="AG3">
        <f>[7]CRP_Outcome_CRP!$C3</f>
        <v>0</v>
      </c>
      <c r="AH3">
        <f>[7]CRP_Outcome_CRP!$D3</f>
        <v>0</v>
      </c>
      <c r="AI3">
        <f>[7]CRP_Outcome_CRP!$E3</f>
        <v>0</v>
      </c>
      <c r="AK3">
        <f>[8]CRP_Outcome_CRP!$B3</f>
        <v>0</v>
      </c>
      <c r="AL3">
        <f>[8]CRP_Outcome_CRP!$C3</f>
        <v>0</v>
      </c>
      <c r="AM3">
        <f>[8]CRP_Outcome_CRP!$D3</f>
        <v>0</v>
      </c>
      <c r="AN3">
        <f>[8]CRP_Outcome_CRP!$E3</f>
        <v>0</v>
      </c>
      <c r="AP3">
        <f>[9]CRP_Outcome_CRP!$B3</f>
        <v>0</v>
      </c>
      <c r="AQ3">
        <f>[9]CRP_Outcome_CRP!$C3</f>
        <v>0</v>
      </c>
      <c r="AR3">
        <f>[9]CRP_Outcome_CRP!$D3</f>
        <v>0</v>
      </c>
      <c r="AS3">
        <f>[9]CRP_Outcome_CRP!$E3</f>
        <v>0</v>
      </c>
      <c r="AU3">
        <f>[10]CRP_Outcome_CRP!$B3</f>
        <v>0</v>
      </c>
      <c r="AV3">
        <f>[10]CRP_Outcome_CRP!$C3</f>
        <v>0</v>
      </c>
      <c r="AW3">
        <f>[10]CRP_Outcome_CRP!$D3</f>
        <v>0</v>
      </c>
      <c r="AX3">
        <f>[10]CRP_Outcome_CRP!$E3</f>
        <v>0</v>
      </c>
      <c r="AZ3">
        <f>[31]CRP_Outcome_CRP!$B3</f>
        <v>0</v>
      </c>
      <c r="BA3">
        <f>[31]CRP_Outcome_CRP!$C3</f>
        <v>0</v>
      </c>
      <c r="BB3">
        <f>[31]CRP_Outcome_CRP!$D3</f>
        <v>0</v>
      </c>
      <c r="BC3">
        <f>[31]CRP_Outcome_CRP!$E3</f>
        <v>0</v>
      </c>
      <c r="BE3">
        <f>[32]CRP_Outcome_CRP!$B3</f>
        <v>0</v>
      </c>
      <c r="BF3">
        <f>[32]CRP_Outcome_CRP!$C3</f>
        <v>0</v>
      </c>
      <c r="BG3">
        <f>[32]CRP_Outcome_CRP!$D3</f>
        <v>0</v>
      </c>
      <c r="BH3">
        <f>[32]CRP_Outcome_CRP!$E3</f>
        <v>0</v>
      </c>
      <c r="BJ3">
        <f>[33]CRP_Outcome_CRP!$B3</f>
        <v>0</v>
      </c>
      <c r="BK3">
        <f>[33]CRP_Outcome_CRP!$C3</f>
        <v>0</v>
      </c>
      <c r="BL3">
        <f>[33]CRP_Outcome_CRP!$D3</f>
        <v>0</v>
      </c>
      <c r="BM3">
        <f>[33]CRP_Outcome_CRP!$E3</f>
        <v>0</v>
      </c>
      <c r="BO3">
        <f>[34]CRP_Outcome_CRP!$B3</f>
        <v>0</v>
      </c>
      <c r="BP3">
        <f>[34]CRP_Outcome_CRP!$C3</f>
        <v>0</v>
      </c>
      <c r="BQ3">
        <f>[34]CRP_Outcome_CRP!$D3</f>
        <v>0</v>
      </c>
      <c r="BR3">
        <f>[34]CRP_Outcome_CRP!$E3</f>
        <v>0</v>
      </c>
      <c r="BT3">
        <f>[35]CRP_Outcome_CRP!$B3</f>
        <v>0</v>
      </c>
      <c r="BU3">
        <f>[35]CRP_Outcome_CRP!$C3</f>
        <v>0</v>
      </c>
      <c r="BV3">
        <f>[35]CRP_Outcome_CRP!$D3</f>
        <v>0</v>
      </c>
      <c r="BW3">
        <f>[35]CRP_Outcome_CRP!$E3</f>
        <v>0</v>
      </c>
      <c r="BY3">
        <f>[36]CRP_Outcome_CRP!$B3</f>
        <v>0</v>
      </c>
      <c r="BZ3">
        <f>[36]CRP_Outcome_CRP!$C3</f>
        <v>0</v>
      </c>
      <c r="CA3">
        <f>[36]CRP_Outcome_CRP!$D3</f>
        <v>0</v>
      </c>
      <c r="CB3">
        <f>[36]CRP_Outcome_CRP!$E3</f>
        <v>0</v>
      </c>
      <c r="CD3">
        <f>[37]CRP_Outcome_CRP!$B3</f>
        <v>0</v>
      </c>
      <c r="CE3">
        <f>[37]CRP_Outcome_CRP!$C3</f>
        <v>0</v>
      </c>
      <c r="CF3">
        <f>[37]CRP_Outcome_CRP!$D3</f>
        <v>0</v>
      </c>
      <c r="CG3">
        <f>[37]CRP_Outcome_CRP!$E3</f>
        <v>0</v>
      </c>
      <c r="CI3">
        <f>[38]CRP_Outcome_CRP!$B3</f>
        <v>0</v>
      </c>
      <c r="CJ3">
        <f>[38]CRP_Outcome_CRP!$C3</f>
        <v>0</v>
      </c>
      <c r="CK3">
        <f>[38]CRP_Outcome_CRP!$D3</f>
        <v>0</v>
      </c>
      <c r="CL3">
        <f>[38]CRP_Outcome_CRP!$E3</f>
        <v>0</v>
      </c>
      <c r="CN3">
        <f>[39]CRP_Outcome_CRP!$B3</f>
        <v>0</v>
      </c>
      <c r="CO3">
        <f>[39]CRP_Outcome_CRP!$C3</f>
        <v>0</v>
      </c>
      <c r="CP3">
        <f>[39]CRP_Outcome_CRP!$D3</f>
        <v>0</v>
      </c>
      <c r="CQ3">
        <f>[39]CRP_Outcome_CRP!$E3</f>
        <v>0</v>
      </c>
      <c r="CS3">
        <f>[40]CRP_Outcome_CRP!$B3</f>
        <v>0</v>
      </c>
      <c r="CT3">
        <f>[40]CRP_Outcome_CRP!$C3</f>
        <v>0</v>
      </c>
      <c r="CU3">
        <f>[40]CRP_Outcome_CRP!$D3</f>
        <v>0</v>
      </c>
      <c r="CV3">
        <f>[40]CRP_Outcome_CRP!$E3</f>
        <v>0</v>
      </c>
      <c r="CX3">
        <f>[41]CRP_Outcome_CRP!$B3</f>
        <v>0</v>
      </c>
      <c r="CY3">
        <f>[41]CRP_Outcome_CRP!$C3</f>
        <v>0</v>
      </c>
      <c r="CZ3">
        <f>[41]CRP_Outcome_CRP!$D3</f>
        <v>0</v>
      </c>
      <c r="DA3">
        <f>[41]CRP_Outcome_CRP!$E3</f>
        <v>0</v>
      </c>
      <c r="DC3">
        <f>[42]CRP_Outcome_CRP!$B3</f>
        <v>0</v>
      </c>
      <c r="DD3">
        <f>[42]CRP_Outcome_CRP!$C3</f>
        <v>0</v>
      </c>
      <c r="DE3">
        <f>[42]CRP_Outcome_CRP!$D3</f>
        <v>0</v>
      </c>
      <c r="DF3">
        <f>[42]CRP_Outcome_CRP!$E3</f>
        <v>0</v>
      </c>
      <c r="DH3">
        <f>[43]CRP_Outcome_CRP!$B3</f>
        <v>0</v>
      </c>
      <c r="DI3">
        <f>[43]CRP_Outcome_CRP!$C3</f>
        <v>0</v>
      </c>
      <c r="DJ3">
        <f>[43]CRP_Outcome_CRP!$D3</f>
        <v>0</v>
      </c>
      <c r="DK3">
        <f>[43]CRP_Outcome_CRP!$E3</f>
        <v>0</v>
      </c>
      <c r="DM3">
        <f>[44]CRP_Outcome_CRP!$B3</f>
        <v>0</v>
      </c>
      <c r="DN3">
        <f>[44]CRP_Outcome_CRP!$C3</f>
        <v>0</v>
      </c>
      <c r="DO3">
        <f>[44]CRP_Outcome_CRP!$D3</f>
        <v>0</v>
      </c>
      <c r="DP3">
        <f>[44]CRP_Outcome_CRP!$E3</f>
        <v>0</v>
      </c>
      <c r="DR3">
        <f>[5]CRP_Outcome_CRP!$B3</f>
        <v>0</v>
      </c>
      <c r="DS3">
        <f>[5]CRP_Outcome_CRP!$C3</f>
        <v>0</v>
      </c>
      <c r="DT3">
        <f>[5]CRP_Outcome_CRP!$D3</f>
        <v>0</v>
      </c>
      <c r="DU3">
        <f>[5]CRP_Outcome_CRP!$E3</f>
        <v>0</v>
      </c>
      <c r="DW3">
        <f>[46]CRP_Outcome_CRP!$B3</f>
        <v>0</v>
      </c>
      <c r="DX3">
        <f>[46]CRP_Outcome_CRP!$C3</f>
        <v>0</v>
      </c>
      <c r="DY3">
        <f>[46]CRP_Outcome_CRP!$D3</f>
        <v>0</v>
      </c>
      <c r="DZ3">
        <f>[46]CRP_Outcome_CRP!$E3</f>
        <v>0</v>
      </c>
      <c r="EB3">
        <f>[47]CRP_Outcome_CRP!$B3</f>
        <v>0</v>
      </c>
      <c r="EC3">
        <f>[47]CRP_Outcome_CRP!$C3</f>
        <v>0</v>
      </c>
      <c r="ED3">
        <f>[47]CRP_Outcome_CRP!$D3</f>
        <v>0</v>
      </c>
      <c r="EE3">
        <f>[47]CRP_Outcome_CRP!$E3</f>
        <v>0</v>
      </c>
      <c r="EG3">
        <f>[48]CRP_Outcome_CRP!$B3</f>
        <v>0</v>
      </c>
      <c r="EH3">
        <f>[48]CRP_Outcome_CRP!$C3</f>
        <v>0</v>
      </c>
      <c r="EI3">
        <f>[48]CRP_Outcome_CRP!$D3</f>
        <v>0</v>
      </c>
      <c r="EJ3">
        <f>[48]CRP_Outcome_CRP!$E3</f>
        <v>0</v>
      </c>
      <c r="EL3">
        <f>[49]CRP_Outcome_CRP!$B3</f>
        <v>0</v>
      </c>
      <c r="EM3">
        <f>[49]CRP_Outcome_CRP!$C3</f>
        <v>0</v>
      </c>
      <c r="EN3">
        <f>[49]CRP_Outcome_CRP!$D3</f>
        <v>0</v>
      </c>
      <c r="EO3">
        <f>[49]CRP_Outcome_CRP!$E3</f>
        <v>0</v>
      </c>
      <c r="EQ3">
        <f>[50]CRP_Outcome_CRP!$B3</f>
        <v>0</v>
      </c>
      <c r="ER3">
        <f>[50]CRP_Outcome_CRP!$C3</f>
        <v>0</v>
      </c>
      <c r="ES3">
        <f>[50]CRP_Outcome_CRP!$D3</f>
        <v>0</v>
      </c>
      <c r="ET3">
        <f>[50]CRP_Outcome_CRP!$E3</f>
        <v>0</v>
      </c>
      <c r="EW3">
        <f t="shared" si="0"/>
        <v>0</v>
      </c>
      <c r="EX3">
        <f t="shared" si="1"/>
        <v>0</v>
      </c>
      <c r="EY3">
        <f t="shared" si="2"/>
        <v>0</v>
      </c>
      <c r="EZ3">
        <f t="shared" si="3"/>
        <v>0</v>
      </c>
    </row>
    <row r="4" spans="1:156" x14ac:dyDescent="0.35">
      <c r="A4">
        <v>2</v>
      </c>
      <c r="B4">
        <f>[1]CRP_Outcome_CRP!$B4</f>
        <v>0</v>
      </c>
      <c r="C4">
        <f>[1]CRP_Outcome_CRP!$C4</f>
        <v>0</v>
      </c>
      <c r="D4">
        <f>[1]CRP_Outcome_CRP!$D4</f>
        <v>0</v>
      </c>
      <c r="E4">
        <f>[1]CRP_Outcome_CRP!$E4</f>
        <v>0</v>
      </c>
      <c r="G4">
        <f>[2]CRP_Outcome_CRP!$B4</f>
        <v>0</v>
      </c>
      <c r="H4">
        <f>[2]CRP_Outcome_CRP!$C4</f>
        <v>0</v>
      </c>
      <c r="I4">
        <f>[2]CRP_Outcome_CRP!$D4</f>
        <v>0</v>
      </c>
      <c r="J4">
        <f>[2]CRP_Outcome_CRP!$E4</f>
        <v>0</v>
      </c>
      <c r="L4">
        <f>[3]CRP_Outcome_CRP!$B4</f>
        <v>0</v>
      </c>
      <c r="M4">
        <f>[3]CRP_Outcome_CRP!$C4</f>
        <v>0</v>
      </c>
      <c r="N4">
        <f>[3]CRP_Outcome_CRP!$D4</f>
        <v>0</v>
      </c>
      <c r="O4">
        <f>[3]CRP_Outcome_CRP!$E4</f>
        <v>0</v>
      </c>
      <c r="Q4">
        <f>[4]CRP_Outcome_CRP!$B4</f>
        <v>0</v>
      </c>
      <c r="R4">
        <f>[4]CRP_Outcome_CRP!$C4</f>
        <v>0</v>
      </c>
      <c r="S4">
        <f>[4]CRP_Outcome_CRP!$D4</f>
        <v>0</v>
      </c>
      <c r="T4">
        <f>[4]CRP_Outcome_CRP!$E4</f>
        <v>0</v>
      </c>
      <c r="V4">
        <f>[5]CRP_Outcome_CRP!$B4</f>
        <v>0</v>
      </c>
      <c r="W4">
        <f>[5]CRP_Outcome_CRP!$C4</f>
        <v>0</v>
      </c>
      <c r="X4">
        <f>[5]CRP_Outcome_CRP!$D4</f>
        <v>0</v>
      </c>
      <c r="Y4">
        <f>[5]CRP_Outcome_CRP!$E4</f>
        <v>0</v>
      </c>
      <c r="AA4">
        <f>[6]CRP_Outcome_CRP!$B4</f>
        <v>0</v>
      </c>
      <c r="AB4">
        <f>[6]CRP_Outcome_CRP!$C4</f>
        <v>0</v>
      </c>
      <c r="AC4">
        <f>[6]CRP_Outcome_CRP!$D4</f>
        <v>0</v>
      </c>
      <c r="AD4">
        <f>[6]CRP_Outcome_CRP!$E4</f>
        <v>0</v>
      </c>
      <c r="AF4">
        <f>[7]CRP_Outcome_CRP!$B4</f>
        <v>0</v>
      </c>
      <c r="AG4">
        <f>[7]CRP_Outcome_CRP!$C4</f>
        <v>0</v>
      </c>
      <c r="AH4">
        <f>[7]CRP_Outcome_CRP!$D4</f>
        <v>0</v>
      </c>
      <c r="AI4">
        <f>[7]CRP_Outcome_CRP!$E4</f>
        <v>0</v>
      </c>
      <c r="AK4">
        <f>[8]CRP_Outcome_CRP!$B4</f>
        <v>0</v>
      </c>
      <c r="AL4">
        <f>[8]CRP_Outcome_CRP!$C4</f>
        <v>0</v>
      </c>
      <c r="AM4">
        <f>[8]CRP_Outcome_CRP!$D4</f>
        <v>0</v>
      </c>
      <c r="AN4">
        <f>[8]CRP_Outcome_CRP!$E4</f>
        <v>0</v>
      </c>
      <c r="AP4">
        <f>[9]CRP_Outcome_CRP!$B4</f>
        <v>0</v>
      </c>
      <c r="AQ4">
        <f>[9]CRP_Outcome_CRP!$C4</f>
        <v>0</v>
      </c>
      <c r="AR4">
        <f>[9]CRP_Outcome_CRP!$D4</f>
        <v>0</v>
      </c>
      <c r="AS4">
        <f>[9]CRP_Outcome_CRP!$E4</f>
        <v>0</v>
      </c>
      <c r="AU4">
        <f>[10]CRP_Outcome_CRP!$B4</f>
        <v>0</v>
      </c>
      <c r="AV4">
        <f>[10]CRP_Outcome_CRP!$C4</f>
        <v>0</v>
      </c>
      <c r="AW4">
        <f>[10]CRP_Outcome_CRP!$D4</f>
        <v>0</v>
      </c>
      <c r="AX4">
        <f>[10]CRP_Outcome_CRP!$E4</f>
        <v>0</v>
      </c>
      <c r="AZ4">
        <f>[31]CRP_Outcome_CRP!$B4</f>
        <v>0</v>
      </c>
      <c r="BA4">
        <f>[31]CRP_Outcome_CRP!$C4</f>
        <v>0</v>
      </c>
      <c r="BB4">
        <f>[31]CRP_Outcome_CRP!$D4</f>
        <v>0</v>
      </c>
      <c r="BC4">
        <f>[31]CRP_Outcome_CRP!$E4</f>
        <v>0</v>
      </c>
      <c r="BE4">
        <f>[32]CRP_Outcome_CRP!$B4</f>
        <v>0</v>
      </c>
      <c r="BF4">
        <f>[32]CRP_Outcome_CRP!$C4</f>
        <v>0</v>
      </c>
      <c r="BG4">
        <f>[32]CRP_Outcome_CRP!$D4</f>
        <v>0</v>
      </c>
      <c r="BH4">
        <f>[32]CRP_Outcome_CRP!$E4</f>
        <v>0</v>
      </c>
      <c r="BJ4">
        <f>[33]CRP_Outcome_CRP!$B4</f>
        <v>0</v>
      </c>
      <c r="BK4">
        <f>[33]CRP_Outcome_CRP!$C4</f>
        <v>0</v>
      </c>
      <c r="BL4">
        <f>[33]CRP_Outcome_CRP!$D4</f>
        <v>0</v>
      </c>
      <c r="BM4">
        <f>[33]CRP_Outcome_CRP!$E4</f>
        <v>0</v>
      </c>
      <c r="BO4">
        <f>[34]CRP_Outcome_CRP!$B4</f>
        <v>0</v>
      </c>
      <c r="BP4">
        <f>[34]CRP_Outcome_CRP!$C4</f>
        <v>0</v>
      </c>
      <c r="BQ4">
        <f>[34]CRP_Outcome_CRP!$D4</f>
        <v>0</v>
      </c>
      <c r="BR4">
        <f>[34]CRP_Outcome_CRP!$E4</f>
        <v>0</v>
      </c>
      <c r="BT4">
        <f>[35]CRP_Outcome_CRP!$B4</f>
        <v>0</v>
      </c>
      <c r="BU4">
        <f>[35]CRP_Outcome_CRP!$C4</f>
        <v>0</v>
      </c>
      <c r="BV4">
        <f>[35]CRP_Outcome_CRP!$D4</f>
        <v>0</v>
      </c>
      <c r="BW4">
        <f>[35]CRP_Outcome_CRP!$E4</f>
        <v>0</v>
      </c>
      <c r="BY4">
        <f>[36]CRP_Outcome_CRP!$B4</f>
        <v>0</v>
      </c>
      <c r="BZ4">
        <f>[36]CRP_Outcome_CRP!$C4</f>
        <v>0</v>
      </c>
      <c r="CA4">
        <f>[36]CRP_Outcome_CRP!$D4</f>
        <v>0</v>
      </c>
      <c r="CB4">
        <f>[36]CRP_Outcome_CRP!$E4</f>
        <v>0</v>
      </c>
      <c r="CD4">
        <f>[37]CRP_Outcome_CRP!$B4</f>
        <v>0</v>
      </c>
      <c r="CE4">
        <f>[37]CRP_Outcome_CRP!$C4</f>
        <v>0</v>
      </c>
      <c r="CF4">
        <f>[37]CRP_Outcome_CRP!$D4</f>
        <v>0</v>
      </c>
      <c r="CG4">
        <f>[37]CRP_Outcome_CRP!$E4</f>
        <v>0</v>
      </c>
      <c r="CI4">
        <f>[38]CRP_Outcome_CRP!$B4</f>
        <v>0</v>
      </c>
      <c r="CJ4">
        <f>[38]CRP_Outcome_CRP!$C4</f>
        <v>0</v>
      </c>
      <c r="CK4">
        <f>[38]CRP_Outcome_CRP!$D4</f>
        <v>0</v>
      </c>
      <c r="CL4">
        <f>[38]CRP_Outcome_CRP!$E4</f>
        <v>0</v>
      </c>
      <c r="CN4">
        <f>[39]CRP_Outcome_CRP!$B4</f>
        <v>0</v>
      </c>
      <c r="CO4">
        <f>[39]CRP_Outcome_CRP!$C4</f>
        <v>0</v>
      </c>
      <c r="CP4">
        <f>[39]CRP_Outcome_CRP!$D4</f>
        <v>0</v>
      </c>
      <c r="CQ4">
        <f>[39]CRP_Outcome_CRP!$E4</f>
        <v>0</v>
      </c>
      <c r="CS4">
        <f>[40]CRP_Outcome_CRP!$B4</f>
        <v>0</v>
      </c>
      <c r="CT4">
        <f>[40]CRP_Outcome_CRP!$C4</f>
        <v>0</v>
      </c>
      <c r="CU4">
        <f>[40]CRP_Outcome_CRP!$D4</f>
        <v>0</v>
      </c>
      <c r="CV4">
        <f>[40]CRP_Outcome_CRP!$E4</f>
        <v>0</v>
      </c>
      <c r="CX4">
        <f>[41]CRP_Outcome_CRP!$B4</f>
        <v>0</v>
      </c>
      <c r="CY4">
        <f>[41]CRP_Outcome_CRP!$C4</f>
        <v>0</v>
      </c>
      <c r="CZ4">
        <f>[41]CRP_Outcome_CRP!$D4</f>
        <v>0</v>
      </c>
      <c r="DA4">
        <f>[41]CRP_Outcome_CRP!$E4</f>
        <v>0</v>
      </c>
      <c r="DC4">
        <f>[42]CRP_Outcome_CRP!$B4</f>
        <v>0</v>
      </c>
      <c r="DD4">
        <f>[42]CRP_Outcome_CRP!$C4</f>
        <v>0</v>
      </c>
      <c r="DE4">
        <f>[42]CRP_Outcome_CRP!$D4</f>
        <v>0</v>
      </c>
      <c r="DF4">
        <f>[42]CRP_Outcome_CRP!$E4</f>
        <v>0</v>
      </c>
      <c r="DH4">
        <f>[43]CRP_Outcome_CRP!$B4</f>
        <v>0</v>
      </c>
      <c r="DI4">
        <f>[43]CRP_Outcome_CRP!$C4</f>
        <v>0</v>
      </c>
      <c r="DJ4">
        <f>[43]CRP_Outcome_CRP!$D4</f>
        <v>0</v>
      </c>
      <c r="DK4">
        <f>[43]CRP_Outcome_CRP!$E4</f>
        <v>0</v>
      </c>
      <c r="DM4">
        <f>[44]CRP_Outcome_CRP!$B4</f>
        <v>0</v>
      </c>
      <c r="DN4">
        <f>[44]CRP_Outcome_CRP!$C4</f>
        <v>0</v>
      </c>
      <c r="DO4">
        <f>[44]CRP_Outcome_CRP!$D4</f>
        <v>0</v>
      </c>
      <c r="DP4">
        <f>[44]CRP_Outcome_CRP!$E4</f>
        <v>0</v>
      </c>
      <c r="DR4">
        <f>[5]CRP_Outcome_CRP!$B4</f>
        <v>0</v>
      </c>
      <c r="DS4">
        <f>[5]CRP_Outcome_CRP!$C4</f>
        <v>0</v>
      </c>
      <c r="DT4">
        <f>[5]CRP_Outcome_CRP!$D4</f>
        <v>0</v>
      </c>
      <c r="DU4">
        <f>[5]CRP_Outcome_CRP!$E4</f>
        <v>0</v>
      </c>
      <c r="DW4">
        <f>[46]CRP_Outcome_CRP!$B4</f>
        <v>0</v>
      </c>
      <c r="DX4">
        <f>[46]CRP_Outcome_CRP!$C4</f>
        <v>0</v>
      </c>
      <c r="DY4">
        <f>[46]CRP_Outcome_CRP!$D4</f>
        <v>0</v>
      </c>
      <c r="DZ4">
        <f>[46]CRP_Outcome_CRP!$E4</f>
        <v>0</v>
      </c>
      <c r="EB4">
        <f>[47]CRP_Outcome_CRP!$B4</f>
        <v>0</v>
      </c>
      <c r="EC4">
        <f>[47]CRP_Outcome_CRP!$C4</f>
        <v>0</v>
      </c>
      <c r="ED4">
        <f>[47]CRP_Outcome_CRP!$D4</f>
        <v>0</v>
      </c>
      <c r="EE4">
        <f>[47]CRP_Outcome_CRP!$E4</f>
        <v>0</v>
      </c>
      <c r="EG4">
        <f>[48]CRP_Outcome_CRP!$B4</f>
        <v>0</v>
      </c>
      <c r="EH4">
        <f>[48]CRP_Outcome_CRP!$C4</f>
        <v>0</v>
      </c>
      <c r="EI4">
        <f>[48]CRP_Outcome_CRP!$D4</f>
        <v>0</v>
      </c>
      <c r="EJ4">
        <f>[48]CRP_Outcome_CRP!$E4</f>
        <v>0</v>
      </c>
      <c r="EL4">
        <f>[49]CRP_Outcome_CRP!$B4</f>
        <v>0</v>
      </c>
      <c r="EM4">
        <f>[49]CRP_Outcome_CRP!$C4</f>
        <v>0</v>
      </c>
      <c r="EN4">
        <f>[49]CRP_Outcome_CRP!$D4</f>
        <v>0</v>
      </c>
      <c r="EO4">
        <f>[49]CRP_Outcome_CRP!$E4</f>
        <v>0</v>
      </c>
      <c r="EQ4">
        <f>[50]CRP_Outcome_CRP!$B4</f>
        <v>0</v>
      </c>
      <c r="ER4">
        <f>[50]CRP_Outcome_CRP!$C4</f>
        <v>0</v>
      </c>
      <c r="ES4">
        <f>[50]CRP_Outcome_CRP!$D4</f>
        <v>0</v>
      </c>
      <c r="ET4">
        <f>[50]CRP_Outcome_CRP!$E4</f>
        <v>0</v>
      </c>
      <c r="EW4">
        <f t="shared" si="0"/>
        <v>0</v>
      </c>
      <c r="EX4">
        <f t="shared" si="1"/>
        <v>0</v>
      </c>
      <c r="EY4">
        <f t="shared" si="2"/>
        <v>0</v>
      </c>
      <c r="EZ4">
        <f t="shared" si="3"/>
        <v>0</v>
      </c>
    </row>
    <row r="5" spans="1:156" x14ac:dyDescent="0.35">
      <c r="A5">
        <v>3</v>
      </c>
      <c r="B5">
        <f>[1]CRP_Outcome_CRP!$B5</f>
        <v>0</v>
      </c>
      <c r="C5">
        <f>[1]CRP_Outcome_CRP!$C5</f>
        <v>0</v>
      </c>
      <c r="D5">
        <f>[1]CRP_Outcome_CRP!$D5</f>
        <v>0</v>
      </c>
      <c r="E5">
        <f>[1]CRP_Outcome_CRP!$E5</f>
        <v>0</v>
      </c>
      <c r="G5">
        <f>[2]CRP_Outcome_CRP!$B5</f>
        <v>0</v>
      </c>
      <c r="H5">
        <f>[2]CRP_Outcome_CRP!$C5</f>
        <v>0</v>
      </c>
      <c r="I5">
        <f>[2]CRP_Outcome_CRP!$D5</f>
        <v>0</v>
      </c>
      <c r="J5">
        <f>[2]CRP_Outcome_CRP!$E5</f>
        <v>0</v>
      </c>
      <c r="L5">
        <f>[3]CRP_Outcome_CRP!$B5</f>
        <v>0</v>
      </c>
      <c r="M5">
        <f>[3]CRP_Outcome_CRP!$C5</f>
        <v>0</v>
      </c>
      <c r="N5">
        <f>[3]CRP_Outcome_CRP!$D5</f>
        <v>0</v>
      </c>
      <c r="O5">
        <f>[3]CRP_Outcome_CRP!$E5</f>
        <v>0</v>
      </c>
      <c r="Q5">
        <f>[4]CRP_Outcome_CRP!$B5</f>
        <v>0</v>
      </c>
      <c r="R5">
        <f>[4]CRP_Outcome_CRP!$C5</f>
        <v>0</v>
      </c>
      <c r="S5">
        <f>[4]CRP_Outcome_CRP!$D5</f>
        <v>0</v>
      </c>
      <c r="T5">
        <f>[4]CRP_Outcome_CRP!$E5</f>
        <v>0</v>
      </c>
      <c r="V5">
        <f>[5]CRP_Outcome_CRP!$B5</f>
        <v>0</v>
      </c>
      <c r="W5">
        <f>[5]CRP_Outcome_CRP!$C5</f>
        <v>0</v>
      </c>
      <c r="X5">
        <f>[5]CRP_Outcome_CRP!$D5</f>
        <v>0</v>
      </c>
      <c r="Y5">
        <f>[5]CRP_Outcome_CRP!$E5</f>
        <v>0</v>
      </c>
      <c r="AA5">
        <f>[6]CRP_Outcome_CRP!$B5</f>
        <v>0</v>
      </c>
      <c r="AB5">
        <f>[6]CRP_Outcome_CRP!$C5</f>
        <v>0</v>
      </c>
      <c r="AC5">
        <f>[6]CRP_Outcome_CRP!$D5</f>
        <v>0</v>
      </c>
      <c r="AD5">
        <f>[6]CRP_Outcome_CRP!$E5</f>
        <v>0</v>
      </c>
      <c r="AF5">
        <f>[7]CRP_Outcome_CRP!$B5</f>
        <v>0</v>
      </c>
      <c r="AG5">
        <f>[7]CRP_Outcome_CRP!$C5</f>
        <v>0</v>
      </c>
      <c r="AH5">
        <f>[7]CRP_Outcome_CRP!$D5</f>
        <v>0</v>
      </c>
      <c r="AI5">
        <f>[7]CRP_Outcome_CRP!$E5</f>
        <v>0</v>
      </c>
      <c r="AK5">
        <f>[8]CRP_Outcome_CRP!$B5</f>
        <v>0</v>
      </c>
      <c r="AL5">
        <f>[8]CRP_Outcome_CRP!$C5</f>
        <v>0</v>
      </c>
      <c r="AM5">
        <f>[8]CRP_Outcome_CRP!$D5</f>
        <v>0</v>
      </c>
      <c r="AN5">
        <f>[8]CRP_Outcome_CRP!$E5</f>
        <v>0</v>
      </c>
      <c r="AP5">
        <f>[9]CRP_Outcome_CRP!$B5</f>
        <v>0</v>
      </c>
      <c r="AQ5">
        <f>[9]CRP_Outcome_CRP!$C5</f>
        <v>0</v>
      </c>
      <c r="AR5">
        <f>[9]CRP_Outcome_CRP!$D5</f>
        <v>0</v>
      </c>
      <c r="AS5">
        <f>[9]CRP_Outcome_CRP!$E5</f>
        <v>0</v>
      </c>
      <c r="AU5">
        <f>[10]CRP_Outcome_CRP!$B5</f>
        <v>0</v>
      </c>
      <c r="AV5">
        <f>[10]CRP_Outcome_CRP!$C5</f>
        <v>0</v>
      </c>
      <c r="AW5">
        <f>[10]CRP_Outcome_CRP!$D5</f>
        <v>0</v>
      </c>
      <c r="AX5">
        <f>[10]CRP_Outcome_CRP!$E5</f>
        <v>0</v>
      </c>
      <c r="AZ5">
        <f>[31]CRP_Outcome_CRP!$B5</f>
        <v>0</v>
      </c>
      <c r="BA5">
        <f>[31]CRP_Outcome_CRP!$C5</f>
        <v>0</v>
      </c>
      <c r="BB5">
        <f>[31]CRP_Outcome_CRP!$D5</f>
        <v>0</v>
      </c>
      <c r="BC5">
        <f>[31]CRP_Outcome_CRP!$E5</f>
        <v>0</v>
      </c>
      <c r="BE5">
        <f>[32]CRP_Outcome_CRP!$B5</f>
        <v>0</v>
      </c>
      <c r="BF5">
        <f>[32]CRP_Outcome_CRP!$C5</f>
        <v>0</v>
      </c>
      <c r="BG5">
        <f>[32]CRP_Outcome_CRP!$D5</f>
        <v>0</v>
      </c>
      <c r="BH5">
        <f>[32]CRP_Outcome_CRP!$E5</f>
        <v>0</v>
      </c>
      <c r="BJ5">
        <f>[33]CRP_Outcome_CRP!$B5</f>
        <v>0</v>
      </c>
      <c r="BK5">
        <f>[33]CRP_Outcome_CRP!$C5</f>
        <v>0</v>
      </c>
      <c r="BL5">
        <f>[33]CRP_Outcome_CRP!$D5</f>
        <v>0</v>
      </c>
      <c r="BM5">
        <f>[33]CRP_Outcome_CRP!$E5</f>
        <v>0</v>
      </c>
      <c r="BO5">
        <f>[34]CRP_Outcome_CRP!$B5</f>
        <v>0</v>
      </c>
      <c r="BP5">
        <f>[34]CRP_Outcome_CRP!$C5</f>
        <v>0</v>
      </c>
      <c r="BQ5">
        <f>[34]CRP_Outcome_CRP!$D5</f>
        <v>0</v>
      </c>
      <c r="BR5">
        <f>[34]CRP_Outcome_CRP!$E5</f>
        <v>0</v>
      </c>
      <c r="BT5">
        <f>[35]CRP_Outcome_CRP!$B5</f>
        <v>0</v>
      </c>
      <c r="BU5">
        <f>[35]CRP_Outcome_CRP!$C5</f>
        <v>0</v>
      </c>
      <c r="BV5">
        <f>[35]CRP_Outcome_CRP!$D5</f>
        <v>0</v>
      </c>
      <c r="BW5">
        <f>[35]CRP_Outcome_CRP!$E5</f>
        <v>0</v>
      </c>
      <c r="BY5">
        <f>[36]CRP_Outcome_CRP!$B5</f>
        <v>0</v>
      </c>
      <c r="BZ5">
        <f>[36]CRP_Outcome_CRP!$C5</f>
        <v>0</v>
      </c>
      <c r="CA5">
        <f>[36]CRP_Outcome_CRP!$D5</f>
        <v>0</v>
      </c>
      <c r="CB5">
        <f>[36]CRP_Outcome_CRP!$E5</f>
        <v>0</v>
      </c>
      <c r="CD5">
        <f>[37]CRP_Outcome_CRP!$B5</f>
        <v>0</v>
      </c>
      <c r="CE5">
        <f>[37]CRP_Outcome_CRP!$C5</f>
        <v>0</v>
      </c>
      <c r="CF5">
        <f>[37]CRP_Outcome_CRP!$D5</f>
        <v>0</v>
      </c>
      <c r="CG5">
        <f>[37]CRP_Outcome_CRP!$E5</f>
        <v>0</v>
      </c>
      <c r="CI5">
        <f>[38]CRP_Outcome_CRP!$B5</f>
        <v>0</v>
      </c>
      <c r="CJ5">
        <f>[38]CRP_Outcome_CRP!$C5</f>
        <v>0</v>
      </c>
      <c r="CK5">
        <f>[38]CRP_Outcome_CRP!$D5</f>
        <v>0</v>
      </c>
      <c r="CL5">
        <f>[38]CRP_Outcome_CRP!$E5</f>
        <v>0</v>
      </c>
      <c r="CN5">
        <f>[39]CRP_Outcome_CRP!$B5</f>
        <v>0</v>
      </c>
      <c r="CO5">
        <f>[39]CRP_Outcome_CRP!$C5</f>
        <v>0</v>
      </c>
      <c r="CP5">
        <f>[39]CRP_Outcome_CRP!$D5</f>
        <v>0</v>
      </c>
      <c r="CQ5">
        <f>[39]CRP_Outcome_CRP!$E5</f>
        <v>0</v>
      </c>
      <c r="CS5">
        <f>[40]CRP_Outcome_CRP!$B5</f>
        <v>0</v>
      </c>
      <c r="CT5">
        <f>[40]CRP_Outcome_CRP!$C5</f>
        <v>0</v>
      </c>
      <c r="CU5">
        <f>[40]CRP_Outcome_CRP!$D5</f>
        <v>0</v>
      </c>
      <c r="CV5">
        <f>[40]CRP_Outcome_CRP!$E5</f>
        <v>0</v>
      </c>
      <c r="CX5">
        <f>[41]CRP_Outcome_CRP!$B5</f>
        <v>0</v>
      </c>
      <c r="CY5">
        <f>[41]CRP_Outcome_CRP!$C5</f>
        <v>0</v>
      </c>
      <c r="CZ5">
        <f>[41]CRP_Outcome_CRP!$D5</f>
        <v>0</v>
      </c>
      <c r="DA5">
        <f>[41]CRP_Outcome_CRP!$E5</f>
        <v>0</v>
      </c>
      <c r="DC5">
        <f>[42]CRP_Outcome_CRP!$B5</f>
        <v>0</v>
      </c>
      <c r="DD5">
        <f>[42]CRP_Outcome_CRP!$C5</f>
        <v>0</v>
      </c>
      <c r="DE5">
        <f>[42]CRP_Outcome_CRP!$D5</f>
        <v>0</v>
      </c>
      <c r="DF5">
        <f>[42]CRP_Outcome_CRP!$E5</f>
        <v>0</v>
      </c>
      <c r="DH5">
        <f>[43]CRP_Outcome_CRP!$B5</f>
        <v>0</v>
      </c>
      <c r="DI5">
        <f>[43]CRP_Outcome_CRP!$C5</f>
        <v>0</v>
      </c>
      <c r="DJ5">
        <f>[43]CRP_Outcome_CRP!$D5</f>
        <v>0</v>
      </c>
      <c r="DK5">
        <f>[43]CRP_Outcome_CRP!$E5</f>
        <v>0</v>
      </c>
      <c r="DM5">
        <f>[44]CRP_Outcome_CRP!$B5</f>
        <v>0</v>
      </c>
      <c r="DN5">
        <f>[44]CRP_Outcome_CRP!$C5</f>
        <v>0</v>
      </c>
      <c r="DO5">
        <f>[44]CRP_Outcome_CRP!$D5</f>
        <v>0</v>
      </c>
      <c r="DP5">
        <f>[44]CRP_Outcome_CRP!$E5</f>
        <v>0</v>
      </c>
      <c r="DR5">
        <f>[5]CRP_Outcome_CRP!$B5</f>
        <v>0</v>
      </c>
      <c r="DS5">
        <f>[5]CRP_Outcome_CRP!$C5</f>
        <v>0</v>
      </c>
      <c r="DT5">
        <f>[5]CRP_Outcome_CRP!$D5</f>
        <v>0</v>
      </c>
      <c r="DU5">
        <f>[5]CRP_Outcome_CRP!$E5</f>
        <v>0</v>
      </c>
      <c r="DW5">
        <f>[46]CRP_Outcome_CRP!$B5</f>
        <v>0</v>
      </c>
      <c r="DX5">
        <f>[46]CRP_Outcome_CRP!$C5</f>
        <v>0</v>
      </c>
      <c r="DY5">
        <f>[46]CRP_Outcome_CRP!$D5</f>
        <v>0</v>
      </c>
      <c r="DZ5">
        <f>[46]CRP_Outcome_CRP!$E5</f>
        <v>0</v>
      </c>
      <c r="EB5">
        <f>[47]CRP_Outcome_CRP!$B5</f>
        <v>0</v>
      </c>
      <c r="EC5">
        <f>[47]CRP_Outcome_CRP!$C5</f>
        <v>0</v>
      </c>
      <c r="ED5">
        <f>[47]CRP_Outcome_CRP!$D5</f>
        <v>0</v>
      </c>
      <c r="EE5">
        <f>[47]CRP_Outcome_CRP!$E5</f>
        <v>0</v>
      </c>
      <c r="EG5">
        <f>[48]CRP_Outcome_CRP!$B5</f>
        <v>0</v>
      </c>
      <c r="EH5">
        <f>[48]CRP_Outcome_CRP!$C5</f>
        <v>0</v>
      </c>
      <c r="EI5">
        <f>[48]CRP_Outcome_CRP!$D5</f>
        <v>0</v>
      </c>
      <c r="EJ5">
        <f>[48]CRP_Outcome_CRP!$E5</f>
        <v>0</v>
      </c>
      <c r="EL5">
        <f>[49]CRP_Outcome_CRP!$B5</f>
        <v>0</v>
      </c>
      <c r="EM5">
        <f>[49]CRP_Outcome_CRP!$C5</f>
        <v>0</v>
      </c>
      <c r="EN5">
        <f>[49]CRP_Outcome_CRP!$D5</f>
        <v>0</v>
      </c>
      <c r="EO5">
        <f>[49]CRP_Outcome_CRP!$E5</f>
        <v>0</v>
      </c>
      <c r="EQ5">
        <f>[50]CRP_Outcome_CRP!$B5</f>
        <v>0</v>
      </c>
      <c r="ER5">
        <f>[50]CRP_Outcome_CRP!$C5</f>
        <v>0</v>
      </c>
      <c r="ES5">
        <f>[50]CRP_Outcome_CRP!$D5</f>
        <v>0</v>
      </c>
      <c r="ET5">
        <f>[50]CRP_Outcome_CRP!$E5</f>
        <v>0</v>
      </c>
      <c r="EW5">
        <f t="shared" si="0"/>
        <v>0</v>
      </c>
      <c r="EX5">
        <f t="shared" si="1"/>
        <v>0</v>
      </c>
      <c r="EY5">
        <f t="shared" si="2"/>
        <v>0</v>
      </c>
      <c r="EZ5">
        <f t="shared" si="3"/>
        <v>0</v>
      </c>
    </row>
    <row r="6" spans="1:156" x14ac:dyDescent="0.35">
      <c r="A6">
        <v>4</v>
      </c>
      <c r="B6">
        <f>[1]CRP_Outcome_CRP!$B6</f>
        <v>0</v>
      </c>
      <c r="C6">
        <f>[1]CRP_Outcome_CRP!$C6</f>
        <v>0</v>
      </c>
      <c r="D6">
        <f>[1]CRP_Outcome_CRP!$D6</f>
        <v>0</v>
      </c>
      <c r="E6">
        <f>[1]CRP_Outcome_CRP!$E6</f>
        <v>0</v>
      </c>
      <c r="G6">
        <f>[2]CRP_Outcome_CRP!$B6</f>
        <v>0</v>
      </c>
      <c r="H6">
        <f>[2]CRP_Outcome_CRP!$C6</f>
        <v>0</v>
      </c>
      <c r="I6">
        <f>[2]CRP_Outcome_CRP!$D6</f>
        <v>0</v>
      </c>
      <c r="J6">
        <f>[2]CRP_Outcome_CRP!$E6</f>
        <v>0</v>
      </c>
      <c r="L6">
        <f>[3]CRP_Outcome_CRP!$B6</f>
        <v>0</v>
      </c>
      <c r="M6">
        <f>[3]CRP_Outcome_CRP!$C6</f>
        <v>0</v>
      </c>
      <c r="N6">
        <f>[3]CRP_Outcome_CRP!$D6</f>
        <v>0</v>
      </c>
      <c r="O6">
        <f>[3]CRP_Outcome_CRP!$E6</f>
        <v>0</v>
      </c>
      <c r="Q6">
        <f>[4]CRP_Outcome_CRP!$B6</f>
        <v>0</v>
      </c>
      <c r="R6">
        <f>[4]CRP_Outcome_CRP!$C6</f>
        <v>0</v>
      </c>
      <c r="S6">
        <f>[4]CRP_Outcome_CRP!$D6</f>
        <v>0</v>
      </c>
      <c r="T6">
        <f>[4]CRP_Outcome_CRP!$E6</f>
        <v>0</v>
      </c>
      <c r="V6">
        <f>[5]CRP_Outcome_CRP!$B6</f>
        <v>0</v>
      </c>
      <c r="W6">
        <f>[5]CRP_Outcome_CRP!$C6</f>
        <v>0</v>
      </c>
      <c r="X6">
        <f>[5]CRP_Outcome_CRP!$D6</f>
        <v>0</v>
      </c>
      <c r="Y6">
        <f>[5]CRP_Outcome_CRP!$E6</f>
        <v>0</v>
      </c>
      <c r="AA6">
        <f>[6]CRP_Outcome_CRP!$B6</f>
        <v>0</v>
      </c>
      <c r="AB6">
        <f>[6]CRP_Outcome_CRP!$C6</f>
        <v>0</v>
      </c>
      <c r="AC6">
        <f>[6]CRP_Outcome_CRP!$D6</f>
        <v>0</v>
      </c>
      <c r="AD6">
        <f>[6]CRP_Outcome_CRP!$E6</f>
        <v>0</v>
      </c>
      <c r="AF6">
        <f>[7]CRP_Outcome_CRP!$B6</f>
        <v>0</v>
      </c>
      <c r="AG6">
        <f>[7]CRP_Outcome_CRP!$C6</f>
        <v>0</v>
      </c>
      <c r="AH6">
        <f>[7]CRP_Outcome_CRP!$D6</f>
        <v>0</v>
      </c>
      <c r="AI6">
        <f>[7]CRP_Outcome_CRP!$E6</f>
        <v>0</v>
      </c>
      <c r="AK6">
        <f>[8]CRP_Outcome_CRP!$B6</f>
        <v>0</v>
      </c>
      <c r="AL6">
        <f>[8]CRP_Outcome_CRP!$C6</f>
        <v>0</v>
      </c>
      <c r="AM6">
        <f>[8]CRP_Outcome_CRP!$D6</f>
        <v>0</v>
      </c>
      <c r="AN6">
        <f>[8]CRP_Outcome_CRP!$E6</f>
        <v>0</v>
      </c>
      <c r="AP6">
        <f>[9]CRP_Outcome_CRP!$B6</f>
        <v>0</v>
      </c>
      <c r="AQ6">
        <f>[9]CRP_Outcome_CRP!$C6</f>
        <v>0</v>
      </c>
      <c r="AR6">
        <f>[9]CRP_Outcome_CRP!$D6</f>
        <v>0</v>
      </c>
      <c r="AS6">
        <f>[9]CRP_Outcome_CRP!$E6</f>
        <v>0</v>
      </c>
      <c r="AU6">
        <f>[10]CRP_Outcome_CRP!$B6</f>
        <v>0</v>
      </c>
      <c r="AV6">
        <f>[10]CRP_Outcome_CRP!$C6</f>
        <v>0</v>
      </c>
      <c r="AW6">
        <f>[10]CRP_Outcome_CRP!$D6</f>
        <v>0</v>
      </c>
      <c r="AX6">
        <f>[10]CRP_Outcome_CRP!$E6</f>
        <v>0</v>
      </c>
      <c r="AZ6">
        <f>[31]CRP_Outcome_CRP!$B6</f>
        <v>0</v>
      </c>
      <c r="BA6">
        <f>[31]CRP_Outcome_CRP!$C6</f>
        <v>0</v>
      </c>
      <c r="BB6">
        <f>[31]CRP_Outcome_CRP!$D6</f>
        <v>0</v>
      </c>
      <c r="BC6">
        <f>[31]CRP_Outcome_CRP!$E6</f>
        <v>0</v>
      </c>
      <c r="BE6">
        <f>[32]CRP_Outcome_CRP!$B6</f>
        <v>0</v>
      </c>
      <c r="BF6">
        <f>[32]CRP_Outcome_CRP!$C6</f>
        <v>0</v>
      </c>
      <c r="BG6">
        <f>[32]CRP_Outcome_CRP!$D6</f>
        <v>0</v>
      </c>
      <c r="BH6">
        <f>[32]CRP_Outcome_CRP!$E6</f>
        <v>0</v>
      </c>
      <c r="BJ6">
        <f>[33]CRP_Outcome_CRP!$B6</f>
        <v>0</v>
      </c>
      <c r="BK6">
        <f>[33]CRP_Outcome_CRP!$C6</f>
        <v>0</v>
      </c>
      <c r="BL6">
        <f>[33]CRP_Outcome_CRP!$D6</f>
        <v>0</v>
      </c>
      <c r="BM6">
        <f>[33]CRP_Outcome_CRP!$E6</f>
        <v>0</v>
      </c>
      <c r="BO6">
        <f>[34]CRP_Outcome_CRP!$B6</f>
        <v>0</v>
      </c>
      <c r="BP6">
        <f>[34]CRP_Outcome_CRP!$C6</f>
        <v>0</v>
      </c>
      <c r="BQ6">
        <f>[34]CRP_Outcome_CRP!$D6</f>
        <v>0</v>
      </c>
      <c r="BR6">
        <f>[34]CRP_Outcome_CRP!$E6</f>
        <v>0</v>
      </c>
      <c r="BT6">
        <f>[35]CRP_Outcome_CRP!$B6</f>
        <v>0</v>
      </c>
      <c r="BU6">
        <f>[35]CRP_Outcome_CRP!$C6</f>
        <v>0</v>
      </c>
      <c r="BV6">
        <f>[35]CRP_Outcome_CRP!$D6</f>
        <v>0</v>
      </c>
      <c r="BW6">
        <f>[35]CRP_Outcome_CRP!$E6</f>
        <v>0</v>
      </c>
      <c r="BY6">
        <f>[36]CRP_Outcome_CRP!$B6</f>
        <v>0</v>
      </c>
      <c r="BZ6">
        <f>[36]CRP_Outcome_CRP!$C6</f>
        <v>0</v>
      </c>
      <c r="CA6">
        <f>[36]CRP_Outcome_CRP!$D6</f>
        <v>0</v>
      </c>
      <c r="CB6">
        <f>[36]CRP_Outcome_CRP!$E6</f>
        <v>0</v>
      </c>
      <c r="CD6">
        <f>[37]CRP_Outcome_CRP!$B6</f>
        <v>0</v>
      </c>
      <c r="CE6">
        <f>[37]CRP_Outcome_CRP!$C6</f>
        <v>0</v>
      </c>
      <c r="CF6">
        <f>[37]CRP_Outcome_CRP!$D6</f>
        <v>0</v>
      </c>
      <c r="CG6">
        <f>[37]CRP_Outcome_CRP!$E6</f>
        <v>0</v>
      </c>
      <c r="CI6">
        <f>[38]CRP_Outcome_CRP!$B6</f>
        <v>0</v>
      </c>
      <c r="CJ6">
        <f>[38]CRP_Outcome_CRP!$C6</f>
        <v>0</v>
      </c>
      <c r="CK6">
        <f>[38]CRP_Outcome_CRP!$D6</f>
        <v>0</v>
      </c>
      <c r="CL6">
        <f>[38]CRP_Outcome_CRP!$E6</f>
        <v>0</v>
      </c>
      <c r="CN6">
        <f>[39]CRP_Outcome_CRP!$B6</f>
        <v>0</v>
      </c>
      <c r="CO6">
        <f>[39]CRP_Outcome_CRP!$C6</f>
        <v>0</v>
      </c>
      <c r="CP6">
        <f>[39]CRP_Outcome_CRP!$D6</f>
        <v>0</v>
      </c>
      <c r="CQ6">
        <f>[39]CRP_Outcome_CRP!$E6</f>
        <v>0</v>
      </c>
      <c r="CS6">
        <f>[40]CRP_Outcome_CRP!$B6</f>
        <v>0</v>
      </c>
      <c r="CT6">
        <f>[40]CRP_Outcome_CRP!$C6</f>
        <v>0</v>
      </c>
      <c r="CU6">
        <f>[40]CRP_Outcome_CRP!$D6</f>
        <v>0</v>
      </c>
      <c r="CV6">
        <f>[40]CRP_Outcome_CRP!$E6</f>
        <v>0</v>
      </c>
      <c r="CX6">
        <f>[41]CRP_Outcome_CRP!$B6</f>
        <v>0</v>
      </c>
      <c r="CY6">
        <f>[41]CRP_Outcome_CRP!$C6</f>
        <v>0</v>
      </c>
      <c r="CZ6">
        <f>[41]CRP_Outcome_CRP!$D6</f>
        <v>0</v>
      </c>
      <c r="DA6">
        <f>[41]CRP_Outcome_CRP!$E6</f>
        <v>0</v>
      </c>
      <c r="DC6">
        <f>[42]CRP_Outcome_CRP!$B6</f>
        <v>0</v>
      </c>
      <c r="DD6">
        <f>[42]CRP_Outcome_CRP!$C6</f>
        <v>0</v>
      </c>
      <c r="DE6">
        <f>[42]CRP_Outcome_CRP!$D6</f>
        <v>0</v>
      </c>
      <c r="DF6">
        <f>[42]CRP_Outcome_CRP!$E6</f>
        <v>0</v>
      </c>
      <c r="DH6">
        <f>[43]CRP_Outcome_CRP!$B6</f>
        <v>0</v>
      </c>
      <c r="DI6">
        <f>[43]CRP_Outcome_CRP!$C6</f>
        <v>0</v>
      </c>
      <c r="DJ6">
        <f>[43]CRP_Outcome_CRP!$D6</f>
        <v>0</v>
      </c>
      <c r="DK6">
        <f>[43]CRP_Outcome_CRP!$E6</f>
        <v>0</v>
      </c>
      <c r="DM6">
        <f>[44]CRP_Outcome_CRP!$B6</f>
        <v>0</v>
      </c>
      <c r="DN6">
        <f>[44]CRP_Outcome_CRP!$C6</f>
        <v>0</v>
      </c>
      <c r="DO6">
        <f>[44]CRP_Outcome_CRP!$D6</f>
        <v>0</v>
      </c>
      <c r="DP6">
        <f>[44]CRP_Outcome_CRP!$E6</f>
        <v>0</v>
      </c>
      <c r="DR6">
        <f>[5]CRP_Outcome_CRP!$B6</f>
        <v>0</v>
      </c>
      <c r="DS6">
        <f>[5]CRP_Outcome_CRP!$C6</f>
        <v>0</v>
      </c>
      <c r="DT6">
        <f>[5]CRP_Outcome_CRP!$D6</f>
        <v>0</v>
      </c>
      <c r="DU6">
        <f>[5]CRP_Outcome_CRP!$E6</f>
        <v>0</v>
      </c>
      <c r="DW6">
        <f>[46]CRP_Outcome_CRP!$B6</f>
        <v>0</v>
      </c>
      <c r="DX6">
        <f>[46]CRP_Outcome_CRP!$C6</f>
        <v>0</v>
      </c>
      <c r="DY6">
        <f>[46]CRP_Outcome_CRP!$D6</f>
        <v>0</v>
      </c>
      <c r="DZ6">
        <f>[46]CRP_Outcome_CRP!$E6</f>
        <v>0</v>
      </c>
      <c r="EB6">
        <f>[47]CRP_Outcome_CRP!$B6</f>
        <v>0</v>
      </c>
      <c r="EC6">
        <f>[47]CRP_Outcome_CRP!$C6</f>
        <v>0</v>
      </c>
      <c r="ED6">
        <f>[47]CRP_Outcome_CRP!$D6</f>
        <v>0</v>
      </c>
      <c r="EE6">
        <f>[47]CRP_Outcome_CRP!$E6</f>
        <v>0</v>
      </c>
      <c r="EG6">
        <f>[48]CRP_Outcome_CRP!$B6</f>
        <v>0</v>
      </c>
      <c r="EH6">
        <f>[48]CRP_Outcome_CRP!$C6</f>
        <v>0</v>
      </c>
      <c r="EI6">
        <f>[48]CRP_Outcome_CRP!$D6</f>
        <v>0</v>
      </c>
      <c r="EJ6">
        <f>[48]CRP_Outcome_CRP!$E6</f>
        <v>0</v>
      </c>
      <c r="EL6">
        <f>[49]CRP_Outcome_CRP!$B6</f>
        <v>0</v>
      </c>
      <c r="EM6">
        <f>[49]CRP_Outcome_CRP!$C6</f>
        <v>0</v>
      </c>
      <c r="EN6">
        <f>[49]CRP_Outcome_CRP!$D6</f>
        <v>0</v>
      </c>
      <c r="EO6">
        <f>[49]CRP_Outcome_CRP!$E6</f>
        <v>0</v>
      </c>
      <c r="EQ6">
        <f>[50]CRP_Outcome_CRP!$B6</f>
        <v>0</v>
      </c>
      <c r="ER6">
        <f>[50]CRP_Outcome_CRP!$C6</f>
        <v>0</v>
      </c>
      <c r="ES6">
        <f>[50]CRP_Outcome_CRP!$D6</f>
        <v>0</v>
      </c>
      <c r="ET6">
        <f>[50]CRP_Outcome_CRP!$E6</f>
        <v>0</v>
      </c>
      <c r="EW6">
        <f t="shared" si="0"/>
        <v>0</v>
      </c>
      <c r="EX6">
        <f t="shared" si="1"/>
        <v>0</v>
      </c>
      <c r="EY6">
        <f t="shared" si="2"/>
        <v>0</v>
      </c>
      <c r="EZ6">
        <f t="shared" si="3"/>
        <v>0</v>
      </c>
    </row>
    <row r="7" spans="1:156" x14ac:dyDescent="0.35">
      <c r="A7">
        <v>5</v>
      </c>
      <c r="B7">
        <f>[1]CRP_Outcome_CRP!$B7</f>
        <v>0</v>
      </c>
      <c r="C7">
        <f>[1]CRP_Outcome_CRP!$C7</f>
        <v>0</v>
      </c>
      <c r="D7">
        <f>[1]CRP_Outcome_CRP!$D7</f>
        <v>0</v>
      </c>
      <c r="E7">
        <f>[1]CRP_Outcome_CRP!$E7</f>
        <v>0</v>
      </c>
      <c r="G7">
        <f>[2]CRP_Outcome_CRP!$B7</f>
        <v>0</v>
      </c>
      <c r="H7">
        <f>[2]CRP_Outcome_CRP!$C7</f>
        <v>0</v>
      </c>
      <c r="I7">
        <f>[2]CRP_Outcome_CRP!$D7</f>
        <v>0</v>
      </c>
      <c r="J7">
        <f>[2]CRP_Outcome_CRP!$E7</f>
        <v>0</v>
      </c>
      <c r="L7">
        <f>[3]CRP_Outcome_CRP!$B7</f>
        <v>0</v>
      </c>
      <c r="M7">
        <f>[3]CRP_Outcome_CRP!$C7</f>
        <v>0</v>
      </c>
      <c r="N7">
        <f>[3]CRP_Outcome_CRP!$D7</f>
        <v>0</v>
      </c>
      <c r="O7">
        <f>[3]CRP_Outcome_CRP!$E7</f>
        <v>0</v>
      </c>
      <c r="Q7">
        <f>[4]CRP_Outcome_CRP!$B7</f>
        <v>0</v>
      </c>
      <c r="R7">
        <f>[4]CRP_Outcome_CRP!$C7</f>
        <v>0</v>
      </c>
      <c r="S7">
        <f>[4]CRP_Outcome_CRP!$D7</f>
        <v>0</v>
      </c>
      <c r="T7">
        <f>[4]CRP_Outcome_CRP!$E7</f>
        <v>0</v>
      </c>
      <c r="V7">
        <f>[5]CRP_Outcome_CRP!$B7</f>
        <v>0</v>
      </c>
      <c r="W7">
        <f>[5]CRP_Outcome_CRP!$C7</f>
        <v>0</v>
      </c>
      <c r="X7">
        <f>[5]CRP_Outcome_CRP!$D7</f>
        <v>0</v>
      </c>
      <c r="Y7">
        <f>[5]CRP_Outcome_CRP!$E7</f>
        <v>0</v>
      </c>
      <c r="AA7">
        <f>[6]CRP_Outcome_CRP!$B7</f>
        <v>0</v>
      </c>
      <c r="AB7">
        <f>[6]CRP_Outcome_CRP!$C7</f>
        <v>0</v>
      </c>
      <c r="AC7">
        <f>[6]CRP_Outcome_CRP!$D7</f>
        <v>0</v>
      </c>
      <c r="AD7">
        <f>[6]CRP_Outcome_CRP!$E7</f>
        <v>0</v>
      </c>
      <c r="AF7">
        <f>[7]CRP_Outcome_CRP!$B7</f>
        <v>0</v>
      </c>
      <c r="AG7">
        <f>[7]CRP_Outcome_CRP!$C7</f>
        <v>0</v>
      </c>
      <c r="AH7">
        <f>[7]CRP_Outcome_CRP!$D7</f>
        <v>0</v>
      </c>
      <c r="AI7">
        <f>[7]CRP_Outcome_CRP!$E7</f>
        <v>0</v>
      </c>
      <c r="AK7">
        <f>[8]CRP_Outcome_CRP!$B7</f>
        <v>0</v>
      </c>
      <c r="AL7">
        <f>[8]CRP_Outcome_CRP!$C7</f>
        <v>0</v>
      </c>
      <c r="AM7">
        <f>[8]CRP_Outcome_CRP!$D7</f>
        <v>0</v>
      </c>
      <c r="AN7">
        <f>[8]CRP_Outcome_CRP!$E7</f>
        <v>0</v>
      </c>
      <c r="AP7">
        <f>[9]CRP_Outcome_CRP!$B7</f>
        <v>0</v>
      </c>
      <c r="AQ7">
        <f>[9]CRP_Outcome_CRP!$C7</f>
        <v>0</v>
      </c>
      <c r="AR7">
        <f>[9]CRP_Outcome_CRP!$D7</f>
        <v>0</v>
      </c>
      <c r="AS7">
        <f>[9]CRP_Outcome_CRP!$E7</f>
        <v>0</v>
      </c>
      <c r="AU7">
        <f>[10]CRP_Outcome_CRP!$B7</f>
        <v>0</v>
      </c>
      <c r="AV7">
        <f>[10]CRP_Outcome_CRP!$C7</f>
        <v>0</v>
      </c>
      <c r="AW7">
        <f>[10]CRP_Outcome_CRP!$D7</f>
        <v>0</v>
      </c>
      <c r="AX7">
        <f>[10]CRP_Outcome_CRP!$E7</f>
        <v>0</v>
      </c>
      <c r="AZ7">
        <f>[31]CRP_Outcome_CRP!$B7</f>
        <v>0</v>
      </c>
      <c r="BA7">
        <f>[31]CRP_Outcome_CRP!$C7</f>
        <v>0</v>
      </c>
      <c r="BB7">
        <f>[31]CRP_Outcome_CRP!$D7</f>
        <v>0</v>
      </c>
      <c r="BC7">
        <f>[31]CRP_Outcome_CRP!$E7</f>
        <v>0</v>
      </c>
      <c r="BE7">
        <f>[32]CRP_Outcome_CRP!$B7</f>
        <v>0</v>
      </c>
      <c r="BF7">
        <f>[32]CRP_Outcome_CRP!$C7</f>
        <v>0</v>
      </c>
      <c r="BG7">
        <f>[32]CRP_Outcome_CRP!$D7</f>
        <v>0</v>
      </c>
      <c r="BH7">
        <f>[32]CRP_Outcome_CRP!$E7</f>
        <v>0</v>
      </c>
      <c r="BJ7">
        <f>[33]CRP_Outcome_CRP!$B7</f>
        <v>0</v>
      </c>
      <c r="BK7">
        <f>[33]CRP_Outcome_CRP!$C7</f>
        <v>0</v>
      </c>
      <c r="BL7">
        <f>[33]CRP_Outcome_CRP!$D7</f>
        <v>0</v>
      </c>
      <c r="BM7">
        <f>[33]CRP_Outcome_CRP!$E7</f>
        <v>0</v>
      </c>
      <c r="BO7">
        <f>[34]CRP_Outcome_CRP!$B7</f>
        <v>0</v>
      </c>
      <c r="BP7">
        <f>[34]CRP_Outcome_CRP!$C7</f>
        <v>0</v>
      </c>
      <c r="BQ7">
        <f>[34]CRP_Outcome_CRP!$D7</f>
        <v>0</v>
      </c>
      <c r="BR7">
        <f>[34]CRP_Outcome_CRP!$E7</f>
        <v>0</v>
      </c>
      <c r="BT7">
        <f>[35]CRP_Outcome_CRP!$B7</f>
        <v>0</v>
      </c>
      <c r="BU7">
        <f>[35]CRP_Outcome_CRP!$C7</f>
        <v>0</v>
      </c>
      <c r="BV7">
        <f>[35]CRP_Outcome_CRP!$D7</f>
        <v>0</v>
      </c>
      <c r="BW7">
        <f>[35]CRP_Outcome_CRP!$E7</f>
        <v>0</v>
      </c>
      <c r="BY7">
        <f>[36]CRP_Outcome_CRP!$B7</f>
        <v>0</v>
      </c>
      <c r="BZ7">
        <f>[36]CRP_Outcome_CRP!$C7</f>
        <v>0</v>
      </c>
      <c r="CA7">
        <f>[36]CRP_Outcome_CRP!$D7</f>
        <v>0</v>
      </c>
      <c r="CB7">
        <f>[36]CRP_Outcome_CRP!$E7</f>
        <v>0</v>
      </c>
      <c r="CD7">
        <f>[37]CRP_Outcome_CRP!$B7</f>
        <v>0</v>
      </c>
      <c r="CE7">
        <f>[37]CRP_Outcome_CRP!$C7</f>
        <v>0</v>
      </c>
      <c r="CF7">
        <f>[37]CRP_Outcome_CRP!$D7</f>
        <v>0</v>
      </c>
      <c r="CG7">
        <f>[37]CRP_Outcome_CRP!$E7</f>
        <v>0</v>
      </c>
      <c r="CI7">
        <f>[38]CRP_Outcome_CRP!$B7</f>
        <v>0</v>
      </c>
      <c r="CJ7">
        <f>[38]CRP_Outcome_CRP!$C7</f>
        <v>0</v>
      </c>
      <c r="CK7">
        <f>[38]CRP_Outcome_CRP!$D7</f>
        <v>0</v>
      </c>
      <c r="CL7">
        <f>[38]CRP_Outcome_CRP!$E7</f>
        <v>0</v>
      </c>
      <c r="CN7">
        <f>[39]CRP_Outcome_CRP!$B7</f>
        <v>0</v>
      </c>
      <c r="CO7">
        <f>[39]CRP_Outcome_CRP!$C7</f>
        <v>0</v>
      </c>
      <c r="CP7">
        <f>[39]CRP_Outcome_CRP!$D7</f>
        <v>0</v>
      </c>
      <c r="CQ7">
        <f>[39]CRP_Outcome_CRP!$E7</f>
        <v>0</v>
      </c>
      <c r="CS7">
        <f>[40]CRP_Outcome_CRP!$B7</f>
        <v>0</v>
      </c>
      <c r="CT7">
        <f>[40]CRP_Outcome_CRP!$C7</f>
        <v>0</v>
      </c>
      <c r="CU7">
        <f>[40]CRP_Outcome_CRP!$D7</f>
        <v>0</v>
      </c>
      <c r="CV7">
        <f>[40]CRP_Outcome_CRP!$E7</f>
        <v>0</v>
      </c>
      <c r="CX7">
        <f>[41]CRP_Outcome_CRP!$B7</f>
        <v>0</v>
      </c>
      <c r="CY7">
        <f>[41]CRP_Outcome_CRP!$C7</f>
        <v>0</v>
      </c>
      <c r="CZ7">
        <f>[41]CRP_Outcome_CRP!$D7</f>
        <v>0</v>
      </c>
      <c r="DA7">
        <f>[41]CRP_Outcome_CRP!$E7</f>
        <v>0</v>
      </c>
      <c r="DC7">
        <f>[42]CRP_Outcome_CRP!$B7</f>
        <v>0</v>
      </c>
      <c r="DD7">
        <f>[42]CRP_Outcome_CRP!$C7</f>
        <v>0</v>
      </c>
      <c r="DE7">
        <f>[42]CRP_Outcome_CRP!$D7</f>
        <v>0</v>
      </c>
      <c r="DF7">
        <f>[42]CRP_Outcome_CRP!$E7</f>
        <v>0</v>
      </c>
      <c r="DH7">
        <f>[43]CRP_Outcome_CRP!$B7</f>
        <v>0</v>
      </c>
      <c r="DI7">
        <f>[43]CRP_Outcome_CRP!$C7</f>
        <v>0</v>
      </c>
      <c r="DJ7">
        <f>[43]CRP_Outcome_CRP!$D7</f>
        <v>0</v>
      </c>
      <c r="DK7">
        <f>[43]CRP_Outcome_CRP!$E7</f>
        <v>0</v>
      </c>
      <c r="DM7">
        <f>[44]CRP_Outcome_CRP!$B7</f>
        <v>0</v>
      </c>
      <c r="DN7">
        <f>[44]CRP_Outcome_CRP!$C7</f>
        <v>0</v>
      </c>
      <c r="DO7">
        <f>[44]CRP_Outcome_CRP!$D7</f>
        <v>0</v>
      </c>
      <c r="DP7">
        <f>[44]CRP_Outcome_CRP!$E7</f>
        <v>0</v>
      </c>
      <c r="DR7">
        <f>[5]CRP_Outcome_CRP!$B7</f>
        <v>0</v>
      </c>
      <c r="DS7">
        <f>[5]CRP_Outcome_CRP!$C7</f>
        <v>0</v>
      </c>
      <c r="DT7">
        <f>[5]CRP_Outcome_CRP!$D7</f>
        <v>0</v>
      </c>
      <c r="DU7">
        <f>[5]CRP_Outcome_CRP!$E7</f>
        <v>0</v>
      </c>
      <c r="DW7">
        <f>[46]CRP_Outcome_CRP!$B7</f>
        <v>0</v>
      </c>
      <c r="DX7">
        <f>[46]CRP_Outcome_CRP!$C7</f>
        <v>0</v>
      </c>
      <c r="DY7">
        <f>[46]CRP_Outcome_CRP!$D7</f>
        <v>0</v>
      </c>
      <c r="DZ7">
        <f>[46]CRP_Outcome_CRP!$E7</f>
        <v>0</v>
      </c>
      <c r="EB7">
        <f>[47]CRP_Outcome_CRP!$B7</f>
        <v>0</v>
      </c>
      <c r="EC7">
        <f>[47]CRP_Outcome_CRP!$C7</f>
        <v>0</v>
      </c>
      <c r="ED7">
        <f>[47]CRP_Outcome_CRP!$D7</f>
        <v>0</v>
      </c>
      <c r="EE7">
        <f>[47]CRP_Outcome_CRP!$E7</f>
        <v>0</v>
      </c>
      <c r="EG7">
        <f>[48]CRP_Outcome_CRP!$B7</f>
        <v>0</v>
      </c>
      <c r="EH7">
        <f>[48]CRP_Outcome_CRP!$C7</f>
        <v>0</v>
      </c>
      <c r="EI7">
        <f>[48]CRP_Outcome_CRP!$D7</f>
        <v>0</v>
      </c>
      <c r="EJ7">
        <f>[48]CRP_Outcome_CRP!$E7</f>
        <v>0</v>
      </c>
      <c r="EL7">
        <f>[49]CRP_Outcome_CRP!$B7</f>
        <v>0</v>
      </c>
      <c r="EM7">
        <f>[49]CRP_Outcome_CRP!$C7</f>
        <v>0</v>
      </c>
      <c r="EN7">
        <f>[49]CRP_Outcome_CRP!$D7</f>
        <v>0</v>
      </c>
      <c r="EO7">
        <f>[49]CRP_Outcome_CRP!$E7</f>
        <v>0</v>
      </c>
      <c r="EQ7">
        <f>[50]CRP_Outcome_CRP!$B7</f>
        <v>0</v>
      </c>
      <c r="ER7">
        <f>[50]CRP_Outcome_CRP!$C7</f>
        <v>0</v>
      </c>
      <c r="ES7">
        <f>[50]CRP_Outcome_CRP!$D7</f>
        <v>0</v>
      </c>
      <c r="ET7">
        <f>[50]CRP_Outcome_CRP!$E7</f>
        <v>0</v>
      </c>
      <c r="EW7">
        <f t="shared" si="0"/>
        <v>0</v>
      </c>
      <c r="EX7">
        <f t="shared" si="1"/>
        <v>0</v>
      </c>
      <c r="EY7">
        <f t="shared" si="2"/>
        <v>0</v>
      </c>
      <c r="EZ7">
        <f t="shared" si="3"/>
        <v>0</v>
      </c>
    </row>
    <row r="8" spans="1:156" x14ac:dyDescent="0.35">
      <c r="A8">
        <v>6</v>
      </c>
      <c r="B8">
        <f>[1]CRP_Outcome_CRP!$B8</f>
        <v>0</v>
      </c>
      <c r="C8">
        <f>[1]CRP_Outcome_CRP!$C8</f>
        <v>0</v>
      </c>
      <c r="D8">
        <f>[1]CRP_Outcome_CRP!$D8</f>
        <v>0</v>
      </c>
      <c r="E8">
        <f>[1]CRP_Outcome_CRP!$E8</f>
        <v>0</v>
      </c>
      <c r="G8">
        <f>[2]CRP_Outcome_CRP!$B8</f>
        <v>0</v>
      </c>
      <c r="H8">
        <f>[2]CRP_Outcome_CRP!$C8</f>
        <v>0</v>
      </c>
      <c r="I8">
        <f>[2]CRP_Outcome_CRP!$D8</f>
        <v>0</v>
      </c>
      <c r="J8">
        <f>[2]CRP_Outcome_CRP!$E8</f>
        <v>0</v>
      </c>
      <c r="L8">
        <f>[3]CRP_Outcome_CRP!$B8</f>
        <v>0</v>
      </c>
      <c r="M8">
        <f>[3]CRP_Outcome_CRP!$C8</f>
        <v>0</v>
      </c>
      <c r="N8">
        <f>[3]CRP_Outcome_CRP!$D8</f>
        <v>0</v>
      </c>
      <c r="O8">
        <f>[3]CRP_Outcome_CRP!$E8</f>
        <v>0</v>
      </c>
      <c r="Q8">
        <f>[4]CRP_Outcome_CRP!$B8</f>
        <v>0</v>
      </c>
      <c r="R8">
        <f>[4]CRP_Outcome_CRP!$C8</f>
        <v>0</v>
      </c>
      <c r="S8">
        <f>[4]CRP_Outcome_CRP!$D8</f>
        <v>0</v>
      </c>
      <c r="T8">
        <f>[4]CRP_Outcome_CRP!$E8</f>
        <v>0</v>
      </c>
      <c r="V8">
        <f>[5]CRP_Outcome_CRP!$B8</f>
        <v>0</v>
      </c>
      <c r="W8">
        <f>[5]CRP_Outcome_CRP!$C8</f>
        <v>0</v>
      </c>
      <c r="X8">
        <f>[5]CRP_Outcome_CRP!$D8</f>
        <v>0</v>
      </c>
      <c r="Y8">
        <f>[5]CRP_Outcome_CRP!$E8</f>
        <v>0</v>
      </c>
      <c r="AA8">
        <f>[6]CRP_Outcome_CRP!$B8</f>
        <v>0</v>
      </c>
      <c r="AB8">
        <f>[6]CRP_Outcome_CRP!$C8</f>
        <v>0</v>
      </c>
      <c r="AC8">
        <f>[6]CRP_Outcome_CRP!$D8</f>
        <v>0</v>
      </c>
      <c r="AD8">
        <f>[6]CRP_Outcome_CRP!$E8</f>
        <v>0</v>
      </c>
      <c r="AF8">
        <f>[7]CRP_Outcome_CRP!$B8</f>
        <v>0</v>
      </c>
      <c r="AG8">
        <f>[7]CRP_Outcome_CRP!$C8</f>
        <v>0</v>
      </c>
      <c r="AH8">
        <f>[7]CRP_Outcome_CRP!$D8</f>
        <v>0</v>
      </c>
      <c r="AI8">
        <f>[7]CRP_Outcome_CRP!$E8</f>
        <v>0</v>
      </c>
      <c r="AK8">
        <f>[8]CRP_Outcome_CRP!$B8</f>
        <v>0</v>
      </c>
      <c r="AL8">
        <f>[8]CRP_Outcome_CRP!$C8</f>
        <v>0</v>
      </c>
      <c r="AM8">
        <f>[8]CRP_Outcome_CRP!$D8</f>
        <v>0</v>
      </c>
      <c r="AN8">
        <f>[8]CRP_Outcome_CRP!$E8</f>
        <v>0</v>
      </c>
      <c r="AP8">
        <f>[9]CRP_Outcome_CRP!$B8</f>
        <v>0</v>
      </c>
      <c r="AQ8">
        <f>[9]CRP_Outcome_CRP!$C8</f>
        <v>0</v>
      </c>
      <c r="AR8">
        <f>[9]CRP_Outcome_CRP!$D8</f>
        <v>0</v>
      </c>
      <c r="AS8">
        <f>[9]CRP_Outcome_CRP!$E8</f>
        <v>0</v>
      </c>
      <c r="AU8">
        <f>[10]CRP_Outcome_CRP!$B8</f>
        <v>0</v>
      </c>
      <c r="AV8">
        <f>[10]CRP_Outcome_CRP!$C8</f>
        <v>0</v>
      </c>
      <c r="AW8">
        <f>[10]CRP_Outcome_CRP!$D8</f>
        <v>0</v>
      </c>
      <c r="AX8">
        <f>[10]CRP_Outcome_CRP!$E8</f>
        <v>0</v>
      </c>
      <c r="AZ8">
        <f>[31]CRP_Outcome_CRP!$B8</f>
        <v>0</v>
      </c>
      <c r="BA8">
        <f>[31]CRP_Outcome_CRP!$C8</f>
        <v>0</v>
      </c>
      <c r="BB8">
        <f>[31]CRP_Outcome_CRP!$D8</f>
        <v>0</v>
      </c>
      <c r="BC8">
        <f>[31]CRP_Outcome_CRP!$E8</f>
        <v>0</v>
      </c>
      <c r="BE8">
        <f>[32]CRP_Outcome_CRP!$B8</f>
        <v>0</v>
      </c>
      <c r="BF8">
        <f>[32]CRP_Outcome_CRP!$C8</f>
        <v>0</v>
      </c>
      <c r="BG8">
        <f>[32]CRP_Outcome_CRP!$D8</f>
        <v>0</v>
      </c>
      <c r="BH8">
        <f>[32]CRP_Outcome_CRP!$E8</f>
        <v>0</v>
      </c>
      <c r="BJ8">
        <f>[33]CRP_Outcome_CRP!$B8</f>
        <v>0</v>
      </c>
      <c r="BK8">
        <f>[33]CRP_Outcome_CRP!$C8</f>
        <v>0</v>
      </c>
      <c r="BL8">
        <f>[33]CRP_Outcome_CRP!$D8</f>
        <v>0</v>
      </c>
      <c r="BM8">
        <f>[33]CRP_Outcome_CRP!$E8</f>
        <v>0</v>
      </c>
      <c r="BO8">
        <f>[34]CRP_Outcome_CRP!$B8</f>
        <v>0</v>
      </c>
      <c r="BP8">
        <f>[34]CRP_Outcome_CRP!$C8</f>
        <v>0</v>
      </c>
      <c r="BQ8">
        <f>[34]CRP_Outcome_CRP!$D8</f>
        <v>0</v>
      </c>
      <c r="BR8">
        <f>[34]CRP_Outcome_CRP!$E8</f>
        <v>0</v>
      </c>
      <c r="BT8">
        <f>[35]CRP_Outcome_CRP!$B8</f>
        <v>0</v>
      </c>
      <c r="BU8">
        <f>[35]CRP_Outcome_CRP!$C8</f>
        <v>0</v>
      </c>
      <c r="BV8">
        <f>[35]CRP_Outcome_CRP!$D8</f>
        <v>0</v>
      </c>
      <c r="BW8">
        <f>[35]CRP_Outcome_CRP!$E8</f>
        <v>0</v>
      </c>
      <c r="BY8">
        <f>[36]CRP_Outcome_CRP!$B8</f>
        <v>0</v>
      </c>
      <c r="BZ8">
        <f>[36]CRP_Outcome_CRP!$C8</f>
        <v>0</v>
      </c>
      <c r="CA8">
        <f>[36]CRP_Outcome_CRP!$D8</f>
        <v>0</v>
      </c>
      <c r="CB8">
        <f>[36]CRP_Outcome_CRP!$E8</f>
        <v>0</v>
      </c>
      <c r="CD8">
        <f>[37]CRP_Outcome_CRP!$B8</f>
        <v>0</v>
      </c>
      <c r="CE8">
        <f>[37]CRP_Outcome_CRP!$C8</f>
        <v>0</v>
      </c>
      <c r="CF8">
        <f>[37]CRP_Outcome_CRP!$D8</f>
        <v>0</v>
      </c>
      <c r="CG8">
        <f>[37]CRP_Outcome_CRP!$E8</f>
        <v>0</v>
      </c>
      <c r="CI8">
        <f>[38]CRP_Outcome_CRP!$B8</f>
        <v>0</v>
      </c>
      <c r="CJ8">
        <f>[38]CRP_Outcome_CRP!$C8</f>
        <v>0</v>
      </c>
      <c r="CK8">
        <f>[38]CRP_Outcome_CRP!$D8</f>
        <v>0</v>
      </c>
      <c r="CL8">
        <f>[38]CRP_Outcome_CRP!$E8</f>
        <v>0</v>
      </c>
      <c r="CN8">
        <f>[39]CRP_Outcome_CRP!$B8</f>
        <v>0</v>
      </c>
      <c r="CO8">
        <f>[39]CRP_Outcome_CRP!$C8</f>
        <v>0</v>
      </c>
      <c r="CP8">
        <f>[39]CRP_Outcome_CRP!$D8</f>
        <v>0</v>
      </c>
      <c r="CQ8">
        <f>[39]CRP_Outcome_CRP!$E8</f>
        <v>0</v>
      </c>
      <c r="CS8">
        <f>[40]CRP_Outcome_CRP!$B8</f>
        <v>0</v>
      </c>
      <c r="CT8">
        <f>[40]CRP_Outcome_CRP!$C8</f>
        <v>0</v>
      </c>
      <c r="CU8">
        <f>[40]CRP_Outcome_CRP!$D8</f>
        <v>0</v>
      </c>
      <c r="CV8">
        <f>[40]CRP_Outcome_CRP!$E8</f>
        <v>0</v>
      </c>
      <c r="CX8">
        <f>[41]CRP_Outcome_CRP!$B8</f>
        <v>0</v>
      </c>
      <c r="CY8">
        <f>[41]CRP_Outcome_CRP!$C8</f>
        <v>0</v>
      </c>
      <c r="CZ8">
        <f>[41]CRP_Outcome_CRP!$D8</f>
        <v>0</v>
      </c>
      <c r="DA8">
        <f>[41]CRP_Outcome_CRP!$E8</f>
        <v>0</v>
      </c>
      <c r="DC8">
        <f>[42]CRP_Outcome_CRP!$B8</f>
        <v>0</v>
      </c>
      <c r="DD8">
        <f>[42]CRP_Outcome_CRP!$C8</f>
        <v>0</v>
      </c>
      <c r="DE8">
        <f>[42]CRP_Outcome_CRP!$D8</f>
        <v>0</v>
      </c>
      <c r="DF8">
        <f>[42]CRP_Outcome_CRP!$E8</f>
        <v>0</v>
      </c>
      <c r="DH8">
        <f>[43]CRP_Outcome_CRP!$B8</f>
        <v>0</v>
      </c>
      <c r="DI8">
        <f>[43]CRP_Outcome_CRP!$C8</f>
        <v>0</v>
      </c>
      <c r="DJ8">
        <f>[43]CRP_Outcome_CRP!$D8</f>
        <v>0</v>
      </c>
      <c r="DK8">
        <f>[43]CRP_Outcome_CRP!$E8</f>
        <v>0</v>
      </c>
      <c r="DM8">
        <f>[44]CRP_Outcome_CRP!$B8</f>
        <v>0</v>
      </c>
      <c r="DN8">
        <f>[44]CRP_Outcome_CRP!$C8</f>
        <v>0</v>
      </c>
      <c r="DO8">
        <f>[44]CRP_Outcome_CRP!$D8</f>
        <v>0</v>
      </c>
      <c r="DP8">
        <f>[44]CRP_Outcome_CRP!$E8</f>
        <v>0</v>
      </c>
      <c r="DR8">
        <f>[5]CRP_Outcome_CRP!$B8</f>
        <v>0</v>
      </c>
      <c r="DS8">
        <f>[5]CRP_Outcome_CRP!$C8</f>
        <v>0</v>
      </c>
      <c r="DT8">
        <f>[5]CRP_Outcome_CRP!$D8</f>
        <v>0</v>
      </c>
      <c r="DU8">
        <f>[5]CRP_Outcome_CRP!$E8</f>
        <v>0</v>
      </c>
      <c r="DW8">
        <f>[46]CRP_Outcome_CRP!$B8</f>
        <v>0</v>
      </c>
      <c r="DX8">
        <f>[46]CRP_Outcome_CRP!$C8</f>
        <v>0</v>
      </c>
      <c r="DY8">
        <f>[46]CRP_Outcome_CRP!$D8</f>
        <v>0</v>
      </c>
      <c r="DZ8">
        <f>[46]CRP_Outcome_CRP!$E8</f>
        <v>0</v>
      </c>
      <c r="EB8">
        <f>[47]CRP_Outcome_CRP!$B8</f>
        <v>0</v>
      </c>
      <c r="EC8">
        <f>[47]CRP_Outcome_CRP!$C8</f>
        <v>0</v>
      </c>
      <c r="ED8">
        <f>[47]CRP_Outcome_CRP!$D8</f>
        <v>0</v>
      </c>
      <c r="EE8">
        <f>[47]CRP_Outcome_CRP!$E8</f>
        <v>0</v>
      </c>
      <c r="EG8">
        <f>[48]CRP_Outcome_CRP!$B8</f>
        <v>0</v>
      </c>
      <c r="EH8">
        <f>[48]CRP_Outcome_CRP!$C8</f>
        <v>0</v>
      </c>
      <c r="EI8">
        <f>[48]CRP_Outcome_CRP!$D8</f>
        <v>0</v>
      </c>
      <c r="EJ8">
        <f>[48]CRP_Outcome_CRP!$E8</f>
        <v>0</v>
      </c>
      <c r="EL8">
        <f>[49]CRP_Outcome_CRP!$B8</f>
        <v>0</v>
      </c>
      <c r="EM8">
        <f>[49]CRP_Outcome_CRP!$C8</f>
        <v>0</v>
      </c>
      <c r="EN8">
        <f>[49]CRP_Outcome_CRP!$D8</f>
        <v>0</v>
      </c>
      <c r="EO8">
        <f>[49]CRP_Outcome_CRP!$E8</f>
        <v>0</v>
      </c>
      <c r="EQ8">
        <f>[50]CRP_Outcome_CRP!$B8</f>
        <v>0</v>
      </c>
      <c r="ER8">
        <f>[50]CRP_Outcome_CRP!$C8</f>
        <v>0</v>
      </c>
      <c r="ES8">
        <f>[50]CRP_Outcome_CRP!$D8</f>
        <v>0</v>
      </c>
      <c r="ET8">
        <f>[50]CRP_Outcome_CRP!$E8</f>
        <v>0</v>
      </c>
      <c r="EW8">
        <f t="shared" si="0"/>
        <v>0</v>
      </c>
      <c r="EX8">
        <f t="shared" si="1"/>
        <v>0</v>
      </c>
      <c r="EY8">
        <f t="shared" si="2"/>
        <v>0</v>
      </c>
      <c r="EZ8">
        <f t="shared" si="3"/>
        <v>0</v>
      </c>
    </row>
    <row r="9" spans="1:156" x14ac:dyDescent="0.35">
      <c r="A9">
        <v>7</v>
      </c>
      <c r="B9">
        <f>[1]CRP_Outcome_CRP!$B9</f>
        <v>0</v>
      </c>
      <c r="C9">
        <f>[1]CRP_Outcome_CRP!$C9</f>
        <v>0</v>
      </c>
      <c r="D9">
        <f>[1]CRP_Outcome_CRP!$D9</f>
        <v>0</v>
      </c>
      <c r="E9">
        <f>[1]CRP_Outcome_CRP!$E9</f>
        <v>0</v>
      </c>
      <c r="G9">
        <f>[2]CRP_Outcome_CRP!$B9</f>
        <v>0</v>
      </c>
      <c r="H9">
        <f>[2]CRP_Outcome_CRP!$C9</f>
        <v>0</v>
      </c>
      <c r="I9">
        <f>[2]CRP_Outcome_CRP!$D9</f>
        <v>0</v>
      </c>
      <c r="J9">
        <f>[2]CRP_Outcome_CRP!$E9</f>
        <v>0</v>
      </c>
      <c r="L9">
        <f>[3]CRP_Outcome_CRP!$B9</f>
        <v>0</v>
      </c>
      <c r="M9">
        <f>[3]CRP_Outcome_CRP!$C9</f>
        <v>0</v>
      </c>
      <c r="N9">
        <f>[3]CRP_Outcome_CRP!$D9</f>
        <v>0</v>
      </c>
      <c r="O9">
        <f>[3]CRP_Outcome_CRP!$E9</f>
        <v>0</v>
      </c>
      <c r="Q9">
        <f>[4]CRP_Outcome_CRP!$B9</f>
        <v>0</v>
      </c>
      <c r="R9">
        <f>[4]CRP_Outcome_CRP!$C9</f>
        <v>0</v>
      </c>
      <c r="S9">
        <f>[4]CRP_Outcome_CRP!$D9</f>
        <v>0</v>
      </c>
      <c r="T9">
        <f>[4]CRP_Outcome_CRP!$E9</f>
        <v>0</v>
      </c>
      <c r="V9">
        <f>[5]CRP_Outcome_CRP!$B9</f>
        <v>0</v>
      </c>
      <c r="W9">
        <f>[5]CRP_Outcome_CRP!$C9</f>
        <v>0</v>
      </c>
      <c r="X9">
        <f>[5]CRP_Outcome_CRP!$D9</f>
        <v>0</v>
      </c>
      <c r="Y9">
        <f>[5]CRP_Outcome_CRP!$E9</f>
        <v>0</v>
      </c>
      <c r="AA9">
        <f>[6]CRP_Outcome_CRP!$B9</f>
        <v>0</v>
      </c>
      <c r="AB9">
        <f>[6]CRP_Outcome_CRP!$C9</f>
        <v>0</v>
      </c>
      <c r="AC9">
        <f>[6]CRP_Outcome_CRP!$D9</f>
        <v>0</v>
      </c>
      <c r="AD9">
        <f>[6]CRP_Outcome_CRP!$E9</f>
        <v>0</v>
      </c>
      <c r="AF9">
        <f>[7]CRP_Outcome_CRP!$B9</f>
        <v>0</v>
      </c>
      <c r="AG9">
        <f>[7]CRP_Outcome_CRP!$C9</f>
        <v>0</v>
      </c>
      <c r="AH9">
        <f>[7]CRP_Outcome_CRP!$D9</f>
        <v>0</v>
      </c>
      <c r="AI9">
        <f>[7]CRP_Outcome_CRP!$E9</f>
        <v>0</v>
      </c>
      <c r="AK9">
        <f>[8]CRP_Outcome_CRP!$B9</f>
        <v>0</v>
      </c>
      <c r="AL9">
        <f>[8]CRP_Outcome_CRP!$C9</f>
        <v>0</v>
      </c>
      <c r="AM9">
        <f>[8]CRP_Outcome_CRP!$D9</f>
        <v>0</v>
      </c>
      <c r="AN9">
        <f>[8]CRP_Outcome_CRP!$E9</f>
        <v>0</v>
      </c>
      <c r="AP9">
        <f>[9]CRP_Outcome_CRP!$B9</f>
        <v>0</v>
      </c>
      <c r="AQ9">
        <f>[9]CRP_Outcome_CRP!$C9</f>
        <v>0</v>
      </c>
      <c r="AR9">
        <f>[9]CRP_Outcome_CRP!$D9</f>
        <v>0</v>
      </c>
      <c r="AS9">
        <f>[9]CRP_Outcome_CRP!$E9</f>
        <v>0</v>
      </c>
      <c r="AU9">
        <f>[10]CRP_Outcome_CRP!$B9</f>
        <v>0</v>
      </c>
      <c r="AV9">
        <f>[10]CRP_Outcome_CRP!$C9</f>
        <v>0</v>
      </c>
      <c r="AW9">
        <f>[10]CRP_Outcome_CRP!$D9</f>
        <v>0</v>
      </c>
      <c r="AX9">
        <f>[10]CRP_Outcome_CRP!$E9</f>
        <v>0</v>
      </c>
      <c r="AZ9">
        <f>[31]CRP_Outcome_CRP!$B9</f>
        <v>0</v>
      </c>
      <c r="BA9">
        <f>[31]CRP_Outcome_CRP!$C9</f>
        <v>0</v>
      </c>
      <c r="BB9">
        <f>[31]CRP_Outcome_CRP!$D9</f>
        <v>0</v>
      </c>
      <c r="BC9">
        <f>[31]CRP_Outcome_CRP!$E9</f>
        <v>0</v>
      </c>
      <c r="BE9">
        <f>[32]CRP_Outcome_CRP!$B9</f>
        <v>0</v>
      </c>
      <c r="BF9">
        <f>[32]CRP_Outcome_CRP!$C9</f>
        <v>0</v>
      </c>
      <c r="BG9">
        <f>[32]CRP_Outcome_CRP!$D9</f>
        <v>0</v>
      </c>
      <c r="BH9">
        <f>[32]CRP_Outcome_CRP!$E9</f>
        <v>0</v>
      </c>
      <c r="BJ9">
        <f>[33]CRP_Outcome_CRP!$B9</f>
        <v>0</v>
      </c>
      <c r="BK9">
        <f>[33]CRP_Outcome_CRP!$C9</f>
        <v>0</v>
      </c>
      <c r="BL9">
        <f>[33]CRP_Outcome_CRP!$D9</f>
        <v>0</v>
      </c>
      <c r="BM9">
        <f>[33]CRP_Outcome_CRP!$E9</f>
        <v>0</v>
      </c>
      <c r="BO9">
        <f>[34]CRP_Outcome_CRP!$B9</f>
        <v>0</v>
      </c>
      <c r="BP9">
        <f>[34]CRP_Outcome_CRP!$C9</f>
        <v>0</v>
      </c>
      <c r="BQ9">
        <f>[34]CRP_Outcome_CRP!$D9</f>
        <v>0</v>
      </c>
      <c r="BR9">
        <f>[34]CRP_Outcome_CRP!$E9</f>
        <v>0</v>
      </c>
      <c r="BT9">
        <f>[35]CRP_Outcome_CRP!$B9</f>
        <v>0</v>
      </c>
      <c r="BU9">
        <f>[35]CRP_Outcome_CRP!$C9</f>
        <v>0</v>
      </c>
      <c r="BV9">
        <f>[35]CRP_Outcome_CRP!$D9</f>
        <v>0</v>
      </c>
      <c r="BW9">
        <f>[35]CRP_Outcome_CRP!$E9</f>
        <v>0</v>
      </c>
      <c r="BY9">
        <f>[36]CRP_Outcome_CRP!$B9</f>
        <v>0</v>
      </c>
      <c r="BZ9">
        <f>[36]CRP_Outcome_CRP!$C9</f>
        <v>0</v>
      </c>
      <c r="CA9">
        <f>[36]CRP_Outcome_CRP!$D9</f>
        <v>0</v>
      </c>
      <c r="CB9">
        <f>[36]CRP_Outcome_CRP!$E9</f>
        <v>0</v>
      </c>
      <c r="CD9">
        <f>[37]CRP_Outcome_CRP!$B9</f>
        <v>0</v>
      </c>
      <c r="CE9">
        <f>[37]CRP_Outcome_CRP!$C9</f>
        <v>0</v>
      </c>
      <c r="CF9">
        <f>[37]CRP_Outcome_CRP!$D9</f>
        <v>0</v>
      </c>
      <c r="CG9">
        <f>[37]CRP_Outcome_CRP!$E9</f>
        <v>0</v>
      </c>
      <c r="CI9">
        <f>[38]CRP_Outcome_CRP!$B9</f>
        <v>0</v>
      </c>
      <c r="CJ9">
        <f>[38]CRP_Outcome_CRP!$C9</f>
        <v>0</v>
      </c>
      <c r="CK9">
        <f>[38]CRP_Outcome_CRP!$D9</f>
        <v>0</v>
      </c>
      <c r="CL9">
        <f>[38]CRP_Outcome_CRP!$E9</f>
        <v>0</v>
      </c>
      <c r="CN9">
        <f>[39]CRP_Outcome_CRP!$B9</f>
        <v>0</v>
      </c>
      <c r="CO9">
        <f>[39]CRP_Outcome_CRP!$C9</f>
        <v>0</v>
      </c>
      <c r="CP9">
        <f>[39]CRP_Outcome_CRP!$D9</f>
        <v>0</v>
      </c>
      <c r="CQ9">
        <f>[39]CRP_Outcome_CRP!$E9</f>
        <v>0</v>
      </c>
      <c r="CS9">
        <f>[40]CRP_Outcome_CRP!$B9</f>
        <v>0</v>
      </c>
      <c r="CT9">
        <f>[40]CRP_Outcome_CRP!$C9</f>
        <v>0</v>
      </c>
      <c r="CU9">
        <f>[40]CRP_Outcome_CRP!$D9</f>
        <v>0</v>
      </c>
      <c r="CV9">
        <f>[40]CRP_Outcome_CRP!$E9</f>
        <v>0</v>
      </c>
      <c r="CX9">
        <f>[41]CRP_Outcome_CRP!$B9</f>
        <v>0</v>
      </c>
      <c r="CY9">
        <f>[41]CRP_Outcome_CRP!$C9</f>
        <v>0</v>
      </c>
      <c r="CZ9">
        <f>[41]CRP_Outcome_CRP!$D9</f>
        <v>0</v>
      </c>
      <c r="DA9">
        <f>[41]CRP_Outcome_CRP!$E9</f>
        <v>0</v>
      </c>
      <c r="DC9">
        <f>[42]CRP_Outcome_CRP!$B9</f>
        <v>0</v>
      </c>
      <c r="DD9">
        <f>[42]CRP_Outcome_CRP!$C9</f>
        <v>0</v>
      </c>
      <c r="DE9">
        <f>[42]CRP_Outcome_CRP!$D9</f>
        <v>0</v>
      </c>
      <c r="DF9">
        <f>[42]CRP_Outcome_CRP!$E9</f>
        <v>0</v>
      </c>
      <c r="DH9">
        <f>[43]CRP_Outcome_CRP!$B9</f>
        <v>0</v>
      </c>
      <c r="DI9">
        <f>[43]CRP_Outcome_CRP!$C9</f>
        <v>0</v>
      </c>
      <c r="DJ9">
        <f>[43]CRP_Outcome_CRP!$D9</f>
        <v>0</v>
      </c>
      <c r="DK9">
        <f>[43]CRP_Outcome_CRP!$E9</f>
        <v>0</v>
      </c>
      <c r="DM9">
        <f>[44]CRP_Outcome_CRP!$B9</f>
        <v>0</v>
      </c>
      <c r="DN9">
        <f>[44]CRP_Outcome_CRP!$C9</f>
        <v>0</v>
      </c>
      <c r="DO9">
        <f>[44]CRP_Outcome_CRP!$D9</f>
        <v>0</v>
      </c>
      <c r="DP9">
        <f>[44]CRP_Outcome_CRP!$E9</f>
        <v>0</v>
      </c>
      <c r="DR9">
        <f>[5]CRP_Outcome_CRP!$B9</f>
        <v>0</v>
      </c>
      <c r="DS9">
        <f>[5]CRP_Outcome_CRP!$C9</f>
        <v>0</v>
      </c>
      <c r="DT9">
        <f>[5]CRP_Outcome_CRP!$D9</f>
        <v>0</v>
      </c>
      <c r="DU9">
        <f>[5]CRP_Outcome_CRP!$E9</f>
        <v>0</v>
      </c>
      <c r="DW9">
        <f>[46]CRP_Outcome_CRP!$B9</f>
        <v>0</v>
      </c>
      <c r="DX9">
        <f>[46]CRP_Outcome_CRP!$C9</f>
        <v>0</v>
      </c>
      <c r="DY9">
        <f>[46]CRP_Outcome_CRP!$D9</f>
        <v>0</v>
      </c>
      <c r="DZ9">
        <f>[46]CRP_Outcome_CRP!$E9</f>
        <v>0</v>
      </c>
      <c r="EB9">
        <f>[47]CRP_Outcome_CRP!$B9</f>
        <v>0</v>
      </c>
      <c r="EC9">
        <f>[47]CRP_Outcome_CRP!$C9</f>
        <v>0</v>
      </c>
      <c r="ED9">
        <f>[47]CRP_Outcome_CRP!$D9</f>
        <v>0</v>
      </c>
      <c r="EE9">
        <f>[47]CRP_Outcome_CRP!$E9</f>
        <v>0</v>
      </c>
      <c r="EG9">
        <f>[48]CRP_Outcome_CRP!$B9</f>
        <v>0</v>
      </c>
      <c r="EH9">
        <f>[48]CRP_Outcome_CRP!$C9</f>
        <v>0</v>
      </c>
      <c r="EI9">
        <f>[48]CRP_Outcome_CRP!$D9</f>
        <v>0</v>
      </c>
      <c r="EJ9">
        <f>[48]CRP_Outcome_CRP!$E9</f>
        <v>0</v>
      </c>
      <c r="EL9">
        <f>[49]CRP_Outcome_CRP!$B9</f>
        <v>0</v>
      </c>
      <c r="EM9">
        <f>[49]CRP_Outcome_CRP!$C9</f>
        <v>0</v>
      </c>
      <c r="EN9">
        <f>[49]CRP_Outcome_CRP!$D9</f>
        <v>0</v>
      </c>
      <c r="EO9">
        <f>[49]CRP_Outcome_CRP!$E9</f>
        <v>0</v>
      </c>
      <c r="EQ9">
        <f>[50]CRP_Outcome_CRP!$B9</f>
        <v>0</v>
      </c>
      <c r="ER9">
        <f>[50]CRP_Outcome_CRP!$C9</f>
        <v>0</v>
      </c>
      <c r="ES9">
        <f>[50]CRP_Outcome_CRP!$D9</f>
        <v>0</v>
      </c>
      <c r="ET9">
        <f>[50]CRP_Outcome_CRP!$E9</f>
        <v>0</v>
      </c>
      <c r="EW9">
        <f t="shared" si="0"/>
        <v>0</v>
      </c>
      <c r="EX9">
        <f t="shared" si="1"/>
        <v>0</v>
      </c>
      <c r="EY9">
        <f t="shared" si="2"/>
        <v>0</v>
      </c>
      <c r="EZ9">
        <f t="shared" si="3"/>
        <v>0</v>
      </c>
    </row>
    <row r="10" spans="1:156" x14ac:dyDescent="0.35">
      <c r="A10">
        <v>8</v>
      </c>
      <c r="B10">
        <f>[1]CRP_Outcome_CRP!$B10</f>
        <v>0</v>
      </c>
      <c r="C10">
        <f>[1]CRP_Outcome_CRP!$C10</f>
        <v>0</v>
      </c>
      <c r="D10">
        <f>[1]CRP_Outcome_CRP!$D10</f>
        <v>0</v>
      </c>
      <c r="E10">
        <f>[1]CRP_Outcome_CRP!$E10</f>
        <v>0</v>
      </c>
      <c r="G10">
        <f>[2]CRP_Outcome_CRP!$B10</f>
        <v>0</v>
      </c>
      <c r="H10">
        <f>[2]CRP_Outcome_CRP!$C10</f>
        <v>0</v>
      </c>
      <c r="I10">
        <f>[2]CRP_Outcome_CRP!$D10</f>
        <v>0</v>
      </c>
      <c r="J10">
        <f>[2]CRP_Outcome_CRP!$E10</f>
        <v>0</v>
      </c>
      <c r="L10">
        <f>[3]CRP_Outcome_CRP!$B10</f>
        <v>0</v>
      </c>
      <c r="M10">
        <f>[3]CRP_Outcome_CRP!$C10</f>
        <v>0</v>
      </c>
      <c r="N10">
        <f>[3]CRP_Outcome_CRP!$D10</f>
        <v>0</v>
      </c>
      <c r="O10">
        <f>[3]CRP_Outcome_CRP!$E10</f>
        <v>0</v>
      </c>
      <c r="Q10">
        <f>[4]CRP_Outcome_CRP!$B10</f>
        <v>0</v>
      </c>
      <c r="R10">
        <f>[4]CRP_Outcome_CRP!$C10</f>
        <v>0</v>
      </c>
      <c r="S10">
        <f>[4]CRP_Outcome_CRP!$D10</f>
        <v>0</v>
      </c>
      <c r="T10">
        <f>[4]CRP_Outcome_CRP!$E10</f>
        <v>0</v>
      </c>
      <c r="V10">
        <f>[5]CRP_Outcome_CRP!$B10</f>
        <v>0</v>
      </c>
      <c r="W10">
        <f>[5]CRP_Outcome_CRP!$C10</f>
        <v>0</v>
      </c>
      <c r="X10">
        <f>[5]CRP_Outcome_CRP!$D10</f>
        <v>0</v>
      </c>
      <c r="Y10">
        <f>[5]CRP_Outcome_CRP!$E10</f>
        <v>0</v>
      </c>
      <c r="AA10">
        <f>[6]CRP_Outcome_CRP!$B10</f>
        <v>0</v>
      </c>
      <c r="AB10">
        <f>[6]CRP_Outcome_CRP!$C10</f>
        <v>0</v>
      </c>
      <c r="AC10">
        <f>[6]CRP_Outcome_CRP!$D10</f>
        <v>0</v>
      </c>
      <c r="AD10">
        <f>[6]CRP_Outcome_CRP!$E10</f>
        <v>0</v>
      </c>
      <c r="AF10">
        <f>[7]CRP_Outcome_CRP!$B10</f>
        <v>0</v>
      </c>
      <c r="AG10">
        <f>[7]CRP_Outcome_CRP!$C10</f>
        <v>0</v>
      </c>
      <c r="AH10">
        <f>[7]CRP_Outcome_CRP!$D10</f>
        <v>0</v>
      </c>
      <c r="AI10">
        <f>[7]CRP_Outcome_CRP!$E10</f>
        <v>0</v>
      </c>
      <c r="AK10">
        <f>[8]CRP_Outcome_CRP!$B10</f>
        <v>0</v>
      </c>
      <c r="AL10">
        <f>[8]CRP_Outcome_CRP!$C10</f>
        <v>0</v>
      </c>
      <c r="AM10">
        <f>[8]CRP_Outcome_CRP!$D10</f>
        <v>0</v>
      </c>
      <c r="AN10">
        <f>[8]CRP_Outcome_CRP!$E10</f>
        <v>0</v>
      </c>
      <c r="AP10">
        <f>[9]CRP_Outcome_CRP!$B10</f>
        <v>0</v>
      </c>
      <c r="AQ10">
        <f>[9]CRP_Outcome_CRP!$C10</f>
        <v>0</v>
      </c>
      <c r="AR10">
        <f>[9]CRP_Outcome_CRP!$D10</f>
        <v>0</v>
      </c>
      <c r="AS10">
        <f>[9]CRP_Outcome_CRP!$E10</f>
        <v>0</v>
      </c>
      <c r="AU10">
        <f>[10]CRP_Outcome_CRP!$B10</f>
        <v>0</v>
      </c>
      <c r="AV10">
        <f>[10]CRP_Outcome_CRP!$C10</f>
        <v>0</v>
      </c>
      <c r="AW10">
        <f>[10]CRP_Outcome_CRP!$D10</f>
        <v>0</v>
      </c>
      <c r="AX10">
        <f>[10]CRP_Outcome_CRP!$E10</f>
        <v>0</v>
      </c>
      <c r="AZ10">
        <f>[31]CRP_Outcome_CRP!$B10</f>
        <v>0</v>
      </c>
      <c r="BA10">
        <f>[31]CRP_Outcome_CRP!$C10</f>
        <v>0</v>
      </c>
      <c r="BB10">
        <f>[31]CRP_Outcome_CRP!$D10</f>
        <v>0</v>
      </c>
      <c r="BC10">
        <f>[31]CRP_Outcome_CRP!$E10</f>
        <v>0</v>
      </c>
      <c r="BE10">
        <f>[32]CRP_Outcome_CRP!$B10</f>
        <v>0</v>
      </c>
      <c r="BF10">
        <f>[32]CRP_Outcome_CRP!$C10</f>
        <v>0</v>
      </c>
      <c r="BG10">
        <f>[32]CRP_Outcome_CRP!$D10</f>
        <v>0</v>
      </c>
      <c r="BH10">
        <f>[32]CRP_Outcome_CRP!$E10</f>
        <v>0</v>
      </c>
      <c r="BJ10">
        <f>[33]CRP_Outcome_CRP!$B10</f>
        <v>0</v>
      </c>
      <c r="BK10">
        <f>[33]CRP_Outcome_CRP!$C10</f>
        <v>0</v>
      </c>
      <c r="BL10">
        <f>[33]CRP_Outcome_CRP!$D10</f>
        <v>0</v>
      </c>
      <c r="BM10">
        <f>[33]CRP_Outcome_CRP!$E10</f>
        <v>0</v>
      </c>
      <c r="BO10">
        <f>[34]CRP_Outcome_CRP!$B10</f>
        <v>0</v>
      </c>
      <c r="BP10">
        <f>[34]CRP_Outcome_CRP!$C10</f>
        <v>0</v>
      </c>
      <c r="BQ10">
        <f>[34]CRP_Outcome_CRP!$D10</f>
        <v>0</v>
      </c>
      <c r="BR10">
        <f>[34]CRP_Outcome_CRP!$E10</f>
        <v>0</v>
      </c>
      <c r="BT10">
        <f>[35]CRP_Outcome_CRP!$B10</f>
        <v>0</v>
      </c>
      <c r="BU10">
        <f>[35]CRP_Outcome_CRP!$C10</f>
        <v>0</v>
      </c>
      <c r="BV10">
        <f>[35]CRP_Outcome_CRP!$D10</f>
        <v>0</v>
      </c>
      <c r="BW10">
        <f>[35]CRP_Outcome_CRP!$E10</f>
        <v>0</v>
      </c>
      <c r="BY10">
        <f>[36]CRP_Outcome_CRP!$B10</f>
        <v>0</v>
      </c>
      <c r="BZ10">
        <f>[36]CRP_Outcome_CRP!$C10</f>
        <v>0</v>
      </c>
      <c r="CA10">
        <f>[36]CRP_Outcome_CRP!$D10</f>
        <v>0</v>
      </c>
      <c r="CB10">
        <f>[36]CRP_Outcome_CRP!$E10</f>
        <v>0</v>
      </c>
      <c r="CD10">
        <f>[37]CRP_Outcome_CRP!$B10</f>
        <v>0</v>
      </c>
      <c r="CE10">
        <f>[37]CRP_Outcome_CRP!$C10</f>
        <v>0</v>
      </c>
      <c r="CF10">
        <f>[37]CRP_Outcome_CRP!$D10</f>
        <v>0</v>
      </c>
      <c r="CG10">
        <f>[37]CRP_Outcome_CRP!$E10</f>
        <v>0</v>
      </c>
      <c r="CI10">
        <f>[38]CRP_Outcome_CRP!$B10</f>
        <v>0</v>
      </c>
      <c r="CJ10">
        <f>[38]CRP_Outcome_CRP!$C10</f>
        <v>0</v>
      </c>
      <c r="CK10">
        <f>[38]CRP_Outcome_CRP!$D10</f>
        <v>0</v>
      </c>
      <c r="CL10">
        <f>[38]CRP_Outcome_CRP!$E10</f>
        <v>0</v>
      </c>
      <c r="CN10">
        <f>[39]CRP_Outcome_CRP!$B10</f>
        <v>0</v>
      </c>
      <c r="CO10">
        <f>[39]CRP_Outcome_CRP!$C10</f>
        <v>0</v>
      </c>
      <c r="CP10">
        <f>[39]CRP_Outcome_CRP!$D10</f>
        <v>0</v>
      </c>
      <c r="CQ10">
        <f>[39]CRP_Outcome_CRP!$E10</f>
        <v>0</v>
      </c>
      <c r="CS10">
        <f>[40]CRP_Outcome_CRP!$B10</f>
        <v>0</v>
      </c>
      <c r="CT10">
        <f>[40]CRP_Outcome_CRP!$C10</f>
        <v>0</v>
      </c>
      <c r="CU10">
        <f>[40]CRP_Outcome_CRP!$D10</f>
        <v>0</v>
      </c>
      <c r="CV10">
        <f>[40]CRP_Outcome_CRP!$E10</f>
        <v>0</v>
      </c>
      <c r="CX10">
        <f>[41]CRP_Outcome_CRP!$B10</f>
        <v>0</v>
      </c>
      <c r="CY10">
        <f>[41]CRP_Outcome_CRP!$C10</f>
        <v>0</v>
      </c>
      <c r="CZ10">
        <f>[41]CRP_Outcome_CRP!$D10</f>
        <v>0</v>
      </c>
      <c r="DA10">
        <f>[41]CRP_Outcome_CRP!$E10</f>
        <v>0</v>
      </c>
      <c r="DC10">
        <f>[42]CRP_Outcome_CRP!$B10</f>
        <v>0</v>
      </c>
      <c r="DD10">
        <f>[42]CRP_Outcome_CRP!$C10</f>
        <v>0</v>
      </c>
      <c r="DE10">
        <f>[42]CRP_Outcome_CRP!$D10</f>
        <v>0</v>
      </c>
      <c r="DF10">
        <f>[42]CRP_Outcome_CRP!$E10</f>
        <v>0</v>
      </c>
      <c r="DH10">
        <f>[43]CRP_Outcome_CRP!$B10</f>
        <v>0</v>
      </c>
      <c r="DI10">
        <f>[43]CRP_Outcome_CRP!$C10</f>
        <v>0</v>
      </c>
      <c r="DJ10">
        <f>[43]CRP_Outcome_CRP!$D10</f>
        <v>0</v>
      </c>
      <c r="DK10">
        <f>[43]CRP_Outcome_CRP!$E10</f>
        <v>0</v>
      </c>
      <c r="DM10">
        <f>[44]CRP_Outcome_CRP!$B10</f>
        <v>0</v>
      </c>
      <c r="DN10">
        <f>[44]CRP_Outcome_CRP!$C10</f>
        <v>0</v>
      </c>
      <c r="DO10">
        <f>[44]CRP_Outcome_CRP!$D10</f>
        <v>0</v>
      </c>
      <c r="DP10">
        <f>[44]CRP_Outcome_CRP!$E10</f>
        <v>0</v>
      </c>
      <c r="DR10">
        <f>[5]CRP_Outcome_CRP!$B10</f>
        <v>0</v>
      </c>
      <c r="DS10">
        <f>[5]CRP_Outcome_CRP!$C10</f>
        <v>0</v>
      </c>
      <c r="DT10">
        <f>[5]CRP_Outcome_CRP!$D10</f>
        <v>0</v>
      </c>
      <c r="DU10">
        <f>[5]CRP_Outcome_CRP!$E10</f>
        <v>0</v>
      </c>
      <c r="DW10">
        <f>[46]CRP_Outcome_CRP!$B10</f>
        <v>0</v>
      </c>
      <c r="DX10">
        <f>[46]CRP_Outcome_CRP!$C10</f>
        <v>0</v>
      </c>
      <c r="DY10">
        <f>[46]CRP_Outcome_CRP!$D10</f>
        <v>0</v>
      </c>
      <c r="DZ10">
        <f>[46]CRP_Outcome_CRP!$E10</f>
        <v>0</v>
      </c>
      <c r="EB10">
        <f>[47]CRP_Outcome_CRP!$B10</f>
        <v>0</v>
      </c>
      <c r="EC10">
        <f>[47]CRP_Outcome_CRP!$C10</f>
        <v>0</v>
      </c>
      <c r="ED10">
        <f>[47]CRP_Outcome_CRP!$D10</f>
        <v>0</v>
      </c>
      <c r="EE10">
        <f>[47]CRP_Outcome_CRP!$E10</f>
        <v>0</v>
      </c>
      <c r="EG10">
        <f>[48]CRP_Outcome_CRP!$B10</f>
        <v>0</v>
      </c>
      <c r="EH10">
        <f>[48]CRP_Outcome_CRP!$C10</f>
        <v>0</v>
      </c>
      <c r="EI10">
        <f>[48]CRP_Outcome_CRP!$D10</f>
        <v>0</v>
      </c>
      <c r="EJ10">
        <f>[48]CRP_Outcome_CRP!$E10</f>
        <v>0</v>
      </c>
      <c r="EL10">
        <f>[49]CRP_Outcome_CRP!$B10</f>
        <v>0</v>
      </c>
      <c r="EM10">
        <f>[49]CRP_Outcome_CRP!$C10</f>
        <v>0</v>
      </c>
      <c r="EN10">
        <f>[49]CRP_Outcome_CRP!$D10</f>
        <v>0</v>
      </c>
      <c r="EO10">
        <f>[49]CRP_Outcome_CRP!$E10</f>
        <v>0</v>
      </c>
      <c r="EQ10">
        <f>[50]CRP_Outcome_CRP!$B10</f>
        <v>0</v>
      </c>
      <c r="ER10">
        <f>[50]CRP_Outcome_CRP!$C10</f>
        <v>0</v>
      </c>
      <c r="ES10">
        <f>[50]CRP_Outcome_CRP!$D10</f>
        <v>0</v>
      </c>
      <c r="ET10">
        <f>[50]CRP_Outcome_CRP!$E10</f>
        <v>0</v>
      </c>
      <c r="EW10">
        <f t="shared" si="0"/>
        <v>0</v>
      </c>
      <c r="EX10">
        <f t="shared" si="1"/>
        <v>0</v>
      </c>
      <c r="EY10">
        <f t="shared" si="2"/>
        <v>0</v>
      </c>
      <c r="EZ10">
        <f t="shared" si="3"/>
        <v>0</v>
      </c>
    </row>
    <row r="11" spans="1:156" x14ac:dyDescent="0.35">
      <c r="A11">
        <v>9</v>
      </c>
      <c r="B11">
        <f>[1]CRP_Outcome_CRP!$B11</f>
        <v>0</v>
      </c>
      <c r="C11">
        <f>[1]CRP_Outcome_CRP!$C11</f>
        <v>0</v>
      </c>
      <c r="D11">
        <f>[1]CRP_Outcome_CRP!$D11</f>
        <v>0</v>
      </c>
      <c r="E11">
        <f>[1]CRP_Outcome_CRP!$E11</f>
        <v>0</v>
      </c>
      <c r="G11">
        <f>[2]CRP_Outcome_CRP!$B11</f>
        <v>0</v>
      </c>
      <c r="H11">
        <f>[2]CRP_Outcome_CRP!$C11</f>
        <v>0</v>
      </c>
      <c r="I11">
        <f>[2]CRP_Outcome_CRP!$D11</f>
        <v>0</v>
      </c>
      <c r="J11">
        <f>[2]CRP_Outcome_CRP!$E11</f>
        <v>0</v>
      </c>
      <c r="L11">
        <f>[3]CRP_Outcome_CRP!$B11</f>
        <v>0</v>
      </c>
      <c r="M11">
        <f>[3]CRP_Outcome_CRP!$C11</f>
        <v>0</v>
      </c>
      <c r="N11">
        <f>[3]CRP_Outcome_CRP!$D11</f>
        <v>0</v>
      </c>
      <c r="O11">
        <f>[3]CRP_Outcome_CRP!$E11</f>
        <v>0</v>
      </c>
      <c r="Q11">
        <f>[4]CRP_Outcome_CRP!$B11</f>
        <v>0</v>
      </c>
      <c r="R11">
        <f>[4]CRP_Outcome_CRP!$C11</f>
        <v>0</v>
      </c>
      <c r="S11">
        <f>[4]CRP_Outcome_CRP!$D11</f>
        <v>0</v>
      </c>
      <c r="T11">
        <f>[4]CRP_Outcome_CRP!$E11</f>
        <v>0</v>
      </c>
      <c r="V11">
        <f>[5]CRP_Outcome_CRP!$B11</f>
        <v>0</v>
      </c>
      <c r="W11">
        <f>[5]CRP_Outcome_CRP!$C11</f>
        <v>0</v>
      </c>
      <c r="X11">
        <f>[5]CRP_Outcome_CRP!$D11</f>
        <v>0</v>
      </c>
      <c r="Y11">
        <f>[5]CRP_Outcome_CRP!$E11</f>
        <v>0</v>
      </c>
      <c r="AA11">
        <f>[6]CRP_Outcome_CRP!$B11</f>
        <v>0</v>
      </c>
      <c r="AB11">
        <f>[6]CRP_Outcome_CRP!$C11</f>
        <v>0</v>
      </c>
      <c r="AC11">
        <f>[6]CRP_Outcome_CRP!$D11</f>
        <v>0</v>
      </c>
      <c r="AD11">
        <f>[6]CRP_Outcome_CRP!$E11</f>
        <v>0</v>
      </c>
      <c r="AF11">
        <f>[7]CRP_Outcome_CRP!$B11</f>
        <v>0</v>
      </c>
      <c r="AG11">
        <f>[7]CRP_Outcome_CRP!$C11</f>
        <v>0</v>
      </c>
      <c r="AH11">
        <f>[7]CRP_Outcome_CRP!$D11</f>
        <v>0</v>
      </c>
      <c r="AI11">
        <f>[7]CRP_Outcome_CRP!$E11</f>
        <v>0</v>
      </c>
      <c r="AK11">
        <f>[8]CRP_Outcome_CRP!$B11</f>
        <v>0</v>
      </c>
      <c r="AL11">
        <f>[8]CRP_Outcome_CRP!$C11</f>
        <v>0</v>
      </c>
      <c r="AM11">
        <f>[8]CRP_Outcome_CRP!$D11</f>
        <v>0</v>
      </c>
      <c r="AN11">
        <f>[8]CRP_Outcome_CRP!$E11</f>
        <v>0</v>
      </c>
      <c r="AP11">
        <f>[9]CRP_Outcome_CRP!$B11</f>
        <v>0</v>
      </c>
      <c r="AQ11">
        <f>[9]CRP_Outcome_CRP!$C11</f>
        <v>0</v>
      </c>
      <c r="AR11">
        <f>[9]CRP_Outcome_CRP!$D11</f>
        <v>0</v>
      </c>
      <c r="AS11">
        <f>[9]CRP_Outcome_CRP!$E11</f>
        <v>0</v>
      </c>
      <c r="AU11">
        <f>[10]CRP_Outcome_CRP!$B11</f>
        <v>3</v>
      </c>
      <c r="AV11">
        <f>[10]CRP_Outcome_CRP!$C11</f>
        <v>0</v>
      </c>
      <c r="AW11">
        <f>[10]CRP_Outcome_CRP!$D11</f>
        <v>0</v>
      </c>
      <c r="AX11">
        <f>[10]CRP_Outcome_CRP!$E11</f>
        <v>0</v>
      </c>
      <c r="AZ11">
        <f>[31]CRP_Outcome_CRP!$B11</f>
        <v>0</v>
      </c>
      <c r="BA11">
        <f>[31]CRP_Outcome_CRP!$C11</f>
        <v>0</v>
      </c>
      <c r="BB11">
        <f>[31]CRP_Outcome_CRP!$D11</f>
        <v>0</v>
      </c>
      <c r="BC11">
        <f>[31]CRP_Outcome_CRP!$E11</f>
        <v>0</v>
      </c>
      <c r="BE11">
        <f>[32]CRP_Outcome_CRP!$B11</f>
        <v>0</v>
      </c>
      <c r="BF11">
        <f>[32]CRP_Outcome_CRP!$C11</f>
        <v>0</v>
      </c>
      <c r="BG11">
        <f>[32]CRP_Outcome_CRP!$D11</f>
        <v>0</v>
      </c>
      <c r="BH11">
        <f>[32]CRP_Outcome_CRP!$E11</f>
        <v>0</v>
      </c>
      <c r="BJ11">
        <f>[33]CRP_Outcome_CRP!$B11</f>
        <v>0</v>
      </c>
      <c r="BK11">
        <f>[33]CRP_Outcome_CRP!$C11</f>
        <v>0</v>
      </c>
      <c r="BL11">
        <f>[33]CRP_Outcome_CRP!$D11</f>
        <v>0</v>
      </c>
      <c r="BM11">
        <f>[33]CRP_Outcome_CRP!$E11</f>
        <v>0</v>
      </c>
      <c r="BO11">
        <f>[34]CRP_Outcome_CRP!$B11</f>
        <v>0</v>
      </c>
      <c r="BP11">
        <f>[34]CRP_Outcome_CRP!$C11</f>
        <v>0</v>
      </c>
      <c r="BQ11">
        <f>[34]CRP_Outcome_CRP!$D11</f>
        <v>0</v>
      </c>
      <c r="BR11">
        <f>[34]CRP_Outcome_CRP!$E11</f>
        <v>0</v>
      </c>
      <c r="BT11">
        <f>[35]CRP_Outcome_CRP!$B11</f>
        <v>1</v>
      </c>
      <c r="BU11">
        <f>[35]CRP_Outcome_CRP!$C11</f>
        <v>0</v>
      </c>
      <c r="BV11">
        <f>[35]CRP_Outcome_CRP!$D11</f>
        <v>0</v>
      </c>
      <c r="BW11">
        <f>[35]CRP_Outcome_CRP!$E11</f>
        <v>0</v>
      </c>
      <c r="BY11">
        <f>[36]CRP_Outcome_CRP!$B11</f>
        <v>0</v>
      </c>
      <c r="BZ11">
        <f>[36]CRP_Outcome_CRP!$C11</f>
        <v>0</v>
      </c>
      <c r="CA11">
        <f>[36]CRP_Outcome_CRP!$D11</f>
        <v>0</v>
      </c>
      <c r="CB11">
        <f>[36]CRP_Outcome_CRP!$E11</f>
        <v>0</v>
      </c>
      <c r="CD11">
        <f>[37]CRP_Outcome_CRP!$B11</f>
        <v>0</v>
      </c>
      <c r="CE11">
        <f>[37]CRP_Outcome_CRP!$C11</f>
        <v>0</v>
      </c>
      <c r="CF11">
        <f>[37]CRP_Outcome_CRP!$D11</f>
        <v>0</v>
      </c>
      <c r="CG11">
        <f>[37]CRP_Outcome_CRP!$E11</f>
        <v>0</v>
      </c>
      <c r="CI11">
        <f>[38]CRP_Outcome_CRP!$B11</f>
        <v>0</v>
      </c>
      <c r="CJ11">
        <f>[38]CRP_Outcome_CRP!$C11</f>
        <v>0</v>
      </c>
      <c r="CK11">
        <f>[38]CRP_Outcome_CRP!$D11</f>
        <v>0</v>
      </c>
      <c r="CL11">
        <f>[38]CRP_Outcome_CRP!$E11</f>
        <v>0</v>
      </c>
      <c r="CN11">
        <f>[39]CRP_Outcome_CRP!$B11</f>
        <v>0</v>
      </c>
      <c r="CO11">
        <f>[39]CRP_Outcome_CRP!$C11</f>
        <v>0</v>
      </c>
      <c r="CP11">
        <f>[39]CRP_Outcome_CRP!$D11</f>
        <v>0</v>
      </c>
      <c r="CQ11">
        <f>[39]CRP_Outcome_CRP!$E11</f>
        <v>0</v>
      </c>
      <c r="CS11">
        <f>[40]CRP_Outcome_CRP!$B11</f>
        <v>0</v>
      </c>
      <c r="CT11">
        <f>[40]CRP_Outcome_CRP!$C11</f>
        <v>0</v>
      </c>
      <c r="CU11">
        <f>[40]CRP_Outcome_CRP!$D11</f>
        <v>0</v>
      </c>
      <c r="CV11">
        <f>[40]CRP_Outcome_CRP!$E11</f>
        <v>0</v>
      </c>
      <c r="CX11">
        <f>[41]CRP_Outcome_CRP!$B11</f>
        <v>0</v>
      </c>
      <c r="CY11">
        <f>[41]CRP_Outcome_CRP!$C11</f>
        <v>0</v>
      </c>
      <c r="CZ11">
        <f>[41]CRP_Outcome_CRP!$D11</f>
        <v>0</v>
      </c>
      <c r="DA11">
        <f>[41]CRP_Outcome_CRP!$E11</f>
        <v>0</v>
      </c>
      <c r="DC11">
        <f>[42]CRP_Outcome_CRP!$B11</f>
        <v>0</v>
      </c>
      <c r="DD11">
        <f>[42]CRP_Outcome_CRP!$C11</f>
        <v>0</v>
      </c>
      <c r="DE11">
        <f>[42]CRP_Outcome_CRP!$D11</f>
        <v>0</v>
      </c>
      <c r="DF11">
        <f>[42]CRP_Outcome_CRP!$E11</f>
        <v>0</v>
      </c>
      <c r="DH11">
        <f>[43]CRP_Outcome_CRP!$B11</f>
        <v>0</v>
      </c>
      <c r="DI11">
        <f>[43]CRP_Outcome_CRP!$C11</f>
        <v>0</v>
      </c>
      <c r="DJ11">
        <f>[43]CRP_Outcome_CRP!$D11</f>
        <v>0</v>
      </c>
      <c r="DK11">
        <f>[43]CRP_Outcome_CRP!$E11</f>
        <v>0</v>
      </c>
      <c r="DM11">
        <f>[44]CRP_Outcome_CRP!$B11</f>
        <v>1</v>
      </c>
      <c r="DN11">
        <f>[44]CRP_Outcome_CRP!$C11</f>
        <v>0</v>
      </c>
      <c r="DO11">
        <f>[44]CRP_Outcome_CRP!$D11</f>
        <v>0</v>
      </c>
      <c r="DP11">
        <f>[44]CRP_Outcome_CRP!$E11</f>
        <v>0</v>
      </c>
      <c r="DR11">
        <f>[5]CRP_Outcome_CRP!$B11</f>
        <v>0</v>
      </c>
      <c r="DS11">
        <f>[5]CRP_Outcome_CRP!$C11</f>
        <v>0</v>
      </c>
      <c r="DT11">
        <f>[5]CRP_Outcome_CRP!$D11</f>
        <v>0</v>
      </c>
      <c r="DU11">
        <f>[5]CRP_Outcome_CRP!$E11</f>
        <v>0</v>
      </c>
      <c r="DW11">
        <f>[46]CRP_Outcome_CRP!$B11</f>
        <v>1</v>
      </c>
      <c r="DX11">
        <f>[46]CRP_Outcome_CRP!$C11</f>
        <v>0</v>
      </c>
      <c r="DY11">
        <f>[46]CRP_Outcome_CRP!$D11</f>
        <v>0</v>
      </c>
      <c r="DZ11">
        <f>[46]CRP_Outcome_CRP!$E11</f>
        <v>0</v>
      </c>
      <c r="EB11">
        <f>[47]CRP_Outcome_CRP!$B11</f>
        <v>0</v>
      </c>
      <c r="EC11">
        <f>[47]CRP_Outcome_CRP!$C11</f>
        <v>0</v>
      </c>
      <c r="ED11">
        <f>[47]CRP_Outcome_CRP!$D11</f>
        <v>0</v>
      </c>
      <c r="EE11">
        <f>[47]CRP_Outcome_CRP!$E11</f>
        <v>0</v>
      </c>
      <c r="EG11">
        <f>[48]CRP_Outcome_CRP!$B11</f>
        <v>0</v>
      </c>
      <c r="EH11">
        <f>[48]CRP_Outcome_CRP!$C11</f>
        <v>0</v>
      </c>
      <c r="EI11">
        <f>[48]CRP_Outcome_CRP!$D11</f>
        <v>0</v>
      </c>
      <c r="EJ11">
        <f>[48]CRP_Outcome_CRP!$E11</f>
        <v>0</v>
      </c>
      <c r="EL11">
        <f>[49]CRP_Outcome_CRP!$B11</f>
        <v>0</v>
      </c>
      <c r="EM11">
        <f>[49]CRP_Outcome_CRP!$C11</f>
        <v>0</v>
      </c>
      <c r="EN11">
        <f>[49]CRP_Outcome_CRP!$D11</f>
        <v>0</v>
      </c>
      <c r="EO11">
        <f>[49]CRP_Outcome_CRP!$E11</f>
        <v>0</v>
      </c>
      <c r="EQ11">
        <f>[50]CRP_Outcome_CRP!$B11</f>
        <v>0</v>
      </c>
      <c r="ER11">
        <f>[50]CRP_Outcome_CRP!$C11</f>
        <v>0</v>
      </c>
      <c r="ES11">
        <f>[50]CRP_Outcome_CRP!$D11</f>
        <v>0</v>
      </c>
      <c r="ET11">
        <f>[50]CRP_Outcome_CRP!$E11</f>
        <v>0</v>
      </c>
      <c r="EW11">
        <f t="shared" si="0"/>
        <v>0.2</v>
      </c>
      <c r="EX11">
        <f t="shared" si="1"/>
        <v>0</v>
      </c>
      <c r="EY11">
        <f t="shared" si="2"/>
        <v>0</v>
      </c>
      <c r="EZ11">
        <f t="shared" si="3"/>
        <v>0</v>
      </c>
    </row>
    <row r="12" spans="1:156" x14ac:dyDescent="0.35">
      <c r="A12">
        <v>10</v>
      </c>
      <c r="B12">
        <f>[1]CRP_Outcome_CRP!$B12</f>
        <v>2</v>
      </c>
      <c r="C12">
        <f>[1]CRP_Outcome_CRP!$C12</f>
        <v>0</v>
      </c>
      <c r="D12">
        <f>[1]CRP_Outcome_CRP!$D12</f>
        <v>0</v>
      </c>
      <c r="E12">
        <f>[1]CRP_Outcome_CRP!$E12</f>
        <v>0</v>
      </c>
      <c r="G12">
        <f>[2]CRP_Outcome_CRP!$B12</f>
        <v>0</v>
      </c>
      <c r="H12">
        <f>[2]CRP_Outcome_CRP!$C12</f>
        <v>0</v>
      </c>
      <c r="I12">
        <f>[2]CRP_Outcome_CRP!$D12</f>
        <v>0</v>
      </c>
      <c r="J12">
        <f>[2]CRP_Outcome_CRP!$E12</f>
        <v>0</v>
      </c>
      <c r="L12">
        <f>[3]CRP_Outcome_CRP!$B12</f>
        <v>1</v>
      </c>
      <c r="M12">
        <f>[3]CRP_Outcome_CRP!$C12</f>
        <v>0</v>
      </c>
      <c r="N12">
        <f>[3]CRP_Outcome_CRP!$D12</f>
        <v>0</v>
      </c>
      <c r="O12">
        <f>[3]CRP_Outcome_CRP!$E12</f>
        <v>0</v>
      </c>
      <c r="Q12">
        <f>[4]CRP_Outcome_CRP!$B12</f>
        <v>1</v>
      </c>
      <c r="R12">
        <f>[4]CRP_Outcome_CRP!$C12</f>
        <v>0</v>
      </c>
      <c r="S12">
        <f>[4]CRP_Outcome_CRP!$D12</f>
        <v>0</v>
      </c>
      <c r="T12">
        <f>[4]CRP_Outcome_CRP!$E12</f>
        <v>0</v>
      </c>
      <c r="V12">
        <f>[5]CRP_Outcome_CRP!$B12</f>
        <v>0</v>
      </c>
      <c r="W12">
        <f>[5]CRP_Outcome_CRP!$C12</f>
        <v>0</v>
      </c>
      <c r="X12">
        <f>[5]CRP_Outcome_CRP!$D12</f>
        <v>0</v>
      </c>
      <c r="Y12">
        <f>[5]CRP_Outcome_CRP!$E12</f>
        <v>0</v>
      </c>
      <c r="AA12">
        <f>[6]CRP_Outcome_CRP!$B12</f>
        <v>4</v>
      </c>
      <c r="AB12">
        <f>[6]CRP_Outcome_CRP!$C12</f>
        <v>0</v>
      </c>
      <c r="AC12">
        <f>[6]CRP_Outcome_CRP!$D12</f>
        <v>0</v>
      </c>
      <c r="AD12">
        <f>[6]CRP_Outcome_CRP!$E12</f>
        <v>0</v>
      </c>
      <c r="AF12">
        <f>[7]CRP_Outcome_CRP!$B12</f>
        <v>1</v>
      </c>
      <c r="AG12">
        <f>[7]CRP_Outcome_CRP!$C12</f>
        <v>0</v>
      </c>
      <c r="AH12">
        <f>[7]CRP_Outcome_CRP!$D12</f>
        <v>0</v>
      </c>
      <c r="AI12">
        <f>[7]CRP_Outcome_CRP!$E12</f>
        <v>0</v>
      </c>
      <c r="AK12">
        <f>[8]CRP_Outcome_CRP!$B12</f>
        <v>1</v>
      </c>
      <c r="AL12">
        <f>[8]CRP_Outcome_CRP!$C12</f>
        <v>0</v>
      </c>
      <c r="AM12">
        <f>[8]CRP_Outcome_CRP!$D12</f>
        <v>0</v>
      </c>
      <c r="AN12">
        <f>[8]CRP_Outcome_CRP!$E12</f>
        <v>0</v>
      </c>
      <c r="AP12">
        <f>[9]CRP_Outcome_CRP!$B12</f>
        <v>0</v>
      </c>
      <c r="AQ12">
        <f>[9]CRP_Outcome_CRP!$C12</f>
        <v>0</v>
      </c>
      <c r="AR12">
        <f>[9]CRP_Outcome_CRP!$D12</f>
        <v>0</v>
      </c>
      <c r="AS12">
        <f>[9]CRP_Outcome_CRP!$E12</f>
        <v>0</v>
      </c>
      <c r="AU12">
        <f>[10]CRP_Outcome_CRP!$B12</f>
        <v>4</v>
      </c>
      <c r="AV12">
        <f>[10]CRP_Outcome_CRP!$C12</f>
        <v>0</v>
      </c>
      <c r="AW12">
        <f>[10]CRP_Outcome_CRP!$D12</f>
        <v>0</v>
      </c>
      <c r="AX12">
        <f>[10]CRP_Outcome_CRP!$E12</f>
        <v>0</v>
      </c>
      <c r="AZ12">
        <f>[31]CRP_Outcome_CRP!$B12</f>
        <v>2</v>
      </c>
      <c r="BA12">
        <f>[31]CRP_Outcome_CRP!$C12</f>
        <v>0</v>
      </c>
      <c r="BB12">
        <f>[31]CRP_Outcome_CRP!$D12</f>
        <v>0</v>
      </c>
      <c r="BC12">
        <f>[31]CRP_Outcome_CRP!$E12</f>
        <v>0</v>
      </c>
      <c r="BE12">
        <f>[32]CRP_Outcome_CRP!$B12</f>
        <v>2</v>
      </c>
      <c r="BF12">
        <f>[32]CRP_Outcome_CRP!$C12</f>
        <v>0</v>
      </c>
      <c r="BG12">
        <f>[32]CRP_Outcome_CRP!$D12</f>
        <v>0</v>
      </c>
      <c r="BH12">
        <f>[32]CRP_Outcome_CRP!$E12</f>
        <v>0</v>
      </c>
      <c r="BJ12">
        <f>[33]CRP_Outcome_CRP!$B12</f>
        <v>4</v>
      </c>
      <c r="BK12">
        <f>[33]CRP_Outcome_CRP!$C12</f>
        <v>0</v>
      </c>
      <c r="BL12">
        <f>[33]CRP_Outcome_CRP!$D12</f>
        <v>0</v>
      </c>
      <c r="BM12">
        <f>[33]CRP_Outcome_CRP!$E12</f>
        <v>0</v>
      </c>
      <c r="BO12">
        <f>[34]CRP_Outcome_CRP!$B12</f>
        <v>2</v>
      </c>
      <c r="BP12">
        <f>[34]CRP_Outcome_CRP!$C12</f>
        <v>0</v>
      </c>
      <c r="BQ12">
        <f>[34]CRP_Outcome_CRP!$D12</f>
        <v>0</v>
      </c>
      <c r="BR12">
        <f>[34]CRP_Outcome_CRP!$E12</f>
        <v>0</v>
      </c>
      <c r="BT12">
        <f>[35]CRP_Outcome_CRP!$B12</f>
        <v>3</v>
      </c>
      <c r="BU12">
        <f>[35]CRP_Outcome_CRP!$C12</f>
        <v>0</v>
      </c>
      <c r="BV12">
        <f>[35]CRP_Outcome_CRP!$D12</f>
        <v>0</v>
      </c>
      <c r="BW12">
        <f>[35]CRP_Outcome_CRP!$E12</f>
        <v>0</v>
      </c>
      <c r="BY12">
        <f>[36]CRP_Outcome_CRP!$B12</f>
        <v>3</v>
      </c>
      <c r="BZ12">
        <f>[36]CRP_Outcome_CRP!$C12</f>
        <v>0</v>
      </c>
      <c r="CA12">
        <f>[36]CRP_Outcome_CRP!$D12</f>
        <v>0</v>
      </c>
      <c r="CB12">
        <f>[36]CRP_Outcome_CRP!$E12</f>
        <v>0</v>
      </c>
      <c r="CD12">
        <f>[37]CRP_Outcome_CRP!$B12</f>
        <v>9</v>
      </c>
      <c r="CE12">
        <f>[37]CRP_Outcome_CRP!$C12</f>
        <v>0</v>
      </c>
      <c r="CF12">
        <f>[37]CRP_Outcome_CRP!$D12</f>
        <v>0</v>
      </c>
      <c r="CG12">
        <f>[37]CRP_Outcome_CRP!$E12</f>
        <v>0</v>
      </c>
      <c r="CI12">
        <f>[38]CRP_Outcome_CRP!$B12</f>
        <v>2</v>
      </c>
      <c r="CJ12">
        <f>[38]CRP_Outcome_CRP!$C12</f>
        <v>0</v>
      </c>
      <c r="CK12">
        <f>[38]CRP_Outcome_CRP!$D12</f>
        <v>0</v>
      </c>
      <c r="CL12">
        <f>[38]CRP_Outcome_CRP!$E12</f>
        <v>0</v>
      </c>
      <c r="CN12">
        <f>[39]CRP_Outcome_CRP!$B12</f>
        <v>1</v>
      </c>
      <c r="CO12">
        <f>[39]CRP_Outcome_CRP!$C12</f>
        <v>0</v>
      </c>
      <c r="CP12">
        <f>[39]CRP_Outcome_CRP!$D12</f>
        <v>0</v>
      </c>
      <c r="CQ12">
        <f>[39]CRP_Outcome_CRP!$E12</f>
        <v>0</v>
      </c>
      <c r="CS12">
        <f>[40]CRP_Outcome_CRP!$B12</f>
        <v>2</v>
      </c>
      <c r="CT12">
        <f>[40]CRP_Outcome_CRP!$C12</f>
        <v>0</v>
      </c>
      <c r="CU12">
        <f>[40]CRP_Outcome_CRP!$D12</f>
        <v>0</v>
      </c>
      <c r="CV12">
        <f>[40]CRP_Outcome_CRP!$E12</f>
        <v>0</v>
      </c>
      <c r="CX12">
        <f>[41]CRP_Outcome_CRP!$B12</f>
        <v>0</v>
      </c>
      <c r="CY12">
        <f>[41]CRP_Outcome_CRP!$C12</f>
        <v>0</v>
      </c>
      <c r="CZ12">
        <f>[41]CRP_Outcome_CRP!$D12</f>
        <v>0</v>
      </c>
      <c r="DA12">
        <f>[41]CRP_Outcome_CRP!$E12</f>
        <v>0</v>
      </c>
      <c r="DC12">
        <f>[42]CRP_Outcome_CRP!$B12</f>
        <v>0</v>
      </c>
      <c r="DD12">
        <f>[42]CRP_Outcome_CRP!$C12</f>
        <v>0</v>
      </c>
      <c r="DE12">
        <f>[42]CRP_Outcome_CRP!$D12</f>
        <v>0</v>
      </c>
      <c r="DF12">
        <f>[42]CRP_Outcome_CRP!$E12</f>
        <v>0</v>
      </c>
      <c r="DH12">
        <f>[43]CRP_Outcome_CRP!$B12</f>
        <v>0</v>
      </c>
      <c r="DI12">
        <f>[43]CRP_Outcome_CRP!$C12</f>
        <v>0</v>
      </c>
      <c r="DJ12">
        <f>[43]CRP_Outcome_CRP!$D12</f>
        <v>0</v>
      </c>
      <c r="DK12">
        <f>[43]CRP_Outcome_CRP!$E12</f>
        <v>0</v>
      </c>
      <c r="DM12">
        <f>[44]CRP_Outcome_CRP!$B12</f>
        <v>4</v>
      </c>
      <c r="DN12">
        <f>[44]CRP_Outcome_CRP!$C12</f>
        <v>0</v>
      </c>
      <c r="DO12">
        <f>[44]CRP_Outcome_CRP!$D12</f>
        <v>0</v>
      </c>
      <c r="DP12">
        <f>[44]CRP_Outcome_CRP!$E12</f>
        <v>0</v>
      </c>
      <c r="DR12">
        <f>[5]CRP_Outcome_CRP!$B12</f>
        <v>0</v>
      </c>
      <c r="DS12">
        <f>[5]CRP_Outcome_CRP!$C12</f>
        <v>0</v>
      </c>
      <c r="DT12">
        <f>[5]CRP_Outcome_CRP!$D12</f>
        <v>0</v>
      </c>
      <c r="DU12">
        <f>[5]CRP_Outcome_CRP!$E12</f>
        <v>0</v>
      </c>
      <c r="DW12">
        <f>[46]CRP_Outcome_CRP!$B12</f>
        <v>5</v>
      </c>
      <c r="DX12">
        <f>[46]CRP_Outcome_CRP!$C12</f>
        <v>0</v>
      </c>
      <c r="DY12">
        <f>[46]CRP_Outcome_CRP!$D12</f>
        <v>0</v>
      </c>
      <c r="DZ12">
        <f>[46]CRP_Outcome_CRP!$E12</f>
        <v>0</v>
      </c>
      <c r="EB12">
        <f>[47]CRP_Outcome_CRP!$B12</f>
        <v>3</v>
      </c>
      <c r="EC12">
        <f>[47]CRP_Outcome_CRP!$C12</f>
        <v>0</v>
      </c>
      <c r="ED12">
        <f>[47]CRP_Outcome_CRP!$D12</f>
        <v>0</v>
      </c>
      <c r="EE12">
        <f>[47]CRP_Outcome_CRP!$E12</f>
        <v>0</v>
      </c>
      <c r="EG12">
        <f>[48]CRP_Outcome_CRP!$B12</f>
        <v>1</v>
      </c>
      <c r="EH12">
        <f>[48]CRP_Outcome_CRP!$C12</f>
        <v>0</v>
      </c>
      <c r="EI12">
        <f>[48]CRP_Outcome_CRP!$D12</f>
        <v>0</v>
      </c>
      <c r="EJ12">
        <f>[48]CRP_Outcome_CRP!$E12</f>
        <v>0</v>
      </c>
      <c r="EL12">
        <f>[49]CRP_Outcome_CRP!$B12</f>
        <v>0</v>
      </c>
      <c r="EM12">
        <f>[49]CRP_Outcome_CRP!$C12</f>
        <v>0</v>
      </c>
      <c r="EN12">
        <f>[49]CRP_Outcome_CRP!$D12</f>
        <v>0</v>
      </c>
      <c r="EO12">
        <f>[49]CRP_Outcome_CRP!$E12</f>
        <v>0</v>
      </c>
      <c r="EQ12">
        <f>[50]CRP_Outcome_CRP!$B12</f>
        <v>0</v>
      </c>
      <c r="ER12">
        <f>[50]CRP_Outcome_CRP!$C12</f>
        <v>0</v>
      </c>
      <c r="ES12">
        <f>[50]CRP_Outcome_CRP!$D12</f>
        <v>0</v>
      </c>
      <c r="ET12">
        <f>[50]CRP_Outcome_CRP!$E12</f>
        <v>0</v>
      </c>
      <c r="EW12">
        <f t="shared" si="0"/>
        <v>1.9</v>
      </c>
      <c r="EX12">
        <f t="shared" si="1"/>
        <v>0</v>
      </c>
      <c r="EY12">
        <f t="shared" si="2"/>
        <v>0</v>
      </c>
      <c r="EZ12">
        <f t="shared" si="3"/>
        <v>0</v>
      </c>
    </row>
    <row r="13" spans="1:156" x14ac:dyDescent="0.35">
      <c r="A13">
        <v>11</v>
      </c>
      <c r="B13">
        <f>[1]CRP_Outcome_CRP!$B13</f>
        <v>0</v>
      </c>
      <c r="C13">
        <f>[1]CRP_Outcome_CRP!$C13</f>
        <v>17</v>
      </c>
      <c r="D13">
        <f>[1]CRP_Outcome_CRP!$D13</f>
        <v>0</v>
      </c>
      <c r="E13">
        <f>[1]CRP_Outcome_CRP!$E13</f>
        <v>0</v>
      </c>
      <c r="G13">
        <f>[2]CRP_Outcome_CRP!$B13</f>
        <v>1</v>
      </c>
      <c r="H13">
        <f>[2]CRP_Outcome_CRP!$C13</f>
        <v>0</v>
      </c>
      <c r="I13">
        <f>[2]CRP_Outcome_CRP!$D13</f>
        <v>0</v>
      </c>
      <c r="J13">
        <f>[2]CRP_Outcome_CRP!$E13</f>
        <v>0</v>
      </c>
      <c r="L13">
        <f>[3]CRP_Outcome_CRP!$B13</f>
        <v>1</v>
      </c>
      <c r="M13">
        <f>[3]CRP_Outcome_CRP!$C13</f>
        <v>0</v>
      </c>
      <c r="N13">
        <f>[3]CRP_Outcome_CRP!$D13</f>
        <v>0</v>
      </c>
      <c r="O13">
        <f>[3]CRP_Outcome_CRP!$E13</f>
        <v>0</v>
      </c>
      <c r="Q13">
        <f>[4]CRP_Outcome_CRP!$B13</f>
        <v>1</v>
      </c>
      <c r="R13">
        <f>[4]CRP_Outcome_CRP!$C13</f>
        <v>10</v>
      </c>
      <c r="S13">
        <f>[4]CRP_Outcome_CRP!$D13</f>
        <v>0</v>
      </c>
      <c r="T13">
        <f>[4]CRP_Outcome_CRP!$E13</f>
        <v>0</v>
      </c>
      <c r="V13">
        <f>[5]CRP_Outcome_CRP!$B13</f>
        <v>2</v>
      </c>
      <c r="W13">
        <f>[5]CRP_Outcome_CRP!$C13</f>
        <v>0</v>
      </c>
      <c r="X13">
        <f>[5]CRP_Outcome_CRP!$D13</f>
        <v>0</v>
      </c>
      <c r="Y13">
        <f>[5]CRP_Outcome_CRP!$E13</f>
        <v>0</v>
      </c>
      <c r="AA13">
        <f>[6]CRP_Outcome_CRP!$B13</f>
        <v>0</v>
      </c>
      <c r="AB13">
        <f>[6]CRP_Outcome_CRP!$C13</f>
        <v>0</v>
      </c>
      <c r="AC13">
        <f>[6]CRP_Outcome_CRP!$D13</f>
        <v>0</v>
      </c>
      <c r="AD13">
        <f>[6]CRP_Outcome_CRP!$E13</f>
        <v>0</v>
      </c>
      <c r="AF13">
        <f>[7]CRP_Outcome_CRP!$B13</f>
        <v>0</v>
      </c>
      <c r="AG13">
        <f>[7]CRP_Outcome_CRP!$C13</f>
        <v>0</v>
      </c>
      <c r="AH13">
        <f>[7]CRP_Outcome_CRP!$D13</f>
        <v>0</v>
      </c>
      <c r="AI13">
        <f>[7]CRP_Outcome_CRP!$E13</f>
        <v>0</v>
      </c>
      <c r="AK13">
        <f>[8]CRP_Outcome_CRP!$B13</f>
        <v>0</v>
      </c>
      <c r="AL13">
        <f>[8]CRP_Outcome_CRP!$C13</f>
        <v>0</v>
      </c>
      <c r="AM13">
        <f>[8]CRP_Outcome_CRP!$D13</f>
        <v>0</v>
      </c>
      <c r="AN13">
        <f>[8]CRP_Outcome_CRP!$E13</f>
        <v>0</v>
      </c>
      <c r="AP13">
        <f>[9]CRP_Outcome_CRP!$B13</f>
        <v>0</v>
      </c>
      <c r="AQ13">
        <f>[9]CRP_Outcome_CRP!$C13</f>
        <v>0</v>
      </c>
      <c r="AR13">
        <f>[9]CRP_Outcome_CRP!$D13</f>
        <v>0</v>
      </c>
      <c r="AS13">
        <f>[9]CRP_Outcome_CRP!$E13</f>
        <v>0</v>
      </c>
      <c r="AU13">
        <f>[10]CRP_Outcome_CRP!$B13</f>
        <v>0</v>
      </c>
      <c r="AV13">
        <f>[10]CRP_Outcome_CRP!$C13</f>
        <v>31</v>
      </c>
      <c r="AW13">
        <f>[10]CRP_Outcome_CRP!$D13</f>
        <v>0</v>
      </c>
      <c r="AX13">
        <f>[10]CRP_Outcome_CRP!$E13</f>
        <v>0</v>
      </c>
      <c r="AZ13">
        <f>[31]CRP_Outcome_CRP!$B13</f>
        <v>0</v>
      </c>
      <c r="BA13">
        <f>[31]CRP_Outcome_CRP!$C13</f>
        <v>8</v>
      </c>
      <c r="BB13">
        <f>[31]CRP_Outcome_CRP!$D13</f>
        <v>0</v>
      </c>
      <c r="BC13">
        <f>[31]CRP_Outcome_CRP!$E13</f>
        <v>0</v>
      </c>
      <c r="BE13">
        <f>[32]CRP_Outcome_CRP!$B13</f>
        <v>0</v>
      </c>
      <c r="BF13">
        <f>[32]CRP_Outcome_CRP!$C13</f>
        <v>13</v>
      </c>
      <c r="BG13">
        <f>[32]CRP_Outcome_CRP!$D13</f>
        <v>0</v>
      </c>
      <c r="BH13">
        <f>[32]CRP_Outcome_CRP!$E13</f>
        <v>0</v>
      </c>
      <c r="BJ13">
        <f>[33]CRP_Outcome_CRP!$B13</f>
        <v>1</v>
      </c>
      <c r="BK13">
        <f>[33]CRP_Outcome_CRP!$C13</f>
        <v>0</v>
      </c>
      <c r="BL13">
        <f>[33]CRP_Outcome_CRP!$D13</f>
        <v>0</v>
      </c>
      <c r="BM13">
        <f>[33]CRP_Outcome_CRP!$E13</f>
        <v>0</v>
      </c>
      <c r="BO13">
        <f>[34]CRP_Outcome_CRP!$B13</f>
        <v>1</v>
      </c>
      <c r="BP13">
        <f>[34]CRP_Outcome_CRP!$C13</f>
        <v>0</v>
      </c>
      <c r="BQ13">
        <f>[34]CRP_Outcome_CRP!$D13</f>
        <v>0</v>
      </c>
      <c r="BR13">
        <f>[34]CRP_Outcome_CRP!$E13</f>
        <v>0</v>
      </c>
      <c r="BT13">
        <f>[35]CRP_Outcome_CRP!$B13</f>
        <v>0</v>
      </c>
      <c r="BU13">
        <f>[35]CRP_Outcome_CRP!$C13</f>
        <v>4</v>
      </c>
      <c r="BV13">
        <f>[35]CRP_Outcome_CRP!$D13</f>
        <v>0</v>
      </c>
      <c r="BW13">
        <f>[35]CRP_Outcome_CRP!$E13</f>
        <v>0</v>
      </c>
      <c r="BY13">
        <f>[36]CRP_Outcome_CRP!$B13</f>
        <v>1</v>
      </c>
      <c r="BZ13">
        <f>[36]CRP_Outcome_CRP!$C13</f>
        <v>3</v>
      </c>
      <c r="CA13">
        <f>[36]CRP_Outcome_CRP!$D13</f>
        <v>0</v>
      </c>
      <c r="CB13">
        <f>[36]CRP_Outcome_CRP!$E13</f>
        <v>0</v>
      </c>
      <c r="CD13">
        <f>[37]CRP_Outcome_CRP!$B13</f>
        <v>0</v>
      </c>
      <c r="CE13">
        <f>[37]CRP_Outcome_CRP!$C13</f>
        <v>21</v>
      </c>
      <c r="CF13">
        <f>[37]CRP_Outcome_CRP!$D13</f>
        <v>0</v>
      </c>
      <c r="CG13">
        <f>[37]CRP_Outcome_CRP!$E13</f>
        <v>0</v>
      </c>
      <c r="CI13">
        <f>[38]CRP_Outcome_CRP!$B13</f>
        <v>0</v>
      </c>
      <c r="CJ13">
        <f>[38]CRP_Outcome_CRP!$C13</f>
        <v>0</v>
      </c>
      <c r="CK13">
        <f>[38]CRP_Outcome_CRP!$D13</f>
        <v>0</v>
      </c>
      <c r="CL13">
        <f>[38]CRP_Outcome_CRP!$E13</f>
        <v>0</v>
      </c>
      <c r="CN13">
        <f>[39]CRP_Outcome_CRP!$B13</f>
        <v>0</v>
      </c>
      <c r="CO13">
        <f>[39]CRP_Outcome_CRP!$C13</f>
        <v>7</v>
      </c>
      <c r="CP13">
        <f>[39]CRP_Outcome_CRP!$D13</f>
        <v>0</v>
      </c>
      <c r="CQ13">
        <f>[39]CRP_Outcome_CRP!$E13</f>
        <v>0</v>
      </c>
      <c r="CS13">
        <f>[40]CRP_Outcome_CRP!$B13</f>
        <v>0</v>
      </c>
      <c r="CT13">
        <f>[40]CRP_Outcome_CRP!$C13</f>
        <v>3</v>
      </c>
      <c r="CU13">
        <f>[40]CRP_Outcome_CRP!$D13</f>
        <v>0</v>
      </c>
      <c r="CV13">
        <f>[40]CRP_Outcome_CRP!$E13</f>
        <v>0</v>
      </c>
      <c r="CX13">
        <f>[41]CRP_Outcome_CRP!$B13</f>
        <v>0</v>
      </c>
      <c r="CY13">
        <f>[41]CRP_Outcome_CRP!$C13</f>
        <v>0</v>
      </c>
      <c r="CZ13">
        <f>[41]CRP_Outcome_CRP!$D13</f>
        <v>0</v>
      </c>
      <c r="DA13">
        <f>[41]CRP_Outcome_CRP!$E13</f>
        <v>0</v>
      </c>
      <c r="DC13">
        <f>[42]CRP_Outcome_CRP!$B13</f>
        <v>0</v>
      </c>
      <c r="DD13">
        <f>[42]CRP_Outcome_CRP!$C13</f>
        <v>0</v>
      </c>
      <c r="DE13">
        <f>[42]CRP_Outcome_CRP!$D13</f>
        <v>0</v>
      </c>
      <c r="DF13">
        <f>[42]CRP_Outcome_CRP!$E13</f>
        <v>0</v>
      </c>
      <c r="DH13">
        <f>[43]CRP_Outcome_CRP!$B13</f>
        <v>0</v>
      </c>
      <c r="DI13">
        <f>[43]CRP_Outcome_CRP!$C13</f>
        <v>0</v>
      </c>
      <c r="DJ13">
        <f>[43]CRP_Outcome_CRP!$D13</f>
        <v>0</v>
      </c>
      <c r="DK13">
        <f>[43]CRP_Outcome_CRP!$E13</f>
        <v>0</v>
      </c>
      <c r="DM13">
        <f>[44]CRP_Outcome_CRP!$B13</f>
        <v>0</v>
      </c>
      <c r="DN13">
        <f>[44]CRP_Outcome_CRP!$C13</f>
        <v>2</v>
      </c>
      <c r="DO13">
        <f>[44]CRP_Outcome_CRP!$D13</f>
        <v>0</v>
      </c>
      <c r="DP13">
        <f>[44]CRP_Outcome_CRP!$E13</f>
        <v>0</v>
      </c>
      <c r="DR13">
        <f>[5]CRP_Outcome_CRP!$B13</f>
        <v>2</v>
      </c>
      <c r="DS13">
        <f>[5]CRP_Outcome_CRP!$C13</f>
        <v>0</v>
      </c>
      <c r="DT13">
        <f>[5]CRP_Outcome_CRP!$D13</f>
        <v>0</v>
      </c>
      <c r="DU13">
        <f>[5]CRP_Outcome_CRP!$E13</f>
        <v>0</v>
      </c>
      <c r="DW13">
        <f>[46]CRP_Outcome_CRP!$B13</f>
        <v>1</v>
      </c>
      <c r="DX13">
        <f>[46]CRP_Outcome_CRP!$C13</f>
        <v>2</v>
      </c>
      <c r="DY13">
        <f>[46]CRP_Outcome_CRP!$D13</f>
        <v>0</v>
      </c>
      <c r="DZ13">
        <f>[46]CRP_Outcome_CRP!$E13</f>
        <v>0</v>
      </c>
      <c r="EB13">
        <f>[47]CRP_Outcome_CRP!$B13</f>
        <v>2</v>
      </c>
      <c r="EC13">
        <f>[47]CRP_Outcome_CRP!$C13</f>
        <v>0</v>
      </c>
      <c r="ED13">
        <f>[47]CRP_Outcome_CRP!$D13</f>
        <v>0</v>
      </c>
      <c r="EE13">
        <f>[47]CRP_Outcome_CRP!$E13</f>
        <v>0</v>
      </c>
      <c r="EG13">
        <f>[48]CRP_Outcome_CRP!$B13</f>
        <v>0</v>
      </c>
      <c r="EH13">
        <f>[48]CRP_Outcome_CRP!$C13</f>
        <v>10</v>
      </c>
      <c r="EI13">
        <f>[48]CRP_Outcome_CRP!$D13</f>
        <v>0</v>
      </c>
      <c r="EJ13">
        <f>[48]CRP_Outcome_CRP!$E13</f>
        <v>0</v>
      </c>
      <c r="EL13">
        <f>[49]CRP_Outcome_CRP!$B13</f>
        <v>0</v>
      </c>
      <c r="EM13">
        <f>[49]CRP_Outcome_CRP!$C13</f>
        <v>0</v>
      </c>
      <c r="EN13">
        <f>[49]CRP_Outcome_CRP!$D13</f>
        <v>0</v>
      </c>
      <c r="EO13">
        <f>[49]CRP_Outcome_CRP!$E13</f>
        <v>0</v>
      </c>
      <c r="EQ13">
        <f>[50]CRP_Outcome_CRP!$B13</f>
        <v>4</v>
      </c>
      <c r="ER13">
        <f>[50]CRP_Outcome_CRP!$C13</f>
        <v>0</v>
      </c>
      <c r="ES13">
        <f>[50]CRP_Outcome_CRP!$D13</f>
        <v>0</v>
      </c>
      <c r="ET13">
        <f>[50]CRP_Outcome_CRP!$E13</f>
        <v>0</v>
      </c>
      <c r="EW13">
        <f t="shared" si="0"/>
        <v>0.56666666666666665</v>
      </c>
      <c r="EX13">
        <f t="shared" si="1"/>
        <v>4.3666666666666663</v>
      </c>
      <c r="EY13">
        <f t="shared" si="2"/>
        <v>0</v>
      </c>
      <c r="EZ13">
        <f t="shared" si="3"/>
        <v>0</v>
      </c>
    </row>
    <row r="14" spans="1:156" x14ac:dyDescent="0.35">
      <c r="A14">
        <v>12</v>
      </c>
      <c r="B14">
        <f>[1]CRP_Outcome_CRP!$B14</f>
        <v>0</v>
      </c>
      <c r="C14">
        <f>[1]CRP_Outcome_CRP!$C14</f>
        <v>6</v>
      </c>
      <c r="D14">
        <f>[1]CRP_Outcome_CRP!$D14</f>
        <v>0</v>
      </c>
      <c r="E14">
        <f>[1]CRP_Outcome_CRP!$E14</f>
        <v>0</v>
      </c>
      <c r="G14">
        <f>[2]CRP_Outcome_CRP!$B14</f>
        <v>0</v>
      </c>
      <c r="H14">
        <f>[2]CRP_Outcome_CRP!$C14</f>
        <v>16</v>
      </c>
      <c r="I14">
        <f>[2]CRP_Outcome_CRP!$D14</f>
        <v>0</v>
      </c>
      <c r="J14">
        <f>[2]CRP_Outcome_CRP!$E14</f>
        <v>0</v>
      </c>
      <c r="L14">
        <f>[3]CRP_Outcome_CRP!$B14</f>
        <v>0</v>
      </c>
      <c r="M14">
        <f>[3]CRP_Outcome_CRP!$C14</f>
        <v>3</v>
      </c>
      <c r="N14">
        <f>[3]CRP_Outcome_CRP!$D14</f>
        <v>0</v>
      </c>
      <c r="O14">
        <f>[3]CRP_Outcome_CRP!$E14</f>
        <v>0</v>
      </c>
      <c r="Q14">
        <f>[4]CRP_Outcome_CRP!$B14</f>
        <v>0</v>
      </c>
      <c r="R14">
        <f>[4]CRP_Outcome_CRP!$C14</f>
        <v>8</v>
      </c>
      <c r="S14">
        <f>[4]CRP_Outcome_CRP!$D14</f>
        <v>0</v>
      </c>
      <c r="T14">
        <f>[4]CRP_Outcome_CRP!$E14</f>
        <v>0</v>
      </c>
      <c r="V14">
        <f>[5]CRP_Outcome_CRP!$B14</f>
        <v>0</v>
      </c>
      <c r="W14">
        <f>[5]CRP_Outcome_CRP!$C14</f>
        <v>4</v>
      </c>
      <c r="X14">
        <f>[5]CRP_Outcome_CRP!$D14</f>
        <v>0</v>
      </c>
      <c r="Y14">
        <f>[5]CRP_Outcome_CRP!$E14</f>
        <v>0</v>
      </c>
      <c r="AA14">
        <f>[6]CRP_Outcome_CRP!$B14</f>
        <v>0</v>
      </c>
      <c r="AB14">
        <f>[6]CRP_Outcome_CRP!$C14</f>
        <v>5</v>
      </c>
      <c r="AC14">
        <f>[6]CRP_Outcome_CRP!$D14</f>
        <v>0</v>
      </c>
      <c r="AD14">
        <f>[6]CRP_Outcome_CRP!$E14</f>
        <v>0</v>
      </c>
      <c r="AF14">
        <f>[7]CRP_Outcome_CRP!$B14</f>
        <v>0</v>
      </c>
      <c r="AG14">
        <f>[7]CRP_Outcome_CRP!$C14</f>
        <v>21</v>
      </c>
      <c r="AH14">
        <f>[7]CRP_Outcome_CRP!$D14</f>
        <v>0</v>
      </c>
      <c r="AI14">
        <f>[7]CRP_Outcome_CRP!$E14</f>
        <v>0</v>
      </c>
      <c r="AK14">
        <f>[8]CRP_Outcome_CRP!$B14</f>
        <v>0</v>
      </c>
      <c r="AL14">
        <f>[8]CRP_Outcome_CRP!$C14</f>
        <v>2</v>
      </c>
      <c r="AM14">
        <f>[8]CRP_Outcome_CRP!$D14</f>
        <v>0</v>
      </c>
      <c r="AN14">
        <f>[8]CRP_Outcome_CRP!$E14</f>
        <v>0</v>
      </c>
      <c r="AP14">
        <f>[9]CRP_Outcome_CRP!$B14</f>
        <v>0</v>
      </c>
      <c r="AQ14">
        <f>[9]CRP_Outcome_CRP!$C14</f>
        <v>0</v>
      </c>
      <c r="AR14">
        <f>[9]CRP_Outcome_CRP!$D14</f>
        <v>0</v>
      </c>
      <c r="AS14">
        <f>[9]CRP_Outcome_CRP!$E14</f>
        <v>0</v>
      </c>
      <c r="AU14">
        <f>[10]CRP_Outcome_CRP!$B14</f>
        <v>0</v>
      </c>
      <c r="AV14">
        <f>[10]CRP_Outcome_CRP!$C14</f>
        <v>2</v>
      </c>
      <c r="AW14">
        <f>[10]CRP_Outcome_CRP!$D14</f>
        <v>0</v>
      </c>
      <c r="AX14">
        <f>[10]CRP_Outcome_CRP!$E14</f>
        <v>0</v>
      </c>
      <c r="AZ14">
        <f>[31]CRP_Outcome_CRP!$B14</f>
        <v>0</v>
      </c>
      <c r="BA14">
        <f>[31]CRP_Outcome_CRP!$C14</f>
        <v>14</v>
      </c>
      <c r="BB14">
        <f>[31]CRP_Outcome_CRP!$D14</f>
        <v>0</v>
      </c>
      <c r="BC14">
        <f>[31]CRP_Outcome_CRP!$E14</f>
        <v>0</v>
      </c>
      <c r="BE14">
        <f>[32]CRP_Outcome_CRP!$B14</f>
        <v>0</v>
      </c>
      <c r="BF14">
        <f>[32]CRP_Outcome_CRP!$C14</f>
        <v>9</v>
      </c>
      <c r="BG14">
        <f>[32]CRP_Outcome_CRP!$D14</f>
        <v>0</v>
      </c>
      <c r="BH14">
        <f>[32]CRP_Outcome_CRP!$E14</f>
        <v>0</v>
      </c>
      <c r="BJ14">
        <f>[33]CRP_Outcome_CRP!$B14</f>
        <v>0</v>
      </c>
      <c r="BK14">
        <f>[33]CRP_Outcome_CRP!$C14</f>
        <v>19</v>
      </c>
      <c r="BL14">
        <f>[33]CRP_Outcome_CRP!$D14</f>
        <v>0</v>
      </c>
      <c r="BM14">
        <f>[33]CRP_Outcome_CRP!$E14</f>
        <v>0</v>
      </c>
      <c r="BO14">
        <f>[34]CRP_Outcome_CRP!$B14</f>
        <v>0</v>
      </c>
      <c r="BP14">
        <f>[34]CRP_Outcome_CRP!$C14</f>
        <v>8</v>
      </c>
      <c r="BQ14">
        <f>[34]CRP_Outcome_CRP!$D14</f>
        <v>0</v>
      </c>
      <c r="BR14">
        <f>[34]CRP_Outcome_CRP!$E14</f>
        <v>0</v>
      </c>
      <c r="BT14">
        <f>[35]CRP_Outcome_CRP!$B14</f>
        <v>0</v>
      </c>
      <c r="BU14">
        <f>[35]CRP_Outcome_CRP!$C14</f>
        <v>9</v>
      </c>
      <c r="BV14">
        <f>[35]CRP_Outcome_CRP!$D14</f>
        <v>0</v>
      </c>
      <c r="BW14">
        <f>[35]CRP_Outcome_CRP!$E14</f>
        <v>0</v>
      </c>
      <c r="BY14">
        <f>[36]CRP_Outcome_CRP!$B14</f>
        <v>0</v>
      </c>
      <c r="BZ14">
        <f>[36]CRP_Outcome_CRP!$C14</f>
        <v>21</v>
      </c>
      <c r="CA14">
        <f>[36]CRP_Outcome_CRP!$D14</f>
        <v>0</v>
      </c>
      <c r="CB14">
        <f>[36]CRP_Outcome_CRP!$E14</f>
        <v>0</v>
      </c>
      <c r="CD14">
        <f>[37]CRP_Outcome_CRP!$B14</f>
        <v>0</v>
      </c>
      <c r="CE14">
        <f>[37]CRP_Outcome_CRP!$C14</f>
        <v>28</v>
      </c>
      <c r="CF14">
        <f>[37]CRP_Outcome_CRP!$D14</f>
        <v>0</v>
      </c>
      <c r="CG14">
        <f>[37]CRP_Outcome_CRP!$E14</f>
        <v>0</v>
      </c>
      <c r="CI14">
        <f>[38]CRP_Outcome_CRP!$B14</f>
        <v>0</v>
      </c>
      <c r="CJ14">
        <f>[38]CRP_Outcome_CRP!$C14</f>
        <v>8</v>
      </c>
      <c r="CK14">
        <f>[38]CRP_Outcome_CRP!$D14</f>
        <v>0</v>
      </c>
      <c r="CL14">
        <f>[38]CRP_Outcome_CRP!$E14</f>
        <v>0</v>
      </c>
      <c r="CN14">
        <f>[39]CRP_Outcome_CRP!$B14</f>
        <v>5</v>
      </c>
      <c r="CO14">
        <f>[39]CRP_Outcome_CRP!$C14</f>
        <v>10</v>
      </c>
      <c r="CP14">
        <f>[39]CRP_Outcome_CRP!$D14</f>
        <v>0</v>
      </c>
      <c r="CQ14">
        <f>[39]CRP_Outcome_CRP!$E14</f>
        <v>0</v>
      </c>
      <c r="CS14">
        <f>[40]CRP_Outcome_CRP!$B14</f>
        <v>0</v>
      </c>
      <c r="CT14">
        <f>[40]CRP_Outcome_CRP!$C14</f>
        <v>10</v>
      </c>
      <c r="CU14">
        <f>[40]CRP_Outcome_CRP!$D14</f>
        <v>0</v>
      </c>
      <c r="CV14">
        <f>[40]CRP_Outcome_CRP!$E14</f>
        <v>0</v>
      </c>
      <c r="CX14">
        <f>[41]CRP_Outcome_CRP!$B14</f>
        <v>0</v>
      </c>
      <c r="CY14">
        <f>[41]CRP_Outcome_CRP!$C14</f>
        <v>13</v>
      </c>
      <c r="CZ14">
        <f>[41]CRP_Outcome_CRP!$D14</f>
        <v>0</v>
      </c>
      <c r="DA14">
        <f>[41]CRP_Outcome_CRP!$E14</f>
        <v>0</v>
      </c>
      <c r="DC14">
        <f>[42]CRP_Outcome_CRP!$B14</f>
        <v>0</v>
      </c>
      <c r="DD14">
        <f>[42]CRP_Outcome_CRP!$C14</f>
        <v>4</v>
      </c>
      <c r="DE14">
        <f>[42]CRP_Outcome_CRP!$D14</f>
        <v>0</v>
      </c>
      <c r="DF14">
        <f>[42]CRP_Outcome_CRP!$E14</f>
        <v>0</v>
      </c>
      <c r="DH14">
        <f>[43]CRP_Outcome_CRP!$B14</f>
        <v>0</v>
      </c>
      <c r="DI14">
        <f>[43]CRP_Outcome_CRP!$C14</f>
        <v>0</v>
      </c>
      <c r="DJ14">
        <f>[43]CRP_Outcome_CRP!$D14</f>
        <v>0</v>
      </c>
      <c r="DK14">
        <f>[43]CRP_Outcome_CRP!$E14</f>
        <v>0</v>
      </c>
      <c r="DM14">
        <f>[44]CRP_Outcome_CRP!$B14</f>
        <v>0</v>
      </c>
      <c r="DN14">
        <f>[44]CRP_Outcome_CRP!$C14</f>
        <v>6</v>
      </c>
      <c r="DO14">
        <f>[44]CRP_Outcome_CRP!$D14</f>
        <v>0</v>
      </c>
      <c r="DP14">
        <f>[44]CRP_Outcome_CRP!$E14</f>
        <v>0</v>
      </c>
      <c r="DR14">
        <f>[5]CRP_Outcome_CRP!$B14</f>
        <v>0</v>
      </c>
      <c r="DS14">
        <f>[5]CRP_Outcome_CRP!$C14</f>
        <v>4</v>
      </c>
      <c r="DT14">
        <f>[5]CRP_Outcome_CRP!$D14</f>
        <v>0</v>
      </c>
      <c r="DU14">
        <f>[5]CRP_Outcome_CRP!$E14</f>
        <v>0</v>
      </c>
      <c r="DW14">
        <f>[46]CRP_Outcome_CRP!$B14</f>
        <v>4</v>
      </c>
      <c r="DX14">
        <f>[46]CRP_Outcome_CRP!$C14</f>
        <v>8</v>
      </c>
      <c r="DY14">
        <f>[46]CRP_Outcome_CRP!$D14</f>
        <v>0</v>
      </c>
      <c r="DZ14">
        <f>[46]CRP_Outcome_CRP!$E14</f>
        <v>0</v>
      </c>
      <c r="EB14">
        <f>[47]CRP_Outcome_CRP!$B14</f>
        <v>0</v>
      </c>
      <c r="EC14">
        <f>[47]CRP_Outcome_CRP!$C14</f>
        <v>8</v>
      </c>
      <c r="ED14">
        <f>[47]CRP_Outcome_CRP!$D14</f>
        <v>0</v>
      </c>
      <c r="EE14">
        <f>[47]CRP_Outcome_CRP!$E14</f>
        <v>0</v>
      </c>
      <c r="EG14">
        <f>[48]CRP_Outcome_CRP!$B14</f>
        <v>0</v>
      </c>
      <c r="EH14">
        <f>[48]CRP_Outcome_CRP!$C14</f>
        <v>8</v>
      </c>
      <c r="EI14">
        <f>[48]CRP_Outcome_CRP!$D14</f>
        <v>0</v>
      </c>
      <c r="EJ14">
        <f>[48]CRP_Outcome_CRP!$E14</f>
        <v>0</v>
      </c>
      <c r="EL14">
        <f>[49]CRP_Outcome_CRP!$B14</f>
        <v>0</v>
      </c>
      <c r="EM14">
        <f>[49]CRP_Outcome_CRP!$C14</f>
        <v>0</v>
      </c>
      <c r="EN14">
        <f>[49]CRP_Outcome_CRP!$D14</f>
        <v>0</v>
      </c>
      <c r="EO14">
        <f>[49]CRP_Outcome_CRP!$E14</f>
        <v>0</v>
      </c>
      <c r="EQ14">
        <f>[50]CRP_Outcome_CRP!$B14</f>
        <v>5</v>
      </c>
      <c r="ER14">
        <f>[50]CRP_Outcome_CRP!$C14</f>
        <v>0</v>
      </c>
      <c r="ES14">
        <f>[50]CRP_Outcome_CRP!$D14</f>
        <v>0</v>
      </c>
      <c r="ET14">
        <f>[50]CRP_Outcome_CRP!$E14</f>
        <v>0</v>
      </c>
      <c r="EW14">
        <f t="shared" si="0"/>
        <v>0.46666666666666667</v>
      </c>
      <c r="EX14">
        <f t="shared" si="1"/>
        <v>8.4666666666666668</v>
      </c>
      <c r="EY14">
        <f t="shared" si="2"/>
        <v>0</v>
      </c>
      <c r="EZ14">
        <f t="shared" si="3"/>
        <v>0</v>
      </c>
    </row>
    <row r="15" spans="1:156" x14ac:dyDescent="0.35">
      <c r="A15">
        <v>13</v>
      </c>
      <c r="B15">
        <f>[1]CRP_Outcome_CRP!$B15</f>
        <v>0</v>
      </c>
      <c r="C15">
        <f>[1]CRP_Outcome_CRP!$C15</f>
        <v>0</v>
      </c>
      <c r="D15">
        <f>[1]CRP_Outcome_CRP!$D15</f>
        <v>0</v>
      </c>
      <c r="E15">
        <f>[1]CRP_Outcome_CRP!$E15</f>
        <v>0</v>
      </c>
      <c r="G15">
        <f>[2]CRP_Outcome_CRP!$B15</f>
        <v>0</v>
      </c>
      <c r="H15">
        <f>[2]CRP_Outcome_CRP!$C15</f>
        <v>3</v>
      </c>
      <c r="I15">
        <f>[2]CRP_Outcome_CRP!$D15</f>
        <v>0</v>
      </c>
      <c r="J15">
        <f>[2]CRP_Outcome_CRP!$E15</f>
        <v>0</v>
      </c>
      <c r="L15">
        <f>[3]CRP_Outcome_CRP!$B15</f>
        <v>0</v>
      </c>
      <c r="M15">
        <f>[3]CRP_Outcome_CRP!$C15</f>
        <v>1</v>
      </c>
      <c r="N15">
        <f>[3]CRP_Outcome_CRP!$D15</f>
        <v>0</v>
      </c>
      <c r="O15">
        <f>[3]CRP_Outcome_CRP!$E15</f>
        <v>0</v>
      </c>
      <c r="Q15">
        <f>[4]CRP_Outcome_CRP!$B15</f>
        <v>0</v>
      </c>
      <c r="R15">
        <f>[4]CRP_Outcome_CRP!$C15</f>
        <v>0</v>
      </c>
      <c r="S15">
        <f>[4]CRP_Outcome_CRP!$D15</f>
        <v>0</v>
      </c>
      <c r="T15">
        <f>[4]CRP_Outcome_CRP!$E15</f>
        <v>0</v>
      </c>
      <c r="V15">
        <f>[5]CRP_Outcome_CRP!$B15</f>
        <v>0</v>
      </c>
      <c r="W15">
        <f>[5]CRP_Outcome_CRP!$C15</f>
        <v>6</v>
      </c>
      <c r="X15">
        <f>[5]CRP_Outcome_CRP!$D15</f>
        <v>0</v>
      </c>
      <c r="Y15">
        <f>[5]CRP_Outcome_CRP!$E15</f>
        <v>0</v>
      </c>
      <c r="AA15">
        <f>[6]CRP_Outcome_CRP!$B15</f>
        <v>0</v>
      </c>
      <c r="AB15">
        <f>[6]CRP_Outcome_CRP!$C15</f>
        <v>0</v>
      </c>
      <c r="AC15">
        <f>[6]CRP_Outcome_CRP!$D15</f>
        <v>0</v>
      </c>
      <c r="AD15">
        <f>[6]CRP_Outcome_CRP!$E15</f>
        <v>0</v>
      </c>
      <c r="AF15">
        <f>[7]CRP_Outcome_CRP!$B15</f>
        <v>0</v>
      </c>
      <c r="AG15">
        <f>[7]CRP_Outcome_CRP!$C15</f>
        <v>0</v>
      </c>
      <c r="AH15">
        <f>[7]CRP_Outcome_CRP!$D15</f>
        <v>0</v>
      </c>
      <c r="AI15">
        <f>[7]CRP_Outcome_CRP!$E15</f>
        <v>0</v>
      </c>
      <c r="AK15">
        <f>[8]CRP_Outcome_CRP!$B15</f>
        <v>0</v>
      </c>
      <c r="AL15">
        <f>[8]CRP_Outcome_CRP!$C15</f>
        <v>0</v>
      </c>
      <c r="AM15">
        <f>[8]CRP_Outcome_CRP!$D15</f>
        <v>0</v>
      </c>
      <c r="AN15">
        <f>[8]CRP_Outcome_CRP!$E15</f>
        <v>0</v>
      </c>
      <c r="AP15">
        <f>[9]CRP_Outcome_CRP!$B15</f>
        <v>0</v>
      </c>
      <c r="AQ15">
        <f>[9]CRP_Outcome_CRP!$C15</f>
        <v>0</v>
      </c>
      <c r="AR15">
        <f>[9]CRP_Outcome_CRP!$D15</f>
        <v>0</v>
      </c>
      <c r="AS15">
        <f>[9]CRP_Outcome_CRP!$E15</f>
        <v>0</v>
      </c>
      <c r="AU15">
        <f>[10]CRP_Outcome_CRP!$B15</f>
        <v>0</v>
      </c>
      <c r="AV15">
        <f>[10]CRP_Outcome_CRP!$C15</f>
        <v>0</v>
      </c>
      <c r="AW15">
        <f>[10]CRP_Outcome_CRP!$D15</f>
        <v>0</v>
      </c>
      <c r="AX15">
        <f>[10]CRP_Outcome_CRP!$E15</f>
        <v>0</v>
      </c>
      <c r="AZ15">
        <f>[31]CRP_Outcome_CRP!$B15</f>
        <v>0</v>
      </c>
      <c r="BA15">
        <f>[31]CRP_Outcome_CRP!$C15</f>
        <v>0</v>
      </c>
      <c r="BB15">
        <f>[31]CRP_Outcome_CRP!$D15</f>
        <v>0</v>
      </c>
      <c r="BC15">
        <f>[31]CRP_Outcome_CRP!$E15</f>
        <v>0</v>
      </c>
      <c r="BE15">
        <f>[32]CRP_Outcome_CRP!$B15</f>
        <v>0</v>
      </c>
      <c r="BF15">
        <f>[32]CRP_Outcome_CRP!$C15</f>
        <v>0</v>
      </c>
      <c r="BG15">
        <f>[32]CRP_Outcome_CRP!$D15</f>
        <v>0</v>
      </c>
      <c r="BH15">
        <f>[32]CRP_Outcome_CRP!$E15</f>
        <v>0</v>
      </c>
      <c r="BJ15">
        <f>[33]CRP_Outcome_CRP!$B15</f>
        <v>0</v>
      </c>
      <c r="BK15">
        <f>[33]CRP_Outcome_CRP!$C15</f>
        <v>6</v>
      </c>
      <c r="BL15">
        <f>[33]CRP_Outcome_CRP!$D15</f>
        <v>0</v>
      </c>
      <c r="BM15">
        <f>[33]CRP_Outcome_CRP!$E15</f>
        <v>0</v>
      </c>
      <c r="BO15">
        <f>[34]CRP_Outcome_CRP!$B15</f>
        <v>0</v>
      </c>
      <c r="BP15">
        <f>[34]CRP_Outcome_CRP!$C15</f>
        <v>4</v>
      </c>
      <c r="BQ15">
        <f>[34]CRP_Outcome_CRP!$D15</f>
        <v>0</v>
      </c>
      <c r="BR15">
        <f>[34]CRP_Outcome_CRP!$E15</f>
        <v>0</v>
      </c>
      <c r="BT15">
        <f>[35]CRP_Outcome_CRP!$B15</f>
        <v>0</v>
      </c>
      <c r="BU15">
        <f>[35]CRP_Outcome_CRP!$C15</f>
        <v>0</v>
      </c>
      <c r="BV15">
        <f>[35]CRP_Outcome_CRP!$D15</f>
        <v>0</v>
      </c>
      <c r="BW15">
        <f>[35]CRP_Outcome_CRP!$E15</f>
        <v>0</v>
      </c>
      <c r="BY15">
        <f>[36]CRP_Outcome_CRP!$B15</f>
        <v>0</v>
      </c>
      <c r="BZ15">
        <f>[36]CRP_Outcome_CRP!$C15</f>
        <v>0</v>
      </c>
      <c r="CA15">
        <f>[36]CRP_Outcome_CRP!$D15</f>
        <v>0</v>
      </c>
      <c r="CB15">
        <f>[36]CRP_Outcome_CRP!$E15</f>
        <v>0</v>
      </c>
      <c r="CD15">
        <f>[37]CRP_Outcome_CRP!$B15</f>
        <v>0</v>
      </c>
      <c r="CE15">
        <f>[37]CRP_Outcome_CRP!$C15</f>
        <v>0</v>
      </c>
      <c r="CF15">
        <f>[37]CRP_Outcome_CRP!$D15</f>
        <v>0</v>
      </c>
      <c r="CG15">
        <f>[37]CRP_Outcome_CRP!$E15</f>
        <v>0</v>
      </c>
      <c r="CI15">
        <f>[38]CRP_Outcome_CRP!$B15</f>
        <v>0</v>
      </c>
      <c r="CJ15">
        <f>[38]CRP_Outcome_CRP!$C15</f>
        <v>2</v>
      </c>
      <c r="CK15">
        <f>[38]CRP_Outcome_CRP!$D15</f>
        <v>0</v>
      </c>
      <c r="CL15">
        <f>[38]CRP_Outcome_CRP!$E15</f>
        <v>0</v>
      </c>
      <c r="CN15">
        <f>[39]CRP_Outcome_CRP!$B15</f>
        <v>0</v>
      </c>
      <c r="CO15">
        <f>[39]CRP_Outcome_CRP!$C15</f>
        <v>0</v>
      </c>
      <c r="CP15">
        <f>[39]CRP_Outcome_CRP!$D15</f>
        <v>0</v>
      </c>
      <c r="CQ15">
        <f>[39]CRP_Outcome_CRP!$E15</f>
        <v>0</v>
      </c>
      <c r="CS15">
        <f>[40]CRP_Outcome_CRP!$B15</f>
        <v>0</v>
      </c>
      <c r="CT15">
        <f>[40]CRP_Outcome_CRP!$C15</f>
        <v>0</v>
      </c>
      <c r="CU15">
        <f>[40]CRP_Outcome_CRP!$D15</f>
        <v>0</v>
      </c>
      <c r="CV15">
        <f>[40]CRP_Outcome_CRP!$E15</f>
        <v>0</v>
      </c>
      <c r="CX15">
        <f>[41]CRP_Outcome_CRP!$B15</f>
        <v>0</v>
      </c>
      <c r="CY15">
        <f>[41]CRP_Outcome_CRP!$C15</f>
        <v>0</v>
      </c>
      <c r="CZ15">
        <f>[41]CRP_Outcome_CRP!$D15</f>
        <v>0</v>
      </c>
      <c r="DA15">
        <f>[41]CRP_Outcome_CRP!$E15</f>
        <v>0</v>
      </c>
      <c r="DC15">
        <f>[42]CRP_Outcome_CRP!$B15</f>
        <v>0</v>
      </c>
      <c r="DD15">
        <f>[42]CRP_Outcome_CRP!$C15</f>
        <v>0</v>
      </c>
      <c r="DE15">
        <f>[42]CRP_Outcome_CRP!$D15</f>
        <v>0</v>
      </c>
      <c r="DF15">
        <f>[42]CRP_Outcome_CRP!$E15</f>
        <v>0</v>
      </c>
      <c r="DH15">
        <f>[43]CRP_Outcome_CRP!$B15</f>
        <v>0</v>
      </c>
      <c r="DI15">
        <f>[43]CRP_Outcome_CRP!$C15</f>
        <v>0</v>
      </c>
      <c r="DJ15">
        <f>[43]CRP_Outcome_CRP!$D15</f>
        <v>0</v>
      </c>
      <c r="DK15">
        <f>[43]CRP_Outcome_CRP!$E15</f>
        <v>0</v>
      </c>
      <c r="DM15">
        <f>[44]CRP_Outcome_CRP!$B15</f>
        <v>0</v>
      </c>
      <c r="DN15">
        <f>[44]CRP_Outcome_CRP!$C15</f>
        <v>0</v>
      </c>
      <c r="DO15">
        <f>[44]CRP_Outcome_CRP!$D15</f>
        <v>0</v>
      </c>
      <c r="DP15">
        <f>[44]CRP_Outcome_CRP!$E15</f>
        <v>0</v>
      </c>
      <c r="DR15">
        <f>[5]CRP_Outcome_CRP!$B15</f>
        <v>0</v>
      </c>
      <c r="DS15">
        <f>[5]CRP_Outcome_CRP!$C15</f>
        <v>6</v>
      </c>
      <c r="DT15">
        <f>[5]CRP_Outcome_CRP!$D15</f>
        <v>0</v>
      </c>
      <c r="DU15">
        <f>[5]CRP_Outcome_CRP!$E15</f>
        <v>0</v>
      </c>
      <c r="DW15">
        <f>[46]CRP_Outcome_CRP!$B15</f>
        <v>0</v>
      </c>
      <c r="DX15">
        <f>[46]CRP_Outcome_CRP!$C15</f>
        <v>0</v>
      </c>
      <c r="DY15">
        <f>[46]CRP_Outcome_CRP!$D15</f>
        <v>0</v>
      </c>
      <c r="DZ15">
        <f>[46]CRP_Outcome_CRP!$E15</f>
        <v>0</v>
      </c>
      <c r="EB15">
        <f>[47]CRP_Outcome_CRP!$B15</f>
        <v>0</v>
      </c>
      <c r="EC15">
        <f>[47]CRP_Outcome_CRP!$C15</f>
        <v>6</v>
      </c>
      <c r="ED15">
        <f>[47]CRP_Outcome_CRP!$D15</f>
        <v>0</v>
      </c>
      <c r="EE15">
        <f>[47]CRP_Outcome_CRP!$E15</f>
        <v>0</v>
      </c>
      <c r="EG15">
        <f>[48]CRP_Outcome_CRP!$B15</f>
        <v>0</v>
      </c>
      <c r="EH15">
        <f>[48]CRP_Outcome_CRP!$C15</f>
        <v>0</v>
      </c>
      <c r="EI15">
        <f>[48]CRP_Outcome_CRP!$D15</f>
        <v>0</v>
      </c>
      <c r="EJ15">
        <f>[48]CRP_Outcome_CRP!$E15</f>
        <v>0</v>
      </c>
      <c r="EL15">
        <f>[49]CRP_Outcome_CRP!$B15</f>
        <v>0</v>
      </c>
      <c r="EM15">
        <f>[49]CRP_Outcome_CRP!$C15</f>
        <v>0</v>
      </c>
      <c r="EN15">
        <f>[49]CRP_Outcome_CRP!$D15</f>
        <v>0</v>
      </c>
      <c r="EO15">
        <f>[49]CRP_Outcome_CRP!$E15</f>
        <v>0</v>
      </c>
      <c r="EQ15">
        <f>[50]CRP_Outcome_CRP!$B15</f>
        <v>0</v>
      </c>
      <c r="ER15">
        <f>[50]CRP_Outcome_CRP!$C15</f>
        <v>29</v>
      </c>
      <c r="ES15">
        <f>[50]CRP_Outcome_CRP!$D15</f>
        <v>0</v>
      </c>
      <c r="ET15">
        <f>[50]CRP_Outcome_CRP!$E15</f>
        <v>0</v>
      </c>
      <c r="EW15">
        <f t="shared" si="0"/>
        <v>0</v>
      </c>
      <c r="EX15">
        <f t="shared" si="1"/>
        <v>2.1</v>
      </c>
      <c r="EY15">
        <f t="shared" si="2"/>
        <v>0</v>
      </c>
      <c r="EZ15">
        <f t="shared" si="3"/>
        <v>0</v>
      </c>
    </row>
    <row r="16" spans="1:156" x14ac:dyDescent="0.35">
      <c r="A16">
        <v>14</v>
      </c>
      <c r="B16">
        <f>[1]CRP_Outcome_CRP!$B16</f>
        <v>0</v>
      </c>
      <c r="C16">
        <f>[1]CRP_Outcome_CRP!$C16</f>
        <v>0</v>
      </c>
      <c r="D16">
        <f>[1]CRP_Outcome_CRP!$D16</f>
        <v>0</v>
      </c>
      <c r="E16">
        <f>[1]CRP_Outcome_CRP!$E16</f>
        <v>0</v>
      </c>
      <c r="G16">
        <f>[2]CRP_Outcome_CRP!$B16</f>
        <v>0</v>
      </c>
      <c r="H16">
        <f>[2]CRP_Outcome_CRP!$C16</f>
        <v>0</v>
      </c>
      <c r="I16">
        <f>[2]CRP_Outcome_CRP!$D16</f>
        <v>0</v>
      </c>
      <c r="J16">
        <f>[2]CRP_Outcome_CRP!$E16</f>
        <v>0</v>
      </c>
      <c r="L16">
        <f>[3]CRP_Outcome_CRP!$B16</f>
        <v>0</v>
      </c>
      <c r="M16">
        <f>[3]CRP_Outcome_CRP!$C16</f>
        <v>0</v>
      </c>
      <c r="N16">
        <f>[3]CRP_Outcome_CRP!$D16</f>
        <v>0</v>
      </c>
      <c r="O16">
        <f>[3]CRP_Outcome_CRP!$E16</f>
        <v>0</v>
      </c>
      <c r="Q16">
        <f>[4]CRP_Outcome_CRP!$B16</f>
        <v>0</v>
      </c>
      <c r="R16">
        <f>[4]CRP_Outcome_CRP!$C16</f>
        <v>0</v>
      </c>
      <c r="S16">
        <f>[4]CRP_Outcome_CRP!$D16</f>
        <v>0</v>
      </c>
      <c r="T16">
        <f>[4]CRP_Outcome_CRP!$E16</f>
        <v>0</v>
      </c>
      <c r="V16">
        <f>[5]CRP_Outcome_CRP!$B16</f>
        <v>0</v>
      </c>
      <c r="W16">
        <f>[5]CRP_Outcome_CRP!$C16</f>
        <v>0</v>
      </c>
      <c r="X16">
        <f>[5]CRP_Outcome_CRP!$D16</f>
        <v>0</v>
      </c>
      <c r="Y16">
        <f>[5]CRP_Outcome_CRP!$E16</f>
        <v>0</v>
      </c>
      <c r="AA16">
        <f>[6]CRP_Outcome_CRP!$B16</f>
        <v>0</v>
      </c>
      <c r="AB16">
        <f>[6]CRP_Outcome_CRP!$C16</f>
        <v>0</v>
      </c>
      <c r="AC16">
        <f>[6]CRP_Outcome_CRP!$D16</f>
        <v>0</v>
      </c>
      <c r="AD16">
        <f>[6]CRP_Outcome_CRP!$E16</f>
        <v>0</v>
      </c>
      <c r="AF16">
        <f>[7]CRP_Outcome_CRP!$B16</f>
        <v>0</v>
      </c>
      <c r="AG16">
        <f>[7]CRP_Outcome_CRP!$C16</f>
        <v>0</v>
      </c>
      <c r="AH16">
        <f>[7]CRP_Outcome_CRP!$D16</f>
        <v>0</v>
      </c>
      <c r="AI16">
        <f>[7]CRP_Outcome_CRP!$E16</f>
        <v>0</v>
      </c>
      <c r="AK16">
        <f>[8]CRP_Outcome_CRP!$B16</f>
        <v>0</v>
      </c>
      <c r="AL16">
        <f>[8]CRP_Outcome_CRP!$C16</f>
        <v>0</v>
      </c>
      <c r="AM16">
        <f>[8]CRP_Outcome_CRP!$D16</f>
        <v>0</v>
      </c>
      <c r="AN16">
        <f>[8]CRP_Outcome_CRP!$E16</f>
        <v>0</v>
      </c>
      <c r="AP16">
        <f>[9]CRP_Outcome_CRP!$B16</f>
        <v>0</v>
      </c>
      <c r="AQ16">
        <f>[9]CRP_Outcome_CRP!$C16</f>
        <v>0</v>
      </c>
      <c r="AR16">
        <f>[9]CRP_Outcome_CRP!$D16</f>
        <v>0</v>
      </c>
      <c r="AS16">
        <f>[9]CRP_Outcome_CRP!$E16</f>
        <v>0</v>
      </c>
      <c r="AU16">
        <f>[10]CRP_Outcome_CRP!$B16</f>
        <v>0</v>
      </c>
      <c r="AV16">
        <f>[10]CRP_Outcome_CRP!$C16</f>
        <v>0</v>
      </c>
      <c r="AW16">
        <f>[10]CRP_Outcome_CRP!$D16</f>
        <v>0</v>
      </c>
      <c r="AX16">
        <f>[10]CRP_Outcome_CRP!$E16</f>
        <v>0</v>
      </c>
      <c r="AZ16">
        <f>[31]CRP_Outcome_CRP!$B16</f>
        <v>0</v>
      </c>
      <c r="BA16">
        <f>[31]CRP_Outcome_CRP!$C16</f>
        <v>0</v>
      </c>
      <c r="BB16">
        <f>[31]CRP_Outcome_CRP!$D16</f>
        <v>0</v>
      </c>
      <c r="BC16">
        <f>[31]CRP_Outcome_CRP!$E16</f>
        <v>0</v>
      </c>
      <c r="BE16">
        <f>[32]CRP_Outcome_CRP!$B16</f>
        <v>0</v>
      </c>
      <c r="BF16">
        <f>[32]CRP_Outcome_CRP!$C16</f>
        <v>0</v>
      </c>
      <c r="BG16">
        <f>[32]CRP_Outcome_CRP!$D16</f>
        <v>0</v>
      </c>
      <c r="BH16">
        <f>[32]CRP_Outcome_CRP!$E16</f>
        <v>0</v>
      </c>
      <c r="BJ16">
        <f>[33]CRP_Outcome_CRP!$B16</f>
        <v>0</v>
      </c>
      <c r="BK16">
        <f>[33]CRP_Outcome_CRP!$C16</f>
        <v>0</v>
      </c>
      <c r="BL16">
        <f>[33]CRP_Outcome_CRP!$D16</f>
        <v>0</v>
      </c>
      <c r="BM16">
        <f>[33]CRP_Outcome_CRP!$E16</f>
        <v>0</v>
      </c>
      <c r="BO16">
        <f>[34]CRP_Outcome_CRP!$B16</f>
        <v>0</v>
      </c>
      <c r="BP16">
        <f>[34]CRP_Outcome_CRP!$C16</f>
        <v>0</v>
      </c>
      <c r="BQ16">
        <f>[34]CRP_Outcome_CRP!$D16</f>
        <v>0</v>
      </c>
      <c r="BR16">
        <f>[34]CRP_Outcome_CRP!$E16</f>
        <v>0</v>
      </c>
      <c r="BT16">
        <f>[35]CRP_Outcome_CRP!$B16</f>
        <v>0</v>
      </c>
      <c r="BU16">
        <f>[35]CRP_Outcome_CRP!$C16</f>
        <v>0</v>
      </c>
      <c r="BV16">
        <f>[35]CRP_Outcome_CRP!$D16</f>
        <v>0</v>
      </c>
      <c r="BW16">
        <f>[35]CRP_Outcome_CRP!$E16</f>
        <v>0</v>
      </c>
      <c r="BY16">
        <f>[36]CRP_Outcome_CRP!$B16</f>
        <v>0</v>
      </c>
      <c r="BZ16">
        <f>[36]CRP_Outcome_CRP!$C16</f>
        <v>0</v>
      </c>
      <c r="CA16">
        <f>[36]CRP_Outcome_CRP!$D16</f>
        <v>0</v>
      </c>
      <c r="CB16">
        <f>[36]CRP_Outcome_CRP!$E16</f>
        <v>0</v>
      </c>
      <c r="CD16">
        <f>[37]CRP_Outcome_CRP!$B16</f>
        <v>0</v>
      </c>
      <c r="CE16">
        <f>[37]CRP_Outcome_CRP!$C16</f>
        <v>0</v>
      </c>
      <c r="CF16">
        <f>[37]CRP_Outcome_CRP!$D16</f>
        <v>0</v>
      </c>
      <c r="CG16">
        <f>[37]CRP_Outcome_CRP!$E16</f>
        <v>0</v>
      </c>
      <c r="CI16">
        <f>[38]CRP_Outcome_CRP!$B16</f>
        <v>0</v>
      </c>
      <c r="CJ16">
        <f>[38]CRP_Outcome_CRP!$C16</f>
        <v>0</v>
      </c>
      <c r="CK16">
        <f>[38]CRP_Outcome_CRP!$D16</f>
        <v>0</v>
      </c>
      <c r="CL16">
        <f>[38]CRP_Outcome_CRP!$E16</f>
        <v>0</v>
      </c>
      <c r="CN16">
        <f>[39]CRP_Outcome_CRP!$B16</f>
        <v>0</v>
      </c>
      <c r="CO16">
        <f>[39]CRP_Outcome_CRP!$C16</f>
        <v>0</v>
      </c>
      <c r="CP16">
        <f>[39]CRP_Outcome_CRP!$D16</f>
        <v>0</v>
      </c>
      <c r="CQ16">
        <f>[39]CRP_Outcome_CRP!$E16</f>
        <v>0</v>
      </c>
      <c r="CS16">
        <f>[40]CRP_Outcome_CRP!$B16</f>
        <v>0</v>
      </c>
      <c r="CT16">
        <f>[40]CRP_Outcome_CRP!$C16</f>
        <v>0</v>
      </c>
      <c r="CU16">
        <f>[40]CRP_Outcome_CRP!$D16</f>
        <v>0</v>
      </c>
      <c r="CV16">
        <f>[40]CRP_Outcome_CRP!$E16</f>
        <v>0</v>
      </c>
      <c r="CX16">
        <f>[41]CRP_Outcome_CRP!$B16</f>
        <v>0</v>
      </c>
      <c r="CY16">
        <f>[41]CRP_Outcome_CRP!$C16</f>
        <v>0</v>
      </c>
      <c r="CZ16">
        <f>[41]CRP_Outcome_CRP!$D16</f>
        <v>0</v>
      </c>
      <c r="DA16">
        <f>[41]CRP_Outcome_CRP!$E16</f>
        <v>0</v>
      </c>
      <c r="DC16">
        <f>[42]CRP_Outcome_CRP!$B16</f>
        <v>0</v>
      </c>
      <c r="DD16">
        <f>[42]CRP_Outcome_CRP!$C16</f>
        <v>0</v>
      </c>
      <c r="DE16">
        <f>[42]CRP_Outcome_CRP!$D16</f>
        <v>0</v>
      </c>
      <c r="DF16">
        <f>[42]CRP_Outcome_CRP!$E16</f>
        <v>0</v>
      </c>
      <c r="DH16">
        <f>[43]CRP_Outcome_CRP!$B16</f>
        <v>0</v>
      </c>
      <c r="DI16">
        <f>[43]CRP_Outcome_CRP!$C16</f>
        <v>0</v>
      </c>
      <c r="DJ16">
        <f>[43]CRP_Outcome_CRP!$D16</f>
        <v>0</v>
      </c>
      <c r="DK16">
        <f>[43]CRP_Outcome_CRP!$E16</f>
        <v>0</v>
      </c>
      <c r="DM16">
        <f>[44]CRP_Outcome_CRP!$B16</f>
        <v>0</v>
      </c>
      <c r="DN16">
        <f>[44]CRP_Outcome_CRP!$C16</f>
        <v>0</v>
      </c>
      <c r="DO16">
        <f>[44]CRP_Outcome_CRP!$D16</f>
        <v>0</v>
      </c>
      <c r="DP16">
        <f>[44]CRP_Outcome_CRP!$E16</f>
        <v>0</v>
      </c>
      <c r="DR16">
        <f>[5]CRP_Outcome_CRP!$B16</f>
        <v>0</v>
      </c>
      <c r="DS16">
        <f>[5]CRP_Outcome_CRP!$C16</f>
        <v>0</v>
      </c>
      <c r="DT16">
        <f>[5]CRP_Outcome_CRP!$D16</f>
        <v>0</v>
      </c>
      <c r="DU16">
        <f>[5]CRP_Outcome_CRP!$E16</f>
        <v>0</v>
      </c>
      <c r="DW16">
        <f>[46]CRP_Outcome_CRP!$B16</f>
        <v>0</v>
      </c>
      <c r="DX16">
        <f>[46]CRP_Outcome_CRP!$C16</f>
        <v>0</v>
      </c>
      <c r="DY16">
        <f>[46]CRP_Outcome_CRP!$D16</f>
        <v>0</v>
      </c>
      <c r="DZ16">
        <f>[46]CRP_Outcome_CRP!$E16</f>
        <v>0</v>
      </c>
      <c r="EB16">
        <f>[47]CRP_Outcome_CRP!$B16</f>
        <v>0</v>
      </c>
      <c r="EC16">
        <f>[47]CRP_Outcome_CRP!$C16</f>
        <v>0</v>
      </c>
      <c r="ED16">
        <f>[47]CRP_Outcome_CRP!$D16</f>
        <v>0</v>
      </c>
      <c r="EE16">
        <f>[47]CRP_Outcome_CRP!$E16</f>
        <v>0</v>
      </c>
      <c r="EG16">
        <f>[48]CRP_Outcome_CRP!$B16</f>
        <v>0</v>
      </c>
      <c r="EH16">
        <f>[48]CRP_Outcome_CRP!$C16</f>
        <v>0</v>
      </c>
      <c r="EI16">
        <f>[48]CRP_Outcome_CRP!$D16</f>
        <v>0</v>
      </c>
      <c r="EJ16">
        <f>[48]CRP_Outcome_CRP!$E16</f>
        <v>0</v>
      </c>
      <c r="EL16">
        <f>[49]CRP_Outcome_CRP!$B16</f>
        <v>0</v>
      </c>
      <c r="EM16">
        <f>[49]CRP_Outcome_CRP!$C16</f>
        <v>0</v>
      </c>
      <c r="EN16">
        <f>[49]CRP_Outcome_CRP!$D16</f>
        <v>0</v>
      </c>
      <c r="EO16">
        <f>[49]CRP_Outcome_CRP!$E16</f>
        <v>0</v>
      </c>
      <c r="EQ16">
        <f>[50]CRP_Outcome_CRP!$B16</f>
        <v>0</v>
      </c>
      <c r="ER16">
        <f>[50]CRP_Outcome_CRP!$C16</f>
        <v>9</v>
      </c>
      <c r="ES16">
        <f>[50]CRP_Outcome_CRP!$D16</f>
        <v>0</v>
      </c>
      <c r="ET16">
        <f>[50]CRP_Outcome_CRP!$E16</f>
        <v>0</v>
      </c>
      <c r="EW16">
        <f t="shared" si="0"/>
        <v>0</v>
      </c>
      <c r="EX16">
        <f t="shared" si="1"/>
        <v>0.3</v>
      </c>
      <c r="EY16">
        <f t="shared" si="2"/>
        <v>0</v>
      </c>
      <c r="EZ16">
        <f t="shared" si="3"/>
        <v>0</v>
      </c>
    </row>
    <row r="17" spans="1:156" x14ac:dyDescent="0.35">
      <c r="A17">
        <v>15</v>
      </c>
      <c r="B17">
        <f>[1]CRP_Outcome_CRP!$B17</f>
        <v>0</v>
      </c>
      <c r="C17">
        <f>[1]CRP_Outcome_CRP!$C17</f>
        <v>0</v>
      </c>
      <c r="D17">
        <f>[1]CRP_Outcome_CRP!$D17</f>
        <v>0</v>
      </c>
      <c r="E17">
        <f>[1]CRP_Outcome_CRP!$E17</f>
        <v>0</v>
      </c>
      <c r="G17">
        <f>[2]CRP_Outcome_CRP!$B17</f>
        <v>0</v>
      </c>
      <c r="H17">
        <f>[2]CRP_Outcome_CRP!$C17</f>
        <v>0</v>
      </c>
      <c r="I17">
        <f>[2]CRP_Outcome_CRP!$D17</f>
        <v>0</v>
      </c>
      <c r="J17">
        <f>[2]CRP_Outcome_CRP!$E17</f>
        <v>0</v>
      </c>
      <c r="L17">
        <f>[3]CRP_Outcome_CRP!$B17</f>
        <v>0</v>
      </c>
      <c r="M17">
        <f>[3]CRP_Outcome_CRP!$C17</f>
        <v>0</v>
      </c>
      <c r="N17">
        <f>[3]CRP_Outcome_CRP!$D17</f>
        <v>0</v>
      </c>
      <c r="O17">
        <f>[3]CRP_Outcome_CRP!$E17</f>
        <v>0</v>
      </c>
      <c r="Q17">
        <f>[4]CRP_Outcome_CRP!$B17</f>
        <v>0</v>
      </c>
      <c r="R17">
        <f>[4]CRP_Outcome_CRP!$C17</f>
        <v>0</v>
      </c>
      <c r="S17">
        <f>[4]CRP_Outcome_CRP!$D17</f>
        <v>0</v>
      </c>
      <c r="T17">
        <f>[4]CRP_Outcome_CRP!$E17</f>
        <v>0</v>
      </c>
      <c r="V17">
        <f>[5]CRP_Outcome_CRP!$B17</f>
        <v>0</v>
      </c>
      <c r="W17">
        <f>[5]CRP_Outcome_CRP!$C17</f>
        <v>0</v>
      </c>
      <c r="X17">
        <f>[5]CRP_Outcome_CRP!$D17</f>
        <v>0</v>
      </c>
      <c r="Y17">
        <f>[5]CRP_Outcome_CRP!$E17</f>
        <v>0</v>
      </c>
      <c r="AA17">
        <f>[6]CRP_Outcome_CRP!$B17</f>
        <v>0</v>
      </c>
      <c r="AB17">
        <f>[6]CRP_Outcome_CRP!$C17</f>
        <v>0</v>
      </c>
      <c r="AC17">
        <f>[6]CRP_Outcome_CRP!$D17</f>
        <v>0</v>
      </c>
      <c r="AD17">
        <f>[6]CRP_Outcome_CRP!$E17</f>
        <v>0</v>
      </c>
      <c r="AF17">
        <f>[7]CRP_Outcome_CRP!$B17</f>
        <v>0</v>
      </c>
      <c r="AG17">
        <f>[7]CRP_Outcome_CRP!$C17</f>
        <v>0</v>
      </c>
      <c r="AH17">
        <f>[7]CRP_Outcome_CRP!$D17</f>
        <v>0</v>
      </c>
      <c r="AI17">
        <f>[7]CRP_Outcome_CRP!$E17</f>
        <v>0</v>
      </c>
      <c r="AK17">
        <f>[8]CRP_Outcome_CRP!$B17</f>
        <v>0</v>
      </c>
      <c r="AL17">
        <f>[8]CRP_Outcome_CRP!$C17</f>
        <v>0</v>
      </c>
      <c r="AM17">
        <f>[8]CRP_Outcome_CRP!$D17</f>
        <v>0</v>
      </c>
      <c r="AN17">
        <f>[8]CRP_Outcome_CRP!$E17</f>
        <v>0</v>
      </c>
      <c r="AP17">
        <f>[9]CRP_Outcome_CRP!$B17</f>
        <v>0</v>
      </c>
      <c r="AQ17">
        <f>[9]CRP_Outcome_CRP!$C17</f>
        <v>0</v>
      </c>
      <c r="AR17">
        <f>[9]CRP_Outcome_CRP!$D17</f>
        <v>0</v>
      </c>
      <c r="AS17">
        <f>[9]CRP_Outcome_CRP!$E17</f>
        <v>0</v>
      </c>
      <c r="AU17">
        <f>[10]CRP_Outcome_CRP!$B17</f>
        <v>2</v>
      </c>
      <c r="AV17">
        <f>[10]CRP_Outcome_CRP!$C17</f>
        <v>0</v>
      </c>
      <c r="AW17">
        <f>[10]CRP_Outcome_CRP!$D17</f>
        <v>0</v>
      </c>
      <c r="AX17">
        <f>[10]CRP_Outcome_CRP!$E17</f>
        <v>0</v>
      </c>
      <c r="AZ17">
        <f>[31]CRP_Outcome_CRP!$B17</f>
        <v>0</v>
      </c>
      <c r="BA17">
        <f>[31]CRP_Outcome_CRP!$C17</f>
        <v>0</v>
      </c>
      <c r="BB17">
        <f>[31]CRP_Outcome_CRP!$D17</f>
        <v>0</v>
      </c>
      <c r="BC17">
        <f>[31]CRP_Outcome_CRP!$E17</f>
        <v>0</v>
      </c>
      <c r="BE17">
        <f>[32]CRP_Outcome_CRP!$B17</f>
        <v>0</v>
      </c>
      <c r="BF17">
        <f>[32]CRP_Outcome_CRP!$C17</f>
        <v>0</v>
      </c>
      <c r="BG17">
        <f>[32]CRP_Outcome_CRP!$D17</f>
        <v>0</v>
      </c>
      <c r="BH17">
        <f>[32]CRP_Outcome_CRP!$E17</f>
        <v>0</v>
      </c>
      <c r="BJ17">
        <f>[33]CRP_Outcome_CRP!$B17</f>
        <v>0</v>
      </c>
      <c r="BK17">
        <f>[33]CRP_Outcome_CRP!$C17</f>
        <v>0</v>
      </c>
      <c r="BL17">
        <f>[33]CRP_Outcome_CRP!$D17</f>
        <v>0</v>
      </c>
      <c r="BM17">
        <f>[33]CRP_Outcome_CRP!$E17</f>
        <v>0</v>
      </c>
      <c r="BO17">
        <f>[34]CRP_Outcome_CRP!$B17</f>
        <v>0</v>
      </c>
      <c r="BP17">
        <f>[34]CRP_Outcome_CRP!$C17</f>
        <v>0</v>
      </c>
      <c r="BQ17">
        <f>[34]CRP_Outcome_CRP!$D17</f>
        <v>0</v>
      </c>
      <c r="BR17">
        <f>[34]CRP_Outcome_CRP!$E17</f>
        <v>0</v>
      </c>
      <c r="BT17">
        <f>[35]CRP_Outcome_CRP!$B17</f>
        <v>0</v>
      </c>
      <c r="BU17">
        <f>[35]CRP_Outcome_CRP!$C17</f>
        <v>0</v>
      </c>
      <c r="BV17">
        <f>[35]CRP_Outcome_CRP!$D17</f>
        <v>0</v>
      </c>
      <c r="BW17">
        <f>[35]CRP_Outcome_CRP!$E17</f>
        <v>0</v>
      </c>
      <c r="BY17">
        <f>[36]CRP_Outcome_CRP!$B17</f>
        <v>0</v>
      </c>
      <c r="BZ17">
        <f>[36]CRP_Outcome_CRP!$C17</f>
        <v>0</v>
      </c>
      <c r="CA17">
        <f>[36]CRP_Outcome_CRP!$D17</f>
        <v>0</v>
      </c>
      <c r="CB17">
        <f>[36]CRP_Outcome_CRP!$E17</f>
        <v>0</v>
      </c>
      <c r="CD17">
        <f>[37]CRP_Outcome_CRP!$B17</f>
        <v>3</v>
      </c>
      <c r="CE17">
        <f>[37]CRP_Outcome_CRP!$C17</f>
        <v>0</v>
      </c>
      <c r="CF17">
        <f>[37]CRP_Outcome_CRP!$D17</f>
        <v>0</v>
      </c>
      <c r="CG17">
        <f>[37]CRP_Outcome_CRP!$E17</f>
        <v>0</v>
      </c>
      <c r="CI17">
        <f>[38]CRP_Outcome_CRP!$B17</f>
        <v>0</v>
      </c>
      <c r="CJ17">
        <f>[38]CRP_Outcome_CRP!$C17</f>
        <v>0</v>
      </c>
      <c r="CK17">
        <f>[38]CRP_Outcome_CRP!$D17</f>
        <v>0</v>
      </c>
      <c r="CL17">
        <f>[38]CRP_Outcome_CRP!$E17</f>
        <v>0</v>
      </c>
      <c r="CN17">
        <f>[39]CRP_Outcome_CRP!$B17</f>
        <v>0</v>
      </c>
      <c r="CO17">
        <f>[39]CRP_Outcome_CRP!$C17</f>
        <v>0</v>
      </c>
      <c r="CP17">
        <f>[39]CRP_Outcome_CRP!$D17</f>
        <v>0</v>
      </c>
      <c r="CQ17">
        <f>[39]CRP_Outcome_CRP!$E17</f>
        <v>0</v>
      </c>
      <c r="CS17">
        <f>[40]CRP_Outcome_CRP!$B17</f>
        <v>0</v>
      </c>
      <c r="CT17">
        <f>[40]CRP_Outcome_CRP!$C17</f>
        <v>0</v>
      </c>
      <c r="CU17">
        <f>[40]CRP_Outcome_CRP!$D17</f>
        <v>0</v>
      </c>
      <c r="CV17">
        <f>[40]CRP_Outcome_CRP!$E17</f>
        <v>0</v>
      </c>
      <c r="CX17">
        <f>[41]CRP_Outcome_CRP!$B17</f>
        <v>0</v>
      </c>
      <c r="CY17">
        <f>[41]CRP_Outcome_CRP!$C17</f>
        <v>0</v>
      </c>
      <c r="CZ17">
        <f>[41]CRP_Outcome_CRP!$D17</f>
        <v>0</v>
      </c>
      <c r="DA17">
        <f>[41]CRP_Outcome_CRP!$E17</f>
        <v>0</v>
      </c>
      <c r="DC17">
        <f>[42]CRP_Outcome_CRP!$B17</f>
        <v>0</v>
      </c>
      <c r="DD17">
        <f>[42]CRP_Outcome_CRP!$C17</f>
        <v>0</v>
      </c>
      <c r="DE17">
        <f>[42]CRP_Outcome_CRP!$D17</f>
        <v>0</v>
      </c>
      <c r="DF17">
        <f>[42]CRP_Outcome_CRP!$E17</f>
        <v>0</v>
      </c>
      <c r="DH17">
        <f>[43]CRP_Outcome_CRP!$B17</f>
        <v>0</v>
      </c>
      <c r="DI17">
        <f>[43]CRP_Outcome_CRP!$C17</f>
        <v>0</v>
      </c>
      <c r="DJ17">
        <f>[43]CRP_Outcome_CRP!$D17</f>
        <v>0</v>
      </c>
      <c r="DK17">
        <f>[43]CRP_Outcome_CRP!$E17</f>
        <v>0</v>
      </c>
      <c r="DM17">
        <f>[44]CRP_Outcome_CRP!$B17</f>
        <v>0</v>
      </c>
      <c r="DN17">
        <f>[44]CRP_Outcome_CRP!$C17</f>
        <v>0</v>
      </c>
      <c r="DO17">
        <f>[44]CRP_Outcome_CRP!$D17</f>
        <v>0</v>
      </c>
      <c r="DP17">
        <f>[44]CRP_Outcome_CRP!$E17</f>
        <v>0</v>
      </c>
      <c r="DR17">
        <f>[5]CRP_Outcome_CRP!$B17</f>
        <v>0</v>
      </c>
      <c r="DS17">
        <f>[5]CRP_Outcome_CRP!$C17</f>
        <v>0</v>
      </c>
      <c r="DT17">
        <f>[5]CRP_Outcome_CRP!$D17</f>
        <v>0</v>
      </c>
      <c r="DU17">
        <f>[5]CRP_Outcome_CRP!$E17</f>
        <v>0</v>
      </c>
      <c r="DW17">
        <f>[46]CRP_Outcome_CRP!$B17</f>
        <v>0</v>
      </c>
      <c r="DX17">
        <f>[46]CRP_Outcome_CRP!$C17</f>
        <v>0</v>
      </c>
      <c r="DY17">
        <f>[46]CRP_Outcome_CRP!$D17</f>
        <v>0</v>
      </c>
      <c r="DZ17">
        <f>[46]CRP_Outcome_CRP!$E17</f>
        <v>0</v>
      </c>
      <c r="EB17">
        <f>[47]CRP_Outcome_CRP!$B17</f>
        <v>0</v>
      </c>
      <c r="EC17">
        <f>[47]CRP_Outcome_CRP!$C17</f>
        <v>0</v>
      </c>
      <c r="ED17">
        <f>[47]CRP_Outcome_CRP!$D17</f>
        <v>0</v>
      </c>
      <c r="EE17">
        <f>[47]CRP_Outcome_CRP!$E17</f>
        <v>0</v>
      </c>
      <c r="EG17">
        <f>[48]CRP_Outcome_CRP!$B17</f>
        <v>0</v>
      </c>
      <c r="EH17">
        <f>[48]CRP_Outcome_CRP!$C17</f>
        <v>0</v>
      </c>
      <c r="EI17">
        <f>[48]CRP_Outcome_CRP!$D17</f>
        <v>0</v>
      </c>
      <c r="EJ17">
        <f>[48]CRP_Outcome_CRP!$E17</f>
        <v>0</v>
      </c>
      <c r="EL17">
        <f>[49]CRP_Outcome_CRP!$B17</f>
        <v>0</v>
      </c>
      <c r="EM17">
        <f>[49]CRP_Outcome_CRP!$C17</f>
        <v>0</v>
      </c>
      <c r="EN17">
        <f>[49]CRP_Outcome_CRP!$D17</f>
        <v>0</v>
      </c>
      <c r="EO17">
        <f>[49]CRP_Outcome_CRP!$E17</f>
        <v>0</v>
      </c>
      <c r="EQ17">
        <f>[50]CRP_Outcome_CRP!$B17</f>
        <v>0</v>
      </c>
      <c r="ER17">
        <f>[50]CRP_Outcome_CRP!$C17</f>
        <v>0</v>
      </c>
      <c r="ES17">
        <f>[50]CRP_Outcome_CRP!$D17</f>
        <v>0</v>
      </c>
      <c r="ET17">
        <f>[50]CRP_Outcome_CRP!$E17</f>
        <v>0</v>
      </c>
      <c r="EW17">
        <f t="shared" si="0"/>
        <v>0.16666666666666666</v>
      </c>
      <c r="EX17">
        <f t="shared" si="1"/>
        <v>0</v>
      </c>
      <c r="EY17">
        <f t="shared" si="2"/>
        <v>0</v>
      </c>
      <c r="EZ17">
        <f t="shared" si="3"/>
        <v>0</v>
      </c>
    </row>
    <row r="18" spans="1:156" x14ac:dyDescent="0.35">
      <c r="A18">
        <v>16</v>
      </c>
      <c r="B18">
        <f>[1]CRP_Outcome_CRP!$B18</f>
        <v>4</v>
      </c>
      <c r="C18">
        <f>[1]CRP_Outcome_CRP!$C18</f>
        <v>0</v>
      </c>
      <c r="D18">
        <f>[1]CRP_Outcome_CRP!$D18</f>
        <v>0</v>
      </c>
      <c r="E18">
        <f>[1]CRP_Outcome_CRP!$E18</f>
        <v>0</v>
      </c>
      <c r="G18">
        <f>[2]CRP_Outcome_CRP!$B18</f>
        <v>0</v>
      </c>
      <c r="H18">
        <f>[2]CRP_Outcome_CRP!$C18</f>
        <v>0</v>
      </c>
      <c r="I18">
        <f>[2]CRP_Outcome_CRP!$D18</f>
        <v>0</v>
      </c>
      <c r="J18">
        <f>[2]CRP_Outcome_CRP!$E18</f>
        <v>0</v>
      </c>
      <c r="L18">
        <f>[3]CRP_Outcome_CRP!$B18</f>
        <v>2</v>
      </c>
      <c r="M18">
        <f>[3]CRP_Outcome_CRP!$C18</f>
        <v>0</v>
      </c>
      <c r="N18">
        <f>[3]CRP_Outcome_CRP!$D18</f>
        <v>0</v>
      </c>
      <c r="O18">
        <f>[3]CRP_Outcome_CRP!$E18</f>
        <v>0</v>
      </c>
      <c r="Q18">
        <f>[4]CRP_Outcome_CRP!$B18</f>
        <v>3</v>
      </c>
      <c r="R18">
        <f>[4]CRP_Outcome_CRP!$C18</f>
        <v>0</v>
      </c>
      <c r="S18">
        <f>[4]CRP_Outcome_CRP!$D18</f>
        <v>0</v>
      </c>
      <c r="T18">
        <f>[4]CRP_Outcome_CRP!$E18</f>
        <v>0</v>
      </c>
      <c r="V18">
        <f>[5]CRP_Outcome_CRP!$B18</f>
        <v>0</v>
      </c>
      <c r="W18">
        <f>[5]CRP_Outcome_CRP!$C18</f>
        <v>0</v>
      </c>
      <c r="X18">
        <f>[5]CRP_Outcome_CRP!$D18</f>
        <v>0</v>
      </c>
      <c r="Y18">
        <f>[5]CRP_Outcome_CRP!$E18</f>
        <v>0</v>
      </c>
      <c r="AA18">
        <f>[6]CRP_Outcome_CRP!$B18</f>
        <v>1</v>
      </c>
      <c r="AB18">
        <f>[6]CRP_Outcome_CRP!$C18</f>
        <v>0</v>
      </c>
      <c r="AC18">
        <f>[6]CRP_Outcome_CRP!$D18</f>
        <v>0</v>
      </c>
      <c r="AD18">
        <f>[6]CRP_Outcome_CRP!$E18</f>
        <v>0</v>
      </c>
      <c r="AF18">
        <f>[7]CRP_Outcome_CRP!$B18</f>
        <v>2</v>
      </c>
      <c r="AG18">
        <f>[7]CRP_Outcome_CRP!$C18</f>
        <v>0</v>
      </c>
      <c r="AH18">
        <f>[7]CRP_Outcome_CRP!$D18</f>
        <v>0</v>
      </c>
      <c r="AI18">
        <f>[7]CRP_Outcome_CRP!$E18</f>
        <v>0</v>
      </c>
      <c r="AK18">
        <f>[8]CRP_Outcome_CRP!$B18</f>
        <v>0</v>
      </c>
      <c r="AL18">
        <f>[8]CRP_Outcome_CRP!$C18</f>
        <v>0</v>
      </c>
      <c r="AM18">
        <f>[8]CRP_Outcome_CRP!$D18</f>
        <v>0</v>
      </c>
      <c r="AN18">
        <f>[8]CRP_Outcome_CRP!$E18</f>
        <v>0</v>
      </c>
      <c r="AP18">
        <f>[9]CRP_Outcome_CRP!$B18</f>
        <v>0</v>
      </c>
      <c r="AQ18">
        <f>[9]CRP_Outcome_CRP!$C18</f>
        <v>0</v>
      </c>
      <c r="AR18">
        <f>[9]CRP_Outcome_CRP!$D18</f>
        <v>0</v>
      </c>
      <c r="AS18">
        <f>[9]CRP_Outcome_CRP!$E18</f>
        <v>0</v>
      </c>
      <c r="AU18">
        <f>[10]CRP_Outcome_CRP!$B18</f>
        <v>0</v>
      </c>
      <c r="AV18">
        <f>[10]CRP_Outcome_CRP!$C18</f>
        <v>0</v>
      </c>
      <c r="AW18">
        <f>[10]CRP_Outcome_CRP!$D18</f>
        <v>0</v>
      </c>
      <c r="AX18">
        <f>[10]CRP_Outcome_CRP!$E18</f>
        <v>0</v>
      </c>
      <c r="AZ18">
        <f>[31]CRP_Outcome_CRP!$B18</f>
        <v>4</v>
      </c>
      <c r="BA18">
        <f>[31]CRP_Outcome_CRP!$C18</f>
        <v>0</v>
      </c>
      <c r="BB18">
        <f>[31]CRP_Outcome_CRP!$D18</f>
        <v>0</v>
      </c>
      <c r="BC18">
        <f>[31]CRP_Outcome_CRP!$E18</f>
        <v>0</v>
      </c>
      <c r="BE18">
        <f>[32]CRP_Outcome_CRP!$B18</f>
        <v>4</v>
      </c>
      <c r="BF18">
        <f>[32]CRP_Outcome_CRP!$C18</f>
        <v>0</v>
      </c>
      <c r="BG18">
        <f>[32]CRP_Outcome_CRP!$D18</f>
        <v>0</v>
      </c>
      <c r="BH18">
        <f>[32]CRP_Outcome_CRP!$E18</f>
        <v>0</v>
      </c>
      <c r="BJ18">
        <f>[33]CRP_Outcome_CRP!$B18</f>
        <v>3</v>
      </c>
      <c r="BK18">
        <f>[33]CRP_Outcome_CRP!$C18</f>
        <v>0</v>
      </c>
      <c r="BL18">
        <f>[33]CRP_Outcome_CRP!$D18</f>
        <v>0</v>
      </c>
      <c r="BM18">
        <f>[33]CRP_Outcome_CRP!$E18</f>
        <v>0</v>
      </c>
      <c r="BO18">
        <f>[34]CRP_Outcome_CRP!$B18</f>
        <v>3</v>
      </c>
      <c r="BP18">
        <f>[34]CRP_Outcome_CRP!$C18</f>
        <v>0</v>
      </c>
      <c r="BQ18">
        <f>[34]CRP_Outcome_CRP!$D18</f>
        <v>0</v>
      </c>
      <c r="BR18">
        <f>[34]CRP_Outcome_CRP!$E18</f>
        <v>0</v>
      </c>
      <c r="BT18">
        <f>[35]CRP_Outcome_CRP!$B18</f>
        <v>3</v>
      </c>
      <c r="BU18">
        <f>[35]CRP_Outcome_CRP!$C18</f>
        <v>0</v>
      </c>
      <c r="BV18">
        <f>[35]CRP_Outcome_CRP!$D18</f>
        <v>0</v>
      </c>
      <c r="BW18">
        <f>[35]CRP_Outcome_CRP!$E18</f>
        <v>0</v>
      </c>
      <c r="BY18">
        <f>[36]CRP_Outcome_CRP!$B18</f>
        <v>3</v>
      </c>
      <c r="BZ18">
        <f>[36]CRP_Outcome_CRP!$C18</f>
        <v>0</v>
      </c>
      <c r="CA18">
        <f>[36]CRP_Outcome_CRP!$D18</f>
        <v>0</v>
      </c>
      <c r="CB18">
        <f>[36]CRP_Outcome_CRP!$E18</f>
        <v>0</v>
      </c>
      <c r="CD18">
        <f>[37]CRP_Outcome_CRP!$B18</f>
        <v>3</v>
      </c>
      <c r="CE18">
        <f>[37]CRP_Outcome_CRP!$C18</f>
        <v>7</v>
      </c>
      <c r="CF18">
        <f>[37]CRP_Outcome_CRP!$D18</f>
        <v>0</v>
      </c>
      <c r="CG18">
        <f>[37]CRP_Outcome_CRP!$E18</f>
        <v>0</v>
      </c>
      <c r="CI18">
        <f>[38]CRP_Outcome_CRP!$B18</f>
        <v>3</v>
      </c>
      <c r="CJ18">
        <f>[38]CRP_Outcome_CRP!$C18</f>
        <v>0</v>
      </c>
      <c r="CK18">
        <f>[38]CRP_Outcome_CRP!$D18</f>
        <v>0</v>
      </c>
      <c r="CL18">
        <f>[38]CRP_Outcome_CRP!$E18</f>
        <v>0</v>
      </c>
      <c r="CN18">
        <f>[39]CRP_Outcome_CRP!$B18</f>
        <v>0</v>
      </c>
      <c r="CO18">
        <f>[39]CRP_Outcome_CRP!$C18</f>
        <v>0</v>
      </c>
      <c r="CP18">
        <f>[39]CRP_Outcome_CRP!$D18</f>
        <v>0</v>
      </c>
      <c r="CQ18">
        <f>[39]CRP_Outcome_CRP!$E18</f>
        <v>0</v>
      </c>
      <c r="CS18">
        <f>[40]CRP_Outcome_CRP!$B18</f>
        <v>4</v>
      </c>
      <c r="CT18">
        <f>[40]CRP_Outcome_CRP!$C18</f>
        <v>0</v>
      </c>
      <c r="CU18">
        <f>[40]CRP_Outcome_CRP!$D18</f>
        <v>0</v>
      </c>
      <c r="CV18">
        <f>[40]CRP_Outcome_CRP!$E18</f>
        <v>0</v>
      </c>
      <c r="CX18">
        <f>[41]CRP_Outcome_CRP!$B18</f>
        <v>1</v>
      </c>
      <c r="CY18">
        <f>[41]CRP_Outcome_CRP!$C18</f>
        <v>0</v>
      </c>
      <c r="CZ18">
        <f>[41]CRP_Outcome_CRP!$D18</f>
        <v>0</v>
      </c>
      <c r="DA18">
        <f>[41]CRP_Outcome_CRP!$E18</f>
        <v>0</v>
      </c>
      <c r="DC18">
        <f>[42]CRP_Outcome_CRP!$B18</f>
        <v>0</v>
      </c>
      <c r="DD18">
        <f>[42]CRP_Outcome_CRP!$C18</f>
        <v>0</v>
      </c>
      <c r="DE18">
        <f>[42]CRP_Outcome_CRP!$D18</f>
        <v>0</v>
      </c>
      <c r="DF18">
        <f>[42]CRP_Outcome_CRP!$E18</f>
        <v>0</v>
      </c>
      <c r="DH18">
        <f>[43]CRP_Outcome_CRP!$B18</f>
        <v>0</v>
      </c>
      <c r="DI18">
        <f>[43]CRP_Outcome_CRP!$C18</f>
        <v>0</v>
      </c>
      <c r="DJ18">
        <f>[43]CRP_Outcome_CRP!$D18</f>
        <v>0</v>
      </c>
      <c r="DK18">
        <f>[43]CRP_Outcome_CRP!$E18</f>
        <v>0</v>
      </c>
      <c r="DM18">
        <f>[44]CRP_Outcome_CRP!$B18</f>
        <v>4</v>
      </c>
      <c r="DN18">
        <f>[44]CRP_Outcome_CRP!$C18</f>
        <v>0</v>
      </c>
      <c r="DO18">
        <f>[44]CRP_Outcome_CRP!$D18</f>
        <v>0</v>
      </c>
      <c r="DP18">
        <f>[44]CRP_Outcome_CRP!$E18</f>
        <v>0</v>
      </c>
      <c r="DR18">
        <f>[5]CRP_Outcome_CRP!$B18</f>
        <v>0</v>
      </c>
      <c r="DS18">
        <f>[5]CRP_Outcome_CRP!$C18</f>
        <v>0</v>
      </c>
      <c r="DT18">
        <f>[5]CRP_Outcome_CRP!$D18</f>
        <v>0</v>
      </c>
      <c r="DU18">
        <f>[5]CRP_Outcome_CRP!$E18</f>
        <v>0</v>
      </c>
      <c r="DW18">
        <f>[46]CRP_Outcome_CRP!$B18</f>
        <v>6</v>
      </c>
      <c r="DX18">
        <f>[46]CRP_Outcome_CRP!$C18</f>
        <v>0</v>
      </c>
      <c r="DY18">
        <f>[46]CRP_Outcome_CRP!$D18</f>
        <v>0</v>
      </c>
      <c r="DZ18">
        <f>[46]CRP_Outcome_CRP!$E18</f>
        <v>0</v>
      </c>
      <c r="EB18">
        <f>[47]CRP_Outcome_CRP!$B18</f>
        <v>5</v>
      </c>
      <c r="EC18">
        <f>[47]CRP_Outcome_CRP!$C18</f>
        <v>0</v>
      </c>
      <c r="ED18">
        <f>[47]CRP_Outcome_CRP!$D18</f>
        <v>0</v>
      </c>
      <c r="EE18">
        <f>[47]CRP_Outcome_CRP!$E18</f>
        <v>0</v>
      </c>
      <c r="EG18">
        <f>[48]CRP_Outcome_CRP!$B18</f>
        <v>3</v>
      </c>
      <c r="EH18">
        <f>[48]CRP_Outcome_CRP!$C18</f>
        <v>0</v>
      </c>
      <c r="EI18">
        <f>[48]CRP_Outcome_CRP!$D18</f>
        <v>0</v>
      </c>
      <c r="EJ18">
        <f>[48]CRP_Outcome_CRP!$E18</f>
        <v>0</v>
      </c>
      <c r="EL18">
        <f>[49]CRP_Outcome_CRP!$B18</f>
        <v>0</v>
      </c>
      <c r="EM18">
        <f>[49]CRP_Outcome_CRP!$C18</f>
        <v>0</v>
      </c>
      <c r="EN18">
        <f>[49]CRP_Outcome_CRP!$D18</f>
        <v>0</v>
      </c>
      <c r="EO18">
        <f>[49]CRP_Outcome_CRP!$E18</f>
        <v>0</v>
      </c>
      <c r="EQ18">
        <f>[50]CRP_Outcome_CRP!$B18</f>
        <v>0</v>
      </c>
      <c r="ER18">
        <f>[50]CRP_Outcome_CRP!$C18</f>
        <v>0</v>
      </c>
      <c r="ES18">
        <f>[50]CRP_Outcome_CRP!$D18</f>
        <v>0</v>
      </c>
      <c r="ET18">
        <f>[50]CRP_Outcome_CRP!$E18</f>
        <v>0</v>
      </c>
      <c r="EW18">
        <f t="shared" si="0"/>
        <v>2.0333333333333332</v>
      </c>
      <c r="EX18">
        <f t="shared" si="1"/>
        <v>0.23333333333333334</v>
      </c>
      <c r="EY18">
        <f t="shared" si="2"/>
        <v>0</v>
      </c>
      <c r="EZ18">
        <f t="shared" si="3"/>
        <v>0</v>
      </c>
    </row>
    <row r="19" spans="1:156" x14ac:dyDescent="0.35">
      <c r="A19">
        <v>17</v>
      </c>
      <c r="B19">
        <f>[1]CRP_Outcome_CRP!$B19</f>
        <v>0</v>
      </c>
      <c r="C19">
        <f>[1]CRP_Outcome_CRP!$C19</f>
        <v>21</v>
      </c>
      <c r="D19">
        <f>[1]CRP_Outcome_CRP!$D19</f>
        <v>0</v>
      </c>
      <c r="E19">
        <f>[1]CRP_Outcome_CRP!$E19</f>
        <v>0</v>
      </c>
      <c r="G19">
        <f>[2]CRP_Outcome_CRP!$B19</f>
        <v>0</v>
      </c>
      <c r="H19">
        <f>[2]CRP_Outcome_CRP!$C19</f>
        <v>3</v>
      </c>
      <c r="I19">
        <f>[2]CRP_Outcome_CRP!$D19</f>
        <v>0</v>
      </c>
      <c r="J19">
        <f>[2]CRP_Outcome_CRP!$E19</f>
        <v>0</v>
      </c>
      <c r="L19">
        <f>[3]CRP_Outcome_CRP!$B19</f>
        <v>1</v>
      </c>
      <c r="M19">
        <f>[3]CRP_Outcome_CRP!$C19</f>
        <v>0</v>
      </c>
      <c r="N19">
        <f>[3]CRP_Outcome_CRP!$D19</f>
        <v>0</v>
      </c>
      <c r="O19">
        <f>[3]CRP_Outcome_CRP!$E19</f>
        <v>0</v>
      </c>
      <c r="Q19">
        <f>[4]CRP_Outcome_CRP!$B19</f>
        <v>1</v>
      </c>
      <c r="R19">
        <f>[4]CRP_Outcome_CRP!$C19</f>
        <v>13</v>
      </c>
      <c r="S19">
        <f>[4]CRP_Outcome_CRP!$D19</f>
        <v>0</v>
      </c>
      <c r="T19">
        <f>[4]CRP_Outcome_CRP!$E19</f>
        <v>0</v>
      </c>
      <c r="V19">
        <f>[5]CRP_Outcome_CRP!$B19</f>
        <v>0</v>
      </c>
      <c r="W19">
        <f>[5]CRP_Outcome_CRP!$C19</f>
        <v>0</v>
      </c>
      <c r="X19">
        <f>[5]CRP_Outcome_CRP!$D19</f>
        <v>0</v>
      </c>
      <c r="Y19">
        <f>[5]CRP_Outcome_CRP!$E19</f>
        <v>0</v>
      </c>
      <c r="AA19">
        <f>[6]CRP_Outcome_CRP!$B19</f>
        <v>0</v>
      </c>
      <c r="AB19">
        <f>[6]CRP_Outcome_CRP!$C19</f>
        <v>0</v>
      </c>
      <c r="AC19">
        <f>[6]CRP_Outcome_CRP!$D19</f>
        <v>0</v>
      </c>
      <c r="AD19">
        <f>[6]CRP_Outcome_CRP!$E19</f>
        <v>0</v>
      </c>
      <c r="AF19">
        <f>[7]CRP_Outcome_CRP!$B19</f>
        <v>0</v>
      </c>
      <c r="AG19">
        <f>[7]CRP_Outcome_CRP!$C19</f>
        <v>7</v>
      </c>
      <c r="AH19">
        <f>[7]CRP_Outcome_CRP!$D19</f>
        <v>0</v>
      </c>
      <c r="AI19">
        <f>[7]CRP_Outcome_CRP!$E19</f>
        <v>0</v>
      </c>
      <c r="AK19">
        <f>[8]CRP_Outcome_CRP!$B19</f>
        <v>0</v>
      </c>
      <c r="AL19">
        <f>[8]CRP_Outcome_CRP!$C19</f>
        <v>0</v>
      </c>
      <c r="AM19">
        <f>[8]CRP_Outcome_CRP!$D19</f>
        <v>0</v>
      </c>
      <c r="AN19">
        <f>[8]CRP_Outcome_CRP!$E19</f>
        <v>0</v>
      </c>
      <c r="AP19">
        <f>[9]CRP_Outcome_CRP!$B19</f>
        <v>0</v>
      </c>
      <c r="AQ19">
        <f>[9]CRP_Outcome_CRP!$C19</f>
        <v>0</v>
      </c>
      <c r="AR19">
        <f>[9]CRP_Outcome_CRP!$D19</f>
        <v>0</v>
      </c>
      <c r="AS19">
        <f>[9]CRP_Outcome_CRP!$E19</f>
        <v>0</v>
      </c>
      <c r="AU19">
        <f>[10]CRP_Outcome_CRP!$B19</f>
        <v>0</v>
      </c>
      <c r="AV19">
        <f>[10]CRP_Outcome_CRP!$C19</f>
        <v>24</v>
      </c>
      <c r="AW19">
        <f>[10]CRP_Outcome_CRP!$D19</f>
        <v>0</v>
      </c>
      <c r="AX19">
        <f>[10]CRP_Outcome_CRP!$E19</f>
        <v>0</v>
      </c>
      <c r="AZ19">
        <f>[31]CRP_Outcome_CRP!$B19</f>
        <v>0</v>
      </c>
      <c r="BA19">
        <f>[31]CRP_Outcome_CRP!$C19</f>
        <v>20</v>
      </c>
      <c r="BB19">
        <f>[31]CRP_Outcome_CRP!$D19</f>
        <v>0</v>
      </c>
      <c r="BC19">
        <f>[31]CRP_Outcome_CRP!$E19</f>
        <v>0</v>
      </c>
      <c r="BE19">
        <f>[32]CRP_Outcome_CRP!$B19</f>
        <v>0</v>
      </c>
      <c r="BF19">
        <f>[32]CRP_Outcome_CRP!$C19</f>
        <v>20</v>
      </c>
      <c r="BG19">
        <f>[32]CRP_Outcome_CRP!$D19</f>
        <v>0</v>
      </c>
      <c r="BH19">
        <f>[32]CRP_Outcome_CRP!$E19</f>
        <v>0</v>
      </c>
      <c r="BJ19">
        <f>[33]CRP_Outcome_CRP!$B19</f>
        <v>0</v>
      </c>
      <c r="BK19">
        <f>[33]CRP_Outcome_CRP!$C19</f>
        <v>4</v>
      </c>
      <c r="BL19">
        <f>[33]CRP_Outcome_CRP!$D19</f>
        <v>0</v>
      </c>
      <c r="BM19">
        <f>[33]CRP_Outcome_CRP!$E19</f>
        <v>0</v>
      </c>
      <c r="BO19">
        <f>[34]CRP_Outcome_CRP!$B19</f>
        <v>2</v>
      </c>
      <c r="BP19">
        <f>[34]CRP_Outcome_CRP!$C19</f>
        <v>0</v>
      </c>
      <c r="BQ19">
        <f>[34]CRP_Outcome_CRP!$D19</f>
        <v>0</v>
      </c>
      <c r="BR19">
        <f>[34]CRP_Outcome_CRP!$E19</f>
        <v>0</v>
      </c>
      <c r="BT19">
        <f>[35]CRP_Outcome_CRP!$B19</f>
        <v>0</v>
      </c>
      <c r="BU19">
        <f>[35]CRP_Outcome_CRP!$C19</f>
        <v>6</v>
      </c>
      <c r="BV19">
        <f>[35]CRP_Outcome_CRP!$D19</f>
        <v>0</v>
      </c>
      <c r="BW19">
        <f>[35]CRP_Outcome_CRP!$E19</f>
        <v>0</v>
      </c>
      <c r="BY19">
        <f>[36]CRP_Outcome_CRP!$B19</f>
        <v>2</v>
      </c>
      <c r="BZ19">
        <f>[36]CRP_Outcome_CRP!$C19</f>
        <v>20</v>
      </c>
      <c r="CA19">
        <f>[36]CRP_Outcome_CRP!$D19</f>
        <v>0</v>
      </c>
      <c r="CB19">
        <f>[36]CRP_Outcome_CRP!$E19</f>
        <v>0</v>
      </c>
      <c r="CD19">
        <f>[37]CRP_Outcome_CRP!$B19</f>
        <v>0</v>
      </c>
      <c r="CE19">
        <f>[37]CRP_Outcome_CRP!$C19</f>
        <v>26</v>
      </c>
      <c r="CF19">
        <f>[37]CRP_Outcome_CRP!$D19</f>
        <v>0</v>
      </c>
      <c r="CG19">
        <f>[37]CRP_Outcome_CRP!$E19</f>
        <v>0</v>
      </c>
      <c r="CI19">
        <f>[38]CRP_Outcome_CRP!$B19</f>
        <v>0</v>
      </c>
      <c r="CJ19">
        <f>[38]CRP_Outcome_CRP!$C19</f>
        <v>0</v>
      </c>
      <c r="CK19">
        <f>[38]CRP_Outcome_CRP!$D19</f>
        <v>0</v>
      </c>
      <c r="CL19">
        <f>[38]CRP_Outcome_CRP!$E19</f>
        <v>0</v>
      </c>
      <c r="CN19">
        <f>[39]CRP_Outcome_CRP!$B19</f>
        <v>0</v>
      </c>
      <c r="CO19">
        <f>[39]CRP_Outcome_CRP!$C19</f>
        <v>17</v>
      </c>
      <c r="CP19">
        <f>[39]CRP_Outcome_CRP!$D19</f>
        <v>0</v>
      </c>
      <c r="CQ19">
        <f>[39]CRP_Outcome_CRP!$E19</f>
        <v>0</v>
      </c>
      <c r="CS19">
        <f>[40]CRP_Outcome_CRP!$B19</f>
        <v>0</v>
      </c>
      <c r="CT19">
        <f>[40]CRP_Outcome_CRP!$C19</f>
        <v>9</v>
      </c>
      <c r="CU19">
        <f>[40]CRP_Outcome_CRP!$D19</f>
        <v>0</v>
      </c>
      <c r="CV19">
        <f>[40]CRP_Outcome_CRP!$E19</f>
        <v>0</v>
      </c>
      <c r="CX19">
        <f>[41]CRP_Outcome_CRP!$B19</f>
        <v>0</v>
      </c>
      <c r="CY19">
        <f>[41]CRP_Outcome_CRP!$C19</f>
        <v>0</v>
      </c>
      <c r="CZ19">
        <f>[41]CRP_Outcome_CRP!$D19</f>
        <v>0</v>
      </c>
      <c r="DA19">
        <f>[41]CRP_Outcome_CRP!$E19</f>
        <v>0</v>
      </c>
      <c r="DC19">
        <f>[42]CRP_Outcome_CRP!$B19</f>
        <v>0</v>
      </c>
      <c r="DD19">
        <f>[42]CRP_Outcome_CRP!$C19</f>
        <v>0</v>
      </c>
      <c r="DE19">
        <f>[42]CRP_Outcome_CRP!$D19</f>
        <v>0</v>
      </c>
      <c r="DF19">
        <f>[42]CRP_Outcome_CRP!$E19</f>
        <v>0</v>
      </c>
      <c r="DH19">
        <f>[43]CRP_Outcome_CRP!$B19</f>
        <v>0</v>
      </c>
      <c r="DI19">
        <f>[43]CRP_Outcome_CRP!$C19</f>
        <v>0</v>
      </c>
      <c r="DJ19">
        <f>[43]CRP_Outcome_CRP!$D19</f>
        <v>0</v>
      </c>
      <c r="DK19">
        <f>[43]CRP_Outcome_CRP!$E19</f>
        <v>0</v>
      </c>
      <c r="DM19">
        <f>[44]CRP_Outcome_CRP!$B19</f>
        <v>0</v>
      </c>
      <c r="DN19">
        <f>[44]CRP_Outcome_CRP!$C19</f>
        <v>0</v>
      </c>
      <c r="DO19">
        <f>[44]CRP_Outcome_CRP!$D19</f>
        <v>0</v>
      </c>
      <c r="DP19">
        <f>[44]CRP_Outcome_CRP!$E19</f>
        <v>0</v>
      </c>
      <c r="DR19">
        <f>[5]CRP_Outcome_CRP!$B19</f>
        <v>0</v>
      </c>
      <c r="DS19">
        <f>[5]CRP_Outcome_CRP!$C19</f>
        <v>0</v>
      </c>
      <c r="DT19">
        <f>[5]CRP_Outcome_CRP!$D19</f>
        <v>0</v>
      </c>
      <c r="DU19">
        <f>[5]CRP_Outcome_CRP!$E19</f>
        <v>0</v>
      </c>
      <c r="DW19">
        <f>[46]CRP_Outcome_CRP!$B19</f>
        <v>0</v>
      </c>
      <c r="DX19">
        <f>[46]CRP_Outcome_CRP!$C19</f>
        <v>0</v>
      </c>
      <c r="DY19">
        <f>[46]CRP_Outcome_CRP!$D19</f>
        <v>0</v>
      </c>
      <c r="DZ19">
        <f>[46]CRP_Outcome_CRP!$E19</f>
        <v>0</v>
      </c>
      <c r="EB19">
        <f>[47]CRP_Outcome_CRP!$B19</f>
        <v>0</v>
      </c>
      <c r="EC19">
        <f>[47]CRP_Outcome_CRP!$C19</f>
        <v>1</v>
      </c>
      <c r="ED19">
        <f>[47]CRP_Outcome_CRP!$D19</f>
        <v>0</v>
      </c>
      <c r="EE19">
        <f>[47]CRP_Outcome_CRP!$E19</f>
        <v>0</v>
      </c>
      <c r="EG19">
        <f>[48]CRP_Outcome_CRP!$B19</f>
        <v>0</v>
      </c>
      <c r="EH19">
        <f>[48]CRP_Outcome_CRP!$C19</f>
        <v>20</v>
      </c>
      <c r="EI19">
        <f>[48]CRP_Outcome_CRP!$D19</f>
        <v>0</v>
      </c>
      <c r="EJ19">
        <f>[48]CRP_Outcome_CRP!$E19</f>
        <v>0</v>
      </c>
      <c r="EL19">
        <f>[49]CRP_Outcome_CRP!$B19</f>
        <v>0</v>
      </c>
      <c r="EM19">
        <f>[49]CRP_Outcome_CRP!$C19</f>
        <v>0</v>
      </c>
      <c r="EN19">
        <f>[49]CRP_Outcome_CRP!$D19</f>
        <v>0</v>
      </c>
      <c r="EO19">
        <f>[49]CRP_Outcome_CRP!$E19</f>
        <v>0</v>
      </c>
      <c r="EQ19">
        <f>[50]CRP_Outcome_CRP!$B19</f>
        <v>1</v>
      </c>
      <c r="ER19">
        <f>[50]CRP_Outcome_CRP!$C19</f>
        <v>0</v>
      </c>
      <c r="ES19">
        <f>[50]CRP_Outcome_CRP!$D19</f>
        <v>0</v>
      </c>
      <c r="ET19">
        <f>[50]CRP_Outcome_CRP!$E19</f>
        <v>0</v>
      </c>
      <c r="EW19">
        <f t="shared" si="0"/>
        <v>0.23333333333333334</v>
      </c>
      <c r="EX19">
        <f t="shared" si="1"/>
        <v>7.0333333333333332</v>
      </c>
      <c r="EY19">
        <f t="shared" si="2"/>
        <v>0</v>
      </c>
      <c r="EZ19">
        <f t="shared" si="3"/>
        <v>0</v>
      </c>
    </row>
    <row r="20" spans="1:156" x14ac:dyDescent="0.35">
      <c r="A20">
        <v>18</v>
      </c>
      <c r="B20">
        <f>[1]CRP_Outcome_CRP!$B20</f>
        <v>0</v>
      </c>
      <c r="C20">
        <f>[1]CRP_Outcome_CRP!$C20</f>
        <v>10</v>
      </c>
      <c r="D20">
        <f>[1]CRP_Outcome_CRP!$D20</f>
        <v>0</v>
      </c>
      <c r="E20">
        <f>[1]CRP_Outcome_CRP!$E20</f>
        <v>0</v>
      </c>
      <c r="G20">
        <f>[2]CRP_Outcome_CRP!$B20</f>
        <v>0</v>
      </c>
      <c r="H20">
        <f>[2]CRP_Outcome_CRP!$C20</f>
        <v>9</v>
      </c>
      <c r="I20">
        <f>[2]CRP_Outcome_CRP!$D20</f>
        <v>0</v>
      </c>
      <c r="J20">
        <f>[2]CRP_Outcome_CRP!$E20</f>
        <v>0</v>
      </c>
      <c r="L20">
        <f>[3]CRP_Outcome_CRP!$B20</f>
        <v>0</v>
      </c>
      <c r="M20">
        <f>[3]CRP_Outcome_CRP!$C20</f>
        <v>8</v>
      </c>
      <c r="N20">
        <f>[3]CRP_Outcome_CRP!$D20</f>
        <v>0</v>
      </c>
      <c r="O20">
        <f>[3]CRP_Outcome_CRP!$E20</f>
        <v>0</v>
      </c>
      <c r="Q20">
        <f>[4]CRP_Outcome_CRP!$B20</f>
        <v>0</v>
      </c>
      <c r="R20">
        <f>[4]CRP_Outcome_CRP!$C20</f>
        <v>19</v>
      </c>
      <c r="S20">
        <f>[4]CRP_Outcome_CRP!$D20</f>
        <v>0</v>
      </c>
      <c r="T20">
        <f>[4]CRP_Outcome_CRP!$E20</f>
        <v>0</v>
      </c>
      <c r="V20">
        <f>[5]CRP_Outcome_CRP!$B20</f>
        <v>0</v>
      </c>
      <c r="W20">
        <f>[5]CRP_Outcome_CRP!$C20</f>
        <v>10</v>
      </c>
      <c r="X20">
        <f>[5]CRP_Outcome_CRP!$D20</f>
        <v>0</v>
      </c>
      <c r="Y20">
        <f>[5]CRP_Outcome_CRP!$E20</f>
        <v>0</v>
      </c>
      <c r="AA20">
        <f>[6]CRP_Outcome_CRP!$B20</f>
        <v>0</v>
      </c>
      <c r="AB20">
        <f>[6]CRP_Outcome_CRP!$C20</f>
        <v>7</v>
      </c>
      <c r="AC20">
        <f>[6]CRP_Outcome_CRP!$D20</f>
        <v>0</v>
      </c>
      <c r="AD20">
        <f>[6]CRP_Outcome_CRP!$E20</f>
        <v>0</v>
      </c>
      <c r="AF20">
        <f>[7]CRP_Outcome_CRP!$B20</f>
        <v>0</v>
      </c>
      <c r="AG20">
        <f>[7]CRP_Outcome_CRP!$C20</f>
        <v>17</v>
      </c>
      <c r="AH20">
        <f>[7]CRP_Outcome_CRP!$D20</f>
        <v>0</v>
      </c>
      <c r="AI20">
        <f>[7]CRP_Outcome_CRP!$E20</f>
        <v>0</v>
      </c>
      <c r="AK20">
        <f>[8]CRP_Outcome_CRP!$B20</f>
        <v>0</v>
      </c>
      <c r="AL20">
        <f>[8]CRP_Outcome_CRP!$C20</f>
        <v>6</v>
      </c>
      <c r="AM20">
        <f>[8]CRP_Outcome_CRP!$D20</f>
        <v>0</v>
      </c>
      <c r="AN20">
        <f>[8]CRP_Outcome_CRP!$E20</f>
        <v>0</v>
      </c>
      <c r="AP20">
        <f>[9]CRP_Outcome_CRP!$B20</f>
        <v>0</v>
      </c>
      <c r="AQ20">
        <f>[9]CRP_Outcome_CRP!$C20</f>
        <v>0</v>
      </c>
      <c r="AR20">
        <f>[9]CRP_Outcome_CRP!$D20</f>
        <v>0</v>
      </c>
      <c r="AS20">
        <f>[9]CRP_Outcome_CRP!$E20</f>
        <v>0</v>
      </c>
      <c r="AU20">
        <f>[10]CRP_Outcome_CRP!$B20</f>
        <v>0</v>
      </c>
      <c r="AV20">
        <f>[10]CRP_Outcome_CRP!$C20</f>
        <v>0</v>
      </c>
      <c r="AW20">
        <f>[10]CRP_Outcome_CRP!$D20</f>
        <v>0</v>
      </c>
      <c r="AX20">
        <f>[10]CRP_Outcome_CRP!$E20</f>
        <v>0</v>
      </c>
      <c r="AZ20">
        <f>[31]CRP_Outcome_CRP!$B20</f>
        <v>0</v>
      </c>
      <c r="BA20">
        <f>[31]CRP_Outcome_CRP!$C20</f>
        <v>16</v>
      </c>
      <c r="BB20">
        <f>[31]CRP_Outcome_CRP!$D20</f>
        <v>0</v>
      </c>
      <c r="BC20">
        <f>[31]CRP_Outcome_CRP!$E20</f>
        <v>0</v>
      </c>
      <c r="BE20">
        <f>[32]CRP_Outcome_CRP!$B20</f>
        <v>0</v>
      </c>
      <c r="BF20">
        <f>[32]CRP_Outcome_CRP!$C20</f>
        <v>16</v>
      </c>
      <c r="BG20">
        <f>[32]CRP_Outcome_CRP!$D20</f>
        <v>0</v>
      </c>
      <c r="BH20">
        <f>[32]CRP_Outcome_CRP!$E20</f>
        <v>0</v>
      </c>
      <c r="BJ20">
        <f>[33]CRP_Outcome_CRP!$B20</f>
        <v>0</v>
      </c>
      <c r="BK20">
        <f>[33]CRP_Outcome_CRP!$C20</f>
        <v>16</v>
      </c>
      <c r="BL20">
        <f>[33]CRP_Outcome_CRP!$D20</f>
        <v>0</v>
      </c>
      <c r="BM20">
        <f>[33]CRP_Outcome_CRP!$E20</f>
        <v>0</v>
      </c>
      <c r="BO20">
        <f>[34]CRP_Outcome_CRP!$B20</f>
        <v>0</v>
      </c>
      <c r="BP20">
        <f>[34]CRP_Outcome_CRP!$C20</f>
        <v>11</v>
      </c>
      <c r="BQ20">
        <f>[34]CRP_Outcome_CRP!$D20</f>
        <v>0</v>
      </c>
      <c r="BR20">
        <f>[34]CRP_Outcome_CRP!$E20</f>
        <v>0</v>
      </c>
      <c r="BT20">
        <f>[35]CRP_Outcome_CRP!$B20</f>
        <v>0</v>
      </c>
      <c r="BU20">
        <f>[35]CRP_Outcome_CRP!$C20</f>
        <v>11</v>
      </c>
      <c r="BV20">
        <f>[35]CRP_Outcome_CRP!$D20</f>
        <v>0</v>
      </c>
      <c r="BW20">
        <f>[35]CRP_Outcome_CRP!$E20</f>
        <v>0</v>
      </c>
      <c r="BY20">
        <f>[36]CRP_Outcome_CRP!$B20</f>
        <v>0</v>
      </c>
      <c r="BZ20">
        <f>[36]CRP_Outcome_CRP!$C20</f>
        <v>9</v>
      </c>
      <c r="CA20">
        <f>[36]CRP_Outcome_CRP!$D20</f>
        <v>0</v>
      </c>
      <c r="CB20">
        <f>[36]CRP_Outcome_CRP!$E20</f>
        <v>0</v>
      </c>
      <c r="CD20">
        <f>[37]CRP_Outcome_CRP!$B20</f>
        <v>0</v>
      </c>
      <c r="CE20">
        <f>[37]CRP_Outcome_CRP!$C20</f>
        <v>0</v>
      </c>
      <c r="CF20">
        <f>[37]CRP_Outcome_CRP!$D20</f>
        <v>0</v>
      </c>
      <c r="CG20">
        <f>[37]CRP_Outcome_CRP!$E20</f>
        <v>0</v>
      </c>
      <c r="CI20">
        <f>[38]CRP_Outcome_CRP!$B20</f>
        <v>0</v>
      </c>
      <c r="CJ20">
        <f>[38]CRP_Outcome_CRP!$C20</f>
        <v>11</v>
      </c>
      <c r="CK20">
        <f>[38]CRP_Outcome_CRP!$D20</f>
        <v>0</v>
      </c>
      <c r="CL20">
        <f>[38]CRP_Outcome_CRP!$E20</f>
        <v>0</v>
      </c>
      <c r="CN20">
        <f>[39]CRP_Outcome_CRP!$B20</f>
        <v>0</v>
      </c>
      <c r="CO20">
        <f>[39]CRP_Outcome_CRP!$C20</f>
        <v>6</v>
      </c>
      <c r="CP20">
        <f>[39]CRP_Outcome_CRP!$D20</f>
        <v>0</v>
      </c>
      <c r="CQ20">
        <f>[39]CRP_Outcome_CRP!$E20</f>
        <v>0</v>
      </c>
      <c r="CS20">
        <f>[40]CRP_Outcome_CRP!$B20</f>
        <v>0</v>
      </c>
      <c r="CT20">
        <f>[40]CRP_Outcome_CRP!$C20</f>
        <v>14</v>
      </c>
      <c r="CU20">
        <f>[40]CRP_Outcome_CRP!$D20</f>
        <v>0</v>
      </c>
      <c r="CV20">
        <f>[40]CRP_Outcome_CRP!$E20</f>
        <v>0</v>
      </c>
      <c r="CX20">
        <f>[41]CRP_Outcome_CRP!$B20</f>
        <v>0</v>
      </c>
      <c r="CY20">
        <f>[41]CRP_Outcome_CRP!$C20</f>
        <v>23</v>
      </c>
      <c r="CZ20">
        <f>[41]CRP_Outcome_CRP!$D20</f>
        <v>0</v>
      </c>
      <c r="DA20">
        <f>[41]CRP_Outcome_CRP!$E20</f>
        <v>0</v>
      </c>
      <c r="DC20">
        <f>[42]CRP_Outcome_CRP!$B20</f>
        <v>0</v>
      </c>
      <c r="DD20">
        <f>[42]CRP_Outcome_CRP!$C20</f>
        <v>9</v>
      </c>
      <c r="DE20">
        <f>[42]CRP_Outcome_CRP!$D20</f>
        <v>0</v>
      </c>
      <c r="DF20">
        <f>[42]CRP_Outcome_CRP!$E20</f>
        <v>0</v>
      </c>
      <c r="DH20">
        <f>[43]CRP_Outcome_CRP!$B20</f>
        <v>0</v>
      </c>
      <c r="DI20">
        <f>[43]CRP_Outcome_CRP!$C20</f>
        <v>0</v>
      </c>
      <c r="DJ20">
        <f>[43]CRP_Outcome_CRP!$D20</f>
        <v>0</v>
      </c>
      <c r="DK20">
        <f>[43]CRP_Outcome_CRP!$E20</f>
        <v>0</v>
      </c>
      <c r="DM20">
        <f>[44]CRP_Outcome_CRP!$B20</f>
        <v>0</v>
      </c>
      <c r="DN20">
        <f>[44]CRP_Outcome_CRP!$C20</f>
        <v>9</v>
      </c>
      <c r="DO20">
        <f>[44]CRP_Outcome_CRP!$D20</f>
        <v>0</v>
      </c>
      <c r="DP20">
        <f>[44]CRP_Outcome_CRP!$E20</f>
        <v>0</v>
      </c>
      <c r="DR20">
        <f>[5]CRP_Outcome_CRP!$B20</f>
        <v>0</v>
      </c>
      <c r="DS20">
        <f>[5]CRP_Outcome_CRP!$C20</f>
        <v>10</v>
      </c>
      <c r="DT20">
        <f>[5]CRP_Outcome_CRP!$D20</f>
        <v>0</v>
      </c>
      <c r="DU20">
        <f>[5]CRP_Outcome_CRP!$E20</f>
        <v>0</v>
      </c>
      <c r="DW20">
        <f>[46]CRP_Outcome_CRP!$B20</f>
        <v>0</v>
      </c>
      <c r="DX20">
        <f>[46]CRP_Outcome_CRP!$C20</f>
        <v>15</v>
      </c>
      <c r="DY20">
        <f>[46]CRP_Outcome_CRP!$D20</f>
        <v>0</v>
      </c>
      <c r="DZ20">
        <f>[46]CRP_Outcome_CRP!$E20</f>
        <v>0</v>
      </c>
      <c r="EB20">
        <f>[47]CRP_Outcome_CRP!$B20</f>
        <v>0</v>
      </c>
      <c r="EC20">
        <f>[47]CRP_Outcome_CRP!$C20</f>
        <v>14</v>
      </c>
      <c r="ED20">
        <f>[47]CRP_Outcome_CRP!$D20</f>
        <v>0</v>
      </c>
      <c r="EE20">
        <f>[47]CRP_Outcome_CRP!$E20</f>
        <v>0</v>
      </c>
      <c r="EG20">
        <f>[48]CRP_Outcome_CRP!$B20</f>
        <v>0</v>
      </c>
      <c r="EH20">
        <f>[48]CRP_Outcome_CRP!$C20</f>
        <v>12</v>
      </c>
      <c r="EI20">
        <f>[48]CRP_Outcome_CRP!$D20</f>
        <v>0</v>
      </c>
      <c r="EJ20">
        <f>[48]CRP_Outcome_CRP!$E20</f>
        <v>0</v>
      </c>
      <c r="EL20">
        <f>[49]CRP_Outcome_CRP!$B20</f>
        <v>0</v>
      </c>
      <c r="EM20">
        <f>[49]CRP_Outcome_CRP!$C20</f>
        <v>0</v>
      </c>
      <c r="EN20">
        <f>[49]CRP_Outcome_CRP!$D20</f>
        <v>0</v>
      </c>
      <c r="EO20">
        <f>[49]CRP_Outcome_CRP!$E20</f>
        <v>0</v>
      </c>
      <c r="EQ20">
        <f>[50]CRP_Outcome_CRP!$B20</f>
        <v>6</v>
      </c>
      <c r="ER20">
        <f>[50]CRP_Outcome_CRP!$C20</f>
        <v>0</v>
      </c>
      <c r="ES20">
        <f>[50]CRP_Outcome_CRP!$D20</f>
        <v>0</v>
      </c>
      <c r="ET20">
        <f>[50]CRP_Outcome_CRP!$E20</f>
        <v>0</v>
      </c>
      <c r="EW20">
        <f t="shared" si="0"/>
        <v>0.2</v>
      </c>
      <c r="EX20">
        <f t="shared" si="1"/>
        <v>9.6</v>
      </c>
      <c r="EY20">
        <f t="shared" si="2"/>
        <v>0</v>
      </c>
      <c r="EZ20">
        <f t="shared" si="3"/>
        <v>0</v>
      </c>
    </row>
    <row r="21" spans="1:156" x14ac:dyDescent="0.35">
      <c r="A21">
        <v>19</v>
      </c>
      <c r="B21">
        <f>[1]CRP_Outcome_CRP!$B21</f>
        <v>0</v>
      </c>
      <c r="C21">
        <f>[1]CRP_Outcome_CRP!$C21</f>
        <v>9</v>
      </c>
      <c r="D21">
        <f>[1]CRP_Outcome_CRP!$D21</f>
        <v>0</v>
      </c>
      <c r="E21">
        <f>[1]CRP_Outcome_CRP!$E21</f>
        <v>0</v>
      </c>
      <c r="G21">
        <f>[2]CRP_Outcome_CRP!$B21</f>
        <v>0</v>
      </c>
      <c r="H21">
        <f>[2]CRP_Outcome_CRP!$C21</f>
        <v>2</v>
      </c>
      <c r="I21">
        <f>[2]CRP_Outcome_CRP!$D21</f>
        <v>0</v>
      </c>
      <c r="J21">
        <f>[2]CRP_Outcome_CRP!$E21</f>
        <v>0</v>
      </c>
      <c r="L21">
        <f>[3]CRP_Outcome_CRP!$B21</f>
        <v>0</v>
      </c>
      <c r="M21">
        <f>[3]CRP_Outcome_CRP!$C21</f>
        <v>2</v>
      </c>
      <c r="N21">
        <f>[3]CRP_Outcome_CRP!$D21</f>
        <v>0</v>
      </c>
      <c r="O21">
        <f>[3]CRP_Outcome_CRP!$E21</f>
        <v>0</v>
      </c>
      <c r="Q21">
        <f>[4]CRP_Outcome_CRP!$B21</f>
        <v>0</v>
      </c>
      <c r="R21">
        <f>[4]CRP_Outcome_CRP!$C21</f>
        <v>0</v>
      </c>
      <c r="S21">
        <f>[4]CRP_Outcome_CRP!$D21</f>
        <v>0</v>
      </c>
      <c r="T21">
        <f>[4]CRP_Outcome_CRP!$E21</f>
        <v>0</v>
      </c>
      <c r="V21">
        <f>[5]CRP_Outcome_CRP!$B21</f>
        <v>0</v>
      </c>
      <c r="W21">
        <f>[5]CRP_Outcome_CRP!$C21</f>
        <v>2</v>
      </c>
      <c r="X21">
        <f>[5]CRP_Outcome_CRP!$D21</f>
        <v>0</v>
      </c>
      <c r="Y21">
        <f>[5]CRP_Outcome_CRP!$E21</f>
        <v>0</v>
      </c>
      <c r="AA21">
        <f>[6]CRP_Outcome_CRP!$B21</f>
        <v>0</v>
      </c>
      <c r="AB21">
        <f>[6]CRP_Outcome_CRP!$C21</f>
        <v>0</v>
      </c>
      <c r="AC21">
        <f>[6]CRP_Outcome_CRP!$D21</f>
        <v>0</v>
      </c>
      <c r="AD21">
        <f>[6]CRP_Outcome_CRP!$E21</f>
        <v>0</v>
      </c>
      <c r="AF21">
        <f>[7]CRP_Outcome_CRP!$B21</f>
        <v>0</v>
      </c>
      <c r="AG21">
        <f>[7]CRP_Outcome_CRP!$C21</f>
        <v>0</v>
      </c>
      <c r="AH21">
        <f>[7]CRP_Outcome_CRP!$D21</f>
        <v>0</v>
      </c>
      <c r="AI21">
        <f>[7]CRP_Outcome_CRP!$E21</f>
        <v>0</v>
      </c>
      <c r="AK21">
        <f>[8]CRP_Outcome_CRP!$B21</f>
        <v>0</v>
      </c>
      <c r="AL21">
        <f>[8]CRP_Outcome_CRP!$C21</f>
        <v>1</v>
      </c>
      <c r="AM21">
        <f>[8]CRP_Outcome_CRP!$D21</f>
        <v>0</v>
      </c>
      <c r="AN21">
        <f>[8]CRP_Outcome_CRP!$E21</f>
        <v>0</v>
      </c>
      <c r="AP21">
        <f>[9]CRP_Outcome_CRP!$B21</f>
        <v>0</v>
      </c>
      <c r="AQ21">
        <f>[9]CRP_Outcome_CRP!$C21</f>
        <v>0</v>
      </c>
      <c r="AR21">
        <f>[9]CRP_Outcome_CRP!$D21</f>
        <v>0</v>
      </c>
      <c r="AS21">
        <f>[9]CRP_Outcome_CRP!$E21</f>
        <v>0</v>
      </c>
      <c r="AU21">
        <f>[10]CRP_Outcome_CRP!$B21</f>
        <v>0</v>
      </c>
      <c r="AV21">
        <f>[10]CRP_Outcome_CRP!$C21</f>
        <v>0</v>
      </c>
      <c r="AW21">
        <f>[10]CRP_Outcome_CRP!$D21</f>
        <v>0</v>
      </c>
      <c r="AX21">
        <f>[10]CRP_Outcome_CRP!$E21</f>
        <v>0</v>
      </c>
      <c r="AZ21">
        <f>[31]CRP_Outcome_CRP!$B21</f>
        <v>0</v>
      </c>
      <c r="BA21">
        <f>[31]CRP_Outcome_CRP!$C21</f>
        <v>0</v>
      </c>
      <c r="BB21">
        <f>[31]CRP_Outcome_CRP!$D21</f>
        <v>0</v>
      </c>
      <c r="BC21">
        <f>[31]CRP_Outcome_CRP!$E21</f>
        <v>0</v>
      </c>
      <c r="BE21">
        <f>[32]CRP_Outcome_CRP!$B21</f>
        <v>0</v>
      </c>
      <c r="BF21">
        <f>[32]CRP_Outcome_CRP!$C21</f>
        <v>0</v>
      </c>
      <c r="BG21">
        <f>[32]CRP_Outcome_CRP!$D21</f>
        <v>0</v>
      </c>
      <c r="BH21">
        <f>[32]CRP_Outcome_CRP!$E21</f>
        <v>0</v>
      </c>
      <c r="BJ21">
        <f>[33]CRP_Outcome_CRP!$B21</f>
        <v>0</v>
      </c>
      <c r="BK21">
        <f>[33]CRP_Outcome_CRP!$C21</f>
        <v>2</v>
      </c>
      <c r="BL21">
        <f>[33]CRP_Outcome_CRP!$D21</f>
        <v>0</v>
      </c>
      <c r="BM21">
        <f>[33]CRP_Outcome_CRP!$E21</f>
        <v>0</v>
      </c>
      <c r="BO21">
        <f>[34]CRP_Outcome_CRP!$B21</f>
        <v>0</v>
      </c>
      <c r="BP21">
        <f>[34]CRP_Outcome_CRP!$C21</f>
        <v>6</v>
      </c>
      <c r="BQ21">
        <f>[34]CRP_Outcome_CRP!$D21</f>
        <v>0</v>
      </c>
      <c r="BR21">
        <f>[34]CRP_Outcome_CRP!$E21</f>
        <v>0</v>
      </c>
      <c r="BT21">
        <f>[35]CRP_Outcome_CRP!$B21</f>
        <v>0</v>
      </c>
      <c r="BU21">
        <f>[35]CRP_Outcome_CRP!$C21</f>
        <v>0</v>
      </c>
      <c r="BV21">
        <f>[35]CRP_Outcome_CRP!$D21</f>
        <v>0</v>
      </c>
      <c r="BW21">
        <f>[35]CRP_Outcome_CRP!$E21</f>
        <v>0</v>
      </c>
      <c r="BY21">
        <f>[36]CRP_Outcome_CRP!$B21</f>
        <v>0</v>
      </c>
      <c r="BZ21">
        <f>[36]CRP_Outcome_CRP!$C21</f>
        <v>0</v>
      </c>
      <c r="CA21">
        <f>[36]CRP_Outcome_CRP!$D21</f>
        <v>0</v>
      </c>
      <c r="CB21">
        <f>[36]CRP_Outcome_CRP!$E21</f>
        <v>0</v>
      </c>
      <c r="CD21">
        <f>[37]CRP_Outcome_CRP!$B21</f>
        <v>0</v>
      </c>
      <c r="CE21">
        <f>[37]CRP_Outcome_CRP!$C21</f>
        <v>0</v>
      </c>
      <c r="CF21">
        <f>[37]CRP_Outcome_CRP!$D21</f>
        <v>0</v>
      </c>
      <c r="CG21">
        <f>[37]CRP_Outcome_CRP!$E21</f>
        <v>0</v>
      </c>
      <c r="CI21">
        <f>[38]CRP_Outcome_CRP!$B21</f>
        <v>0</v>
      </c>
      <c r="CJ21">
        <f>[38]CRP_Outcome_CRP!$C21</f>
        <v>2</v>
      </c>
      <c r="CK21">
        <f>[38]CRP_Outcome_CRP!$D21</f>
        <v>0</v>
      </c>
      <c r="CL21">
        <f>[38]CRP_Outcome_CRP!$E21</f>
        <v>0</v>
      </c>
      <c r="CN21">
        <f>[39]CRP_Outcome_CRP!$B21</f>
        <v>0</v>
      </c>
      <c r="CO21">
        <f>[39]CRP_Outcome_CRP!$C21</f>
        <v>0</v>
      </c>
      <c r="CP21">
        <f>[39]CRP_Outcome_CRP!$D21</f>
        <v>0</v>
      </c>
      <c r="CQ21">
        <f>[39]CRP_Outcome_CRP!$E21</f>
        <v>0</v>
      </c>
      <c r="CS21">
        <f>[40]CRP_Outcome_CRP!$B21</f>
        <v>0</v>
      </c>
      <c r="CT21">
        <f>[40]CRP_Outcome_CRP!$C21</f>
        <v>0</v>
      </c>
      <c r="CU21">
        <f>[40]CRP_Outcome_CRP!$D21</f>
        <v>0</v>
      </c>
      <c r="CV21">
        <f>[40]CRP_Outcome_CRP!$E21</f>
        <v>0</v>
      </c>
      <c r="CX21">
        <f>[41]CRP_Outcome_CRP!$B21</f>
        <v>0</v>
      </c>
      <c r="CY21">
        <f>[41]CRP_Outcome_CRP!$C21</f>
        <v>0</v>
      </c>
      <c r="CZ21">
        <f>[41]CRP_Outcome_CRP!$D21</f>
        <v>0</v>
      </c>
      <c r="DA21">
        <f>[41]CRP_Outcome_CRP!$E21</f>
        <v>0</v>
      </c>
      <c r="DC21">
        <f>[42]CRP_Outcome_CRP!$B21</f>
        <v>0</v>
      </c>
      <c r="DD21">
        <f>[42]CRP_Outcome_CRP!$C21</f>
        <v>0</v>
      </c>
      <c r="DE21">
        <f>[42]CRP_Outcome_CRP!$D21</f>
        <v>0</v>
      </c>
      <c r="DF21">
        <f>[42]CRP_Outcome_CRP!$E21</f>
        <v>0</v>
      </c>
      <c r="DH21">
        <f>[43]CRP_Outcome_CRP!$B21</f>
        <v>0</v>
      </c>
      <c r="DI21">
        <f>[43]CRP_Outcome_CRP!$C21</f>
        <v>0</v>
      </c>
      <c r="DJ21">
        <f>[43]CRP_Outcome_CRP!$D21</f>
        <v>0</v>
      </c>
      <c r="DK21">
        <f>[43]CRP_Outcome_CRP!$E21</f>
        <v>0</v>
      </c>
      <c r="DM21">
        <f>[44]CRP_Outcome_CRP!$B21</f>
        <v>0</v>
      </c>
      <c r="DN21">
        <f>[44]CRP_Outcome_CRP!$C21</f>
        <v>0</v>
      </c>
      <c r="DO21">
        <f>[44]CRP_Outcome_CRP!$D21</f>
        <v>0</v>
      </c>
      <c r="DP21">
        <f>[44]CRP_Outcome_CRP!$E21</f>
        <v>0</v>
      </c>
      <c r="DR21">
        <f>[5]CRP_Outcome_CRP!$B21</f>
        <v>0</v>
      </c>
      <c r="DS21">
        <f>[5]CRP_Outcome_CRP!$C21</f>
        <v>2</v>
      </c>
      <c r="DT21">
        <f>[5]CRP_Outcome_CRP!$D21</f>
        <v>0</v>
      </c>
      <c r="DU21">
        <f>[5]CRP_Outcome_CRP!$E21</f>
        <v>0</v>
      </c>
      <c r="DW21">
        <f>[46]CRP_Outcome_CRP!$B21</f>
        <v>0</v>
      </c>
      <c r="DX21">
        <f>[46]CRP_Outcome_CRP!$C21</f>
        <v>0</v>
      </c>
      <c r="DY21">
        <f>[46]CRP_Outcome_CRP!$D21</f>
        <v>0</v>
      </c>
      <c r="DZ21">
        <f>[46]CRP_Outcome_CRP!$E21</f>
        <v>0</v>
      </c>
      <c r="EB21">
        <f>[47]CRP_Outcome_CRP!$B21</f>
        <v>0</v>
      </c>
      <c r="EC21">
        <f>[47]CRP_Outcome_CRP!$C21</f>
        <v>0</v>
      </c>
      <c r="ED21">
        <f>[47]CRP_Outcome_CRP!$D21</f>
        <v>0</v>
      </c>
      <c r="EE21">
        <f>[47]CRP_Outcome_CRP!$E21</f>
        <v>0</v>
      </c>
      <c r="EG21">
        <f>[48]CRP_Outcome_CRP!$B21</f>
        <v>0</v>
      </c>
      <c r="EH21">
        <f>[48]CRP_Outcome_CRP!$C21</f>
        <v>0</v>
      </c>
      <c r="EI21">
        <f>[48]CRP_Outcome_CRP!$D21</f>
        <v>0</v>
      </c>
      <c r="EJ21">
        <f>[48]CRP_Outcome_CRP!$E21</f>
        <v>0</v>
      </c>
      <c r="EL21">
        <f>[49]CRP_Outcome_CRP!$B21</f>
        <v>0</v>
      </c>
      <c r="EM21">
        <f>[49]CRP_Outcome_CRP!$C21</f>
        <v>0</v>
      </c>
      <c r="EN21">
        <f>[49]CRP_Outcome_CRP!$D21</f>
        <v>0</v>
      </c>
      <c r="EO21">
        <f>[49]CRP_Outcome_CRP!$E21</f>
        <v>0</v>
      </c>
      <c r="EQ21">
        <f>[50]CRP_Outcome_CRP!$B21</f>
        <v>0</v>
      </c>
      <c r="ER21">
        <f>[50]CRP_Outcome_CRP!$C21</f>
        <v>28</v>
      </c>
      <c r="ES21">
        <f>[50]CRP_Outcome_CRP!$D21</f>
        <v>0</v>
      </c>
      <c r="ET21">
        <f>[50]CRP_Outcome_CRP!$E21</f>
        <v>0</v>
      </c>
      <c r="EW21">
        <f t="shared" si="0"/>
        <v>0</v>
      </c>
      <c r="EX21">
        <f t="shared" si="1"/>
        <v>1.8666666666666667</v>
      </c>
      <c r="EY21">
        <f t="shared" si="2"/>
        <v>0</v>
      </c>
      <c r="EZ21">
        <f t="shared" si="3"/>
        <v>0</v>
      </c>
    </row>
    <row r="22" spans="1:156" x14ac:dyDescent="0.35">
      <c r="A22">
        <v>20</v>
      </c>
      <c r="B22">
        <f>[1]CRP_Outcome_CRP!$B22</f>
        <v>0</v>
      </c>
      <c r="C22">
        <f>[1]CRP_Outcome_CRP!$C22</f>
        <v>0</v>
      </c>
      <c r="D22">
        <f>[1]CRP_Outcome_CRP!$D22</f>
        <v>0</v>
      </c>
      <c r="E22">
        <f>[1]CRP_Outcome_CRP!$E22</f>
        <v>0</v>
      </c>
      <c r="G22">
        <f>[2]CRP_Outcome_CRP!$B22</f>
        <v>0</v>
      </c>
      <c r="H22">
        <f>[2]CRP_Outcome_CRP!$C22</f>
        <v>0</v>
      </c>
      <c r="I22">
        <f>[2]CRP_Outcome_CRP!$D22</f>
        <v>0</v>
      </c>
      <c r="J22">
        <f>[2]CRP_Outcome_CRP!$E22</f>
        <v>0</v>
      </c>
      <c r="L22">
        <f>[3]CRP_Outcome_CRP!$B22</f>
        <v>0</v>
      </c>
      <c r="M22">
        <f>[3]CRP_Outcome_CRP!$C22</f>
        <v>0</v>
      </c>
      <c r="N22">
        <f>[3]CRP_Outcome_CRP!$D22</f>
        <v>0</v>
      </c>
      <c r="O22">
        <f>[3]CRP_Outcome_CRP!$E22</f>
        <v>0</v>
      </c>
      <c r="Q22">
        <f>[4]CRP_Outcome_CRP!$B22</f>
        <v>0</v>
      </c>
      <c r="R22">
        <f>[4]CRP_Outcome_CRP!$C22</f>
        <v>0</v>
      </c>
      <c r="S22">
        <f>[4]CRP_Outcome_CRP!$D22</f>
        <v>0</v>
      </c>
      <c r="T22">
        <f>[4]CRP_Outcome_CRP!$E22</f>
        <v>0</v>
      </c>
      <c r="V22">
        <f>[5]CRP_Outcome_CRP!$B22</f>
        <v>0</v>
      </c>
      <c r="W22">
        <f>[5]CRP_Outcome_CRP!$C22</f>
        <v>0</v>
      </c>
      <c r="X22">
        <f>[5]CRP_Outcome_CRP!$D22</f>
        <v>0</v>
      </c>
      <c r="Y22">
        <f>[5]CRP_Outcome_CRP!$E22</f>
        <v>0</v>
      </c>
      <c r="AA22">
        <f>[6]CRP_Outcome_CRP!$B22</f>
        <v>0</v>
      </c>
      <c r="AB22">
        <f>[6]CRP_Outcome_CRP!$C22</f>
        <v>0</v>
      </c>
      <c r="AC22">
        <f>[6]CRP_Outcome_CRP!$D22</f>
        <v>0</v>
      </c>
      <c r="AD22">
        <f>[6]CRP_Outcome_CRP!$E22</f>
        <v>0</v>
      </c>
      <c r="AF22">
        <f>[7]CRP_Outcome_CRP!$B22</f>
        <v>0</v>
      </c>
      <c r="AG22">
        <f>[7]CRP_Outcome_CRP!$C22</f>
        <v>0</v>
      </c>
      <c r="AH22">
        <f>[7]CRP_Outcome_CRP!$D22</f>
        <v>0</v>
      </c>
      <c r="AI22">
        <f>[7]CRP_Outcome_CRP!$E22</f>
        <v>0</v>
      </c>
      <c r="AK22">
        <f>[8]CRP_Outcome_CRP!$B22</f>
        <v>0</v>
      </c>
      <c r="AL22">
        <f>[8]CRP_Outcome_CRP!$C22</f>
        <v>0</v>
      </c>
      <c r="AM22">
        <f>[8]CRP_Outcome_CRP!$D22</f>
        <v>0</v>
      </c>
      <c r="AN22">
        <f>[8]CRP_Outcome_CRP!$E22</f>
        <v>0</v>
      </c>
      <c r="AP22">
        <f>[9]CRP_Outcome_CRP!$B22</f>
        <v>0</v>
      </c>
      <c r="AQ22">
        <f>[9]CRP_Outcome_CRP!$C22</f>
        <v>0</v>
      </c>
      <c r="AR22">
        <f>[9]CRP_Outcome_CRP!$D22</f>
        <v>0</v>
      </c>
      <c r="AS22">
        <f>[9]CRP_Outcome_CRP!$E22</f>
        <v>0</v>
      </c>
      <c r="AU22">
        <f>[10]CRP_Outcome_CRP!$B22</f>
        <v>0</v>
      </c>
      <c r="AV22">
        <f>[10]CRP_Outcome_CRP!$C22</f>
        <v>0</v>
      </c>
      <c r="AW22">
        <f>[10]CRP_Outcome_CRP!$D22</f>
        <v>0</v>
      </c>
      <c r="AX22">
        <f>[10]CRP_Outcome_CRP!$E22</f>
        <v>0</v>
      </c>
      <c r="AZ22">
        <f>[31]CRP_Outcome_CRP!$B22</f>
        <v>0</v>
      </c>
      <c r="BA22">
        <f>[31]CRP_Outcome_CRP!$C22</f>
        <v>0</v>
      </c>
      <c r="BB22">
        <f>[31]CRP_Outcome_CRP!$D22</f>
        <v>0</v>
      </c>
      <c r="BC22">
        <f>[31]CRP_Outcome_CRP!$E22</f>
        <v>0</v>
      </c>
      <c r="BE22">
        <f>[32]CRP_Outcome_CRP!$B22</f>
        <v>0</v>
      </c>
      <c r="BF22">
        <f>[32]CRP_Outcome_CRP!$C22</f>
        <v>0</v>
      </c>
      <c r="BG22">
        <f>[32]CRP_Outcome_CRP!$D22</f>
        <v>0</v>
      </c>
      <c r="BH22">
        <f>[32]CRP_Outcome_CRP!$E22</f>
        <v>0</v>
      </c>
      <c r="BJ22">
        <f>[33]CRP_Outcome_CRP!$B22</f>
        <v>0</v>
      </c>
      <c r="BK22">
        <f>[33]CRP_Outcome_CRP!$C22</f>
        <v>0</v>
      </c>
      <c r="BL22">
        <f>[33]CRP_Outcome_CRP!$D22</f>
        <v>0</v>
      </c>
      <c r="BM22">
        <f>[33]CRP_Outcome_CRP!$E22</f>
        <v>0</v>
      </c>
      <c r="BO22">
        <f>[34]CRP_Outcome_CRP!$B22</f>
        <v>0</v>
      </c>
      <c r="BP22">
        <f>[34]CRP_Outcome_CRP!$C22</f>
        <v>0</v>
      </c>
      <c r="BQ22">
        <f>[34]CRP_Outcome_CRP!$D22</f>
        <v>0</v>
      </c>
      <c r="BR22">
        <f>[34]CRP_Outcome_CRP!$E22</f>
        <v>0</v>
      </c>
      <c r="BT22">
        <f>[35]CRP_Outcome_CRP!$B22</f>
        <v>0</v>
      </c>
      <c r="BU22">
        <f>[35]CRP_Outcome_CRP!$C22</f>
        <v>0</v>
      </c>
      <c r="BV22">
        <f>[35]CRP_Outcome_CRP!$D22</f>
        <v>0</v>
      </c>
      <c r="BW22">
        <f>[35]CRP_Outcome_CRP!$E22</f>
        <v>0</v>
      </c>
      <c r="BY22">
        <f>[36]CRP_Outcome_CRP!$B22</f>
        <v>0</v>
      </c>
      <c r="BZ22">
        <f>[36]CRP_Outcome_CRP!$C22</f>
        <v>0</v>
      </c>
      <c r="CA22">
        <f>[36]CRP_Outcome_CRP!$D22</f>
        <v>0</v>
      </c>
      <c r="CB22">
        <f>[36]CRP_Outcome_CRP!$E22</f>
        <v>0</v>
      </c>
      <c r="CD22">
        <f>[37]CRP_Outcome_CRP!$B22</f>
        <v>0</v>
      </c>
      <c r="CE22">
        <f>[37]CRP_Outcome_CRP!$C22</f>
        <v>0</v>
      </c>
      <c r="CF22">
        <f>[37]CRP_Outcome_CRP!$D22</f>
        <v>0</v>
      </c>
      <c r="CG22">
        <f>[37]CRP_Outcome_CRP!$E22</f>
        <v>0</v>
      </c>
      <c r="CI22">
        <f>[38]CRP_Outcome_CRP!$B22</f>
        <v>0</v>
      </c>
      <c r="CJ22">
        <f>[38]CRP_Outcome_CRP!$C22</f>
        <v>0</v>
      </c>
      <c r="CK22">
        <f>[38]CRP_Outcome_CRP!$D22</f>
        <v>0</v>
      </c>
      <c r="CL22">
        <f>[38]CRP_Outcome_CRP!$E22</f>
        <v>0</v>
      </c>
      <c r="CN22">
        <f>[39]CRP_Outcome_CRP!$B22</f>
        <v>0</v>
      </c>
      <c r="CO22">
        <f>[39]CRP_Outcome_CRP!$C22</f>
        <v>0</v>
      </c>
      <c r="CP22">
        <f>[39]CRP_Outcome_CRP!$D22</f>
        <v>0</v>
      </c>
      <c r="CQ22">
        <f>[39]CRP_Outcome_CRP!$E22</f>
        <v>0</v>
      </c>
      <c r="CS22">
        <f>[40]CRP_Outcome_CRP!$B22</f>
        <v>0</v>
      </c>
      <c r="CT22">
        <f>[40]CRP_Outcome_CRP!$C22</f>
        <v>0</v>
      </c>
      <c r="CU22">
        <f>[40]CRP_Outcome_CRP!$D22</f>
        <v>0</v>
      </c>
      <c r="CV22">
        <f>[40]CRP_Outcome_CRP!$E22</f>
        <v>0</v>
      </c>
      <c r="CX22">
        <f>[41]CRP_Outcome_CRP!$B22</f>
        <v>0</v>
      </c>
      <c r="CY22">
        <f>[41]CRP_Outcome_CRP!$C22</f>
        <v>0</v>
      </c>
      <c r="CZ22">
        <f>[41]CRP_Outcome_CRP!$D22</f>
        <v>0</v>
      </c>
      <c r="DA22">
        <f>[41]CRP_Outcome_CRP!$E22</f>
        <v>0</v>
      </c>
      <c r="DC22">
        <f>[42]CRP_Outcome_CRP!$B22</f>
        <v>0</v>
      </c>
      <c r="DD22">
        <f>[42]CRP_Outcome_CRP!$C22</f>
        <v>0</v>
      </c>
      <c r="DE22">
        <f>[42]CRP_Outcome_CRP!$D22</f>
        <v>0</v>
      </c>
      <c r="DF22">
        <f>[42]CRP_Outcome_CRP!$E22</f>
        <v>0</v>
      </c>
      <c r="DH22">
        <f>[43]CRP_Outcome_CRP!$B22</f>
        <v>0</v>
      </c>
      <c r="DI22">
        <f>[43]CRP_Outcome_CRP!$C22</f>
        <v>0</v>
      </c>
      <c r="DJ22">
        <f>[43]CRP_Outcome_CRP!$D22</f>
        <v>0</v>
      </c>
      <c r="DK22">
        <f>[43]CRP_Outcome_CRP!$E22</f>
        <v>0</v>
      </c>
      <c r="DM22">
        <f>[44]CRP_Outcome_CRP!$B22</f>
        <v>0</v>
      </c>
      <c r="DN22">
        <f>[44]CRP_Outcome_CRP!$C22</f>
        <v>0</v>
      </c>
      <c r="DO22">
        <f>[44]CRP_Outcome_CRP!$D22</f>
        <v>0</v>
      </c>
      <c r="DP22">
        <f>[44]CRP_Outcome_CRP!$E22</f>
        <v>0</v>
      </c>
      <c r="DR22">
        <f>[5]CRP_Outcome_CRP!$B22</f>
        <v>0</v>
      </c>
      <c r="DS22">
        <f>[5]CRP_Outcome_CRP!$C22</f>
        <v>0</v>
      </c>
      <c r="DT22">
        <f>[5]CRP_Outcome_CRP!$D22</f>
        <v>0</v>
      </c>
      <c r="DU22">
        <f>[5]CRP_Outcome_CRP!$E22</f>
        <v>0</v>
      </c>
      <c r="DW22">
        <f>[46]CRP_Outcome_CRP!$B22</f>
        <v>0</v>
      </c>
      <c r="DX22">
        <f>[46]CRP_Outcome_CRP!$C22</f>
        <v>0</v>
      </c>
      <c r="DY22">
        <f>[46]CRP_Outcome_CRP!$D22</f>
        <v>0</v>
      </c>
      <c r="DZ22">
        <f>[46]CRP_Outcome_CRP!$E22</f>
        <v>0</v>
      </c>
      <c r="EB22">
        <f>[47]CRP_Outcome_CRP!$B22</f>
        <v>0</v>
      </c>
      <c r="EC22">
        <f>[47]CRP_Outcome_CRP!$C22</f>
        <v>0</v>
      </c>
      <c r="ED22">
        <f>[47]CRP_Outcome_CRP!$D22</f>
        <v>0</v>
      </c>
      <c r="EE22">
        <f>[47]CRP_Outcome_CRP!$E22</f>
        <v>0</v>
      </c>
      <c r="EG22">
        <f>[48]CRP_Outcome_CRP!$B22</f>
        <v>0</v>
      </c>
      <c r="EH22">
        <f>[48]CRP_Outcome_CRP!$C22</f>
        <v>0</v>
      </c>
      <c r="EI22">
        <f>[48]CRP_Outcome_CRP!$D22</f>
        <v>0</v>
      </c>
      <c r="EJ22">
        <f>[48]CRP_Outcome_CRP!$E22</f>
        <v>0</v>
      </c>
      <c r="EL22">
        <f>[49]CRP_Outcome_CRP!$B22</f>
        <v>0</v>
      </c>
      <c r="EM22">
        <f>[49]CRP_Outcome_CRP!$C22</f>
        <v>0</v>
      </c>
      <c r="EN22">
        <f>[49]CRP_Outcome_CRP!$D22</f>
        <v>0</v>
      </c>
      <c r="EO22">
        <f>[49]CRP_Outcome_CRP!$E22</f>
        <v>0</v>
      </c>
      <c r="EQ22">
        <f>[50]CRP_Outcome_CRP!$B22</f>
        <v>0</v>
      </c>
      <c r="ER22">
        <f>[50]CRP_Outcome_CRP!$C22</f>
        <v>14</v>
      </c>
      <c r="ES22">
        <f>[50]CRP_Outcome_CRP!$D22</f>
        <v>0</v>
      </c>
      <c r="ET22">
        <f>[50]CRP_Outcome_CRP!$E22</f>
        <v>0</v>
      </c>
      <c r="EW22">
        <f t="shared" si="0"/>
        <v>0</v>
      </c>
      <c r="EX22">
        <f t="shared" si="1"/>
        <v>0.46666666666666667</v>
      </c>
      <c r="EY22">
        <f t="shared" si="2"/>
        <v>0</v>
      </c>
      <c r="EZ22">
        <f t="shared" si="3"/>
        <v>0</v>
      </c>
    </row>
    <row r="23" spans="1:156" x14ac:dyDescent="0.35">
      <c r="A23">
        <v>21</v>
      </c>
      <c r="B23">
        <f>[1]CRP_Outcome_CRP!$B23</f>
        <v>0</v>
      </c>
      <c r="C23">
        <f>[1]CRP_Outcome_CRP!$C23</f>
        <v>0</v>
      </c>
      <c r="D23">
        <f>[1]CRP_Outcome_CRP!$D23</f>
        <v>0</v>
      </c>
      <c r="E23">
        <f>[1]CRP_Outcome_CRP!$E23</f>
        <v>0</v>
      </c>
      <c r="G23">
        <f>[2]CRP_Outcome_CRP!$B23</f>
        <v>0</v>
      </c>
      <c r="H23">
        <f>[2]CRP_Outcome_CRP!$C23</f>
        <v>0</v>
      </c>
      <c r="I23">
        <f>[2]CRP_Outcome_CRP!$D23</f>
        <v>0</v>
      </c>
      <c r="J23">
        <f>[2]CRP_Outcome_CRP!$E23</f>
        <v>0</v>
      </c>
      <c r="L23">
        <f>[3]CRP_Outcome_CRP!$B23</f>
        <v>0</v>
      </c>
      <c r="M23">
        <f>[3]CRP_Outcome_CRP!$C23</f>
        <v>0</v>
      </c>
      <c r="N23">
        <f>[3]CRP_Outcome_CRP!$D23</f>
        <v>0</v>
      </c>
      <c r="O23">
        <f>[3]CRP_Outcome_CRP!$E23</f>
        <v>0</v>
      </c>
      <c r="Q23">
        <f>[4]CRP_Outcome_CRP!$B23</f>
        <v>0</v>
      </c>
      <c r="R23">
        <f>[4]CRP_Outcome_CRP!$C23</f>
        <v>0</v>
      </c>
      <c r="S23">
        <f>[4]CRP_Outcome_CRP!$D23</f>
        <v>0</v>
      </c>
      <c r="T23">
        <f>[4]CRP_Outcome_CRP!$E23</f>
        <v>0</v>
      </c>
      <c r="V23">
        <f>[5]CRP_Outcome_CRP!$B23</f>
        <v>0</v>
      </c>
      <c r="W23">
        <f>[5]CRP_Outcome_CRP!$C23</f>
        <v>0</v>
      </c>
      <c r="X23">
        <f>[5]CRP_Outcome_CRP!$D23</f>
        <v>0</v>
      </c>
      <c r="Y23">
        <f>[5]CRP_Outcome_CRP!$E23</f>
        <v>0</v>
      </c>
      <c r="AA23">
        <f>[6]CRP_Outcome_CRP!$B23</f>
        <v>0</v>
      </c>
      <c r="AB23">
        <f>[6]CRP_Outcome_CRP!$C23</f>
        <v>0</v>
      </c>
      <c r="AC23">
        <f>[6]CRP_Outcome_CRP!$D23</f>
        <v>0</v>
      </c>
      <c r="AD23">
        <f>[6]CRP_Outcome_CRP!$E23</f>
        <v>0</v>
      </c>
      <c r="AF23">
        <f>[7]CRP_Outcome_CRP!$B23</f>
        <v>0</v>
      </c>
      <c r="AG23">
        <f>[7]CRP_Outcome_CRP!$C23</f>
        <v>0</v>
      </c>
      <c r="AH23">
        <f>[7]CRP_Outcome_CRP!$D23</f>
        <v>0</v>
      </c>
      <c r="AI23">
        <f>[7]CRP_Outcome_CRP!$E23</f>
        <v>0</v>
      </c>
      <c r="AK23">
        <f>[8]CRP_Outcome_CRP!$B23</f>
        <v>0</v>
      </c>
      <c r="AL23">
        <f>[8]CRP_Outcome_CRP!$C23</f>
        <v>0</v>
      </c>
      <c r="AM23">
        <f>[8]CRP_Outcome_CRP!$D23</f>
        <v>0</v>
      </c>
      <c r="AN23">
        <f>[8]CRP_Outcome_CRP!$E23</f>
        <v>0</v>
      </c>
      <c r="AP23">
        <f>[9]CRP_Outcome_CRP!$B23</f>
        <v>0</v>
      </c>
      <c r="AQ23">
        <f>[9]CRP_Outcome_CRP!$C23</f>
        <v>0</v>
      </c>
      <c r="AR23">
        <f>[9]CRP_Outcome_CRP!$D23</f>
        <v>0</v>
      </c>
      <c r="AS23">
        <f>[9]CRP_Outcome_CRP!$E23</f>
        <v>0</v>
      </c>
      <c r="AU23">
        <f>[10]CRP_Outcome_CRP!$B23</f>
        <v>0</v>
      </c>
      <c r="AV23">
        <f>[10]CRP_Outcome_CRP!$C23</f>
        <v>0</v>
      </c>
      <c r="AW23">
        <f>[10]CRP_Outcome_CRP!$D23</f>
        <v>0</v>
      </c>
      <c r="AX23">
        <f>[10]CRP_Outcome_CRP!$E23</f>
        <v>0</v>
      </c>
      <c r="AZ23">
        <f>[31]CRP_Outcome_CRP!$B23</f>
        <v>0</v>
      </c>
      <c r="BA23">
        <f>[31]CRP_Outcome_CRP!$C23</f>
        <v>0</v>
      </c>
      <c r="BB23">
        <f>[31]CRP_Outcome_CRP!$D23</f>
        <v>0</v>
      </c>
      <c r="BC23">
        <f>[31]CRP_Outcome_CRP!$E23</f>
        <v>0</v>
      </c>
      <c r="BE23">
        <f>[32]CRP_Outcome_CRP!$B23</f>
        <v>0</v>
      </c>
      <c r="BF23">
        <f>[32]CRP_Outcome_CRP!$C23</f>
        <v>0</v>
      </c>
      <c r="BG23">
        <f>[32]CRP_Outcome_CRP!$D23</f>
        <v>0</v>
      </c>
      <c r="BH23">
        <f>[32]CRP_Outcome_CRP!$E23</f>
        <v>0</v>
      </c>
      <c r="BJ23">
        <f>[33]CRP_Outcome_CRP!$B23</f>
        <v>0</v>
      </c>
      <c r="BK23">
        <f>[33]CRP_Outcome_CRP!$C23</f>
        <v>0</v>
      </c>
      <c r="BL23">
        <f>[33]CRP_Outcome_CRP!$D23</f>
        <v>0</v>
      </c>
      <c r="BM23">
        <f>[33]CRP_Outcome_CRP!$E23</f>
        <v>0</v>
      </c>
      <c r="BO23">
        <f>[34]CRP_Outcome_CRP!$B23</f>
        <v>0</v>
      </c>
      <c r="BP23">
        <f>[34]CRP_Outcome_CRP!$C23</f>
        <v>0</v>
      </c>
      <c r="BQ23">
        <f>[34]CRP_Outcome_CRP!$D23</f>
        <v>0</v>
      </c>
      <c r="BR23">
        <f>[34]CRP_Outcome_CRP!$E23</f>
        <v>0</v>
      </c>
      <c r="BT23">
        <f>[35]CRP_Outcome_CRP!$B23</f>
        <v>0</v>
      </c>
      <c r="BU23">
        <f>[35]CRP_Outcome_CRP!$C23</f>
        <v>0</v>
      </c>
      <c r="BV23">
        <f>[35]CRP_Outcome_CRP!$D23</f>
        <v>0</v>
      </c>
      <c r="BW23">
        <f>[35]CRP_Outcome_CRP!$E23</f>
        <v>0</v>
      </c>
      <c r="BY23">
        <f>[36]CRP_Outcome_CRP!$B23</f>
        <v>0</v>
      </c>
      <c r="BZ23">
        <f>[36]CRP_Outcome_CRP!$C23</f>
        <v>0</v>
      </c>
      <c r="CA23">
        <f>[36]CRP_Outcome_CRP!$D23</f>
        <v>0</v>
      </c>
      <c r="CB23">
        <f>[36]CRP_Outcome_CRP!$E23</f>
        <v>0</v>
      </c>
      <c r="CD23">
        <f>[37]CRP_Outcome_CRP!$B23</f>
        <v>1</v>
      </c>
      <c r="CE23">
        <f>[37]CRP_Outcome_CRP!$C23</f>
        <v>4</v>
      </c>
      <c r="CF23">
        <f>[37]CRP_Outcome_CRP!$D23</f>
        <v>0</v>
      </c>
      <c r="CG23">
        <f>[37]CRP_Outcome_CRP!$E23</f>
        <v>0</v>
      </c>
      <c r="CI23">
        <f>[38]CRP_Outcome_CRP!$B23</f>
        <v>0</v>
      </c>
      <c r="CJ23">
        <f>[38]CRP_Outcome_CRP!$C23</f>
        <v>0</v>
      </c>
      <c r="CK23">
        <f>[38]CRP_Outcome_CRP!$D23</f>
        <v>0</v>
      </c>
      <c r="CL23">
        <f>[38]CRP_Outcome_CRP!$E23</f>
        <v>0</v>
      </c>
      <c r="CN23">
        <f>[39]CRP_Outcome_CRP!$B23</f>
        <v>3</v>
      </c>
      <c r="CO23">
        <f>[39]CRP_Outcome_CRP!$C23</f>
        <v>0</v>
      </c>
      <c r="CP23">
        <f>[39]CRP_Outcome_CRP!$D23</f>
        <v>0</v>
      </c>
      <c r="CQ23">
        <f>[39]CRP_Outcome_CRP!$E23</f>
        <v>0</v>
      </c>
      <c r="CS23">
        <f>[40]CRP_Outcome_CRP!$B23</f>
        <v>0</v>
      </c>
      <c r="CT23">
        <f>[40]CRP_Outcome_CRP!$C23</f>
        <v>0</v>
      </c>
      <c r="CU23">
        <f>[40]CRP_Outcome_CRP!$D23</f>
        <v>0</v>
      </c>
      <c r="CV23">
        <f>[40]CRP_Outcome_CRP!$E23</f>
        <v>0</v>
      </c>
      <c r="CX23">
        <f>[41]CRP_Outcome_CRP!$B23</f>
        <v>0</v>
      </c>
      <c r="CY23">
        <f>[41]CRP_Outcome_CRP!$C23</f>
        <v>0</v>
      </c>
      <c r="CZ23">
        <f>[41]CRP_Outcome_CRP!$D23</f>
        <v>0</v>
      </c>
      <c r="DA23">
        <f>[41]CRP_Outcome_CRP!$E23</f>
        <v>0</v>
      </c>
      <c r="DC23">
        <f>[42]CRP_Outcome_CRP!$B23</f>
        <v>0</v>
      </c>
      <c r="DD23">
        <f>[42]CRP_Outcome_CRP!$C23</f>
        <v>0</v>
      </c>
      <c r="DE23">
        <f>[42]CRP_Outcome_CRP!$D23</f>
        <v>0</v>
      </c>
      <c r="DF23">
        <f>[42]CRP_Outcome_CRP!$E23</f>
        <v>0</v>
      </c>
      <c r="DH23">
        <f>[43]CRP_Outcome_CRP!$B23</f>
        <v>0</v>
      </c>
      <c r="DI23">
        <f>[43]CRP_Outcome_CRP!$C23</f>
        <v>0</v>
      </c>
      <c r="DJ23">
        <f>[43]CRP_Outcome_CRP!$D23</f>
        <v>0</v>
      </c>
      <c r="DK23">
        <f>[43]CRP_Outcome_CRP!$E23</f>
        <v>0</v>
      </c>
      <c r="DM23">
        <f>[44]CRP_Outcome_CRP!$B23</f>
        <v>0</v>
      </c>
      <c r="DN23">
        <f>[44]CRP_Outcome_CRP!$C23</f>
        <v>0</v>
      </c>
      <c r="DO23">
        <f>[44]CRP_Outcome_CRP!$D23</f>
        <v>0</v>
      </c>
      <c r="DP23">
        <f>[44]CRP_Outcome_CRP!$E23</f>
        <v>0</v>
      </c>
      <c r="DR23">
        <f>[5]CRP_Outcome_CRP!$B23</f>
        <v>0</v>
      </c>
      <c r="DS23">
        <f>[5]CRP_Outcome_CRP!$C23</f>
        <v>0</v>
      </c>
      <c r="DT23">
        <f>[5]CRP_Outcome_CRP!$D23</f>
        <v>0</v>
      </c>
      <c r="DU23">
        <f>[5]CRP_Outcome_CRP!$E23</f>
        <v>0</v>
      </c>
      <c r="DW23">
        <f>[46]CRP_Outcome_CRP!$B23</f>
        <v>0</v>
      </c>
      <c r="DX23">
        <f>[46]CRP_Outcome_CRP!$C23</f>
        <v>0</v>
      </c>
      <c r="DY23">
        <f>[46]CRP_Outcome_CRP!$D23</f>
        <v>0</v>
      </c>
      <c r="DZ23">
        <f>[46]CRP_Outcome_CRP!$E23</f>
        <v>0</v>
      </c>
      <c r="EB23">
        <f>[47]CRP_Outcome_CRP!$B23</f>
        <v>0</v>
      </c>
      <c r="EC23">
        <f>[47]CRP_Outcome_CRP!$C23</f>
        <v>0</v>
      </c>
      <c r="ED23">
        <f>[47]CRP_Outcome_CRP!$D23</f>
        <v>0</v>
      </c>
      <c r="EE23">
        <f>[47]CRP_Outcome_CRP!$E23</f>
        <v>0</v>
      </c>
      <c r="EG23">
        <f>[48]CRP_Outcome_CRP!$B23</f>
        <v>3</v>
      </c>
      <c r="EH23">
        <f>[48]CRP_Outcome_CRP!$C23</f>
        <v>0</v>
      </c>
      <c r="EI23">
        <f>[48]CRP_Outcome_CRP!$D23</f>
        <v>0</v>
      </c>
      <c r="EJ23">
        <f>[48]CRP_Outcome_CRP!$E23</f>
        <v>0</v>
      </c>
      <c r="EL23">
        <f>[49]CRP_Outcome_CRP!$B23</f>
        <v>0</v>
      </c>
      <c r="EM23">
        <f>[49]CRP_Outcome_CRP!$C23</f>
        <v>0</v>
      </c>
      <c r="EN23">
        <f>[49]CRP_Outcome_CRP!$D23</f>
        <v>0</v>
      </c>
      <c r="EO23">
        <f>[49]CRP_Outcome_CRP!$E23</f>
        <v>0</v>
      </c>
      <c r="EQ23">
        <f>[50]CRP_Outcome_CRP!$B23</f>
        <v>0</v>
      </c>
      <c r="ER23">
        <f>[50]CRP_Outcome_CRP!$C23</f>
        <v>0</v>
      </c>
      <c r="ES23">
        <f>[50]CRP_Outcome_CRP!$D23</f>
        <v>0</v>
      </c>
      <c r="ET23">
        <f>[50]CRP_Outcome_CRP!$E23</f>
        <v>0</v>
      </c>
      <c r="EW23">
        <f t="shared" si="0"/>
        <v>0.23333333333333334</v>
      </c>
      <c r="EX23">
        <f t="shared" si="1"/>
        <v>0.13333333333333333</v>
      </c>
      <c r="EY23">
        <f t="shared" si="2"/>
        <v>0</v>
      </c>
      <c r="EZ23">
        <f t="shared" si="3"/>
        <v>0</v>
      </c>
    </row>
    <row r="24" spans="1:156" x14ac:dyDescent="0.35">
      <c r="A24">
        <v>22</v>
      </c>
      <c r="B24">
        <f>[1]CRP_Outcome_CRP!$B24</f>
        <v>0</v>
      </c>
      <c r="C24">
        <f>[1]CRP_Outcome_CRP!$C24</f>
        <v>11</v>
      </c>
      <c r="D24">
        <f>[1]CRP_Outcome_CRP!$D24</f>
        <v>0</v>
      </c>
      <c r="E24">
        <f>[1]CRP_Outcome_CRP!$E24</f>
        <v>0</v>
      </c>
      <c r="G24">
        <f>[2]CRP_Outcome_CRP!$B24</f>
        <v>3</v>
      </c>
      <c r="H24">
        <f>[2]CRP_Outcome_CRP!$C24</f>
        <v>0</v>
      </c>
      <c r="I24">
        <f>[2]CRP_Outcome_CRP!$D24</f>
        <v>0</v>
      </c>
      <c r="J24">
        <f>[2]CRP_Outcome_CRP!$E24</f>
        <v>0</v>
      </c>
      <c r="L24">
        <f>[3]CRP_Outcome_CRP!$B24</f>
        <v>1</v>
      </c>
      <c r="M24">
        <f>[3]CRP_Outcome_CRP!$C24</f>
        <v>0</v>
      </c>
      <c r="N24">
        <f>[3]CRP_Outcome_CRP!$D24</f>
        <v>0</v>
      </c>
      <c r="O24">
        <f>[3]CRP_Outcome_CRP!$E24</f>
        <v>0</v>
      </c>
      <c r="Q24">
        <f>[4]CRP_Outcome_CRP!$B24</f>
        <v>0</v>
      </c>
      <c r="R24">
        <f>[4]CRP_Outcome_CRP!$C24</f>
        <v>1</v>
      </c>
      <c r="S24">
        <f>[4]CRP_Outcome_CRP!$D24</f>
        <v>0</v>
      </c>
      <c r="T24">
        <f>[4]CRP_Outcome_CRP!$E24</f>
        <v>0</v>
      </c>
      <c r="V24">
        <f>[5]CRP_Outcome_CRP!$B24</f>
        <v>2</v>
      </c>
      <c r="W24">
        <f>[5]CRP_Outcome_CRP!$C24</f>
        <v>0</v>
      </c>
      <c r="X24">
        <f>[5]CRP_Outcome_CRP!$D24</f>
        <v>0</v>
      </c>
      <c r="Y24">
        <f>[5]CRP_Outcome_CRP!$E24</f>
        <v>0</v>
      </c>
      <c r="AA24">
        <f>[6]CRP_Outcome_CRP!$B24</f>
        <v>3</v>
      </c>
      <c r="AB24">
        <f>[6]CRP_Outcome_CRP!$C24</f>
        <v>0</v>
      </c>
      <c r="AC24">
        <f>[6]CRP_Outcome_CRP!$D24</f>
        <v>0</v>
      </c>
      <c r="AD24">
        <f>[6]CRP_Outcome_CRP!$E24</f>
        <v>0</v>
      </c>
      <c r="AF24">
        <f>[7]CRP_Outcome_CRP!$B24</f>
        <v>3</v>
      </c>
      <c r="AG24">
        <f>[7]CRP_Outcome_CRP!$C24</f>
        <v>0</v>
      </c>
      <c r="AH24">
        <f>[7]CRP_Outcome_CRP!$D24</f>
        <v>0</v>
      </c>
      <c r="AI24">
        <f>[7]CRP_Outcome_CRP!$E24</f>
        <v>0</v>
      </c>
      <c r="AK24">
        <f>[8]CRP_Outcome_CRP!$B24</f>
        <v>3</v>
      </c>
      <c r="AL24">
        <f>[8]CRP_Outcome_CRP!$C24</f>
        <v>0</v>
      </c>
      <c r="AM24">
        <f>[8]CRP_Outcome_CRP!$D24</f>
        <v>0</v>
      </c>
      <c r="AN24">
        <f>[8]CRP_Outcome_CRP!$E24</f>
        <v>0</v>
      </c>
      <c r="AP24">
        <f>[9]CRP_Outcome_CRP!$B24</f>
        <v>0</v>
      </c>
      <c r="AQ24">
        <f>[9]CRP_Outcome_CRP!$C24</f>
        <v>0</v>
      </c>
      <c r="AR24">
        <f>[9]CRP_Outcome_CRP!$D24</f>
        <v>0</v>
      </c>
      <c r="AS24">
        <f>[9]CRP_Outcome_CRP!$E24</f>
        <v>0</v>
      </c>
      <c r="AU24">
        <f>[10]CRP_Outcome_CRP!$B24</f>
        <v>0</v>
      </c>
      <c r="AV24">
        <f>[10]CRP_Outcome_CRP!$C24</f>
        <v>0</v>
      </c>
      <c r="AW24">
        <f>[10]CRP_Outcome_CRP!$D24</f>
        <v>0</v>
      </c>
      <c r="AX24">
        <f>[10]CRP_Outcome_CRP!$E24</f>
        <v>0</v>
      </c>
      <c r="AZ24">
        <f>[31]CRP_Outcome_CRP!$B24</f>
        <v>0</v>
      </c>
      <c r="BA24">
        <f>[31]CRP_Outcome_CRP!$C24</f>
        <v>7</v>
      </c>
      <c r="BB24">
        <f>[31]CRP_Outcome_CRP!$D24</f>
        <v>0</v>
      </c>
      <c r="BC24">
        <f>[31]CRP_Outcome_CRP!$E24</f>
        <v>0</v>
      </c>
      <c r="BE24">
        <f>[32]CRP_Outcome_CRP!$B24</f>
        <v>0</v>
      </c>
      <c r="BF24">
        <f>[32]CRP_Outcome_CRP!$C24</f>
        <v>7</v>
      </c>
      <c r="BG24">
        <f>[32]CRP_Outcome_CRP!$D24</f>
        <v>0</v>
      </c>
      <c r="BH24">
        <f>[32]CRP_Outcome_CRP!$E24</f>
        <v>0</v>
      </c>
      <c r="BJ24">
        <f>[33]CRP_Outcome_CRP!$B24</f>
        <v>3</v>
      </c>
      <c r="BK24">
        <f>[33]CRP_Outcome_CRP!$C24</f>
        <v>0</v>
      </c>
      <c r="BL24">
        <f>[33]CRP_Outcome_CRP!$D24</f>
        <v>0</v>
      </c>
      <c r="BM24">
        <f>[33]CRP_Outcome_CRP!$E24</f>
        <v>0</v>
      </c>
      <c r="BO24">
        <f>[34]CRP_Outcome_CRP!$B24</f>
        <v>4</v>
      </c>
      <c r="BP24">
        <f>[34]CRP_Outcome_CRP!$C24</f>
        <v>0</v>
      </c>
      <c r="BQ24">
        <f>[34]CRP_Outcome_CRP!$D24</f>
        <v>0</v>
      </c>
      <c r="BR24">
        <f>[34]CRP_Outcome_CRP!$E24</f>
        <v>0</v>
      </c>
      <c r="BT24">
        <f>[35]CRP_Outcome_CRP!$B24</f>
        <v>1</v>
      </c>
      <c r="BU24">
        <f>[35]CRP_Outcome_CRP!$C24</f>
        <v>0</v>
      </c>
      <c r="BV24">
        <f>[35]CRP_Outcome_CRP!$D24</f>
        <v>0</v>
      </c>
      <c r="BW24">
        <f>[35]CRP_Outcome_CRP!$E24</f>
        <v>0</v>
      </c>
      <c r="BY24">
        <f>[36]CRP_Outcome_CRP!$B24</f>
        <v>4</v>
      </c>
      <c r="BZ24">
        <f>[36]CRP_Outcome_CRP!$C24</f>
        <v>0</v>
      </c>
      <c r="CA24">
        <f>[36]CRP_Outcome_CRP!$D24</f>
        <v>0</v>
      </c>
      <c r="CB24">
        <f>[36]CRP_Outcome_CRP!$E24</f>
        <v>0</v>
      </c>
      <c r="CD24">
        <f>[37]CRP_Outcome_CRP!$B24</f>
        <v>0</v>
      </c>
      <c r="CE24">
        <f>[37]CRP_Outcome_CRP!$C24</f>
        <v>11</v>
      </c>
      <c r="CF24">
        <f>[37]CRP_Outcome_CRP!$D24</f>
        <v>0</v>
      </c>
      <c r="CG24">
        <f>[37]CRP_Outcome_CRP!$E24</f>
        <v>0</v>
      </c>
      <c r="CI24">
        <f>[38]CRP_Outcome_CRP!$B24</f>
        <v>3</v>
      </c>
      <c r="CJ24">
        <f>[38]CRP_Outcome_CRP!$C24</f>
        <v>0</v>
      </c>
      <c r="CK24">
        <f>[38]CRP_Outcome_CRP!$D24</f>
        <v>0</v>
      </c>
      <c r="CL24">
        <f>[38]CRP_Outcome_CRP!$E24</f>
        <v>0</v>
      </c>
      <c r="CN24">
        <f>[39]CRP_Outcome_CRP!$B24</f>
        <v>0</v>
      </c>
      <c r="CO24">
        <f>[39]CRP_Outcome_CRP!$C24</f>
        <v>0</v>
      </c>
      <c r="CP24">
        <f>[39]CRP_Outcome_CRP!$D24</f>
        <v>0</v>
      </c>
      <c r="CQ24">
        <f>[39]CRP_Outcome_CRP!$E24</f>
        <v>0</v>
      </c>
      <c r="CS24">
        <f>[40]CRP_Outcome_CRP!$B24</f>
        <v>4</v>
      </c>
      <c r="CT24">
        <f>[40]CRP_Outcome_CRP!$C24</f>
        <v>0</v>
      </c>
      <c r="CU24">
        <f>[40]CRP_Outcome_CRP!$D24</f>
        <v>0</v>
      </c>
      <c r="CV24">
        <f>[40]CRP_Outcome_CRP!$E24</f>
        <v>0</v>
      </c>
      <c r="CX24">
        <f>[41]CRP_Outcome_CRP!$B24</f>
        <v>1</v>
      </c>
      <c r="CY24">
        <f>[41]CRP_Outcome_CRP!$C24</f>
        <v>0</v>
      </c>
      <c r="CZ24">
        <f>[41]CRP_Outcome_CRP!$D24</f>
        <v>0</v>
      </c>
      <c r="DA24">
        <f>[41]CRP_Outcome_CRP!$E24</f>
        <v>0</v>
      </c>
      <c r="DC24">
        <f>[42]CRP_Outcome_CRP!$B24</f>
        <v>0</v>
      </c>
      <c r="DD24">
        <f>[42]CRP_Outcome_CRP!$C24</f>
        <v>0</v>
      </c>
      <c r="DE24">
        <f>[42]CRP_Outcome_CRP!$D24</f>
        <v>0</v>
      </c>
      <c r="DF24">
        <f>[42]CRP_Outcome_CRP!$E24</f>
        <v>0</v>
      </c>
      <c r="DH24">
        <f>[43]CRP_Outcome_CRP!$B24</f>
        <v>0</v>
      </c>
      <c r="DI24">
        <f>[43]CRP_Outcome_CRP!$C24</f>
        <v>0</v>
      </c>
      <c r="DJ24">
        <f>[43]CRP_Outcome_CRP!$D24</f>
        <v>0</v>
      </c>
      <c r="DK24">
        <f>[43]CRP_Outcome_CRP!$E24</f>
        <v>0</v>
      </c>
      <c r="DM24">
        <f>[44]CRP_Outcome_CRP!$B24</f>
        <v>2</v>
      </c>
      <c r="DN24">
        <f>[44]CRP_Outcome_CRP!$C24</f>
        <v>0</v>
      </c>
      <c r="DO24">
        <f>[44]CRP_Outcome_CRP!$D24</f>
        <v>0</v>
      </c>
      <c r="DP24">
        <f>[44]CRP_Outcome_CRP!$E24</f>
        <v>0</v>
      </c>
      <c r="DR24">
        <f>[5]CRP_Outcome_CRP!$B24</f>
        <v>2</v>
      </c>
      <c r="DS24">
        <f>[5]CRP_Outcome_CRP!$C24</f>
        <v>0</v>
      </c>
      <c r="DT24">
        <f>[5]CRP_Outcome_CRP!$D24</f>
        <v>0</v>
      </c>
      <c r="DU24">
        <f>[5]CRP_Outcome_CRP!$E24</f>
        <v>0</v>
      </c>
      <c r="DW24">
        <f>[46]CRP_Outcome_CRP!$B24</f>
        <v>0</v>
      </c>
      <c r="DX24">
        <f>[46]CRP_Outcome_CRP!$C24</f>
        <v>0</v>
      </c>
      <c r="DY24">
        <f>[46]CRP_Outcome_CRP!$D24</f>
        <v>0</v>
      </c>
      <c r="DZ24">
        <f>[46]CRP_Outcome_CRP!$E24</f>
        <v>0</v>
      </c>
      <c r="EB24">
        <f>[47]CRP_Outcome_CRP!$B24</f>
        <v>0</v>
      </c>
      <c r="EC24">
        <f>[47]CRP_Outcome_CRP!$C24</f>
        <v>0</v>
      </c>
      <c r="ED24">
        <f>[47]CRP_Outcome_CRP!$D24</f>
        <v>0</v>
      </c>
      <c r="EE24">
        <f>[47]CRP_Outcome_CRP!$E24</f>
        <v>0</v>
      </c>
      <c r="EG24">
        <f>[48]CRP_Outcome_CRP!$B24</f>
        <v>0</v>
      </c>
      <c r="EH24">
        <f>[48]CRP_Outcome_CRP!$C24</f>
        <v>0</v>
      </c>
      <c r="EI24">
        <f>[48]CRP_Outcome_CRP!$D24</f>
        <v>0</v>
      </c>
      <c r="EJ24">
        <f>[48]CRP_Outcome_CRP!$E24</f>
        <v>0</v>
      </c>
      <c r="EL24">
        <f>[49]CRP_Outcome_CRP!$B24</f>
        <v>0</v>
      </c>
      <c r="EM24">
        <f>[49]CRP_Outcome_CRP!$C24</f>
        <v>0</v>
      </c>
      <c r="EN24">
        <f>[49]CRP_Outcome_CRP!$D24</f>
        <v>0</v>
      </c>
      <c r="EO24">
        <f>[49]CRP_Outcome_CRP!$E24</f>
        <v>0</v>
      </c>
      <c r="EQ24">
        <f>[50]CRP_Outcome_CRP!$B24</f>
        <v>0</v>
      </c>
      <c r="ER24">
        <f>[50]CRP_Outcome_CRP!$C24</f>
        <v>0</v>
      </c>
      <c r="ES24">
        <f>[50]CRP_Outcome_CRP!$D24</f>
        <v>0</v>
      </c>
      <c r="ET24">
        <f>[50]CRP_Outcome_CRP!$E24</f>
        <v>0</v>
      </c>
      <c r="EW24">
        <f t="shared" si="0"/>
        <v>1.3</v>
      </c>
      <c r="EX24">
        <f t="shared" si="1"/>
        <v>1.2333333333333334</v>
      </c>
      <c r="EY24">
        <f t="shared" si="2"/>
        <v>0</v>
      </c>
      <c r="EZ24">
        <f t="shared" si="3"/>
        <v>0</v>
      </c>
    </row>
    <row r="25" spans="1:156" x14ac:dyDescent="0.35">
      <c r="A25">
        <v>23</v>
      </c>
      <c r="B25">
        <f>[1]CRP_Outcome_CRP!$B25</f>
        <v>0</v>
      </c>
      <c r="C25">
        <f>[1]CRP_Outcome_CRP!$C25</f>
        <v>9</v>
      </c>
      <c r="D25">
        <f>[1]CRP_Outcome_CRP!$D25</f>
        <v>0</v>
      </c>
      <c r="E25">
        <f>[1]CRP_Outcome_CRP!$E25</f>
        <v>0</v>
      </c>
      <c r="G25">
        <f>[2]CRP_Outcome_CRP!$B25</f>
        <v>0</v>
      </c>
      <c r="H25">
        <f>[2]CRP_Outcome_CRP!$C25</f>
        <v>6</v>
      </c>
      <c r="I25">
        <f>[2]CRP_Outcome_CRP!$D25</f>
        <v>0</v>
      </c>
      <c r="J25">
        <f>[2]CRP_Outcome_CRP!$E25</f>
        <v>0</v>
      </c>
      <c r="L25">
        <f>[3]CRP_Outcome_CRP!$B25</f>
        <v>0</v>
      </c>
      <c r="M25">
        <f>[3]CRP_Outcome_CRP!$C25</f>
        <v>0</v>
      </c>
      <c r="N25">
        <f>[3]CRP_Outcome_CRP!$D25</f>
        <v>0</v>
      </c>
      <c r="O25">
        <f>[3]CRP_Outcome_CRP!$E25</f>
        <v>0</v>
      </c>
      <c r="Q25">
        <f>[4]CRP_Outcome_CRP!$B25</f>
        <v>0</v>
      </c>
      <c r="R25">
        <f>[4]CRP_Outcome_CRP!$C25</f>
        <v>3</v>
      </c>
      <c r="S25">
        <f>[4]CRP_Outcome_CRP!$D25</f>
        <v>0</v>
      </c>
      <c r="T25">
        <f>[4]CRP_Outcome_CRP!$E25</f>
        <v>0</v>
      </c>
      <c r="V25">
        <f>[5]CRP_Outcome_CRP!$B25</f>
        <v>0</v>
      </c>
      <c r="W25">
        <f>[5]CRP_Outcome_CRP!$C25</f>
        <v>1</v>
      </c>
      <c r="X25">
        <f>[5]CRP_Outcome_CRP!$D25</f>
        <v>0</v>
      </c>
      <c r="Y25">
        <f>[5]CRP_Outcome_CRP!$E25</f>
        <v>0</v>
      </c>
      <c r="AA25">
        <f>[6]CRP_Outcome_CRP!$B25</f>
        <v>0</v>
      </c>
      <c r="AB25">
        <f>[6]CRP_Outcome_CRP!$C25</f>
        <v>0</v>
      </c>
      <c r="AC25">
        <f>[6]CRP_Outcome_CRP!$D25</f>
        <v>0</v>
      </c>
      <c r="AD25">
        <f>[6]CRP_Outcome_CRP!$E25</f>
        <v>0</v>
      </c>
      <c r="AF25">
        <f>[7]CRP_Outcome_CRP!$B25</f>
        <v>0</v>
      </c>
      <c r="AG25">
        <f>[7]CRP_Outcome_CRP!$C25</f>
        <v>17</v>
      </c>
      <c r="AH25">
        <f>[7]CRP_Outcome_CRP!$D25</f>
        <v>0</v>
      </c>
      <c r="AI25">
        <f>[7]CRP_Outcome_CRP!$E25</f>
        <v>0</v>
      </c>
      <c r="AK25">
        <f>[8]CRP_Outcome_CRP!$B25</f>
        <v>0</v>
      </c>
      <c r="AL25">
        <f>[8]CRP_Outcome_CRP!$C25</f>
        <v>0</v>
      </c>
      <c r="AM25">
        <f>[8]CRP_Outcome_CRP!$D25</f>
        <v>0</v>
      </c>
      <c r="AN25">
        <f>[8]CRP_Outcome_CRP!$E25</f>
        <v>0</v>
      </c>
      <c r="AP25">
        <f>[9]CRP_Outcome_CRP!$B25</f>
        <v>0</v>
      </c>
      <c r="AQ25">
        <f>[9]CRP_Outcome_CRP!$C25</f>
        <v>0</v>
      </c>
      <c r="AR25">
        <f>[9]CRP_Outcome_CRP!$D25</f>
        <v>0</v>
      </c>
      <c r="AS25">
        <f>[9]CRP_Outcome_CRP!$E25</f>
        <v>0</v>
      </c>
      <c r="AU25">
        <f>[10]CRP_Outcome_CRP!$B25</f>
        <v>0</v>
      </c>
      <c r="AV25">
        <f>[10]CRP_Outcome_CRP!$C25</f>
        <v>0</v>
      </c>
      <c r="AW25">
        <f>[10]CRP_Outcome_CRP!$D25</f>
        <v>0</v>
      </c>
      <c r="AX25">
        <f>[10]CRP_Outcome_CRP!$E25</f>
        <v>0</v>
      </c>
      <c r="AZ25">
        <f>[31]CRP_Outcome_CRP!$B25</f>
        <v>0</v>
      </c>
      <c r="BA25">
        <f>[31]CRP_Outcome_CRP!$C25</f>
        <v>12</v>
      </c>
      <c r="BB25">
        <f>[31]CRP_Outcome_CRP!$D25</f>
        <v>0</v>
      </c>
      <c r="BC25">
        <f>[31]CRP_Outcome_CRP!$E25</f>
        <v>0</v>
      </c>
      <c r="BE25">
        <f>[32]CRP_Outcome_CRP!$B25</f>
        <v>0</v>
      </c>
      <c r="BF25">
        <f>[32]CRP_Outcome_CRP!$C25</f>
        <v>12</v>
      </c>
      <c r="BG25">
        <f>[32]CRP_Outcome_CRP!$D25</f>
        <v>0</v>
      </c>
      <c r="BH25">
        <f>[32]CRP_Outcome_CRP!$E25</f>
        <v>0</v>
      </c>
      <c r="BJ25">
        <f>[33]CRP_Outcome_CRP!$B25</f>
        <v>0</v>
      </c>
      <c r="BK25">
        <f>[33]CRP_Outcome_CRP!$C25</f>
        <v>0</v>
      </c>
      <c r="BL25">
        <f>[33]CRP_Outcome_CRP!$D25</f>
        <v>0</v>
      </c>
      <c r="BM25">
        <f>[33]CRP_Outcome_CRP!$E25</f>
        <v>0</v>
      </c>
      <c r="BO25">
        <f>[34]CRP_Outcome_CRP!$B25</f>
        <v>0</v>
      </c>
      <c r="BP25">
        <f>[34]CRP_Outcome_CRP!$C25</f>
        <v>0</v>
      </c>
      <c r="BQ25">
        <f>[34]CRP_Outcome_CRP!$D25</f>
        <v>0</v>
      </c>
      <c r="BR25">
        <f>[34]CRP_Outcome_CRP!$E25</f>
        <v>0</v>
      </c>
      <c r="BT25">
        <f>[35]CRP_Outcome_CRP!$B25</f>
        <v>0</v>
      </c>
      <c r="BU25">
        <f>[35]CRP_Outcome_CRP!$C25</f>
        <v>5</v>
      </c>
      <c r="BV25">
        <f>[35]CRP_Outcome_CRP!$D25</f>
        <v>0</v>
      </c>
      <c r="BW25">
        <f>[35]CRP_Outcome_CRP!$E25</f>
        <v>0</v>
      </c>
      <c r="BY25">
        <f>[36]CRP_Outcome_CRP!$B25</f>
        <v>0</v>
      </c>
      <c r="BZ25">
        <f>[36]CRP_Outcome_CRP!$C25</f>
        <v>11</v>
      </c>
      <c r="CA25">
        <f>[36]CRP_Outcome_CRP!$D25</f>
        <v>0</v>
      </c>
      <c r="CB25">
        <f>[36]CRP_Outcome_CRP!$E25</f>
        <v>0</v>
      </c>
      <c r="CD25">
        <f>[37]CRP_Outcome_CRP!$B25</f>
        <v>0</v>
      </c>
      <c r="CE25">
        <f>[37]CRP_Outcome_CRP!$C25</f>
        <v>3</v>
      </c>
      <c r="CF25">
        <f>[37]CRP_Outcome_CRP!$D25</f>
        <v>0</v>
      </c>
      <c r="CG25">
        <f>[37]CRP_Outcome_CRP!$E25</f>
        <v>0</v>
      </c>
      <c r="CI25">
        <f>[38]CRP_Outcome_CRP!$B25</f>
        <v>0</v>
      </c>
      <c r="CJ25">
        <f>[38]CRP_Outcome_CRP!$C25</f>
        <v>0</v>
      </c>
      <c r="CK25">
        <f>[38]CRP_Outcome_CRP!$D25</f>
        <v>0</v>
      </c>
      <c r="CL25">
        <f>[38]CRP_Outcome_CRP!$E25</f>
        <v>0</v>
      </c>
      <c r="CN25">
        <f>[39]CRP_Outcome_CRP!$B25</f>
        <v>0</v>
      </c>
      <c r="CO25">
        <f>[39]CRP_Outcome_CRP!$C25</f>
        <v>32</v>
      </c>
      <c r="CP25">
        <f>[39]CRP_Outcome_CRP!$D25</f>
        <v>0</v>
      </c>
      <c r="CQ25">
        <f>[39]CRP_Outcome_CRP!$E25</f>
        <v>0</v>
      </c>
      <c r="CS25">
        <f>[40]CRP_Outcome_CRP!$B25</f>
        <v>0</v>
      </c>
      <c r="CT25">
        <f>[40]CRP_Outcome_CRP!$C25</f>
        <v>5</v>
      </c>
      <c r="CU25">
        <f>[40]CRP_Outcome_CRP!$D25</f>
        <v>0</v>
      </c>
      <c r="CV25">
        <f>[40]CRP_Outcome_CRP!$E25</f>
        <v>0</v>
      </c>
      <c r="CX25">
        <f>[41]CRP_Outcome_CRP!$B25</f>
        <v>0</v>
      </c>
      <c r="CY25">
        <f>[41]CRP_Outcome_CRP!$C25</f>
        <v>20</v>
      </c>
      <c r="CZ25">
        <f>[41]CRP_Outcome_CRP!$D25</f>
        <v>0</v>
      </c>
      <c r="DA25">
        <f>[41]CRP_Outcome_CRP!$E25</f>
        <v>0</v>
      </c>
      <c r="DC25">
        <f>[42]CRP_Outcome_CRP!$B25</f>
        <v>0</v>
      </c>
      <c r="DD25">
        <f>[42]CRP_Outcome_CRP!$C25</f>
        <v>5</v>
      </c>
      <c r="DE25">
        <f>[42]CRP_Outcome_CRP!$D25</f>
        <v>0</v>
      </c>
      <c r="DF25">
        <f>[42]CRP_Outcome_CRP!$E25</f>
        <v>0</v>
      </c>
      <c r="DH25">
        <f>[43]CRP_Outcome_CRP!$B25</f>
        <v>0</v>
      </c>
      <c r="DI25">
        <f>[43]CRP_Outcome_CRP!$C25</f>
        <v>0</v>
      </c>
      <c r="DJ25">
        <f>[43]CRP_Outcome_CRP!$D25</f>
        <v>0</v>
      </c>
      <c r="DK25">
        <f>[43]CRP_Outcome_CRP!$E25</f>
        <v>0</v>
      </c>
      <c r="DM25">
        <f>[44]CRP_Outcome_CRP!$B25</f>
        <v>0</v>
      </c>
      <c r="DN25">
        <f>[44]CRP_Outcome_CRP!$C25</f>
        <v>1</v>
      </c>
      <c r="DO25">
        <f>[44]CRP_Outcome_CRP!$D25</f>
        <v>0</v>
      </c>
      <c r="DP25">
        <f>[44]CRP_Outcome_CRP!$E25</f>
        <v>0</v>
      </c>
      <c r="DR25">
        <f>[5]CRP_Outcome_CRP!$B25</f>
        <v>0</v>
      </c>
      <c r="DS25">
        <f>[5]CRP_Outcome_CRP!$C25</f>
        <v>1</v>
      </c>
      <c r="DT25">
        <f>[5]CRP_Outcome_CRP!$D25</f>
        <v>0</v>
      </c>
      <c r="DU25">
        <f>[5]CRP_Outcome_CRP!$E25</f>
        <v>0</v>
      </c>
      <c r="DW25">
        <f>[46]CRP_Outcome_CRP!$B25</f>
        <v>0</v>
      </c>
      <c r="DX25">
        <f>[46]CRP_Outcome_CRP!$C25</f>
        <v>5</v>
      </c>
      <c r="DY25">
        <f>[46]CRP_Outcome_CRP!$D25</f>
        <v>0</v>
      </c>
      <c r="DZ25">
        <f>[46]CRP_Outcome_CRP!$E25</f>
        <v>0</v>
      </c>
      <c r="EB25">
        <f>[47]CRP_Outcome_CRP!$B25</f>
        <v>0</v>
      </c>
      <c r="EC25">
        <f>[47]CRP_Outcome_CRP!$C25</f>
        <v>3</v>
      </c>
      <c r="ED25">
        <f>[47]CRP_Outcome_CRP!$D25</f>
        <v>0</v>
      </c>
      <c r="EE25">
        <f>[47]CRP_Outcome_CRP!$E25</f>
        <v>0</v>
      </c>
      <c r="EG25">
        <f>[48]CRP_Outcome_CRP!$B25</f>
        <v>0</v>
      </c>
      <c r="EH25">
        <f>[48]CRP_Outcome_CRP!$C25</f>
        <v>29</v>
      </c>
      <c r="EI25">
        <f>[48]CRP_Outcome_CRP!$D25</f>
        <v>0</v>
      </c>
      <c r="EJ25">
        <f>[48]CRP_Outcome_CRP!$E25</f>
        <v>0</v>
      </c>
      <c r="EL25">
        <f>[49]CRP_Outcome_CRP!$B25</f>
        <v>0</v>
      </c>
      <c r="EM25">
        <f>[49]CRP_Outcome_CRP!$C25</f>
        <v>0</v>
      </c>
      <c r="EN25">
        <f>[49]CRP_Outcome_CRP!$D25</f>
        <v>0</v>
      </c>
      <c r="EO25">
        <f>[49]CRP_Outcome_CRP!$E25</f>
        <v>0</v>
      </c>
      <c r="EQ25">
        <f>[50]CRP_Outcome_CRP!$B25</f>
        <v>1</v>
      </c>
      <c r="ER25">
        <f>[50]CRP_Outcome_CRP!$C25</f>
        <v>0</v>
      </c>
      <c r="ES25">
        <f>[50]CRP_Outcome_CRP!$D25</f>
        <v>0</v>
      </c>
      <c r="ET25">
        <f>[50]CRP_Outcome_CRP!$E25</f>
        <v>0</v>
      </c>
      <c r="EW25">
        <f t="shared" si="0"/>
        <v>3.3333333333333333E-2</v>
      </c>
      <c r="EX25">
        <f t="shared" si="1"/>
        <v>6</v>
      </c>
      <c r="EY25">
        <f t="shared" si="2"/>
        <v>0</v>
      </c>
      <c r="EZ25">
        <f t="shared" si="3"/>
        <v>0</v>
      </c>
    </row>
    <row r="26" spans="1:156" x14ac:dyDescent="0.35">
      <c r="A26">
        <v>24</v>
      </c>
      <c r="B26">
        <f>[1]CRP_Outcome_CRP!$B26</f>
        <v>0</v>
      </c>
      <c r="C26">
        <f>[1]CRP_Outcome_CRP!$C26</f>
        <v>0</v>
      </c>
      <c r="D26">
        <f>[1]CRP_Outcome_CRP!$D26</f>
        <v>0</v>
      </c>
      <c r="E26">
        <f>[1]CRP_Outcome_CRP!$E26</f>
        <v>0</v>
      </c>
      <c r="G26">
        <f>[2]CRP_Outcome_CRP!$B26</f>
        <v>0</v>
      </c>
      <c r="H26">
        <f>[2]CRP_Outcome_CRP!$C26</f>
        <v>11</v>
      </c>
      <c r="I26">
        <f>[2]CRP_Outcome_CRP!$D26</f>
        <v>0</v>
      </c>
      <c r="J26">
        <f>[2]CRP_Outcome_CRP!$E26</f>
        <v>0</v>
      </c>
      <c r="L26">
        <f>[3]CRP_Outcome_CRP!$B26</f>
        <v>0</v>
      </c>
      <c r="M26">
        <f>[3]CRP_Outcome_CRP!$C26</f>
        <v>6</v>
      </c>
      <c r="N26">
        <f>[3]CRP_Outcome_CRP!$D26</f>
        <v>0</v>
      </c>
      <c r="O26">
        <f>[3]CRP_Outcome_CRP!$E26</f>
        <v>0</v>
      </c>
      <c r="Q26">
        <f>[4]CRP_Outcome_CRP!$B26</f>
        <v>0</v>
      </c>
      <c r="R26">
        <f>[4]CRP_Outcome_CRP!$C26</f>
        <v>1</v>
      </c>
      <c r="S26">
        <f>[4]CRP_Outcome_CRP!$D26</f>
        <v>0</v>
      </c>
      <c r="T26">
        <f>[4]CRP_Outcome_CRP!$E26</f>
        <v>0</v>
      </c>
      <c r="V26">
        <f>[5]CRP_Outcome_CRP!$B26</f>
        <v>0</v>
      </c>
      <c r="W26">
        <f>[5]CRP_Outcome_CRP!$C26</f>
        <v>10</v>
      </c>
      <c r="X26">
        <f>[5]CRP_Outcome_CRP!$D26</f>
        <v>0</v>
      </c>
      <c r="Y26">
        <f>[5]CRP_Outcome_CRP!$E26</f>
        <v>0</v>
      </c>
      <c r="AA26">
        <f>[6]CRP_Outcome_CRP!$B26</f>
        <v>0</v>
      </c>
      <c r="AB26">
        <f>[6]CRP_Outcome_CRP!$C26</f>
        <v>8</v>
      </c>
      <c r="AC26">
        <f>[6]CRP_Outcome_CRP!$D26</f>
        <v>0</v>
      </c>
      <c r="AD26">
        <f>[6]CRP_Outcome_CRP!$E26</f>
        <v>0</v>
      </c>
      <c r="AF26">
        <f>[7]CRP_Outcome_CRP!$B26</f>
        <v>0</v>
      </c>
      <c r="AG26">
        <f>[7]CRP_Outcome_CRP!$C26</f>
        <v>13</v>
      </c>
      <c r="AH26">
        <f>[7]CRP_Outcome_CRP!$D26</f>
        <v>0</v>
      </c>
      <c r="AI26">
        <f>[7]CRP_Outcome_CRP!$E26</f>
        <v>0</v>
      </c>
      <c r="AK26">
        <f>[8]CRP_Outcome_CRP!$B26</f>
        <v>0</v>
      </c>
      <c r="AL26">
        <f>[8]CRP_Outcome_CRP!$C26</f>
        <v>8</v>
      </c>
      <c r="AM26">
        <f>[8]CRP_Outcome_CRP!$D26</f>
        <v>0</v>
      </c>
      <c r="AN26">
        <f>[8]CRP_Outcome_CRP!$E26</f>
        <v>0</v>
      </c>
      <c r="AP26">
        <f>[9]CRP_Outcome_CRP!$B26</f>
        <v>0</v>
      </c>
      <c r="AQ26">
        <f>[9]CRP_Outcome_CRP!$C26</f>
        <v>0</v>
      </c>
      <c r="AR26">
        <f>[9]CRP_Outcome_CRP!$D26</f>
        <v>0</v>
      </c>
      <c r="AS26">
        <f>[9]CRP_Outcome_CRP!$E26</f>
        <v>0</v>
      </c>
      <c r="AU26">
        <f>[10]CRP_Outcome_CRP!$B26</f>
        <v>0</v>
      </c>
      <c r="AV26">
        <f>[10]CRP_Outcome_CRP!$C26</f>
        <v>0</v>
      </c>
      <c r="AW26">
        <f>[10]CRP_Outcome_CRP!$D26</f>
        <v>0</v>
      </c>
      <c r="AX26">
        <f>[10]CRP_Outcome_CRP!$E26</f>
        <v>0</v>
      </c>
      <c r="AZ26">
        <f>[31]CRP_Outcome_CRP!$B26</f>
        <v>0</v>
      </c>
      <c r="BA26">
        <f>[31]CRP_Outcome_CRP!$C26</f>
        <v>0</v>
      </c>
      <c r="BB26">
        <f>[31]CRP_Outcome_CRP!$D26</f>
        <v>0</v>
      </c>
      <c r="BC26">
        <f>[31]CRP_Outcome_CRP!$E26</f>
        <v>0</v>
      </c>
      <c r="BE26">
        <f>[32]CRP_Outcome_CRP!$B26</f>
        <v>0</v>
      </c>
      <c r="BF26">
        <f>[32]CRP_Outcome_CRP!$C26</f>
        <v>0</v>
      </c>
      <c r="BG26">
        <f>[32]CRP_Outcome_CRP!$D26</f>
        <v>0</v>
      </c>
      <c r="BH26">
        <f>[32]CRP_Outcome_CRP!$E26</f>
        <v>0</v>
      </c>
      <c r="BJ26">
        <f>[33]CRP_Outcome_CRP!$B26</f>
        <v>0</v>
      </c>
      <c r="BK26">
        <f>[33]CRP_Outcome_CRP!$C26</f>
        <v>17</v>
      </c>
      <c r="BL26">
        <f>[33]CRP_Outcome_CRP!$D26</f>
        <v>0</v>
      </c>
      <c r="BM26">
        <f>[33]CRP_Outcome_CRP!$E26</f>
        <v>0</v>
      </c>
      <c r="BO26">
        <f>[34]CRP_Outcome_CRP!$B26</f>
        <v>0</v>
      </c>
      <c r="BP26">
        <f>[34]CRP_Outcome_CRP!$C26</f>
        <v>13</v>
      </c>
      <c r="BQ26">
        <f>[34]CRP_Outcome_CRP!$D26</f>
        <v>0</v>
      </c>
      <c r="BR26">
        <f>[34]CRP_Outcome_CRP!$E26</f>
        <v>0</v>
      </c>
      <c r="BT26">
        <f>[35]CRP_Outcome_CRP!$B26</f>
        <v>0</v>
      </c>
      <c r="BU26">
        <f>[35]CRP_Outcome_CRP!$C26</f>
        <v>6</v>
      </c>
      <c r="BV26">
        <f>[35]CRP_Outcome_CRP!$D26</f>
        <v>0</v>
      </c>
      <c r="BW26">
        <f>[35]CRP_Outcome_CRP!$E26</f>
        <v>0</v>
      </c>
      <c r="BY26">
        <f>[36]CRP_Outcome_CRP!$B26</f>
        <v>0</v>
      </c>
      <c r="BZ26">
        <f>[36]CRP_Outcome_CRP!$C26</f>
        <v>23</v>
      </c>
      <c r="CA26">
        <f>[36]CRP_Outcome_CRP!$D26</f>
        <v>0</v>
      </c>
      <c r="CB26">
        <f>[36]CRP_Outcome_CRP!$E26</f>
        <v>0</v>
      </c>
      <c r="CD26">
        <f>[37]CRP_Outcome_CRP!$B26</f>
        <v>0</v>
      </c>
      <c r="CE26">
        <f>[37]CRP_Outcome_CRP!$C26</f>
        <v>0</v>
      </c>
      <c r="CF26">
        <f>[37]CRP_Outcome_CRP!$D26</f>
        <v>0</v>
      </c>
      <c r="CG26">
        <f>[37]CRP_Outcome_CRP!$E26</f>
        <v>0</v>
      </c>
      <c r="CI26">
        <f>[38]CRP_Outcome_CRP!$B26</f>
        <v>0</v>
      </c>
      <c r="CJ26">
        <f>[38]CRP_Outcome_CRP!$C26</f>
        <v>11</v>
      </c>
      <c r="CK26">
        <f>[38]CRP_Outcome_CRP!$D26</f>
        <v>0</v>
      </c>
      <c r="CL26">
        <f>[38]CRP_Outcome_CRP!$E26</f>
        <v>0</v>
      </c>
      <c r="CN26">
        <f>[39]CRP_Outcome_CRP!$B26</f>
        <v>0</v>
      </c>
      <c r="CO26">
        <f>[39]CRP_Outcome_CRP!$C26</f>
        <v>0</v>
      </c>
      <c r="CP26">
        <f>[39]CRP_Outcome_CRP!$D26</f>
        <v>0</v>
      </c>
      <c r="CQ26">
        <f>[39]CRP_Outcome_CRP!$E26</f>
        <v>0</v>
      </c>
      <c r="CS26">
        <f>[40]CRP_Outcome_CRP!$B26</f>
        <v>0</v>
      </c>
      <c r="CT26">
        <f>[40]CRP_Outcome_CRP!$C26</f>
        <v>11</v>
      </c>
      <c r="CU26">
        <f>[40]CRP_Outcome_CRP!$D26</f>
        <v>0</v>
      </c>
      <c r="CV26">
        <f>[40]CRP_Outcome_CRP!$E26</f>
        <v>0</v>
      </c>
      <c r="CX26">
        <f>[41]CRP_Outcome_CRP!$B26</f>
        <v>0</v>
      </c>
      <c r="CY26">
        <f>[41]CRP_Outcome_CRP!$C26</f>
        <v>2</v>
      </c>
      <c r="CZ26">
        <f>[41]CRP_Outcome_CRP!$D26</f>
        <v>0</v>
      </c>
      <c r="DA26">
        <f>[41]CRP_Outcome_CRP!$E26</f>
        <v>0</v>
      </c>
      <c r="DC26">
        <f>[42]CRP_Outcome_CRP!$B26</f>
        <v>0</v>
      </c>
      <c r="DD26">
        <f>[42]CRP_Outcome_CRP!$C26</f>
        <v>0</v>
      </c>
      <c r="DE26">
        <f>[42]CRP_Outcome_CRP!$D26</f>
        <v>0</v>
      </c>
      <c r="DF26">
        <f>[42]CRP_Outcome_CRP!$E26</f>
        <v>0</v>
      </c>
      <c r="DH26">
        <f>[43]CRP_Outcome_CRP!$B26</f>
        <v>0</v>
      </c>
      <c r="DI26">
        <f>[43]CRP_Outcome_CRP!$C26</f>
        <v>0</v>
      </c>
      <c r="DJ26">
        <f>[43]CRP_Outcome_CRP!$D26</f>
        <v>0</v>
      </c>
      <c r="DK26">
        <f>[43]CRP_Outcome_CRP!$E26</f>
        <v>0</v>
      </c>
      <c r="DM26">
        <f>[44]CRP_Outcome_CRP!$B26</f>
        <v>0</v>
      </c>
      <c r="DN26">
        <f>[44]CRP_Outcome_CRP!$C26</f>
        <v>6</v>
      </c>
      <c r="DO26">
        <f>[44]CRP_Outcome_CRP!$D26</f>
        <v>0</v>
      </c>
      <c r="DP26">
        <f>[44]CRP_Outcome_CRP!$E26</f>
        <v>0</v>
      </c>
      <c r="DR26">
        <f>[5]CRP_Outcome_CRP!$B26</f>
        <v>0</v>
      </c>
      <c r="DS26">
        <f>[5]CRP_Outcome_CRP!$C26</f>
        <v>10</v>
      </c>
      <c r="DT26">
        <f>[5]CRP_Outcome_CRP!$D26</f>
        <v>0</v>
      </c>
      <c r="DU26">
        <f>[5]CRP_Outcome_CRP!$E26</f>
        <v>0</v>
      </c>
      <c r="DW26">
        <f>[46]CRP_Outcome_CRP!$B26</f>
        <v>0</v>
      </c>
      <c r="DX26">
        <f>[46]CRP_Outcome_CRP!$C26</f>
        <v>1</v>
      </c>
      <c r="DY26">
        <f>[46]CRP_Outcome_CRP!$D26</f>
        <v>0</v>
      </c>
      <c r="DZ26">
        <f>[46]CRP_Outcome_CRP!$E26</f>
        <v>0</v>
      </c>
      <c r="EB26">
        <f>[47]CRP_Outcome_CRP!$B26</f>
        <v>0</v>
      </c>
      <c r="EC26">
        <f>[47]CRP_Outcome_CRP!$C26</f>
        <v>3</v>
      </c>
      <c r="ED26">
        <f>[47]CRP_Outcome_CRP!$D26</f>
        <v>0</v>
      </c>
      <c r="EE26">
        <f>[47]CRP_Outcome_CRP!$E26</f>
        <v>0</v>
      </c>
      <c r="EG26">
        <f>[48]CRP_Outcome_CRP!$B26</f>
        <v>0</v>
      </c>
      <c r="EH26">
        <f>[48]CRP_Outcome_CRP!$C26</f>
        <v>29</v>
      </c>
      <c r="EI26">
        <f>[48]CRP_Outcome_CRP!$D26</f>
        <v>0</v>
      </c>
      <c r="EJ26">
        <f>[48]CRP_Outcome_CRP!$E26</f>
        <v>0</v>
      </c>
      <c r="EL26">
        <f>[49]CRP_Outcome_CRP!$B26</f>
        <v>0</v>
      </c>
      <c r="EM26">
        <f>[49]CRP_Outcome_CRP!$C26</f>
        <v>0</v>
      </c>
      <c r="EN26">
        <f>[49]CRP_Outcome_CRP!$D26</f>
        <v>0</v>
      </c>
      <c r="EO26">
        <f>[49]CRP_Outcome_CRP!$E26</f>
        <v>0</v>
      </c>
      <c r="EQ26">
        <f>[50]CRP_Outcome_CRP!$B26</f>
        <v>2</v>
      </c>
      <c r="ER26">
        <f>[50]CRP_Outcome_CRP!$C26</f>
        <v>1</v>
      </c>
      <c r="ES26">
        <f>[50]CRP_Outcome_CRP!$D26</f>
        <v>0</v>
      </c>
      <c r="ET26">
        <f>[50]CRP_Outcome_CRP!$E26</f>
        <v>0</v>
      </c>
      <c r="EW26">
        <f t="shared" si="0"/>
        <v>6.6666666666666666E-2</v>
      </c>
      <c r="EX26">
        <f t="shared" si="1"/>
        <v>6.333333333333333</v>
      </c>
      <c r="EY26">
        <f t="shared" si="2"/>
        <v>0</v>
      </c>
      <c r="EZ26">
        <f t="shared" si="3"/>
        <v>0</v>
      </c>
    </row>
    <row r="27" spans="1:156" x14ac:dyDescent="0.35">
      <c r="A27">
        <v>25</v>
      </c>
      <c r="B27">
        <f>[1]CRP_Outcome_CRP!$B27</f>
        <v>0</v>
      </c>
      <c r="C27">
        <f>[1]CRP_Outcome_CRP!$C27</f>
        <v>0</v>
      </c>
      <c r="D27">
        <f>[1]CRP_Outcome_CRP!$D27</f>
        <v>0</v>
      </c>
      <c r="E27">
        <f>[1]CRP_Outcome_CRP!$E27</f>
        <v>0</v>
      </c>
      <c r="G27">
        <f>[2]CRP_Outcome_CRP!$B27</f>
        <v>0</v>
      </c>
      <c r="H27">
        <f>[2]CRP_Outcome_CRP!$C27</f>
        <v>0</v>
      </c>
      <c r="I27">
        <f>[2]CRP_Outcome_CRP!$D27</f>
        <v>0</v>
      </c>
      <c r="J27">
        <f>[2]CRP_Outcome_CRP!$E27</f>
        <v>0</v>
      </c>
      <c r="L27">
        <f>[3]CRP_Outcome_CRP!$B27</f>
        <v>0</v>
      </c>
      <c r="M27">
        <f>[3]CRP_Outcome_CRP!$C27</f>
        <v>0</v>
      </c>
      <c r="N27">
        <f>[3]CRP_Outcome_CRP!$D27</f>
        <v>0</v>
      </c>
      <c r="O27">
        <f>[3]CRP_Outcome_CRP!$E27</f>
        <v>0</v>
      </c>
      <c r="Q27">
        <f>[4]CRP_Outcome_CRP!$B27</f>
        <v>0</v>
      </c>
      <c r="R27">
        <f>[4]CRP_Outcome_CRP!$C27</f>
        <v>0</v>
      </c>
      <c r="S27">
        <f>[4]CRP_Outcome_CRP!$D27</f>
        <v>0</v>
      </c>
      <c r="T27">
        <f>[4]CRP_Outcome_CRP!$E27</f>
        <v>0</v>
      </c>
      <c r="V27">
        <f>[5]CRP_Outcome_CRP!$B27</f>
        <v>0</v>
      </c>
      <c r="W27">
        <f>[5]CRP_Outcome_CRP!$C27</f>
        <v>0</v>
      </c>
      <c r="X27">
        <f>[5]CRP_Outcome_CRP!$D27</f>
        <v>0</v>
      </c>
      <c r="Y27">
        <f>[5]CRP_Outcome_CRP!$E27</f>
        <v>0</v>
      </c>
      <c r="AA27">
        <f>[6]CRP_Outcome_CRP!$B27</f>
        <v>0</v>
      </c>
      <c r="AB27">
        <f>[6]CRP_Outcome_CRP!$C27</f>
        <v>0</v>
      </c>
      <c r="AC27">
        <f>[6]CRP_Outcome_CRP!$D27</f>
        <v>0</v>
      </c>
      <c r="AD27">
        <f>[6]CRP_Outcome_CRP!$E27</f>
        <v>0</v>
      </c>
      <c r="AF27">
        <f>[7]CRP_Outcome_CRP!$B27</f>
        <v>0</v>
      </c>
      <c r="AG27">
        <f>[7]CRP_Outcome_CRP!$C27</f>
        <v>0</v>
      </c>
      <c r="AH27">
        <f>[7]CRP_Outcome_CRP!$D27</f>
        <v>0</v>
      </c>
      <c r="AI27">
        <f>[7]CRP_Outcome_CRP!$E27</f>
        <v>0</v>
      </c>
      <c r="AK27">
        <f>[8]CRP_Outcome_CRP!$B27</f>
        <v>0</v>
      </c>
      <c r="AL27">
        <f>[8]CRP_Outcome_CRP!$C27</f>
        <v>0</v>
      </c>
      <c r="AM27">
        <f>[8]CRP_Outcome_CRP!$D27</f>
        <v>0</v>
      </c>
      <c r="AN27">
        <f>[8]CRP_Outcome_CRP!$E27</f>
        <v>0</v>
      </c>
      <c r="AP27">
        <f>[9]CRP_Outcome_CRP!$B27</f>
        <v>0</v>
      </c>
      <c r="AQ27">
        <f>[9]CRP_Outcome_CRP!$C27</f>
        <v>0</v>
      </c>
      <c r="AR27">
        <f>[9]CRP_Outcome_CRP!$D27</f>
        <v>0</v>
      </c>
      <c r="AS27">
        <f>[9]CRP_Outcome_CRP!$E27</f>
        <v>0</v>
      </c>
      <c r="AU27">
        <f>[10]CRP_Outcome_CRP!$B27</f>
        <v>0</v>
      </c>
      <c r="AV27">
        <f>[10]CRP_Outcome_CRP!$C27</f>
        <v>10</v>
      </c>
      <c r="AW27">
        <f>[10]CRP_Outcome_CRP!$D27</f>
        <v>0</v>
      </c>
      <c r="AX27">
        <f>[10]CRP_Outcome_CRP!$E27</f>
        <v>0</v>
      </c>
      <c r="AZ27">
        <f>[31]CRP_Outcome_CRP!$B27</f>
        <v>0</v>
      </c>
      <c r="BA27">
        <f>[31]CRP_Outcome_CRP!$C27</f>
        <v>0</v>
      </c>
      <c r="BB27">
        <f>[31]CRP_Outcome_CRP!$D27</f>
        <v>0</v>
      </c>
      <c r="BC27">
        <f>[31]CRP_Outcome_CRP!$E27</f>
        <v>0</v>
      </c>
      <c r="BE27">
        <f>[32]CRP_Outcome_CRP!$B27</f>
        <v>0</v>
      </c>
      <c r="BF27">
        <f>[32]CRP_Outcome_CRP!$C27</f>
        <v>0</v>
      </c>
      <c r="BG27">
        <f>[32]CRP_Outcome_CRP!$D27</f>
        <v>0</v>
      </c>
      <c r="BH27">
        <f>[32]CRP_Outcome_CRP!$E27</f>
        <v>0</v>
      </c>
      <c r="BJ27">
        <f>[33]CRP_Outcome_CRP!$B27</f>
        <v>0</v>
      </c>
      <c r="BK27">
        <f>[33]CRP_Outcome_CRP!$C27</f>
        <v>0</v>
      </c>
      <c r="BL27">
        <f>[33]CRP_Outcome_CRP!$D27</f>
        <v>0</v>
      </c>
      <c r="BM27">
        <f>[33]CRP_Outcome_CRP!$E27</f>
        <v>0</v>
      </c>
      <c r="BO27">
        <f>[34]CRP_Outcome_CRP!$B27</f>
        <v>0</v>
      </c>
      <c r="BP27">
        <f>[34]CRP_Outcome_CRP!$C27</f>
        <v>0</v>
      </c>
      <c r="BQ27">
        <f>[34]CRP_Outcome_CRP!$D27</f>
        <v>0</v>
      </c>
      <c r="BR27">
        <f>[34]CRP_Outcome_CRP!$E27</f>
        <v>0</v>
      </c>
      <c r="BT27">
        <f>[35]CRP_Outcome_CRP!$B27</f>
        <v>0</v>
      </c>
      <c r="BU27">
        <f>[35]CRP_Outcome_CRP!$C27</f>
        <v>0</v>
      </c>
      <c r="BV27">
        <f>[35]CRP_Outcome_CRP!$D27</f>
        <v>0</v>
      </c>
      <c r="BW27">
        <f>[35]CRP_Outcome_CRP!$E27</f>
        <v>0</v>
      </c>
      <c r="BY27">
        <f>[36]CRP_Outcome_CRP!$B27</f>
        <v>0</v>
      </c>
      <c r="BZ27">
        <f>[36]CRP_Outcome_CRP!$C27</f>
        <v>0</v>
      </c>
      <c r="CA27">
        <f>[36]CRP_Outcome_CRP!$D27</f>
        <v>0</v>
      </c>
      <c r="CB27">
        <f>[36]CRP_Outcome_CRP!$E27</f>
        <v>0</v>
      </c>
      <c r="CD27">
        <f>[37]CRP_Outcome_CRP!$B27</f>
        <v>0</v>
      </c>
      <c r="CE27">
        <f>[37]CRP_Outcome_CRP!$C27</f>
        <v>0</v>
      </c>
      <c r="CF27">
        <f>[37]CRP_Outcome_CRP!$D27</f>
        <v>0</v>
      </c>
      <c r="CG27">
        <f>[37]CRP_Outcome_CRP!$E27</f>
        <v>0</v>
      </c>
      <c r="CI27">
        <f>[38]CRP_Outcome_CRP!$B27</f>
        <v>0</v>
      </c>
      <c r="CJ27">
        <f>[38]CRP_Outcome_CRP!$C27</f>
        <v>0</v>
      </c>
      <c r="CK27">
        <f>[38]CRP_Outcome_CRP!$D27</f>
        <v>0</v>
      </c>
      <c r="CL27">
        <f>[38]CRP_Outcome_CRP!$E27</f>
        <v>0</v>
      </c>
      <c r="CN27">
        <f>[39]CRP_Outcome_CRP!$B27</f>
        <v>0</v>
      </c>
      <c r="CO27">
        <f>[39]CRP_Outcome_CRP!$C27</f>
        <v>0</v>
      </c>
      <c r="CP27">
        <f>[39]CRP_Outcome_CRP!$D27</f>
        <v>0</v>
      </c>
      <c r="CQ27">
        <f>[39]CRP_Outcome_CRP!$E27</f>
        <v>0</v>
      </c>
      <c r="CS27">
        <f>[40]CRP_Outcome_CRP!$B27</f>
        <v>0</v>
      </c>
      <c r="CT27">
        <f>[40]CRP_Outcome_CRP!$C27</f>
        <v>0</v>
      </c>
      <c r="CU27">
        <f>[40]CRP_Outcome_CRP!$D27</f>
        <v>0</v>
      </c>
      <c r="CV27">
        <f>[40]CRP_Outcome_CRP!$E27</f>
        <v>0</v>
      </c>
      <c r="CX27">
        <f>[41]CRP_Outcome_CRP!$B27</f>
        <v>0</v>
      </c>
      <c r="CY27">
        <f>[41]CRP_Outcome_CRP!$C27</f>
        <v>0</v>
      </c>
      <c r="CZ27">
        <f>[41]CRP_Outcome_CRP!$D27</f>
        <v>0</v>
      </c>
      <c r="DA27">
        <f>[41]CRP_Outcome_CRP!$E27</f>
        <v>0</v>
      </c>
      <c r="DC27">
        <f>[42]CRP_Outcome_CRP!$B27</f>
        <v>0</v>
      </c>
      <c r="DD27">
        <f>[42]CRP_Outcome_CRP!$C27</f>
        <v>0</v>
      </c>
      <c r="DE27">
        <f>[42]CRP_Outcome_CRP!$D27</f>
        <v>0</v>
      </c>
      <c r="DF27">
        <f>[42]CRP_Outcome_CRP!$E27</f>
        <v>0</v>
      </c>
      <c r="DH27">
        <f>[43]CRP_Outcome_CRP!$B27</f>
        <v>0</v>
      </c>
      <c r="DI27">
        <f>[43]CRP_Outcome_CRP!$C27</f>
        <v>0</v>
      </c>
      <c r="DJ27">
        <f>[43]CRP_Outcome_CRP!$D27</f>
        <v>0</v>
      </c>
      <c r="DK27">
        <f>[43]CRP_Outcome_CRP!$E27</f>
        <v>0</v>
      </c>
      <c r="DM27">
        <f>[44]CRP_Outcome_CRP!$B27</f>
        <v>0</v>
      </c>
      <c r="DN27">
        <f>[44]CRP_Outcome_CRP!$C27</f>
        <v>0</v>
      </c>
      <c r="DO27">
        <f>[44]CRP_Outcome_CRP!$D27</f>
        <v>0</v>
      </c>
      <c r="DP27">
        <f>[44]CRP_Outcome_CRP!$E27</f>
        <v>0</v>
      </c>
      <c r="DR27">
        <f>[5]CRP_Outcome_CRP!$B27</f>
        <v>0</v>
      </c>
      <c r="DS27">
        <f>[5]CRP_Outcome_CRP!$C27</f>
        <v>0</v>
      </c>
      <c r="DT27">
        <f>[5]CRP_Outcome_CRP!$D27</f>
        <v>0</v>
      </c>
      <c r="DU27">
        <f>[5]CRP_Outcome_CRP!$E27</f>
        <v>0</v>
      </c>
      <c r="DW27">
        <f>[46]CRP_Outcome_CRP!$B27</f>
        <v>0</v>
      </c>
      <c r="DX27">
        <f>[46]CRP_Outcome_CRP!$C27</f>
        <v>0</v>
      </c>
      <c r="DY27">
        <f>[46]CRP_Outcome_CRP!$D27</f>
        <v>0</v>
      </c>
      <c r="DZ27">
        <f>[46]CRP_Outcome_CRP!$E27</f>
        <v>0</v>
      </c>
      <c r="EB27">
        <f>[47]CRP_Outcome_CRP!$B27</f>
        <v>0</v>
      </c>
      <c r="EC27">
        <f>[47]CRP_Outcome_CRP!$C27</f>
        <v>0</v>
      </c>
      <c r="ED27">
        <f>[47]CRP_Outcome_CRP!$D27</f>
        <v>0</v>
      </c>
      <c r="EE27">
        <f>[47]CRP_Outcome_CRP!$E27</f>
        <v>0</v>
      </c>
      <c r="EG27">
        <f>[48]CRP_Outcome_CRP!$B27</f>
        <v>0</v>
      </c>
      <c r="EH27">
        <f>[48]CRP_Outcome_CRP!$C27</f>
        <v>0</v>
      </c>
      <c r="EI27">
        <f>[48]CRP_Outcome_CRP!$D27</f>
        <v>0</v>
      </c>
      <c r="EJ27">
        <f>[48]CRP_Outcome_CRP!$E27</f>
        <v>0</v>
      </c>
      <c r="EL27">
        <f>[49]CRP_Outcome_CRP!$B27</f>
        <v>0</v>
      </c>
      <c r="EM27">
        <f>[49]CRP_Outcome_CRP!$C27</f>
        <v>0</v>
      </c>
      <c r="EN27">
        <f>[49]CRP_Outcome_CRP!$D27</f>
        <v>0</v>
      </c>
      <c r="EO27">
        <f>[49]CRP_Outcome_CRP!$E27</f>
        <v>0</v>
      </c>
      <c r="EQ27">
        <f>[50]CRP_Outcome_CRP!$B27</f>
        <v>0</v>
      </c>
      <c r="ER27">
        <f>[50]CRP_Outcome_CRP!$C27</f>
        <v>22</v>
      </c>
      <c r="ES27">
        <f>[50]CRP_Outcome_CRP!$D27</f>
        <v>0</v>
      </c>
      <c r="ET27">
        <f>[50]CRP_Outcome_CRP!$E27</f>
        <v>0</v>
      </c>
      <c r="EW27">
        <f t="shared" si="0"/>
        <v>0</v>
      </c>
      <c r="EX27">
        <f t="shared" si="1"/>
        <v>1.0666666666666667</v>
      </c>
      <c r="EY27">
        <f t="shared" si="2"/>
        <v>0</v>
      </c>
      <c r="EZ27">
        <f t="shared" si="3"/>
        <v>0</v>
      </c>
    </row>
    <row r="28" spans="1:156" x14ac:dyDescent="0.35">
      <c r="A28">
        <v>26</v>
      </c>
      <c r="B28">
        <f>[1]CRP_Outcome_CRP!$B28</f>
        <v>0</v>
      </c>
      <c r="C28">
        <f>[1]CRP_Outcome_CRP!$C28</f>
        <v>0</v>
      </c>
      <c r="D28">
        <f>[1]CRP_Outcome_CRP!$D28</f>
        <v>0</v>
      </c>
      <c r="E28">
        <f>[1]CRP_Outcome_CRP!$E28</f>
        <v>0</v>
      </c>
      <c r="G28">
        <f>[2]CRP_Outcome_CRP!$B28</f>
        <v>0</v>
      </c>
      <c r="H28">
        <f>[2]CRP_Outcome_CRP!$C28</f>
        <v>0</v>
      </c>
      <c r="I28">
        <f>[2]CRP_Outcome_CRP!$D28</f>
        <v>0</v>
      </c>
      <c r="J28">
        <f>[2]CRP_Outcome_CRP!$E28</f>
        <v>0</v>
      </c>
      <c r="L28">
        <f>[3]CRP_Outcome_CRP!$B28</f>
        <v>0</v>
      </c>
      <c r="M28">
        <f>[3]CRP_Outcome_CRP!$C28</f>
        <v>0</v>
      </c>
      <c r="N28">
        <f>[3]CRP_Outcome_CRP!$D28</f>
        <v>0</v>
      </c>
      <c r="O28">
        <f>[3]CRP_Outcome_CRP!$E28</f>
        <v>0</v>
      </c>
      <c r="Q28">
        <f>[4]CRP_Outcome_CRP!$B28</f>
        <v>0</v>
      </c>
      <c r="R28">
        <f>[4]CRP_Outcome_CRP!$C28</f>
        <v>0</v>
      </c>
      <c r="S28">
        <f>[4]CRP_Outcome_CRP!$D28</f>
        <v>0</v>
      </c>
      <c r="T28">
        <f>[4]CRP_Outcome_CRP!$E28</f>
        <v>0</v>
      </c>
      <c r="V28">
        <f>[5]CRP_Outcome_CRP!$B28</f>
        <v>0</v>
      </c>
      <c r="W28">
        <f>[5]CRP_Outcome_CRP!$C28</f>
        <v>0</v>
      </c>
      <c r="X28">
        <f>[5]CRP_Outcome_CRP!$D28</f>
        <v>0</v>
      </c>
      <c r="Y28">
        <f>[5]CRP_Outcome_CRP!$E28</f>
        <v>0</v>
      </c>
      <c r="AA28">
        <f>[6]CRP_Outcome_CRP!$B28</f>
        <v>0</v>
      </c>
      <c r="AB28">
        <f>[6]CRP_Outcome_CRP!$C28</f>
        <v>0</v>
      </c>
      <c r="AC28">
        <f>[6]CRP_Outcome_CRP!$D28</f>
        <v>0</v>
      </c>
      <c r="AD28">
        <f>[6]CRP_Outcome_CRP!$E28</f>
        <v>0</v>
      </c>
      <c r="AF28">
        <f>[7]CRP_Outcome_CRP!$B28</f>
        <v>0</v>
      </c>
      <c r="AG28">
        <f>[7]CRP_Outcome_CRP!$C28</f>
        <v>0</v>
      </c>
      <c r="AH28">
        <f>[7]CRP_Outcome_CRP!$D28</f>
        <v>0</v>
      </c>
      <c r="AI28">
        <f>[7]CRP_Outcome_CRP!$E28</f>
        <v>0</v>
      </c>
      <c r="AK28">
        <f>[8]CRP_Outcome_CRP!$B28</f>
        <v>0</v>
      </c>
      <c r="AL28">
        <f>[8]CRP_Outcome_CRP!$C28</f>
        <v>0</v>
      </c>
      <c r="AM28">
        <f>[8]CRP_Outcome_CRP!$D28</f>
        <v>0</v>
      </c>
      <c r="AN28">
        <f>[8]CRP_Outcome_CRP!$E28</f>
        <v>0</v>
      </c>
      <c r="AP28">
        <f>[9]CRP_Outcome_CRP!$B28</f>
        <v>0</v>
      </c>
      <c r="AQ28">
        <f>[9]CRP_Outcome_CRP!$C28</f>
        <v>0</v>
      </c>
      <c r="AR28">
        <f>[9]CRP_Outcome_CRP!$D28</f>
        <v>0</v>
      </c>
      <c r="AS28">
        <f>[9]CRP_Outcome_CRP!$E28</f>
        <v>0</v>
      </c>
      <c r="AU28">
        <f>[10]CRP_Outcome_CRP!$B28</f>
        <v>0</v>
      </c>
      <c r="AV28">
        <f>[10]CRP_Outcome_CRP!$C28</f>
        <v>0</v>
      </c>
      <c r="AW28">
        <f>[10]CRP_Outcome_CRP!$D28</f>
        <v>0</v>
      </c>
      <c r="AX28">
        <f>[10]CRP_Outcome_CRP!$E28</f>
        <v>0</v>
      </c>
      <c r="AZ28">
        <f>[31]CRP_Outcome_CRP!$B28</f>
        <v>0</v>
      </c>
      <c r="BA28">
        <f>[31]CRP_Outcome_CRP!$C28</f>
        <v>0</v>
      </c>
      <c r="BB28">
        <f>[31]CRP_Outcome_CRP!$D28</f>
        <v>0</v>
      </c>
      <c r="BC28">
        <f>[31]CRP_Outcome_CRP!$E28</f>
        <v>0</v>
      </c>
      <c r="BE28">
        <f>[32]CRP_Outcome_CRP!$B28</f>
        <v>0</v>
      </c>
      <c r="BF28">
        <f>[32]CRP_Outcome_CRP!$C28</f>
        <v>0</v>
      </c>
      <c r="BG28">
        <f>[32]CRP_Outcome_CRP!$D28</f>
        <v>0</v>
      </c>
      <c r="BH28">
        <f>[32]CRP_Outcome_CRP!$E28</f>
        <v>0</v>
      </c>
      <c r="BJ28">
        <f>[33]CRP_Outcome_CRP!$B28</f>
        <v>0</v>
      </c>
      <c r="BK28">
        <f>[33]CRP_Outcome_CRP!$C28</f>
        <v>0</v>
      </c>
      <c r="BL28">
        <f>[33]CRP_Outcome_CRP!$D28</f>
        <v>0</v>
      </c>
      <c r="BM28">
        <f>[33]CRP_Outcome_CRP!$E28</f>
        <v>0</v>
      </c>
      <c r="BO28">
        <f>[34]CRP_Outcome_CRP!$B28</f>
        <v>0</v>
      </c>
      <c r="BP28">
        <f>[34]CRP_Outcome_CRP!$C28</f>
        <v>0</v>
      </c>
      <c r="BQ28">
        <f>[34]CRP_Outcome_CRP!$D28</f>
        <v>0</v>
      </c>
      <c r="BR28">
        <f>[34]CRP_Outcome_CRP!$E28</f>
        <v>0</v>
      </c>
      <c r="BT28">
        <f>[35]CRP_Outcome_CRP!$B28</f>
        <v>0</v>
      </c>
      <c r="BU28">
        <f>[35]CRP_Outcome_CRP!$C28</f>
        <v>0</v>
      </c>
      <c r="BV28">
        <f>[35]CRP_Outcome_CRP!$D28</f>
        <v>0</v>
      </c>
      <c r="BW28">
        <f>[35]CRP_Outcome_CRP!$E28</f>
        <v>0</v>
      </c>
      <c r="BY28">
        <f>[36]CRP_Outcome_CRP!$B28</f>
        <v>0</v>
      </c>
      <c r="BZ28">
        <f>[36]CRP_Outcome_CRP!$C28</f>
        <v>0</v>
      </c>
      <c r="CA28">
        <f>[36]CRP_Outcome_CRP!$D28</f>
        <v>0</v>
      </c>
      <c r="CB28">
        <f>[36]CRP_Outcome_CRP!$E28</f>
        <v>0</v>
      </c>
      <c r="CD28">
        <f>[37]CRP_Outcome_CRP!$B28</f>
        <v>0</v>
      </c>
      <c r="CE28">
        <f>[37]CRP_Outcome_CRP!$C28</f>
        <v>0</v>
      </c>
      <c r="CF28">
        <f>[37]CRP_Outcome_CRP!$D28</f>
        <v>0</v>
      </c>
      <c r="CG28">
        <f>[37]CRP_Outcome_CRP!$E28</f>
        <v>0</v>
      </c>
      <c r="CI28">
        <f>[38]CRP_Outcome_CRP!$B28</f>
        <v>0</v>
      </c>
      <c r="CJ28">
        <f>[38]CRP_Outcome_CRP!$C28</f>
        <v>0</v>
      </c>
      <c r="CK28">
        <f>[38]CRP_Outcome_CRP!$D28</f>
        <v>0</v>
      </c>
      <c r="CL28">
        <f>[38]CRP_Outcome_CRP!$E28</f>
        <v>0</v>
      </c>
      <c r="CN28">
        <f>[39]CRP_Outcome_CRP!$B28</f>
        <v>0</v>
      </c>
      <c r="CO28">
        <f>[39]CRP_Outcome_CRP!$C28</f>
        <v>0</v>
      </c>
      <c r="CP28">
        <f>[39]CRP_Outcome_CRP!$D28</f>
        <v>0</v>
      </c>
      <c r="CQ28">
        <f>[39]CRP_Outcome_CRP!$E28</f>
        <v>0</v>
      </c>
      <c r="CS28">
        <f>[40]CRP_Outcome_CRP!$B28</f>
        <v>0</v>
      </c>
      <c r="CT28">
        <f>[40]CRP_Outcome_CRP!$C28</f>
        <v>0</v>
      </c>
      <c r="CU28">
        <f>[40]CRP_Outcome_CRP!$D28</f>
        <v>0</v>
      </c>
      <c r="CV28">
        <f>[40]CRP_Outcome_CRP!$E28</f>
        <v>0</v>
      </c>
      <c r="CX28">
        <f>[41]CRP_Outcome_CRP!$B28</f>
        <v>0</v>
      </c>
      <c r="CY28">
        <f>[41]CRP_Outcome_CRP!$C28</f>
        <v>0</v>
      </c>
      <c r="CZ28">
        <f>[41]CRP_Outcome_CRP!$D28</f>
        <v>0</v>
      </c>
      <c r="DA28">
        <f>[41]CRP_Outcome_CRP!$E28</f>
        <v>0</v>
      </c>
      <c r="DC28">
        <f>[42]CRP_Outcome_CRP!$B28</f>
        <v>0</v>
      </c>
      <c r="DD28">
        <f>[42]CRP_Outcome_CRP!$C28</f>
        <v>0</v>
      </c>
      <c r="DE28">
        <f>[42]CRP_Outcome_CRP!$D28</f>
        <v>0</v>
      </c>
      <c r="DF28">
        <f>[42]CRP_Outcome_CRP!$E28</f>
        <v>0</v>
      </c>
      <c r="DH28">
        <f>[43]CRP_Outcome_CRP!$B28</f>
        <v>0</v>
      </c>
      <c r="DI28">
        <f>[43]CRP_Outcome_CRP!$C28</f>
        <v>0</v>
      </c>
      <c r="DJ28">
        <f>[43]CRP_Outcome_CRP!$D28</f>
        <v>0</v>
      </c>
      <c r="DK28">
        <f>[43]CRP_Outcome_CRP!$E28</f>
        <v>0</v>
      </c>
      <c r="DM28">
        <f>[44]CRP_Outcome_CRP!$B28</f>
        <v>0</v>
      </c>
      <c r="DN28">
        <f>[44]CRP_Outcome_CRP!$C28</f>
        <v>0</v>
      </c>
      <c r="DO28">
        <f>[44]CRP_Outcome_CRP!$D28</f>
        <v>0</v>
      </c>
      <c r="DP28">
        <f>[44]CRP_Outcome_CRP!$E28</f>
        <v>0</v>
      </c>
      <c r="DR28">
        <f>[5]CRP_Outcome_CRP!$B28</f>
        <v>0</v>
      </c>
      <c r="DS28">
        <f>[5]CRP_Outcome_CRP!$C28</f>
        <v>0</v>
      </c>
      <c r="DT28">
        <f>[5]CRP_Outcome_CRP!$D28</f>
        <v>0</v>
      </c>
      <c r="DU28">
        <f>[5]CRP_Outcome_CRP!$E28</f>
        <v>0</v>
      </c>
      <c r="DW28">
        <f>[46]CRP_Outcome_CRP!$B28</f>
        <v>0</v>
      </c>
      <c r="DX28">
        <f>[46]CRP_Outcome_CRP!$C28</f>
        <v>0</v>
      </c>
      <c r="DY28">
        <f>[46]CRP_Outcome_CRP!$D28</f>
        <v>0</v>
      </c>
      <c r="DZ28">
        <f>[46]CRP_Outcome_CRP!$E28</f>
        <v>0</v>
      </c>
      <c r="EB28">
        <f>[47]CRP_Outcome_CRP!$B28</f>
        <v>0</v>
      </c>
      <c r="EC28">
        <f>[47]CRP_Outcome_CRP!$C28</f>
        <v>0</v>
      </c>
      <c r="ED28">
        <f>[47]CRP_Outcome_CRP!$D28</f>
        <v>0</v>
      </c>
      <c r="EE28">
        <f>[47]CRP_Outcome_CRP!$E28</f>
        <v>0</v>
      </c>
      <c r="EG28">
        <f>[48]CRP_Outcome_CRP!$B28</f>
        <v>0</v>
      </c>
      <c r="EH28">
        <f>[48]CRP_Outcome_CRP!$C28</f>
        <v>0</v>
      </c>
      <c r="EI28">
        <f>[48]CRP_Outcome_CRP!$D28</f>
        <v>0</v>
      </c>
      <c r="EJ28">
        <f>[48]CRP_Outcome_CRP!$E28</f>
        <v>0</v>
      </c>
      <c r="EL28">
        <f>[49]CRP_Outcome_CRP!$B28</f>
        <v>0</v>
      </c>
      <c r="EM28">
        <f>[49]CRP_Outcome_CRP!$C28</f>
        <v>0</v>
      </c>
      <c r="EN28">
        <f>[49]CRP_Outcome_CRP!$D28</f>
        <v>0</v>
      </c>
      <c r="EO28">
        <f>[49]CRP_Outcome_CRP!$E28</f>
        <v>0</v>
      </c>
      <c r="EQ28">
        <f>[50]CRP_Outcome_CRP!$B28</f>
        <v>0</v>
      </c>
      <c r="ER28">
        <f>[50]CRP_Outcome_CRP!$C28</f>
        <v>0</v>
      </c>
      <c r="ES28">
        <f>[50]CRP_Outcome_CRP!$D28</f>
        <v>0</v>
      </c>
      <c r="ET28">
        <f>[50]CRP_Outcome_CRP!$E28</f>
        <v>0</v>
      </c>
      <c r="EW28">
        <f t="shared" si="0"/>
        <v>0</v>
      </c>
      <c r="EX28">
        <f t="shared" si="1"/>
        <v>0</v>
      </c>
      <c r="EY28">
        <f t="shared" si="2"/>
        <v>0</v>
      </c>
      <c r="EZ28">
        <f t="shared" si="3"/>
        <v>0</v>
      </c>
    </row>
    <row r="29" spans="1:156" x14ac:dyDescent="0.35">
      <c r="A29">
        <v>27</v>
      </c>
      <c r="B29">
        <f>[1]CRP_Outcome_CRP!$B29</f>
        <v>0</v>
      </c>
      <c r="C29">
        <f>[1]CRP_Outcome_CRP!$C29</f>
        <v>0</v>
      </c>
      <c r="D29">
        <f>[1]CRP_Outcome_CRP!$D29</f>
        <v>0</v>
      </c>
      <c r="E29">
        <f>[1]CRP_Outcome_CRP!$E29</f>
        <v>0</v>
      </c>
      <c r="G29">
        <f>[2]CRP_Outcome_CRP!$B29</f>
        <v>2</v>
      </c>
      <c r="H29">
        <f>[2]CRP_Outcome_CRP!$C29</f>
        <v>0</v>
      </c>
      <c r="I29">
        <f>[2]CRP_Outcome_CRP!$D29</f>
        <v>0</v>
      </c>
      <c r="J29">
        <f>[2]CRP_Outcome_CRP!$E29</f>
        <v>0</v>
      </c>
      <c r="L29">
        <f>[3]CRP_Outcome_CRP!$B29</f>
        <v>0</v>
      </c>
      <c r="M29">
        <f>[3]CRP_Outcome_CRP!$C29</f>
        <v>0</v>
      </c>
      <c r="N29">
        <f>[3]CRP_Outcome_CRP!$D29</f>
        <v>0</v>
      </c>
      <c r="O29">
        <f>[3]CRP_Outcome_CRP!$E29</f>
        <v>0</v>
      </c>
      <c r="Q29">
        <f>[4]CRP_Outcome_CRP!$B29</f>
        <v>0</v>
      </c>
      <c r="R29">
        <f>[4]CRP_Outcome_CRP!$C29</f>
        <v>0</v>
      </c>
      <c r="S29">
        <f>[4]CRP_Outcome_CRP!$D29</f>
        <v>0</v>
      </c>
      <c r="T29">
        <f>[4]CRP_Outcome_CRP!$E29</f>
        <v>0</v>
      </c>
      <c r="V29">
        <f>[5]CRP_Outcome_CRP!$B29</f>
        <v>0</v>
      </c>
      <c r="W29">
        <f>[5]CRP_Outcome_CRP!$C29</f>
        <v>0</v>
      </c>
      <c r="X29">
        <f>[5]CRP_Outcome_CRP!$D29</f>
        <v>0</v>
      </c>
      <c r="Y29">
        <f>[5]CRP_Outcome_CRP!$E29</f>
        <v>0</v>
      </c>
      <c r="AA29">
        <f>[6]CRP_Outcome_CRP!$B29</f>
        <v>0</v>
      </c>
      <c r="AB29">
        <f>[6]CRP_Outcome_CRP!$C29</f>
        <v>0</v>
      </c>
      <c r="AC29">
        <f>[6]CRP_Outcome_CRP!$D29</f>
        <v>0</v>
      </c>
      <c r="AD29">
        <f>[6]CRP_Outcome_CRP!$E29</f>
        <v>0</v>
      </c>
      <c r="AF29">
        <f>[7]CRP_Outcome_CRP!$B29</f>
        <v>0</v>
      </c>
      <c r="AG29">
        <f>[7]CRP_Outcome_CRP!$C29</f>
        <v>0</v>
      </c>
      <c r="AH29">
        <f>[7]CRP_Outcome_CRP!$D29</f>
        <v>0</v>
      </c>
      <c r="AI29">
        <f>[7]CRP_Outcome_CRP!$E29</f>
        <v>0</v>
      </c>
      <c r="AK29">
        <f>[8]CRP_Outcome_CRP!$B29</f>
        <v>0</v>
      </c>
      <c r="AL29">
        <f>[8]CRP_Outcome_CRP!$C29</f>
        <v>0</v>
      </c>
      <c r="AM29">
        <f>[8]CRP_Outcome_CRP!$D29</f>
        <v>0</v>
      </c>
      <c r="AN29">
        <f>[8]CRP_Outcome_CRP!$E29</f>
        <v>0</v>
      </c>
      <c r="AP29">
        <f>[9]CRP_Outcome_CRP!$B29</f>
        <v>0</v>
      </c>
      <c r="AQ29">
        <f>[9]CRP_Outcome_CRP!$C29</f>
        <v>0</v>
      </c>
      <c r="AR29">
        <f>[9]CRP_Outcome_CRP!$D29</f>
        <v>0</v>
      </c>
      <c r="AS29">
        <f>[9]CRP_Outcome_CRP!$E29</f>
        <v>0</v>
      </c>
      <c r="AU29">
        <f>[10]CRP_Outcome_CRP!$B29</f>
        <v>0</v>
      </c>
      <c r="AV29">
        <f>[10]CRP_Outcome_CRP!$C29</f>
        <v>0</v>
      </c>
      <c r="AW29">
        <f>[10]CRP_Outcome_CRP!$D29</f>
        <v>0</v>
      </c>
      <c r="AX29">
        <f>[10]CRP_Outcome_CRP!$E29</f>
        <v>0</v>
      </c>
      <c r="AZ29">
        <f>[31]CRP_Outcome_CRP!$B29</f>
        <v>0</v>
      </c>
      <c r="BA29">
        <f>[31]CRP_Outcome_CRP!$C29</f>
        <v>0</v>
      </c>
      <c r="BB29">
        <f>[31]CRP_Outcome_CRP!$D29</f>
        <v>0</v>
      </c>
      <c r="BC29">
        <f>[31]CRP_Outcome_CRP!$E29</f>
        <v>0</v>
      </c>
      <c r="BE29">
        <f>[32]CRP_Outcome_CRP!$B29</f>
        <v>0</v>
      </c>
      <c r="BF29">
        <f>[32]CRP_Outcome_CRP!$C29</f>
        <v>0</v>
      </c>
      <c r="BG29">
        <f>[32]CRP_Outcome_CRP!$D29</f>
        <v>0</v>
      </c>
      <c r="BH29">
        <f>[32]CRP_Outcome_CRP!$E29</f>
        <v>0</v>
      </c>
      <c r="BJ29">
        <f>[33]CRP_Outcome_CRP!$B29</f>
        <v>0</v>
      </c>
      <c r="BK29">
        <f>[33]CRP_Outcome_CRP!$C29</f>
        <v>0</v>
      </c>
      <c r="BL29">
        <f>[33]CRP_Outcome_CRP!$D29</f>
        <v>0</v>
      </c>
      <c r="BM29">
        <f>[33]CRP_Outcome_CRP!$E29</f>
        <v>0</v>
      </c>
      <c r="BO29">
        <f>[34]CRP_Outcome_CRP!$B29</f>
        <v>0</v>
      </c>
      <c r="BP29">
        <f>[34]CRP_Outcome_CRP!$C29</f>
        <v>0</v>
      </c>
      <c r="BQ29">
        <f>[34]CRP_Outcome_CRP!$D29</f>
        <v>0</v>
      </c>
      <c r="BR29">
        <f>[34]CRP_Outcome_CRP!$E29</f>
        <v>0</v>
      </c>
      <c r="BT29">
        <f>[35]CRP_Outcome_CRP!$B29</f>
        <v>3</v>
      </c>
      <c r="BU29">
        <f>[35]CRP_Outcome_CRP!$C29</f>
        <v>0</v>
      </c>
      <c r="BV29">
        <f>[35]CRP_Outcome_CRP!$D29</f>
        <v>0</v>
      </c>
      <c r="BW29">
        <f>[35]CRP_Outcome_CRP!$E29</f>
        <v>0</v>
      </c>
      <c r="BY29">
        <f>[36]CRP_Outcome_CRP!$B29</f>
        <v>0</v>
      </c>
      <c r="BZ29">
        <f>[36]CRP_Outcome_CRP!$C29</f>
        <v>0</v>
      </c>
      <c r="CA29">
        <f>[36]CRP_Outcome_CRP!$D29</f>
        <v>0</v>
      </c>
      <c r="CB29">
        <f>[36]CRP_Outcome_CRP!$E29</f>
        <v>0</v>
      </c>
      <c r="CD29">
        <f>[37]CRP_Outcome_CRP!$B29</f>
        <v>0</v>
      </c>
      <c r="CE29">
        <f>[37]CRP_Outcome_CRP!$C29</f>
        <v>12</v>
      </c>
      <c r="CF29">
        <f>[37]CRP_Outcome_CRP!$D29</f>
        <v>0</v>
      </c>
      <c r="CG29">
        <f>[37]CRP_Outcome_CRP!$E29</f>
        <v>0</v>
      </c>
      <c r="CI29">
        <f>[38]CRP_Outcome_CRP!$B29</f>
        <v>0</v>
      </c>
      <c r="CJ29">
        <f>[38]CRP_Outcome_CRP!$C29</f>
        <v>0</v>
      </c>
      <c r="CK29">
        <f>[38]CRP_Outcome_CRP!$D29</f>
        <v>0</v>
      </c>
      <c r="CL29">
        <f>[38]CRP_Outcome_CRP!$E29</f>
        <v>0</v>
      </c>
      <c r="CN29">
        <f>[39]CRP_Outcome_CRP!$B29</f>
        <v>1</v>
      </c>
      <c r="CO29">
        <f>[39]CRP_Outcome_CRP!$C29</f>
        <v>0</v>
      </c>
      <c r="CP29">
        <f>[39]CRP_Outcome_CRP!$D29</f>
        <v>0</v>
      </c>
      <c r="CQ29">
        <f>[39]CRP_Outcome_CRP!$E29</f>
        <v>0</v>
      </c>
      <c r="CS29">
        <f>[40]CRP_Outcome_CRP!$B29</f>
        <v>5</v>
      </c>
      <c r="CT29">
        <f>[40]CRP_Outcome_CRP!$C29</f>
        <v>0</v>
      </c>
      <c r="CU29">
        <f>[40]CRP_Outcome_CRP!$D29</f>
        <v>0</v>
      </c>
      <c r="CV29">
        <f>[40]CRP_Outcome_CRP!$E29</f>
        <v>0</v>
      </c>
      <c r="CX29">
        <f>[41]CRP_Outcome_CRP!$B29</f>
        <v>0</v>
      </c>
      <c r="CY29">
        <f>[41]CRP_Outcome_CRP!$C29</f>
        <v>0</v>
      </c>
      <c r="CZ29">
        <f>[41]CRP_Outcome_CRP!$D29</f>
        <v>0</v>
      </c>
      <c r="DA29">
        <f>[41]CRP_Outcome_CRP!$E29</f>
        <v>0</v>
      </c>
      <c r="DC29">
        <f>[42]CRP_Outcome_CRP!$B29</f>
        <v>0</v>
      </c>
      <c r="DD29">
        <f>[42]CRP_Outcome_CRP!$C29</f>
        <v>0</v>
      </c>
      <c r="DE29">
        <f>[42]CRP_Outcome_CRP!$D29</f>
        <v>0</v>
      </c>
      <c r="DF29">
        <f>[42]CRP_Outcome_CRP!$E29</f>
        <v>0</v>
      </c>
      <c r="DH29">
        <f>[43]CRP_Outcome_CRP!$B29</f>
        <v>0</v>
      </c>
      <c r="DI29">
        <f>[43]CRP_Outcome_CRP!$C29</f>
        <v>0</v>
      </c>
      <c r="DJ29">
        <f>[43]CRP_Outcome_CRP!$D29</f>
        <v>0</v>
      </c>
      <c r="DK29">
        <f>[43]CRP_Outcome_CRP!$E29</f>
        <v>0</v>
      </c>
      <c r="DM29">
        <f>[44]CRP_Outcome_CRP!$B29</f>
        <v>3</v>
      </c>
      <c r="DN29">
        <f>[44]CRP_Outcome_CRP!$C29</f>
        <v>0</v>
      </c>
      <c r="DO29">
        <f>[44]CRP_Outcome_CRP!$D29</f>
        <v>0</v>
      </c>
      <c r="DP29">
        <f>[44]CRP_Outcome_CRP!$E29</f>
        <v>0</v>
      </c>
      <c r="DR29">
        <f>[5]CRP_Outcome_CRP!$B29</f>
        <v>0</v>
      </c>
      <c r="DS29">
        <f>[5]CRP_Outcome_CRP!$C29</f>
        <v>0</v>
      </c>
      <c r="DT29">
        <f>[5]CRP_Outcome_CRP!$D29</f>
        <v>0</v>
      </c>
      <c r="DU29">
        <f>[5]CRP_Outcome_CRP!$E29</f>
        <v>0</v>
      </c>
      <c r="DW29">
        <f>[46]CRP_Outcome_CRP!$B29</f>
        <v>0</v>
      </c>
      <c r="DX29">
        <f>[46]CRP_Outcome_CRP!$C29</f>
        <v>0</v>
      </c>
      <c r="DY29">
        <f>[46]CRP_Outcome_CRP!$D29</f>
        <v>0</v>
      </c>
      <c r="DZ29">
        <f>[46]CRP_Outcome_CRP!$E29</f>
        <v>0</v>
      </c>
      <c r="EB29">
        <f>[47]CRP_Outcome_CRP!$B29</f>
        <v>0</v>
      </c>
      <c r="EC29">
        <f>[47]CRP_Outcome_CRP!$C29</f>
        <v>0</v>
      </c>
      <c r="ED29">
        <f>[47]CRP_Outcome_CRP!$D29</f>
        <v>0</v>
      </c>
      <c r="EE29">
        <f>[47]CRP_Outcome_CRP!$E29</f>
        <v>0</v>
      </c>
      <c r="EG29">
        <f>[48]CRP_Outcome_CRP!$B29</f>
        <v>2</v>
      </c>
      <c r="EH29">
        <f>[48]CRP_Outcome_CRP!$C29</f>
        <v>0</v>
      </c>
      <c r="EI29">
        <f>[48]CRP_Outcome_CRP!$D29</f>
        <v>0</v>
      </c>
      <c r="EJ29">
        <f>[48]CRP_Outcome_CRP!$E29</f>
        <v>0</v>
      </c>
      <c r="EL29">
        <f>[49]CRP_Outcome_CRP!$B29</f>
        <v>0</v>
      </c>
      <c r="EM29">
        <f>[49]CRP_Outcome_CRP!$C29</f>
        <v>0</v>
      </c>
      <c r="EN29">
        <f>[49]CRP_Outcome_CRP!$D29</f>
        <v>0</v>
      </c>
      <c r="EO29">
        <f>[49]CRP_Outcome_CRP!$E29</f>
        <v>0</v>
      </c>
      <c r="EQ29">
        <f>[50]CRP_Outcome_CRP!$B29</f>
        <v>0</v>
      </c>
      <c r="ER29">
        <f>[50]CRP_Outcome_CRP!$C29</f>
        <v>0</v>
      </c>
      <c r="ES29">
        <f>[50]CRP_Outcome_CRP!$D29</f>
        <v>0</v>
      </c>
      <c r="ET29">
        <f>[50]CRP_Outcome_CRP!$E29</f>
        <v>0</v>
      </c>
      <c r="EW29">
        <f t="shared" si="0"/>
        <v>0.53333333333333333</v>
      </c>
      <c r="EX29">
        <f t="shared" si="1"/>
        <v>0.4</v>
      </c>
      <c r="EY29">
        <f t="shared" si="2"/>
        <v>0</v>
      </c>
      <c r="EZ29">
        <f t="shared" si="3"/>
        <v>0</v>
      </c>
    </row>
    <row r="30" spans="1:156" x14ac:dyDescent="0.35">
      <c r="A30">
        <v>28</v>
      </c>
      <c r="B30">
        <f>[1]CRP_Outcome_CRP!$B30</f>
        <v>0</v>
      </c>
      <c r="C30">
        <f>[1]CRP_Outcome_CRP!$C30</f>
        <v>8</v>
      </c>
      <c r="D30">
        <f>[1]CRP_Outcome_CRP!$D30</f>
        <v>0</v>
      </c>
      <c r="E30">
        <f>[1]CRP_Outcome_CRP!$E30</f>
        <v>0</v>
      </c>
      <c r="G30">
        <f>[2]CRP_Outcome_CRP!$B30</f>
        <v>0</v>
      </c>
      <c r="H30">
        <f>[2]CRP_Outcome_CRP!$C30</f>
        <v>4</v>
      </c>
      <c r="I30">
        <f>[2]CRP_Outcome_CRP!$D30</f>
        <v>0</v>
      </c>
      <c r="J30">
        <f>[2]CRP_Outcome_CRP!$E30</f>
        <v>0</v>
      </c>
      <c r="L30">
        <f>[3]CRP_Outcome_CRP!$B30</f>
        <v>0</v>
      </c>
      <c r="M30">
        <f>[3]CRP_Outcome_CRP!$C30</f>
        <v>0</v>
      </c>
      <c r="N30">
        <f>[3]CRP_Outcome_CRP!$D30</f>
        <v>0</v>
      </c>
      <c r="O30">
        <f>[3]CRP_Outcome_CRP!$E30</f>
        <v>0</v>
      </c>
      <c r="Q30">
        <f>[4]CRP_Outcome_CRP!$B30</f>
        <v>0</v>
      </c>
      <c r="R30">
        <f>[4]CRP_Outcome_CRP!$C30</f>
        <v>0</v>
      </c>
      <c r="S30">
        <f>[4]CRP_Outcome_CRP!$D30</f>
        <v>0</v>
      </c>
      <c r="T30">
        <f>[4]CRP_Outcome_CRP!$E30</f>
        <v>0</v>
      </c>
      <c r="V30">
        <f>[5]CRP_Outcome_CRP!$B30</f>
        <v>0</v>
      </c>
      <c r="W30">
        <f>[5]CRP_Outcome_CRP!$C30</f>
        <v>0</v>
      </c>
      <c r="X30">
        <f>[5]CRP_Outcome_CRP!$D30</f>
        <v>0</v>
      </c>
      <c r="Y30">
        <f>[5]CRP_Outcome_CRP!$E30</f>
        <v>0</v>
      </c>
      <c r="AA30">
        <f>[6]CRP_Outcome_CRP!$B30</f>
        <v>1</v>
      </c>
      <c r="AB30">
        <f>[6]CRP_Outcome_CRP!$C30</f>
        <v>0</v>
      </c>
      <c r="AC30">
        <f>[6]CRP_Outcome_CRP!$D30</f>
        <v>0</v>
      </c>
      <c r="AD30">
        <f>[6]CRP_Outcome_CRP!$E30</f>
        <v>0</v>
      </c>
      <c r="AF30">
        <f>[7]CRP_Outcome_CRP!$B30</f>
        <v>2</v>
      </c>
      <c r="AG30">
        <f>[7]CRP_Outcome_CRP!$C30</f>
        <v>0</v>
      </c>
      <c r="AH30">
        <f>[7]CRP_Outcome_CRP!$D30</f>
        <v>0</v>
      </c>
      <c r="AI30">
        <f>[7]CRP_Outcome_CRP!$E30</f>
        <v>0</v>
      </c>
      <c r="AK30">
        <f>[8]CRP_Outcome_CRP!$B30</f>
        <v>2</v>
      </c>
      <c r="AL30">
        <f>[8]CRP_Outcome_CRP!$C30</f>
        <v>0</v>
      </c>
      <c r="AM30">
        <f>[8]CRP_Outcome_CRP!$D30</f>
        <v>0</v>
      </c>
      <c r="AN30">
        <f>[8]CRP_Outcome_CRP!$E30</f>
        <v>0</v>
      </c>
      <c r="AP30">
        <f>[9]CRP_Outcome_CRP!$B30</f>
        <v>0</v>
      </c>
      <c r="AQ30">
        <f>[9]CRP_Outcome_CRP!$C30</f>
        <v>0</v>
      </c>
      <c r="AR30">
        <f>[9]CRP_Outcome_CRP!$D30</f>
        <v>0</v>
      </c>
      <c r="AS30">
        <f>[9]CRP_Outcome_CRP!$E30</f>
        <v>0</v>
      </c>
      <c r="AU30">
        <f>[10]CRP_Outcome_CRP!$B30</f>
        <v>0</v>
      </c>
      <c r="AV30">
        <f>[10]CRP_Outcome_CRP!$C30</f>
        <v>0</v>
      </c>
      <c r="AW30">
        <f>[10]CRP_Outcome_CRP!$D30</f>
        <v>0</v>
      </c>
      <c r="AX30">
        <f>[10]CRP_Outcome_CRP!$E30</f>
        <v>0</v>
      </c>
      <c r="AZ30">
        <f>[31]CRP_Outcome_CRP!$B30</f>
        <v>0</v>
      </c>
      <c r="BA30">
        <f>[31]CRP_Outcome_CRP!$C30</f>
        <v>8</v>
      </c>
      <c r="BB30">
        <f>[31]CRP_Outcome_CRP!$D30</f>
        <v>0</v>
      </c>
      <c r="BC30">
        <f>[31]CRP_Outcome_CRP!$E30</f>
        <v>0</v>
      </c>
      <c r="BE30">
        <f>[32]CRP_Outcome_CRP!$B30</f>
        <v>0</v>
      </c>
      <c r="BF30">
        <f>[32]CRP_Outcome_CRP!$C30</f>
        <v>8</v>
      </c>
      <c r="BG30">
        <f>[32]CRP_Outcome_CRP!$D30</f>
        <v>0</v>
      </c>
      <c r="BH30">
        <f>[32]CRP_Outcome_CRP!$E30</f>
        <v>0</v>
      </c>
      <c r="BJ30">
        <f>[33]CRP_Outcome_CRP!$B30</f>
        <v>0</v>
      </c>
      <c r="BK30">
        <f>[33]CRP_Outcome_CRP!$C30</f>
        <v>0</v>
      </c>
      <c r="BL30">
        <f>[33]CRP_Outcome_CRP!$D30</f>
        <v>0</v>
      </c>
      <c r="BM30">
        <f>[33]CRP_Outcome_CRP!$E30</f>
        <v>0</v>
      </c>
      <c r="BO30">
        <f>[34]CRP_Outcome_CRP!$B30</f>
        <v>2</v>
      </c>
      <c r="BP30">
        <f>[34]CRP_Outcome_CRP!$C30</f>
        <v>0</v>
      </c>
      <c r="BQ30">
        <f>[34]CRP_Outcome_CRP!$D30</f>
        <v>0</v>
      </c>
      <c r="BR30">
        <f>[34]CRP_Outcome_CRP!$E30</f>
        <v>0</v>
      </c>
      <c r="BT30">
        <f>[35]CRP_Outcome_CRP!$B30</f>
        <v>0</v>
      </c>
      <c r="BU30">
        <f>[35]CRP_Outcome_CRP!$C30</f>
        <v>2</v>
      </c>
      <c r="BV30">
        <f>[35]CRP_Outcome_CRP!$D30</f>
        <v>0</v>
      </c>
      <c r="BW30">
        <f>[35]CRP_Outcome_CRP!$E30</f>
        <v>0</v>
      </c>
      <c r="BY30">
        <f>[36]CRP_Outcome_CRP!$B30</f>
        <v>2</v>
      </c>
      <c r="BZ30">
        <f>[36]CRP_Outcome_CRP!$C30</f>
        <v>0</v>
      </c>
      <c r="CA30">
        <f>[36]CRP_Outcome_CRP!$D30</f>
        <v>0</v>
      </c>
      <c r="CB30">
        <f>[36]CRP_Outcome_CRP!$E30</f>
        <v>0</v>
      </c>
      <c r="CD30">
        <f>[37]CRP_Outcome_CRP!$B30</f>
        <v>0</v>
      </c>
      <c r="CE30">
        <f>[37]CRP_Outcome_CRP!$C30</f>
        <v>10</v>
      </c>
      <c r="CF30">
        <f>[37]CRP_Outcome_CRP!$D30</f>
        <v>0</v>
      </c>
      <c r="CG30">
        <f>[37]CRP_Outcome_CRP!$E30</f>
        <v>0</v>
      </c>
      <c r="CI30">
        <f>[38]CRP_Outcome_CRP!$B30</f>
        <v>0</v>
      </c>
      <c r="CJ30">
        <f>[38]CRP_Outcome_CRP!$C30</f>
        <v>0</v>
      </c>
      <c r="CK30">
        <f>[38]CRP_Outcome_CRP!$D30</f>
        <v>0</v>
      </c>
      <c r="CL30">
        <f>[38]CRP_Outcome_CRP!$E30</f>
        <v>0</v>
      </c>
      <c r="CN30">
        <f>[39]CRP_Outcome_CRP!$B30</f>
        <v>0</v>
      </c>
      <c r="CO30">
        <f>[39]CRP_Outcome_CRP!$C30</f>
        <v>9</v>
      </c>
      <c r="CP30">
        <f>[39]CRP_Outcome_CRP!$D30</f>
        <v>0</v>
      </c>
      <c r="CQ30">
        <f>[39]CRP_Outcome_CRP!$E30</f>
        <v>0</v>
      </c>
      <c r="CS30">
        <f>[40]CRP_Outcome_CRP!$B30</f>
        <v>0</v>
      </c>
      <c r="CT30">
        <f>[40]CRP_Outcome_CRP!$C30</f>
        <v>1</v>
      </c>
      <c r="CU30">
        <f>[40]CRP_Outcome_CRP!$D30</f>
        <v>0</v>
      </c>
      <c r="CV30">
        <f>[40]CRP_Outcome_CRP!$E30</f>
        <v>0</v>
      </c>
      <c r="CX30">
        <f>[41]CRP_Outcome_CRP!$B30</f>
        <v>0</v>
      </c>
      <c r="CY30">
        <f>[41]CRP_Outcome_CRP!$C30</f>
        <v>0</v>
      </c>
      <c r="CZ30">
        <f>[41]CRP_Outcome_CRP!$D30</f>
        <v>0</v>
      </c>
      <c r="DA30">
        <f>[41]CRP_Outcome_CRP!$E30</f>
        <v>0</v>
      </c>
      <c r="DC30">
        <f>[42]CRP_Outcome_CRP!$B30</f>
        <v>0</v>
      </c>
      <c r="DD30">
        <f>[42]CRP_Outcome_CRP!$C30</f>
        <v>0</v>
      </c>
      <c r="DE30">
        <f>[42]CRP_Outcome_CRP!$D30</f>
        <v>0</v>
      </c>
      <c r="DF30">
        <f>[42]CRP_Outcome_CRP!$E30</f>
        <v>0</v>
      </c>
      <c r="DH30">
        <f>[43]CRP_Outcome_CRP!$B30</f>
        <v>0</v>
      </c>
      <c r="DI30">
        <f>[43]CRP_Outcome_CRP!$C30</f>
        <v>0</v>
      </c>
      <c r="DJ30">
        <f>[43]CRP_Outcome_CRP!$D30</f>
        <v>0</v>
      </c>
      <c r="DK30">
        <f>[43]CRP_Outcome_CRP!$E30</f>
        <v>0</v>
      </c>
      <c r="DM30">
        <f>[44]CRP_Outcome_CRP!$B30</f>
        <v>0</v>
      </c>
      <c r="DN30">
        <f>[44]CRP_Outcome_CRP!$C30</f>
        <v>0</v>
      </c>
      <c r="DO30">
        <f>[44]CRP_Outcome_CRP!$D30</f>
        <v>0</v>
      </c>
      <c r="DP30">
        <f>[44]CRP_Outcome_CRP!$E30</f>
        <v>0</v>
      </c>
      <c r="DR30">
        <f>[5]CRP_Outcome_CRP!$B30</f>
        <v>0</v>
      </c>
      <c r="DS30">
        <f>[5]CRP_Outcome_CRP!$C30</f>
        <v>0</v>
      </c>
      <c r="DT30">
        <f>[5]CRP_Outcome_CRP!$D30</f>
        <v>0</v>
      </c>
      <c r="DU30">
        <f>[5]CRP_Outcome_CRP!$E30</f>
        <v>0</v>
      </c>
      <c r="DW30">
        <f>[46]CRP_Outcome_CRP!$B30</f>
        <v>0</v>
      </c>
      <c r="DX30">
        <f>[46]CRP_Outcome_CRP!$C30</f>
        <v>0</v>
      </c>
      <c r="DY30">
        <f>[46]CRP_Outcome_CRP!$D30</f>
        <v>0</v>
      </c>
      <c r="DZ30">
        <f>[46]CRP_Outcome_CRP!$E30</f>
        <v>0</v>
      </c>
      <c r="EB30">
        <f>[47]CRP_Outcome_CRP!$B30</f>
        <v>0</v>
      </c>
      <c r="EC30">
        <f>[47]CRP_Outcome_CRP!$C30</f>
        <v>0</v>
      </c>
      <c r="ED30">
        <f>[47]CRP_Outcome_CRP!$D30</f>
        <v>0</v>
      </c>
      <c r="EE30">
        <f>[47]CRP_Outcome_CRP!$E30</f>
        <v>0</v>
      </c>
      <c r="EG30">
        <f>[48]CRP_Outcome_CRP!$B30</f>
        <v>0</v>
      </c>
      <c r="EH30">
        <f>[48]CRP_Outcome_CRP!$C30</f>
        <v>20</v>
      </c>
      <c r="EI30">
        <f>[48]CRP_Outcome_CRP!$D30</f>
        <v>0</v>
      </c>
      <c r="EJ30">
        <f>[48]CRP_Outcome_CRP!$E30</f>
        <v>0</v>
      </c>
      <c r="EL30">
        <f>[49]CRP_Outcome_CRP!$B30</f>
        <v>0</v>
      </c>
      <c r="EM30">
        <f>[49]CRP_Outcome_CRP!$C30</f>
        <v>0</v>
      </c>
      <c r="EN30">
        <f>[49]CRP_Outcome_CRP!$D30</f>
        <v>0</v>
      </c>
      <c r="EO30">
        <f>[49]CRP_Outcome_CRP!$E30</f>
        <v>0</v>
      </c>
      <c r="EQ30">
        <f>[50]CRP_Outcome_CRP!$B30</f>
        <v>0</v>
      </c>
      <c r="ER30">
        <f>[50]CRP_Outcome_CRP!$C30</f>
        <v>0</v>
      </c>
      <c r="ES30">
        <f>[50]CRP_Outcome_CRP!$D30</f>
        <v>0</v>
      </c>
      <c r="ET30">
        <f>[50]CRP_Outcome_CRP!$E30</f>
        <v>0</v>
      </c>
      <c r="EW30">
        <f t="shared" si="0"/>
        <v>0.3</v>
      </c>
      <c r="EX30">
        <f t="shared" si="1"/>
        <v>2.3333333333333335</v>
      </c>
      <c r="EY30">
        <f t="shared" si="2"/>
        <v>0</v>
      </c>
      <c r="EZ30">
        <f t="shared" si="3"/>
        <v>0</v>
      </c>
    </row>
    <row r="31" spans="1:156" x14ac:dyDescent="0.35">
      <c r="A31">
        <v>29</v>
      </c>
      <c r="B31">
        <f>[1]CRP_Outcome_CRP!$B31</f>
        <v>0</v>
      </c>
      <c r="C31">
        <f>[1]CRP_Outcome_CRP!$C31</f>
        <v>6</v>
      </c>
      <c r="D31">
        <f>[1]CRP_Outcome_CRP!$D31</f>
        <v>0</v>
      </c>
      <c r="E31">
        <f>[1]CRP_Outcome_CRP!$E31</f>
        <v>0</v>
      </c>
      <c r="G31">
        <f>[2]CRP_Outcome_CRP!$B31</f>
        <v>0</v>
      </c>
      <c r="H31">
        <f>[2]CRP_Outcome_CRP!$C31</f>
        <v>9</v>
      </c>
      <c r="I31">
        <f>[2]CRP_Outcome_CRP!$D31</f>
        <v>0</v>
      </c>
      <c r="J31">
        <f>[2]CRP_Outcome_CRP!$E31</f>
        <v>0</v>
      </c>
      <c r="L31">
        <f>[3]CRP_Outcome_CRP!$B31</f>
        <v>0</v>
      </c>
      <c r="M31">
        <f>[3]CRP_Outcome_CRP!$C31</f>
        <v>0</v>
      </c>
      <c r="N31">
        <f>[3]CRP_Outcome_CRP!$D31</f>
        <v>0</v>
      </c>
      <c r="O31">
        <f>[3]CRP_Outcome_CRP!$E31</f>
        <v>0</v>
      </c>
      <c r="Q31">
        <f>[4]CRP_Outcome_CRP!$B31</f>
        <v>0</v>
      </c>
      <c r="R31">
        <f>[4]CRP_Outcome_CRP!$C31</f>
        <v>1</v>
      </c>
      <c r="S31">
        <f>[4]CRP_Outcome_CRP!$D31</f>
        <v>0</v>
      </c>
      <c r="T31">
        <f>[4]CRP_Outcome_CRP!$E31</f>
        <v>0</v>
      </c>
      <c r="V31">
        <f>[5]CRP_Outcome_CRP!$B31</f>
        <v>0</v>
      </c>
      <c r="W31">
        <f>[5]CRP_Outcome_CRP!$C31</f>
        <v>1</v>
      </c>
      <c r="X31">
        <f>[5]CRP_Outcome_CRP!$D31</f>
        <v>0</v>
      </c>
      <c r="Y31">
        <f>[5]CRP_Outcome_CRP!$E31</f>
        <v>0</v>
      </c>
      <c r="AA31">
        <f>[6]CRP_Outcome_CRP!$B31</f>
        <v>0</v>
      </c>
      <c r="AB31">
        <f>[6]CRP_Outcome_CRP!$C31</f>
        <v>1</v>
      </c>
      <c r="AC31">
        <f>[6]CRP_Outcome_CRP!$D31</f>
        <v>0</v>
      </c>
      <c r="AD31">
        <f>[6]CRP_Outcome_CRP!$E31</f>
        <v>0</v>
      </c>
      <c r="AF31">
        <f>[7]CRP_Outcome_CRP!$B31</f>
        <v>0</v>
      </c>
      <c r="AG31">
        <f>[7]CRP_Outcome_CRP!$C31</f>
        <v>24</v>
      </c>
      <c r="AH31">
        <f>[7]CRP_Outcome_CRP!$D31</f>
        <v>0</v>
      </c>
      <c r="AI31">
        <f>[7]CRP_Outcome_CRP!$E31</f>
        <v>0</v>
      </c>
      <c r="AK31">
        <f>[8]CRP_Outcome_CRP!$B31</f>
        <v>0</v>
      </c>
      <c r="AL31">
        <f>[8]CRP_Outcome_CRP!$C31</f>
        <v>1</v>
      </c>
      <c r="AM31">
        <f>[8]CRP_Outcome_CRP!$D31</f>
        <v>0</v>
      </c>
      <c r="AN31">
        <f>[8]CRP_Outcome_CRP!$E31</f>
        <v>0</v>
      </c>
      <c r="AP31">
        <f>[9]CRP_Outcome_CRP!$B31</f>
        <v>0</v>
      </c>
      <c r="AQ31">
        <f>[9]CRP_Outcome_CRP!$C31</f>
        <v>0</v>
      </c>
      <c r="AR31">
        <f>[9]CRP_Outcome_CRP!$D31</f>
        <v>0</v>
      </c>
      <c r="AS31">
        <f>[9]CRP_Outcome_CRP!$E31</f>
        <v>0</v>
      </c>
      <c r="AU31">
        <f>[10]CRP_Outcome_CRP!$B31</f>
        <v>0</v>
      </c>
      <c r="AV31">
        <f>[10]CRP_Outcome_CRP!$C31</f>
        <v>21</v>
      </c>
      <c r="AW31">
        <f>[10]CRP_Outcome_CRP!$D31</f>
        <v>0</v>
      </c>
      <c r="AX31">
        <f>[10]CRP_Outcome_CRP!$E31</f>
        <v>0</v>
      </c>
      <c r="AZ31">
        <f>[31]CRP_Outcome_CRP!$B31</f>
        <v>0</v>
      </c>
      <c r="BA31">
        <f>[31]CRP_Outcome_CRP!$C31</f>
        <v>10</v>
      </c>
      <c r="BB31">
        <f>[31]CRP_Outcome_CRP!$D31</f>
        <v>0</v>
      </c>
      <c r="BC31">
        <f>[31]CRP_Outcome_CRP!$E31</f>
        <v>0</v>
      </c>
      <c r="BE31">
        <f>[32]CRP_Outcome_CRP!$B31</f>
        <v>0</v>
      </c>
      <c r="BF31">
        <f>[32]CRP_Outcome_CRP!$C31</f>
        <v>10</v>
      </c>
      <c r="BG31">
        <f>[32]CRP_Outcome_CRP!$D31</f>
        <v>0</v>
      </c>
      <c r="BH31">
        <f>[32]CRP_Outcome_CRP!$E31</f>
        <v>0</v>
      </c>
      <c r="BJ31">
        <f>[33]CRP_Outcome_CRP!$B31</f>
        <v>0</v>
      </c>
      <c r="BK31">
        <f>[33]CRP_Outcome_CRP!$C31</f>
        <v>4</v>
      </c>
      <c r="BL31">
        <f>[33]CRP_Outcome_CRP!$D31</f>
        <v>0</v>
      </c>
      <c r="BM31">
        <f>[33]CRP_Outcome_CRP!$E31</f>
        <v>0</v>
      </c>
      <c r="BO31">
        <f>[34]CRP_Outcome_CRP!$B31</f>
        <v>0</v>
      </c>
      <c r="BP31">
        <f>[34]CRP_Outcome_CRP!$C31</f>
        <v>0</v>
      </c>
      <c r="BQ31">
        <f>[34]CRP_Outcome_CRP!$D31</f>
        <v>0</v>
      </c>
      <c r="BR31">
        <f>[34]CRP_Outcome_CRP!$E31</f>
        <v>0</v>
      </c>
      <c r="BT31">
        <f>[35]CRP_Outcome_CRP!$B31</f>
        <v>0</v>
      </c>
      <c r="BU31">
        <f>[35]CRP_Outcome_CRP!$C31</f>
        <v>11</v>
      </c>
      <c r="BV31">
        <f>[35]CRP_Outcome_CRP!$D31</f>
        <v>0</v>
      </c>
      <c r="BW31">
        <f>[35]CRP_Outcome_CRP!$E31</f>
        <v>0</v>
      </c>
      <c r="BY31">
        <f>[36]CRP_Outcome_CRP!$B31</f>
        <v>0</v>
      </c>
      <c r="BZ31">
        <f>[36]CRP_Outcome_CRP!$C31</f>
        <v>20</v>
      </c>
      <c r="CA31">
        <f>[36]CRP_Outcome_CRP!$D31</f>
        <v>0</v>
      </c>
      <c r="CB31">
        <f>[36]CRP_Outcome_CRP!$E31</f>
        <v>0</v>
      </c>
      <c r="CD31">
        <f>[37]CRP_Outcome_CRP!$B31</f>
        <v>0</v>
      </c>
      <c r="CE31">
        <f>[37]CRP_Outcome_CRP!$C31</f>
        <v>0</v>
      </c>
      <c r="CF31">
        <f>[37]CRP_Outcome_CRP!$D31</f>
        <v>0</v>
      </c>
      <c r="CG31">
        <f>[37]CRP_Outcome_CRP!$E31</f>
        <v>0</v>
      </c>
      <c r="CI31">
        <f>[38]CRP_Outcome_CRP!$B31</f>
        <v>0</v>
      </c>
      <c r="CJ31">
        <f>[38]CRP_Outcome_CRP!$C31</f>
        <v>1</v>
      </c>
      <c r="CK31">
        <f>[38]CRP_Outcome_CRP!$D31</f>
        <v>0</v>
      </c>
      <c r="CL31">
        <f>[38]CRP_Outcome_CRP!$E31</f>
        <v>0</v>
      </c>
      <c r="CN31">
        <f>[39]CRP_Outcome_CRP!$B31</f>
        <v>0</v>
      </c>
      <c r="CO31">
        <f>[39]CRP_Outcome_CRP!$C31</f>
        <v>10</v>
      </c>
      <c r="CP31">
        <f>[39]CRP_Outcome_CRP!$D31</f>
        <v>0</v>
      </c>
      <c r="CQ31">
        <f>[39]CRP_Outcome_CRP!$E31</f>
        <v>0</v>
      </c>
      <c r="CS31">
        <f>[40]CRP_Outcome_CRP!$B31</f>
        <v>0</v>
      </c>
      <c r="CT31">
        <f>[40]CRP_Outcome_CRP!$C31</f>
        <v>16</v>
      </c>
      <c r="CU31">
        <f>[40]CRP_Outcome_CRP!$D31</f>
        <v>0</v>
      </c>
      <c r="CV31">
        <f>[40]CRP_Outcome_CRP!$E31</f>
        <v>0</v>
      </c>
      <c r="CX31">
        <f>[41]CRP_Outcome_CRP!$B31</f>
        <v>0</v>
      </c>
      <c r="CY31">
        <f>[41]CRP_Outcome_CRP!$C31</f>
        <v>13</v>
      </c>
      <c r="CZ31">
        <f>[41]CRP_Outcome_CRP!$D31</f>
        <v>0</v>
      </c>
      <c r="DA31">
        <f>[41]CRP_Outcome_CRP!$E31</f>
        <v>0</v>
      </c>
      <c r="DC31">
        <f>[42]CRP_Outcome_CRP!$B31</f>
        <v>0</v>
      </c>
      <c r="DD31">
        <f>[42]CRP_Outcome_CRP!$C31</f>
        <v>2</v>
      </c>
      <c r="DE31">
        <f>[42]CRP_Outcome_CRP!$D31</f>
        <v>0</v>
      </c>
      <c r="DF31">
        <f>[42]CRP_Outcome_CRP!$E31</f>
        <v>0</v>
      </c>
      <c r="DH31">
        <f>[43]CRP_Outcome_CRP!$B31</f>
        <v>0</v>
      </c>
      <c r="DI31">
        <f>[43]CRP_Outcome_CRP!$C31</f>
        <v>0</v>
      </c>
      <c r="DJ31">
        <f>[43]CRP_Outcome_CRP!$D31</f>
        <v>0</v>
      </c>
      <c r="DK31">
        <f>[43]CRP_Outcome_CRP!$E31</f>
        <v>0</v>
      </c>
      <c r="DM31">
        <f>[44]CRP_Outcome_CRP!$B31</f>
        <v>0</v>
      </c>
      <c r="DN31">
        <f>[44]CRP_Outcome_CRP!$C31</f>
        <v>9</v>
      </c>
      <c r="DO31">
        <f>[44]CRP_Outcome_CRP!$D31</f>
        <v>0</v>
      </c>
      <c r="DP31">
        <f>[44]CRP_Outcome_CRP!$E31</f>
        <v>0</v>
      </c>
      <c r="DR31">
        <f>[5]CRP_Outcome_CRP!$B31</f>
        <v>0</v>
      </c>
      <c r="DS31">
        <f>[5]CRP_Outcome_CRP!$C31</f>
        <v>1</v>
      </c>
      <c r="DT31">
        <f>[5]CRP_Outcome_CRP!$D31</f>
        <v>0</v>
      </c>
      <c r="DU31">
        <f>[5]CRP_Outcome_CRP!$E31</f>
        <v>0</v>
      </c>
      <c r="DW31">
        <f>[46]CRP_Outcome_CRP!$B31</f>
        <v>0</v>
      </c>
      <c r="DX31">
        <f>[46]CRP_Outcome_CRP!$C31</f>
        <v>6</v>
      </c>
      <c r="DY31">
        <f>[46]CRP_Outcome_CRP!$D31</f>
        <v>0</v>
      </c>
      <c r="DZ31">
        <f>[46]CRP_Outcome_CRP!$E31</f>
        <v>0</v>
      </c>
      <c r="EB31">
        <f>[47]CRP_Outcome_CRP!$B31</f>
        <v>0</v>
      </c>
      <c r="EC31">
        <f>[47]CRP_Outcome_CRP!$C31</f>
        <v>5</v>
      </c>
      <c r="ED31">
        <f>[47]CRP_Outcome_CRP!$D31</f>
        <v>0</v>
      </c>
      <c r="EE31">
        <f>[47]CRP_Outcome_CRP!$E31</f>
        <v>0</v>
      </c>
      <c r="EG31">
        <f>[48]CRP_Outcome_CRP!$B31</f>
        <v>0</v>
      </c>
      <c r="EH31">
        <f>[48]CRP_Outcome_CRP!$C31</f>
        <v>6</v>
      </c>
      <c r="EI31">
        <f>[48]CRP_Outcome_CRP!$D31</f>
        <v>0</v>
      </c>
      <c r="EJ31">
        <f>[48]CRP_Outcome_CRP!$E31</f>
        <v>0</v>
      </c>
      <c r="EL31">
        <f>[49]CRP_Outcome_CRP!$B31</f>
        <v>0</v>
      </c>
      <c r="EM31">
        <f>[49]CRP_Outcome_CRP!$C31</f>
        <v>0</v>
      </c>
      <c r="EN31">
        <f>[49]CRP_Outcome_CRP!$D31</f>
        <v>0</v>
      </c>
      <c r="EO31">
        <f>[49]CRP_Outcome_CRP!$E31</f>
        <v>0</v>
      </c>
      <c r="EQ31">
        <f>[50]CRP_Outcome_CRP!$B31</f>
        <v>0</v>
      </c>
      <c r="ER31">
        <f>[50]CRP_Outcome_CRP!$C31</f>
        <v>0</v>
      </c>
      <c r="ES31">
        <f>[50]CRP_Outcome_CRP!$D31</f>
        <v>0</v>
      </c>
      <c r="ET31">
        <f>[50]CRP_Outcome_CRP!$E31</f>
        <v>0</v>
      </c>
      <c r="EW31">
        <f t="shared" si="0"/>
        <v>0</v>
      </c>
      <c r="EX31">
        <f t="shared" si="1"/>
        <v>6.2666666666666666</v>
      </c>
      <c r="EY31">
        <f t="shared" si="2"/>
        <v>0</v>
      </c>
      <c r="EZ31">
        <f t="shared" si="3"/>
        <v>0</v>
      </c>
    </row>
    <row r="32" spans="1:156" x14ac:dyDescent="0.35">
      <c r="A32">
        <v>30</v>
      </c>
      <c r="B32">
        <f>[1]CRP_Outcome_CRP!$B32</f>
        <v>0</v>
      </c>
      <c r="C32">
        <f>[1]CRP_Outcome_CRP!$C32</f>
        <v>0</v>
      </c>
      <c r="D32">
        <f>[1]CRP_Outcome_CRP!$D32</f>
        <v>0</v>
      </c>
      <c r="E32">
        <f>[1]CRP_Outcome_CRP!$E32</f>
        <v>0</v>
      </c>
      <c r="G32">
        <f>[2]CRP_Outcome_CRP!$B32</f>
        <v>0</v>
      </c>
      <c r="H32">
        <f>[2]CRP_Outcome_CRP!$C32</f>
        <v>0</v>
      </c>
      <c r="I32">
        <f>[2]CRP_Outcome_CRP!$D32</f>
        <v>0</v>
      </c>
      <c r="J32">
        <f>[2]CRP_Outcome_CRP!$E32</f>
        <v>0</v>
      </c>
      <c r="L32">
        <f>[3]CRP_Outcome_CRP!$B32</f>
        <v>0</v>
      </c>
      <c r="M32">
        <f>[3]CRP_Outcome_CRP!$C32</f>
        <v>2</v>
      </c>
      <c r="N32">
        <f>[3]CRP_Outcome_CRP!$D32</f>
        <v>0</v>
      </c>
      <c r="O32">
        <f>[3]CRP_Outcome_CRP!$E32</f>
        <v>0</v>
      </c>
      <c r="Q32">
        <f>[4]CRP_Outcome_CRP!$B32</f>
        <v>0</v>
      </c>
      <c r="R32">
        <f>[4]CRP_Outcome_CRP!$C32</f>
        <v>7</v>
      </c>
      <c r="S32">
        <f>[4]CRP_Outcome_CRP!$D32</f>
        <v>0</v>
      </c>
      <c r="T32">
        <f>[4]CRP_Outcome_CRP!$E32</f>
        <v>0</v>
      </c>
      <c r="V32">
        <f>[5]CRP_Outcome_CRP!$B32</f>
        <v>0</v>
      </c>
      <c r="W32">
        <f>[5]CRP_Outcome_CRP!$C32</f>
        <v>6</v>
      </c>
      <c r="X32">
        <f>[5]CRP_Outcome_CRP!$D32</f>
        <v>0</v>
      </c>
      <c r="Y32">
        <f>[5]CRP_Outcome_CRP!$E32</f>
        <v>0</v>
      </c>
      <c r="AA32">
        <f>[6]CRP_Outcome_CRP!$B32</f>
        <v>0</v>
      </c>
      <c r="AB32">
        <f>[6]CRP_Outcome_CRP!$C32</f>
        <v>5</v>
      </c>
      <c r="AC32">
        <f>[6]CRP_Outcome_CRP!$D32</f>
        <v>0</v>
      </c>
      <c r="AD32">
        <f>[6]CRP_Outcome_CRP!$E32</f>
        <v>0</v>
      </c>
      <c r="AF32">
        <f>[7]CRP_Outcome_CRP!$B32</f>
        <v>0</v>
      </c>
      <c r="AG32">
        <f>[7]CRP_Outcome_CRP!$C32</f>
        <v>3</v>
      </c>
      <c r="AH32">
        <f>[7]CRP_Outcome_CRP!$D32</f>
        <v>0</v>
      </c>
      <c r="AI32">
        <f>[7]CRP_Outcome_CRP!$E32</f>
        <v>0</v>
      </c>
      <c r="AK32">
        <f>[8]CRP_Outcome_CRP!$B32</f>
        <v>0</v>
      </c>
      <c r="AL32">
        <f>[8]CRP_Outcome_CRP!$C32</f>
        <v>6</v>
      </c>
      <c r="AM32">
        <f>[8]CRP_Outcome_CRP!$D32</f>
        <v>0</v>
      </c>
      <c r="AN32">
        <f>[8]CRP_Outcome_CRP!$E32</f>
        <v>0</v>
      </c>
      <c r="AP32">
        <f>[9]CRP_Outcome_CRP!$B32</f>
        <v>0</v>
      </c>
      <c r="AQ32">
        <f>[9]CRP_Outcome_CRP!$C32</f>
        <v>0</v>
      </c>
      <c r="AR32">
        <f>[9]CRP_Outcome_CRP!$D32</f>
        <v>0</v>
      </c>
      <c r="AS32">
        <f>[9]CRP_Outcome_CRP!$E32</f>
        <v>0</v>
      </c>
      <c r="AU32">
        <f>[10]CRP_Outcome_CRP!$B32</f>
        <v>0</v>
      </c>
      <c r="AV32">
        <f>[10]CRP_Outcome_CRP!$C32</f>
        <v>0</v>
      </c>
      <c r="AW32">
        <f>[10]CRP_Outcome_CRP!$D32</f>
        <v>0</v>
      </c>
      <c r="AX32">
        <f>[10]CRP_Outcome_CRP!$E32</f>
        <v>0</v>
      </c>
      <c r="AZ32">
        <f>[31]CRP_Outcome_CRP!$B32</f>
        <v>0</v>
      </c>
      <c r="BA32">
        <f>[31]CRP_Outcome_CRP!$C32</f>
        <v>0</v>
      </c>
      <c r="BB32">
        <f>[31]CRP_Outcome_CRP!$D32</f>
        <v>0</v>
      </c>
      <c r="BC32">
        <f>[31]CRP_Outcome_CRP!$E32</f>
        <v>0</v>
      </c>
      <c r="BE32">
        <f>[32]CRP_Outcome_CRP!$B32</f>
        <v>0</v>
      </c>
      <c r="BF32">
        <f>[32]CRP_Outcome_CRP!$C32</f>
        <v>0</v>
      </c>
      <c r="BG32">
        <f>[32]CRP_Outcome_CRP!$D32</f>
        <v>0</v>
      </c>
      <c r="BH32">
        <f>[32]CRP_Outcome_CRP!$E32</f>
        <v>0</v>
      </c>
      <c r="BJ32">
        <f>[33]CRP_Outcome_CRP!$B32</f>
        <v>0</v>
      </c>
      <c r="BK32">
        <f>[33]CRP_Outcome_CRP!$C32</f>
        <v>5</v>
      </c>
      <c r="BL32">
        <f>[33]CRP_Outcome_CRP!$D32</f>
        <v>0</v>
      </c>
      <c r="BM32">
        <f>[33]CRP_Outcome_CRP!$E32</f>
        <v>0</v>
      </c>
      <c r="BO32">
        <f>[34]CRP_Outcome_CRP!$B32</f>
        <v>0</v>
      </c>
      <c r="BP32">
        <f>[34]CRP_Outcome_CRP!$C32</f>
        <v>10</v>
      </c>
      <c r="BQ32">
        <f>[34]CRP_Outcome_CRP!$D32</f>
        <v>0</v>
      </c>
      <c r="BR32">
        <f>[34]CRP_Outcome_CRP!$E32</f>
        <v>0</v>
      </c>
      <c r="BT32">
        <f>[35]CRP_Outcome_CRP!$B32</f>
        <v>0</v>
      </c>
      <c r="BU32">
        <f>[35]CRP_Outcome_CRP!$C32</f>
        <v>0</v>
      </c>
      <c r="BV32">
        <f>[35]CRP_Outcome_CRP!$D32</f>
        <v>0</v>
      </c>
      <c r="BW32">
        <f>[35]CRP_Outcome_CRP!$E32</f>
        <v>0</v>
      </c>
      <c r="BY32">
        <f>[36]CRP_Outcome_CRP!$B32</f>
        <v>0</v>
      </c>
      <c r="BZ32">
        <f>[36]CRP_Outcome_CRP!$C32</f>
        <v>5</v>
      </c>
      <c r="CA32">
        <f>[36]CRP_Outcome_CRP!$D32</f>
        <v>0</v>
      </c>
      <c r="CB32">
        <f>[36]CRP_Outcome_CRP!$E32</f>
        <v>0</v>
      </c>
      <c r="CD32">
        <f>[37]CRP_Outcome_CRP!$B32</f>
        <v>0</v>
      </c>
      <c r="CE32">
        <f>[37]CRP_Outcome_CRP!$C32</f>
        <v>0</v>
      </c>
      <c r="CF32">
        <f>[37]CRP_Outcome_CRP!$D32</f>
        <v>0</v>
      </c>
      <c r="CG32">
        <f>[37]CRP_Outcome_CRP!$E32</f>
        <v>0</v>
      </c>
      <c r="CI32">
        <f>[38]CRP_Outcome_CRP!$B32</f>
        <v>0</v>
      </c>
      <c r="CJ32">
        <f>[38]CRP_Outcome_CRP!$C32</f>
        <v>4</v>
      </c>
      <c r="CK32">
        <f>[38]CRP_Outcome_CRP!$D32</f>
        <v>0</v>
      </c>
      <c r="CL32">
        <f>[38]CRP_Outcome_CRP!$E32</f>
        <v>0</v>
      </c>
      <c r="CN32">
        <f>[39]CRP_Outcome_CRP!$B32</f>
        <v>0</v>
      </c>
      <c r="CO32">
        <f>[39]CRP_Outcome_CRP!$C32</f>
        <v>0</v>
      </c>
      <c r="CP32">
        <f>[39]CRP_Outcome_CRP!$D32</f>
        <v>0</v>
      </c>
      <c r="CQ32">
        <f>[39]CRP_Outcome_CRP!$E32</f>
        <v>0</v>
      </c>
      <c r="CS32">
        <f>[40]CRP_Outcome_CRP!$B32</f>
        <v>0</v>
      </c>
      <c r="CT32">
        <f>[40]CRP_Outcome_CRP!$C32</f>
        <v>0</v>
      </c>
      <c r="CU32">
        <f>[40]CRP_Outcome_CRP!$D32</f>
        <v>0</v>
      </c>
      <c r="CV32">
        <f>[40]CRP_Outcome_CRP!$E32</f>
        <v>0</v>
      </c>
      <c r="CX32">
        <f>[41]CRP_Outcome_CRP!$B32</f>
        <v>0</v>
      </c>
      <c r="CY32">
        <f>[41]CRP_Outcome_CRP!$C32</f>
        <v>23</v>
      </c>
      <c r="CZ32">
        <f>[41]CRP_Outcome_CRP!$D32</f>
        <v>0</v>
      </c>
      <c r="DA32">
        <f>[41]CRP_Outcome_CRP!$E32</f>
        <v>0</v>
      </c>
      <c r="DC32">
        <f>[42]CRP_Outcome_CRP!$B32</f>
        <v>0</v>
      </c>
      <c r="DD32">
        <f>[42]CRP_Outcome_CRP!$C32</f>
        <v>0</v>
      </c>
      <c r="DE32">
        <f>[42]CRP_Outcome_CRP!$D32</f>
        <v>0</v>
      </c>
      <c r="DF32">
        <f>[42]CRP_Outcome_CRP!$E32</f>
        <v>0</v>
      </c>
      <c r="DH32">
        <f>[43]CRP_Outcome_CRP!$B32</f>
        <v>0</v>
      </c>
      <c r="DI32">
        <f>[43]CRP_Outcome_CRP!$C32</f>
        <v>0</v>
      </c>
      <c r="DJ32">
        <f>[43]CRP_Outcome_CRP!$D32</f>
        <v>0</v>
      </c>
      <c r="DK32">
        <f>[43]CRP_Outcome_CRP!$E32</f>
        <v>0</v>
      </c>
      <c r="DM32">
        <f>[44]CRP_Outcome_CRP!$B32</f>
        <v>0</v>
      </c>
      <c r="DN32">
        <f>[44]CRP_Outcome_CRP!$C32</f>
        <v>0</v>
      </c>
      <c r="DO32">
        <f>[44]CRP_Outcome_CRP!$D32</f>
        <v>0</v>
      </c>
      <c r="DP32">
        <f>[44]CRP_Outcome_CRP!$E32</f>
        <v>0</v>
      </c>
      <c r="DR32">
        <f>[5]CRP_Outcome_CRP!$B32</f>
        <v>0</v>
      </c>
      <c r="DS32">
        <f>[5]CRP_Outcome_CRP!$C32</f>
        <v>6</v>
      </c>
      <c r="DT32">
        <f>[5]CRP_Outcome_CRP!$D32</f>
        <v>0</v>
      </c>
      <c r="DU32">
        <f>[5]CRP_Outcome_CRP!$E32</f>
        <v>0</v>
      </c>
      <c r="DW32">
        <f>[46]CRP_Outcome_CRP!$B32</f>
        <v>0</v>
      </c>
      <c r="DX32">
        <f>[46]CRP_Outcome_CRP!$C32</f>
        <v>0</v>
      </c>
      <c r="DY32">
        <f>[46]CRP_Outcome_CRP!$D32</f>
        <v>0</v>
      </c>
      <c r="DZ32">
        <f>[46]CRP_Outcome_CRP!$E32</f>
        <v>0</v>
      </c>
      <c r="EB32">
        <f>[47]CRP_Outcome_CRP!$B32</f>
        <v>0</v>
      </c>
      <c r="EC32">
        <f>[47]CRP_Outcome_CRP!$C32</f>
        <v>0</v>
      </c>
      <c r="ED32">
        <f>[47]CRP_Outcome_CRP!$D32</f>
        <v>0</v>
      </c>
      <c r="EE32">
        <f>[47]CRP_Outcome_CRP!$E32</f>
        <v>0</v>
      </c>
      <c r="EG32">
        <f>[48]CRP_Outcome_CRP!$B32</f>
        <v>0</v>
      </c>
      <c r="EH32">
        <f>[48]CRP_Outcome_CRP!$C32</f>
        <v>0</v>
      </c>
      <c r="EI32">
        <f>[48]CRP_Outcome_CRP!$D32</f>
        <v>0</v>
      </c>
      <c r="EJ32">
        <f>[48]CRP_Outcome_CRP!$E32</f>
        <v>0</v>
      </c>
      <c r="EL32">
        <f>[49]CRP_Outcome_CRP!$B32</f>
        <v>0</v>
      </c>
      <c r="EM32">
        <f>[49]CRP_Outcome_CRP!$C32</f>
        <v>1</v>
      </c>
      <c r="EN32">
        <f>[49]CRP_Outcome_CRP!$D32</f>
        <v>0</v>
      </c>
      <c r="EO32">
        <f>[49]CRP_Outcome_CRP!$E32</f>
        <v>0</v>
      </c>
      <c r="EQ32">
        <f>[50]CRP_Outcome_CRP!$B32</f>
        <v>1</v>
      </c>
      <c r="ER32">
        <f>[50]CRP_Outcome_CRP!$C32</f>
        <v>4</v>
      </c>
      <c r="ES32">
        <f>[50]CRP_Outcome_CRP!$D32</f>
        <v>0</v>
      </c>
      <c r="ET32">
        <f>[50]CRP_Outcome_CRP!$E32</f>
        <v>0</v>
      </c>
      <c r="EW32">
        <f t="shared" si="0"/>
        <v>3.3333333333333333E-2</v>
      </c>
      <c r="EX32">
        <f t="shared" si="1"/>
        <v>2.9</v>
      </c>
      <c r="EY32">
        <f t="shared" si="2"/>
        <v>0</v>
      </c>
      <c r="EZ32">
        <f t="shared" si="3"/>
        <v>0</v>
      </c>
    </row>
    <row r="33" spans="1:156" x14ac:dyDescent="0.35">
      <c r="A33">
        <v>31</v>
      </c>
      <c r="B33">
        <f>[1]CRP_Outcome_CRP!$B33</f>
        <v>0</v>
      </c>
      <c r="C33">
        <f>[1]CRP_Outcome_CRP!$C33</f>
        <v>0</v>
      </c>
      <c r="D33">
        <f>[1]CRP_Outcome_CRP!$D33</f>
        <v>0</v>
      </c>
      <c r="E33">
        <f>[1]CRP_Outcome_CRP!$E33</f>
        <v>0</v>
      </c>
      <c r="G33">
        <f>[2]CRP_Outcome_CRP!$B33</f>
        <v>0</v>
      </c>
      <c r="H33">
        <f>[2]CRP_Outcome_CRP!$C33</f>
        <v>0</v>
      </c>
      <c r="I33">
        <f>[2]CRP_Outcome_CRP!$D33</f>
        <v>0</v>
      </c>
      <c r="J33">
        <f>[2]CRP_Outcome_CRP!$E33</f>
        <v>0</v>
      </c>
      <c r="L33">
        <f>[3]CRP_Outcome_CRP!$B33</f>
        <v>0</v>
      </c>
      <c r="M33">
        <f>[3]CRP_Outcome_CRP!$C33</f>
        <v>0</v>
      </c>
      <c r="N33">
        <f>[3]CRP_Outcome_CRP!$D33</f>
        <v>0</v>
      </c>
      <c r="O33">
        <f>[3]CRP_Outcome_CRP!$E33</f>
        <v>0</v>
      </c>
      <c r="Q33">
        <f>[4]CRP_Outcome_CRP!$B33</f>
        <v>0</v>
      </c>
      <c r="R33">
        <f>[4]CRP_Outcome_CRP!$C33</f>
        <v>0</v>
      </c>
      <c r="S33">
        <f>[4]CRP_Outcome_CRP!$D33</f>
        <v>0</v>
      </c>
      <c r="T33">
        <f>[4]CRP_Outcome_CRP!$E33</f>
        <v>0</v>
      </c>
      <c r="V33">
        <f>[5]CRP_Outcome_CRP!$B33</f>
        <v>0</v>
      </c>
      <c r="W33">
        <f>[5]CRP_Outcome_CRP!$C33</f>
        <v>0</v>
      </c>
      <c r="X33">
        <f>[5]CRP_Outcome_CRP!$D33</f>
        <v>0</v>
      </c>
      <c r="Y33">
        <f>[5]CRP_Outcome_CRP!$E33</f>
        <v>0</v>
      </c>
      <c r="AA33">
        <f>[6]CRP_Outcome_CRP!$B33</f>
        <v>0</v>
      </c>
      <c r="AB33">
        <f>[6]CRP_Outcome_CRP!$C33</f>
        <v>0</v>
      </c>
      <c r="AC33">
        <f>[6]CRP_Outcome_CRP!$D33</f>
        <v>0</v>
      </c>
      <c r="AD33">
        <f>[6]CRP_Outcome_CRP!$E33</f>
        <v>0</v>
      </c>
      <c r="AF33">
        <f>[7]CRP_Outcome_CRP!$B33</f>
        <v>0</v>
      </c>
      <c r="AG33">
        <f>[7]CRP_Outcome_CRP!$C33</f>
        <v>0</v>
      </c>
      <c r="AH33">
        <f>[7]CRP_Outcome_CRP!$D33</f>
        <v>0</v>
      </c>
      <c r="AI33">
        <f>[7]CRP_Outcome_CRP!$E33</f>
        <v>0</v>
      </c>
      <c r="AK33">
        <f>[8]CRP_Outcome_CRP!$B33</f>
        <v>0</v>
      </c>
      <c r="AL33">
        <f>[8]CRP_Outcome_CRP!$C33</f>
        <v>0</v>
      </c>
      <c r="AM33">
        <f>[8]CRP_Outcome_CRP!$D33</f>
        <v>0</v>
      </c>
      <c r="AN33">
        <f>[8]CRP_Outcome_CRP!$E33</f>
        <v>0</v>
      </c>
      <c r="AP33">
        <f>[9]CRP_Outcome_CRP!$B33</f>
        <v>0</v>
      </c>
      <c r="AQ33">
        <f>[9]CRP_Outcome_CRP!$C33</f>
        <v>0</v>
      </c>
      <c r="AR33">
        <f>[9]CRP_Outcome_CRP!$D33</f>
        <v>0</v>
      </c>
      <c r="AS33">
        <f>[9]CRP_Outcome_CRP!$E33</f>
        <v>0</v>
      </c>
      <c r="AU33">
        <f>[10]CRP_Outcome_CRP!$B33</f>
        <v>0</v>
      </c>
      <c r="AV33">
        <f>[10]CRP_Outcome_CRP!$C33</f>
        <v>0</v>
      </c>
      <c r="AW33">
        <f>[10]CRP_Outcome_CRP!$D33</f>
        <v>0</v>
      </c>
      <c r="AX33">
        <f>[10]CRP_Outcome_CRP!$E33</f>
        <v>0</v>
      </c>
      <c r="AZ33">
        <f>[31]CRP_Outcome_CRP!$B33</f>
        <v>0</v>
      </c>
      <c r="BA33">
        <f>[31]CRP_Outcome_CRP!$C33</f>
        <v>0</v>
      </c>
      <c r="BB33">
        <f>[31]CRP_Outcome_CRP!$D33</f>
        <v>0</v>
      </c>
      <c r="BC33">
        <f>[31]CRP_Outcome_CRP!$E33</f>
        <v>0</v>
      </c>
      <c r="BE33">
        <f>[32]CRP_Outcome_CRP!$B33</f>
        <v>0</v>
      </c>
      <c r="BF33">
        <f>[32]CRP_Outcome_CRP!$C33</f>
        <v>0</v>
      </c>
      <c r="BG33">
        <f>[32]CRP_Outcome_CRP!$D33</f>
        <v>0</v>
      </c>
      <c r="BH33">
        <f>[32]CRP_Outcome_CRP!$E33</f>
        <v>0</v>
      </c>
      <c r="BJ33">
        <f>[33]CRP_Outcome_CRP!$B33</f>
        <v>0</v>
      </c>
      <c r="BK33">
        <f>[33]CRP_Outcome_CRP!$C33</f>
        <v>0</v>
      </c>
      <c r="BL33">
        <f>[33]CRP_Outcome_CRP!$D33</f>
        <v>0</v>
      </c>
      <c r="BM33">
        <f>[33]CRP_Outcome_CRP!$E33</f>
        <v>0</v>
      </c>
      <c r="BO33">
        <f>[34]CRP_Outcome_CRP!$B33</f>
        <v>0</v>
      </c>
      <c r="BP33">
        <f>[34]CRP_Outcome_CRP!$C33</f>
        <v>0</v>
      </c>
      <c r="BQ33">
        <f>[34]CRP_Outcome_CRP!$D33</f>
        <v>0</v>
      </c>
      <c r="BR33">
        <f>[34]CRP_Outcome_CRP!$E33</f>
        <v>0</v>
      </c>
      <c r="BT33">
        <f>[35]CRP_Outcome_CRP!$B33</f>
        <v>0</v>
      </c>
      <c r="BU33">
        <f>[35]CRP_Outcome_CRP!$C33</f>
        <v>0</v>
      </c>
      <c r="BV33">
        <f>[35]CRP_Outcome_CRP!$D33</f>
        <v>0</v>
      </c>
      <c r="BW33">
        <f>[35]CRP_Outcome_CRP!$E33</f>
        <v>0</v>
      </c>
      <c r="BY33">
        <f>[36]CRP_Outcome_CRP!$B33</f>
        <v>0</v>
      </c>
      <c r="BZ33">
        <f>[36]CRP_Outcome_CRP!$C33</f>
        <v>0</v>
      </c>
      <c r="CA33">
        <f>[36]CRP_Outcome_CRP!$D33</f>
        <v>0</v>
      </c>
      <c r="CB33">
        <f>[36]CRP_Outcome_CRP!$E33</f>
        <v>0</v>
      </c>
      <c r="CD33">
        <f>[37]CRP_Outcome_CRP!$B33</f>
        <v>0</v>
      </c>
      <c r="CE33">
        <f>[37]CRP_Outcome_CRP!$C33</f>
        <v>0</v>
      </c>
      <c r="CF33">
        <f>[37]CRP_Outcome_CRP!$D33</f>
        <v>0</v>
      </c>
      <c r="CG33">
        <f>[37]CRP_Outcome_CRP!$E33</f>
        <v>0</v>
      </c>
      <c r="CI33">
        <f>[38]CRP_Outcome_CRP!$B33</f>
        <v>0</v>
      </c>
      <c r="CJ33">
        <f>[38]CRP_Outcome_CRP!$C33</f>
        <v>0</v>
      </c>
      <c r="CK33">
        <f>[38]CRP_Outcome_CRP!$D33</f>
        <v>0</v>
      </c>
      <c r="CL33">
        <f>[38]CRP_Outcome_CRP!$E33</f>
        <v>0</v>
      </c>
      <c r="CN33">
        <f>[39]CRP_Outcome_CRP!$B33</f>
        <v>0</v>
      </c>
      <c r="CO33">
        <f>[39]CRP_Outcome_CRP!$C33</f>
        <v>0</v>
      </c>
      <c r="CP33">
        <f>[39]CRP_Outcome_CRP!$D33</f>
        <v>0</v>
      </c>
      <c r="CQ33">
        <f>[39]CRP_Outcome_CRP!$E33</f>
        <v>0</v>
      </c>
      <c r="CS33">
        <f>[40]CRP_Outcome_CRP!$B33</f>
        <v>0</v>
      </c>
      <c r="CT33">
        <f>[40]CRP_Outcome_CRP!$C33</f>
        <v>0</v>
      </c>
      <c r="CU33">
        <f>[40]CRP_Outcome_CRP!$D33</f>
        <v>0</v>
      </c>
      <c r="CV33">
        <f>[40]CRP_Outcome_CRP!$E33</f>
        <v>0</v>
      </c>
      <c r="CX33">
        <f>[41]CRP_Outcome_CRP!$B33</f>
        <v>0</v>
      </c>
      <c r="CY33">
        <f>[41]CRP_Outcome_CRP!$C33</f>
        <v>1</v>
      </c>
      <c r="CZ33">
        <f>[41]CRP_Outcome_CRP!$D33</f>
        <v>0</v>
      </c>
      <c r="DA33">
        <f>[41]CRP_Outcome_CRP!$E33</f>
        <v>0</v>
      </c>
      <c r="DC33">
        <f>[42]CRP_Outcome_CRP!$B33</f>
        <v>0</v>
      </c>
      <c r="DD33">
        <f>[42]CRP_Outcome_CRP!$C33</f>
        <v>0</v>
      </c>
      <c r="DE33">
        <f>[42]CRP_Outcome_CRP!$D33</f>
        <v>0</v>
      </c>
      <c r="DF33">
        <f>[42]CRP_Outcome_CRP!$E33</f>
        <v>0</v>
      </c>
      <c r="DH33">
        <f>[43]CRP_Outcome_CRP!$B33</f>
        <v>0</v>
      </c>
      <c r="DI33">
        <f>[43]CRP_Outcome_CRP!$C33</f>
        <v>0</v>
      </c>
      <c r="DJ33">
        <f>[43]CRP_Outcome_CRP!$D33</f>
        <v>0</v>
      </c>
      <c r="DK33">
        <f>[43]CRP_Outcome_CRP!$E33</f>
        <v>0</v>
      </c>
      <c r="DM33">
        <f>[44]CRP_Outcome_CRP!$B33</f>
        <v>0</v>
      </c>
      <c r="DN33">
        <f>[44]CRP_Outcome_CRP!$C33</f>
        <v>0</v>
      </c>
      <c r="DO33">
        <f>[44]CRP_Outcome_CRP!$D33</f>
        <v>0</v>
      </c>
      <c r="DP33">
        <f>[44]CRP_Outcome_CRP!$E33</f>
        <v>0</v>
      </c>
      <c r="DR33">
        <f>[5]CRP_Outcome_CRP!$B33</f>
        <v>0</v>
      </c>
      <c r="DS33">
        <f>[5]CRP_Outcome_CRP!$C33</f>
        <v>0</v>
      </c>
      <c r="DT33">
        <f>[5]CRP_Outcome_CRP!$D33</f>
        <v>0</v>
      </c>
      <c r="DU33">
        <f>[5]CRP_Outcome_CRP!$E33</f>
        <v>0</v>
      </c>
      <c r="DW33">
        <f>[46]CRP_Outcome_CRP!$B33</f>
        <v>0</v>
      </c>
      <c r="DX33">
        <f>[46]CRP_Outcome_CRP!$C33</f>
        <v>0</v>
      </c>
      <c r="DY33">
        <f>[46]CRP_Outcome_CRP!$D33</f>
        <v>0</v>
      </c>
      <c r="DZ33">
        <f>[46]CRP_Outcome_CRP!$E33</f>
        <v>0</v>
      </c>
      <c r="EB33">
        <f>[47]CRP_Outcome_CRP!$B33</f>
        <v>0</v>
      </c>
      <c r="EC33">
        <f>[47]CRP_Outcome_CRP!$C33</f>
        <v>0</v>
      </c>
      <c r="ED33">
        <f>[47]CRP_Outcome_CRP!$D33</f>
        <v>0</v>
      </c>
      <c r="EE33">
        <f>[47]CRP_Outcome_CRP!$E33</f>
        <v>0</v>
      </c>
      <c r="EG33">
        <f>[48]CRP_Outcome_CRP!$B33</f>
        <v>0</v>
      </c>
      <c r="EH33">
        <f>[48]CRP_Outcome_CRP!$C33</f>
        <v>0</v>
      </c>
      <c r="EI33">
        <f>[48]CRP_Outcome_CRP!$D33</f>
        <v>0</v>
      </c>
      <c r="EJ33">
        <f>[48]CRP_Outcome_CRP!$E33</f>
        <v>0</v>
      </c>
      <c r="EL33">
        <f>[49]CRP_Outcome_CRP!$B33</f>
        <v>0</v>
      </c>
      <c r="EM33">
        <f>[49]CRP_Outcome_CRP!$C33</f>
        <v>0</v>
      </c>
      <c r="EN33">
        <f>[49]CRP_Outcome_CRP!$D33</f>
        <v>0</v>
      </c>
      <c r="EO33">
        <f>[49]CRP_Outcome_CRP!$E33</f>
        <v>0</v>
      </c>
      <c r="EQ33">
        <f>[50]CRP_Outcome_CRP!$B33</f>
        <v>0</v>
      </c>
      <c r="ER33">
        <f>[50]CRP_Outcome_CRP!$C33</f>
        <v>14</v>
      </c>
      <c r="ES33">
        <f>[50]CRP_Outcome_CRP!$D33</f>
        <v>0</v>
      </c>
      <c r="ET33">
        <f>[50]CRP_Outcome_CRP!$E33</f>
        <v>0</v>
      </c>
      <c r="EW33">
        <f t="shared" si="0"/>
        <v>0</v>
      </c>
      <c r="EX33">
        <f t="shared" si="1"/>
        <v>0.5</v>
      </c>
      <c r="EY33">
        <f t="shared" si="2"/>
        <v>0</v>
      </c>
      <c r="EZ33">
        <f t="shared" si="3"/>
        <v>0</v>
      </c>
    </row>
    <row r="34" spans="1:156" x14ac:dyDescent="0.35">
      <c r="A34">
        <v>32</v>
      </c>
      <c r="B34">
        <f>[1]CRP_Outcome_CRP!$B34</f>
        <v>0</v>
      </c>
      <c r="C34">
        <f>[1]CRP_Outcome_CRP!$C34</f>
        <v>0</v>
      </c>
      <c r="D34">
        <f>[1]CRP_Outcome_CRP!$D34</f>
        <v>0</v>
      </c>
      <c r="E34">
        <f>[1]CRP_Outcome_CRP!$E34</f>
        <v>0</v>
      </c>
      <c r="G34">
        <f>[2]CRP_Outcome_CRP!$B34</f>
        <v>0</v>
      </c>
      <c r="H34">
        <f>[2]CRP_Outcome_CRP!$C34</f>
        <v>0</v>
      </c>
      <c r="I34">
        <f>[2]CRP_Outcome_CRP!$D34</f>
        <v>0</v>
      </c>
      <c r="J34">
        <f>[2]CRP_Outcome_CRP!$E34</f>
        <v>0</v>
      </c>
      <c r="L34">
        <f>[3]CRP_Outcome_CRP!$B34</f>
        <v>0</v>
      </c>
      <c r="M34">
        <f>[3]CRP_Outcome_CRP!$C34</f>
        <v>0</v>
      </c>
      <c r="N34">
        <f>[3]CRP_Outcome_CRP!$D34</f>
        <v>0</v>
      </c>
      <c r="O34">
        <f>[3]CRP_Outcome_CRP!$E34</f>
        <v>0</v>
      </c>
      <c r="Q34">
        <f>[4]CRP_Outcome_CRP!$B34</f>
        <v>0</v>
      </c>
      <c r="R34">
        <f>[4]CRP_Outcome_CRP!$C34</f>
        <v>0</v>
      </c>
      <c r="S34">
        <f>[4]CRP_Outcome_CRP!$D34</f>
        <v>0</v>
      </c>
      <c r="T34">
        <f>[4]CRP_Outcome_CRP!$E34</f>
        <v>0</v>
      </c>
      <c r="V34">
        <f>[5]CRP_Outcome_CRP!$B34</f>
        <v>0</v>
      </c>
      <c r="W34">
        <f>[5]CRP_Outcome_CRP!$C34</f>
        <v>0</v>
      </c>
      <c r="X34">
        <f>[5]CRP_Outcome_CRP!$D34</f>
        <v>0</v>
      </c>
      <c r="Y34">
        <f>[5]CRP_Outcome_CRP!$E34</f>
        <v>0</v>
      </c>
      <c r="AA34">
        <f>[6]CRP_Outcome_CRP!$B34</f>
        <v>0</v>
      </c>
      <c r="AB34">
        <f>[6]CRP_Outcome_CRP!$C34</f>
        <v>0</v>
      </c>
      <c r="AC34">
        <f>[6]CRP_Outcome_CRP!$D34</f>
        <v>0</v>
      </c>
      <c r="AD34">
        <f>[6]CRP_Outcome_CRP!$E34</f>
        <v>0</v>
      </c>
      <c r="AF34">
        <f>[7]CRP_Outcome_CRP!$B34</f>
        <v>0</v>
      </c>
      <c r="AG34">
        <f>[7]CRP_Outcome_CRP!$C34</f>
        <v>0</v>
      </c>
      <c r="AH34">
        <f>[7]CRP_Outcome_CRP!$D34</f>
        <v>0</v>
      </c>
      <c r="AI34">
        <f>[7]CRP_Outcome_CRP!$E34</f>
        <v>0</v>
      </c>
      <c r="AK34">
        <f>[8]CRP_Outcome_CRP!$B34</f>
        <v>0</v>
      </c>
      <c r="AL34">
        <f>[8]CRP_Outcome_CRP!$C34</f>
        <v>0</v>
      </c>
      <c r="AM34">
        <f>[8]CRP_Outcome_CRP!$D34</f>
        <v>0</v>
      </c>
      <c r="AN34">
        <f>[8]CRP_Outcome_CRP!$E34</f>
        <v>0</v>
      </c>
      <c r="AP34">
        <f>[9]CRP_Outcome_CRP!$B34</f>
        <v>0</v>
      </c>
      <c r="AQ34">
        <f>[9]CRP_Outcome_CRP!$C34</f>
        <v>0</v>
      </c>
      <c r="AR34">
        <f>[9]CRP_Outcome_CRP!$D34</f>
        <v>0</v>
      </c>
      <c r="AS34">
        <f>[9]CRP_Outcome_CRP!$E34</f>
        <v>0</v>
      </c>
      <c r="AU34">
        <f>[10]CRP_Outcome_CRP!$B34</f>
        <v>0</v>
      </c>
      <c r="AV34">
        <f>[10]CRP_Outcome_CRP!$C34</f>
        <v>0</v>
      </c>
      <c r="AW34">
        <f>[10]CRP_Outcome_CRP!$D34</f>
        <v>0</v>
      </c>
      <c r="AX34">
        <f>[10]CRP_Outcome_CRP!$E34</f>
        <v>0</v>
      </c>
      <c r="AZ34">
        <f>[31]CRP_Outcome_CRP!$B34</f>
        <v>0</v>
      </c>
      <c r="BA34">
        <f>[31]CRP_Outcome_CRP!$C34</f>
        <v>0</v>
      </c>
      <c r="BB34">
        <f>[31]CRP_Outcome_CRP!$D34</f>
        <v>0</v>
      </c>
      <c r="BC34">
        <f>[31]CRP_Outcome_CRP!$E34</f>
        <v>0</v>
      </c>
      <c r="BE34">
        <f>[32]CRP_Outcome_CRP!$B34</f>
        <v>0</v>
      </c>
      <c r="BF34">
        <f>[32]CRP_Outcome_CRP!$C34</f>
        <v>0</v>
      </c>
      <c r="BG34">
        <f>[32]CRP_Outcome_CRP!$D34</f>
        <v>0</v>
      </c>
      <c r="BH34">
        <f>[32]CRP_Outcome_CRP!$E34</f>
        <v>0</v>
      </c>
      <c r="BJ34">
        <f>[33]CRP_Outcome_CRP!$B34</f>
        <v>0</v>
      </c>
      <c r="BK34">
        <f>[33]CRP_Outcome_CRP!$C34</f>
        <v>0</v>
      </c>
      <c r="BL34">
        <f>[33]CRP_Outcome_CRP!$D34</f>
        <v>0</v>
      </c>
      <c r="BM34">
        <f>[33]CRP_Outcome_CRP!$E34</f>
        <v>0</v>
      </c>
      <c r="BO34">
        <f>[34]CRP_Outcome_CRP!$B34</f>
        <v>0</v>
      </c>
      <c r="BP34">
        <f>[34]CRP_Outcome_CRP!$C34</f>
        <v>0</v>
      </c>
      <c r="BQ34">
        <f>[34]CRP_Outcome_CRP!$D34</f>
        <v>0</v>
      </c>
      <c r="BR34">
        <f>[34]CRP_Outcome_CRP!$E34</f>
        <v>0</v>
      </c>
      <c r="BT34">
        <f>[35]CRP_Outcome_CRP!$B34</f>
        <v>0</v>
      </c>
      <c r="BU34">
        <f>[35]CRP_Outcome_CRP!$C34</f>
        <v>0</v>
      </c>
      <c r="BV34">
        <f>[35]CRP_Outcome_CRP!$D34</f>
        <v>0</v>
      </c>
      <c r="BW34">
        <f>[35]CRP_Outcome_CRP!$E34</f>
        <v>0</v>
      </c>
      <c r="BY34">
        <f>[36]CRP_Outcome_CRP!$B34</f>
        <v>0</v>
      </c>
      <c r="BZ34">
        <f>[36]CRP_Outcome_CRP!$C34</f>
        <v>0</v>
      </c>
      <c r="CA34">
        <f>[36]CRP_Outcome_CRP!$D34</f>
        <v>0</v>
      </c>
      <c r="CB34">
        <f>[36]CRP_Outcome_CRP!$E34</f>
        <v>0</v>
      </c>
      <c r="CD34">
        <f>[37]CRP_Outcome_CRP!$B34</f>
        <v>1</v>
      </c>
      <c r="CE34">
        <f>[37]CRP_Outcome_CRP!$C34</f>
        <v>11</v>
      </c>
      <c r="CF34">
        <f>[37]CRP_Outcome_CRP!$D34</f>
        <v>0</v>
      </c>
      <c r="CG34">
        <f>[37]CRP_Outcome_CRP!$E34</f>
        <v>0</v>
      </c>
      <c r="CI34">
        <f>[38]CRP_Outcome_CRP!$B34</f>
        <v>0</v>
      </c>
      <c r="CJ34">
        <f>[38]CRP_Outcome_CRP!$C34</f>
        <v>0</v>
      </c>
      <c r="CK34">
        <f>[38]CRP_Outcome_CRP!$D34</f>
        <v>0</v>
      </c>
      <c r="CL34">
        <f>[38]CRP_Outcome_CRP!$E34</f>
        <v>0</v>
      </c>
      <c r="CN34">
        <f>[39]CRP_Outcome_CRP!$B34</f>
        <v>0</v>
      </c>
      <c r="CO34">
        <f>[39]CRP_Outcome_CRP!$C34</f>
        <v>0</v>
      </c>
      <c r="CP34">
        <f>[39]CRP_Outcome_CRP!$D34</f>
        <v>0</v>
      </c>
      <c r="CQ34">
        <f>[39]CRP_Outcome_CRP!$E34</f>
        <v>0</v>
      </c>
      <c r="CS34">
        <f>[40]CRP_Outcome_CRP!$B34</f>
        <v>0</v>
      </c>
      <c r="CT34">
        <f>[40]CRP_Outcome_CRP!$C34</f>
        <v>0</v>
      </c>
      <c r="CU34">
        <f>[40]CRP_Outcome_CRP!$D34</f>
        <v>0</v>
      </c>
      <c r="CV34">
        <f>[40]CRP_Outcome_CRP!$E34</f>
        <v>0</v>
      </c>
      <c r="CX34">
        <f>[41]CRP_Outcome_CRP!$B34</f>
        <v>0</v>
      </c>
      <c r="CY34">
        <f>[41]CRP_Outcome_CRP!$C34</f>
        <v>0</v>
      </c>
      <c r="CZ34">
        <f>[41]CRP_Outcome_CRP!$D34</f>
        <v>0</v>
      </c>
      <c r="DA34">
        <f>[41]CRP_Outcome_CRP!$E34</f>
        <v>0</v>
      </c>
      <c r="DC34">
        <f>[42]CRP_Outcome_CRP!$B34</f>
        <v>0</v>
      </c>
      <c r="DD34">
        <f>[42]CRP_Outcome_CRP!$C34</f>
        <v>0</v>
      </c>
      <c r="DE34">
        <f>[42]CRP_Outcome_CRP!$D34</f>
        <v>0</v>
      </c>
      <c r="DF34">
        <f>[42]CRP_Outcome_CRP!$E34</f>
        <v>0</v>
      </c>
      <c r="DH34">
        <f>[43]CRP_Outcome_CRP!$B34</f>
        <v>0</v>
      </c>
      <c r="DI34">
        <f>[43]CRP_Outcome_CRP!$C34</f>
        <v>0</v>
      </c>
      <c r="DJ34">
        <f>[43]CRP_Outcome_CRP!$D34</f>
        <v>0</v>
      </c>
      <c r="DK34">
        <f>[43]CRP_Outcome_CRP!$E34</f>
        <v>0</v>
      </c>
      <c r="DM34">
        <f>[44]CRP_Outcome_CRP!$B34</f>
        <v>0</v>
      </c>
      <c r="DN34">
        <f>[44]CRP_Outcome_CRP!$C34</f>
        <v>0</v>
      </c>
      <c r="DO34">
        <f>[44]CRP_Outcome_CRP!$D34</f>
        <v>0</v>
      </c>
      <c r="DP34">
        <f>[44]CRP_Outcome_CRP!$E34</f>
        <v>0</v>
      </c>
      <c r="DR34">
        <f>[5]CRP_Outcome_CRP!$B34</f>
        <v>0</v>
      </c>
      <c r="DS34">
        <f>[5]CRP_Outcome_CRP!$C34</f>
        <v>0</v>
      </c>
      <c r="DT34">
        <f>[5]CRP_Outcome_CRP!$D34</f>
        <v>0</v>
      </c>
      <c r="DU34">
        <f>[5]CRP_Outcome_CRP!$E34</f>
        <v>0</v>
      </c>
      <c r="DW34">
        <f>[46]CRP_Outcome_CRP!$B34</f>
        <v>0</v>
      </c>
      <c r="DX34">
        <f>[46]CRP_Outcome_CRP!$C34</f>
        <v>0</v>
      </c>
      <c r="DY34">
        <f>[46]CRP_Outcome_CRP!$D34</f>
        <v>0</v>
      </c>
      <c r="DZ34">
        <f>[46]CRP_Outcome_CRP!$E34</f>
        <v>0</v>
      </c>
      <c r="EB34">
        <f>[47]CRP_Outcome_CRP!$B34</f>
        <v>0</v>
      </c>
      <c r="EC34">
        <f>[47]CRP_Outcome_CRP!$C34</f>
        <v>0</v>
      </c>
      <c r="ED34">
        <f>[47]CRP_Outcome_CRP!$D34</f>
        <v>0</v>
      </c>
      <c r="EE34">
        <f>[47]CRP_Outcome_CRP!$E34</f>
        <v>0</v>
      </c>
      <c r="EG34">
        <f>[48]CRP_Outcome_CRP!$B34</f>
        <v>0</v>
      </c>
      <c r="EH34">
        <f>[48]CRP_Outcome_CRP!$C34</f>
        <v>0</v>
      </c>
      <c r="EI34">
        <f>[48]CRP_Outcome_CRP!$D34</f>
        <v>0</v>
      </c>
      <c r="EJ34">
        <f>[48]CRP_Outcome_CRP!$E34</f>
        <v>0</v>
      </c>
      <c r="EL34">
        <f>[49]CRP_Outcome_CRP!$B34</f>
        <v>0</v>
      </c>
      <c r="EM34">
        <f>[49]CRP_Outcome_CRP!$C34</f>
        <v>0</v>
      </c>
      <c r="EN34">
        <f>[49]CRP_Outcome_CRP!$D34</f>
        <v>0</v>
      </c>
      <c r="EO34">
        <f>[49]CRP_Outcome_CRP!$E34</f>
        <v>0</v>
      </c>
      <c r="EQ34">
        <f>[50]CRP_Outcome_CRP!$B34</f>
        <v>0</v>
      </c>
      <c r="ER34">
        <f>[50]CRP_Outcome_CRP!$C34</f>
        <v>0</v>
      </c>
      <c r="ES34">
        <f>[50]CRP_Outcome_CRP!$D34</f>
        <v>0</v>
      </c>
      <c r="ET34">
        <f>[50]CRP_Outcome_CRP!$E34</f>
        <v>0</v>
      </c>
      <c r="EW34">
        <f t="shared" si="0"/>
        <v>3.3333333333333333E-2</v>
      </c>
      <c r="EX34">
        <f t="shared" si="1"/>
        <v>0.36666666666666664</v>
      </c>
      <c r="EY34">
        <f t="shared" si="2"/>
        <v>0</v>
      </c>
      <c r="EZ34">
        <f t="shared" si="3"/>
        <v>0</v>
      </c>
    </row>
    <row r="35" spans="1:156" x14ac:dyDescent="0.35">
      <c r="A35">
        <v>33</v>
      </c>
      <c r="B35">
        <f>[1]CRP_Outcome_CRP!$B35</f>
        <v>0</v>
      </c>
      <c r="C35">
        <f>[1]CRP_Outcome_CRP!$C35</f>
        <v>7</v>
      </c>
      <c r="D35">
        <f>[1]CRP_Outcome_CRP!$D35</f>
        <v>0</v>
      </c>
      <c r="E35">
        <f>[1]CRP_Outcome_CRP!$E35</f>
        <v>0</v>
      </c>
      <c r="G35">
        <f>[2]CRP_Outcome_CRP!$B35</f>
        <v>0</v>
      </c>
      <c r="H35">
        <f>[2]CRP_Outcome_CRP!$C35</f>
        <v>2</v>
      </c>
      <c r="I35">
        <f>[2]CRP_Outcome_CRP!$D35</f>
        <v>0</v>
      </c>
      <c r="J35">
        <f>[2]CRP_Outcome_CRP!$E35</f>
        <v>0</v>
      </c>
      <c r="L35">
        <f>[3]CRP_Outcome_CRP!$B35</f>
        <v>0</v>
      </c>
      <c r="M35">
        <f>[3]CRP_Outcome_CRP!$C35</f>
        <v>0</v>
      </c>
      <c r="N35">
        <f>[3]CRP_Outcome_CRP!$D35</f>
        <v>0</v>
      </c>
      <c r="O35">
        <f>[3]CRP_Outcome_CRP!$E35</f>
        <v>0</v>
      </c>
      <c r="Q35">
        <f>[4]CRP_Outcome_CRP!$B35</f>
        <v>0</v>
      </c>
      <c r="R35">
        <f>[4]CRP_Outcome_CRP!$C35</f>
        <v>0</v>
      </c>
      <c r="S35">
        <f>[4]CRP_Outcome_CRP!$D35</f>
        <v>0</v>
      </c>
      <c r="T35">
        <f>[4]CRP_Outcome_CRP!$E35</f>
        <v>0</v>
      </c>
      <c r="V35">
        <f>[5]CRP_Outcome_CRP!$B35</f>
        <v>0</v>
      </c>
      <c r="W35">
        <f>[5]CRP_Outcome_CRP!$C35</f>
        <v>0</v>
      </c>
      <c r="X35">
        <f>[5]CRP_Outcome_CRP!$D35</f>
        <v>0</v>
      </c>
      <c r="Y35">
        <f>[5]CRP_Outcome_CRP!$E35</f>
        <v>0</v>
      </c>
      <c r="AA35">
        <f>[6]CRP_Outcome_CRP!$B35</f>
        <v>0</v>
      </c>
      <c r="AB35">
        <f>[6]CRP_Outcome_CRP!$C35</f>
        <v>0</v>
      </c>
      <c r="AC35">
        <f>[6]CRP_Outcome_CRP!$D35</f>
        <v>0</v>
      </c>
      <c r="AD35">
        <f>[6]CRP_Outcome_CRP!$E35</f>
        <v>0</v>
      </c>
      <c r="AF35">
        <f>[7]CRP_Outcome_CRP!$B35</f>
        <v>2</v>
      </c>
      <c r="AG35">
        <f>[7]CRP_Outcome_CRP!$C35</f>
        <v>0</v>
      </c>
      <c r="AH35">
        <f>[7]CRP_Outcome_CRP!$D35</f>
        <v>0</v>
      </c>
      <c r="AI35">
        <f>[7]CRP_Outcome_CRP!$E35</f>
        <v>0</v>
      </c>
      <c r="AK35">
        <f>[8]CRP_Outcome_CRP!$B35</f>
        <v>0</v>
      </c>
      <c r="AL35">
        <f>[8]CRP_Outcome_CRP!$C35</f>
        <v>0</v>
      </c>
      <c r="AM35">
        <f>[8]CRP_Outcome_CRP!$D35</f>
        <v>0</v>
      </c>
      <c r="AN35">
        <f>[8]CRP_Outcome_CRP!$E35</f>
        <v>0</v>
      </c>
      <c r="AP35">
        <f>[9]CRP_Outcome_CRP!$B35</f>
        <v>0</v>
      </c>
      <c r="AQ35">
        <f>[9]CRP_Outcome_CRP!$C35</f>
        <v>0</v>
      </c>
      <c r="AR35">
        <f>[9]CRP_Outcome_CRP!$D35</f>
        <v>0</v>
      </c>
      <c r="AS35">
        <f>[9]CRP_Outcome_CRP!$E35</f>
        <v>0</v>
      </c>
      <c r="AU35">
        <f>[10]CRP_Outcome_CRP!$B35</f>
        <v>0</v>
      </c>
      <c r="AV35">
        <f>[10]CRP_Outcome_CRP!$C35</f>
        <v>0</v>
      </c>
      <c r="AW35">
        <f>[10]CRP_Outcome_CRP!$D35</f>
        <v>0</v>
      </c>
      <c r="AX35">
        <f>[10]CRP_Outcome_CRP!$E35</f>
        <v>0</v>
      </c>
      <c r="AZ35">
        <f>[31]CRP_Outcome_CRP!$B35</f>
        <v>0</v>
      </c>
      <c r="BA35">
        <f>[31]CRP_Outcome_CRP!$C35</f>
        <v>0</v>
      </c>
      <c r="BB35">
        <f>[31]CRP_Outcome_CRP!$D35</f>
        <v>0</v>
      </c>
      <c r="BC35">
        <f>[31]CRP_Outcome_CRP!$E35</f>
        <v>0</v>
      </c>
      <c r="BE35">
        <f>[32]CRP_Outcome_CRP!$B35</f>
        <v>0</v>
      </c>
      <c r="BF35">
        <f>[32]CRP_Outcome_CRP!$C35</f>
        <v>4</v>
      </c>
      <c r="BG35">
        <f>[32]CRP_Outcome_CRP!$D35</f>
        <v>0</v>
      </c>
      <c r="BH35">
        <f>[32]CRP_Outcome_CRP!$E35</f>
        <v>0</v>
      </c>
      <c r="BJ35">
        <f>[33]CRP_Outcome_CRP!$B35</f>
        <v>0</v>
      </c>
      <c r="BK35">
        <f>[33]CRP_Outcome_CRP!$C35</f>
        <v>0</v>
      </c>
      <c r="BL35">
        <f>[33]CRP_Outcome_CRP!$D35</f>
        <v>0</v>
      </c>
      <c r="BM35">
        <f>[33]CRP_Outcome_CRP!$E35</f>
        <v>0</v>
      </c>
      <c r="BO35">
        <f>[34]CRP_Outcome_CRP!$B35</f>
        <v>0</v>
      </c>
      <c r="BP35">
        <f>[34]CRP_Outcome_CRP!$C35</f>
        <v>0</v>
      </c>
      <c r="BQ35">
        <f>[34]CRP_Outcome_CRP!$D35</f>
        <v>0</v>
      </c>
      <c r="BR35">
        <f>[34]CRP_Outcome_CRP!$E35</f>
        <v>0</v>
      </c>
      <c r="BT35">
        <f>[35]CRP_Outcome_CRP!$B35</f>
        <v>0</v>
      </c>
      <c r="BU35">
        <f>[35]CRP_Outcome_CRP!$C35</f>
        <v>0</v>
      </c>
      <c r="BV35">
        <f>[35]CRP_Outcome_CRP!$D35</f>
        <v>0</v>
      </c>
      <c r="BW35">
        <f>[35]CRP_Outcome_CRP!$E35</f>
        <v>0</v>
      </c>
      <c r="BY35">
        <f>[36]CRP_Outcome_CRP!$B35</f>
        <v>0</v>
      </c>
      <c r="BZ35">
        <f>[36]CRP_Outcome_CRP!$C35</f>
        <v>0</v>
      </c>
      <c r="CA35">
        <f>[36]CRP_Outcome_CRP!$D35</f>
        <v>0</v>
      </c>
      <c r="CB35">
        <f>[36]CRP_Outcome_CRP!$E35</f>
        <v>0</v>
      </c>
      <c r="CD35">
        <f>[37]CRP_Outcome_CRP!$B35</f>
        <v>0</v>
      </c>
      <c r="CE35">
        <f>[37]CRP_Outcome_CRP!$C35</f>
        <v>13</v>
      </c>
      <c r="CF35">
        <f>[37]CRP_Outcome_CRP!$D35</f>
        <v>0</v>
      </c>
      <c r="CG35">
        <f>[37]CRP_Outcome_CRP!$E35</f>
        <v>0</v>
      </c>
      <c r="CI35">
        <f>[38]CRP_Outcome_CRP!$B35</f>
        <v>0</v>
      </c>
      <c r="CJ35">
        <f>[38]CRP_Outcome_CRP!$C35</f>
        <v>0</v>
      </c>
      <c r="CK35">
        <f>[38]CRP_Outcome_CRP!$D35</f>
        <v>0</v>
      </c>
      <c r="CL35">
        <f>[38]CRP_Outcome_CRP!$E35</f>
        <v>0</v>
      </c>
      <c r="CN35">
        <f>[39]CRP_Outcome_CRP!$B35</f>
        <v>0</v>
      </c>
      <c r="CO35">
        <f>[39]CRP_Outcome_CRP!$C35</f>
        <v>0</v>
      </c>
      <c r="CP35">
        <f>[39]CRP_Outcome_CRP!$D35</f>
        <v>0</v>
      </c>
      <c r="CQ35">
        <f>[39]CRP_Outcome_CRP!$E35</f>
        <v>0</v>
      </c>
      <c r="CS35">
        <f>[40]CRP_Outcome_CRP!$B35</f>
        <v>0</v>
      </c>
      <c r="CT35">
        <f>[40]CRP_Outcome_CRP!$C35</f>
        <v>0</v>
      </c>
      <c r="CU35">
        <f>[40]CRP_Outcome_CRP!$D35</f>
        <v>0</v>
      </c>
      <c r="CV35">
        <f>[40]CRP_Outcome_CRP!$E35</f>
        <v>0</v>
      </c>
      <c r="CX35">
        <f>[41]CRP_Outcome_CRP!$B35</f>
        <v>0</v>
      </c>
      <c r="CY35">
        <f>[41]CRP_Outcome_CRP!$C35</f>
        <v>0</v>
      </c>
      <c r="CZ35">
        <f>[41]CRP_Outcome_CRP!$D35</f>
        <v>0</v>
      </c>
      <c r="DA35">
        <f>[41]CRP_Outcome_CRP!$E35</f>
        <v>0</v>
      </c>
      <c r="DC35">
        <f>[42]CRP_Outcome_CRP!$B35</f>
        <v>0</v>
      </c>
      <c r="DD35">
        <f>[42]CRP_Outcome_CRP!$C35</f>
        <v>0</v>
      </c>
      <c r="DE35">
        <f>[42]CRP_Outcome_CRP!$D35</f>
        <v>0</v>
      </c>
      <c r="DF35">
        <f>[42]CRP_Outcome_CRP!$E35</f>
        <v>0</v>
      </c>
      <c r="DH35">
        <f>[43]CRP_Outcome_CRP!$B35</f>
        <v>0</v>
      </c>
      <c r="DI35">
        <f>[43]CRP_Outcome_CRP!$C35</f>
        <v>0</v>
      </c>
      <c r="DJ35">
        <f>[43]CRP_Outcome_CRP!$D35</f>
        <v>0</v>
      </c>
      <c r="DK35">
        <f>[43]CRP_Outcome_CRP!$E35</f>
        <v>0</v>
      </c>
      <c r="DM35">
        <f>[44]CRP_Outcome_CRP!$B35</f>
        <v>0</v>
      </c>
      <c r="DN35">
        <f>[44]CRP_Outcome_CRP!$C35</f>
        <v>0</v>
      </c>
      <c r="DO35">
        <f>[44]CRP_Outcome_CRP!$D35</f>
        <v>0</v>
      </c>
      <c r="DP35">
        <f>[44]CRP_Outcome_CRP!$E35</f>
        <v>0</v>
      </c>
      <c r="DR35">
        <f>[5]CRP_Outcome_CRP!$B35</f>
        <v>0</v>
      </c>
      <c r="DS35">
        <f>[5]CRP_Outcome_CRP!$C35</f>
        <v>0</v>
      </c>
      <c r="DT35">
        <f>[5]CRP_Outcome_CRP!$D35</f>
        <v>0</v>
      </c>
      <c r="DU35">
        <f>[5]CRP_Outcome_CRP!$E35</f>
        <v>0</v>
      </c>
      <c r="DW35">
        <f>[46]CRP_Outcome_CRP!$B35</f>
        <v>0</v>
      </c>
      <c r="DX35">
        <f>[46]CRP_Outcome_CRP!$C35</f>
        <v>0</v>
      </c>
      <c r="DY35">
        <f>[46]CRP_Outcome_CRP!$D35</f>
        <v>0</v>
      </c>
      <c r="DZ35">
        <f>[46]CRP_Outcome_CRP!$E35</f>
        <v>0</v>
      </c>
      <c r="EB35">
        <f>[47]CRP_Outcome_CRP!$B35</f>
        <v>0</v>
      </c>
      <c r="EC35">
        <f>[47]CRP_Outcome_CRP!$C35</f>
        <v>0</v>
      </c>
      <c r="ED35">
        <f>[47]CRP_Outcome_CRP!$D35</f>
        <v>0</v>
      </c>
      <c r="EE35">
        <f>[47]CRP_Outcome_CRP!$E35</f>
        <v>0</v>
      </c>
      <c r="EG35">
        <f>[48]CRP_Outcome_CRP!$B35</f>
        <v>2</v>
      </c>
      <c r="EH35">
        <f>[48]CRP_Outcome_CRP!$C35</f>
        <v>0</v>
      </c>
      <c r="EI35">
        <f>[48]CRP_Outcome_CRP!$D35</f>
        <v>0</v>
      </c>
      <c r="EJ35">
        <f>[48]CRP_Outcome_CRP!$E35</f>
        <v>0</v>
      </c>
      <c r="EL35">
        <f>[49]CRP_Outcome_CRP!$B35</f>
        <v>0</v>
      </c>
      <c r="EM35">
        <f>[49]CRP_Outcome_CRP!$C35</f>
        <v>0</v>
      </c>
      <c r="EN35">
        <f>[49]CRP_Outcome_CRP!$D35</f>
        <v>0</v>
      </c>
      <c r="EO35">
        <f>[49]CRP_Outcome_CRP!$E35</f>
        <v>0</v>
      </c>
      <c r="EQ35">
        <f>[50]CRP_Outcome_CRP!$B35</f>
        <v>0</v>
      </c>
      <c r="ER35">
        <f>[50]CRP_Outcome_CRP!$C35</f>
        <v>0</v>
      </c>
      <c r="ES35">
        <f>[50]CRP_Outcome_CRP!$D35</f>
        <v>0</v>
      </c>
      <c r="ET35">
        <f>[50]CRP_Outcome_CRP!$E35</f>
        <v>0</v>
      </c>
      <c r="EW35">
        <f t="shared" si="0"/>
        <v>0.13333333333333333</v>
      </c>
      <c r="EX35">
        <f t="shared" si="1"/>
        <v>0.8666666666666667</v>
      </c>
      <c r="EY35">
        <f t="shared" si="2"/>
        <v>0</v>
      </c>
      <c r="EZ35">
        <f t="shared" si="3"/>
        <v>0</v>
      </c>
    </row>
    <row r="36" spans="1:156" x14ac:dyDescent="0.35">
      <c r="A36">
        <v>34</v>
      </c>
      <c r="B36">
        <f>[1]CRP_Outcome_CRP!$B36</f>
        <v>0</v>
      </c>
      <c r="C36">
        <f>[1]CRP_Outcome_CRP!$C36</f>
        <v>12</v>
      </c>
      <c r="D36">
        <f>[1]CRP_Outcome_CRP!$D36</f>
        <v>0</v>
      </c>
      <c r="E36">
        <f>[1]CRP_Outcome_CRP!$E36</f>
        <v>0</v>
      </c>
      <c r="G36">
        <f>[2]CRP_Outcome_CRP!$B36</f>
        <v>0</v>
      </c>
      <c r="H36">
        <f>[2]CRP_Outcome_CRP!$C36</f>
        <v>9</v>
      </c>
      <c r="I36">
        <f>[2]CRP_Outcome_CRP!$D36</f>
        <v>0</v>
      </c>
      <c r="J36">
        <f>[2]CRP_Outcome_CRP!$E36</f>
        <v>0</v>
      </c>
      <c r="L36">
        <f>[3]CRP_Outcome_CRP!$B36</f>
        <v>0</v>
      </c>
      <c r="M36">
        <f>[3]CRP_Outcome_CRP!$C36</f>
        <v>0</v>
      </c>
      <c r="N36">
        <f>[3]CRP_Outcome_CRP!$D36</f>
        <v>0</v>
      </c>
      <c r="O36">
        <f>[3]CRP_Outcome_CRP!$E36</f>
        <v>0</v>
      </c>
      <c r="Q36">
        <f>[4]CRP_Outcome_CRP!$B36</f>
        <v>0</v>
      </c>
      <c r="R36">
        <f>[4]CRP_Outcome_CRP!$C36</f>
        <v>0</v>
      </c>
      <c r="S36">
        <f>[4]CRP_Outcome_CRP!$D36</f>
        <v>0</v>
      </c>
      <c r="T36">
        <f>[4]CRP_Outcome_CRP!$E36</f>
        <v>0</v>
      </c>
      <c r="V36">
        <f>[5]CRP_Outcome_CRP!$B36</f>
        <v>0</v>
      </c>
      <c r="W36">
        <f>[5]CRP_Outcome_CRP!$C36</f>
        <v>0</v>
      </c>
      <c r="X36">
        <f>[5]CRP_Outcome_CRP!$D36</f>
        <v>0</v>
      </c>
      <c r="Y36">
        <f>[5]CRP_Outcome_CRP!$E36</f>
        <v>0</v>
      </c>
      <c r="AA36">
        <f>[6]CRP_Outcome_CRP!$B36</f>
        <v>2</v>
      </c>
      <c r="AB36">
        <f>[6]CRP_Outcome_CRP!$C36</f>
        <v>0</v>
      </c>
      <c r="AC36">
        <f>[6]CRP_Outcome_CRP!$D36</f>
        <v>0</v>
      </c>
      <c r="AD36">
        <f>[6]CRP_Outcome_CRP!$E36</f>
        <v>0</v>
      </c>
      <c r="AF36">
        <f>[7]CRP_Outcome_CRP!$B36</f>
        <v>1</v>
      </c>
      <c r="AG36">
        <f>[7]CRP_Outcome_CRP!$C36</f>
        <v>0</v>
      </c>
      <c r="AH36">
        <f>[7]CRP_Outcome_CRP!$D36</f>
        <v>0</v>
      </c>
      <c r="AI36">
        <f>[7]CRP_Outcome_CRP!$E36</f>
        <v>0</v>
      </c>
      <c r="AK36">
        <f>[8]CRP_Outcome_CRP!$B36</f>
        <v>1</v>
      </c>
      <c r="AL36">
        <f>[8]CRP_Outcome_CRP!$C36</f>
        <v>0</v>
      </c>
      <c r="AM36">
        <f>[8]CRP_Outcome_CRP!$D36</f>
        <v>0</v>
      </c>
      <c r="AN36">
        <f>[8]CRP_Outcome_CRP!$E36</f>
        <v>0</v>
      </c>
      <c r="AP36">
        <f>[9]CRP_Outcome_CRP!$B36</f>
        <v>0</v>
      </c>
      <c r="AQ36">
        <f>[9]CRP_Outcome_CRP!$C36</f>
        <v>0</v>
      </c>
      <c r="AR36">
        <f>[9]CRP_Outcome_CRP!$D36</f>
        <v>0</v>
      </c>
      <c r="AS36">
        <f>[9]CRP_Outcome_CRP!$E36</f>
        <v>0</v>
      </c>
      <c r="AU36">
        <f>[10]CRP_Outcome_CRP!$B36</f>
        <v>0</v>
      </c>
      <c r="AV36">
        <f>[10]CRP_Outcome_CRP!$C36</f>
        <v>30</v>
      </c>
      <c r="AW36">
        <f>[10]CRP_Outcome_CRP!$D36</f>
        <v>0</v>
      </c>
      <c r="AX36">
        <f>[10]CRP_Outcome_CRP!$E36</f>
        <v>0</v>
      </c>
      <c r="AZ36">
        <f>[31]CRP_Outcome_CRP!$B36</f>
        <v>0</v>
      </c>
      <c r="BA36">
        <f>[31]CRP_Outcome_CRP!$C36</f>
        <v>22</v>
      </c>
      <c r="BB36">
        <f>[31]CRP_Outcome_CRP!$D36</f>
        <v>0</v>
      </c>
      <c r="BC36">
        <f>[31]CRP_Outcome_CRP!$E36</f>
        <v>0</v>
      </c>
      <c r="BE36">
        <f>[32]CRP_Outcome_CRP!$B36</f>
        <v>0</v>
      </c>
      <c r="BF36">
        <f>[32]CRP_Outcome_CRP!$C36</f>
        <v>15</v>
      </c>
      <c r="BG36">
        <f>[32]CRP_Outcome_CRP!$D36</f>
        <v>0</v>
      </c>
      <c r="BH36">
        <f>[32]CRP_Outcome_CRP!$E36</f>
        <v>0</v>
      </c>
      <c r="BJ36">
        <f>[33]CRP_Outcome_CRP!$B36</f>
        <v>0</v>
      </c>
      <c r="BK36">
        <f>[33]CRP_Outcome_CRP!$C36</f>
        <v>0</v>
      </c>
      <c r="BL36">
        <f>[33]CRP_Outcome_CRP!$D36</f>
        <v>0</v>
      </c>
      <c r="BM36">
        <f>[33]CRP_Outcome_CRP!$E36</f>
        <v>0</v>
      </c>
      <c r="BO36">
        <f>[34]CRP_Outcome_CRP!$B36</f>
        <v>0</v>
      </c>
      <c r="BP36">
        <f>[34]CRP_Outcome_CRP!$C36</f>
        <v>0</v>
      </c>
      <c r="BQ36">
        <f>[34]CRP_Outcome_CRP!$D36</f>
        <v>0</v>
      </c>
      <c r="BR36">
        <f>[34]CRP_Outcome_CRP!$E36</f>
        <v>0</v>
      </c>
      <c r="BT36">
        <f>[35]CRP_Outcome_CRP!$B36</f>
        <v>0</v>
      </c>
      <c r="BU36">
        <f>[35]CRP_Outcome_CRP!$C36</f>
        <v>8</v>
      </c>
      <c r="BV36">
        <f>[35]CRP_Outcome_CRP!$D36</f>
        <v>0</v>
      </c>
      <c r="BW36">
        <f>[35]CRP_Outcome_CRP!$E36</f>
        <v>0</v>
      </c>
      <c r="BY36">
        <f>[36]CRP_Outcome_CRP!$B36</f>
        <v>0</v>
      </c>
      <c r="BZ36">
        <f>[36]CRP_Outcome_CRP!$C36</f>
        <v>0</v>
      </c>
      <c r="CA36">
        <f>[36]CRP_Outcome_CRP!$D36</f>
        <v>0</v>
      </c>
      <c r="CB36">
        <f>[36]CRP_Outcome_CRP!$E36</f>
        <v>0</v>
      </c>
      <c r="CD36">
        <f>[37]CRP_Outcome_CRP!$B36</f>
        <v>0</v>
      </c>
      <c r="CE36">
        <f>[37]CRP_Outcome_CRP!$C36</f>
        <v>0</v>
      </c>
      <c r="CF36">
        <f>[37]CRP_Outcome_CRP!$D36</f>
        <v>0</v>
      </c>
      <c r="CG36">
        <f>[37]CRP_Outcome_CRP!$E36</f>
        <v>0</v>
      </c>
      <c r="CI36">
        <f>[38]CRP_Outcome_CRP!$B36</f>
        <v>0</v>
      </c>
      <c r="CJ36">
        <f>[38]CRP_Outcome_CRP!$C36</f>
        <v>0</v>
      </c>
      <c r="CK36">
        <f>[38]CRP_Outcome_CRP!$D36</f>
        <v>0</v>
      </c>
      <c r="CL36">
        <f>[38]CRP_Outcome_CRP!$E36</f>
        <v>0</v>
      </c>
      <c r="CN36">
        <f>[39]CRP_Outcome_CRP!$B36</f>
        <v>0</v>
      </c>
      <c r="CO36">
        <f>[39]CRP_Outcome_CRP!$C36</f>
        <v>17</v>
      </c>
      <c r="CP36">
        <f>[39]CRP_Outcome_CRP!$D36</f>
        <v>0</v>
      </c>
      <c r="CQ36">
        <f>[39]CRP_Outcome_CRP!$E36</f>
        <v>0</v>
      </c>
      <c r="CS36">
        <f>[40]CRP_Outcome_CRP!$B36</f>
        <v>0</v>
      </c>
      <c r="CT36">
        <f>[40]CRP_Outcome_CRP!$C36</f>
        <v>9</v>
      </c>
      <c r="CU36">
        <f>[40]CRP_Outcome_CRP!$D36</f>
        <v>0</v>
      </c>
      <c r="CV36">
        <f>[40]CRP_Outcome_CRP!$E36</f>
        <v>0</v>
      </c>
      <c r="CX36">
        <f>[41]CRP_Outcome_CRP!$B36</f>
        <v>1</v>
      </c>
      <c r="CY36">
        <f>[41]CRP_Outcome_CRP!$C36</f>
        <v>0</v>
      </c>
      <c r="CZ36">
        <f>[41]CRP_Outcome_CRP!$D36</f>
        <v>0</v>
      </c>
      <c r="DA36">
        <f>[41]CRP_Outcome_CRP!$E36</f>
        <v>0</v>
      </c>
      <c r="DC36">
        <f>[42]CRP_Outcome_CRP!$B36</f>
        <v>0</v>
      </c>
      <c r="DD36">
        <f>[42]CRP_Outcome_CRP!$C36</f>
        <v>0</v>
      </c>
      <c r="DE36">
        <f>[42]CRP_Outcome_CRP!$D36</f>
        <v>0</v>
      </c>
      <c r="DF36">
        <f>[42]CRP_Outcome_CRP!$E36</f>
        <v>0</v>
      </c>
      <c r="DH36">
        <f>[43]CRP_Outcome_CRP!$B36</f>
        <v>0</v>
      </c>
      <c r="DI36">
        <f>[43]CRP_Outcome_CRP!$C36</f>
        <v>0</v>
      </c>
      <c r="DJ36">
        <f>[43]CRP_Outcome_CRP!$D36</f>
        <v>0</v>
      </c>
      <c r="DK36">
        <f>[43]CRP_Outcome_CRP!$E36</f>
        <v>0</v>
      </c>
      <c r="DM36">
        <f>[44]CRP_Outcome_CRP!$B36</f>
        <v>0</v>
      </c>
      <c r="DN36">
        <f>[44]CRP_Outcome_CRP!$C36</f>
        <v>7</v>
      </c>
      <c r="DO36">
        <f>[44]CRP_Outcome_CRP!$D36</f>
        <v>0</v>
      </c>
      <c r="DP36">
        <f>[44]CRP_Outcome_CRP!$E36</f>
        <v>0</v>
      </c>
      <c r="DR36">
        <f>[5]CRP_Outcome_CRP!$B36</f>
        <v>0</v>
      </c>
      <c r="DS36">
        <f>[5]CRP_Outcome_CRP!$C36</f>
        <v>0</v>
      </c>
      <c r="DT36">
        <f>[5]CRP_Outcome_CRP!$D36</f>
        <v>0</v>
      </c>
      <c r="DU36">
        <f>[5]CRP_Outcome_CRP!$E36</f>
        <v>0</v>
      </c>
      <c r="DW36">
        <f>[46]CRP_Outcome_CRP!$B36</f>
        <v>0</v>
      </c>
      <c r="DX36">
        <f>[46]CRP_Outcome_CRP!$C36</f>
        <v>2</v>
      </c>
      <c r="DY36">
        <f>[46]CRP_Outcome_CRP!$D36</f>
        <v>0</v>
      </c>
      <c r="DZ36">
        <f>[46]CRP_Outcome_CRP!$E36</f>
        <v>0</v>
      </c>
      <c r="EB36">
        <f>[47]CRP_Outcome_CRP!$B36</f>
        <v>0</v>
      </c>
      <c r="EC36">
        <f>[47]CRP_Outcome_CRP!$C36</f>
        <v>0</v>
      </c>
      <c r="ED36">
        <f>[47]CRP_Outcome_CRP!$D36</f>
        <v>0</v>
      </c>
      <c r="EE36">
        <f>[47]CRP_Outcome_CRP!$E36</f>
        <v>0</v>
      </c>
      <c r="EG36">
        <f>[48]CRP_Outcome_CRP!$B36</f>
        <v>10</v>
      </c>
      <c r="EH36">
        <f>[48]CRP_Outcome_CRP!$C36</f>
        <v>15</v>
      </c>
      <c r="EI36">
        <f>[48]CRP_Outcome_CRP!$D36</f>
        <v>0</v>
      </c>
      <c r="EJ36">
        <f>[48]CRP_Outcome_CRP!$E36</f>
        <v>0</v>
      </c>
      <c r="EL36">
        <f>[49]CRP_Outcome_CRP!$B36</f>
        <v>0</v>
      </c>
      <c r="EM36">
        <f>[49]CRP_Outcome_CRP!$C36</f>
        <v>0</v>
      </c>
      <c r="EN36">
        <f>[49]CRP_Outcome_CRP!$D36</f>
        <v>0</v>
      </c>
      <c r="EO36">
        <f>[49]CRP_Outcome_CRP!$E36</f>
        <v>0</v>
      </c>
      <c r="EQ36">
        <f>[50]CRP_Outcome_CRP!$B36</f>
        <v>0</v>
      </c>
      <c r="ER36">
        <f>[50]CRP_Outcome_CRP!$C36</f>
        <v>0</v>
      </c>
      <c r="ES36">
        <f>[50]CRP_Outcome_CRP!$D36</f>
        <v>0</v>
      </c>
      <c r="ET36">
        <f>[50]CRP_Outcome_CRP!$E36</f>
        <v>0</v>
      </c>
      <c r="EW36">
        <f t="shared" si="0"/>
        <v>0.5</v>
      </c>
      <c r="EX36">
        <f t="shared" si="1"/>
        <v>4.8666666666666663</v>
      </c>
      <c r="EY36">
        <f t="shared" si="2"/>
        <v>0</v>
      </c>
      <c r="EZ36">
        <f t="shared" si="3"/>
        <v>0</v>
      </c>
    </row>
    <row r="37" spans="1:156" x14ac:dyDescent="0.35">
      <c r="A37">
        <v>35</v>
      </c>
      <c r="B37">
        <f>[1]CRP_Outcome_CRP!$B37</f>
        <v>0</v>
      </c>
      <c r="C37">
        <f>[1]CRP_Outcome_CRP!$C37</f>
        <v>0</v>
      </c>
      <c r="D37">
        <f>[1]CRP_Outcome_CRP!$D37</f>
        <v>0</v>
      </c>
      <c r="E37">
        <f>[1]CRP_Outcome_CRP!$E37</f>
        <v>0</v>
      </c>
      <c r="G37">
        <f>[2]CRP_Outcome_CRP!$B37</f>
        <v>0</v>
      </c>
      <c r="H37">
        <f>[2]CRP_Outcome_CRP!$C37</f>
        <v>0</v>
      </c>
      <c r="I37">
        <f>[2]CRP_Outcome_CRP!$D37</f>
        <v>0</v>
      </c>
      <c r="J37">
        <f>[2]CRP_Outcome_CRP!$E37</f>
        <v>0</v>
      </c>
      <c r="L37">
        <f>[3]CRP_Outcome_CRP!$B37</f>
        <v>0</v>
      </c>
      <c r="M37">
        <f>[3]CRP_Outcome_CRP!$C37</f>
        <v>0</v>
      </c>
      <c r="N37">
        <f>[3]CRP_Outcome_CRP!$D37</f>
        <v>0</v>
      </c>
      <c r="O37">
        <f>[3]CRP_Outcome_CRP!$E37</f>
        <v>0</v>
      </c>
      <c r="Q37">
        <f>[4]CRP_Outcome_CRP!$B37</f>
        <v>0</v>
      </c>
      <c r="R37">
        <f>[4]CRP_Outcome_CRP!$C37</f>
        <v>0</v>
      </c>
      <c r="S37">
        <f>[4]CRP_Outcome_CRP!$D37</f>
        <v>0</v>
      </c>
      <c r="T37">
        <f>[4]CRP_Outcome_CRP!$E37</f>
        <v>0</v>
      </c>
      <c r="V37">
        <f>[5]CRP_Outcome_CRP!$B37</f>
        <v>0</v>
      </c>
      <c r="W37">
        <f>[5]CRP_Outcome_CRP!$C37</f>
        <v>2</v>
      </c>
      <c r="X37">
        <f>[5]CRP_Outcome_CRP!$D37</f>
        <v>0</v>
      </c>
      <c r="Y37">
        <f>[5]CRP_Outcome_CRP!$E37</f>
        <v>0</v>
      </c>
      <c r="AA37">
        <f>[6]CRP_Outcome_CRP!$B37</f>
        <v>0</v>
      </c>
      <c r="AB37">
        <f>[6]CRP_Outcome_CRP!$C37</f>
        <v>4</v>
      </c>
      <c r="AC37">
        <f>[6]CRP_Outcome_CRP!$D37</f>
        <v>0</v>
      </c>
      <c r="AD37">
        <f>[6]CRP_Outcome_CRP!$E37</f>
        <v>0</v>
      </c>
      <c r="AF37">
        <f>[7]CRP_Outcome_CRP!$B37</f>
        <v>0</v>
      </c>
      <c r="AG37">
        <f>[7]CRP_Outcome_CRP!$C37</f>
        <v>29</v>
      </c>
      <c r="AH37">
        <f>[7]CRP_Outcome_CRP!$D37</f>
        <v>0</v>
      </c>
      <c r="AI37">
        <f>[7]CRP_Outcome_CRP!$E37</f>
        <v>0</v>
      </c>
      <c r="AK37">
        <f>[8]CRP_Outcome_CRP!$B37</f>
        <v>0</v>
      </c>
      <c r="AL37">
        <f>[8]CRP_Outcome_CRP!$C37</f>
        <v>5</v>
      </c>
      <c r="AM37">
        <f>[8]CRP_Outcome_CRP!$D37</f>
        <v>0</v>
      </c>
      <c r="AN37">
        <f>[8]CRP_Outcome_CRP!$E37</f>
        <v>0</v>
      </c>
      <c r="AP37">
        <f>[9]CRP_Outcome_CRP!$B37</f>
        <v>0</v>
      </c>
      <c r="AQ37">
        <f>[9]CRP_Outcome_CRP!$C37</f>
        <v>0</v>
      </c>
      <c r="AR37">
        <f>[9]CRP_Outcome_CRP!$D37</f>
        <v>0</v>
      </c>
      <c r="AS37">
        <f>[9]CRP_Outcome_CRP!$E37</f>
        <v>0</v>
      </c>
      <c r="AU37">
        <f>[10]CRP_Outcome_CRP!$B37</f>
        <v>0</v>
      </c>
      <c r="AV37">
        <f>[10]CRP_Outcome_CRP!$C37</f>
        <v>0</v>
      </c>
      <c r="AW37">
        <f>[10]CRP_Outcome_CRP!$D37</f>
        <v>0</v>
      </c>
      <c r="AX37">
        <f>[10]CRP_Outcome_CRP!$E37</f>
        <v>0</v>
      </c>
      <c r="AZ37">
        <f>[31]CRP_Outcome_CRP!$B37</f>
        <v>0</v>
      </c>
      <c r="BA37">
        <f>[31]CRP_Outcome_CRP!$C37</f>
        <v>0</v>
      </c>
      <c r="BB37">
        <f>[31]CRP_Outcome_CRP!$D37</f>
        <v>0</v>
      </c>
      <c r="BC37">
        <f>[31]CRP_Outcome_CRP!$E37</f>
        <v>0</v>
      </c>
      <c r="BE37">
        <f>[32]CRP_Outcome_CRP!$B37</f>
        <v>0</v>
      </c>
      <c r="BF37">
        <f>[32]CRP_Outcome_CRP!$C37</f>
        <v>0</v>
      </c>
      <c r="BG37">
        <f>[32]CRP_Outcome_CRP!$D37</f>
        <v>0</v>
      </c>
      <c r="BH37">
        <f>[32]CRP_Outcome_CRP!$E37</f>
        <v>0</v>
      </c>
      <c r="BJ37">
        <f>[33]CRP_Outcome_CRP!$B37</f>
        <v>0</v>
      </c>
      <c r="BK37">
        <f>[33]CRP_Outcome_CRP!$C37</f>
        <v>3</v>
      </c>
      <c r="BL37">
        <f>[33]CRP_Outcome_CRP!$D37</f>
        <v>0</v>
      </c>
      <c r="BM37">
        <f>[33]CRP_Outcome_CRP!$E37</f>
        <v>0</v>
      </c>
      <c r="BO37">
        <f>[34]CRP_Outcome_CRP!$B37</f>
        <v>0</v>
      </c>
      <c r="BP37">
        <f>[34]CRP_Outcome_CRP!$C37</f>
        <v>2</v>
      </c>
      <c r="BQ37">
        <f>[34]CRP_Outcome_CRP!$D37</f>
        <v>0</v>
      </c>
      <c r="BR37">
        <f>[34]CRP_Outcome_CRP!$E37</f>
        <v>0</v>
      </c>
      <c r="BT37">
        <f>[35]CRP_Outcome_CRP!$B37</f>
        <v>0</v>
      </c>
      <c r="BU37">
        <f>[35]CRP_Outcome_CRP!$C37</f>
        <v>0</v>
      </c>
      <c r="BV37">
        <f>[35]CRP_Outcome_CRP!$D37</f>
        <v>0</v>
      </c>
      <c r="BW37">
        <f>[35]CRP_Outcome_CRP!$E37</f>
        <v>0</v>
      </c>
      <c r="BY37">
        <f>[36]CRP_Outcome_CRP!$B37</f>
        <v>0</v>
      </c>
      <c r="BZ37">
        <f>[36]CRP_Outcome_CRP!$C37</f>
        <v>21</v>
      </c>
      <c r="CA37">
        <f>[36]CRP_Outcome_CRP!$D37</f>
        <v>0</v>
      </c>
      <c r="CB37">
        <f>[36]CRP_Outcome_CRP!$E37</f>
        <v>0</v>
      </c>
      <c r="CD37">
        <f>[37]CRP_Outcome_CRP!$B37</f>
        <v>0</v>
      </c>
      <c r="CE37">
        <f>[37]CRP_Outcome_CRP!$C37</f>
        <v>0</v>
      </c>
      <c r="CF37">
        <f>[37]CRP_Outcome_CRP!$D37</f>
        <v>0</v>
      </c>
      <c r="CG37">
        <f>[37]CRP_Outcome_CRP!$E37</f>
        <v>0</v>
      </c>
      <c r="CI37">
        <f>[38]CRP_Outcome_CRP!$B37</f>
        <v>0</v>
      </c>
      <c r="CJ37">
        <f>[38]CRP_Outcome_CRP!$C37</f>
        <v>1</v>
      </c>
      <c r="CK37">
        <f>[38]CRP_Outcome_CRP!$D37</f>
        <v>0</v>
      </c>
      <c r="CL37">
        <f>[38]CRP_Outcome_CRP!$E37</f>
        <v>0</v>
      </c>
      <c r="CN37">
        <f>[39]CRP_Outcome_CRP!$B37</f>
        <v>0</v>
      </c>
      <c r="CO37">
        <f>[39]CRP_Outcome_CRP!$C37</f>
        <v>1</v>
      </c>
      <c r="CP37">
        <f>[39]CRP_Outcome_CRP!$D37</f>
        <v>0</v>
      </c>
      <c r="CQ37">
        <f>[39]CRP_Outcome_CRP!$E37</f>
        <v>0</v>
      </c>
      <c r="CS37">
        <f>[40]CRP_Outcome_CRP!$B37</f>
        <v>0</v>
      </c>
      <c r="CT37">
        <f>[40]CRP_Outcome_CRP!$C37</f>
        <v>2</v>
      </c>
      <c r="CU37">
        <f>[40]CRP_Outcome_CRP!$D37</f>
        <v>0</v>
      </c>
      <c r="CV37">
        <f>[40]CRP_Outcome_CRP!$E37</f>
        <v>0</v>
      </c>
      <c r="CX37">
        <f>[41]CRP_Outcome_CRP!$B37</f>
        <v>0</v>
      </c>
      <c r="CY37">
        <f>[41]CRP_Outcome_CRP!$C37</f>
        <v>7</v>
      </c>
      <c r="CZ37">
        <f>[41]CRP_Outcome_CRP!$D37</f>
        <v>0</v>
      </c>
      <c r="DA37">
        <f>[41]CRP_Outcome_CRP!$E37</f>
        <v>0</v>
      </c>
      <c r="DC37">
        <f>[42]CRP_Outcome_CRP!$B37</f>
        <v>0</v>
      </c>
      <c r="DD37">
        <f>[42]CRP_Outcome_CRP!$C37</f>
        <v>2</v>
      </c>
      <c r="DE37">
        <f>[42]CRP_Outcome_CRP!$D37</f>
        <v>0</v>
      </c>
      <c r="DF37">
        <f>[42]CRP_Outcome_CRP!$E37</f>
        <v>0</v>
      </c>
      <c r="DH37">
        <f>[43]CRP_Outcome_CRP!$B37</f>
        <v>0</v>
      </c>
      <c r="DI37">
        <f>[43]CRP_Outcome_CRP!$C37</f>
        <v>0</v>
      </c>
      <c r="DJ37">
        <f>[43]CRP_Outcome_CRP!$D37</f>
        <v>0</v>
      </c>
      <c r="DK37">
        <f>[43]CRP_Outcome_CRP!$E37</f>
        <v>0</v>
      </c>
      <c r="DM37">
        <f>[44]CRP_Outcome_CRP!$B37</f>
        <v>0</v>
      </c>
      <c r="DN37">
        <f>[44]CRP_Outcome_CRP!$C37</f>
        <v>0</v>
      </c>
      <c r="DO37">
        <f>[44]CRP_Outcome_CRP!$D37</f>
        <v>0</v>
      </c>
      <c r="DP37">
        <f>[44]CRP_Outcome_CRP!$E37</f>
        <v>0</v>
      </c>
      <c r="DR37">
        <f>[5]CRP_Outcome_CRP!$B37</f>
        <v>0</v>
      </c>
      <c r="DS37">
        <f>[5]CRP_Outcome_CRP!$C37</f>
        <v>2</v>
      </c>
      <c r="DT37">
        <f>[5]CRP_Outcome_CRP!$D37</f>
        <v>0</v>
      </c>
      <c r="DU37">
        <f>[5]CRP_Outcome_CRP!$E37</f>
        <v>0</v>
      </c>
      <c r="DW37">
        <f>[46]CRP_Outcome_CRP!$B37</f>
        <v>0</v>
      </c>
      <c r="DX37">
        <f>[46]CRP_Outcome_CRP!$C37</f>
        <v>4</v>
      </c>
      <c r="DY37">
        <f>[46]CRP_Outcome_CRP!$D37</f>
        <v>0</v>
      </c>
      <c r="DZ37">
        <f>[46]CRP_Outcome_CRP!$E37</f>
        <v>0</v>
      </c>
      <c r="EB37">
        <f>[47]CRP_Outcome_CRP!$B37</f>
        <v>0</v>
      </c>
      <c r="EC37">
        <f>[47]CRP_Outcome_CRP!$C37</f>
        <v>0</v>
      </c>
      <c r="ED37">
        <f>[47]CRP_Outcome_CRP!$D37</f>
        <v>0</v>
      </c>
      <c r="EE37">
        <f>[47]CRP_Outcome_CRP!$E37</f>
        <v>0</v>
      </c>
      <c r="EG37">
        <f>[48]CRP_Outcome_CRP!$B37</f>
        <v>0</v>
      </c>
      <c r="EH37">
        <f>[48]CRP_Outcome_CRP!$C37</f>
        <v>0</v>
      </c>
      <c r="EI37">
        <f>[48]CRP_Outcome_CRP!$D37</f>
        <v>0</v>
      </c>
      <c r="EJ37">
        <f>[48]CRP_Outcome_CRP!$E37</f>
        <v>0</v>
      </c>
      <c r="EL37">
        <f>[49]CRP_Outcome_CRP!$B37</f>
        <v>0</v>
      </c>
      <c r="EM37">
        <f>[49]CRP_Outcome_CRP!$C37</f>
        <v>0</v>
      </c>
      <c r="EN37">
        <f>[49]CRP_Outcome_CRP!$D37</f>
        <v>0</v>
      </c>
      <c r="EO37">
        <f>[49]CRP_Outcome_CRP!$E37</f>
        <v>0</v>
      </c>
      <c r="EQ37">
        <f>[50]CRP_Outcome_CRP!$B37</f>
        <v>2</v>
      </c>
      <c r="ER37">
        <f>[50]CRP_Outcome_CRP!$C37</f>
        <v>0</v>
      </c>
      <c r="ES37">
        <f>[50]CRP_Outcome_CRP!$D37</f>
        <v>0</v>
      </c>
      <c r="ET37">
        <f>[50]CRP_Outcome_CRP!$E37</f>
        <v>0</v>
      </c>
      <c r="EW37">
        <f t="shared" si="0"/>
        <v>6.6666666666666666E-2</v>
      </c>
      <c r="EX37">
        <f t="shared" si="1"/>
        <v>2.8333333333333335</v>
      </c>
      <c r="EY37">
        <f t="shared" si="2"/>
        <v>0</v>
      </c>
      <c r="EZ37">
        <f t="shared" si="3"/>
        <v>0</v>
      </c>
    </row>
    <row r="38" spans="1:156" x14ac:dyDescent="0.35">
      <c r="A38">
        <v>36</v>
      </c>
      <c r="B38">
        <f>[1]CRP_Outcome_CRP!$B38</f>
        <v>0</v>
      </c>
      <c r="C38">
        <f>[1]CRP_Outcome_CRP!$C38</f>
        <v>0</v>
      </c>
      <c r="D38">
        <f>[1]CRP_Outcome_CRP!$D38</f>
        <v>0</v>
      </c>
      <c r="E38">
        <f>[1]CRP_Outcome_CRP!$E38</f>
        <v>0</v>
      </c>
      <c r="G38">
        <f>[2]CRP_Outcome_CRP!$B38</f>
        <v>0</v>
      </c>
      <c r="H38">
        <f>[2]CRP_Outcome_CRP!$C38</f>
        <v>0</v>
      </c>
      <c r="I38">
        <f>[2]CRP_Outcome_CRP!$D38</f>
        <v>0</v>
      </c>
      <c r="J38">
        <f>[2]CRP_Outcome_CRP!$E38</f>
        <v>0</v>
      </c>
      <c r="L38">
        <f>[3]CRP_Outcome_CRP!$B38</f>
        <v>0</v>
      </c>
      <c r="M38">
        <f>[3]CRP_Outcome_CRP!$C38</f>
        <v>0</v>
      </c>
      <c r="N38">
        <f>[3]CRP_Outcome_CRP!$D38</f>
        <v>0</v>
      </c>
      <c r="O38">
        <f>[3]CRP_Outcome_CRP!$E38</f>
        <v>0</v>
      </c>
      <c r="Q38">
        <f>[4]CRP_Outcome_CRP!$B38</f>
        <v>0</v>
      </c>
      <c r="R38">
        <f>[4]CRP_Outcome_CRP!$C38</f>
        <v>0</v>
      </c>
      <c r="S38">
        <f>[4]CRP_Outcome_CRP!$D38</f>
        <v>0</v>
      </c>
      <c r="T38">
        <f>[4]CRP_Outcome_CRP!$E38</f>
        <v>0</v>
      </c>
      <c r="V38">
        <f>[5]CRP_Outcome_CRP!$B38</f>
        <v>0</v>
      </c>
      <c r="W38">
        <f>[5]CRP_Outcome_CRP!$C38</f>
        <v>2</v>
      </c>
      <c r="X38">
        <f>[5]CRP_Outcome_CRP!$D38</f>
        <v>0</v>
      </c>
      <c r="Y38">
        <f>[5]CRP_Outcome_CRP!$E38</f>
        <v>0</v>
      </c>
      <c r="AA38">
        <f>[6]CRP_Outcome_CRP!$B38</f>
        <v>0</v>
      </c>
      <c r="AB38">
        <f>[6]CRP_Outcome_CRP!$C38</f>
        <v>6</v>
      </c>
      <c r="AC38">
        <f>[6]CRP_Outcome_CRP!$D38</f>
        <v>0</v>
      </c>
      <c r="AD38">
        <f>[6]CRP_Outcome_CRP!$E38</f>
        <v>0</v>
      </c>
      <c r="AF38">
        <f>[7]CRP_Outcome_CRP!$B38</f>
        <v>0</v>
      </c>
      <c r="AG38">
        <f>[7]CRP_Outcome_CRP!$C38</f>
        <v>0</v>
      </c>
      <c r="AH38">
        <f>[7]CRP_Outcome_CRP!$D38</f>
        <v>0</v>
      </c>
      <c r="AI38">
        <f>[7]CRP_Outcome_CRP!$E38</f>
        <v>0</v>
      </c>
      <c r="AK38">
        <f>[8]CRP_Outcome_CRP!$B38</f>
        <v>0</v>
      </c>
      <c r="AL38">
        <f>[8]CRP_Outcome_CRP!$C38</f>
        <v>4</v>
      </c>
      <c r="AM38">
        <f>[8]CRP_Outcome_CRP!$D38</f>
        <v>0</v>
      </c>
      <c r="AN38">
        <f>[8]CRP_Outcome_CRP!$E38</f>
        <v>0</v>
      </c>
      <c r="AP38">
        <f>[9]CRP_Outcome_CRP!$B38</f>
        <v>0</v>
      </c>
      <c r="AQ38">
        <f>[9]CRP_Outcome_CRP!$C38</f>
        <v>0</v>
      </c>
      <c r="AR38">
        <f>[9]CRP_Outcome_CRP!$D38</f>
        <v>0</v>
      </c>
      <c r="AS38">
        <f>[9]CRP_Outcome_CRP!$E38</f>
        <v>0</v>
      </c>
      <c r="AU38">
        <f>[10]CRP_Outcome_CRP!$B38</f>
        <v>0</v>
      </c>
      <c r="AV38">
        <f>[10]CRP_Outcome_CRP!$C38</f>
        <v>0</v>
      </c>
      <c r="AW38">
        <f>[10]CRP_Outcome_CRP!$D38</f>
        <v>0</v>
      </c>
      <c r="AX38">
        <f>[10]CRP_Outcome_CRP!$E38</f>
        <v>0</v>
      </c>
      <c r="AZ38">
        <f>[31]CRP_Outcome_CRP!$B38</f>
        <v>0</v>
      </c>
      <c r="BA38">
        <f>[31]CRP_Outcome_CRP!$C38</f>
        <v>0</v>
      </c>
      <c r="BB38">
        <f>[31]CRP_Outcome_CRP!$D38</f>
        <v>0</v>
      </c>
      <c r="BC38">
        <f>[31]CRP_Outcome_CRP!$E38</f>
        <v>0</v>
      </c>
      <c r="BE38">
        <f>[32]CRP_Outcome_CRP!$B38</f>
        <v>0</v>
      </c>
      <c r="BF38">
        <f>[32]CRP_Outcome_CRP!$C38</f>
        <v>0</v>
      </c>
      <c r="BG38">
        <f>[32]CRP_Outcome_CRP!$D38</f>
        <v>0</v>
      </c>
      <c r="BH38">
        <f>[32]CRP_Outcome_CRP!$E38</f>
        <v>0</v>
      </c>
      <c r="BJ38">
        <f>[33]CRP_Outcome_CRP!$B38</f>
        <v>0</v>
      </c>
      <c r="BK38">
        <f>[33]CRP_Outcome_CRP!$C38</f>
        <v>0</v>
      </c>
      <c r="BL38">
        <f>[33]CRP_Outcome_CRP!$D38</f>
        <v>0</v>
      </c>
      <c r="BM38">
        <f>[33]CRP_Outcome_CRP!$E38</f>
        <v>0</v>
      </c>
      <c r="BO38">
        <f>[34]CRP_Outcome_CRP!$B38</f>
        <v>0</v>
      </c>
      <c r="BP38">
        <f>[34]CRP_Outcome_CRP!$C38</f>
        <v>2</v>
      </c>
      <c r="BQ38">
        <f>[34]CRP_Outcome_CRP!$D38</f>
        <v>0</v>
      </c>
      <c r="BR38">
        <f>[34]CRP_Outcome_CRP!$E38</f>
        <v>0</v>
      </c>
      <c r="BT38">
        <f>[35]CRP_Outcome_CRP!$B38</f>
        <v>0</v>
      </c>
      <c r="BU38">
        <f>[35]CRP_Outcome_CRP!$C38</f>
        <v>0</v>
      </c>
      <c r="BV38">
        <f>[35]CRP_Outcome_CRP!$D38</f>
        <v>0</v>
      </c>
      <c r="BW38">
        <f>[35]CRP_Outcome_CRP!$E38</f>
        <v>0</v>
      </c>
      <c r="BY38">
        <f>[36]CRP_Outcome_CRP!$B38</f>
        <v>0</v>
      </c>
      <c r="BZ38">
        <f>[36]CRP_Outcome_CRP!$C38</f>
        <v>0</v>
      </c>
      <c r="CA38">
        <f>[36]CRP_Outcome_CRP!$D38</f>
        <v>0</v>
      </c>
      <c r="CB38">
        <f>[36]CRP_Outcome_CRP!$E38</f>
        <v>0</v>
      </c>
      <c r="CD38">
        <f>[37]CRP_Outcome_CRP!$B38</f>
        <v>0</v>
      </c>
      <c r="CE38">
        <f>[37]CRP_Outcome_CRP!$C38</f>
        <v>0</v>
      </c>
      <c r="CF38">
        <f>[37]CRP_Outcome_CRP!$D38</f>
        <v>0</v>
      </c>
      <c r="CG38">
        <f>[37]CRP_Outcome_CRP!$E38</f>
        <v>0</v>
      </c>
      <c r="CI38">
        <f>[38]CRP_Outcome_CRP!$B38</f>
        <v>0</v>
      </c>
      <c r="CJ38">
        <f>[38]CRP_Outcome_CRP!$C38</f>
        <v>0</v>
      </c>
      <c r="CK38">
        <f>[38]CRP_Outcome_CRP!$D38</f>
        <v>0</v>
      </c>
      <c r="CL38">
        <f>[38]CRP_Outcome_CRP!$E38</f>
        <v>0</v>
      </c>
      <c r="CN38">
        <f>[39]CRP_Outcome_CRP!$B38</f>
        <v>0</v>
      </c>
      <c r="CO38">
        <f>[39]CRP_Outcome_CRP!$C38</f>
        <v>0</v>
      </c>
      <c r="CP38">
        <f>[39]CRP_Outcome_CRP!$D38</f>
        <v>0</v>
      </c>
      <c r="CQ38">
        <f>[39]CRP_Outcome_CRP!$E38</f>
        <v>0</v>
      </c>
      <c r="CS38">
        <f>[40]CRP_Outcome_CRP!$B38</f>
        <v>0</v>
      </c>
      <c r="CT38">
        <f>[40]CRP_Outcome_CRP!$C38</f>
        <v>0</v>
      </c>
      <c r="CU38">
        <f>[40]CRP_Outcome_CRP!$D38</f>
        <v>0</v>
      </c>
      <c r="CV38">
        <f>[40]CRP_Outcome_CRP!$E38</f>
        <v>0</v>
      </c>
      <c r="CX38">
        <f>[41]CRP_Outcome_CRP!$B38</f>
        <v>0</v>
      </c>
      <c r="CY38">
        <f>[41]CRP_Outcome_CRP!$C38</f>
        <v>18</v>
      </c>
      <c r="CZ38">
        <f>[41]CRP_Outcome_CRP!$D38</f>
        <v>0</v>
      </c>
      <c r="DA38">
        <f>[41]CRP_Outcome_CRP!$E38</f>
        <v>0</v>
      </c>
      <c r="DC38">
        <f>[42]CRP_Outcome_CRP!$B38</f>
        <v>0</v>
      </c>
      <c r="DD38">
        <f>[42]CRP_Outcome_CRP!$C38</f>
        <v>2</v>
      </c>
      <c r="DE38">
        <f>[42]CRP_Outcome_CRP!$D38</f>
        <v>0</v>
      </c>
      <c r="DF38">
        <f>[42]CRP_Outcome_CRP!$E38</f>
        <v>0</v>
      </c>
      <c r="DH38">
        <f>[43]CRP_Outcome_CRP!$B38</f>
        <v>0</v>
      </c>
      <c r="DI38">
        <f>[43]CRP_Outcome_CRP!$C38</f>
        <v>0</v>
      </c>
      <c r="DJ38">
        <f>[43]CRP_Outcome_CRP!$D38</f>
        <v>0</v>
      </c>
      <c r="DK38">
        <f>[43]CRP_Outcome_CRP!$E38</f>
        <v>0</v>
      </c>
      <c r="DM38">
        <f>[44]CRP_Outcome_CRP!$B38</f>
        <v>0</v>
      </c>
      <c r="DN38">
        <f>[44]CRP_Outcome_CRP!$C38</f>
        <v>0</v>
      </c>
      <c r="DO38">
        <f>[44]CRP_Outcome_CRP!$D38</f>
        <v>0</v>
      </c>
      <c r="DP38">
        <f>[44]CRP_Outcome_CRP!$E38</f>
        <v>0</v>
      </c>
      <c r="DR38">
        <f>[5]CRP_Outcome_CRP!$B38</f>
        <v>0</v>
      </c>
      <c r="DS38">
        <f>[5]CRP_Outcome_CRP!$C38</f>
        <v>2</v>
      </c>
      <c r="DT38">
        <f>[5]CRP_Outcome_CRP!$D38</f>
        <v>0</v>
      </c>
      <c r="DU38">
        <f>[5]CRP_Outcome_CRP!$E38</f>
        <v>0</v>
      </c>
      <c r="DW38">
        <f>[46]CRP_Outcome_CRP!$B38</f>
        <v>0</v>
      </c>
      <c r="DX38">
        <f>[46]CRP_Outcome_CRP!$C38</f>
        <v>0</v>
      </c>
      <c r="DY38">
        <f>[46]CRP_Outcome_CRP!$D38</f>
        <v>0</v>
      </c>
      <c r="DZ38">
        <f>[46]CRP_Outcome_CRP!$E38</f>
        <v>0</v>
      </c>
      <c r="EB38">
        <f>[47]CRP_Outcome_CRP!$B38</f>
        <v>0</v>
      </c>
      <c r="EC38">
        <f>[47]CRP_Outcome_CRP!$C38</f>
        <v>0</v>
      </c>
      <c r="ED38">
        <f>[47]CRP_Outcome_CRP!$D38</f>
        <v>0</v>
      </c>
      <c r="EE38">
        <f>[47]CRP_Outcome_CRP!$E38</f>
        <v>0</v>
      </c>
      <c r="EG38">
        <f>[48]CRP_Outcome_CRP!$B38</f>
        <v>0</v>
      </c>
      <c r="EH38">
        <f>[48]CRP_Outcome_CRP!$C38</f>
        <v>0</v>
      </c>
      <c r="EI38">
        <f>[48]CRP_Outcome_CRP!$D38</f>
        <v>0</v>
      </c>
      <c r="EJ38">
        <f>[48]CRP_Outcome_CRP!$E38</f>
        <v>0</v>
      </c>
      <c r="EL38">
        <f>[49]CRP_Outcome_CRP!$B38</f>
        <v>0</v>
      </c>
      <c r="EM38">
        <f>[49]CRP_Outcome_CRP!$C38</f>
        <v>0</v>
      </c>
      <c r="EN38">
        <f>[49]CRP_Outcome_CRP!$D38</f>
        <v>0</v>
      </c>
      <c r="EO38">
        <f>[49]CRP_Outcome_CRP!$E38</f>
        <v>0</v>
      </c>
      <c r="EQ38">
        <f>[50]CRP_Outcome_CRP!$B38</f>
        <v>0</v>
      </c>
      <c r="ER38">
        <f>[50]CRP_Outcome_CRP!$C38</f>
        <v>3</v>
      </c>
      <c r="ES38">
        <f>[50]CRP_Outcome_CRP!$D38</f>
        <v>0</v>
      </c>
      <c r="ET38">
        <f>[50]CRP_Outcome_CRP!$E38</f>
        <v>0</v>
      </c>
      <c r="EW38">
        <f t="shared" si="0"/>
        <v>0</v>
      </c>
      <c r="EX38">
        <f t="shared" si="1"/>
        <v>1.3</v>
      </c>
      <c r="EY38">
        <f t="shared" si="2"/>
        <v>0</v>
      </c>
      <c r="EZ38">
        <f t="shared" si="3"/>
        <v>0</v>
      </c>
    </row>
    <row r="40" spans="1:156" x14ac:dyDescent="0.35">
      <c r="A40" t="s">
        <v>9</v>
      </c>
      <c r="B40">
        <f>SUM(B2:B38)</f>
        <v>6</v>
      </c>
      <c r="C40">
        <f t="shared" ref="C40:E40" si="4">SUM(C2:C38)</f>
        <v>116</v>
      </c>
      <c r="D40">
        <f t="shared" si="4"/>
        <v>0</v>
      </c>
      <c r="E40">
        <f t="shared" si="4"/>
        <v>0</v>
      </c>
      <c r="G40">
        <f>SUM(G2:G38)</f>
        <v>6</v>
      </c>
      <c r="H40">
        <f t="shared" ref="H40:J40" si="5">SUM(H2:H38)</f>
        <v>74</v>
      </c>
      <c r="I40">
        <f t="shared" si="5"/>
        <v>0</v>
      </c>
      <c r="J40">
        <f t="shared" si="5"/>
        <v>0</v>
      </c>
      <c r="L40">
        <f>SUM(L2:L38)</f>
        <v>6</v>
      </c>
      <c r="M40">
        <f t="shared" ref="M40:O40" si="6">SUM(M2:M38)</f>
        <v>22</v>
      </c>
      <c r="N40">
        <f t="shared" si="6"/>
        <v>0</v>
      </c>
      <c r="O40">
        <f t="shared" si="6"/>
        <v>0</v>
      </c>
      <c r="Q40">
        <f>SUM(Q2:Q38)</f>
        <v>6</v>
      </c>
      <c r="R40">
        <f t="shared" ref="R40:T40" si="7">SUM(R2:R38)</f>
        <v>63</v>
      </c>
      <c r="S40">
        <f t="shared" si="7"/>
        <v>0</v>
      </c>
      <c r="T40">
        <f t="shared" si="7"/>
        <v>0</v>
      </c>
      <c r="V40">
        <f>SUM(V2:V38)</f>
        <v>4</v>
      </c>
      <c r="W40">
        <f t="shared" ref="W40:Y40" si="8">SUM(W2:W38)</f>
        <v>44</v>
      </c>
      <c r="X40">
        <f t="shared" si="8"/>
        <v>0</v>
      </c>
      <c r="Y40">
        <f t="shared" si="8"/>
        <v>0</v>
      </c>
      <c r="AA40">
        <f>SUM(AA2:AA38)</f>
        <v>11</v>
      </c>
      <c r="AB40">
        <f t="shared" ref="AB40:AD40" si="9">SUM(AB2:AB38)</f>
        <v>36</v>
      </c>
      <c r="AC40">
        <f t="shared" si="9"/>
        <v>0</v>
      </c>
      <c r="AD40">
        <f t="shared" si="9"/>
        <v>0</v>
      </c>
      <c r="AF40">
        <f>SUM(AF2:AF38)</f>
        <v>11</v>
      </c>
      <c r="AG40">
        <f t="shared" ref="AG40:AI40" si="10">SUM(AG2:AG38)</f>
        <v>131</v>
      </c>
      <c r="AH40">
        <f t="shared" si="10"/>
        <v>0</v>
      </c>
      <c r="AI40">
        <f t="shared" si="10"/>
        <v>0</v>
      </c>
      <c r="AK40">
        <f>SUM(AK2:AK38)</f>
        <v>7</v>
      </c>
      <c r="AL40">
        <f t="shared" ref="AL40:AN40" si="11">SUM(AL2:AL38)</f>
        <v>33</v>
      </c>
      <c r="AM40">
        <f t="shared" si="11"/>
        <v>0</v>
      </c>
      <c r="AN40">
        <f t="shared" si="11"/>
        <v>0</v>
      </c>
      <c r="AP40">
        <f>SUM(AP2:AP38)</f>
        <v>0</v>
      </c>
      <c r="AQ40">
        <f t="shared" ref="AQ40:AS40" si="12">SUM(AQ2:AQ38)</f>
        <v>0</v>
      </c>
      <c r="AR40">
        <f t="shared" si="12"/>
        <v>0</v>
      </c>
      <c r="AS40">
        <f t="shared" si="12"/>
        <v>0</v>
      </c>
      <c r="AU40">
        <f>SUM(AU2:AU38)</f>
        <v>9</v>
      </c>
      <c r="AV40">
        <f t="shared" ref="AV40:AX40" si="13">SUM(AV2:AV38)</f>
        <v>118</v>
      </c>
      <c r="AW40">
        <f t="shared" si="13"/>
        <v>0</v>
      </c>
      <c r="AX40">
        <f t="shared" si="13"/>
        <v>0</v>
      </c>
      <c r="AZ40">
        <f>SUM(AZ2:AZ38)</f>
        <v>6</v>
      </c>
      <c r="BA40">
        <f>SUM(BA2:BA38)</f>
        <v>117</v>
      </c>
      <c r="BB40">
        <f>SUM(BB2:BB38)</f>
        <v>0</v>
      </c>
      <c r="BC40">
        <f>SUM(BC2:BC38)</f>
        <v>0</v>
      </c>
      <c r="BE40">
        <f>SUM(BE2:BE38)</f>
        <v>6</v>
      </c>
      <c r="BF40">
        <f>SUM(BF2:BF38)</f>
        <v>114</v>
      </c>
      <c r="BG40">
        <f>SUM(BG2:BG38)</f>
        <v>0</v>
      </c>
      <c r="BH40">
        <f>SUM(BH2:BH38)</f>
        <v>0</v>
      </c>
      <c r="BJ40">
        <f>SUM(BJ2:BJ38)</f>
        <v>11</v>
      </c>
      <c r="BK40">
        <f>SUM(BK2:BK38)</f>
        <v>76</v>
      </c>
      <c r="BL40">
        <f>SUM(BL2:BL38)</f>
        <v>0</v>
      </c>
      <c r="BM40">
        <f>SUM(BM2:BM38)</f>
        <v>0</v>
      </c>
      <c r="BO40">
        <f>SUM(BO2:BO38)</f>
        <v>14</v>
      </c>
      <c r="BP40">
        <f>SUM(BP2:BP38)</f>
        <v>56</v>
      </c>
      <c r="BQ40">
        <f>SUM(BQ2:BQ38)</f>
        <v>0</v>
      </c>
      <c r="BR40">
        <f>SUM(BR2:BR38)</f>
        <v>0</v>
      </c>
      <c r="BT40">
        <f>SUM(BT2:BT38)</f>
        <v>11</v>
      </c>
      <c r="BU40">
        <f>SUM(BU2:BU38)</f>
        <v>62</v>
      </c>
      <c r="BV40">
        <f>SUM(BV2:BV38)</f>
        <v>0</v>
      </c>
      <c r="BW40">
        <f>SUM(BW2:BW38)</f>
        <v>0</v>
      </c>
      <c r="BY40">
        <f>SUM(BY2:BY38)</f>
        <v>15</v>
      </c>
      <c r="BZ40">
        <f>SUM(BZ2:BZ38)</f>
        <v>133</v>
      </c>
      <c r="CA40">
        <f>SUM(CA2:CA38)</f>
        <v>0</v>
      </c>
      <c r="CB40">
        <f>SUM(CB2:CB38)</f>
        <v>0</v>
      </c>
      <c r="CD40">
        <f>SUM(CD2:CD38)</f>
        <v>17</v>
      </c>
      <c r="CE40">
        <f>SUM(CE2:CE38)</f>
        <v>146</v>
      </c>
      <c r="CF40">
        <f>SUM(CF2:CF38)</f>
        <v>0</v>
      </c>
      <c r="CG40">
        <f>SUM(CG2:CG38)</f>
        <v>0</v>
      </c>
      <c r="CI40">
        <f>SUM(CI2:CI38)</f>
        <v>8</v>
      </c>
      <c r="CJ40">
        <f>SUM(CJ2:CJ38)</f>
        <v>40</v>
      </c>
      <c r="CK40">
        <f>SUM(CK2:CK38)</f>
        <v>0</v>
      </c>
      <c r="CL40">
        <f>SUM(CL2:CL38)</f>
        <v>0</v>
      </c>
      <c r="CN40">
        <f>SUM(CN2:CN38)</f>
        <v>10</v>
      </c>
      <c r="CO40">
        <f>SUM(CO2:CO38)</f>
        <v>109</v>
      </c>
      <c r="CP40">
        <f>SUM(CP2:CP38)</f>
        <v>0</v>
      </c>
      <c r="CQ40">
        <f>SUM(CQ2:CQ38)</f>
        <v>0</v>
      </c>
      <c r="CS40">
        <f>SUM(CS2:CS38)</f>
        <v>15</v>
      </c>
      <c r="CT40">
        <f>SUM(CT2:CT38)</f>
        <v>80</v>
      </c>
      <c r="CU40">
        <f>SUM(CU2:CU38)</f>
        <v>0</v>
      </c>
      <c r="CV40">
        <f>SUM(CV2:CV38)</f>
        <v>0</v>
      </c>
      <c r="CX40">
        <f>SUM(CX2:CX38)</f>
        <v>3</v>
      </c>
      <c r="CY40">
        <f>SUM(CY2:CY38)</f>
        <v>120</v>
      </c>
      <c r="CZ40">
        <f>SUM(CZ2:CZ38)</f>
        <v>0</v>
      </c>
      <c r="DA40">
        <f>SUM(DA2:DA38)</f>
        <v>0</v>
      </c>
      <c r="DC40">
        <f>SUM(DC2:DC38)</f>
        <v>0</v>
      </c>
      <c r="DD40">
        <f>SUM(DD2:DD38)</f>
        <v>24</v>
      </c>
      <c r="DE40">
        <f>SUM(DE2:DE38)</f>
        <v>0</v>
      </c>
      <c r="DF40">
        <f>SUM(DF2:DF38)</f>
        <v>0</v>
      </c>
      <c r="DH40">
        <f>SUM(DH2:DH38)</f>
        <v>0</v>
      </c>
      <c r="DI40">
        <f>SUM(DI2:DI38)</f>
        <v>0</v>
      </c>
      <c r="DJ40">
        <f>SUM(DJ2:DJ38)</f>
        <v>0</v>
      </c>
      <c r="DK40">
        <f>SUM(DK2:DK38)</f>
        <v>0</v>
      </c>
      <c r="DM40">
        <f>SUM(DM2:DM38)</f>
        <v>14</v>
      </c>
      <c r="DN40">
        <f>SUM(DN2:DN38)</f>
        <v>40</v>
      </c>
      <c r="DO40">
        <f>SUM(DO2:DO38)</f>
        <v>0</v>
      </c>
      <c r="DP40">
        <f>SUM(DP2:DP38)</f>
        <v>0</v>
      </c>
      <c r="DR40">
        <f>SUM(DR2:DR38)</f>
        <v>4</v>
      </c>
      <c r="DS40">
        <f>SUM(DS2:DS38)</f>
        <v>44</v>
      </c>
      <c r="DT40">
        <f>SUM(DT2:DT38)</f>
        <v>0</v>
      </c>
      <c r="DU40">
        <f>SUM(DU2:DU38)</f>
        <v>0</v>
      </c>
      <c r="DW40">
        <f>SUM(DW2:DW38)</f>
        <v>17</v>
      </c>
      <c r="DX40">
        <f>SUM(DX2:DX38)</f>
        <v>43</v>
      </c>
      <c r="DY40">
        <f>SUM(DY2:DY38)</f>
        <v>0</v>
      </c>
      <c r="DZ40">
        <f>SUM(DZ2:DZ38)</f>
        <v>0</v>
      </c>
      <c r="EB40">
        <f>SUM(EB2:EB38)</f>
        <v>10</v>
      </c>
      <c r="EC40">
        <f>SUM(EC2:EC38)</f>
        <v>40</v>
      </c>
      <c r="ED40">
        <f>SUM(ED2:ED38)</f>
        <v>0</v>
      </c>
      <c r="EE40">
        <f>SUM(EE2:EE38)</f>
        <v>0</v>
      </c>
      <c r="EG40">
        <f>SUM(EG2:EG38)</f>
        <v>21</v>
      </c>
      <c r="EH40">
        <f>SUM(EH2:EH38)</f>
        <v>149</v>
      </c>
      <c r="EI40">
        <f>SUM(EI2:EI38)</f>
        <v>0</v>
      </c>
      <c r="EJ40">
        <f>SUM(EJ2:EJ38)</f>
        <v>0</v>
      </c>
      <c r="EL40">
        <f>SUM(EL2:EL38)</f>
        <v>0</v>
      </c>
      <c r="EM40">
        <f>SUM(EM2:EM38)</f>
        <v>1</v>
      </c>
      <c r="EN40">
        <f>SUM(EN2:EN38)</f>
        <v>0</v>
      </c>
      <c r="EO40">
        <f>SUM(EO2:EO38)</f>
        <v>0</v>
      </c>
      <c r="EQ40">
        <f>SUM(EQ2:EQ38)</f>
        <v>22</v>
      </c>
      <c r="ER40">
        <f>SUM(ER2:ER38)</f>
        <v>124</v>
      </c>
      <c r="ES40">
        <f>SUM(ES2:ES38)</f>
        <v>0</v>
      </c>
      <c r="ET40">
        <f>SUM(ET2:ET38)</f>
        <v>0</v>
      </c>
      <c r="EW40">
        <f>SUM(EW2:EW38)</f>
        <v>9</v>
      </c>
      <c r="EX40">
        <f t="shared" ref="EX40:EZ40" si="14">SUM(EX2:EX38)</f>
        <v>71.833333333333329</v>
      </c>
      <c r="EY40">
        <f t="shared" si="14"/>
        <v>0</v>
      </c>
      <c r="EZ40">
        <f t="shared" si="14"/>
        <v>0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84EA6E-18FA-44D3-BA11-C9E1247D6574}">
  <dimension ref="A1:EZ40"/>
  <sheetViews>
    <sheetView topLeftCell="CD13" workbookViewId="0">
      <selection activeCell="AU2" sqref="AU2:AX38"/>
    </sheetView>
  </sheetViews>
  <sheetFormatPr defaultRowHeight="14.5" x14ac:dyDescent="0.35"/>
  <cols>
    <col min="6" max="6" width="8.7265625" style="5"/>
    <col min="11" max="11" width="8.7265625" style="5"/>
    <col min="16" max="16" width="8.7265625" style="5"/>
    <col min="21" max="21" width="8.7265625" style="5"/>
    <col min="26" max="26" width="8.7265625" style="5"/>
    <col min="31" max="31" width="8.7265625" style="5"/>
    <col min="36" max="36" width="8.7265625" style="5"/>
    <col min="41" max="41" width="8.7265625" style="5"/>
    <col min="46" max="46" width="8.7265625" style="5"/>
    <col min="51" max="51" width="8.7265625" style="5"/>
    <col min="56" max="56" width="8.7265625" style="5"/>
    <col min="61" max="61" width="8.7265625" style="5"/>
    <col min="66" max="66" width="8.7265625" style="5"/>
    <col min="71" max="71" width="8.7265625" style="5"/>
    <col min="76" max="76" width="8.7265625" style="5"/>
    <col min="81" max="81" width="8.7265625" style="5"/>
    <col min="86" max="86" width="8.7265625" style="5"/>
    <col min="91" max="91" width="8.7265625" style="5"/>
    <col min="96" max="96" width="8.7265625" style="5"/>
    <col min="101" max="101" width="8.7265625" style="5"/>
    <col min="106" max="106" width="8.7265625" style="5"/>
    <col min="111" max="111" width="8.7265625" style="5"/>
    <col min="116" max="116" width="8.7265625" style="5"/>
    <col min="121" max="121" width="8.7265625" style="5"/>
    <col min="126" max="126" width="8.7265625" style="5"/>
    <col min="131" max="131" width="8.7265625" style="5"/>
    <col min="136" max="136" width="8.7265625" style="5"/>
    <col min="141" max="141" width="8.7265625" style="5"/>
    <col min="146" max="146" width="8.7265625" style="5"/>
    <col min="151" max="151" width="8.7265625" style="5"/>
  </cols>
  <sheetData>
    <row r="1" spans="1:155" x14ac:dyDescent="0.35">
      <c r="A1" t="s">
        <v>19</v>
      </c>
      <c r="B1" t="s">
        <v>34</v>
      </c>
      <c r="C1" s="87" t="s">
        <v>31</v>
      </c>
      <c r="D1" s="87" t="s">
        <v>32</v>
      </c>
      <c r="E1" s="87" t="s">
        <v>33</v>
      </c>
      <c r="F1" s="5">
        <v>1</v>
      </c>
      <c r="G1" t="s">
        <v>34</v>
      </c>
      <c r="H1" t="s">
        <v>31</v>
      </c>
      <c r="I1" t="s">
        <v>32</v>
      </c>
      <c r="J1" t="s">
        <v>33</v>
      </c>
      <c r="K1" s="5">
        <v>2</v>
      </c>
      <c r="L1" t="s">
        <v>34</v>
      </c>
      <c r="M1" t="s">
        <v>31</v>
      </c>
      <c r="N1" t="s">
        <v>32</v>
      </c>
      <c r="O1" t="s">
        <v>33</v>
      </c>
      <c r="P1" s="5">
        <v>3</v>
      </c>
      <c r="Q1" t="s">
        <v>34</v>
      </c>
      <c r="R1" s="87" t="s">
        <v>31</v>
      </c>
      <c r="S1" s="87" t="s">
        <v>32</v>
      </c>
      <c r="T1" s="87" t="s">
        <v>33</v>
      </c>
      <c r="U1" s="5">
        <v>4</v>
      </c>
      <c r="V1" t="s">
        <v>34</v>
      </c>
      <c r="W1" s="87" t="s">
        <v>31</v>
      </c>
      <c r="X1" s="87" t="s">
        <v>32</v>
      </c>
      <c r="Y1" s="87" t="s">
        <v>33</v>
      </c>
      <c r="Z1" s="5">
        <v>5</v>
      </c>
      <c r="AA1" t="s">
        <v>34</v>
      </c>
      <c r="AB1" s="87" t="s">
        <v>31</v>
      </c>
      <c r="AC1" s="87" t="s">
        <v>32</v>
      </c>
      <c r="AD1" s="87" t="s">
        <v>33</v>
      </c>
      <c r="AE1" s="5">
        <v>6</v>
      </c>
      <c r="AF1" t="s">
        <v>34</v>
      </c>
      <c r="AG1" s="87" t="s">
        <v>31</v>
      </c>
      <c r="AH1" s="87" t="s">
        <v>32</v>
      </c>
      <c r="AI1" s="87" t="s">
        <v>33</v>
      </c>
      <c r="AJ1" s="5">
        <v>7</v>
      </c>
      <c r="AK1" t="s">
        <v>34</v>
      </c>
      <c r="AL1" s="87" t="s">
        <v>31</v>
      </c>
      <c r="AM1" s="87" t="s">
        <v>32</v>
      </c>
      <c r="AN1" s="87" t="s">
        <v>33</v>
      </c>
      <c r="AO1" s="5">
        <v>8</v>
      </c>
      <c r="AP1" t="s">
        <v>34</v>
      </c>
      <c r="AQ1" s="87" t="s">
        <v>31</v>
      </c>
      <c r="AR1" s="87" t="s">
        <v>32</v>
      </c>
      <c r="AS1" s="87" t="s">
        <v>33</v>
      </c>
      <c r="AT1" s="5">
        <v>9</v>
      </c>
      <c r="AU1" t="s">
        <v>34</v>
      </c>
      <c r="AV1" s="87" t="s">
        <v>31</v>
      </c>
      <c r="AW1" s="87" t="s">
        <v>32</v>
      </c>
      <c r="AX1" s="87" t="s">
        <v>33</v>
      </c>
      <c r="AY1" s="5">
        <v>10</v>
      </c>
      <c r="AZ1" t="s">
        <v>34</v>
      </c>
      <c r="BA1" s="87" t="s">
        <v>31</v>
      </c>
      <c r="BB1" s="87" t="s">
        <v>32</v>
      </c>
      <c r="BC1" s="87" t="s">
        <v>33</v>
      </c>
      <c r="BD1" s="5">
        <v>11</v>
      </c>
      <c r="BE1" t="s">
        <v>34</v>
      </c>
      <c r="BF1" t="s">
        <v>31</v>
      </c>
      <c r="BG1" t="s">
        <v>32</v>
      </c>
      <c r="BH1" t="s">
        <v>33</v>
      </c>
      <c r="BI1" s="5">
        <v>12</v>
      </c>
      <c r="BJ1" t="s">
        <v>34</v>
      </c>
      <c r="BK1" t="s">
        <v>31</v>
      </c>
      <c r="BL1" t="s">
        <v>32</v>
      </c>
      <c r="BM1" t="s">
        <v>33</v>
      </c>
      <c r="BN1" s="5">
        <v>13</v>
      </c>
      <c r="BO1" t="s">
        <v>34</v>
      </c>
      <c r="BP1" s="87" t="s">
        <v>31</v>
      </c>
      <c r="BQ1" s="87" t="s">
        <v>32</v>
      </c>
      <c r="BR1" s="87" t="s">
        <v>33</v>
      </c>
      <c r="BS1" s="5">
        <v>14</v>
      </c>
      <c r="BT1" t="s">
        <v>34</v>
      </c>
      <c r="BU1" s="87" t="s">
        <v>31</v>
      </c>
      <c r="BV1" s="87" t="s">
        <v>32</v>
      </c>
      <c r="BW1" s="87" t="s">
        <v>33</v>
      </c>
      <c r="BX1" s="5">
        <v>15</v>
      </c>
      <c r="BY1" t="s">
        <v>34</v>
      </c>
      <c r="BZ1" s="87" t="s">
        <v>31</v>
      </c>
      <c r="CA1" s="87" t="s">
        <v>32</v>
      </c>
      <c r="CB1" s="87" t="s">
        <v>33</v>
      </c>
      <c r="CC1" s="5">
        <v>16</v>
      </c>
      <c r="CD1" t="s">
        <v>34</v>
      </c>
      <c r="CE1" s="87" t="s">
        <v>31</v>
      </c>
      <c r="CF1" s="87" t="s">
        <v>32</v>
      </c>
      <c r="CG1" s="87" t="s">
        <v>33</v>
      </c>
      <c r="CH1" s="5">
        <v>17</v>
      </c>
      <c r="CI1" t="s">
        <v>34</v>
      </c>
      <c r="CJ1" s="87" t="s">
        <v>31</v>
      </c>
      <c r="CK1" s="87" t="s">
        <v>32</v>
      </c>
      <c r="CL1" s="87" t="s">
        <v>33</v>
      </c>
      <c r="CM1" s="5">
        <v>18</v>
      </c>
      <c r="CN1" t="s">
        <v>34</v>
      </c>
      <c r="CO1" s="87" t="s">
        <v>31</v>
      </c>
      <c r="CP1" s="87" t="s">
        <v>32</v>
      </c>
      <c r="CQ1" s="87" t="s">
        <v>33</v>
      </c>
      <c r="CR1" s="5">
        <v>19</v>
      </c>
      <c r="CS1" t="s">
        <v>34</v>
      </c>
      <c r="CT1" s="87" t="s">
        <v>31</v>
      </c>
      <c r="CU1" s="87" t="s">
        <v>32</v>
      </c>
      <c r="CV1" s="87" t="s">
        <v>33</v>
      </c>
      <c r="CW1" s="5">
        <v>20</v>
      </c>
      <c r="CX1" t="s">
        <v>34</v>
      </c>
      <c r="CY1" s="87" t="s">
        <v>31</v>
      </c>
      <c r="CZ1" s="87" t="s">
        <v>32</v>
      </c>
      <c r="DA1" s="87" t="s">
        <v>33</v>
      </c>
      <c r="DB1" s="5">
        <v>21</v>
      </c>
      <c r="DC1" t="s">
        <v>34</v>
      </c>
      <c r="DD1" t="s">
        <v>31</v>
      </c>
      <c r="DE1" t="s">
        <v>32</v>
      </c>
      <c r="DF1" t="s">
        <v>33</v>
      </c>
      <c r="DG1" s="5">
        <v>22</v>
      </c>
      <c r="DH1" t="s">
        <v>34</v>
      </c>
      <c r="DI1" t="s">
        <v>31</v>
      </c>
      <c r="DJ1" t="s">
        <v>32</v>
      </c>
      <c r="DK1" t="s">
        <v>33</v>
      </c>
      <c r="DL1" s="5">
        <v>23</v>
      </c>
      <c r="DM1" t="s">
        <v>34</v>
      </c>
      <c r="DN1" s="87" t="s">
        <v>31</v>
      </c>
      <c r="DO1" s="87" t="s">
        <v>32</v>
      </c>
      <c r="DP1" s="87" t="s">
        <v>33</v>
      </c>
      <c r="DQ1" s="5">
        <v>24</v>
      </c>
      <c r="DR1" t="s">
        <v>34</v>
      </c>
      <c r="DS1" s="87" t="s">
        <v>31</v>
      </c>
      <c r="DT1" s="87" t="s">
        <v>32</v>
      </c>
      <c r="DU1" s="87" t="s">
        <v>33</v>
      </c>
      <c r="DV1" s="5">
        <v>25</v>
      </c>
      <c r="DW1" t="s">
        <v>34</v>
      </c>
      <c r="DX1" s="87" t="s">
        <v>31</v>
      </c>
      <c r="DY1" s="87" t="s">
        <v>32</v>
      </c>
      <c r="DZ1" s="87" t="s">
        <v>33</v>
      </c>
      <c r="EA1" s="5">
        <v>26</v>
      </c>
      <c r="EB1" t="s">
        <v>34</v>
      </c>
      <c r="EC1" s="87" t="s">
        <v>31</v>
      </c>
      <c r="ED1" s="87" t="s">
        <v>32</v>
      </c>
      <c r="EE1" s="87" t="s">
        <v>33</v>
      </c>
      <c r="EF1" s="5">
        <v>27</v>
      </c>
      <c r="EG1" t="s">
        <v>34</v>
      </c>
      <c r="EH1" s="87" t="s">
        <v>31</v>
      </c>
      <c r="EI1" s="87" t="s">
        <v>32</v>
      </c>
      <c r="EJ1" s="87" t="s">
        <v>33</v>
      </c>
      <c r="EK1" s="5">
        <v>28</v>
      </c>
      <c r="EL1" t="s">
        <v>34</v>
      </c>
      <c r="EM1" s="87" t="s">
        <v>31</v>
      </c>
      <c r="EN1" s="87" t="s">
        <v>32</v>
      </c>
      <c r="EO1" s="87" t="s">
        <v>33</v>
      </c>
      <c r="EP1" s="5">
        <v>29</v>
      </c>
      <c r="EQ1" t="s">
        <v>34</v>
      </c>
      <c r="ER1" s="87" t="s">
        <v>31</v>
      </c>
      <c r="ES1" s="87" t="s">
        <v>32</v>
      </c>
      <c r="ET1" s="87" t="s">
        <v>33</v>
      </c>
      <c r="EU1" s="5">
        <v>30</v>
      </c>
      <c r="EV1" t="s">
        <v>44</v>
      </c>
      <c r="EW1" t="s">
        <v>123</v>
      </c>
      <c r="EX1" t="s">
        <v>42</v>
      </c>
      <c r="EY1" t="s">
        <v>124</v>
      </c>
    </row>
    <row r="2" spans="1:155" x14ac:dyDescent="0.35">
      <c r="A2">
        <v>0</v>
      </c>
      <c r="B2">
        <f>[1]CRP_Outcome_CRP!$O2</f>
        <v>0</v>
      </c>
      <c r="C2">
        <f>[1]CRP_Outcome_CRP!$BF2</f>
        <v>0</v>
      </c>
      <c r="D2">
        <f>[1]CRP_Outcome_CRP!$BG2</f>
        <v>0</v>
      </c>
      <c r="E2">
        <f>[1]CRP_Outcome_CRP!$BH2</f>
        <v>0</v>
      </c>
      <c r="G2">
        <f>[2]CRP_Outcome_CRP!$O2</f>
        <v>0</v>
      </c>
      <c r="H2">
        <f>[2]CRP_Outcome_CRP!$BF2</f>
        <v>0</v>
      </c>
      <c r="I2">
        <f>[2]CRP_Outcome_CRP!$BG2</f>
        <v>0</v>
      </c>
      <c r="J2">
        <f>[2]CRP_Outcome_CRP!$BH2</f>
        <v>0</v>
      </c>
      <c r="L2">
        <f>[3]CRP_Outcome_CRP!$O2</f>
        <v>0</v>
      </c>
      <c r="M2">
        <f>[3]CRP_Outcome_CRP!$BF2</f>
        <v>0</v>
      </c>
      <c r="N2">
        <f>[3]CRP_Outcome_CRP!$BG2</f>
        <v>0</v>
      </c>
      <c r="O2">
        <f>[3]CRP_Outcome_CRP!$BH2</f>
        <v>0</v>
      </c>
      <c r="Q2">
        <f>[4]CRP_Outcome_CRP!$O2</f>
        <v>0</v>
      </c>
      <c r="R2">
        <f>[4]CRP_Outcome_CRP!$BF2</f>
        <v>0</v>
      </c>
      <c r="S2">
        <f>[4]CRP_Outcome_CRP!$BG2</f>
        <v>0</v>
      </c>
      <c r="T2">
        <f>[4]CRP_Outcome_CRP!$BH2</f>
        <v>0</v>
      </c>
      <c r="V2">
        <f>[5]CRP_Outcome_CRP!$O2</f>
        <v>0</v>
      </c>
      <c r="W2">
        <f>[5]CRP_Outcome_CRP!$BF2</f>
        <v>0</v>
      </c>
      <c r="X2">
        <f>[5]CRP_Outcome_CRP!$BG2</f>
        <v>0</v>
      </c>
      <c r="Y2">
        <f>[5]CRP_Outcome_CRP!$BH2</f>
        <v>0</v>
      </c>
      <c r="AA2">
        <f>[6]CRP_Outcome_CRP!$O2</f>
        <v>0</v>
      </c>
      <c r="AB2">
        <f>[6]CRP_Outcome_CRP!$BF2</f>
        <v>0</v>
      </c>
      <c r="AC2">
        <f>[6]CRP_Outcome_CRP!$BG2</f>
        <v>0</v>
      </c>
      <c r="AD2">
        <f>[6]CRP_Outcome_CRP!$BH2</f>
        <v>0</v>
      </c>
      <c r="AF2">
        <f>[7]CRP_Outcome_CRP!$O2</f>
        <v>0</v>
      </c>
      <c r="AG2">
        <f>[7]CRP_Outcome_CRP!$BF2</f>
        <v>0</v>
      </c>
      <c r="AH2">
        <f>[7]CRP_Outcome_CRP!$BG2</f>
        <v>0</v>
      </c>
      <c r="AI2">
        <f>[7]CRP_Outcome_CRP!$BH2</f>
        <v>0</v>
      </c>
      <c r="AK2">
        <f>[8]CRP_Outcome_CRP!$O2</f>
        <v>0</v>
      </c>
      <c r="AL2">
        <f>[8]CRP_Outcome_CRP!$BF2</f>
        <v>0</v>
      </c>
      <c r="AM2">
        <f>[8]CRP_Outcome_CRP!$BG2</f>
        <v>0</v>
      </c>
      <c r="AN2">
        <f>[8]CRP_Outcome_CRP!$BH2</f>
        <v>0</v>
      </c>
      <c r="AP2">
        <f>[9]CRP_Outcome_CRP!$O2</f>
        <v>0</v>
      </c>
      <c r="AQ2">
        <f>[9]CRP_Outcome_CRP!$BF2</f>
        <v>0</v>
      </c>
      <c r="AR2">
        <f>[9]CRP_Outcome_CRP!$BG2</f>
        <v>0</v>
      </c>
      <c r="AS2">
        <f>[9]CRP_Outcome_CRP!$BH2</f>
        <v>0</v>
      </c>
      <c r="AU2">
        <f>[10]CRP_Outcome_CRP!$O2</f>
        <v>0</v>
      </c>
      <c r="AV2">
        <f>[10]CRP_Outcome_CRP!$BF2</f>
        <v>0</v>
      </c>
      <c r="AW2">
        <f>[10]CRP_Outcome_CRP!$BG2</f>
        <v>0</v>
      </c>
      <c r="AX2">
        <f>[10]CRP_Outcome_CRP!$BH2</f>
        <v>0</v>
      </c>
      <c r="AZ2">
        <f>[31]CRP_Outcome_CRP!$O2</f>
        <v>0</v>
      </c>
      <c r="BA2">
        <f>[31]CRP_Outcome_CRP!$BF2</f>
        <v>0</v>
      </c>
      <c r="BB2">
        <f>[31]CRP_Outcome_CRP!$BG2</f>
        <v>0</v>
      </c>
      <c r="BC2">
        <f>[31]CRP_Outcome_CRP!$BH2</f>
        <v>0</v>
      </c>
      <c r="BE2">
        <f>[32]CRP_Outcome_CRP!$O2</f>
        <v>0</v>
      </c>
      <c r="BF2">
        <f>[32]CRP_Outcome_CRP!$BF2</f>
        <v>0</v>
      </c>
      <c r="BG2">
        <f>[32]CRP_Outcome_CRP!$BG2</f>
        <v>0</v>
      </c>
      <c r="BH2">
        <f>[32]CRP_Outcome_CRP!$BH2</f>
        <v>0</v>
      </c>
      <c r="BJ2">
        <f>[33]CRP_Outcome_CRP!$O2</f>
        <v>0</v>
      </c>
      <c r="BK2">
        <f>[33]CRP_Outcome_CRP!$BF2</f>
        <v>0</v>
      </c>
      <c r="BL2">
        <f>[33]CRP_Outcome_CRP!$BG2</f>
        <v>0</v>
      </c>
      <c r="BM2">
        <f>[33]CRP_Outcome_CRP!$BH2</f>
        <v>0</v>
      </c>
      <c r="BO2">
        <f>[34]CRP_Outcome_CRP!$O2</f>
        <v>0</v>
      </c>
      <c r="BP2">
        <f>[34]CRP_Outcome_CRP!$BF2</f>
        <v>0</v>
      </c>
      <c r="BQ2">
        <f>[34]CRP_Outcome_CRP!$BG2</f>
        <v>0</v>
      </c>
      <c r="BR2">
        <f>[34]CRP_Outcome_CRP!$BH2</f>
        <v>0</v>
      </c>
      <c r="BT2">
        <f>[35]CRP_Outcome_CRP!$O2</f>
        <v>0</v>
      </c>
      <c r="BU2">
        <f>[35]CRP_Outcome_CRP!$BF2</f>
        <v>0</v>
      </c>
      <c r="BV2">
        <f>[35]CRP_Outcome_CRP!$BG2</f>
        <v>0</v>
      </c>
      <c r="BW2">
        <f>[35]CRP_Outcome_CRP!$BH2</f>
        <v>0</v>
      </c>
      <c r="BY2">
        <f>[36]CRP_Outcome_CRP!$O2</f>
        <v>0</v>
      </c>
      <c r="BZ2">
        <f>[36]CRP_Outcome_CRP!$BF2</f>
        <v>0</v>
      </c>
      <c r="CA2">
        <f>[36]CRP_Outcome_CRP!$BG2</f>
        <v>0</v>
      </c>
      <c r="CB2">
        <f>[36]CRP_Outcome_CRP!$BH2</f>
        <v>0</v>
      </c>
      <c r="CD2">
        <f>[37]CRP_Outcome_CRP!$O2</f>
        <v>0</v>
      </c>
      <c r="CE2">
        <f>[37]CRP_Outcome_CRP!$BF2</f>
        <v>0</v>
      </c>
      <c r="CF2">
        <f>[37]CRP_Outcome_CRP!$BG2</f>
        <v>0</v>
      </c>
      <c r="CG2">
        <f>[37]CRP_Outcome_CRP!$BH2</f>
        <v>0</v>
      </c>
      <c r="CI2">
        <f>[38]CRP_Outcome_CRP!$O2</f>
        <v>0</v>
      </c>
      <c r="CJ2">
        <f>[38]CRP_Outcome_CRP!$BF2</f>
        <v>0</v>
      </c>
      <c r="CK2">
        <f>[38]CRP_Outcome_CRP!$BG2</f>
        <v>0</v>
      </c>
      <c r="CL2">
        <f>[38]CRP_Outcome_CRP!$BH2</f>
        <v>0</v>
      </c>
      <c r="CN2">
        <f>[39]CRP_Outcome_CRP!$O2</f>
        <v>0</v>
      </c>
      <c r="CO2">
        <f>[39]CRP_Outcome_CRP!$BF2</f>
        <v>0</v>
      </c>
      <c r="CP2">
        <f>[39]CRP_Outcome_CRP!$BG2</f>
        <v>0</v>
      </c>
      <c r="CQ2">
        <f>[39]CRP_Outcome_CRP!$BH2</f>
        <v>0</v>
      </c>
      <c r="CS2">
        <f>[40]CRP_Outcome_CRP!$O2</f>
        <v>0</v>
      </c>
      <c r="CT2">
        <f>[40]CRP_Outcome_CRP!$BF2</f>
        <v>0</v>
      </c>
      <c r="CU2">
        <f>[40]CRP_Outcome_CRP!$BG2</f>
        <v>0</v>
      </c>
      <c r="CV2">
        <f>[40]CRP_Outcome_CRP!$BH2</f>
        <v>0</v>
      </c>
      <c r="CX2">
        <f>[41]CRP_Outcome_CRP!$O2</f>
        <v>0</v>
      </c>
      <c r="CY2">
        <f>[41]CRP_Outcome_CRP!$BF2</f>
        <v>0</v>
      </c>
      <c r="CZ2">
        <f>[41]CRP_Outcome_CRP!$BG2</f>
        <v>0</v>
      </c>
      <c r="DA2">
        <f>[41]CRP_Outcome_CRP!$BH2</f>
        <v>0</v>
      </c>
      <c r="DC2">
        <f>[42]CRP_Outcome_CRP!$O2</f>
        <v>0</v>
      </c>
      <c r="DD2">
        <f>[42]CRP_Outcome_CRP!$BF2</f>
        <v>0</v>
      </c>
      <c r="DE2">
        <f>[42]CRP_Outcome_CRP!$BG2</f>
        <v>0</v>
      </c>
      <c r="DF2">
        <f>[42]CRP_Outcome_CRP!$BH2</f>
        <v>0</v>
      </c>
      <c r="DH2">
        <f>[43]CRP_Outcome_CRP!$O2</f>
        <v>0</v>
      </c>
      <c r="DI2">
        <f>[43]CRP_Outcome_CRP!$BF2</f>
        <v>0</v>
      </c>
      <c r="DJ2">
        <f>[43]CRP_Outcome_CRP!$BG2</f>
        <v>0</v>
      </c>
      <c r="DK2">
        <f>[43]CRP_Outcome_CRP!$BH2</f>
        <v>0</v>
      </c>
      <c r="DM2">
        <f>[44]CRP_Outcome_CRP!$O2</f>
        <v>0</v>
      </c>
      <c r="DN2">
        <f>[44]CRP_Outcome_CRP!$BF2</f>
        <v>0</v>
      </c>
      <c r="DO2">
        <f>[44]CRP_Outcome_CRP!$BG2</f>
        <v>0</v>
      </c>
      <c r="DP2">
        <f>[44]CRP_Outcome_CRP!$BH2</f>
        <v>0</v>
      </c>
      <c r="DR2">
        <f>[45]CRP_Outcome_CRP!$O2</f>
        <v>0</v>
      </c>
      <c r="DS2">
        <f>[45]CRP_Outcome_CRP!$BF2</f>
        <v>0</v>
      </c>
      <c r="DT2">
        <f>[45]CRP_Outcome_CRP!$BG2</f>
        <v>0</v>
      </c>
      <c r="DU2">
        <f>[45]CRP_Outcome_CRP!$BH2</f>
        <v>0</v>
      </c>
      <c r="DW2">
        <f>[46]CRP_Outcome_CRP!$O2</f>
        <v>0</v>
      </c>
      <c r="DX2">
        <f>[46]CRP_Outcome_CRP!$BF2</f>
        <v>0</v>
      </c>
      <c r="DY2">
        <f>[46]CRP_Outcome_CRP!$BG2</f>
        <v>0</v>
      </c>
      <c r="DZ2">
        <f>[46]CRP_Outcome_CRP!$BH2</f>
        <v>0</v>
      </c>
      <c r="EB2">
        <f>[47]CRP_Outcome_CRP!$O2</f>
        <v>0</v>
      </c>
      <c r="EC2">
        <f>[47]CRP_Outcome_CRP!$BF2</f>
        <v>0</v>
      </c>
      <c r="ED2">
        <f>[47]CRP_Outcome_CRP!$BG2</f>
        <v>0</v>
      </c>
      <c r="EE2">
        <f>[47]CRP_Outcome_CRP!$BH2</f>
        <v>0</v>
      </c>
      <c r="EG2">
        <f>[48]CRP_Outcome_CRP!$O2</f>
        <v>0</v>
      </c>
      <c r="EH2">
        <f>[48]CRP_Outcome_CRP!$BF2</f>
        <v>0</v>
      </c>
      <c r="EI2">
        <f>[48]CRP_Outcome_CRP!$BG2</f>
        <v>0</v>
      </c>
      <c r="EJ2">
        <f>[48]CRP_Outcome_CRP!$BH2</f>
        <v>0</v>
      </c>
      <c r="EL2">
        <f>[49]CRP_Outcome_CRP!$O2</f>
        <v>0</v>
      </c>
      <c r="EM2">
        <f>[49]CRP_Outcome_CRP!$BF2</f>
        <v>0</v>
      </c>
      <c r="EN2">
        <f>[49]CRP_Outcome_CRP!$BG2</f>
        <v>0</v>
      </c>
      <c r="EO2">
        <f>[49]CRP_Outcome_CRP!$BH2</f>
        <v>0</v>
      </c>
      <c r="EQ2">
        <f>[50]CRP_Outcome_CRP!$O2</f>
        <v>0</v>
      </c>
      <c r="ER2">
        <f>[50]CRP_Outcome_CRP!$BF2</f>
        <v>0</v>
      </c>
      <c r="ES2">
        <f>[50]CRP_Outcome_CRP!$BG2</f>
        <v>0</v>
      </c>
      <c r="ET2">
        <f>[50]CRP_Outcome_CRP!$BH2</f>
        <v>0</v>
      </c>
      <c r="EV2">
        <f t="shared" ref="EV2:EV38" si="0">AVERAGE(AU2,AP2,AK2,AF2,AA2,V2,Q2,L2,G2,B2,AZ2,BE2,BJ2,BO2,BT2,BY2,CD2,CI2,CN2,CS2,CX2,DC2,DH2,DM2,DR2,DW2,EB2,EG2,EL2,EQ2)</f>
        <v>0</v>
      </c>
      <c r="EW2">
        <f t="shared" ref="EW2:EW38" si="1">AVERAGE(AV2,AQ2,AL2,AG2,AB2,W2,R2,M2,H2,C2,BA2,BF2,BK2,BP2,BU2,BZ2,CE2,CJ2,CO2,CT2,CY2,DD2,DI2,DN2,DS2,DX2,EC2,EH2,EM2,ER2)</f>
        <v>0</v>
      </c>
      <c r="EX2">
        <f t="shared" ref="EX2:EX38" si="2">AVERAGE(AW2,AR2,AM2,AH2,AC2,X2,S2,N2,I2,D2,BB2,BG2,BL2,BQ2,BV2,CA2,CF2,CK2,CP2,CU2,CZ2,DE2,DJ2,DO2,DT2,DY2,ED2,EI2,EN2,ES2)</f>
        <v>0</v>
      </c>
      <c r="EY2">
        <f t="shared" ref="EY2:EY38" si="3">AVERAGE(AX2,AS2,AN2,AI2,AD2,Y2,T2,O2,J2,E2,BC2,BH2,BM2,BR2,BW2,CB2,CG2,CL2,CQ2,CV2,DA2,DF2,DK2,DP2,DU2,DZ2,EE2,EJ2,EO2,ET2)</f>
        <v>0</v>
      </c>
    </row>
    <row r="3" spans="1:155" x14ac:dyDescent="0.35">
      <c r="A3">
        <v>1</v>
      </c>
      <c r="B3">
        <f>[1]CRP_Outcome_CRP!$O3</f>
        <v>4</v>
      </c>
      <c r="C3">
        <f>[1]CRP_Outcome_CRP!$BF3</f>
        <v>4</v>
      </c>
      <c r="D3">
        <f>[1]CRP_Outcome_CRP!$BG3</f>
        <v>4</v>
      </c>
      <c r="E3">
        <f>[1]CRP_Outcome_CRP!$BH3</f>
        <v>4</v>
      </c>
      <c r="G3">
        <f>[2]CRP_Outcome_CRP!$O3</f>
        <v>4</v>
      </c>
      <c r="H3">
        <f>[2]CRP_Outcome_CRP!$BF3</f>
        <v>4</v>
      </c>
      <c r="I3">
        <f>[2]CRP_Outcome_CRP!$BG3</f>
        <v>4</v>
      </c>
      <c r="J3">
        <f>[2]CRP_Outcome_CRP!$BH3</f>
        <v>4</v>
      </c>
      <c r="L3">
        <f>[3]CRP_Outcome_CRP!$O3</f>
        <v>4</v>
      </c>
      <c r="M3">
        <f>[3]CRP_Outcome_CRP!$BF3</f>
        <v>4</v>
      </c>
      <c r="N3">
        <f>[3]CRP_Outcome_CRP!$BG3</f>
        <v>4</v>
      </c>
      <c r="O3">
        <f>[3]CRP_Outcome_CRP!$BH3</f>
        <v>4</v>
      </c>
      <c r="Q3">
        <f>[4]CRP_Outcome_CRP!$O3</f>
        <v>4</v>
      </c>
      <c r="R3">
        <f>[4]CRP_Outcome_CRP!$BF3</f>
        <v>4</v>
      </c>
      <c r="S3">
        <f>[4]CRP_Outcome_CRP!$BG3</f>
        <v>4</v>
      </c>
      <c r="T3">
        <f>[4]CRP_Outcome_CRP!$BH3</f>
        <v>4</v>
      </c>
      <c r="V3">
        <f>[5]CRP_Outcome_CRP!$O3</f>
        <v>4</v>
      </c>
      <c r="W3">
        <f>[5]CRP_Outcome_CRP!$BF3</f>
        <v>4</v>
      </c>
      <c r="X3">
        <f>[5]CRP_Outcome_CRP!$BG3</f>
        <v>4</v>
      </c>
      <c r="Y3">
        <f>[5]CRP_Outcome_CRP!$BH3</f>
        <v>4</v>
      </c>
      <c r="AA3">
        <f>[6]CRP_Outcome_CRP!$O3</f>
        <v>4</v>
      </c>
      <c r="AB3">
        <f>[6]CRP_Outcome_CRP!$BF3</f>
        <v>4</v>
      </c>
      <c r="AC3">
        <f>[6]CRP_Outcome_CRP!$BG3</f>
        <v>4</v>
      </c>
      <c r="AD3">
        <f>[6]CRP_Outcome_CRP!$BH3</f>
        <v>4</v>
      </c>
      <c r="AF3">
        <f>[7]CRP_Outcome_CRP!$O3</f>
        <v>4</v>
      </c>
      <c r="AG3">
        <f>[7]CRP_Outcome_CRP!$BF3</f>
        <v>4</v>
      </c>
      <c r="AH3">
        <f>[7]CRP_Outcome_CRP!$BG3</f>
        <v>4</v>
      </c>
      <c r="AI3">
        <f>[7]CRP_Outcome_CRP!$BH3</f>
        <v>4</v>
      </c>
      <c r="AK3">
        <f>[8]CRP_Outcome_CRP!$O3</f>
        <v>4</v>
      </c>
      <c r="AL3">
        <f>[8]CRP_Outcome_CRP!$BF3</f>
        <v>4</v>
      </c>
      <c r="AM3">
        <f>[8]CRP_Outcome_CRP!$BG3</f>
        <v>4</v>
      </c>
      <c r="AN3">
        <f>[8]CRP_Outcome_CRP!$BH3</f>
        <v>4</v>
      </c>
      <c r="AP3">
        <f>[9]CRP_Outcome_CRP!$O3</f>
        <v>4</v>
      </c>
      <c r="AQ3">
        <f>[9]CRP_Outcome_CRP!$BF3</f>
        <v>4</v>
      </c>
      <c r="AR3">
        <f>[9]CRP_Outcome_CRP!$BG3</f>
        <v>4</v>
      </c>
      <c r="AS3">
        <f>[9]CRP_Outcome_CRP!$BH3</f>
        <v>4</v>
      </c>
      <c r="AU3">
        <f>[10]CRP_Outcome_CRP!$O3</f>
        <v>4</v>
      </c>
      <c r="AV3">
        <f>[10]CRP_Outcome_CRP!$BF3</f>
        <v>4</v>
      </c>
      <c r="AW3">
        <f>[10]CRP_Outcome_CRP!$BG3</f>
        <v>4</v>
      </c>
      <c r="AX3">
        <f>[10]CRP_Outcome_CRP!$BH3</f>
        <v>4</v>
      </c>
      <c r="AZ3">
        <f>[31]CRP_Outcome_CRP!$O3</f>
        <v>4</v>
      </c>
      <c r="BA3">
        <f>[31]CRP_Outcome_CRP!$BF3</f>
        <v>4</v>
      </c>
      <c r="BB3">
        <f>[31]CRP_Outcome_CRP!$BG3</f>
        <v>4</v>
      </c>
      <c r="BC3">
        <f>[31]CRP_Outcome_CRP!$BH3</f>
        <v>4</v>
      </c>
      <c r="BE3">
        <f>[32]CRP_Outcome_CRP!$O3</f>
        <v>4</v>
      </c>
      <c r="BF3">
        <f>[32]CRP_Outcome_CRP!$BF3</f>
        <v>4</v>
      </c>
      <c r="BG3">
        <f>[32]CRP_Outcome_CRP!$BG3</f>
        <v>4</v>
      </c>
      <c r="BH3">
        <f>[32]CRP_Outcome_CRP!$BH3</f>
        <v>4</v>
      </c>
      <c r="BJ3">
        <f>[33]CRP_Outcome_CRP!$O3</f>
        <v>4</v>
      </c>
      <c r="BK3">
        <f>[33]CRP_Outcome_CRP!$BF3</f>
        <v>4</v>
      </c>
      <c r="BL3">
        <f>[33]CRP_Outcome_CRP!$BG3</f>
        <v>4</v>
      </c>
      <c r="BM3">
        <f>[33]CRP_Outcome_CRP!$BH3</f>
        <v>4</v>
      </c>
      <c r="BO3">
        <f>[34]CRP_Outcome_CRP!$O3</f>
        <v>4</v>
      </c>
      <c r="BP3">
        <f>[34]CRP_Outcome_CRP!$BF3</f>
        <v>4</v>
      </c>
      <c r="BQ3">
        <f>[34]CRP_Outcome_CRP!$BG3</f>
        <v>4</v>
      </c>
      <c r="BR3">
        <f>[34]CRP_Outcome_CRP!$BH3</f>
        <v>4</v>
      </c>
      <c r="BT3">
        <f>[35]CRP_Outcome_CRP!$O3</f>
        <v>4</v>
      </c>
      <c r="BU3">
        <f>[35]CRP_Outcome_CRP!$BF3</f>
        <v>4</v>
      </c>
      <c r="BV3">
        <f>[35]CRP_Outcome_CRP!$BG3</f>
        <v>4</v>
      </c>
      <c r="BW3">
        <f>[35]CRP_Outcome_CRP!$BH3</f>
        <v>4</v>
      </c>
      <c r="BY3">
        <f>[36]CRP_Outcome_CRP!$O3</f>
        <v>4</v>
      </c>
      <c r="BZ3">
        <f>[36]CRP_Outcome_CRP!$BF3</f>
        <v>4</v>
      </c>
      <c r="CA3">
        <f>[36]CRP_Outcome_CRP!$BG3</f>
        <v>4</v>
      </c>
      <c r="CB3">
        <f>[36]CRP_Outcome_CRP!$BH3</f>
        <v>4</v>
      </c>
      <c r="CD3">
        <f>[37]CRP_Outcome_CRP!$O3</f>
        <v>4</v>
      </c>
      <c r="CE3">
        <f>[37]CRP_Outcome_CRP!$BF3</f>
        <v>4</v>
      </c>
      <c r="CF3">
        <f>[37]CRP_Outcome_CRP!$BG3</f>
        <v>4</v>
      </c>
      <c r="CG3">
        <f>[37]CRP_Outcome_CRP!$BH3</f>
        <v>4</v>
      </c>
      <c r="CI3">
        <f>[38]CRP_Outcome_CRP!$O3</f>
        <v>4</v>
      </c>
      <c r="CJ3">
        <f>[38]CRP_Outcome_CRP!$BF3</f>
        <v>4</v>
      </c>
      <c r="CK3">
        <f>[38]CRP_Outcome_CRP!$BG3</f>
        <v>4</v>
      </c>
      <c r="CL3">
        <f>[38]CRP_Outcome_CRP!$BH3</f>
        <v>4</v>
      </c>
      <c r="CN3">
        <f>[39]CRP_Outcome_CRP!$O3</f>
        <v>4</v>
      </c>
      <c r="CO3">
        <f>[39]CRP_Outcome_CRP!$BF3</f>
        <v>4</v>
      </c>
      <c r="CP3">
        <f>[39]CRP_Outcome_CRP!$BG3</f>
        <v>4</v>
      </c>
      <c r="CQ3">
        <f>[39]CRP_Outcome_CRP!$BH3</f>
        <v>4</v>
      </c>
      <c r="CS3">
        <f>[40]CRP_Outcome_CRP!$O3</f>
        <v>4</v>
      </c>
      <c r="CT3">
        <f>[40]CRP_Outcome_CRP!$BF3</f>
        <v>4</v>
      </c>
      <c r="CU3">
        <f>[40]CRP_Outcome_CRP!$BG3</f>
        <v>4</v>
      </c>
      <c r="CV3">
        <f>[40]CRP_Outcome_CRP!$BH3</f>
        <v>4</v>
      </c>
      <c r="CX3">
        <f>[41]CRP_Outcome_CRP!$O3</f>
        <v>4</v>
      </c>
      <c r="CY3">
        <f>[41]CRP_Outcome_CRP!$BF3</f>
        <v>4</v>
      </c>
      <c r="CZ3">
        <f>[41]CRP_Outcome_CRP!$BG3</f>
        <v>4</v>
      </c>
      <c r="DA3">
        <f>[41]CRP_Outcome_CRP!$BH3</f>
        <v>4</v>
      </c>
      <c r="DC3">
        <f>[42]CRP_Outcome_CRP!$O3</f>
        <v>4</v>
      </c>
      <c r="DD3">
        <f>[42]CRP_Outcome_CRP!$BF3</f>
        <v>4</v>
      </c>
      <c r="DE3">
        <f>[42]CRP_Outcome_CRP!$BG3</f>
        <v>4</v>
      </c>
      <c r="DF3">
        <f>[42]CRP_Outcome_CRP!$BH3</f>
        <v>4</v>
      </c>
      <c r="DH3">
        <f>[43]CRP_Outcome_CRP!$O3</f>
        <v>4</v>
      </c>
      <c r="DI3">
        <f>[43]CRP_Outcome_CRP!$BF3</f>
        <v>4</v>
      </c>
      <c r="DJ3">
        <f>[43]CRP_Outcome_CRP!$BG3</f>
        <v>4</v>
      </c>
      <c r="DK3">
        <f>[43]CRP_Outcome_CRP!$BH3</f>
        <v>4</v>
      </c>
      <c r="DM3">
        <f>[44]CRP_Outcome_CRP!$O3</f>
        <v>4</v>
      </c>
      <c r="DN3">
        <f>[44]CRP_Outcome_CRP!$BF3</f>
        <v>4</v>
      </c>
      <c r="DO3">
        <f>[44]CRP_Outcome_CRP!$BG3</f>
        <v>4</v>
      </c>
      <c r="DP3">
        <f>[44]CRP_Outcome_CRP!$BH3</f>
        <v>4</v>
      </c>
      <c r="DR3">
        <f>[45]CRP_Outcome_CRP!$O3</f>
        <v>4</v>
      </c>
      <c r="DS3">
        <f>[45]CRP_Outcome_CRP!$BF3</f>
        <v>4</v>
      </c>
      <c r="DT3">
        <f>[45]CRP_Outcome_CRP!$BG3</f>
        <v>4</v>
      </c>
      <c r="DU3">
        <f>[45]CRP_Outcome_CRP!$BH3</f>
        <v>4</v>
      </c>
      <c r="DW3">
        <f>[46]CRP_Outcome_CRP!$O3</f>
        <v>4</v>
      </c>
      <c r="DX3">
        <f>[46]CRP_Outcome_CRP!$BF3</f>
        <v>4</v>
      </c>
      <c r="DY3">
        <f>[46]CRP_Outcome_CRP!$BG3</f>
        <v>4</v>
      </c>
      <c r="DZ3">
        <f>[46]CRP_Outcome_CRP!$BH3</f>
        <v>4</v>
      </c>
      <c r="EB3">
        <f>[47]CRP_Outcome_CRP!$O3</f>
        <v>4</v>
      </c>
      <c r="EC3">
        <f>[47]CRP_Outcome_CRP!$BF3</f>
        <v>4</v>
      </c>
      <c r="ED3">
        <f>[47]CRP_Outcome_CRP!$BG3</f>
        <v>4</v>
      </c>
      <c r="EE3">
        <f>[47]CRP_Outcome_CRP!$BH3</f>
        <v>4</v>
      </c>
      <c r="EG3">
        <f>[48]CRP_Outcome_CRP!$O3</f>
        <v>4</v>
      </c>
      <c r="EH3">
        <f>[48]CRP_Outcome_CRP!$BF3</f>
        <v>4</v>
      </c>
      <c r="EI3">
        <f>[48]CRP_Outcome_CRP!$BG3</f>
        <v>4</v>
      </c>
      <c r="EJ3">
        <f>[48]CRP_Outcome_CRP!$BH3</f>
        <v>4</v>
      </c>
      <c r="EL3">
        <f>[49]CRP_Outcome_CRP!$O3</f>
        <v>4</v>
      </c>
      <c r="EM3">
        <f>[49]CRP_Outcome_CRP!$BF3</f>
        <v>4</v>
      </c>
      <c r="EN3">
        <f>[49]CRP_Outcome_CRP!$BG3</f>
        <v>4</v>
      </c>
      <c r="EO3">
        <f>[49]CRP_Outcome_CRP!$BH3</f>
        <v>4</v>
      </c>
      <c r="EQ3">
        <f>[50]CRP_Outcome_CRP!$O3</f>
        <v>4</v>
      </c>
      <c r="ER3">
        <f>[50]CRP_Outcome_CRP!$BF3</f>
        <v>4</v>
      </c>
      <c r="ES3">
        <f>[50]CRP_Outcome_CRP!$BG3</f>
        <v>4</v>
      </c>
      <c r="ET3">
        <f>[50]CRP_Outcome_CRP!$BH3</f>
        <v>4</v>
      </c>
      <c r="EV3">
        <f t="shared" si="0"/>
        <v>4</v>
      </c>
      <c r="EW3">
        <f t="shared" si="1"/>
        <v>4</v>
      </c>
      <c r="EX3">
        <f t="shared" si="2"/>
        <v>4</v>
      </c>
      <c r="EY3">
        <f t="shared" si="3"/>
        <v>4</v>
      </c>
    </row>
    <row r="4" spans="1:155" x14ac:dyDescent="0.35">
      <c r="A4">
        <v>2</v>
      </c>
      <c r="B4">
        <f>[1]CRP_Outcome_CRP!$O4</f>
        <v>4</v>
      </c>
      <c r="C4">
        <f>[1]CRP_Outcome_CRP!$BF4</f>
        <v>4</v>
      </c>
      <c r="D4">
        <f>[1]CRP_Outcome_CRP!$BG4</f>
        <v>4</v>
      </c>
      <c r="E4">
        <f>[1]CRP_Outcome_CRP!$BH4</f>
        <v>4</v>
      </c>
      <c r="G4">
        <f>[2]CRP_Outcome_CRP!$O4</f>
        <v>4</v>
      </c>
      <c r="H4">
        <f>[2]CRP_Outcome_CRP!$BF4</f>
        <v>4</v>
      </c>
      <c r="I4">
        <f>[2]CRP_Outcome_CRP!$BG4</f>
        <v>4</v>
      </c>
      <c r="J4">
        <f>[2]CRP_Outcome_CRP!$BH4</f>
        <v>4</v>
      </c>
      <c r="L4">
        <f>[3]CRP_Outcome_CRP!$O4</f>
        <v>4</v>
      </c>
      <c r="M4">
        <f>[3]CRP_Outcome_CRP!$BF4</f>
        <v>4</v>
      </c>
      <c r="N4">
        <f>[3]CRP_Outcome_CRP!$BG4</f>
        <v>4</v>
      </c>
      <c r="O4">
        <f>[3]CRP_Outcome_CRP!$BH4</f>
        <v>4</v>
      </c>
      <c r="Q4">
        <f>[4]CRP_Outcome_CRP!$O4</f>
        <v>4</v>
      </c>
      <c r="R4">
        <f>[4]CRP_Outcome_CRP!$BF4</f>
        <v>4</v>
      </c>
      <c r="S4">
        <f>[4]CRP_Outcome_CRP!$BG4</f>
        <v>4</v>
      </c>
      <c r="T4">
        <f>[4]CRP_Outcome_CRP!$BH4</f>
        <v>4</v>
      </c>
      <c r="V4">
        <f>[5]CRP_Outcome_CRP!$O4</f>
        <v>4</v>
      </c>
      <c r="W4">
        <f>[5]CRP_Outcome_CRP!$BF4</f>
        <v>4</v>
      </c>
      <c r="X4">
        <f>[5]CRP_Outcome_CRP!$BG4</f>
        <v>4</v>
      </c>
      <c r="Y4">
        <f>[5]CRP_Outcome_CRP!$BH4</f>
        <v>4</v>
      </c>
      <c r="AA4">
        <f>[6]CRP_Outcome_CRP!$O4</f>
        <v>4</v>
      </c>
      <c r="AB4">
        <f>[6]CRP_Outcome_CRP!$BF4</f>
        <v>4</v>
      </c>
      <c r="AC4">
        <f>[6]CRP_Outcome_CRP!$BG4</f>
        <v>4</v>
      </c>
      <c r="AD4">
        <f>[6]CRP_Outcome_CRP!$BH4</f>
        <v>4</v>
      </c>
      <c r="AF4">
        <f>[7]CRP_Outcome_CRP!$O4</f>
        <v>4</v>
      </c>
      <c r="AG4">
        <f>[7]CRP_Outcome_CRP!$BF4</f>
        <v>4</v>
      </c>
      <c r="AH4">
        <f>[7]CRP_Outcome_CRP!$BG4</f>
        <v>4</v>
      </c>
      <c r="AI4">
        <f>[7]CRP_Outcome_CRP!$BH4</f>
        <v>4</v>
      </c>
      <c r="AK4">
        <f>[8]CRP_Outcome_CRP!$O4</f>
        <v>4</v>
      </c>
      <c r="AL4">
        <f>[8]CRP_Outcome_CRP!$BF4</f>
        <v>4</v>
      </c>
      <c r="AM4">
        <f>[8]CRP_Outcome_CRP!$BG4</f>
        <v>4</v>
      </c>
      <c r="AN4">
        <f>[8]CRP_Outcome_CRP!$BH4</f>
        <v>4</v>
      </c>
      <c r="AP4">
        <f>[9]CRP_Outcome_CRP!$O4</f>
        <v>4</v>
      </c>
      <c r="AQ4">
        <f>[9]CRP_Outcome_CRP!$BF4</f>
        <v>4</v>
      </c>
      <c r="AR4">
        <f>[9]CRP_Outcome_CRP!$BG4</f>
        <v>4</v>
      </c>
      <c r="AS4">
        <f>[9]CRP_Outcome_CRP!$BH4</f>
        <v>4</v>
      </c>
      <c r="AU4">
        <f>[10]CRP_Outcome_CRP!$O4</f>
        <v>4</v>
      </c>
      <c r="AV4">
        <f>[10]CRP_Outcome_CRP!$BF4</f>
        <v>4</v>
      </c>
      <c r="AW4">
        <f>[10]CRP_Outcome_CRP!$BG4</f>
        <v>4</v>
      </c>
      <c r="AX4">
        <f>[10]CRP_Outcome_CRP!$BH4</f>
        <v>4</v>
      </c>
      <c r="AZ4">
        <f>[31]CRP_Outcome_CRP!$O4</f>
        <v>4</v>
      </c>
      <c r="BA4">
        <f>[31]CRP_Outcome_CRP!$BF4</f>
        <v>4</v>
      </c>
      <c r="BB4">
        <f>[31]CRP_Outcome_CRP!$BG4</f>
        <v>4</v>
      </c>
      <c r="BC4">
        <f>[31]CRP_Outcome_CRP!$BH4</f>
        <v>4</v>
      </c>
      <c r="BE4">
        <f>[32]CRP_Outcome_CRP!$O4</f>
        <v>4</v>
      </c>
      <c r="BF4">
        <f>[32]CRP_Outcome_CRP!$BF4</f>
        <v>4</v>
      </c>
      <c r="BG4">
        <f>[32]CRP_Outcome_CRP!$BG4</f>
        <v>4</v>
      </c>
      <c r="BH4">
        <f>[32]CRP_Outcome_CRP!$BH4</f>
        <v>4</v>
      </c>
      <c r="BJ4">
        <f>[33]CRP_Outcome_CRP!$O4</f>
        <v>4</v>
      </c>
      <c r="BK4">
        <f>[33]CRP_Outcome_CRP!$BF4</f>
        <v>4</v>
      </c>
      <c r="BL4">
        <f>[33]CRP_Outcome_CRP!$BG4</f>
        <v>4</v>
      </c>
      <c r="BM4">
        <f>[33]CRP_Outcome_CRP!$BH4</f>
        <v>4</v>
      </c>
      <c r="BO4">
        <f>[34]CRP_Outcome_CRP!$O4</f>
        <v>4</v>
      </c>
      <c r="BP4">
        <f>[34]CRP_Outcome_CRP!$BF4</f>
        <v>4</v>
      </c>
      <c r="BQ4">
        <f>[34]CRP_Outcome_CRP!$BG4</f>
        <v>4</v>
      </c>
      <c r="BR4">
        <f>[34]CRP_Outcome_CRP!$BH4</f>
        <v>4</v>
      </c>
      <c r="BT4">
        <f>[35]CRP_Outcome_CRP!$O4</f>
        <v>4</v>
      </c>
      <c r="BU4">
        <f>[35]CRP_Outcome_CRP!$BF4</f>
        <v>4</v>
      </c>
      <c r="BV4">
        <f>[35]CRP_Outcome_CRP!$BG4</f>
        <v>4</v>
      </c>
      <c r="BW4">
        <f>[35]CRP_Outcome_CRP!$BH4</f>
        <v>4</v>
      </c>
      <c r="BY4">
        <f>[36]CRP_Outcome_CRP!$O4</f>
        <v>4</v>
      </c>
      <c r="BZ4">
        <f>[36]CRP_Outcome_CRP!$BF4</f>
        <v>4</v>
      </c>
      <c r="CA4">
        <f>[36]CRP_Outcome_CRP!$BG4</f>
        <v>4</v>
      </c>
      <c r="CB4">
        <f>[36]CRP_Outcome_CRP!$BH4</f>
        <v>4</v>
      </c>
      <c r="CD4">
        <f>[37]CRP_Outcome_CRP!$O4</f>
        <v>4</v>
      </c>
      <c r="CE4">
        <f>[37]CRP_Outcome_CRP!$BF4</f>
        <v>4</v>
      </c>
      <c r="CF4">
        <f>[37]CRP_Outcome_CRP!$BG4</f>
        <v>4</v>
      </c>
      <c r="CG4">
        <f>[37]CRP_Outcome_CRP!$BH4</f>
        <v>4</v>
      </c>
      <c r="CI4">
        <f>[38]CRP_Outcome_CRP!$O4</f>
        <v>4</v>
      </c>
      <c r="CJ4">
        <f>[38]CRP_Outcome_CRP!$BF4</f>
        <v>4</v>
      </c>
      <c r="CK4">
        <f>[38]CRP_Outcome_CRP!$BG4</f>
        <v>4</v>
      </c>
      <c r="CL4">
        <f>[38]CRP_Outcome_CRP!$BH4</f>
        <v>4</v>
      </c>
      <c r="CN4">
        <f>[39]CRP_Outcome_CRP!$O4</f>
        <v>4</v>
      </c>
      <c r="CO4">
        <f>[39]CRP_Outcome_CRP!$BF4</f>
        <v>4</v>
      </c>
      <c r="CP4">
        <f>[39]CRP_Outcome_CRP!$BG4</f>
        <v>4</v>
      </c>
      <c r="CQ4">
        <f>[39]CRP_Outcome_CRP!$BH4</f>
        <v>4</v>
      </c>
      <c r="CS4">
        <f>[40]CRP_Outcome_CRP!$O4</f>
        <v>4</v>
      </c>
      <c r="CT4">
        <f>[40]CRP_Outcome_CRP!$BF4</f>
        <v>4</v>
      </c>
      <c r="CU4">
        <f>[40]CRP_Outcome_CRP!$BG4</f>
        <v>4</v>
      </c>
      <c r="CV4">
        <f>[40]CRP_Outcome_CRP!$BH4</f>
        <v>4</v>
      </c>
      <c r="CX4">
        <f>[41]CRP_Outcome_CRP!$O4</f>
        <v>4</v>
      </c>
      <c r="CY4">
        <f>[41]CRP_Outcome_CRP!$BF4</f>
        <v>4</v>
      </c>
      <c r="CZ4">
        <f>[41]CRP_Outcome_CRP!$BG4</f>
        <v>4</v>
      </c>
      <c r="DA4">
        <f>[41]CRP_Outcome_CRP!$BH4</f>
        <v>4</v>
      </c>
      <c r="DC4">
        <f>[42]CRP_Outcome_CRP!$O4</f>
        <v>4</v>
      </c>
      <c r="DD4">
        <f>[42]CRP_Outcome_CRP!$BF4</f>
        <v>4</v>
      </c>
      <c r="DE4">
        <f>[42]CRP_Outcome_CRP!$BG4</f>
        <v>4</v>
      </c>
      <c r="DF4">
        <f>[42]CRP_Outcome_CRP!$BH4</f>
        <v>4</v>
      </c>
      <c r="DH4">
        <f>[43]CRP_Outcome_CRP!$O4</f>
        <v>4</v>
      </c>
      <c r="DI4">
        <f>[43]CRP_Outcome_CRP!$BF4</f>
        <v>4</v>
      </c>
      <c r="DJ4">
        <f>[43]CRP_Outcome_CRP!$BG4</f>
        <v>4</v>
      </c>
      <c r="DK4">
        <f>[43]CRP_Outcome_CRP!$BH4</f>
        <v>4</v>
      </c>
      <c r="DM4">
        <f>[44]CRP_Outcome_CRP!$O4</f>
        <v>4</v>
      </c>
      <c r="DN4">
        <f>[44]CRP_Outcome_CRP!$BF4</f>
        <v>4</v>
      </c>
      <c r="DO4">
        <f>[44]CRP_Outcome_CRP!$BG4</f>
        <v>4</v>
      </c>
      <c r="DP4">
        <f>[44]CRP_Outcome_CRP!$BH4</f>
        <v>4</v>
      </c>
      <c r="DR4">
        <f>[45]CRP_Outcome_CRP!$O4</f>
        <v>4</v>
      </c>
      <c r="DS4">
        <f>[45]CRP_Outcome_CRP!$BF4</f>
        <v>4</v>
      </c>
      <c r="DT4">
        <f>[45]CRP_Outcome_CRP!$BG4</f>
        <v>4</v>
      </c>
      <c r="DU4">
        <f>[45]CRP_Outcome_CRP!$BH4</f>
        <v>4</v>
      </c>
      <c r="DW4">
        <f>[46]CRP_Outcome_CRP!$O4</f>
        <v>4</v>
      </c>
      <c r="DX4">
        <f>[46]CRP_Outcome_CRP!$BF4</f>
        <v>4</v>
      </c>
      <c r="DY4">
        <f>[46]CRP_Outcome_CRP!$BG4</f>
        <v>4</v>
      </c>
      <c r="DZ4">
        <f>[46]CRP_Outcome_CRP!$BH4</f>
        <v>4</v>
      </c>
      <c r="EB4">
        <f>[47]CRP_Outcome_CRP!$O4</f>
        <v>4</v>
      </c>
      <c r="EC4">
        <f>[47]CRP_Outcome_CRP!$BF4</f>
        <v>4</v>
      </c>
      <c r="ED4">
        <f>[47]CRP_Outcome_CRP!$BG4</f>
        <v>4</v>
      </c>
      <c r="EE4">
        <f>[47]CRP_Outcome_CRP!$BH4</f>
        <v>4</v>
      </c>
      <c r="EG4">
        <f>[48]CRP_Outcome_CRP!$O4</f>
        <v>4</v>
      </c>
      <c r="EH4">
        <f>[48]CRP_Outcome_CRP!$BF4</f>
        <v>4</v>
      </c>
      <c r="EI4">
        <f>[48]CRP_Outcome_CRP!$BG4</f>
        <v>4</v>
      </c>
      <c r="EJ4">
        <f>[48]CRP_Outcome_CRP!$BH4</f>
        <v>4</v>
      </c>
      <c r="EL4">
        <f>[49]CRP_Outcome_CRP!$O4</f>
        <v>4</v>
      </c>
      <c r="EM4">
        <f>[49]CRP_Outcome_CRP!$BF4</f>
        <v>4</v>
      </c>
      <c r="EN4">
        <f>[49]CRP_Outcome_CRP!$BG4</f>
        <v>4</v>
      </c>
      <c r="EO4">
        <f>[49]CRP_Outcome_CRP!$BH4</f>
        <v>4</v>
      </c>
      <c r="EQ4">
        <f>[50]CRP_Outcome_CRP!$O4</f>
        <v>4</v>
      </c>
      <c r="ER4">
        <f>[50]CRP_Outcome_CRP!$BF4</f>
        <v>4</v>
      </c>
      <c r="ES4">
        <f>[50]CRP_Outcome_CRP!$BG4</f>
        <v>4</v>
      </c>
      <c r="ET4">
        <f>[50]CRP_Outcome_CRP!$BH4</f>
        <v>4</v>
      </c>
      <c r="EV4">
        <f t="shared" si="0"/>
        <v>4</v>
      </c>
      <c r="EW4">
        <f t="shared" si="1"/>
        <v>4</v>
      </c>
      <c r="EX4">
        <f t="shared" si="2"/>
        <v>4</v>
      </c>
      <c r="EY4">
        <f t="shared" si="3"/>
        <v>4</v>
      </c>
    </row>
    <row r="5" spans="1:155" x14ac:dyDescent="0.35">
      <c r="A5">
        <v>3</v>
      </c>
      <c r="B5">
        <f>[1]CRP_Outcome_CRP!$O5</f>
        <v>4</v>
      </c>
      <c r="C5">
        <f>[1]CRP_Outcome_CRP!$BF5</f>
        <v>4</v>
      </c>
      <c r="D5">
        <f>[1]CRP_Outcome_CRP!$BG5</f>
        <v>4</v>
      </c>
      <c r="E5">
        <f>[1]CRP_Outcome_CRP!$BH5</f>
        <v>4</v>
      </c>
      <c r="G5">
        <f>[2]CRP_Outcome_CRP!$O5</f>
        <v>4</v>
      </c>
      <c r="H5">
        <f>[2]CRP_Outcome_CRP!$BF5</f>
        <v>4</v>
      </c>
      <c r="I5">
        <f>[2]CRP_Outcome_CRP!$BG5</f>
        <v>4</v>
      </c>
      <c r="J5">
        <f>[2]CRP_Outcome_CRP!$BH5</f>
        <v>4</v>
      </c>
      <c r="L5">
        <f>[3]CRP_Outcome_CRP!$O5</f>
        <v>4</v>
      </c>
      <c r="M5">
        <f>[3]CRP_Outcome_CRP!$BF5</f>
        <v>4</v>
      </c>
      <c r="N5">
        <f>[3]CRP_Outcome_CRP!$BG5</f>
        <v>4</v>
      </c>
      <c r="O5">
        <f>[3]CRP_Outcome_CRP!$BH5</f>
        <v>4</v>
      </c>
      <c r="Q5">
        <f>[4]CRP_Outcome_CRP!$O5</f>
        <v>4</v>
      </c>
      <c r="R5">
        <f>[4]CRP_Outcome_CRP!$BF5</f>
        <v>4</v>
      </c>
      <c r="S5">
        <f>[4]CRP_Outcome_CRP!$BG5</f>
        <v>4</v>
      </c>
      <c r="T5">
        <f>[4]CRP_Outcome_CRP!$BH5</f>
        <v>4</v>
      </c>
      <c r="V5">
        <f>[5]CRP_Outcome_CRP!$O5</f>
        <v>4</v>
      </c>
      <c r="W5">
        <f>[5]CRP_Outcome_CRP!$BF5</f>
        <v>4</v>
      </c>
      <c r="X5">
        <f>[5]CRP_Outcome_CRP!$BG5</f>
        <v>4</v>
      </c>
      <c r="Y5">
        <f>[5]CRP_Outcome_CRP!$BH5</f>
        <v>4</v>
      </c>
      <c r="AA5">
        <f>[6]CRP_Outcome_CRP!$O5</f>
        <v>4</v>
      </c>
      <c r="AB5">
        <f>[6]CRP_Outcome_CRP!$BF5</f>
        <v>4</v>
      </c>
      <c r="AC5">
        <f>[6]CRP_Outcome_CRP!$BG5</f>
        <v>4</v>
      </c>
      <c r="AD5">
        <f>[6]CRP_Outcome_CRP!$BH5</f>
        <v>4</v>
      </c>
      <c r="AF5">
        <f>[7]CRP_Outcome_CRP!$O5</f>
        <v>4</v>
      </c>
      <c r="AG5">
        <f>[7]CRP_Outcome_CRP!$BF5</f>
        <v>4</v>
      </c>
      <c r="AH5">
        <f>[7]CRP_Outcome_CRP!$BG5</f>
        <v>4</v>
      </c>
      <c r="AI5">
        <f>[7]CRP_Outcome_CRP!$BH5</f>
        <v>4</v>
      </c>
      <c r="AK5">
        <f>[8]CRP_Outcome_CRP!$O5</f>
        <v>4</v>
      </c>
      <c r="AL5">
        <f>[8]CRP_Outcome_CRP!$BF5</f>
        <v>4</v>
      </c>
      <c r="AM5">
        <f>[8]CRP_Outcome_CRP!$BG5</f>
        <v>4</v>
      </c>
      <c r="AN5">
        <f>[8]CRP_Outcome_CRP!$BH5</f>
        <v>4</v>
      </c>
      <c r="AP5">
        <f>[9]CRP_Outcome_CRP!$O5</f>
        <v>4</v>
      </c>
      <c r="AQ5">
        <f>[9]CRP_Outcome_CRP!$BF5</f>
        <v>4</v>
      </c>
      <c r="AR5">
        <f>[9]CRP_Outcome_CRP!$BG5</f>
        <v>4</v>
      </c>
      <c r="AS5">
        <f>[9]CRP_Outcome_CRP!$BH5</f>
        <v>4</v>
      </c>
      <c r="AU5">
        <f>[10]CRP_Outcome_CRP!$O5</f>
        <v>4</v>
      </c>
      <c r="AV5">
        <f>[10]CRP_Outcome_CRP!$BF5</f>
        <v>4</v>
      </c>
      <c r="AW5">
        <f>[10]CRP_Outcome_CRP!$BG5</f>
        <v>4</v>
      </c>
      <c r="AX5">
        <f>[10]CRP_Outcome_CRP!$BH5</f>
        <v>4</v>
      </c>
      <c r="AZ5">
        <f>[31]CRP_Outcome_CRP!$O5</f>
        <v>4</v>
      </c>
      <c r="BA5">
        <f>[31]CRP_Outcome_CRP!$BF5</f>
        <v>4</v>
      </c>
      <c r="BB5">
        <f>[31]CRP_Outcome_CRP!$BG5</f>
        <v>4</v>
      </c>
      <c r="BC5">
        <f>[31]CRP_Outcome_CRP!$BH5</f>
        <v>4</v>
      </c>
      <c r="BE5">
        <f>[32]CRP_Outcome_CRP!$O5</f>
        <v>4</v>
      </c>
      <c r="BF5">
        <f>[32]CRP_Outcome_CRP!$BF5</f>
        <v>4</v>
      </c>
      <c r="BG5">
        <f>[32]CRP_Outcome_CRP!$BG5</f>
        <v>4</v>
      </c>
      <c r="BH5">
        <f>[32]CRP_Outcome_CRP!$BH5</f>
        <v>4</v>
      </c>
      <c r="BJ5">
        <f>[33]CRP_Outcome_CRP!$O5</f>
        <v>4</v>
      </c>
      <c r="BK5">
        <f>[33]CRP_Outcome_CRP!$BF5</f>
        <v>4</v>
      </c>
      <c r="BL5">
        <f>[33]CRP_Outcome_CRP!$BG5</f>
        <v>4</v>
      </c>
      <c r="BM5">
        <f>[33]CRP_Outcome_CRP!$BH5</f>
        <v>4</v>
      </c>
      <c r="BO5">
        <f>[34]CRP_Outcome_CRP!$O5</f>
        <v>4</v>
      </c>
      <c r="BP5">
        <f>[34]CRP_Outcome_CRP!$BF5</f>
        <v>4</v>
      </c>
      <c r="BQ5">
        <f>[34]CRP_Outcome_CRP!$BG5</f>
        <v>4</v>
      </c>
      <c r="BR5">
        <f>[34]CRP_Outcome_CRP!$BH5</f>
        <v>4</v>
      </c>
      <c r="BT5">
        <f>[35]CRP_Outcome_CRP!$O5</f>
        <v>4</v>
      </c>
      <c r="BU5">
        <f>[35]CRP_Outcome_CRP!$BF5</f>
        <v>4</v>
      </c>
      <c r="BV5">
        <f>[35]CRP_Outcome_CRP!$BG5</f>
        <v>4</v>
      </c>
      <c r="BW5">
        <f>[35]CRP_Outcome_CRP!$BH5</f>
        <v>4</v>
      </c>
      <c r="BY5">
        <f>[36]CRP_Outcome_CRP!$O5</f>
        <v>4</v>
      </c>
      <c r="BZ5">
        <f>[36]CRP_Outcome_CRP!$BF5</f>
        <v>4</v>
      </c>
      <c r="CA5">
        <f>[36]CRP_Outcome_CRP!$BG5</f>
        <v>4</v>
      </c>
      <c r="CB5">
        <f>[36]CRP_Outcome_CRP!$BH5</f>
        <v>4</v>
      </c>
      <c r="CD5">
        <f>[37]CRP_Outcome_CRP!$O5</f>
        <v>4</v>
      </c>
      <c r="CE5">
        <f>[37]CRP_Outcome_CRP!$BF5</f>
        <v>4</v>
      </c>
      <c r="CF5">
        <f>[37]CRP_Outcome_CRP!$BG5</f>
        <v>4</v>
      </c>
      <c r="CG5">
        <f>[37]CRP_Outcome_CRP!$BH5</f>
        <v>4</v>
      </c>
      <c r="CI5">
        <f>[38]CRP_Outcome_CRP!$O5</f>
        <v>4</v>
      </c>
      <c r="CJ5">
        <f>[38]CRP_Outcome_CRP!$BF5</f>
        <v>4</v>
      </c>
      <c r="CK5">
        <f>[38]CRP_Outcome_CRP!$BG5</f>
        <v>4</v>
      </c>
      <c r="CL5">
        <f>[38]CRP_Outcome_CRP!$BH5</f>
        <v>4</v>
      </c>
      <c r="CN5">
        <f>[39]CRP_Outcome_CRP!$O5</f>
        <v>4</v>
      </c>
      <c r="CO5">
        <f>[39]CRP_Outcome_CRP!$BF5</f>
        <v>4</v>
      </c>
      <c r="CP5">
        <f>[39]CRP_Outcome_CRP!$BG5</f>
        <v>4</v>
      </c>
      <c r="CQ5">
        <f>[39]CRP_Outcome_CRP!$BH5</f>
        <v>4</v>
      </c>
      <c r="CS5">
        <f>[40]CRP_Outcome_CRP!$O5</f>
        <v>4</v>
      </c>
      <c r="CT5">
        <f>[40]CRP_Outcome_CRP!$BF5</f>
        <v>4</v>
      </c>
      <c r="CU5">
        <f>[40]CRP_Outcome_CRP!$BG5</f>
        <v>4</v>
      </c>
      <c r="CV5">
        <f>[40]CRP_Outcome_CRP!$BH5</f>
        <v>4</v>
      </c>
      <c r="CX5">
        <f>[41]CRP_Outcome_CRP!$O5</f>
        <v>4</v>
      </c>
      <c r="CY5">
        <f>[41]CRP_Outcome_CRP!$BF5</f>
        <v>4</v>
      </c>
      <c r="CZ5">
        <f>[41]CRP_Outcome_CRP!$BG5</f>
        <v>4</v>
      </c>
      <c r="DA5">
        <f>[41]CRP_Outcome_CRP!$BH5</f>
        <v>4</v>
      </c>
      <c r="DC5">
        <f>[42]CRP_Outcome_CRP!$O5</f>
        <v>4</v>
      </c>
      <c r="DD5">
        <f>[42]CRP_Outcome_CRP!$BF5</f>
        <v>4</v>
      </c>
      <c r="DE5">
        <f>[42]CRP_Outcome_CRP!$BG5</f>
        <v>4</v>
      </c>
      <c r="DF5">
        <f>[42]CRP_Outcome_CRP!$BH5</f>
        <v>4</v>
      </c>
      <c r="DH5">
        <f>[43]CRP_Outcome_CRP!$O5</f>
        <v>4</v>
      </c>
      <c r="DI5">
        <f>[43]CRP_Outcome_CRP!$BF5</f>
        <v>4</v>
      </c>
      <c r="DJ5">
        <f>[43]CRP_Outcome_CRP!$BG5</f>
        <v>4</v>
      </c>
      <c r="DK5">
        <f>[43]CRP_Outcome_CRP!$BH5</f>
        <v>4</v>
      </c>
      <c r="DM5">
        <f>[44]CRP_Outcome_CRP!$O5</f>
        <v>4</v>
      </c>
      <c r="DN5">
        <f>[44]CRP_Outcome_CRP!$BF5</f>
        <v>4</v>
      </c>
      <c r="DO5">
        <f>[44]CRP_Outcome_CRP!$BG5</f>
        <v>4</v>
      </c>
      <c r="DP5">
        <f>[44]CRP_Outcome_CRP!$BH5</f>
        <v>4</v>
      </c>
      <c r="DR5">
        <f>[45]CRP_Outcome_CRP!$O5</f>
        <v>4</v>
      </c>
      <c r="DS5">
        <f>[45]CRP_Outcome_CRP!$BF5</f>
        <v>4</v>
      </c>
      <c r="DT5">
        <f>[45]CRP_Outcome_CRP!$BG5</f>
        <v>4</v>
      </c>
      <c r="DU5">
        <f>[45]CRP_Outcome_CRP!$BH5</f>
        <v>4</v>
      </c>
      <c r="DW5">
        <f>[46]CRP_Outcome_CRP!$O5</f>
        <v>4</v>
      </c>
      <c r="DX5">
        <f>[46]CRP_Outcome_CRP!$BF5</f>
        <v>4</v>
      </c>
      <c r="DY5">
        <f>[46]CRP_Outcome_CRP!$BG5</f>
        <v>4</v>
      </c>
      <c r="DZ5">
        <f>[46]CRP_Outcome_CRP!$BH5</f>
        <v>4</v>
      </c>
      <c r="EB5">
        <f>[47]CRP_Outcome_CRP!$O5</f>
        <v>4</v>
      </c>
      <c r="EC5">
        <f>[47]CRP_Outcome_CRP!$BF5</f>
        <v>4</v>
      </c>
      <c r="ED5">
        <f>[47]CRP_Outcome_CRP!$BG5</f>
        <v>4</v>
      </c>
      <c r="EE5">
        <f>[47]CRP_Outcome_CRP!$BH5</f>
        <v>4</v>
      </c>
      <c r="EG5">
        <f>[48]CRP_Outcome_CRP!$O5</f>
        <v>4</v>
      </c>
      <c r="EH5">
        <f>[48]CRP_Outcome_CRP!$BF5</f>
        <v>4</v>
      </c>
      <c r="EI5">
        <f>[48]CRP_Outcome_CRP!$BG5</f>
        <v>4</v>
      </c>
      <c r="EJ5">
        <f>[48]CRP_Outcome_CRP!$BH5</f>
        <v>4</v>
      </c>
      <c r="EL5">
        <f>[49]CRP_Outcome_CRP!$O5</f>
        <v>4</v>
      </c>
      <c r="EM5">
        <f>[49]CRP_Outcome_CRP!$BF5</f>
        <v>4</v>
      </c>
      <c r="EN5">
        <f>[49]CRP_Outcome_CRP!$BG5</f>
        <v>4</v>
      </c>
      <c r="EO5">
        <f>[49]CRP_Outcome_CRP!$BH5</f>
        <v>4</v>
      </c>
      <c r="EQ5">
        <f>[50]CRP_Outcome_CRP!$O5</f>
        <v>4</v>
      </c>
      <c r="ER5">
        <f>[50]CRP_Outcome_CRP!$BF5</f>
        <v>4</v>
      </c>
      <c r="ES5">
        <f>[50]CRP_Outcome_CRP!$BG5</f>
        <v>4</v>
      </c>
      <c r="ET5">
        <f>[50]CRP_Outcome_CRP!$BH5</f>
        <v>4</v>
      </c>
      <c r="EV5">
        <f t="shared" si="0"/>
        <v>4</v>
      </c>
      <c r="EW5">
        <f t="shared" si="1"/>
        <v>4</v>
      </c>
      <c r="EX5">
        <f t="shared" si="2"/>
        <v>4</v>
      </c>
      <c r="EY5">
        <f t="shared" si="3"/>
        <v>4</v>
      </c>
    </row>
    <row r="6" spans="1:155" x14ac:dyDescent="0.35">
      <c r="A6">
        <v>4</v>
      </c>
      <c r="B6">
        <f>[1]CRP_Outcome_CRP!$O6</f>
        <v>4</v>
      </c>
      <c r="C6">
        <f>[1]CRP_Outcome_CRP!$BF6</f>
        <v>4</v>
      </c>
      <c r="D6">
        <f>[1]CRP_Outcome_CRP!$BG6</f>
        <v>4</v>
      </c>
      <c r="E6">
        <f>[1]CRP_Outcome_CRP!$BH6</f>
        <v>4</v>
      </c>
      <c r="G6">
        <f>[2]CRP_Outcome_CRP!$O6</f>
        <v>4</v>
      </c>
      <c r="H6">
        <f>[2]CRP_Outcome_CRP!$BF6</f>
        <v>4</v>
      </c>
      <c r="I6">
        <f>[2]CRP_Outcome_CRP!$BG6</f>
        <v>4</v>
      </c>
      <c r="J6">
        <f>[2]CRP_Outcome_CRP!$BH6</f>
        <v>4</v>
      </c>
      <c r="L6">
        <f>[3]CRP_Outcome_CRP!$O6</f>
        <v>4</v>
      </c>
      <c r="M6">
        <f>[3]CRP_Outcome_CRP!$BF6</f>
        <v>4</v>
      </c>
      <c r="N6">
        <f>[3]CRP_Outcome_CRP!$BG6</f>
        <v>4</v>
      </c>
      <c r="O6">
        <f>[3]CRP_Outcome_CRP!$BH6</f>
        <v>4</v>
      </c>
      <c r="Q6">
        <f>[4]CRP_Outcome_CRP!$O6</f>
        <v>4</v>
      </c>
      <c r="R6">
        <f>[4]CRP_Outcome_CRP!$BF6</f>
        <v>4</v>
      </c>
      <c r="S6">
        <f>[4]CRP_Outcome_CRP!$BG6</f>
        <v>4</v>
      </c>
      <c r="T6">
        <f>[4]CRP_Outcome_CRP!$BH6</f>
        <v>4</v>
      </c>
      <c r="V6">
        <f>[5]CRP_Outcome_CRP!$O6</f>
        <v>4</v>
      </c>
      <c r="W6">
        <f>[5]CRP_Outcome_CRP!$BF6</f>
        <v>4</v>
      </c>
      <c r="X6">
        <f>[5]CRP_Outcome_CRP!$BG6</f>
        <v>4</v>
      </c>
      <c r="Y6">
        <f>[5]CRP_Outcome_CRP!$BH6</f>
        <v>4</v>
      </c>
      <c r="AA6">
        <f>[6]CRP_Outcome_CRP!$O6</f>
        <v>4</v>
      </c>
      <c r="AB6">
        <f>[6]CRP_Outcome_CRP!$BF6</f>
        <v>4</v>
      </c>
      <c r="AC6">
        <f>[6]CRP_Outcome_CRP!$BG6</f>
        <v>4</v>
      </c>
      <c r="AD6">
        <f>[6]CRP_Outcome_CRP!$BH6</f>
        <v>4</v>
      </c>
      <c r="AF6">
        <f>[7]CRP_Outcome_CRP!$O6</f>
        <v>4</v>
      </c>
      <c r="AG6">
        <f>[7]CRP_Outcome_CRP!$BF6</f>
        <v>4</v>
      </c>
      <c r="AH6">
        <f>[7]CRP_Outcome_CRP!$BG6</f>
        <v>4</v>
      </c>
      <c r="AI6">
        <f>[7]CRP_Outcome_CRP!$BH6</f>
        <v>4</v>
      </c>
      <c r="AK6">
        <f>[8]CRP_Outcome_CRP!$O6</f>
        <v>4</v>
      </c>
      <c r="AL6">
        <f>[8]CRP_Outcome_CRP!$BF6</f>
        <v>4</v>
      </c>
      <c r="AM6">
        <f>[8]CRP_Outcome_CRP!$BG6</f>
        <v>4</v>
      </c>
      <c r="AN6">
        <f>[8]CRP_Outcome_CRP!$BH6</f>
        <v>4</v>
      </c>
      <c r="AP6">
        <f>[9]CRP_Outcome_CRP!$O6</f>
        <v>4</v>
      </c>
      <c r="AQ6">
        <f>[9]CRP_Outcome_CRP!$BF6</f>
        <v>4</v>
      </c>
      <c r="AR6">
        <f>[9]CRP_Outcome_CRP!$BG6</f>
        <v>4</v>
      </c>
      <c r="AS6">
        <f>[9]CRP_Outcome_CRP!$BH6</f>
        <v>4</v>
      </c>
      <c r="AU6">
        <f>[10]CRP_Outcome_CRP!$O6</f>
        <v>4</v>
      </c>
      <c r="AV6">
        <f>[10]CRP_Outcome_CRP!$BF6</f>
        <v>4</v>
      </c>
      <c r="AW6">
        <f>[10]CRP_Outcome_CRP!$BG6</f>
        <v>4</v>
      </c>
      <c r="AX6">
        <f>[10]CRP_Outcome_CRP!$BH6</f>
        <v>4</v>
      </c>
      <c r="AZ6">
        <f>[31]CRP_Outcome_CRP!$O6</f>
        <v>4</v>
      </c>
      <c r="BA6">
        <f>[31]CRP_Outcome_CRP!$BF6</f>
        <v>4</v>
      </c>
      <c r="BB6">
        <f>[31]CRP_Outcome_CRP!$BG6</f>
        <v>4</v>
      </c>
      <c r="BC6">
        <f>[31]CRP_Outcome_CRP!$BH6</f>
        <v>4</v>
      </c>
      <c r="BE6">
        <f>[32]CRP_Outcome_CRP!$O6</f>
        <v>4</v>
      </c>
      <c r="BF6">
        <f>[32]CRP_Outcome_CRP!$BF6</f>
        <v>4</v>
      </c>
      <c r="BG6">
        <f>[32]CRP_Outcome_CRP!$BG6</f>
        <v>4</v>
      </c>
      <c r="BH6">
        <f>[32]CRP_Outcome_CRP!$BH6</f>
        <v>4</v>
      </c>
      <c r="BJ6">
        <f>[33]CRP_Outcome_CRP!$O6</f>
        <v>4</v>
      </c>
      <c r="BK6">
        <f>[33]CRP_Outcome_CRP!$BF6</f>
        <v>4</v>
      </c>
      <c r="BL6">
        <f>[33]CRP_Outcome_CRP!$BG6</f>
        <v>4</v>
      </c>
      <c r="BM6">
        <f>[33]CRP_Outcome_CRP!$BH6</f>
        <v>4</v>
      </c>
      <c r="BO6">
        <f>[34]CRP_Outcome_CRP!$O6</f>
        <v>4</v>
      </c>
      <c r="BP6">
        <f>[34]CRP_Outcome_CRP!$BF6</f>
        <v>4</v>
      </c>
      <c r="BQ6">
        <f>[34]CRP_Outcome_CRP!$BG6</f>
        <v>4</v>
      </c>
      <c r="BR6">
        <f>[34]CRP_Outcome_CRP!$BH6</f>
        <v>4</v>
      </c>
      <c r="BT6">
        <f>[35]CRP_Outcome_CRP!$O6</f>
        <v>4</v>
      </c>
      <c r="BU6">
        <f>[35]CRP_Outcome_CRP!$BF6</f>
        <v>4</v>
      </c>
      <c r="BV6">
        <f>[35]CRP_Outcome_CRP!$BG6</f>
        <v>4</v>
      </c>
      <c r="BW6">
        <f>[35]CRP_Outcome_CRP!$BH6</f>
        <v>4</v>
      </c>
      <c r="BY6">
        <f>[36]CRP_Outcome_CRP!$O6</f>
        <v>4</v>
      </c>
      <c r="BZ6">
        <f>[36]CRP_Outcome_CRP!$BF6</f>
        <v>4</v>
      </c>
      <c r="CA6">
        <f>[36]CRP_Outcome_CRP!$BG6</f>
        <v>4</v>
      </c>
      <c r="CB6">
        <f>[36]CRP_Outcome_CRP!$BH6</f>
        <v>4</v>
      </c>
      <c r="CD6">
        <f>[37]CRP_Outcome_CRP!$O6</f>
        <v>4</v>
      </c>
      <c r="CE6">
        <f>[37]CRP_Outcome_CRP!$BF6</f>
        <v>4</v>
      </c>
      <c r="CF6">
        <f>[37]CRP_Outcome_CRP!$BG6</f>
        <v>4</v>
      </c>
      <c r="CG6">
        <f>[37]CRP_Outcome_CRP!$BH6</f>
        <v>4</v>
      </c>
      <c r="CI6">
        <f>[38]CRP_Outcome_CRP!$O6</f>
        <v>4</v>
      </c>
      <c r="CJ6">
        <f>[38]CRP_Outcome_CRP!$BF6</f>
        <v>4</v>
      </c>
      <c r="CK6">
        <f>[38]CRP_Outcome_CRP!$BG6</f>
        <v>4</v>
      </c>
      <c r="CL6">
        <f>[38]CRP_Outcome_CRP!$BH6</f>
        <v>4</v>
      </c>
      <c r="CN6">
        <f>[39]CRP_Outcome_CRP!$O6</f>
        <v>4</v>
      </c>
      <c r="CO6">
        <f>[39]CRP_Outcome_CRP!$BF6</f>
        <v>4</v>
      </c>
      <c r="CP6">
        <f>[39]CRP_Outcome_CRP!$BG6</f>
        <v>4</v>
      </c>
      <c r="CQ6">
        <f>[39]CRP_Outcome_CRP!$BH6</f>
        <v>4</v>
      </c>
      <c r="CS6">
        <f>[40]CRP_Outcome_CRP!$O6</f>
        <v>4</v>
      </c>
      <c r="CT6">
        <f>[40]CRP_Outcome_CRP!$BF6</f>
        <v>4</v>
      </c>
      <c r="CU6">
        <f>[40]CRP_Outcome_CRP!$BG6</f>
        <v>4</v>
      </c>
      <c r="CV6">
        <f>[40]CRP_Outcome_CRP!$BH6</f>
        <v>4</v>
      </c>
      <c r="CX6">
        <f>[41]CRP_Outcome_CRP!$O6</f>
        <v>4</v>
      </c>
      <c r="CY6">
        <f>[41]CRP_Outcome_CRP!$BF6</f>
        <v>4</v>
      </c>
      <c r="CZ6">
        <f>[41]CRP_Outcome_CRP!$BG6</f>
        <v>4</v>
      </c>
      <c r="DA6">
        <f>[41]CRP_Outcome_CRP!$BH6</f>
        <v>4</v>
      </c>
      <c r="DC6">
        <f>[42]CRP_Outcome_CRP!$O6</f>
        <v>4</v>
      </c>
      <c r="DD6">
        <f>[42]CRP_Outcome_CRP!$BF6</f>
        <v>4</v>
      </c>
      <c r="DE6">
        <f>[42]CRP_Outcome_CRP!$BG6</f>
        <v>4</v>
      </c>
      <c r="DF6">
        <f>[42]CRP_Outcome_CRP!$BH6</f>
        <v>4</v>
      </c>
      <c r="DH6">
        <f>[43]CRP_Outcome_CRP!$O6</f>
        <v>4</v>
      </c>
      <c r="DI6">
        <f>[43]CRP_Outcome_CRP!$BF6</f>
        <v>4</v>
      </c>
      <c r="DJ6">
        <f>[43]CRP_Outcome_CRP!$BG6</f>
        <v>4</v>
      </c>
      <c r="DK6">
        <f>[43]CRP_Outcome_CRP!$BH6</f>
        <v>4</v>
      </c>
      <c r="DM6">
        <f>[44]CRP_Outcome_CRP!$O6</f>
        <v>4</v>
      </c>
      <c r="DN6">
        <f>[44]CRP_Outcome_CRP!$BF6</f>
        <v>4</v>
      </c>
      <c r="DO6">
        <f>[44]CRP_Outcome_CRP!$BG6</f>
        <v>4</v>
      </c>
      <c r="DP6">
        <f>[44]CRP_Outcome_CRP!$BH6</f>
        <v>4</v>
      </c>
      <c r="DR6">
        <f>[45]CRP_Outcome_CRP!$O6</f>
        <v>4</v>
      </c>
      <c r="DS6">
        <f>[45]CRP_Outcome_CRP!$BF6</f>
        <v>4</v>
      </c>
      <c r="DT6">
        <f>[45]CRP_Outcome_CRP!$BG6</f>
        <v>4</v>
      </c>
      <c r="DU6">
        <f>[45]CRP_Outcome_CRP!$BH6</f>
        <v>4</v>
      </c>
      <c r="DW6">
        <f>[46]CRP_Outcome_CRP!$O6</f>
        <v>4</v>
      </c>
      <c r="DX6">
        <f>[46]CRP_Outcome_CRP!$BF6</f>
        <v>4</v>
      </c>
      <c r="DY6">
        <f>[46]CRP_Outcome_CRP!$BG6</f>
        <v>4</v>
      </c>
      <c r="DZ6">
        <f>[46]CRP_Outcome_CRP!$BH6</f>
        <v>4</v>
      </c>
      <c r="EB6">
        <f>[47]CRP_Outcome_CRP!$O6</f>
        <v>4</v>
      </c>
      <c r="EC6">
        <f>[47]CRP_Outcome_CRP!$BF6</f>
        <v>4</v>
      </c>
      <c r="ED6">
        <f>[47]CRP_Outcome_CRP!$BG6</f>
        <v>4</v>
      </c>
      <c r="EE6">
        <f>[47]CRP_Outcome_CRP!$BH6</f>
        <v>4</v>
      </c>
      <c r="EG6">
        <f>[48]CRP_Outcome_CRP!$O6</f>
        <v>4</v>
      </c>
      <c r="EH6">
        <f>[48]CRP_Outcome_CRP!$BF6</f>
        <v>4</v>
      </c>
      <c r="EI6">
        <f>[48]CRP_Outcome_CRP!$BG6</f>
        <v>4</v>
      </c>
      <c r="EJ6">
        <f>[48]CRP_Outcome_CRP!$BH6</f>
        <v>4</v>
      </c>
      <c r="EL6">
        <f>[49]CRP_Outcome_CRP!$O6</f>
        <v>4</v>
      </c>
      <c r="EM6">
        <f>[49]CRP_Outcome_CRP!$BF6</f>
        <v>4</v>
      </c>
      <c r="EN6">
        <f>[49]CRP_Outcome_CRP!$BG6</f>
        <v>4</v>
      </c>
      <c r="EO6">
        <f>[49]CRP_Outcome_CRP!$BH6</f>
        <v>4</v>
      </c>
      <c r="EQ6">
        <f>[50]CRP_Outcome_CRP!$O6</f>
        <v>4</v>
      </c>
      <c r="ER6">
        <f>[50]CRP_Outcome_CRP!$BF6</f>
        <v>4</v>
      </c>
      <c r="ES6">
        <f>[50]CRP_Outcome_CRP!$BG6</f>
        <v>4</v>
      </c>
      <c r="ET6">
        <f>[50]CRP_Outcome_CRP!$BH6</f>
        <v>4</v>
      </c>
      <c r="EV6">
        <f t="shared" si="0"/>
        <v>4</v>
      </c>
      <c r="EW6">
        <f t="shared" si="1"/>
        <v>4</v>
      </c>
      <c r="EX6">
        <f t="shared" si="2"/>
        <v>4</v>
      </c>
      <c r="EY6">
        <f t="shared" si="3"/>
        <v>4</v>
      </c>
    </row>
    <row r="7" spans="1:155" x14ac:dyDescent="0.35">
      <c r="A7">
        <v>5</v>
      </c>
      <c r="B7">
        <f>[1]CRP_Outcome_CRP!$O7</f>
        <v>8</v>
      </c>
      <c r="C7">
        <f>[1]CRP_Outcome_CRP!$BF7</f>
        <v>4</v>
      </c>
      <c r="D7">
        <f>[1]CRP_Outcome_CRP!$BG7</f>
        <v>4</v>
      </c>
      <c r="E7">
        <f>[1]CRP_Outcome_CRP!$BH7</f>
        <v>4</v>
      </c>
      <c r="G7">
        <f>[2]CRP_Outcome_CRP!$O7</f>
        <v>8</v>
      </c>
      <c r="H7">
        <f>[2]CRP_Outcome_CRP!$BF7</f>
        <v>4</v>
      </c>
      <c r="I7">
        <f>[2]CRP_Outcome_CRP!$BG7</f>
        <v>4</v>
      </c>
      <c r="J7">
        <f>[2]CRP_Outcome_CRP!$BH7</f>
        <v>4</v>
      </c>
      <c r="L7">
        <f>[3]CRP_Outcome_CRP!$O7</f>
        <v>8</v>
      </c>
      <c r="M7">
        <f>[3]CRP_Outcome_CRP!$BF7</f>
        <v>4</v>
      </c>
      <c r="N7">
        <f>[3]CRP_Outcome_CRP!$BG7</f>
        <v>4</v>
      </c>
      <c r="O7">
        <f>[3]CRP_Outcome_CRP!$BH7</f>
        <v>4</v>
      </c>
      <c r="Q7">
        <f>[4]CRP_Outcome_CRP!$O7</f>
        <v>8</v>
      </c>
      <c r="R7">
        <f>[4]CRP_Outcome_CRP!$BF7</f>
        <v>4</v>
      </c>
      <c r="S7">
        <f>[4]CRP_Outcome_CRP!$BG7</f>
        <v>4</v>
      </c>
      <c r="T7">
        <f>[4]CRP_Outcome_CRP!$BH7</f>
        <v>4</v>
      </c>
      <c r="V7">
        <f>[5]CRP_Outcome_CRP!$O7</f>
        <v>8</v>
      </c>
      <c r="W7">
        <f>[5]CRP_Outcome_CRP!$BF7</f>
        <v>4</v>
      </c>
      <c r="X7">
        <f>[5]CRP_Outcome_CRP!$BG7</f>
        <v>4</v>
      </c>
      <c r="Y7">
        <f>[5]CRP_Outcome_CRP!$BH7</f>
        <v>4</v>
      </c>
      <c r="AA7">
        <f>[6]CRP_Outcome_CRP!$O7</f>
        <v>8</v>
      </c>
      <c r="AB7">
        <f>[6]CRP_Outcome_CRP!$BF7</f>
        <v>4</v>
      </c>
      <c r="AC7">
        <f>[6]CRP_Outcome_CRP!$BG7</f>
        <v>4</v>
      </c>
      <c r="AD7">
        <f>[6]CRP_Outcome_CRP!$BH7</f>
        <v>4</v>
      </c>
      <c r="AF7">
        <f>[7]CRP_Outcome_CRP!$O7</f>
        <v>8</v>
      </c>
      <c r="AG7">
        <f>[7]CRP_Outcome_CRP!$BF7</f>
        <v>4</v>
      </c>
      <c r="AH7">
        <f>[7]CRP_Outcome_CRP!$BG7</f>
        <v>4</v>
      </c>
      <c r="AI7">
        <f>[7]CRP_Outcome_CRP!$BH7</f>
        <v>4</v>
      </c>
      <c r="AK7">
        <f>[8]CRP_Outcome_CRP!$O7</f>
        <v>8</v>
      </c>
      <c r="AL7">
        <f>[8]CRP_Outcome_CRP!$BF7</f>
        <v>4</v>
      </c>
      <c r="AM7">
        <f>[8]CRP_Outcome_CRP!$BG7</f>
        <v>4</v>
      </c>
      <c r="AN7">
        <f>[8]CRP_Outcome_CRP!$BH7</f>
        <v>4</v>
      </c>
      <c r="AP7">
        <f>[9]CRP_Outcome_CRP!$O7</f>
        <v>8</v>
      </c>
      <c r="AQ7">
        <f>[9]CRP_Outcome_CRP!$BF7</f>
        <v>4</v>
      </c>
      <c r="AR7">
        <f>[9]CRP_Outcome_CRP!$BG7</f>
        <v>4</v>
      </c>
      <c r="AS7">
        <f>[9]CRP_Outcome_CRP!$BH7</f>
        <v>4</v>
      </c>
      <c r="AU7">
        <f>[10]CRP_Outcome_CRP!$O7</f>
        <v>8</v>
      </c>
      <c r="AV7">
        <f>[10]CRP_Outcome_CRP!$BF7</f>
        <v>4</v>
      </c>
      <c r="AW7">
        <f>[10]CRP_Outcome_CRP!$BG7</f>
        <v>4</v>
      </c>
      <c r="AX7">
        <f>[10]CRP_Outcome_CRP!$BH7</f>
        <v>4</v>
      </c>
      <c r="AZ7">
        <f>[31]CRP_Outcome_CRP!$O7</f>
        <v>8</v>
      </c>
      <c r="BA7">
        <f>[31]CRP_Outcome_CRP!$BF7</f>
        <v>4</v>
      </c>
      <c r="BB7">
        <f>[31]CRP_Outcome_CRP!$BG7</f>
        <v>4</v>
      </c>
      <c r="BC7">
        <f>[31]CRP_Outcome_CRP!$BH7</f>
        <v>4</v>
      </c>
      <c r="BE7">
        <f>[32]CRP_Outcome_CRP!$O7</f>
        <v>8</v>
      </c>
      <c r="BF7">
        <f>[32]CRP_Outcome_CRP!$BF7</f>
        <v>4</v>
      </c>
      <c r="BG7">
        <f>[32]CRP_Outcome_CRP!$BG7</f>
        <v>4</v>
      </c>
      <c r="BH7">
        <f>[32]CRP_Outcome_CRP!$BH7</f>
        <v>4</v>
      </c>
      <c r="BJ7">
        <f>[33]CRP_Outcome_CRP!$O7</f>
        <v>8</v>
      </c>
      <c r="BK7">
        <f>[33]CRP_Outcome_CRP!$BF7</f>
        <v>4</v>
      </c>
      <c r="BL7">
        <f>[33]CRP_Outcome_CRP!$BG7</f>
        <v>4</v>
      </c>
      <c r="BM7">
        <f>[33]CRP_Outcome_CRP!$BH7</f>
        <v>4</v>
      </c>
      <c r="BO7">
        <f>[34]CRP_Outcome_CRP!$O7</f>
        <v>8</v>
      </c>
      <c r="BP7">
        <f>[34]CRP_Outcome_CRP!$BF7</f>
        <v>4</v>
      </c>
      <c r="BQ7">
        <f>[34]CRP_Outcome_CRP!$BG7</f>
        <v>4</v>
      </c>
      <c r="BR7">
        <f>[34]CRP_Outcome_CRP!$BH7</f>
        <v>4</v>
      </c>
      <c r="BT7">
        <f>[35]CRP_Outcome_CRP!$O7</f>
        <v>8</v>
      </c>
      <c r="BU7">
        <f>[35]CRP_Outcome_CRP!$BF7</f>
        <v>4</v>
      </c>
      <c r="BV7">
        <f>[35]CRP_Outcome_CRP!$BG7</f>
        <v>4</v>
      </c>
      <c r="BW7">
        <f>[35]CRP_Outcome_CRP!$BH7</f>
        <v>4</v>
      </c>
      <c r="BY7">
        <f>[36]CRP_Outcome_CRP!$O7</f>
        <v>8</v>
      </c>
      <c r="BZ7">
        <f>[36]CRP_Outcome_CRP!$BF7</f>
        <v>4</v>
      </c>
      <c r="CA7">
        <f>[36]CRP_Outcome_CRP!$BG7</f>
        <v>4</v>
      </c>
      <c r="CB7">
        <f>[36]CRP_Outcome_CRP!$BH7</f>
        <v>4</v>
      </c>
      <c r="CD7">
        <f>[37]CRP_Outcome_CRP!$O7</f>
        <v>8</v>
      </c>
      <c r="CE7">
        <f>[37]CRP_Outcome_CRP!$BF7</f>
        <v>4</v>
      </c>
      <c r="CF7">
        <f>[37]CRP_Outcome_CRP!$BG7</f>
        <v>4</v>
      </c>
      <c r="CG7">
        <f>[37]CRP_Outcome_CRP!$BH7</f>
        <v>4</v>
      </c>
      <c r="CI7">
        <f>[38]CRP_Outcome_CRP!$O7</f>
        <v>8</v>
      </c>
      <c r="CJ7">
        <f>[38]CRP_Outcome_CRP!$BF7</f>
        <v>4</v>
      </c>
      <c r="CK7">
        <f>[38]CRP_Outcome_CRP!$BG7</f>
        <v>4</v>
      </c>
      <c r="CL7">
        <f>[38]CRP_Outcome_CRP!$BH7</f>
        <v>4</v>
      </c>
      <c r="CN7">
        <f>[39]CRP_Outcome_CRP!$O7</f>
        <v>8</v>
      </c>
      <c r="CO7">
        <f>[39]CRP_Outcome_CRP!$BF7</f>
        <v>4</v>
      </c>
      <c r="CP7">
        <f>[39]CRP_Outcome_CRP!$BG7</f>
        <v>4</v>
      </c>
      <c r="CQ7">
        <f>[39]CRP_Outcome_CRP!$BH7</f>
        <v>4</v>
      </c>
      <c r="CS7">
        <f>[40]CRP_Outcome_CRP!$O7</f>
        <v>8</v>
      </c>
      <c r="CT7">
        <f>[40]CRP_Outcome_CRP!$BF7</f>
        <v>4</v>
      </c>
      <c r="CU7">
        <f>[40]CRP_Outcome_CRP!$BG7</f>
        <v>4</v>
      </c>
      <c r="CV7">
        <f>[40]CRP_Outcome_CRP!$BH7</f>
        <v>4</v>
      </c>
      <c r="CX7">
        <f>[41]CRP_Outcome_CRP!$O7</f>
        <v>8</v>
      </c>
      <c r="CY7">
        <f>[41]CRP_Outcome_CRP!$BF7</f>
        <v>4</v>
      </c>
      <c r="CZ7">
        <f>[41]CRP_Outcome_CRP!$BG7</f>
        <v>4</v>
      </c>
      <c r="DA7">
        <f>[41]CRP_Outcome_CRP!$BH7</f>
        <v>4</v>
      </c>
      <c r="DC7">
        <f>[42]CRP_Outcome_CRP!$O7</f>
        <v>8</v>
      </c>
      <c r="DD7">
        <f>[42]CRP_Outcome_CRP!$BF7</f>
        <v>4</v>
      </c>
      <c r="DE7">
        <f>[42]CRP_Outcome_CRP!$BG7</f>
        <v>4</v>
      </c>
      <c r="DF7">
        <f>[42]CRP_Outcome_CRP!$BH7</f>
        <v>4</v>
      </c>
      <c r="DH7">
        <f>[43]CRP_Outcome_CRP!$O7</f>
        <v>8</v>
      </c>
      <c r="DI7">
        <f>[43]CRP_Outcome_CRP!$BF7</f>
        <v>4</v>
      </c>
      <c r="DJ7">
        <f>[43]CRP_Outcome_CRP!$BG7</f>
        <v>4</v>
      </c>
      <c r="DK7">
        <f>[43]CRP_Outcome_CRP!$BH7</f>
        <v>4</v>
      </c>
      <c r="DM7">
        <f>[44]CRP_Outcome_CRP!$O7</f>
        <v>8</v>
      </c>
      <c r="DN7">
        <f>[44]CRP_Outcome_CRP!$BF7</f>
        <v>4</v>
      </c>
      <c r="DO7">
        <f>[44]CRP_Outcome_CRP!$BG7</f>
        <v>4</v>
      </c>
      <c r="DP7">
        <f>[44]CRP_Outcome_CRP!$BH7</f>
        <v>4</v>
      </c>
      <c r="DR7">
        <f>[45]CRP_Outcome_CRP!$O7</f>
        <v>8</v>
      </c>
      <c r="DS7">
        <f>[45]CRP_Outcome_CRP!$BF7</f>
        <v>4</v>
      </c>
      <c r="DT7">
        <f>[45]CRP_Outcome_CRP!$BG7</f>
        <v>4</v>
      </c>
      <c r="DU7">
        <f>[45]CRP_Outcome_CRP!$BH7</f>
        <v>4</v>
      </c>
      <c r="DW7">
        <f>[46]CRP_Outcome_CRP!$O7</f>
        <v>8</v>
      </c>
      <c r="DX7">
        <f>[46]CRP_Outcome_CRP!$BF7</f>
        <v>4</v>
      </c>
      <c r="DY7">
        <f>[46]CRP_Outcome_CRP!$BG7</f>
        <v>4</v>
      </c>
      <c r="DZ7">
        <f>[46]CRP_Outcome_CRP!$BH7</f>
        <v>4</v>
      </c>
      <c r="EB7">
        <f>[47]CRP_Outcome_CRP!$O7</f>
        <v>8</v>
      </c>
      <c r="EC7">
        <f>[47]CRP_Outcome_CRP!$BF7</f>
        <v>4</v>
      </c>
      <c r="ED7">
        <f>[47]CRP_Outcome_CRP!$BG7</f>
        <v>4</v>
      </c>
      <c r="EE7">
        <f>[47]CRP_Outcome_CRP!$BH7</f>
        <v>4</v>
      </c>
      <c r="EG7">
        <f>[48]CRP_Outcome_CRP!$O7</f>
        <v>8</v>
      </c>
      <c r="EH7">
        <f>[48]CRP_Outcome_CRP!$BF7</f>
        <v>4</v>
      </c>
      <c r="EI7">
        <f>[48]CRP_Outcome_CRP!$BG7</f>
        <v>4</v>
      </c>
      <c r="EJ7">
        <f>[48]CRP_Outcome_CRP!$BH7</f>
        <v>4</v>
      </c>
      <c r="EL7">
        <f>[49]CRP_Outcome_CRP!$O7</f>
        <v>8</v>
      </c>
      <c r="EM7">
        <f>[49]CRP_Outcome_CRP!$BF7</f>
        <v>4</v>
      </c>
      <c r="EN7">
        <f>[49]CRP_Outcome_CRP!$BG7</f>
        <v>4</v>
      </c>
      <c r="EO7">
        <f>[49]CRP_Outcome_CRP!$BH7</f>
        <v>4</v>
      </c>
      <c r="EQ7">
        <f>[50]CRP_Outcome_CRP!$O7</f>
        <v>8</v>
      </c>
      <c r="ER7">
        <f>[50]CRP_Outcome_CRP!$BF7</f>
        <v>4</v>
      </c>
      <c r="ES7">
        <f>[50]CRP_Outcome_CRP!$BG7</f>
        <v>4</v>
      </c>
      <c r="ET7">
        <f>[50]CRP_Outcome_CRP!$BH7</f>
        <v>4</v>
      </c>
      <c r="EV7">
        <f t="shared" si="0"/>
        <v>8</v>
      </c>
      <c r="EW7">
        <f t="shared" si="1"/>
        <v>4</v>
      </c>
      <c r="EX7">
        <f t="shared" si="2"/>
        <v>4</v>
      </c>
      <c r="EY7">
        <f t="shared" si="3"/>
        <v>4</v>
      </c>
    </row>
    <row r="8" spans="1:155" x14ac:dyDescent="0.35">
      <c r="A8">
        <v>6</v>
      </c>
      <c r="B8">
        <f>[1]CRP_Outcome_CRP!$O8</f>
        <v>8</v>
      </c>
      <c r="C8">
        <f>[1]CRP_Outcome_CRP!$BF8</f>
        <v>0</v>
      </c>
      <c r="D8">
        <f>[1]CRP_Outcome_CRP!$BG8</f>
        <v>8</v>
      </c>
      <c r="E8">
        <f>[1]CRP_Outcome_CRP!$BH8</f>
        <v>0</v>
      </c>
      <c r="G8">
        <f>[2]CRP_Outcome_CRP!$O8</f>
        <v>8</v>
      </c>
      <c r="H8">
        <f>[2]CRP_Outcome_CRP!$BF8</f>
        <v>0</v>
      </c>
      <c r="I8">
        <f>[2]CRP_Outcome_CRP!$BG8</f>
        <v>7</v>
      </c>
      <c r="J8">
        <f>[2]CRP_Outcome_CRP!$BH8</f>
        <v>0</v>
      </c>
      <c r="L8">
        <f>[3]CRP_Outcome_CRP!$O8</f>
        <v>8</v>
      </c>
      <c r="M8">
        <f>[3]CRP_Outcome_CRP!$BF8</f>
        <v>0</v>
      </c>
      <c r="N8">
        <f>[3]CRP_Outcome_CRP!$BG8</f>
        <v>8</v>
      </c>
      <c r="O8">
        <f>[3]CRP_Outcome_CRP!$BH8</f>
        <v>0</v>
      </c>
      <c r="Q8">
        <f>[4]CRP_Outcome_CRP!$O8</f>
        <v>8</v>
      </c>
      <c r="R8">
        <f>[4]CRP_Outcome_CRP!$BF8</f>
        <v>0</v>
      </c>
      <c r="S8">
        <f>[4]CRP_Outcome_CRP!$BG8</f>
        <v>8</v>
      </c>
      <c r="T8">
        <f>[4]CRP_Outcome_CRP!$BH8</f>
        <v>0</v>
      </c>
      <c r="V8">
        <f>[5]CRP_Outcome_CRP!$O8</f>
        <v>8</v>
      </c>
      <c r="W8">
        <f>[5]CRP_Outcome_CRP!$BF8</f>
        <v>0</v>
      </c>
      <c r="X8">
        <f>[5]CRP_Outcome_CRP!$BG8</f>
        <v>6</v>
      </c>
      <c r="Y8">
        <f>[5]CRP_Outcome_CRP!$BH8</f>
        <v>0</v>
      </c>
      <c r="AA8">
        <f>[6]CRP_Outcome_CRP!$O8</f>
        <v>8</v>
      </c>
      <c r="AB8">
        <f>[6]CRP_Outcome_CRP!$BF8</f>
        <v>0</v>
      </c>
      <c r="AC8">
        <f>[6]CRP_Outcome_CRP!$BG8</f>
        <v>7</v>
      </c>
      <c r="AD8">
        <f>[6]CRP_Outcome_CRP!$BH8</f>
        <v>0</v>
      </c>
      <c r="AF8">
        <f>[7]CRP_Outcome_CRP!$O8</f>
        <v>8</v>
      </c>
      <c r="AG8">
        <f>[7]CRP_Outcome_CRP!$BF8</f>
        <v>6</v>
      </c>
      <c r="AH8">
        <f>[7]CRP_Outcome_CRP!$BG8</f>
        <v>7</v>
      </c>
      <c r="AI8">
        <f>[7]CRP_Outcome_CRP!$BH8</f>
        <v>0</v>
      </c>
      <c r="AK8">
        <f>[8]CRP_Outcome_CRP!$O8</f>
        <v>8</v>
      </c>
      <c r="AL8">
        <f>[8]CRP_Outcome_CRP!$BF8</f>
        <v>0</v>
      </c>
      <c r="AM8">
        <f>[8]CRP_Outcome_CRP!$BG8</f>
        <v>7</v>
      </c>
      <c r="AN8">
        <f>[8]CRP_Outcome_CRP!$BH8</f>
        <v>0</v>
      </c>
      <c r="AP8">
        <f>[9]CRP_Outcome_CRP!$O8</f>
        <v>8</v>
      </c>
      <c r="AQ8">
        <f>[9]CRP_Outcome_CRP!$BF8</f>
        <v>0</v>
      </c>
      <c r="AR8">
        <f>[9]CRP_Outcome_CRP!$BG8</f>
        <v>4</v>
      </c>
      <c r="AS8">
        <f>[9]CRP_Outcome_CRP!$BH8</f>
        <v>0</v>
      </c>
      <c r="AU8">
        <f>[10]CRP_Outcome_CRP!$O8</f>
        <v>8</v>
      </c>
      <c r="AV8">
        <f>[10]CRP_Outcome_CRP!$BF8</f>
        <v>0</v>
      </c>
      <c r="AW8">
        <f>[10]CRP_Outcome_CRP!$BG8</f>
        <v>10</v>
      </c>
      <c r="AX8">
        <f>[10]CRP_Outcome_CRP!$BH8</f>
        <v>0</v>
      </c>
      <c r="AZ8">
        <f>[31]CRP_Outcome_CRP!$O8</f>
        <v>8</v>
      </c>
      <c r="BA8">
        <f>[31]CRP_Outcome_CRP!$BF8</f>
        <v>0</v>
      </c>
      <c r="BB8">
        <f>[31]CRP_Outcome_CRP!$BG8</f>
        <v>8</v>
      </c>
      <c r="BC8">
        <f>[31]CRP_Outcome_CRP!$BH8</f>
        <v>0</v>
      </c>
      <c r="BE8">
        <f>[32]CRP_Outcome_CRP!$O8</f>
        <v>8</v>
      </c>
      <c r="BF8">
        <f>[32]CRP_Outcome_CRP!$BF8</f>
        <v>0</v>
      </c>
      <c r="BG8">
        <f>[32]CRP_Outcome_CRP!$BG8</f>
        <v>8</v>
      </c>
      <c r="BH8">
        <f>[32]CRP_Outcome_CRP!$BH8</f>
        <v>0</v>
      </c>
      <c r="BJ8">
        <f>[33]CRP_Outcome_CRP!$O8</f>
        <v>8</v>
      </c>
      <c r="BK8">
        <f>[33]CRP_Outcome_CRP!$BF8</f>
        <v>0</v>
      </c>
      <c r="BL8">
        <f>[33]CRP_Outcome_CRP!$BG8</f>
        <v>7</v>
      </c>
      <c r="BM8">
        <f>[33]CRP_Outcome_CRP!$BH8</f>
        <v>0</v>
      </c>
      <c r="BO8">
        <f>[34]CRP_Outcome_CRP!$O8</f>
        <v>8</v>
      </c>
      <c r="BP8">
        <f>[34]CRP_Outcome_CRP!$BF8</f>
        <v>0</v>
      </c>
      <c r="BQ8">
        <f>[34]CRP_Outcome_CRP!$BG8</f>
        <v>7</v>
      </c>
      <c r="BR8">
        <f>[34]CRP_Outcome_CRP!$BH8</f>
        <v>0</v>
      </c>
      <c r="BT8">
        <f>[35]CRP_Outcome_CRP!$O8</f>
        <v>8</v>
      </c>
      <c r="BU8">
        <f>[35]CRP_Outcome_CRP!$BF8</f>
        <v>0</v>
      </c>
      <c r="BV8">
        <f>[35]CRP_Outcome_CRP!$BG8</f>
        <v>9</v>
      </c>
      <c r="BW8">
        <f>[35]CRP_Outcome_CRP!$BH8</f>
        <v>0</v>
      </c>
      <c r="BY8">
        <f>[36]CRP_Outcome_CRP!$O8</f>
        <v>8</v>
      </c>
      <c r="BZ8">
        <f>[36]CRP_Outcome_CRP!$BF8</f>
        <v>0</v>
      </c>
      <c r="CA8">
        <f>[36]CRP_Outcome_CRP!$BG8</f>
        <v>7</v>
      </c>
      <c r="CB8">
        <f>[36]CRP_Outcome_CRP!$BH8</f>
        <v>0</v>
      </c>
      <c r="CD8">
        <f>[37]CRP_Outcome_CRP!$O8</f>
        <v>8</v>
      </c>
      <c r="CE8">
        <f>[37]CRP_Outcome_CRP!$BF8</f>
        <v>0</v>
      </c>
      <c r="CF8">
        <f>[37]CRP_Outcome_CRP!$BG8</f>
        <v>8</v>
      </c>
      <c r="CG8">
        <f>[37]CRP_Outcome_CRP!$BH8</f>
        <v>0</v>
      </c>
      <c r="CI8">
        <f>[38]CRP_Outcome_CRP!$O8</f>
        <v>8</v>
      </c>
      <c r="CJ8">
        <f>[38]CRP_Outcome_CRP!$BF8</f>
        <v>0</v>
      </c>
      <c r="CK8">
        <f>[38]CRP_Outcome_CRP!$BG8</f>
        <v>7</v>
      </c>
      <c r="CL8">
        <f>[38]CRP_Outcome_CRP!$BH8</f>
        <v>0</v>
      </c>
      <c r="CN8">
        <f>[39]CRP_Outcome_CRP!$O8</f>
        <v>8</v>
      </c>
      <c r="CO8">
        <f>[39]CRP_Outcome_CRP!$BF8</f>
        <v>0</v>
      </c>
      <c r="CP8">
        <f>[39]CRP_Outcome_CRP!$BG8</f>
        <v>7</v>
      </c>
      <c r="CQ8">
        <f>[39]CRP_Outcome_CRP!$BH8</f>
        <v>0</v>
      </c>
      <c r="CS8">
        <f>[40]CRP_Outcome_CRP!$O8</f>
        <v>8</v>
      </c>
      <c r="CT8">
        <f>[40]CRP_Outcome_CRP!$BF8</f>
        <v>0</v>
      </c>
      <c r="CU8">
        <f>[40]CRP_Outcome_CRP!$BG8</f>
        <v>9</v>
      </c>
      <c r="CV8">
        <f>[40]CRP_Outcome_CRP!$BH8</f>
        <v>0</v>
      </c>
      <c r="CX8">
        <f>[41]CRP_Outcome_CRP!$O8</f>
        <v>8</v>
      </c>
      <c r="CY8">
        <f>[41]CRP_Outcome_CRP!$BF8</f>
        <v>0</v>
      </c>
      <c r="CZ8">
        <f>[41]CRP_Outcome_CRP!$BG8</f>
        <v>7</v>
      </c>
      <c r="DA8">
        <f>[41]CRP_Outcome_CRP!$BH8</f>
        <v>0</v>
      </c>
      <c r="DC8">
        <f>[42]CRP_Outcome_CRP!$O8</f>
        <v>8</v>
      </c>
      <c r="DD8">
        <f>[42]CRP_Outcome_CRP!$BF8</f>
        <v>0</v>
      </c>
      <c r="DE8">
        <f>[42]CRP_Outcome_CRP!$BG8</f>
        <v>4</v>
      </c>
      <c r="DF8">
        <f>[42]CRP_Outcome_CRP!$BH8</f>
        <v>0</v>
      </c>
      <c r="DH8">
        <f>[43]CRP_Outcome_CRP!$O8</f>
        <v>8</v>
      </c>
      <c r="DI8">
        <f>[43]CRP_Outcome_CRP!$BF8</f>
        <v>0</v>
      </c>
      <c r="DJ8">
        <f>[43]CRP_Outcome_CRP!$BG8</f>
        <v>4</v>
      </c>
      <c r="DK8">
        <f>[43]CRP_Outcome_CRP!$BH8</f>
        <v>0</v>
      </c>
      <c r="DM8">
        <f>[44]CRP_Outcome_CRP!$O8</f>
        <v>8</v>
      </c>
      <c r="DN8">
        <f>[44]CRP_Outcome_CRP!$BF8</f>
        <v>0</v>
      </c>
      <c r="DO8">
        <f>[44]CRP_Outcome_CRP!$BG8</f>
        <v>9</v>
      </c>
      <c r="DP8">
        <f>[44]CRP_Outcome_CRP!$BH8</f>
        <v>0</v>
      </c>
      <c r="DR8">
        <f>[45]CRP_Outcome_CRP!$O8</f>
        <v>8</v>
      </c>
      <c r="DS8">
        <f>[45]CRP_Outcome_CRP!$BF8</f>
        <v>0</v>
      </c>
      <c r="DT8">
        <f>[45]CRP_Outcome_CRP!$BG8</f>
        <v>4</v>
      </c>
      <c r="DU8">
        <f>[45]CRP_Outcome_CRP!$BH8</f>
        <v>0</v>
      </c>
      <c r="DW8">
        <f>[46]CRP_Outcome_CRP!$O8</f>
        <v>8</v>
      </c>
      <c r="DX8">
        <f>[46]CRP_Outcome_CRP!$BF8</f>
        <v>0</v>
      </c>
      <c r="DY8">
        <f>[46]CRP_Outcome_CRP!$BG8</f>
        <v>8</v>
      </c>
      <c r="DZ8">
        <f>[46]CRP_Outcome_CRP!$BH8</f>
        <v>0</v>
      </c>
      <c r="EB8">
        <f>[47]CRP_Outcome_CRP!$O8</f>
        <v>8</v>
      </c>
      <c r="EC8">
        <f>[47]CRP_Outcome_CRP!$BF8</f>
        <v>2</v>
      </c>
      <c r="ED8">
        <f>[47]CRP_Outcome_CRP!$BG8</f>
        <v>6</v>
      </c>
      <c r="EE8">
        <f>[47]CRP_Outcome_CRP!$BH8</f>
        <v>0</v>
      </c>
      <c r="EG8">
        <f>[48]CRP_Outcome_CRP!$O8</f>
        <v>8</v>
      </c>
      <c r="EH8">
        <f>[48]CRP_Outcome_CRP!$BF8</f>
        <v>0</v>
      </c>
      <c r="EI8">
        <f>[48]CRP_Outcome_CRP!$BG8</f>
        <v>7</v>
      </c>
      <c r="EJ8">
        <f>[48]CRP_Outcome_CRP!$BH8</f>
        <v>0</v>
      </c>
      <c r="EL8">
        <f>[49]CRP_Outcome_CRP!$O8</f>
        <v>8</v>
      </c>
      <c r="EM8">
        <f>[49]CRP_Outcome_CRP!$BF8</f>
        <v>0</v>
      </c>
      <c r="EN8">
        <f>[49]CRP_Outcome_CRP!$BG8</f>
        <v>4</v>
      </c>
      <c r="EO8">
        <f>[49]CRP_Outcome_CRP!$BH8</f>
        <v>0</v>
      </c>
      <c r="EQ8">
        <f>[50]CRP_Outcome_CRP!$O8</f>
        <v>8</v>
      </c>
      <c r="ER8">
        <f>[50]CRP_Outcome_CRP!$BF8</f>
        <v>0</v>
      </c>
      <c r="ES8">
        <f>[50]CRP_Outcome_CRP!$BG8</f>
        <v>0</v>
      </c>
      <c r="ET8">
        <f>[50]CRP_Outcome_CRP!$BH8</f>
        <v>0</v>
      </c>
      <c r="EV8">
        <f t="shared" si="0"/>
        <v>8</v>
      </c>
      <c r="EW8">
        <f t="shared" si="1"/>
        <v>0.26666666666666666</v>
      </c>
      <c r="EX8">
        <f t="shared" si="2"/>
        <v>6.7333333333333334</v>
      </c>
      <c r="EY8">
        <f t="shared" si="3"/>
        <v>0</v>
      </c>
    </row>
    <row r="9" spans="1:155" x14ac:dyDescent="0.35">
      <c r="A9">
        <v>7</v>
      </c>
      <c r="B9">
        <f>[1]CRP_Outcome_CRP!$O9</f>
        <v>8</v>
      </c>
      <c r="C9">
        <f>[1]CRP_Outcome_CRP!$BF9</f>
        <v>0</v>
      </c>
      <c r="D9">
        <f>[1]CRP_Outcome_CRP!$BG9</f>
        <v>10</v>
      </c>
      <c r="E9">
        <f>[1]CRP_Outcome_CRP!$BH9</f>
        <v>0</v>
      </c>
      <c r="G9">
        <f>[2]CRP_Outcome_CRP!$O9</f>
        <v>8</v>
      </c>
      <c r="H9">
        <f>[2]CRP_Outcome_CRP!$BF9</f>
        <v>1</v>
      </c>
      <c r="I9">
        <f>[2]CRP_Outcome_CRP!$BG9</f>
        <v>9</v>
      </c>
      <c r="J9">
        <f>[2]CRP_Outcome_CRP!$BH9</f>
        <v>0</v>
      </c>
      <c r="L9">
        <f>[3]CRP_Outcome_CRP!$O9</f>
        <v>8</v>
      </c>
      <c r="M9">
        <f>[3]CRP_Outcome_CRP!$BF9</f>
        <v>0</v>
      </c>
      <c r="N9">
        <f>[3]CRP_Outcome_CRP!$BG9</f>
        <v>10</v>
      </c>
      <c r="O9">
        <f>[3]CRP_Outcome_CRP!$BH9</f>
        <v>0</v>
      </c>
      <c r="Q9">
        <f>[4]CRP_Outcome_CRP!$O9</f>
        <v>8</v>
      </c>
      <c r="R9">
        <f>[4]CRP_Outcome_CRP!$BF9</f>
        <v>0</v>
      </c>
      <c r="S9">
        <f>[4]CRP_Outcome_CRP!$BG9</f>
        <v>10</v>
      </c>
      <c r="T9">
        <f>[4]CRP_Outcome_CRP!$BH9</f>
        <v>0</v>
      </c>
      <c r="V9">
        <f>[5]CRP_Outcome_CRP!$O9</f>
        <v>8</v>
      </c>
      <c r="W9">
        <f>[5]CRP_Outcome_CRP!$BF9</f>
        <v>1</v>
      </c>
      <c r="X9">
        <f>[5]CRP_Outcome_CRP!$BG9</f>
        <v>9</v>
      </c>
      <c r="Y9">
        <f>[5]CRP_Outcome_CRP!$BH9</f>
        <v>0</v>
      </c>
      <c r="AA9">
        <f>[6]CRP_Outcome_CRP!$O9</f>
        <v>8</v>
      </c>
      <c r="AB9">
        <f>[6]CRP_Outcome_CRP!$BF9</f>
        <v>0</v>
      </c>
      <c r="AC9">
        <f>[6]CRP_Outcome_CRP!$BG9</f>
        <v>9</v>
      </c>
      <c r="AD9">
        <f>[6]CRP_Outcome_CRP!$BH9</f>
        <v>0</v>
      </c>
      <c r="AF9">
        <f>[7]CRP_Outcome_CRP!$O9</f>
        <v>8</v>
      </c>
      <c r="AG9">
        <f>[7]CRP_Outcome_CRP!$BF9</f>
        <v>0</v>
      </c>
      <c r="AH9">
        <f>[7]CRP_Outcome_CRP!$BG9</f>
        <v>9</v>
      </c>
      <c r="AI9">
        <f>[7]CRP_Outcome_CRP!$BH9</f>
        <v>0</v>
      </c>
      <c r="AK9">
        <f>[8]CRP_Outcome_CRP!$O9</f>
        <v>8</v>
      </c>
      <c r="AL9">
        <f>[8]CRP_Outcome_CRP!$BF9</f>
        <v>0</v>
      </c>
      <c r="AM9">
        <f>[8]CRP_Outcome_CRP!$BG9</f>
        <v>9</v>
      </c>
      <c r="AN9">
        <f>[8]CRP_Outcome_CRP!$BH9</f>
        <v>0</v>
      </c>
      <c r="AP9">
        <f>[9]CRP_Outcome_CRP!$O9</f>
        <v>8</v>
      </c>
      <c r="AQ9">
        <f>[9]CRP_Outcome_CRP!$BF9</f>
        <v>0</v>
      </c>
      <c r="AR9">
        <f>[9]CRP_Outcome_CRP!$BG9</f>
        <v>6</v>
      </c>
      <c r="AS9">
        <f>[9]CRP_Outcome_CRP!$BH9</f>
        <v>1</v>
      </c>
      <c r="AU9">
        <f>[10]CRP_Outcome_CRP!$O9</f>
        <v>8</v>
      </c>
      <c r="AV9">
        <f>[10]CRP_Outcome_CRP!$BF9</f>
        <v>0</v>
      </c>
      <c r="AW9">
        <f>[10]CRP_Outcome_CRP!$BG9</f>
        <v>11</v>
      </c>
      <c r="AX9">
        <f>[10]CRP_Outcome_CRP!$BH9</f>
        <v>0</v>
      </c>
      <c r="AZ9">
        <f>[31]CRP_Outcome_CRP!$O9</f>
        <v>8</v>
      </c>
      <c r="BA9">
        <f>[31]CRP_Outcome_CRP!$BF9</f>
        <v>0</v>
      </c>
      <c r="BB9">
        <f>[31]CRP_Outcome_CRP!$BG9</f>
        <v>10</v>
      </c>
      <c r="BC9">
        <f>[31]CRP_Outcome_CRP!$BH9</f>
        <v>0</v>
      </c>
      <c r="BE9">
        <f>[32]CRP_Outcome_CRP!$O9</f>
        <v>8</v>
      </c>
      <c r="BF9">
        <f>[32]CRP_Outcome_CRP!$BF9</f>
        <v>0</v>
      </c>
      <c r="BG9">
        <f>[32]CRP_Outcome_CRP!$BG9</f>
        <v>10</v>
      </c>
      <c r="BH9">
        <f>[32]CRP_Outcome_CRP!$BH9</f>
        <v>0</v>
      </c>
      <c r="BJ9">
        <f>[33]CRP_Outcome_CRP!$O9</f>
        <v>8</v>
      </c>
      <c r="BK9">
        <f>[33]CRP_Outcome_CRP!$BF9</f>
        <v>1</v>
      </c>
      <c r="BL9">
        <f>[33]CRP_Outcome_CRP!$BG9</f>
        <v>10</v>
      </c>
      <c r="BM9">
        <f>[33]CRP_Outcome_CRP!$BH9</f>
        <v>0</v>
      </c>
      <c r="BO9">
        <f>[34]CRP_Outcome_CRP!$O9</f>
        <v>8</v>
      </c>
      <c r="BP9">
        <f>[34]CRP_Outcome_CRP!$BF9</f>
        <v>1</v>
      </c>
      <c r="BQ9">
        <f>[34]CRP_Outcome_CRP!$BG9</f>
        <v>10</v>
      </c>
      <c r="BR9">
        <f>[34]CRP_Outcome_CRP!$BH9</f>
        <v>0</v>
      </c>
      <c r="BT9">
        <f>[35]CRP_Outcome_CRP!$O9</f>
        <v>8</v>
      </c>
      <c r="BU9">
        <f>[35]CRP_Outcome_CRP!$BF9</f>
        <v>1</v>
      </c>
      <c r="BV9">
        <f>[35]CRP_Outcome_CRP!$BG9</f>
        <v>11</v>
      </c>
      <c r="BW9">
        <f>[35]CRP_Outcome_CRP!$BH9</f>
        <v>0</v>
      </c>
      <c r="BY9">
        <f>[36]CRP_Outcome_CRP!$O9</f>
        <v>8</v>
      </c>
      <c r="BZ9">
        <f>[36]CRP_Outcome_CRP!$BF9</f>
        <v>0</v>
      </c>
      <c r="CA9">
        <f>[36]CRP_Outcome_CRP!$BG9</f>
        <v>10</v>
      </c>
      <c r="CB9">
        <f>[36]CRP_Outcome_CRP!$BH9</f>
        <v>0</v>
      </c>
      <c r="CD9">
        <f>[37]CRP_Outcome_CRP!$O9</f>
        <v>8</v>
      </c>
      <c r="CE9">
        <f>[37]CRP_Outcome_CRP!$BF9</f>
        <v>0</v>
      </c>
      <c r="CF9">
        <f>[37]CRP_Outcome_CRP!$BG9</f>
        <v>12</v>
      </c>
      <c r="CG9">
        <f>[37]CRP_Outcome_CRP!$BH9</f>
        <v>0</v>
      </c>
      <c r="CI9">
        <f>[38]CRP_Outcome_CRP!$O9</f>
        <v>8</v>
      </c>
      <c r="CJ9">
        <f>[38]CRP_Outcome_CRP!$BF9</f>
        <v>1</v>
      </c>
      <c r="CK9">
        <f>[38]CRP_Outcome_CRP!$BG9</f>
        <v>10</v>
      </c>
      <c r="CL9">
        <f>[38]CRP_Outcome_CRP!$BH9</f>
        <v>0</v>
      </c>
      <c r="CN9">
        <f>[39]CRP_Outcome_CRP!$O9</f>
        <v>8</v>
      </c>
      <c r="CO9">
        <f>[39]CRP_Outcome_CRP!$BF9</f>
        <v>0</v>
      </c>
      <c r="CP9">
        <f>[39]CRP_Outcome_CRP!$BG9</f>
        <v>9</v>
      </c>
      <c r="CQ9">
        <f>[39]CRP_Outcome_CRP!$BH9</f>
        <v>0</v>
      </c>
      <c r="CS9">
        <f>[40]CRP_Outcome_CRP!$O9</f>
        <v>8</v>
      </c>
      <c r="CT9">
        <f>[40]CRP_Outcome_CRP!$BF9</f>
        <v>2</v>
      </c>
      <c r="CU9">
        <f>[40]CRP_Outcome_CRP!$BG9</f>
        <v>11</v>
      </c>
      <c r="CV9">
        <f>[40]CRP_Outcome_CRP!$BH9</f>
        <v>0</v>
      </c>
      <c r="CX9">
        <f>[41]CRP_Outcome_CRP!$O9</f>
        <v>8</v>
      </c>
      <c r="CY9">
        <f>[41]CRP_Outcome_CRP!$BF9</f>
        <v>0</v>
      </c>
      <c r="CZ9">
        <f>[41]CRP_Outcome_CRP!$BG9</f>
        <v>9</v>
      </c>
      <c r="DA9">
        <f>[41]CRP_Outcome_CRP!$BH9</f>
        <v>0</v>
      </c>
      <c r="DC9">
        <f>[42]CRP_Outcome_CRP!$O9</f>
        <v>8</v>
      </c>
      <c r="DD9">
        <f>[42]CRP_Outcome_CRP!$BF9</f>
        <v>0</v>
      </c>
      <c r="DE9">
        <f>[42]CRP_Outcome_CRP!$BG9</f>
        <v>6</v>
      </c>
      <c r="DF9">
        <f>[42]CRP_Outcome_CRP!$BH9</f>
        <v>0</v>
      </c>
      <c r="DH9">
        <f>[43]CRP_Outcome_CRP!$O9</f>
        <v>8</v>
      </c>
      <c r="DI9">
        <f>[43]CRP_Outcome_CRP!$BF9</f>
        <v>2</v>
      </c>
      <c r="DJ9">
        <f>[43]CRP_Outcome_CRP!$BG9</f>
        <v>6</v>
      </c>
      <c r="DK9">
        <f>[43]CRP_Outcome_CRP!$BH9</f>
        <v>0</v>
      </c>
      <c r="DM9">
        <f>[44]CRP_Outcome_CRP!$O9</f>
        <v>8</v>
      </c>
      <c r="DN9">
        <f>[44]CRP_Outcome_CRP!$BF9</f>
        <v>0</v>
      </c>
      <c r="DO9">
        <f>[44]CRP_Outcome_CRP!$BG9</f>
        <v>11</v>
      </c>
      <c r="DP9">
        <f>[44]CRP_Outcome_CRP!$BH9</f>
        <v>0</v>
      </c>
      <c r="DR9">
        <f>[45]CRP_Outcome_CRP!$O9</f>
        <v>8</v>
      </c>
      <c r="DS9">
        <f>[45]CRP_Outcome_CRP!$BF9</f>
        <v>0</v>
      </c>
      <c r="DT9">
        <f>[45]CRP_Outcome_CRP!$BG9</f>
        <v>6</v>
      </c>
      <c r="DU9">
        <f>[45]CRP_Outcome_CRP!$BH9</f>
        <v>0</v>
      </c>
      <c r="DW9">
        <f>[46]CRP_Outcome_CRP!$O9</f>
        <v>8</v>
      </c>
      <c r="DX9">
        <f>[46]CRP_Outcome_CRP!$BF9</f>
        <v>0</v>
      </c>
      <c r="DY9">
        <f>[46]CRP_Outcome_CRP!$BG9</f>
        <v>10</v>
      </c>
      <c r="DZ9">
        <f>[46]CRP_Outcome_CRP!$BH9</f>
        <v>0</v>
      </c>
      <c r="EB9">
        <f>[47]CRP_Outcome_CRP!$O9</f>
        <v>8</v>
      </c>
      <c r="EC9">
        <f>[47]CRP_Outcome_CRP!$BF9</f>
        <v>0</v>
      </c>
      <c r="ED9">
        <f>[47]CRP_Outcome_CRP!$BG9</f>
        <v>9</v>
      </c>
      <c r="EE9">
        <f>[47]CRP_Outcome_CRP!$BH9</f>
        <v>0</v>
      </c>
      <c r="EG9">
        <f>[48]CRP_Outcome_CRP!$O9</f>
        <v>8</v>
      </c>
      <c r="EH9">
        <f>[48]CRP_Outcome_CRP!$BF9</f>
        <v>0</v>
      </c>
      <c r="EI9">
        <f>[48]CRP_Outcome_CRP!$BG9</f>
        <v>9</v>
      </c>
      <c r="EJ9">
        <f>[48]CRP_Outcome_CRP!$BH9</f>
        <v>0</v>
      </c>
      <c r="EL9">
        <f>[49]CRP_Outcome_CRP!$O9</f>
        <v>8</v>
      </c>
      <c r="EM9">
        <f>[49]CRP_Outcome_CRP!$BF9</f>
        <v>2</v>
      </c>
      <c r="EN9">
        <f>[49]CRP_Outcome_CRP!$BG9</f>
        <v>6</v>
      </c>
      <c r="EO9">
        <f>[49]CRP_Outcome_CRP!$BH9</f>
        <v>0</v>
      </c>
      <c r="EQ9">
        <f>[50]CRP_Outcome_CRP!$O9</f>
        <v>8</v>
      </c>
      <c r="ER9">
        <f>[50]CRP_Outcome_CRP!$BF9</f>
        <v>0</v>
      </c>
      <c r="ES9">
        <f>[50]CRP_Outcome_CRP!$BG9</f>
        <v>5</v>
      </c>
      <c r="ET9">
        <f>[50]CRP_Outcome_CRP!$BH9</f>
        <v>0</v>
      </c>
      <c r="EV9">
        <f t="shared" si="0"/>
        <v>8</v>
      </c>
      <c r="EW9">
        <f t="shared" si="1"/>
        <v>0.4</v>
      </c>
      <c r="EX9">
        <f t="shared" si="2"/>
        <v>9.0666666666666664</v>
      </c>
      <c r="EY9">
        <f t="shared" si="3"/>
        <v>3.3333333333333333E-2</v>
      </c>
    </row>
    <row r="10" spans="1:155" x14ac:dyDescent="0.35">
      <c r="A10">
        <v>8</v>
      </c>
      <c r="B10">
        <f>[1]CRP_Outcome_CRP!$O10</f>
        <v>8</v>
      </c>
      <c r="C10">
        <f>[1]CRP_Outcome_CRP!$BF10</f>
        <v>0</v>
      </c>
      <c r="D10">
        <f>[1]CRP_Outcome_CRP!$BG10</f>
        <v>10</v>
      </c>
      <c r="E10">
        <f>[1]CRP_Outcome_CRP!$BH10</f>
        <v>11</v>
      </c>
      <c r="G10">
        <f>[2]CRP_Outcome_CRP!$O10</f>
        <v>8</v>
      </c>
      <c r="H10">
        <f>[2]CRP_Outcome_CRP!$BF10</f>
        <v>0</v>
      </c>
      <c r="I10">
        <f>[2]CRP_Outcome_CRP!$BG10</f>
        <v>10</v>
      </c>
      <c r="J10">
        <f>[2]CRP_Outcome_CRP!$BH10</f>
        <v>10</v>
      </c>
      <c r="L10">
        <f>[3]CRP_Outcome_CRP!$O10</f>
        <v>8</v>
      </c>
      <c r="M10">
        <f>[3]CRP_Outcome_CRP!$BF10</f>
        <v>0</v>
      </c>
      <c r="N10">
        <f>[3]CRP_Outcome_CRP!$BG10</f>
        <v>10</v>
      </c>
      <c r="O10">
        <f>[3]CRP_Outcome_CRP!$BH10</f>
        <v>9</v>
      </c>
      <c r="Q10">
        <f>[4]CRP_Outcome_CRP!$O10</f>
        <v>8</v>
      </c>
      <c r="R10">
        <f>[4]CRP_Outcome_CRP!$BF10</f>
        <v>0</v>
      </c>
      <c r="S10">
        <f>[4]CRP_Outcome_CRP!$BG10</f>
        <v>10</v>
      </c>
      <c r="T10">
        <f>[4]CRP_Outcome_CRP!$BH10</f>
        <v>9</v>
      </c>
      <c r="V10">
        <f>[5]CRP_Outcome_CRP!$O10</f>
        <v>8</v>
      </c>
      <c r="W10">
        <f>[5]CRP_Outcome_CRP!$BF10</f>
        <v>0</v>
      </c>
      <c r="X10">
        <f>[5]CRP_Outcome_CRP!$BG10</f>
        <v>10</v>
      </c>
      <c r="Y10">
        <f>[5]CRP_Outcome_CRP!$BH10</f>
        <v>7</v>
      </c>
      <c r="AA10">
        <f>[6]CRP_Outcome_CRP!$O10</f>
        <v>8</v>
      </c>
      <c r="AB10">
        <f>[6]CRP_Outcome_CRP!$BF10</f>
        <v>0</v>
      </c>
      <c r="AC10">
        <f>[6]CRP_Outcome_CRP!$BG10</f>
        <v>9</v>
      </c>
      <c r="AD10">
        <f>[6]CRP_Outcome_CRP!$BH10</f>
        <v>7</v>
      </c>
      <c r="AF10">
        <f>[7]CRP_Outcome_CRP!$O10</f>
        <v>8</v>
      </c>
      <c r="AG10">
        <f>[7]CRP_Outcome_CRP!$BF10</f>
        <v>0</v>
      </c>
      <c r="AH10">
        <f>[7]CRP_Outcome_CRP!$BG10</f>
        <v>9</v>
      </c>
      <c r="AI10">
        <f>[7]CRP_Outcome_CRP!$BH10</f>
        <v>7</v>
      </c>
      <c r="AK10">
        <f>[8]CRP_Outcome_CRP!$O10</f>
        <v>8</v>
      </c>
      <c r="AL10">
        <f>[8]CRP_Outcome_CRP!$BF10</f>
        <v>0</v>
      </c>
      <c r="AM10">
        <f>[8]CRP_Outcome_CRP!$BG10</f>
        <v>9</v>
      </c>
      <c r="AN10">
        <f>[8]CRP_Outcome_CRP!$BH10</f>
        <v>7</v>
      </c>
      <c r="AP10">
        <f>[9]CRP_Outcome_CRP!$O10</f>
        <v>8</v>
      </c>
      <c r="AQ10">
        <f>[9]CRP_Outcome_CRP!$BF10</f>
        <v>0</v>
      </c>
      <c r="AR10">
        <f>[9]CRP_Outcome_CRP!$BG10</f>
        <v>6</v>
      </c>
      <c r="AS10">
        <f>[9]CRP_Outcome_CRP!$BH10</f>
        <v>3</v>
      </c>
      <c r="AU10">
        <f>[10]CRP_Outcome_CRP!$O10</f>
        <v>8</v>
      </c>
      <c r="AV10">
        <f>[10]CRP_Outcome_CRP!$BF10</f>
        <v>0</v>
      </c>
      <c r="AW10">
        <f>[10]CRP_Outcome_CRP!$BG10</f>
        <v>10</v>
      </c>
      <c r="AX10">
        <f>[10]CRP_Outcome_CRP!$BH10</f>
        <v>15</v>
      </c>
      <c r="AZ10">
        <f>[31]CRP_Outcome_CRP!$O10</f>
        <v>8</v>
      </c>
      <c r="BA10">
        <f>[31]CRP_Outcome_CRP!$BF10</f>
        <v>0</v>
      </c>
      <c r="BB10">
        <f>[31]CRP_Outcome_CRP!$BG10</f>
        <v>10</v>
      </c>
      <c r="BC10">
        <f>[31]CRP_Outcome_CRP!$BH10</f>
        <v>11</v>
      </c>
      <c r="BE10">
        <f>[32]CRP_Outcome_CRP!$O10</f>
        <v>8</v>
      </c>
      <c r="BF10">
        <f>[32]CRP_Outcome_CRP!$BF10</f>
        <v>0</v>
      </c>
      <c r="BG10">
        <f>[32]CRP_Outcome_CRP!$BG10</f>
        <v>10</v>
      </c>
      <c r="BH10">
        <f>[32]CRP_Outcome_CRP!$BH10</f>
        <v>11</v>
      </c>
      <c r="BJ10">
        <f>[33]CRP_Outcome_CRP!$O10</f>
        <v>8</v>
      </c>
      <c r="BK10">
        <f>[33]CRP_Outcome_CRP!$BF10</f>
        <v>0</v>
      </c>
      <c r="BL10">
        <f>[33]CRP_Outcome_CRP!$BG10</f>
        <v>10</v>
      </c>
      <c r="BM10">
        <f>[33]CRP_Outcome_CRP!$BH10</f>
        <v>6</v>
      </c>
      <c r="BO10">
        <f>[34]CRP_Outcome_CRP!$O10</f>
        <v>8</v>
      </c>
      <c r="BP10">
        <f>[34]CRP_Outcome_CRP!$BF10</f>
        <v>0</v>
      </c>
      <c r="BQ10">
        <f>[34]CRP_Outcome_CRP!$BG10</f>
        <v>10</v>
      </c>
      <c r="BR10">
        <f>[34]CRP_Outcome_CRP!$BH10</f>
        <v>7</v>
      </c>
      <c r="BT10">
        <f>[35]CRP_Outcome_CRP!$O10</f>
        <v>8</v>
      </c>
      <c r="BU10">
        <f>[35]CRP_Outcome_CRP!$BF10</f>
        <v>0</v>
      </c>
      <c r="BV10">
        <f>[35]CRP_Outcome_CRP!$BG10</f>
        <v>10</v>
      </c>
      <c r="BW10">
        <f>[35]CRP_Outcome_CRP!$BH10</f>
        <v>13</v>
      </c>
      <c r="BY10">
        <f>[36]CRP_Outcome_CRP!$O10</f>
        <v>8</v>
      </c>
      <c r="BZ10">
        <f>[36]CRP_Outcome_CRP!$BF10</f>
        <v>0</v>
      </c>
      <c r="CA10">
        <f>[36]CRP_Outcome_CRP!$BG10</f>
        <v>10</v>
      </c>
      <c r="CB10">
        <f>[36]CRP_Outcome_CRP!$BH10</f>
        <v>7</v>
      </c>
      <c r="CD10">
        <f>[37]CRP_Outcome_CRP!$O10</f>
        <v>8</v>
      </c>
      <c r="CE10">
        <f>[37]CRP_Outcome_CRP!$BF10</f>
        <v>0</v>
      </c>
      <c r="CF10">
        <f>[37]CRP_Outcome_CRP!$BG10</f>
        <v>10</v>
      </c>
      <c r="CG10">
        <f>[37]CRP_Outcome_CRP!$BH10</f>
        <v>12</v>
      </c>
      <c r="CI10">
        <f>[38]CRP_Outcome_CRP!$O10</f>
        <v>8</v>
      </c>
      <c r="CJ10">
        <f>[38]CRP_Outcome_CRP!$BF10</f>
        <v>0</v>
      </c>
      <c r="CK10">
        <f>[38]CRP_Outcome_CRP!$BG10</f>
        <v>10</v>
      </c>
      <c r="CL10">
        <f>[38]CRP_Outcome_CRP!$BH10</f>
        <v>9</v>
      </c>
      <c r="CN10">
        <f>[39]CRP_Outcome_CRP!$O10</f>
        <v>8</v>
      </c>
      <c r="CO10">
        <f>[39]CRP_Outcome_CRP!$BF10</f>
        <v>0</v>
      </c>
      <c r="CP10">
        <f>[39]CRP_Outcome_CRP!$BG10</f>
        <v>9</v>
      </c>
      <c r="CQ10">
        <f>[39]CRP_Outcome_CRP!$BH10</f>
        <v>9</v>
      </c>
      <c r="CS10">
        <f>[40]CRP_Outcome_CRP!$O10</f>
        <v>8</v>
      </c>
      <c r="CT10">
        <f>[40]CRP_Outcome_CRP!$BF10</f>
        <v>0</v>
      </c>
      <c r="CU10">
        <f>[40]CRP_Outcome_CRP!$BG10</f>
        <v>10</v>
      </c>
      <c r="CV10">
        <f>[40]CRP_Outcome_CRP!$BH10</f>
        <v>12</v>
      </c>
      <c r="CX10">
        <f>[41]CRP_Outcome_CRP!$O10</f>
        <v>8</v>
      </c>
      <c r="CY10">
        <f>[41]CRP_Outcome_CRP!$BF10</f>
        <v>0</v>
      </c>
      <c r="CZ10">
        <f>[41]CRP_Outcome_CRP!$BG10</f>
        <v>9</v>
      </c>
      <c r="DA10">
        <f>[41]CRP_Outcome_CRP!$BH10</f>
        <v>7</v>
      </c>
      <c r="DC10">
        <f>[42]CRP_Outcome_CRP!$O10</f>
        <v>8</v>
      </c>
      <c r="DD10">
        <f>[42]CRP_Outcome_CRP!$BF10</f>
        <v>0</v>
      </c>
      <c r="DE10">
        <f>[42]CRP_Outcome_CRP!$BG10</f>
        <v>6</v>
      </c>
      <c r="DF10">
        <f>[42]CRP_Outcome_CRP!$BH10</f>
        <v>2</v>
      </c>
      <c r="DH10">
        <f>[43]CRP_Outcome_CRP!$O10</f>
        <v>8</v>
      </c>
      <c r="DI10">
        <f>[43]CRP_Outcome_CRP!$BF10</f>
        <v>0</v>
      </c>
      <c r="DJ10">
        <f>[43]CRP_Outcome_CRP!$BG10</f>
        <v>6</v>
      </c>
      <c r="DK10">
        <f>[43]CRP_Outcome_CRP!$BH10</f>
        <v>2</v>
      </c>
      <c r="DM10">
        <f>[44]CRP_Outcome_CRP!$O10</f>
        <v>8</v>
      </c>
      <c r="DN10">
        <f>[44]CRP_Outcome_CRP!$BF10</f>
        <v>0</v>
      </c>
      <c r="DO10">
        <f>[44]CRP_Outcome_CRP!$BG10</f>
        <v>10</v>
      </c>
      <c r="DP10">
        <f>[44]CRP_Outcome_CRP!$BH10</f>
        <v>13</v>
      </c>
      <c r="DR10">
        <f>[45]CRP_Outcome_CRP!$O10</f>
        <v>8</v>
      </c>
      <c r="DS10">
        <f>[45]CRP_Outcome_CRP!$BF10</f>
        <v>0</v>
      </c>
      <c r="DT10">
        <f>[45]CRP_Outcome_CRP!$BG10</f>
        <v>6</v>
      </c>
      <c r="DU10">
        <f>[45]CRP_Outcome_CRP!$BH10</f>
        <v>2</v>
      </c>
      <c r="DW10">
        <f>[46]CRP_Outcome_CRP!$O10</f>
        <v>8</v>
      </c>
      <c r="DX10">
        <f>[46]CRP_Outcome_CRP!$BF10</f>
        <v>0</v>
      </c>
      <c r="DY10">
        <f>[46]CRP_Outcome_CRP!$BG10</f>
        <v>10</v>
      </c>
      <c r="DZ10">
        <f>[46]CRP_Outcome_CRP!$BH10</f>
        <v>13</v>
      </c>
      <c r="EB10">
        <f>[47]CRP_Outcome_CRP!$O10</f>
        <v>8</v>
      </c>
      <c r="EC10">
        <f>[47]CRP_Outcome_CRP!$BF10</f>
        <v>0</v>
      </c>
      <c r="ED10">
        <f>[47]CRP_Outcome_CRP!$BG10</f>
        <v>10</v>
      </c>
      <c r="EE10">
        <f>[47]CRP_Outcome_CRP!$BH10</f>
        <v>7</v>
      </c>
      <c r="EG10">
        <f>[48]CRP_Outcome_CRP!$O10</f>
        <v>8</v>
      </c>
      <c r="EH10">
        <f>[48]CRP_Outcome_CRP!$BF10</f>
        <v>0</v>
      </c>
      <c r="EI10">
        <f>[48]CRP_Outcome_CRP!$BG10</f>
        <v>9</v>
      </c>
      <c r="EJ10">
        <f>[48]CRP_Outcome_CRP!$BH10</f>
        <v>10</v>
      </c>
      <c r="EL10">
        <f>[49]CRP_Outcome_CRP!$O10</f>
        <v>8</v>
      </c>
      <c r="EM10">
        <f>[49]CRP_Outcome_CRP!$BF10</f>
        <v>0</v>
      </c>
      <c r="EN10">
        <f>[49]CRP_Outcome_CRP!$BG10</f>
        <v>6</v>
      </c>
      <c r="EO10">
        <f>[49]CRP_Outcome_CRP!$BH10</f>
        <v>1</v>
      </c>
      <c r="EQ10">
        <f>[50]CRP_Outcome_CRP!$O10</f>
        <v>8</v>
      </c>
      <c r="ER10">
        <f>[50]CRP_Outcome_CRP!$BF10</f>
        <v>0</v>
      </c>
      <c r="ES10">
        <f>[50]CRP_Outcome_CRP!$BG10</f>
        <v>10</v>
      </c>
      <c r="ET10">
        <f>[50]CRP_Outcome_CRP!$BH10</f>
        <v>0</v>
      </c>
      <c r="EV10">
        <f t="shared" si="0"/>
        <v>8</v>
      </c>
      <c r="EW10">
        <f t="shared" si="1"/>
        <v>0</v>
      </c>
      <c r="EX10">
        <f t="shared" si="2"/>
        <v>9.1333333333333329</v>
      </c>
      <c r="EY10">
        <f t="shared" si="3"/>
        <v>7.9666666666666668</v>
      </c>
    </row>
    <row r="11" spans="1:155" x14ac:dyDescent="0.35">
      <c r="A11">
        <v>9</v>
      </c>
      <c r="B11">
        <f>[1]CRP_Outcome_CRP!$O11</f>
        <v>8</v>
      </c>
      <c r="C11">
        <f>[1]CRP_Outcome_CRP!$BF11</f>
        <v>0</v>
      </c>
      <c r="D11">
        <f>[1]CRP_Outcome_CRP!$BG11</f>
        <v>9</v>
      </c>
      <c r="E11">
        <f>[1]CRP_Outcome_CRP!$BH11</f>
        <v>14</v>
      </c>
      <c r="G11">
        <f>[2]CRP_Outcome_CRP!$O11</f>
        <v>8</v>
      </c>
      <c r="H11">
        <f>[2]CRP_Outcome_CRP!$BF11</f>
        <v>0</v>
      </c>
      <c r="I11">
        <f>[2]CRP_Outcome_CRP!$BG11</f>
        <v>10</v>
      </c>
      <c r="J11">
        <f>[2]CRP_Outcome_CRP!$BH11</f>
        <v>13</v>
      </c>
      <c r="L11">
        <f>[3]CRP_Outcome_CRP!$O11</f>
        <v>8</v>
      </c>
      <c r="M11">
        <f>[3]CRP_Outcome_CRP!$BF11</f>
        <v>0</v>
      </c>
      <c r="N11">
        <f>[3]CRP_Outcome_CRP!$BG11</f>
        <v>9</v>
      </c>
      <c r="O11">
        <f>[3]CRP_Outcome_CRP!$BH11</f>
        <v>13</v>
      </c>
      <c r="Q11">
        <f>[4]CRP_Outcome_CRP!$O11</f>
        <v>8</v>
      </c>
      <c r="R11">
        <f>[4]CRP_Outcome_CRP!$BF11</f>
        <v>0</v>
      </c>
      <c r="S11">
        <f>[4]CRP_Outcome_CRP!$BG11</f>
        <v>9</v>
      </c>
      <c r="T11">
        <f>[4]CRP_Outcome_CRP!$BH11</f>
        <v>13</v>
      </c>
      <c r="V11">
        <f>[5]CRP_Outcome_CRP!$O11</f>
        <v>8</v>
      </c>
      <c r="W11">
        <f>[5]CRP_Outcome_CRP!$BF11</f>
        <v>0</v>
      </c>
      <c r="X11">
        <f>[5]CRP_Outcome_CRP!$BG11</f>
        <v>9</v>
      </c>
      <c r="Y11">
        <f>[5]CRP_Outcome_CRP!$BH11</f>
        <v>13</v>
      </c>
      <c r="AA11">
        <f>[6]CRP_Outcome_CRP!$O11</f>
        <v>8</v>
      </c>
      <c r="AB11">
        <f>[6]CRP_Outcome_CRP!$BF11</f>
        <v>0</v>
      </c>
      <c r="AC11">
        <f>[6]CRP_Outcome_CRP!$BG11</f>
        <v>9</v>
      </c>
      <c r="AD11">
        <f>[6]CRP_Outcome_CRP!$BH11</f>
        <v>13</v>
      </c>
      <c r="AF11">
        <f>[7]CRP_Outcome_CRP!$O11</f>
        <v>8</v>
      </c>
      <c r="AG11">
        <f>[7]CRP_Outcome_CRP!$BF11</f>
        <v>0</v>
      </c>
      <c r="AH11">
        <f>[7]CRP_Outcome_CRP!$BG11</f>
        <v>9</v>
      </c>
      <c r="AI11">
        <f>[7]CRP_Outcome_CRP!$BH11</f>
        <v>13</v>
      </c>
      <c r="AK11">
        <f>[8]CRP_Outcome_CRP!$O11</f>
        <v>8</v>
      </c>
      <c r="AL11">
        <f>[8]CRP_Outcome_CRP!$BF11</f>
        <v>0</v>
      </c>
      <c r="AM11">
        <f>[8]CRP_Outcome_CRP!$BG11</f>
        <v>9</v>
      </c>
      <c r="AN11">
        <f>[8]CRP_Outcome_CRP!$BH11</f>
        <v>13</v>
      </c>
      <c r="AP11">
        <f>[9]CRP_Outcome_CRP!$O11</f>
        <v>8</v>
      </c>
      <c r="AQ11">
        <f>[9]CRP_Outcome_CRP!$BF11</f>
        <v>0</v>
      </c>
      <c r="AR11">
        <f>[9]CRP_Outcome_CRP!$BG11</f>
        <v>6</v>
      </c>
      <c r="AS11">
        <f>[9]CRP_Outcome_CRP!$BH11</f>
        <v>5</v>
      </c>
      <c r="AU11">
        <f>[10]CRP_Outcome_CRP!$O11</f>
        <v>8</v>
      </c>
      <c r="AV11">
        <f>[10]CRP_Outcome_CRP!$BF11</f>
        <v>0</v>
      </c>
      <c r="AW11">
        <f>[10]CRP_Outcome_CRP!$BG11</f>
        <v>9</v>
      </c>
      <c r="AX11">
        <f>[10]CRP_Outcome_CRP!$BH11</f>
        <v>16</v>
      </c>
      <c r="AZ11">
        <f>[31]CRP_Outcome_CRP!$O11</f>
        <v>8</v>
      </c>
      <c r="BA11">
        <f>[31]CRP_Outcome_CRP!$BF11</f>
        <v>0</v>
      </c>
      <c r="BB11">
        <f>[31]CRP_Outcome_CRP!$BG11</f>
        <v>9</v>
      </c>
      <c r="BC11">
        <f>[31]CRP_Outcome_CRP!$BH11</f>
        <v>14</v>
      </c>
      <c r="BE11">
        <f>[32]CRP_Outcome_CRP!$O11</f>
        <v>8</v>
      </c>
      <c r="BF11">
        <f>[32]CRP_Outcome_CRP!$BF11</f>
        <v>0</v>
      </c>
      <c r="BG11">
        <f>[32]CRP_Outcome_CRP!$BG11</f>
        <v>9</v>
      </c>
      <c r="BH11">
        <f>[32]CRP_Outcome_CRP!$BH11</f>
        <v>14</v>
      </c>
      <c r="BJ11">
        <f>[33]CRP_Outcome_CRP!$O11</f>
        <v>8</v>
      </c>
      <c r="BK11">
        <f>[33]CRP_Outcome_CRP!$BF11</f>
        <v>0</v>
      </c>
      <c r="BL11">
        <f>[33]CRP_Outcome_CRP!$BG11</f>
        <v>9</v>
      </c>
      <c r="BM11">
        <f>[33]CRP_Outcome_CRP!$BH11</f>
        <v>17</v>
      </c>
      <c r="BO11">
        <f>[34]CRP_Outcome_CRP!$O11</f>
        <v>8</v>
      </c>
      <c r="BP11">
        <f>[34]CRP_Outcome_CRP!$BF11</f>
        <v>0</v>
      </c>
      <c r="BQ11">
        <f>[34]CRP_Outcome_CRP!$BG11</f>
        <v>9</v>
      </c>
      <c r="BR11">
        <f>[34]CRP_Outcome_CRP!$BH11</f>
        <v>15</v>
      </c>
      <c r="BT11">
        <f>[35]CRP_Outcome_CRP!$O11</f>
        <v>8</v>
      </c>
      <c r="BU11">
        <f>[35]CRP_Outcome_CRP!$BF11</f>
        <v>0</v>
      </c>
      <c r="BV11">
        <f>[35]CRP_Outcome_CRP!$BG11</f>
        <v>9</v>
      </c>
      <c r="BW11">
        <f>[35]CRP_Outcome_CRP!$BH11</f>
        <v>16</v>
      </c>
      <c r="BY11">
        <f>[36]CRP_Outcome_CRP!$O11</f>
        <v>8</v>
      </c>
      <c r="BZ11">
        <f>[36]CRP_Outcome_CRP!$BF11</f>
        <v>0</v>
      </c>
      <c r="CA11">
        <f>[36]CRP_Outcome_CRP!$BG11</f>
        <v>9</v>
      </c>
      <c r="CB11">
        <f>[36]CRP_Outcome_CRP!$BH11</f>
        <v>15</v>
      </c>
      <c r="CD11">
        <f>[37]CRP_Outcome_CRP!$O11</f>
        <v>8</v>
      </c>
      <c r="CE11">
        <f>[37]CRP_Outcome_CRP!$BF11</f>
        <v>0</v>
      </c>
      <c r="CF11">
        <f>[37]CRP_Outcome_CRP!$BG11</f>
        <v>9</v>
      </c>
      <c r="CG11">
        <f>[37]CRP_Outcome_CRP!$BH11</f>
        <v>21</v>
      </c>
      <c r="CI11">
        <f>[38]CRP_Outcome_CRP!$O11</f>
        <v>8</v>
      </c>
      <c r="CJ11">
        <f>[38]CRP_Outcome_CRP!$BF11</f>
        <v>0</v>
      </c>
      <c r="CK11">
        <f>[38]CRP_Outcome_CRP!$BG11</f>
        <v>9</v>
      </c>
      <c r="CL11">
        <f>[38]CRP_Outcome_CRP!$BH11</f>
        <v>15</v>
      </c>
      <c r="CN11">
        <f>[39]CRP_Outcome_CRP!$O11</f>
        <v>8</v>
      </c>
      <c r="CO11">
        <f>[39]CRP_Outcome_CRP!$BF11</f>
        <v>0</v>
      </c>
      <c r="CP11">
        <f>[39]CRP_Outcome_CRP!$BG11</f>
        <v>9</v>
      </c>
      <c r="CQ11">
        <f>[39]CRP_Outcome_CRP!$BH11</f>
        <v>13</v>
      </c>
      <c r="CS11">
        <f>[40]CRP_Outcome_CRP!$O11</f>
        <v>8</v>
      </c>
      <c r="CT11">
        <f>[40]CRP_Outcome_CRP!$BF11</f>
        <v>0</v>
      </c>
      <c r="CU11">
        <f>[40]CRP_Outcome_CRP!$BG11</f>
        <v>9</v>
      </c>
      <c r="CV11">
        <f>[40]CRP_Outcome_CRP!$BH11</f>
        <v>16</v>
      </c>
      <c r="CX11">
        <f>[41]CRP_Outcome_CRP!$O11</f>
        <v>8</v>
      </c>
      <c r="CY11">
        <f>[41]CRP_Outcome_CRP!$BF11</f>
        <v>0</v>
      </c>
      <c r="CZ11">
        <f>[41]CRP_Outcome_CRP!$BG11</f>
        <v>9</v>
      </c>
      <c r="DA11">
        <f>[41]CRP_Outcome_CRP!$BH11</f>
        <v>11</v>
      </c>
      <c r="DC11">
        <f>[42]CRP_Outcome_CRP!$O11</f>
        <v>8</v>
      </c>
      <c r="DD11">
        <f>[42]CRP_Outcome_CRP!$BF11</f>
        <v>0</v>
      </c>
      <c r="DE11">
        <f>[42]CRP_Outcome_CRP!$BG11</f>
        <v>6</v>
      </c>
      <c r="DF11">
        <f>[42]CRP_Outcome_CRP!$BH11</f>
        <v>8</v>
      </c>
      <c r="DH11">
        <f>[43]CRP_Outcome_CRP!$O11</f>
        <v>8</v>
      </c>
      <c r="DI11">
        <f>[43]CRP_Outcome_CRP!$BF11</f>
        <v>0</v>
      </c>
      <c r="DJ11">
        <f>[43]CRP_Outcome_CRP!$BG11</f>
        <v>6</v>
      </c>
      <c r="DK11">
        <f>[43]CRP_Outcome_CRP!$BH11</f>
        <v>9</v>
      </c>
      <c r="DM11">
        <f>[44]CRP_Outcome_CRP!$O11</f>
        <v>8</v>
      </c>
      <c r="DN11">
        <f>[44]CRP_Outcome_CRP!$BF11</f>
        <v>0</v>
      </c>
      <c r="DO11">
        <f>[44]CRP_Outcome_CRP!$BG11</f>
        <v>9</v>
      </c>
      <c r="DP11">
        <f>[44]CRP_Outcome_CRP!$BH11</f>
        <v>16</v>
      </c>
      <c r="DR11">
        <f>[45]CRP_Outcome_CRP!$O11</f>
        <v>8</v>
      </c>
      <c r="DS11">
        <f>[45]CRP_Outcome_CRP!$BF11</f>
        <v>0</v>
      </c>
      <c r="DT11">
        <f>[45]CRP_Outcome_CRP!$BG11</f>
        <v>6</v>
      </c>
      <c r="DU11">
        <f>[45]CRP_Outcome_CRP!$BH11</f>
        <v>8</v>
      </c>
      <c r="DW11">
        <f>[46]CRP_Outcome_CRP!$O11</f>
        <v>8</v>
      </c>
      <c r="DX11">
        <f>[46]CRP_Outcome_CRP!$BF11</f>
        <v>0</v>
      </c>
      <c r="DY11">
        <f>[46]CRP_Outcome_CRP!$BG11</f>
        <v>9</v>
      </c>
      <c r="DZ11">
        <f>[46]CRP_Outcome_CRP!$BH11</f>
        <v>17</v>
      </c>
      <c r="EB11">
        <f>[47]CRP_Outcome_CRP!$O11</f>
        <v>8</v>
      </c>
      <c r="EC11">
        <f>[47]CRP_Outcome_CRP!$BF11</f>
        <v>0</v>
      </c>
      <c r="ED11">
        <f>[47]CRP_Outcome_CRP!$BG11</f>
        <v>9</v>
      </c>
      <c r="EE11">
        <f>[47]CRP_Outcome_CRP!$BH11</f>
        <v>15</v>
      </c>
      <c r="EG11">
        <f>[48]CRP_Outcome_CRP!$O11</f>
        <v>8</v>
      </c>
      <c r="EH11">
        <f>[48]CRP_Outcome_CRP!$BF11</f>
        <v>0</v>
      </c>
      <c r="EI11">
        <f>[48]CRP_Outcome_CRP!$BG11</f>
        <v>9</v>
      </c>
      <c r="EJ11">
        <f>[48]CRP_Outcome_CRP!$BH11</f>
        <v>13</v>
      </c>
      <c r="EL11">
        <f>[49]CRP_Outcome_CRP!$O11</f>
        <v>8</v>
      </c>
      <c r="EM11">
        <f>[49]CRP_Outcome_CRP!$BF11</f>
        <v>0</v>
      </c>
      <c r="EN11">
        <f>[49]CRP_Outcome_CRP!$BG11</f>
        <v>6</v>
      </c>
      <c r="EO11">
        <f>[49]CRP_Outcome_CRP!$BH11</f>
        <v>6</v>
      </c>
      <c r="EQ11">
        <f>[50]CRP_Outcome_CRP!$O11</f>
        <v>8</v>
      </c>
      <c r="ER11">
        <f>[50]CRP_Outcome_CRP!$BF11</f>
        <v>0</v>
      </c>
      <c r="ES11">
        <f>[50]CRP_Outcome_CRP!$BG11</f>
        <v>12</v>
      </c>
      <c r="ET11">
        <f>[50]CRP_Outcome_CRP!$BH11</f>
        <v>2</v>
      </c>
      <c r="EV11">
        <f t="shared" si="0"/>
        <v>8</v>
      </c>
      <c r="EW11">
        <f t="shared" si="1"/>
        <v>0</v>
      </c>
      <c r="EX11">
        <f t="shared" si="2"/>
        <v>8.6333333333333329</v>
      </c>
      <c r="EY11">
        <f t="shared" si="3"/>
        <v>12.9</v>
      </c>
    </row>
    <row r="12" spans="1:155" x14ac:dyDescent="0.35">
      <c r="A12">
        <v>10</v>
      </c>
      <c r="B12">
        <f>[1]CRP_Outcome_CRP!$O12</f>
        <v>8</v>
      </c>
      <c r="C12">
        <f>[1]CRP_Outcome_CRP!$BF12</f>
        <v>29</v>
      </c>
      <c r="D12">
        <f>[1]CRP_Outcome_CRP!$BG12</f>
        <v>8</v>
      </c>
      <c r="E12">
        <f>[1]CRP_Outcome_CRP!$BH12</f>
        <v>12</v>
      </c>
      <c r="G12">
        <f>[2]CRP_Outcome_CRP!$O12</f>
        <v>8</v>
      </c>
      <c r="H12">
        <f>[2]CRP_Outcome_CRP!$BF12</f>
        <v>11</v>
      </c>
      <c r="I12">
        <f>[2]CRP_Outcome_CRP!$BG12</f>
        <v>8</v>
      </c>
      <c r="J12">
        <f>[2]CRP_Outcome_CRP!$BH12</f>
        <v>13</v>
      </c>
      <c r="L12">
        <f>[3]CRP_Outcome_CRP!$O12</f>
        <v>8</v>
      </c>
      <c r="M12">
        <f>[3]CRP_Outcome_CRP!$BF12</f>
        <v>8</v>
      </c>
      <c r="N12">
        <f>[3]CRP_Outcome_CRP!$BG12</f>
        <v>8</v>
      </c>
      <c r="O12">
        <f>[3]CRP_Outcome_CRP!$BH12</f>
        <v>13</v>
      </c>
      <c r="Q12">
        <f>[4]CRP_Outcome_CRP!$O12</f>
        <v>8</v>
      </c>
      <c r="R12">
        <f>[4]CRP_Outcome_CRP!$BF12</f>
        <v>22</v>
      </c>
      <c r="S12">
        <f>[4]CRP_Outcome_CRP!$BG12</f>
        <v>8</v>
      </c>
      <c r="T12">
        <f>[4]CRP_Outcome_CRP!$BH12</f>
        <v>13</v>
      </c>
      <c r="V12">
        <f>[5]CRP_Outcome_CRP!$O12</f>
        <v>8</v>
      </c>
      <c r="W12">
        <f>[5]CRP_Outcome_CRP!$BF12</f>
        <v>7</v>
      </c>
      <c r="X12">
        <f>[5]CRP_Outcome_CRP!$BG12</f>
        <v>8</v>
      </c>
      <c r="Y12">
        <f>[5]CRP_Outcome_CRP!$BH12</f>
        <v>14</v>
      </c>
      <c r="AA12">
        <f>[6]CRP_Outcome_CRP!$O12</f>
        <v>8</v>
      </c>
      <c r="AB12">
        <f>[6]CRP_Outcome_CRP!$BF12</f>
        <v>4</v>
      </c>
      <c r="AC12">
        <f>[6]CRP_Outcome_CRP!$BG12</f>
        <v>8</v>
      </c>
      <c r="AD12">
        <f>[6]CRP_Outcome_CRP!$BH12</f>
        <v>11</v>
      </c>
      <c r="AF12">
        <f>[7]CRP_Outcome_CRP!$O12</f>
        <v>8</v>
      </c>
      <c r="AG12">
        <f>[7]CRP_Outcome_CRP!$BF12</f>
        <v>5</v>
      </c>
      <c r="AH12">
        <f>[7]CRP_Outcome_CRP!$BG12</f>
        <v>8</v>
      </c>
      <c r="AI12">
        <f>[7]CRP_Outcome_CRP!$BH12</f>
        <v>11</v>
      </c>
      <c r="AK12">
        <f>[8]CRP_Outcome_CRP!$O12</f>
        <v>8</v>
      </c>
      <c r="AL12">
        <f>[8]CRP_Outcome_CRP!$BF12</f>
        <v>6</v>
      </c>
      <c r="AM12">
        <f>[8]CRP_Outcome_CRP!$BG12</f>
        <v>8</v>
      </c>
      <c r="AN12">
        <f>[8]CRP_Outcome_CRP!$BH12</f>
        <v>11</v>
      </c>
      <c r="AP12">
        <f>[9]CRP_Outcome_CRP!$O12</f>
        <v>8</v>
      </c>
      <c r="AQ12">
        <f>[9]CRP_Outcome_CRP!$BF12</f>
        <v>1</v>
      </c>
      <c r="AR12">
        <f>[9]CRP_Outcome_CRP!$BG12</f>
        <v>6</v>
      </c>
      <c r="AS12">
        <f>[9]CRP_Outcome_CRP!$BH12</f>
        <v>7</v>
      </c>
      <c r="AU12">
        <f>[10]CRP_Outcome_CRP!$O12</f>
        <v>8</v>
      </c>
      <c r="AV12">
        <f>[10]CRP_Outcome_CRP!$BF12</f>
        <v>43</v>
      </c>
      <c r="AW12">
        <f>[10]CRP_Outcome_CRP!$BG12</f>
        <v>7</v>
      </c>
      <c r="AX12">
        <f>[10]CRP_Outcome_CRP!$BH12</f>
        <v>10</v>
      </c>
      <c r="AZ12">
        <f>[31]CRP_Outcome_CRP!$O12</f>
        <v>8</v>
      </c>
      <c r="BA12">
        <f>[31]CRP_Outcome_CRP!$BF12</f>
        <v>20</v>
      </c>
      <c r="BB12">
        <f>[31]CRP_Outcome_CRP!$BG12</f>
        <v>8</v>
      </c>
      <c r="BC12">
        <f>[31]CRP_Outcome_CRP!$BH12</f>
        <v>12</v>
      </c>
      <c r="BE12">
        <f>[32]CRP_Outcome_CRP!$O12</f>
        <v>8</v>
      </c>
      <c r="BF12">
        <f>[32]CRP_Outcome_CRP!$BF12</f>
        <v>25</v>
      </c>
      <c r="BG12">
        <f>[32]CRP_Outcome_CRP!$BG12</f>
        <v>8</v>
      </c>
      <c r="BH12">
        <f>[32]CRP_Outcome_CRP!$BH12</f>
        <v>12</v>
      </c>
      <c r="BJ12">
        <f>[33]CRP_Outcome_CRP!$O12</f>
        <v>8</v>
      </c>
      <c r="BK12">
        <f>[33]CRP_Outcome_CRP!$BF12</f>
        <v>7</v>
      </c>
      <c r="BL12">
        <f>[33]CRP_Outcome_CRP!$BG12</f>
        <v>7</v>
      </c>
      <c r="BM12">
        <f>[33]CRP_Outcome_CRP!$BH12</f>
        <v>13</v>
      </c>
      <c r="BO12">
        <f>[34]CRP_Outcome_CRP!$O12</f>
        <v>8</v>
      </c>
      <c r="BP12">
        <f>[34]CRP_Outcome_CRP!$BF12</f>
        <v>7</v>
      </c>
      <c r="BQ12">
        <f>[34]CRP_Outcome_CRP!$BG12</f>
        <v>7</v>
      </c>
      <c r="BR12">
        <f>[34]CRP_Outcome_CRP!$BH12</f>
        <v>13</v>
      </c>
      <c r="BT12">
        <f>[35]CRP_Outcome_CRP!$O12</f>
        <v>8</v>
      </c>
      <c r="BU12">
        <f>[35]CRP_Outcome_CRP!$BF12</f>
        <v>16</v>
      </c>
      <c r="BV12">
        <f>[35]CRP_Outcome_CRP!$BG12</f>
        <v>7</v>
      </c>
      <c r="BW12">
        <f>[35]CRP_Outcome_CRP!$BH12</f>
        <v>11</v>
      </c>
      <c r="BY12">
        <f>[36]CRP_Outcome_CRP!$O12</f>
        <v>8</v>
      </c>
      <c r="BZ12">
        <f>[36]CRP_Outcome_CRP!$BF12</f>
        <v>15</v>
      </c>
      <c r="CA12">
        <f>[36]CRP_Outcome_CRP!$BG12</f>
        <v>7</v>
      </c>
      <c r="CB12">
        <f>[36]CRP_Outcome_CRP!$BH12</f>
        <v>13</v>
      </c>
      <c r="CD12">
        <f>[37]CRP_Outcome_CRP!$O12</f>
        <v>8</v>
      </c>
      <c r="CE12">
        <f>[37]CRP_Outcome_CRP!$BF12</f>
        <v>33</v>
      </c>
      <c r="CF12">
        <f>[37]CRP_Outcome_CRP!$BG12</f>
        <v>8</v>
      </c>
      <c r="CG12">
        <f>[37]CRP_Outcome_CRP!$BH12</f>
        <v>9</v>
      </c>
      <c r="CI12">
        <f>[38]CRP_Outcome_CRP!$O12</f>
        <v>8</v>
      </c>
      <c r="CJ12">
        <f>[38]CRP_Outcome_CRP!$BF12</f>
        <v>10</v>
      </c>
      <c r="CK12">
        <f>[38]CRP_Outcome_CRP!$BG12</f>
        <v>7</v>
      </c>
      <c r="CL12">
        <f>[38]CRP_Outcome_CRP!$BH12</f>
        <v>12</v>
      </c>
      <c r="CN12">
        <f>[39]CRP_Outcome_CRP!$O12</f>
        <v>8</v>
      </c>
      <c r="CO12">
        <f>[39]CRP_Outcome_CRP!$BF12</f>
        <v>19</v>
      </c>
      <c r="CP12">
        <f>[39]CRP_Outcome_CRP!$BG12</f>
        <v>8</v>
      </c>
      <c r="CQ12">
        <f>[39]CRP_Outcome_CRP!$BH12</f>
        <v>11</v>
      </c>
      <c r="CS12">
        <f>[40]CRP_Outcome_CRP!$O12</f>
        <v>8</v>
      </c>
      <c r="CT12">
        <f>[40]CRP_Outcome_CRP!$BF12</f>
        <v>15</v>
      </c>
      <c r="CU12">
        <f>[40]CRP_Outcome_CRP!$BG12</f>
        <v>7</v>
      </c>
      <c r="CV12">
        <f>[40]CRP_Outcome_CRP!$BH12</f>
        <v>11</v>
      </c>
      <c r="CX12">
        <f>[41]CRP_Outcome_CRP!$O12</f>
        <v>8</v>
      </c>
      <c r="CY12">
        <f>[41]CRP_Outcome_CRP!$BF12</f>
        <v>10</v>
      </c>
      <c r="CZ12">
        <f>[41]CRP_Outcome_CRP!$BG12</f>
        <v>8</v>
      </c>
      <c r="DA12">
        <f>[41]CRP_Outcome_CRP!$BH12</f>
        <v>12</v>
      </c>
      <c r="DC12">
        <f>[42]CRP_Outcome_CRP!$O12</f>
        <v>8</v>
      </c>
      <c r="DD12">
        <f>[42]CRP_Outcome_CRP!$BF12</f>
        <v>0</v>
      </c>
      <c r="DE12">
        <f>[42]CRP_Outcome_CRP!$BG12</f>
        <v>6</v>
      </c>
      <c r="DF12">
        <f>[42]CRP_Outcome_CRP!$BH12</f>
        <v>8</v>
      </c>
      <c r="DH12">
        <f>[43]CRP_Outcome_CRP!$O12</f>
        <v>8</v>
      </c>
      <c r="DI12">
        <f>[43]CRP_Outcome_CRP!$BF12</f>
        <v>0</v>
      </c>
      <c r="DJ12">
        <f>[43]CRP_Outcome_CRP!$BG12</f>
        <v>6</v>
      </c>
      <c r="DK12">
        <f>[43]CRP_Outcome_CRP!$BH12</f>
        <v>7</v>
      </c>
      <c r="DM12">
        <f>[44]CRP_Outcome_CRP!$O12</f>
        <v>8</v>
      </c>
      <c r="DN12">
        <f>[44]CRP_Outcome_CRP!$BF12</f>
        <v>14</v>
      </c>
      <c r="DO12">
        <f>[44]CRP_Outcome_CRP!$BG12</f>
        <v>7</v>
      </c>
      <c r="DP12">
        <f>[44]CRP_Outcome_CRP!$BH12</f>
        <v>11</v>
      </c>
      <c r="DR12">
        <f>[45]CRP_Outcome_CRP!$O12</f>
        <v>8</v>
      </c>
      <c r="DS12">
        <f>[45]CRP_Outcome_CRP!$BF12</f>
        <v>0</v>
      </c>
      <c r="DT12">
        <f>[45]CRP_Outcome_CRP!$BG12</f>
        <v>6</v>
      </c>
      <c r="DU12">
        <f>[45]CRP_Outcome_CRP!$BH12</f>
        <v>8</v>
      </c>
      <c r="DW12">
        <f>[46]CRP_Outcome_CRP!$O12</f>
        <v>8</v>
      </c>
      <c r="DX12">
        <f>[46]CRP_Outcome_CRP!$BF12</f>
        <v>14</v>
      </c>
      <c r="DY12">
        <f>[46]CRP_Outcome_CRP!$BG12</f>
        <v>8</v>
      </c>
      <c r="DZ12">
        <f>[46]CRP_Outcome_CRP!$BH12</f>
        <v>13</v>
      </c>
      <c r="EB12">
        <f>[47]CRP_Outcome_CRP!$O12</f>
        <v>8</v>
      </c>
      <c r="EC12">
        <f>[47]CRP_Outcome_CRP!$BF12</f>
        <v>6</v>
      </c>
      <c r="ED12">
        <f>[47]CRP_Outcome_CRP!$BG12</f>
        <v>8</v>
      </c>
      <c r="EE12">
        <f>[47]CRP_Outcome_CRP!$BH12</f>
        <v>14</v>
      </c>
      <c r="EG12">
        <f>[48]CRP_Outcome_CRP!$O12</f>
        <v>8</v>
      </c>
      <c r="EH12">
        <f>[48]CRP_Outcome_CRP!$BF12</f>
        <v>22</v>
      </c>
      <c r="EI12">
        <f>[48]CRP_Outcome_CRP!$BG12</f>
        <v>8</v>
      </c>
      <c r="EJ12">
        <f>[48]CRP_Outcome_CRP!$BH12</f>
        <v>11</v>
      </c>
      <c r="EL12">
        <f>[49]CRP_Outcome_CRP!$O12</f>
        <v>8</v>
      </c>
      <c r="EM12">
        <f>[49]CRP_Outcome_CRP!$BF12</f>
        <v>0</v>
      </c>
      <c r="EN12">
        <f>[49]CRP_Outcome_CRP!$BG12</f>
        <v>6</v>
      </c>
      <c r="EO12">
        <f>[49]CRP_Outcome_CRP!$BH12</f>
        <v>8</v>
      </c>
      <c r="EQ12">
        <f>[50]CRP_Outcome_CRP!$O12</f>
        <v>8</v>
      </c>
      <c r="ER12">
        <f>[50]CRP_Outcome_CRP!$BF12</f>
        <v>0</v>
      </c>
      <c r="ES12">
        <f>[50]CRP_Outcome_CRP!$BG12</f>
        <v>11</v>
      </c>
      <c r="ET12">
        <f>[50]CRP_Outcome_CRP!$BH12</f>
        <v>16</v>
      </c>
      <c r="EV12">
        <f t="shared" si="0"/>
        <v>8</v>
      </c>
      <c r="EW12">
        <f t="shared" si="1"/>
        <v>12.3</v>
      </c>
      <c r="EX12">
        <f t="shared" si="2"/>
        <v>7.5</v>
      </c>
      <c r="EY12">
        <f t="shared" si="3"/>
        <v>11.333333333333334</v>
      </c>
    </row>
    <row r="13" spans="1:155" x14ac:dyDescent="0.35">
      <c r="A13">
        <v>11</v>
      </c>
      <c r="B13">
        <f>[1]CRP_Outcome_CRP!$O13</f>
        <v>8</v>
      </c>
      <c r="C13">
        <f>[1]CRP_Outcome_CRP!$BF13</f>
        <v>18</v>
      </c>
      <c r="D13">
        <f>[1]CRP_Outcome_CRP!$BG13</f>
        <v>8</v>
      </c>
      <c r="E13">
        <f>[1]CRP_Outcome_CRP!$BH13</f>
        <v>5</v>
      </c>
      <c r="G13">
        <f>[2]CRP_Outcome_CRP!$O13</f>
        <v>8</v>
      </c>
      <c r="H13">
        <f>[2]CRP_Outcome_CRP!$BF13</f>
        <v>17</v>
      </c>
      <c r="I13">
        <f>[2]CRP_Outcome_CRP!$BG13</f>
        <v>8</v>
      </c>
      <c r="J13">
        <f>[2]CRP_Outcome_CRP!$BH13</f>
        <v>6</v>
      </c>
      <c r="L13">
        <f>[3]CRP_Outcome_CRP!$O13</f>
        <v>8</v>
      </c>
      <c r="M13">
        <f>[3]CRP_Outcome_CRP!$BF13</f>
        <v>15</v>
      </c>
      <c r="N13">
        <f>[3]CRP_Outcome_CRP!$BG13</f>
        <v>8</v>
      </c>
      <c r="O13">
        <f>[3]CRP_Outcome_CRP!$BH13</f>
        <v>6</v>
      </c>
      <c r="Q13">
        <f>[4]CRP_Outcome_CRP!$O13</f>
        <v>8</v>
      </c>
      <c r="R13">
        <f>[4]CRP_Outcome_CRP!$BF13</f>
        <v>20</v>
      </c>
      <c r="S13">
        <f>[4]CRP_Outcome_CRP!$BG13</f>
        <v>8</v>
      </c>
      <c r="T13">
        <f>[4]CRP_Outcome_CRP!$BH13</f>
        <v>6</v>
      </c>
      <c r="V13">
        <f>[5]CRP_Outcome_CRP!$O13</f>
        <v>8</v>
      </c>
      <c r="W13">
        <f>[5]CRP_Outcome_CRP!$BF13</f>
        <v>16</v>
      </c>
      <c r="X13">
        <f>[5]CRP_Outcome_CRP!$BG13</f>
        <v>7</v>
      </c>
      <c r="Y13">
        <f>[5]CRP_Outcome_CRP!$BH13</f>
        <v>6</v>
      </c>
      <c r="AA13">
        <f>[6]CRP_Outcome_CRP!$O13</f>
        <v>8</v>
      </c>
      <c r="AB13">
        <f>[6]CRP_Outcome_CRP!$BF13</f>
        <v>17</v>
      </c>
      <c r="AC13">
        <f>[6]CRP_Outcome_CRP!$BG13</f>
        <v>8</v>
      </c>
      <c r="AD13">
        <f>[6]CRP_Outcome_CRP!$BH13</f>
        <v>6</v>
      </c>
      <c r="AF13">
        <f>[7]CRP_Outcome_CRP!$O13</f>
        <v>8</v>
      </c>
      <c r="AG13">
        <f>[7]CRP_Outcome_CRP!$BF13</f>
        <v>33</v>
      </c>
      <c r="AH13">
        <f>[7]CRP_Outcome_CRP!$BG13</f>
        <v>8</v>
      </c>
      <c r="AI13">
        <f>[7]CRP_Outcome_CRP!$BH13</f>
        <v>6</v>
      </c>
      <c r="AK13">
        <f>[8]CRP_Outcome_CRP!$O13</f>
        <v>8</v>
      </c>
      <c r="AL13">
        <f>[8]CRP_Outcome_CRP!$BF13</f>
        <v>14</v>
      </c>
      <c r="AM13">
        <f>[8]CRP_Outcome_CRP!$BG13</f>
        <v>8</v>
      </c>
      <c r="AN13">
        <f>[8]CRP_Outcome_CRP!$BH13</f>
        <v>6</v>
      </c>
      <c r="AP13">
        <f>[9]CRP_Outcome_CRP!$O13</f>
        <v>8</v>
      </c>
      <c r="AQ13">
        <f>[9]CRP_Outcome_CRP!$BF13</f>
        <v>4</v>
      </c>
      <c r="AR13">
        <f>[9]CRP_Outcome_CRP!$BG13</f>
        <v>5</v>
      </c>
      <c r="AS13">
        <f>[9]CRP_Outcome_CRP!$BH13</f>
        <v>3</v>
      </c>
      <c r="AU13">
        <f>[10]CRP_Outcome_CRP!$O13</f>
        <v>8</v>
      </c>
      <c r="AV13">
        <f>[10]CRP_Outcome_CRP!$BF13</f>
        <v>14</v>
      </c>
      <c r="AW13">
        <f>[10]CRP_Outcome_CRP!$BG13</f>
        <v>9</v>
      </c>
      <c r="AX13">
        <f>[10]CRP_Outcome_CRP!$BH13</f>
        <v>5</v>
      </c>
      <c r="AZ13">
        <f>[31]CRP_Outcome_CRP!$O13</f>
        <v>8</v>
      </c>
      <c r="BA13">
        <f>[31]CRP_Outcome_CRP!$BF13</f>
        <v>26</v>
      </c>
      <c r="BB13">
        <f>[31]CRP_Outcome_CRP!$BG13</f>
        <v>8</v>
      </c>
      <c r="BC13">
        <f>[31]CRP_Outcome_CRP!$BH13</f>
        <v>5</v>
      </c>
      <c r="BE13">
        <f>[32]CRP_Outcome_CRP!$O13</f>
        <v>8</v>
      </c>
      <c r="BF13">
        <f>[32]CRP_Outcome_CRP!$BF13</f>
        <v>21</v>
      </c>
      <c r="BG13">
        <f>[32]CRP_Outcome_CRP!$BG13</f>
        <v>8</v>
      </c>
      <c r="BH13">
        <f>[32]CRP_Outcome_CRP!$BH13</f>
        <v>5</v>
      </c>
      <c r="BJ13">
        <f>[33]CRP_Outcome_CRP!$O13</f>
        <v>8</v>
      </c>
      <c r="BK13">
        <f>[33]CRP_Outcome_CRP!$BF13</f>
        <v>31</v>
      </c>
      <c r="BL13">
        <f>[33]CRP_Outcome_CRP!$BG13</f>
        <v>7</v>
      </c>
      <c r="BM13">
        <f>[33]CRP_Outcome_CRP!$BH13</f>
        <v>5</v>
      </c>
      <c r="BO13">
        <f>[34]CRP_Outcome_CRP!$O13</f>
        <v>8</v>
      </c>
      <c r="BP13">
        <f>[34]CRP_Outcome_CRP!$BF13</f>
        <v>20</v>
      </c>
      <c r="BQ13">
        <f>[34]CRP_Outcome_CRP!$BG13</f>
        <v>7</v>
      </c>
      <c r="BR13">
        <f>[34]CRP_Outcome_CRP!$BH13</f>
        <v>5</v>
      </c>
      <c r="BT13">
        <f>[35]CRP_Outcome_CRP!$O13</f>
        <v>8</v>
      </c>
      <c r="BU13">
        <f>[35]CRP_Outcome_CRP!$BF13</f>
        <v>21</v>
      </c>
      <c r="BV13">
        <f>[35]CRP_Outcome_CRP!$BG13</f>
        <v>9</v>
      </c>
      <c r="BW13">
        <f>[35]CRP_Outcome_CRP!$BH13</f>
        <v>4</v>
      </c>
      <c r="BY13">
        <f>[36]CRP_Outcome_CRP!$O13</f>
        <v>8</v>
      </c>
      <c r="BZ13">
        <f>[36]CRP_Outcome_CRP!$BF13</f>
        <v>33</v>
      </c>
      <c r="CA13">
        <f>[36]CRP_Outcome_CRP!$BG13</f>
        <v>7</v>
      </c>
      <c r="CB13">
        <f>[36]CRP_Outcome_CRP!$BH13</f>
        <v>5</v>
      </c>
      <c r="CD13">
        <f>[37]CRP_Outcome_CRP!$O13</f>
        <v>8</v>
      </c>
      <c r="CE13">
        <f>[37]CRP_Outcome_CRP!$BF13</f>
        <v>40</v>
      </c>
      <c r="CF13">
        <f>[37]CRP_Outcome_CRP!$BG13</f>
        <v>8</v>
      </c>
      <c r="CG13">
        <f>[37]CRP_Outcome_CRP!$BH13</f>
        <v>1</v>
      </c>
      <c r="CI13">
        <f>[38]CRP_Outcome_CRP!$O13</f>
        <v>8</v>
      </c>
      <c r="CJ13">
        <f>[38]CRP_Outcome_CRP!$BF13</f>
        <v>20</v>
      </c>
      <c r="CK13">
        <f>[38]CRP_Outcome_CRP!$BG13</f>
        <v>7</v>
      </c>
      <c r="CL13">
        <f>[38]CRP_Outcome_CRP!$BH13</f>
        <v>5</v>
      </c>
      <c r="CN13">
        <f>[39]CRP_Outcome_CRP!$O13</f>
        <v>8</v>
      </c>
      <c r="CO13">
        <f>[39]CRP_Outcome_CRP!$BF13</f>
        <v>22</v>
      </c>
      <c r="CP13">
        <f>[39]CRP_Outcome_CRP!$BG13</f>
        <v>8</v>
      </c>
      <c r="CQ13">
        <f>[39]CRP_Outcome_CRP!$BH13</f>
        <v>6</v>
      </c>
      <c r="CS13">
        <f>[40]CRP_Outcome_CRP!$O13</f>
        <v>8</v>
      </c>
      <c r="CT13">
        <f>[40]CRP_Outcome_CRP!$BF13</f>
        <v>22</v>
      </c>
      <c r="CU13">
        <f>[40]CRP_Outcome_CRP!$BG13</f>
        <v>9</v>
      </c>
      <c r="CV13">
        <f>[40]CRP_Outcome_CRP!$BH13</f>
        <v>4</v>
      </c>
      <c r="CX13">
        <f>[41]CRP_Outcome_CRP!$O13</f>
        <v>8</v>
      </c>
      <c r="CY13">
        <f>[41]CRP_Outcome_CRP!$BF13</f>
        <v>25</v>
      </c>
      <c r="CZ13">
        <f>[41]CRP_Outcome_CRP!$BG13</f>
        <v>8</v>
      </c>
      <c r="DA13">
        <f>[41]CRP_Outcome_CRP!$BH13</f>
        <v>7</v>
      </c>
      <c r="DC13">
        <f>[42]CRP_Outcome_CRP!$O13</f>
        <v>8</v>
      </c>
      <c r="DD13">
        <f>[42]CRP_Outcome_CRP!$BF13</f>
        <v>16</v>
      </c>
      <c r="DE13">
        <f>[42]CRP_Outcome_CRP!$BG13</f>
        <v>5</v>
      </c>
      <c r="DF13">
        <f>[42]CRP_Outcome_CRP!$BH13</f>
        <v>4</v>
      </c>
      <c r="DH13">
        <f>[43]CRP_Outcome_CRP!$O13</f>
        <v>8</v>
      </c>
      <c r="DI13">
        <f>[43]CRP_Outcome_CRP!$BF13</f>
        <v>11</v>
      </c>
      <c r="DJ13">
        <f>[43]CRP_Outcome_CRP!$BG13</f>
        <v>5</v>
      </c>
      <c r="DK13">
        <f>[43]CRP_Outcome_CRP!$BH13</f>
        <v>3</v>
      </c>
      <c r="DM13">
        <f>[44]CRP_Outcome_CRP!$O13</f>
        <v>8</v>
      </c>
      <c r="DN13">
        <f>[44]CRP_Outcome_CRP!$BF13</f>
        <v>18</v>
      </c>
      <c r="DO13">
        <f>[44]CRP_Outcome_CRP!$BG13</f>
        <v>9</v>
      </c>
      <c r="DP13">
        <f>[44]CRP_Outcome_CRP!$BH13</f>
        <v>4</v>
      </c>
      <c r="DR13">
        <f>[45]CRP_Outcome_CRP!$O13</f>
        <v>8</v>
      </c>
      <c r="DS13">
        <f>[45]CRP_Outcome_CRP!$BF13</f>
        <v>16</v>
      </c>
      <c r="DT13">
        <f>[45]CRP_Outcome_CRP!$BG13</f>
        <v>5</v>
      </c>
      <c r="DU13">
        <f>[45]CRP_Outcome_CRP!$BH13</f>
        <v>4</v>
      </c>
      <c r="DW13">
        <f>[46]CRP_Outcome_CRP!$O13</f>
        <v>8</v>
      </c>
      <c r="DX13">
        <f>[46]CRP_Outcome_CRP!$BF13</f>
        <v>20</v>
      </c>
      <c r="DY13">
        <f>[46]CRP_Outcome_CRP!$BG13</f>
        <v>8</v>
      </c>
      <c r="DZ13">
        <f>[46]CRP_Outcome_CRP!$BH13</f>
        <v>3</v>
      </c>
      <c r="EB13">
        <f>[47]CRP_Outcome_CRP!$O13</f>
        <v>8</v>
      </c>
      <c r="EC13">
        <f>[47]CRP_Outcome_CRP!$BF13</f>
        <v>20</v>
      </c>
      <c r="ED13">
        <f>[47]CRP_Outcome_CRP!$BG13</f>
        <v>7</v>
      </c>
      <c r="EE13">
        <f>[47]CRP_Outcome_CRP!$BH13</f>
        <v>3</v>
      </c>
      <c r="EG13">
        <f>[48]CRP_Outcome_CRP!$O13</f>
        <v>8</v>
      </c>
      <c r="EH13">
        <f>[48]CRP_Outcome_CRP!$BF13</f>
        <v>20</v>
      </c>
      <c r="EI13">
        <f>[48]CRP_Outcome_CRP!$BG13</f>
        <v>8</v>
      </c>
      <c r="EJ13">
        <f>[48]CRP_Outcome_CRP!$BH13</f>
        <v>4</v>
      </c>
      <c r="EL13">
        <f>[49]CRP_Outcome_CRP!$O13</f>
        <v>8</v>
      </c>
      <c r="EM13">
        <f>[49]CRP_Outcome_CRP!$BF13</f>
        <v>5</v>
      </c>
      <c r="EN13">
        <f>[49]CRP_Outcome_CRP!$BG13</f>
        <v>5</v>
      </c>
      <c r="EO13">
        <f>[49]CRP_Outcome_CRP!$BH13</f>
        <v>5</v>
      </c>
      <c r="EQ13">
        <f>[50]CRP_Outcome_CRP!$O13</f>
        <v>8</v>
      </c>
      <c r="ER13">
        <f>[50]CRP_Outcome_CRP!$BF13</f>
        <v>0</v>
      </c>
      <c r="ES13">
        <f>[50]CRP_Outcome_CRP!$BG13</f>
        <v>8</v>
      </c>
      <c r="ET13">
        <f>[50]CRP_Outcome_CRP!$BH13</f>
        <v>17</v>
      </c>
      <c r="EV13">
        <f t="shared" si="0"/>
        <v>8</v>
      </c>
      <c r="EW13">
        <f t="shared" si="1"/>
        <v>19.166666666666668</v>
      </c>
      <c r="EX13">
        <f t="shared" si="2"/>
        <v>7.4333333333333336</v>
      </c>
      <c r="EY13">
        <f t="shared" si="3"/>
        <v>5.1333333333333337</v>
      </c>
    </row>
    <row r="14" spans="1:155" x14ac:dyDescent="0.35">
      <c r="A14">
        <v>12</v>
      </c>
      <c r="B14">
        <f>[1]CRP_Outcome_CRP!$O14</f>
        <v>8</v>
      </c>
      <c r="C14">
        <f>[1]CRP_Outcome_CRP!$BF14</f>
        <v>2</v>
      </c>
      <c r="D14">
        <f>[1]CRP_Outcome_CRP!$BG14</f>
        <v>9</v>
      </c>
      <c r="E14">
        <f>[1]CRP_Outcome_CRP!$BH14</f>
        <v>0</v>
      </c>
      <c r="G14">
        <f>[2]CRP_Outcome_CRP!$O14</f>
        <v>8</v>
      </c>
      <c r="H14">
        <f>[2]CRP_Outcome_CRP!$BF14</f>
        <v>15</v>
      </c>
      <c r="I14">
        <f>[2]CRP_Outcome_CRP!$BG14</f>
        <v>9</v>
      </c>
      <c r="J14">
        <f>[2]CRP_Outcome_CRP!$BH14</f>
        <v>0</v>
      </c>
      <c r="L14">
        <f>[3]CRP_Outcome_CRP!$O14</f>
        <v>8</v>
      </c>
      <c r="M14">
        <f>[3]CRP_Outcome_CRP!$BF14</f>
        <v>13</v>
      </c>
      <c r="N14">
        <f>[3]CRP_Outcome_CRP!$BG14</f>
        <v>9</v>
      </c>
      <c r="O14">
        <f>[3]CRP_Outcome_CRP!$BH14</f>
        <v>0</v>
      </c>
      <c r="Q14">
        <f>[4]CRP_Outcome_CRP!$O14</f>
        <v>8</v>
      </c>
      <c r="R14">
        <f>[4]CRP_Outcome_CRP!$BF14</f>
        <v>8</v>
      </c>
      <c r="S14">
        <f>[4]CRP_Outcome_CRP!$BG14</f>
        <v>9</v>
      </c>
      <c r="T14">
        <f>[4]CRP_Outcome_CRP!$BH14</f>
        <v>0</v>
      </c>
      <c r="V14">
        <f>[5]CRP_Outcome_CRP!$O14</f>
        <v>8</v>
      </c>
      <c r="W14">
        <f>[5]CRP_Outcome_CRP!$BF14</f>
        <v>18</v>
      </c>
      <c r="X14">
        <f>[5]CRP_Outcome_CRP!$BG14</f>
        <v>8</v>
      </c>
      <c r="Y14">
        <f>[5]CRP_Outcome_CRP!$BH14</f>
        <v>0</v>
      </c>
      <c r="AA14">
        <f>[6]CRP_Outcome_CRP!$O14</f>
        <v>8</v>
      </c>
      <c r="AB14">
        <f>[6]CRP_Outcome_CRP!$BF14</f>
        <v>11</v>
      </c>
      <c r="AC14">
        <f>[6]CRP_Outcome_CRP!$BG14</f>
        <v>8</v>
      </c>
      <c r="AD14">
        <f>[6]CRP_Outcome_CRP!$BH14</f>
        <v>1</v>
      </c>
      <c r="AF14">
        <f>[7]CRP_Outcome_CRP!$O14</f>
        <v>8</v>
      </c>
      <c r="AG14">
        <f>[7]CRP_Outcome_CRP!$BF14</f>
        <v>5</v>
      </c>
      <c r="AH14">
        <f>[7]CRP_Outcome_CRP!$BG14</f>
        <v>8</v>
      </c>
      <c r="AI14">
        <f>[7]CRP_Outcome_CRP!$BH14</f>
        <v>0</v>
      </c>
      <c r="AK14">
        <f>[8]CRP_Outcome_CRP!$O14</f>
        <v>8</v>
      </c>
      <c r="AL14">
        <f>[8]CRP_Outcome_CRP!$BF14</f>
        <v>11</v>
      </c>
      <c r="AM14">
        <f>[8]CRP_Outcome_CRP!$BG14</f>
        <v>8</v>
      </c>
      <c r="AN14">
        <f>[8]CRP_Outcome_CRP!$BH14</f>
        <v>0</v>
      </c>
      <c r="AP14">
        <f>[9]CRP_Outcome_CRP!$O14</f>
        <v>8</v>
      </c>
      <c r="AQ14">
        <f>[9]CRP_Outcome_CRP!$BF14</f>
        <v>6</v>
      </c>
      <c r="AR14">
        <f>[9]CRP_Outcome_CRP!$BG14</f>
        <v>6</v>
      </c>
      <c r="AS14">
        <f>[9]CRP_Outcome_CRP!$BH14</f>
        <v>2</v>
      </c>
      <c r="AU14">
        <f>[10]CRP_Outcome_CRP!$O14</f>
        <v>8</v>
      </c>
      <c r="AV14">
        <f>[10]CRP_Outcome_CRP!$BF14</f>
        <v>0</v>
      </c>
      <c r="AW14">
        <f>[10]CRP_Outcome_CRP!$BG14</f>
        <v>10</v>
      </c>
      <c r="AX14">
        <f>[10]CRP_Outcome_CRP!$BH14</f>
        <v>0</v>
      </c>
      <c r="AZ14">
        <f>[31]CRP_Outcome_CRP!$O14</f>
        <v>8</v>
      </c>
      <c r="BA14">
        <f>[31]CRP_Outcome_CRP!$BF14</f>
        <v>4</v>
      </c>
      <c r="BB14">
        <f>[31]CRP_Outcome_CRP!$BG14</f>
        <v>9</v>
      </c>
      <c r="BC14">
        <f>[31]CRP_Outcome_CRP!$BH14</f>
        <v>0</v>
      </c>
      <c r="BE14">
        <f>[32]CRP_Outcome_CRP!$O14</f>
        <v>8</v>
      </c>
      <c r="BF14">
        <f>[32]CRP_Outcome_CRP!$BF14</f>
        <v>4</v>
      </c>
      <c r="BG14">
        <f>[32]CRP_Outcome_CRP!$BG14</f>
        <v>9</v>
      </c>
      <c r="BH14">
        <f>[32]CRP_Outcome_CRP!$BH14</f>
        <v>0</v>
      </c>
      <c r="BJ14">
        <f>[33]CRP_Outcome_CRP!$O14</f>
        <v>8</v>
      </c>
      <c r="BK14">
        <f>[33]CRP_Outcome_CRP!$BF14</f>
        <v>18</v>
      </c>
      <c r="BL14">
        <f>[33]CRP_Outcome_CRP!$BG14</f>
        <v>9</v>
      </c>
      <c r="BM14">
        <f>[33]CRP_Outcome_CRP!$BH14</f>
        <v>0</v>
      </c>
      <c r="BO14">
        <f>[34]CRP_Outcome_CRP!$O14</f>
        <v>8</v>
      </c>
      <c r="BP14">
        <f>[34]CRP_Outcome_CRP!$BF14</f>
        <v>16</v>
      </c>
      <c r="BQ14">
        <f>[34]CRP_Outcome_CRP!$BG14</f>
        <v>9</v>
      </c>
      <c r="BR14">
        <f>[34]CRP_Outcome_CRP!$BH14</f>
        <v>0</v>
      </c>
      <c r="BT14">
        <f>[35]CRP_Outcome_CRP!$O14</f>
        <v>8</v>
      </c>
      <c r="BU14">
        <f>[35]CRP_Outcome_CRP!$BF14</f>
        <v>12</v>
      </c>
      <c r="BV14">
        <f>[35]CRP_Outcome_CRP!$BG14</f>
        <v>10</v>
      </c>
      <c r="BW14">
        <f>[35]CRP_Outcome_CRP!$BH14</f>
        <v>0</v>
      </c>
      <c r="BY14">
        <f>[36]CRP_Outcome_CRP!$O14</f>
        <v>8</v>
      </c>
      <c r="BZ14">
        <f>[36]CRP_Outcome_CRP!$BF14</f>
        <v>2</v>
      </c>
      <c r="CA14">
        <f>[36]CRP_Outcome_CRP!$BG14</f>
        <v>9</v>
      </c>
      <c r="CB14">
        <f>[36]CRP_Outcome_CRP!$BH14</f>
        <v>0</v>
      </c>
      <c r="CD14">
        <f>[37]CRP_Outcome_CRP!$O14</f>
        <v>8</v>
      </c>
      <c r="CE14">
        <f>[37]CRP_Outcome_CRP!$BF14</f>
        <v>0</v>
      </c>
      <c r="CF14">
        <f>[37]CRP_Outcome_CRP!$BG14</f>
        <v>9</v>
      </c>
      <c r="CG14">
        <f>[37]CRP_Outcome_CRP!$BH14</f>
        <v>2</v>
      </c>
      <c r="CI14">
        <f>[38]CRP_Outcome_CRP!$O14</f>
        <v>8</v>
      </c>
      <c r="CJ14">
        <f>[38]CRP_Outcome_CRP!$BF14</f>
        <v>14</v>
      </c>
      <c r="CK14">
        <f>[38]CRP_Outcome_CRP!$BG14</f>
        <v>9</v>
      </c>
      <c r="CL14">
        <f>[38]CRP_Outcome_CRP!$BH14</f>
        <v>0</v>
      </c>
      <c r="CN14">
        <f>[39]CRP_Outcome_CRP!$O14</f>
        <v>8</v>
      </c>
      <c r="CO14">
        <f>[39]CRP_Outcome_CRP!$BF14</f>
        <v>3</v>
      </c>
      <c r="CP14">
        <f>[39]CRP_Outcome_CRP!$BG14</f>
        <v>8</v>
      </c>
      <c r="CQ14">
        <f>[39]CRP_Outcome_CRP!$BH14</f>
        <v>0</v>
      </c>
      <c r="CS14">
        <f>[40]CRP_Outcome_CRP!$O14</f>
        <v>8</v>
      </c>
      <c r="CT14">
        <f>[40]CRP_Outcome_CRP!$BF14</f>
        <v>12</v>
      </c>
      <c r="CU14">
        <f>[40]CRP_Outcome_CRP!$BG14</f>
        <v>10</v>
      </c>
      <c r="CV14">
        <f>[40]CRP_Outcome_CRP!$BH14</f>
        <v>0</v>
      </c>
      <c r="CX14">
        <f>[41]CRP_Outcome_CRP!$O14</f>
        <v>8</v>
      </c>
      <c r="CY14">
        <f>[41]CRP_Outcome_CRP!$BF14</f>
        <v>9</v>
      </c>
      <c r="CZ14">
        <f>[41]CRP_Outcome_CRP!$BG14</f>
        <v>8</v>
      </c>
      <c r="DA14">
        <f>[41]CRP_Outcome_CRP!$BH14</f>
        <v>1</v>
      </c>
      <c r="DC14">
        <f>[42]CRP_Outcome_CRP!$O14</f>
        <v>8</v>
      </c>
      <c r="DD14">
        <f>[42]CRP_Outcome_CRP!$BF14</f>
        <v>8</v>
      </c>
      <c r="DE14">
        <f>[42]CRP_Outcome_CRP!$BG14</f>
        <v>6</v>
      </c>
      <c r="DF14">
        <f>[42]CRP_Outcome_CRP!$BH14</f>
        <v>1</v>
      </c>
      <c r="DH14">
        <f>[43]CRP_Outcome_CRP!$O14</f>
        <v>8</v>
      </c>
      <c r="DI14">
        <f>[43]CRP_Outcome_CRP!$BF14</f>
        <v>8</v>
      </c>
      <c r="DJ14">
        <f>[43]CRP_Outcome_CRP!$BG14</f>
        <v>6</v>
      </c>
      <c r="DK14">
        <f>[43]CRP_Outcome_CRP!$BH14</f>
        <v>1</v>
      </c>
      <c r="DM14">
        <f>[44]CRP_Outcome_CRP!$O14</f>
        <v>8</v>
      </c>
      <c r="DN14">
        <f>[44]CRP_Outcome_CRP!$BF14</f>
        <v>10</v>
      </c>
      <c r="DO14">
        <f>[44]CRP_Outcome_CRP!$BG14</f>
        <v>10</v>
      </c>
      <c r="DP14">
        <f>[44]CRP_Outcome_CRP!$BH14</f>
        <v>0</v>
      </c>
      <c r="DR14">
        <f>[45]CRP_Outcome_CRP!$O14</f>
        <v>8</v>
      </c>
      <c r="DS14">
        <f>[45]CRP_Outcome_CRP!$BF14</f>
        <v>8</v>
      </c>
      <c r="DT14">
        <f>[45]CRP_Outcome_CRP!$BG14</f>
        <v>6</v>
      </c>
      <c r="DU14">
        <f>[45]CRP_Outcome_CRP!$BH14</f>
        <v>1</v>
      </c>
      <c r="DW14">
        <f>[46]CRP_Outcome_CRP!$O14</f>
        <v>8</v>
      </c>
      <c r="DX14">
        <f>[46]CRP_Outcome_CRP!$BF14</f>
        <v>12</v>
      </c>
      <c r="DY14">
        <f>[46]CRP_Outcome_CRP!$BG14</f>
        <v>9</v>
      </c>
      <c r="DZ14">
        <f>[46]CRP_Outcome_CRP!$BH14</f>
        <v>0</v>
      </c>
      <c r="EB14">
        <f>[47]CRP_Outcome_CRP!$O14</f>
        <v>8</v>
      </c>
      <c r="EC14">
        <f>[47]CRP_Outcome_CRP!$BF14</f>
        <v>18</v>
      </c>
      <c r="ED14">
        <f>[47]CRP_Outcome_CRP!$BG14</f>
        <v>8</v>
      </c>
      <c r="EE14">
        <f>[47]CRP_Outcome_CRP!$BH14</f>
        <v>0</v>
      </c>
      <c r="EG14">
        <f>[48]CRP_Outcome_CRP!$O14</f>
        <v>8</v>
      </c>
      <c r="EH14">
        <f>[48]CRP_Outcome_CRP!$BF14</f>
        <v>3</v>
      </c>
      <c r="EI14">
        <f>[48]CRP_Outcome_CRP!$BG14</f>
        <v>8</v>
      </c>
      <c r="EJ14">
        <f>[48]CRP_Outcome_CRP!$BH14</f>
        <v>0</v>
      </c>
      <c r="EL14">
        <f>[49]CRP_Outcome_CRP!$O14</f>
        <v>8</v>
      </c>
      <c r="EM14">
        <f>[49]CRP_Outcome_CRP!$BF14</f>
        <v>10</v>
      </c>
      <c r="EN14">
        <f>[49]CRP_Outcome_CRP!$BG14</f>
        <v>6</v>
      </c>
      <c r="EO14">
        <f>[49]CRP_Outcome_CRP!$BH14</f>
        <v>2</v>
      </c>
      <c r="EQ14">
        <f>[50]CRP_Outcome_CRP!$O14</f>
        <v>8</v>
      </c>
      <c r="ER14">
        <f>[50]CRP_Outcome_CRP!$BF14</f>
        <v>41</v>
      </c>
      <c r="ES14">
        <f>[50]CRP_Outcome_CRP!$BG14</f>
        <v>7</v>
      </c>
      <c r="ET14">
        <f>[50]CRP_Outcome_CRP!$BH14</f>
        <v>10</v>
      </c>
      <c r="EV14">
        <f t="shared" si="0"/>
        <v>8</v>
      </c>
      <c r="EW14">
        <f t="shared" si="1"/>
        <v>10.033333333333333</v>
      </c>
      <c r="EX14">
        <f t="shared" si="2"/>
        <v>8.3000000000000007</v>
      </c>
      <c r="EY14">
        <f t="shared" si="3"/>
        <v>0.7</v>
      </c>
    </row>
    <row r="15" spans="1:155" x14ac:dyDescent="0.35">
      <c r="A15">
        <v>13</v>
      </c>
      <c r="B15">
        <f>[1]CRP_Outcome_CRP!$O15</f>
        <v>8</v>
      </c>
      <c r="C15">
        <f>[1]CRP_Outcome_CRP!$BF15</f>
        <v>0</v>
      </c>
      <c r="D15">
        <f>[1]CRP_Outcome_CRP!$BG15</f>
        <v>10</v>
      </c>
      <c r="E15">
        <f>[1]CRP_Outcome_CRP!$BH15</f>
        <v>6</v>
      </c>
      <c r="G15">
        <f>[2]CRP_Outcome_CRP!$O15</f>
        <v>8</v>
      </c>
      <c r="H15">
        <f>[2]CRP_Outcome_CRP!$BF15</f>
        <v>2</v>
      </c>
      <c r="I15">
        <f>[2]CRP_Outcome_CRP!$BG15</f>
        <v>9</v>
      </c>
      <c r="J15">
        <f>[2]CRP_Outcome_CRP!$BH15</f>
        <v>3</v>
      </c>
      <c r="L15">
        <f>[3]CRP_Outcome_CRP!$O15</f>
        <v>8</v>
      </c>
      <c r="M15">
        <f>[3]CRP_Outcome_CRP!$BF15</f>
        <v>1</v>
      </c>
      <c r="N15">
        <f>[3]CRP_Outcome_CRP!$BG15</f>
        <v>10</v>
      </c>
      <c r="O15">
        <f>[3]CRP_Outcome_CRP!$BH15</f>
        <v>3</v>
      </c>
      <c r="Q15">
        <f>[4]CRP_Outcome_CRP!$O15</f>
        <v>8</v>
      </c>
      <c r="R15">
        <f>[4]CRP_Outcome_CRP!$BF15</f>
        <v>0</v>
      </c>
      <c r="S15">
        <f>[4]CRP_Outcome_CRP!$BG15</f>
        <v>10</v>
      </c>
      <c r="T15">
        <f>[4]CRP_Outcome_CRP!$BH15</f>
        <v>3</v>
      </c>
      <c r="V15">
        <f>[5]CRP_Outcome_CRP!$O15</f>
        <v>8</v>
      </c>
      <c r="W15">
        <f>[5]CRP_Outcome_CRP!$BF15</f>
        <v>3</v>
      </c>
      <c r="X15">
        <f>[5]CRP_Outcome_CRP!$BG15</f>
        <v>9</v>
      </c>
      <c r="Y15">
        <f>[5]CRP_Outcome_CRP!$BH15</f>
        <v>2</v>
      </c>
      <c r="AA15">
        <f>[6]CRP_Outcome_CRP!$O15</f>
        <v>8</v>
      </c>
      <c r="AB15">
        <f>[6]CRP_Outcome_CRP!$BF15</f>
        <v>1</v>
      </c>
      <c r="AC15">
        <f>[6]CRP_Outcome_CRP!$BG15</f>
        <v>9</v>
      </c>
      <c r="AD15">
        <f>[6]CRP_Outcome_CRP!$BH15</f>
        <v>4</v>
      </c>
      <c r="AF15">
        <f>[7]CRP_Outcome_CRP!$O15</f>
        <v>8</v>
      </c>
      <c r="AG15">
        <f>[7]CRP_Outcome_CRP!$BF15</f>
        <v>0</v>
      </c>
      <c r="AH15">
        <f>[7]CRP_Outcome_CRP!$BG15</f>
        <v>9</v>
      </c>
      <c r="AI15">
        <f>[7]CRP_Outcome_CRP!$BH15</f>
        <v>2</v>
      </c>
      <c r="AK15">
        <f>[8]CRP_Outcome_CRP!$O15</f>
        <v>8</v>
      </c>
      <c r="AL15">
        <f>[8]CRP_Outcome_CRP!$BF15</f>
        <v>2</v>
      </c>
      <c r="AM15">
        <f>[8]CRP_Outcome_CRP!$BG15</f>
        <v>9</v>
      </c>
      <c r="AN15">
        <f>[8]CRP_Outcome_CRP!$BH15</f>
        <v>2</v>
      </c>
      <c r="AP15">
        <f>[9]CRP_Outcome_CRP!$O15</f>
        <v>8</v>
      </c>
      <c r="AQ15">
        <f>[9]CRP_Outcome_CRP!$BF15</f>
        <v>0</v>
      </c>
      <c r="AR15">
        <f>[9]CRP_Outcome_CRP!$BG15</f>
        <v>6</v>
      </c>
      <c r="AS15">
        <f>[9]CRP_Outcome_CRP!$BH15</f>
        <v>0</v>
      </c>
      <c r="AU15">
        <f>[10]CRP_Outcome_CRP!$O15</f>
        <v>8</v>
      </c>
      <c r="AV15">
        <f>[10]CRP_Outcome_CRP!$BF15</f>
        <v>7</v>
      </c>
      <c r="AW15">
        <f>[10]CRP_Outcome_CRP!$BG15</f>
        <v>10</v>
      </c>
      <c r="AX15">
        <f>[10]CRP_Outcome_CRP!$BH15</f>
        <v>9</v>
      </c>
      <c r="AZ15">
        <f>[31]CRP_Outcome_CRP!$O15</f>
        <v>8</v>
      </c>
      <c r="BA15">
        <f>[31]CRP_Outcome_CRP!$BF15</f>
        <v>0</v>
      </c>
      <c r="BB15">
        <f>[31]CRP_Outcome_CRP!$BG15</f>
        <v>10</v>
      </c>
      <c r="BC15">
        <f>[31]CRP_Outcome_CRP!$BH15</f>
        <v>6</v>
      </c>
      <c r="BE15">
        <f>[32]CRP_Outcome_CRP!$O15</f>
        <v>8</v>
      </c>
      <c r="BF15">
        <f>[32]CRP_Outcome_CRP!$BF15</f>
        <v>0</v>
      </c>
      <c r="BG15">
        <f>[32]CRP_Outcome_CRP!$BG15</f>
        <v>10</v>
      </c>
      <c r="BH15">
        <f>[32]CRP_Outcome_CRP!$BH15</f>
        <v>6</v>
      </c>
      <c r="BJ15">
        <f>[33]CRP_Outcome_CRP!$O15</f>
        <v>8</v>
      </c>
      <c r="BK15">
        <f>[33]CRP_Outcome_CRP!$BF15</f>
        <v>0</v>
      </c>
      <c r="BL15">
        <f>[33]CRP_Outcome_CRP!$BG15</f>
        <v>9</v>
      </c>
      <c r="BM15">
        <f>[33]CRP_Outcome_CRP!$BH15</f>
        <v>2</v>
      </c>
      <c r="BO15">
        <f>[34]CRP_Outcome_CRP!$O15</f>
        <v>8</v>
      </c>
      <c r="BP15">
        <f>[34]CRP_Outcome_CRP!$BF15</f>
        <v>0</v>
      </c>
      <c r="BQ15">
        <f>[34]CRP_Outcome_CRP!$BG15</f>
        <v>9</v>
      </c>
      <c r="BR15">
        <f>[34]CRP_Outcome_CRP!$BH15</f>
        <v>0</v>
      </c>
      <c r="BT15">
        <f>[35]CRP_Outcome_CRP!$O15</f>
        <v>8</v>
      </c>
      <c r="BU15">
        <f>[35]CRP_Outcome_CRP!$BF15</f>
        <v>0</v>
      </c>
      <c r="BV15">
        <f>[35]CRP_Outcome_CRP!$BG15</f>
        <v>10</v>
      </c>
      <c r="BW15">
        <f>[35]CRP_Outcome_CRP!$BH15</f>
        <v>8</v>
      </c>
      <c r="BY15">
        <f>[36]CRP_Outcome_CRP!$O15</f>
        <v>8</v>
      </c>
      <c r="BZ15">
        <f>[36]CRP_Outcome_CRP!$BF15</f>
        <v>0</v>
      </c>
      <c r="CA15">
        <f>[36]CRP_Outcome_CRP!$BG15</f>
        <v>9</v>
      </c>
      <c r="CB15">
        <f>[36]CRP_Outcome_CRP!$BH15</f>
        <v>0</v>
      </c>
      <c r="CD15">
        <f>[37]CRP_Outcome_CRP!$O15</f>
        <v>8</v>
      </c>
      <c r="CE15">
        <f>[37]CRP_Outcome_CRP!$BF15</f>
        <v>0</v>
      </c>
      <c r="CF15">
        <f>[37]CRP_Outcome_CRP!$BG15</f>
        <v>10</v>
      </c>
      <c r="CG15">
        <f>[37]CRP_Outcome_CRP!$BH15</f>
        <v>9</v>
      </c>
      <c r="CI15">
        <f>[38]CRP_Outcome_CRP!$O15</f>
        <v>8</v>
      </c>
      <c r="CJ15">
        <f>[38]CRP_Outcome_CRP!$BF15</f>
        <v>0</v>
      </c>
      <c r="CK15">
        <f>[38]CRP_Outcome_CRP!$BG15</f>
        <v>9</v>
      </c>
      <c r="CL15">
        <f>[38]CRP_Outcome_CRP!$BH15</f>
        <v>2</v>
      </c>
      <c r="CN15">
        <f>[39]CRP_Outcome_CRP!$O15</f>
        <v>8</v>
      </c>
      <c r="CO15">
        <f>[39]CRP_Outcome_CRP!$BF15</f>
        <v>9</v>
      </c>
      <c r="CP15">
        <f>[39]CRP_Outcome_CRP!$BG15</f>
        <v>9</v>
      </c>
      <c r="CQ15">
        <f>[39]CRP_Outcome_CRP!$BH15</f>
        <v>5</v>
      </c>
      <c r="CS15">
        <f>[40]CRP_Outcome_CRP!$O15</f>
        <v>8</v>
      </c>
      <c r="CT15">
        <f>[40]CRP_Outcome_CRP!$BF15</f>
        <v>0</v>
      </c>
      <c r="CU15">
        <f>[40]CRP_Outcome_CRP!$BG15</f>
        <v>10</v>
      </c>
      <c r="CV15">
        <f>[40]CRP_Outcome_CRP!$BH15</f>
        <v>4</v>
      </c>
      <c r="CX15">
        <f>[41]CRP_Outcome_CRP!$O15</f>
        <v>8</v>
      </c>
      <c r="CY15">
        <f>[41]CRP_Outcome_CRP!$BF15</f>
        <v>0</v>
      </c>
      <c r="CZ15">
        <f>[41]CRP_Outcome_CRP!$BG15</f>
        <v>9</v>
      </c>
      <c r="DA15">
        <f>[41]CRP_Outcome_CRP!$BH15</f>
        <v>2</v>
      </c>
      <c r="DC15">
        <f>[42]CRP_Outcome_CRP!$O15</f>
        <v>8</v>
      </c>
      <c r="DD15">
        <f>[42]CRP_Outcome_CRP!$BF15</f>
        <v>0</v>
      </c>
      <c r="DE15">
        <f>[42]CRP_Outcome_CRP!$BG15</f>
        <v>6</v>
      </c>
      <c r="DF15">
        <f>[42]CRP_Outcome_CRP!$BH15</f>
        <v>0</v>
      </c>
      <c r="DH15">
        <f>[43]CRP_Outcome_CRP!$O15</f>
        <v>8</v>
      </c>
      <c r="DI15">
        <f>[43]CRP_Outcome_CRP!$BF15</f>
        <v>0</v>
      </c>
      <c r="DJ15">
        <f>[43]CRP_Outcome_CRP!$BG15</f>
        <v>6</v>
      </c>
      <c r="DK15">
        <f>[43]CRP_Outcome_CRP!$BH15</f>
        <v>0</v>
      </c>
      <c r="DM15">
        <f>[44]CRP_Outcome_CRP!$O15</f>
        <v>8</v>
      </c>
      <c r="DN15">
        <f>[44]CRP_Outcome_CRP!$BF15</f>
        <v>0</v>
      </c>
      <c r="DO15">
        <f>[44]CRP_Outcome_CRP!$BG15</f>
        <v>10</v>
      </c>
      <c r="DP15">
        <f>[44]CRP_Outcome_CRP!$BH15</f>
        <v>9</v>
      </c>
      <c r="DR15">
        <f>[45]CRP_Outcome_CRP!$O15</f>
        <v>8</v>
      </c>
      <c r="DS15">
        <f>[45]CRP_Outcome_CRP!$BF15</f>
        <v>0</v>
      </c>
      <c r="DT15">
        <f>[45]CRP_Outcome_CRP!$BG15</f>
        <v>6</v>
      </c>
      <c r="DU15">
        <f>[45]CRP_Outcome_CRP!$BH15</f>
        <v>0</v>
      </c>
      <c r="DW15">
        <f>[46]CRP_Outcome_CRP!$O15</f>
        <v>8</v>
      </c>
      <c r="DX15">
        <f>[46]CRP_Outcome_CRP!$BF15</f>
        <v>2</v>
      </c>
      <c r="DY15">
        <f>[46]CRP_Outcome_CRP!$BG15</f>
        <v>10</v>
      </c>
      <c r="DZ15">
        <f>[46]CRP_Outcome_CRP!$BH15</f>
        <v>3</v>
      </c>
      <c r="EB15">
        <f>[47]CRP_Outcome_CRP!$O15</f>
        <v>8</v>
      </c>
      <c r="EC15">
        <f>[47]CRP_Outcome_CRP!$BF15</f>
        <v>0</v>
      </c>
      <c r="ED15">
        <f>[47]CRP_Outcome_CRP!$BG15</f>
        <v>9</v>
      </c>
      <c r="EE15">
        <f>[47]CRP_Outcome_CRP!$BH15</f>
        <v>3</v>
      </c>
      <c r="EG15">
        <f>[48]CRP_Outcome_CRP!$O15</f>
        <v>8</v>
      </c>
      <c r="EH15">
        <f>[48]CRP_Outcome_CRP!$BF15</f>
        <v>0</v>
      </c>
      <c r="EI15">
        <f>[48]CRP_Outcome_CRP!$BG15</f>
        <v>9</v>
      </c>
      <c r="EJ15">
        <f>[48]CRP_Outcome_CRP!$BH15</f>
        <v>6</v>
      </c>
      <c r="EL15">
        <f>[49]CRP_Outcome_CRP!$O15</f>
        <v>8</v>
      </c>
      <c r="EM15">
        <f>[49]CRP_Outcome_CRP!$BF15</f>
        <v>4</v>
      </c>
      <c r="EN15">
        <f>[49]CRP_Outcome_CRP!$BG15</f>
        <v>6</v>
      </c>
      <c r="EO15">
        <f>[49]CRP_Outcome_CRP!$BH15</f>
        <v>0</v>
      </c>
      <c r="EQ15">
        <f>[50]CRP_Outcome_CRP!$O15</f>
        <v>8</v>
      </c>
      <c r="ER15">
        <f>[50]CRP_Outcome_CRP!$BF15</f>
        <v>21</v>
      </c>
      <c r="ES15">
        <f>[50]CRP_Outcome_CRP!$BG15</f>
        <v>8</v>
      </c>
      <c r="ET15">
        <f>[50]CRP_Outcome_CRP!$BH15</f>
        <v>2</v>
      </c>
      <c r="EV15">
        <f t="shared" si="0"/>
        <v>8</v>
      </c>
      <c r="EW15">
        <f t="shared" si="1"/>
        <v>1.7333333333333334</v>
      </c>
      <c r="EX15">
        <f t="shared" si="2"/>
        <v>8.8333333333333339</v>
      </c>
      <c r="EY15">
        <f t="shared" si="3"/>
        <v>3.3666666666666667</v>
      </c>
    </row>
    <row r="16" spans="1:155" x14ac:dyDescent="0.35">
      <c r="A16">
        <v>14</v>
      </c>
      <c r="B16">
        <f>[1]CRP_Outcome_CRP!$O16</f>
        <v>8</v>
      </c>
      <c r="C16">
        <f>[1]CRP_Outcome_CRP!$BF16</f>
        <v>0</v>
      </c>
      <c r="D16">
        <f>[1]CRP_Outcome_CRP!$BG16</f>
        <v>10</v>
      </c>
      <c r="E16">
        <f>[1]CRP_Outcome_CRP!$BH16</f>
        <v>11</v>
      </c>
      <c r="G16">
        <f>[2]CRP_Outcome_CRP!$O16</f>
        <v>8</v>
      </c>
      <c r="H16">
        <f>[2]CRP_Outcome_CRP!$BF16</f>
        <v>0</v>
      </c>
      <c r="I16">
        <f>[2]CRP_Outcome_CRP!$BG16</f>
        <v>10</v>
      </c>
      <c r="J16">
        <f>[2]CRP_Outcome_CRP!$BH16</f>
        <v>14</v>
      </c>
      <c r="L16">
        <f>[3]CRP_Outcome_CRP!$O16</f>
        <v>8</v>
      </c>
      <c r="M16">
        <f>[3]CRP_Outcome_CRP!$BF16</f>
        <v>0</v>
      </c>
      <c r="N16">
        <f>[3]CRP_Outcome_CRP!$BG16</f>
        <v>10</v>
      </c>
      <c r="O16">
        <f>[3]CRP_Outcome_CRP!$BH16</f>
        <v>10</v>
      </c>
      <c r="Q16">
        <f>[4]CRP_Outcome_CRP!$O16</f>
        <v>8</v>
      </c>
      <c r="R16">
        <f>[4]CRP_Outcome_CRP!$BF16</f>
        <v>0</v>
      </c>
      <c r="S16">
        <f>[4]CRP_Outcome_CRP!$BG16</f>
        <v>10</v>
      </c>
      <c r="T16">
        <f>[4]CRP_Outcome_CRP!$BH16</f>
        <v>10</v>
      </c>
      <c r="V16">
        <f>[5]CRP_Outcome_CRP!$O16</f>
        <v>8</v>
      </c>
      <c r="W16">
        <f>[5]CRP_Outcome_CRP!$BF16</f>
        <v>0</v>
      </c>
      <c r="X16">
        <f>[5]CRP_Outcome_CRP!$BG16</f>
        <v>9</v>
      </c>
      <c r="Y16">
        <f>[5]CRP_Outcome_CRP!$BH16</f>
        <v>10</v>
      </c>
      <c r="AA16">
        <f>[6]CRP_Outcome_CRP!$O16</f>
        <v>8</v>
      </c>
      <c r="AB16">
        <f>[6]CRP_Outcome_CRP!$BF16</f>
        <v>0</v>
      </c>
      <c r="AC16">
        <f>[6]CRP_Outcome_CRP!$BG16</f>
        <v>9</v>
      </c>
      <c r="AD16">
        <f>[6]CRP_Outcome_CRP!$BH16</f>
        <v>7</v>
      </c>
      <c r="AF16">
        <f>[7]CRP_Outcome_CRP!$O16</f>
        <v>8</v>
      </c>
      <c r="AG16">
        <f>[7]CRP_Outcome_CRP!$BF16</f>
        <v>0</v>
      </c>
      <c r="AH16">
        <f>[7]CRP_Outcome_CRP!$BG16</f>
        <v>9</v>
      </c>
      <c r="AI16">
        <f>[7]CRP_Outcome_CRP!$BH16</f>
        <v>9</v>
      </c>
      <c r="AK16">
        <f>[8]CRP_Outcome_CRP!$O16</f>
        <v>8</v>
      </c>
      <c r="AL16">
        <f>[8]CRP_Outcome_CRP!$BF16</f>
        <v>0</v>
      </c>
      <c r="AM16">
        <f>[8]CRP_Outcome_CRP!$BG16</f>
        <v>9</v>
      </c>
      <c r="AN16">
        <f>[8]CRP_Outcome_CRP!$BH16</f>
        <v>9</v>
      </c>
      <c r="AP16">
        <f>[9]CRP_Outcome_CRP!$O16</f>
        <v>8</v>
      </c>
      <c r="AQ16">
        <f>[9]CRP_Outcome_CRP!$BF16</f>
        <v>0</v>
      </c>
      <c r="AR16">
        <f>[9]CRP_Outcome_CRP!$BG16</f>
        <v>6</v>
      </c>
      <c r="AS16">
        <f>[9]CRP_Outcome_CRP!$BH16</f>
        <v>4</v>
      </c>
      <c r="AU16">
        <f>[10]CRP_Outcome_CRP!$O16</f>
        <v>8</v>
      </c>
      <c r="AV16">
        <f>[10]CRP_Outcome_CRP!$BF16</f>
        <v>0</v>
      </c>
      <c r="AW16">
        <f>[10]CRP_Outcome_CRP!$BG16</f>
        <v>10</v>
      </c>
      <c r="AX16">
        <f>[10]CRP_Outcome_CRP!$BH16</f>
        <v>14</v>
      </c>
      <c r="AZ16">
        <f>[31]CRP_Outcome_CRP!$O16</f>
        <v>8</v>
      </c>
      <c r="BA16">
        <f>[31]CRP_Outcome_CRP!$BF16</f>
        <v>0</v>
      </c>
      <c r="BB16">
        <f>[31]CRP_Outcome_CRP!$BG16</f>
        <v>10</v>
      </c>
      <c r="BC16">
        <f>[31]CRP_Outcome_CRP!$BH16</f>
        <v>11</v>
      </c>
      <c r="BE16">
        <f>[32]CRP_Outcome_CRP!$O16</f>
        <v>8</v>
      </c>
      <c r="BF16">
        <f>[32]CRP_Outcome_CRP!$BF16</f>
        <v>0</v>
      </c>
      <c r="BG16">
        <f>[32]CRP_Outcome_CRP!$BG16</f>
        <v>10</v>
      </c>
      <c r="BH16">
        <f>[32]CRP_Outcome_CRP!$BH16</f>
        <v>11</v>
      </c>
      <c r="BJ16">
        <f>[33]CRP_Outcome_CRP!$O16</f>
        <v>8</v>
      </c>
      <c r="BK16">
        <f>[33]CRP_Outcome_CRP!$BF16</f>
        <v>0</v>
      </c>
      <c r="BL16">
        <f>[33]CRP_Outcome_CRP!$BG16</f>
        <v>10</v>
      </c>
      <c r="BM16">
        <f>[33]CRP_Outcome_CRP!$BH16</f>
        <v>12</v>
      </c>
      <c r="BO16">
        <f>[34]CRP_Outcome_CRP!$O16</f>
        <v>8</v>
      </c>
      <c r="BP16">
        <f>[34]CRP_Outcome_CRP!$BF16</f>
        <v>0</v>
      </c>
      <c r="BQ16">
        <f>[34]CRP_Outcome_CRP!$BG16</f>
        <v>10</v>
      </c>
      <c r="BR16">
        <f>[34]CRP_Outcome_CRP!$BH16</f>
        <v>11</v>
      </c>
      <c r="BT16">
        <f>[35]CRP_Outcome_CRP!$O16</f>
        <v>8</v>
      </c>
      <c r="BU16">
        <f>[35]CRP_Outcome_CRP!$BF16</f>
        <v>0</v>
      </c>
      <c r="BV16">
        <f>[35]CRP_Outcome_CRP!$BG16</f>
        <v>10</v>
      </c>
      <c r="BW16">
        <f>[35]CRP_Outcome_CRP!$BH16</f>
        <v>14</v>
      </c>
      <c r="BY16">
        <f>[36]CRP_Outcome_CRP!$O16</f>
        <v>8</v>
      </c>
      <c r="BZ16">
        <f>[36]CRP_Outcome_CRP!$BF16</f>
        <v>0</v>
      </c>
      <c r="CA16">
        <f>[36]CRP_Outcome_CRP!$BG16</f>
        <v>10</v>
      </c>
      <c r="CB16">
        <f>[36]CRP_Outcome_CRP!$BH16</f>
        <v>11</v>
      </c>
      <c r="CD16">
        <f>[37]CRP_Outcome_CRP!$O16</f>
        <v>8</v>
      </c>
      <c r="CE16">
        <f>[37]CRP_Outcome_CRP!$BF16</f>
        <v>0</v>
      </c>
      <c r="CF16">
        <f>[37]CRP_Outcome_CRP!$BG16</f>
        <v>10</v>
      </c>
      <c r="CG16">
        <f>[37]CRP_Outcome_CRP!$BH16</f>
        <v>15</v>
      </c>
      <c r="CI16">
        <f>[38]CRP_Outcome_CRP!$O16</f>
        <v>8</v>
      </c>
      <c r="CJ16">
        <f>[38]CRP_Outcome_CRP!$BF16</f>
        <v>0</v>
      </c>
      <c r="CK16">
        <f>[38]CRP_Outcome_CRP!$BG16</f>
        <v>10</v>
      </c>
      <c r="CL16">
        <f>[38]CRP_Outcome_CRP!$BH16</f>
        <v>12</v>
      </c>
      <c r="CN16">
        <f>[39]CRP_Outcome_CRP!$O16</f>
        <v>8</v>
      </c>
      <c r="CO16">
        <f>[39]CRP_Outcome_CRP!$BF16</f>
        <v>0</v>
      </c>
      <c r="CP16">
        <f>[39]CRP_Outcome_CRP!$BG16</f>
        <v>9</v>
      </c>
      <c r="CQ16">
        <f>[39]CRP_Outcome_CRP!$BH16</f>
        <v>13</v>
      </c>
      <c r="CS16">
        <f>[40]CRP_Outcome_CRP!$O16</f>
        <v>8</v>
      </c>
      <c r="CT16">
        <f>[40]CRP_Outcome_CRP!$BF16</f>
        <v>0</v>
      </c>
      <c r="CU16">
        <f>[40]CRP_Outcome_CRP!$BG16</f>
        <v>10</v>
      </c>
      <c r="CV16">
        <f>[40]CRP_Outcome_CRP!$BH16</f>
        <v>15</v>
      </c>
      <c r="CX16">
        <f>[41]CRP_Outcome_CRP!$O16</f>
        <v>8</v>
      </c>
      <c r="CY16">
        <f>[41]CRP_Outcome_CRP!$BF16</f>
        <v>0</v>
      </c>
      <c r="CZ16">
        <f>[41]CRP_Outcome_CRP!$BG16</f>
        <v>9</v>
      </c>
      <c r="DA16">
        <f>[41]CRP_Outcome_CRP!$BH16</f>
        <v>7</v>
      </c>
      <c r="DC16">
        <f>[42]CRP_Outcome_CRP!$O16</f>
        <v>8</v>
      </c>
      <c r="DD16">
        <f>[42]CRP_Outcome_CRP!$BF16</f>
        <v>0</v>
      </c>
      <c r="DE16">
        <f>[42]CRP_Outcome_CRP!$BG16</f>
        <v>6</v>
      </c>
      <c r="DF16">
        <f>[42]CRP_Outcome_CRP!$BH16</f>
        <v>6</v>
      </c>
      <c r="DH16">
        <f>[43]CRP_Outcome_CRP!$O16</f>
        <v>8</v>
      </c>
      <c r="DI16">
        <f>[43]CRP_Outcome_CRP!$BF16</f>
        <v>0</v>
      </c>
      <c r="DJ16">
        <f>[43]CRP_Outcome_CRP!$BG16</f>
        <v>6</v>
      </c>
      <c r="DK16">
        <f>[43]CRP_Outcome_CRP!$BH16</f>
        <v>8</v>
      </c>
      <c r="DM16">
        <f>[44]CRP_Outcome_CRP!$O16</f>
        <v>8</v>
      </c>
      <c r="DN16">
        <f>[44]CRP_Outcome_CRP!$BF16</f>
        <v>0</v>
      </c>
      <c r="DO16">
        <f>[44]CRP_Outcome_CRP!$BG16</f>
        <v>10</v>
      </c>
      <c r="DP16">
        <f>[44]CRP_Outcome_CRP!$BH16</f>
        <v>11</v>
      </c>
      <c r="DR16">
        <f>[45]CRP_Outcome_CRP!$O16</f>
        <v>8</v>
      </c>
      <c r="DS16">
        <f>[45]CRP_Outcome_CRP!$BF16</f>
        <v>0</v>
      </c>
      <c r="DT16">
        <f>[45]CRP_Outcome_CRP!$BG16</f>
        <v>6</v>
      </c>
      <c r="DU16">
        <f>[45]CRP_Outcome_CRP!$BH16</f>
        <v>6</v>
      </c>
      <c r="DW16">
        <f>[46]CRP_Outcome_CRP!$O16</f>
        <v>8</v>
      </c>
      <c r="DX16">
        <f>[46]CRP_Outcome_CRP!$BF16</f>
        <v>0</v>
      </c>
      <c r="DY16">
        <f>[46]CRP_Outcome_CRP!$BG16</f>
        <v>10</v>
      </c>
      <c r="DZ16">
        <f>[46]CRP_Outcome_CRP!$BH16</f>
        <v>12</v>
      </c>
      <c r="EB16">
        <f>[47]CRP_Outcome_CRP!$O16</f>
        <v>8</v>
      </c>
      <c r="EC16">
        <f>[47]CRP_Outcome_CRP!$BF16</f>
        <v>0</v>
      </c>
      <c r="ED16">
        <f>[47]CRP_Outcome_CRP!$BG16</f>
        <v>9</v>
      </c>
      <c r="EE16">
        <f>[47]CRP_Outcome_CRP!$BH16</f>
        <v>12</v>
      </c>
      <c r="EG16">
        <f>[48]CRP_Outcome_CRP!$O16</f>
        <v>8</v>
      </c>
      <c r="EH16">
        <f>[48]CRP_Outcome_CRP!$BF16</f>
        <v>0</v>
      </c>
      <c r="EI16">
        <f>[48]CRP_Outcome_CRP!$BG16</f>
        <v>9</v>
      </c>
      <c r="EJ16">
        <f>[48]CRP_Outcome_CRP!$BH16</f>
        <v>11</v>
      </c>
      <c r="EL16">
        <f>[49]CRP_Outcome_CRP!$O16</f>
        <v>8</v>
      </c>
      <c r="EM16">
        <f>[49]CRP_Outcome_CRP!$BF16</f>
        <v>0</v>
      </c>
      <c r="EN16">
        <f>[49]CRP_Outcome_CRP!$BG16</f>
        <v>6</v>
      </c>
      <c r="EO16">
        <f>[49]CRP_Outcome_CRP!$BH16</f>
        <v>3</v>
      </c>
      <c r="EQ16">
        <f>[50]CRP_Outcome_CRP!$O16</f>
        <v>8</v>
      </c>
      <c r="ER16">
        <f>[50]CRP_Outcome_CRP!$BF16</f>
        <v>0</v>
      </c>
      <c r="ES16">
        <f>[50]CRP_Outcome_CRP!$BG16</f>
        <v>10</v>
      </c>
      <c r="ET16">
        <f>[50]CRP_Outcome_CRP!$BH16</f>
        <v>0</v>
      </c>
      <c r="EV16">
        <f t="shared" si="0"/>
        <v>8</v>
      </c>
      <c r="EW16">
        <f t="shared" si="1"/>
        <v>0</v>
      </c>
      <c r="EX16">
        <f t="shared" si="2"/>
        <v>9.0666666666666664</v>
      </c>
      <c r="EY16">
        <f t="shared" si="3"/>
        <v>9.9666666666666668</v>
      </c>
    </row>
    <row r="17" spans="1:155" x14ac:dyDescent="0.35">
      <c r="A17">
        <v>15</v>
      </c>
      <c r="B17">
        <f>[1]CRP_Outcome_CRP!$O17</f>
        <v>8</v>
      </c>
      <c r="C17">
        <f>[1]CRP_Outcome_CRP!$BF17</f>
        <v>6</v>
      </c>
      <c r="D17">
        <f>[1]CRP_Outcome_CRP!$BG17</f>
        <v>9</v>
      </c>
      <c r="E17">
        <f>[1]CRP_Outcome_CRP!$BH17</f>
        <v>16</v>
      </c>
      <c r="G17">
        <f>[2]CRP_Outcome_CRP!$O17</f>
        <v>8</v>
      </c>
      <c r="H17">
        <f>[2]CRP_Outcome_CRP!$BF17</f>
        <v>0</v>
      </c>
      <c r="I17">
        <f>[2]CRP_Outcome_CRP!$BG17</f>
        <v>9</v>
      </c>
      <c r="J17">
        <f>[2]CRP_Outcome_CRP!$BH17</f>
        <v>14</v>
      </c>
      <c r="L17">
        <f>[3]CRP_Outcome_CRP!$O17</f>
        <v>8</v>
      </c>
      <c r="M17">
        <f>[3]CRP_Outcome_CRP!$BF17</f>
        <v>0</v>
      </c>
      <c r="N17">
        <f>[3]CRP_Outcome_CRP!$BG17</f>
        <v>9</v>
      </c>
      <c r="O17">
        <f>[3]CRP_Outcome_CRP!$BH17</f>
        <v>15</v>
      </c>
      <c r="Q17">
        <f>[4]CRP_Outcome_CRP!$O17</f>
        <v>8</v>
      </c>
      <c r="R17">
        <f>[4]CRP_Outcome_CRP!$BF17</f>
        <v>0</v>
      </c>
      <c r="S17">
        <f>[4]CRP_Outcome_CRP!$BG17</f>
        <v>9</v>
      </c>
      <c r="T17">
        <f>[4]CRP_Outcome_CRP!$BH17</f>
        <v>15</v>
      </c>
      <c r="V17">
        <f>[5]CRP_Outcome_CRP!$O17</f>
        <v>8</v>
      </c>
      <c r="W17">
        <f>[5]CRP_Outcome_CRP!$BF17</f>
        <v>0</v>
      </c>
      <c r="X17">
        <f>[5]CRP_Outcome_CRP!$BG17</f>
        <v>9</v>
      </c>
      <c r="Y17">
        <f>[5]CRP_Outcome_CRP!$BH17</f>
        <v>15</v>
      </c>
      <c r="AA17">
        <f>[6]CRP_Outcome_CRP!$O17</f>
        <v>8</v>
      </c>
      <c r="AB17">
        <f>[6]CRP_Outcome_CRP!$BF17</f>
        <v>0</v>
      </c>
      <c r="AC17">
        <f>[6]CRP_Outcome_CRP!$BG17</f>
        <v>9</v>
      </c>
      <c r="AD17">
        <f>[6]CRP_Outcome_CRP!$BH17</f>
        <v>14</v>
      </c>
      <c r="AF17">
        <f>[7]CRP_Outcome_CRP!$O17</f>
        <v>8</v>
      </c>
      <c r="AG17">
        <f>[7]CRP_Outcome_CRP!$BF17</f>
        <v>0</v>
      </c>
      <c r="AH17">
        <f>[7]CRP_Outcome_CRP!$BG17</f>
        <v>9</v>
      </c>
      <c r="AI17">
        <f>[7]CRP_Outcome_CRP!$BH17</f>
        <v>14</v>
      </c>
      <c r="AK17">
        <f>[8]CRP_Outcome_CRP!$O17</f>
        <v>8</v>
      </c>
      <c r="AL17">
        <f>[8]CRP_Outcome_CRP!$BF17</f>
        <v>0</v>
      </c>
      <c r="AM17">
        <f>[8]CRP_Outcome_CRP!$BG17</f>
        <v>9</v>
      </c>
      <c r="AN17">
        <f>[8]CRP_Outcome_CRP!$BH17</f>
        <v>14</v>
      </c>
      <c r="AP17">
        <f>[9]CRP_Outcome_CRP!$O17</f>
        <v>8</v>
      </c>
      <c r="AQ17">
        <f>[9]CRP_Outcome_CRP!$BF17</f>
        <v>0</v>
      </c>
      <c r="AR17">
        <f>[9]CRP_Outcome_CRP!$BG17</f>
        <v>6</v>
      </c>
      <c r="AS17">
        <f>[9]CRP_Outcome_CRP!$BH17</f>
        <v>8</v>
      </c>
      <c r="AU17">
        <f>[10]CRP_Outcome_CRP!$O17</f>
        <v>8</v>
      </c>
      <c r="AV17">
        <f>[10]CRP_Outcome_CRP!$BF17</f>
        <v>11</v>
      </c>
      <c r="AW17">
        <f>[10]CRP_Outcome_CRP!$BG17</f>
        <v>9</v>
      </c>
      <c r="AX17">
        <f>[10]CRP_Outcome_CRP!$BH17</f>
        <v>13</v>
      </c>
      <c r="AZ17">
        <f>[31]CRP_Outcome_CRP!$O17</f>
        <v>8</v>
      </c>
      <c r="BA17">
        <f>[31]CRP_Outcome_CRP!$BF17</f>
        <v>0</v>
      </c>
      <c r="BB17">
        <f>[31]CRP_Outcome_CRP!$BG17</f>
        <v>9</v>
      </c>
      <c r="BC17">
        <f>[31]CRP_Outcome_CRP!$BH17</f>
        <v>16</v>
      </c>
      <c r="BE17">
        <f>[32]CRP_Outcome_CRP!$O17</f>
        <v>8</v>
      </c>
      <c r="BF17">
        <f>[32]CRP_Outcome_CRP!$BF17</f>
        <v>0</v>
      </c>
      <c r="BG17">
        <f>[32]CRP_Outcome_CRP!$BG17</f>
        <v>9</v>
      </c>
      <c r="BH17">
        <f>[32]CRP_Outcome_CRP!$BH17</f>
        <v>16</v>
      </c>
      <c r="BJ17">
        <f>[33]CRP_Outcome_CRP!$O17</f>
        <v>8</v>
      </c>
      <c r="BK17">
        <f>[33]CRP_Outcome_CRP!$BF17</f>
        <v>0</v>
      </c>
      <c r="BL17">
        <f>[33]CRP_Outcome_CRP!$BG17</f>
        <v>9</v>
      </c>
      <c r="BM17">
        <f>[33]CRP_Outcome_CRP!$BH17</f>
        <v>15</v>
      </c>
      <c r="BO17">
        <f>[34]CRP_Outcome_CRP!$O17</f>
        <v>8</v>
      </c>
      <c r="BP17">
        <f>[34]CRP_Outcome_CRP!$BF17</f>
        <v>0</v>
      </c>
      <c r="BQ17">
        <f>[34]CRP_Outcome_CRP!$BG17</f>
        <v>9</v>
      </c>
      <c r="BR17">
        <f>[34]CRP_Outcome_CRP!$BH17</f>
        <v>15</v>
      </c>
      <c r="BT17">
        <f>[35]CRP_Outcome_CRP!$O17</f>
        <v>8</v>
      </c>
      <c r="BU17">
        <f>[35]CRP_Outcome_CRP!$BF17</f>
        <v>3</v>
      </c>
      <c r="BV17">
        <f>[35]CRP_Outcome_CRP!$BG17</f>
        <v>9</v>
      </c>
      <c r="BW17">
        <f>[35]CRP_Outcome_CRP!$BH17</f>
        <v>15</v>
      </c>
      <c r="BY17">
        <f>[36]CRP_Outcome_CRP!$O17</f>
        <v>8</v>
      </c>
      <c r="BZ17">
        <f>[36]CRP_Outcome_CRP!$BF17</f>
        <v>0</v>
      </c>
      <c r="CA17">
        <f>[36]CRP_Outcome_CRP!$BG17</f>
        <v>9</v>
      </c>
      <c r="CB17">
        <f>[36]CRP_Outcome_CRP!$BH17</f>
        <v>15</v>
      </c>
      <c r="CD17">
        <f>[37]CRP_Outcome_CRP!$O17</f>
        <v>8</v>
      </c>
      <c r="CE17">
        <f>[37]CRP_Outcome_CRP!$BF17</f>
        <v>19</v>
      </c>
      <c r="CF17">
        <f>[37]CRP_Outcome_CRP!$BG17</f>
        <v>9</v>
      </c>
      <c r="CG17">
        <f>[37]CRP_Outcome_CRP!$BH17</f>
        <v>15</v>
      </c>
      <c r="CI17">
        <f>[38]CRP_Outcome_CRP!$O17</f>
        <v>8</v>
      </c>
      <c r="CJ17">
        <f>[38]CRP_Outcome_CRP!$BF17</f>
        <v>0</v>
      </c>
      <c r="CK17">
        <f>[38]CRP_Outcome_CRP!$BG17</f>
        <v>9</v>
      </c>
      <c r="CL17">
        <f>[38]CRP_Outcome_CRP!$BH17</f>
        <v>15</v>
      </c>
      <c r="CN17">
        <f>[39]CRP_Outcome_CRP!$O17</f>
        <v>8</v>
      </c>
      <c r="CO17">
        <f>[39]CRP_Outcome_CRP!$BF17</f>
        <v>0</v>
      </c>
      <c r="CP17">
        <f>[39]CRP_Outcome_CRP!$BG17</f>
        <v>9</v>
      </c>
      <c r="CQ17">
        <f>[39]CRP_Outcome_CRP!$BH17</f>
        <v>15</v>
      </c>
      <c r="CS17">
        <f>[40]CRP_Outcome_CRP!$O17</f>
        <v>8</v>
      </c>
      <c r="CT17">
        <f>[40]CRP_Outcome_CRP!$BF17</f>
        <v>0</v>
      </c>
      <c r="CU17">
        <f>[40]CRP_Outcome_CRP!$BG17</f>
        <v>9</v>
      </c>
      <c r="CV17">
        <f>[40]CRP_Outcome_CRP!$BH17</f>
        <v>16</v>
      </c>
      <c r="CX17">
        <f>[41]CRP_Outcome_CRP!$O17</f>
        <v>8</v>
      </c>
      <c r="CY17">
        <f>[41]CRP_Outcome_CRP!$BF17</f>
        <v>0</v>
      </c>
      <c r="CZ17">
        <f>[41]CRP_Outcome_CRP!$BG17</f>
        <v>9</v>
      </c>
      <c r="DA17">
        <f>[41]CRP_Outcome_CRP!$BH17</f>
        <v>13</v>
      </c>
      <c r="DC17">
        <f>[42]CRP_Outcome_CRP!$O17</f>
        <v>8</v>
      </c>
      <c r="DD17">
        <f>[42]CRP_Outcome_CRP!$BF17</f>
        <v>0</v>
      </c>
      <c r="DE17">
        <f>[42]CRP_Outcome_CRP!$BG17</f>
        <v>6</v>
      </c>
      <c r="DF17">
        <f>[42]CRP_Outcome_CRP!$BH17</f>
        <v>8</v>
      </c>
      <c r="DH17">
        <f>[43]CRP_Outcome_CRP!$O17</f>
        <v>8</v>
      </c>
      <c r="DI17">
        <f>[43]CRP_Outcome_CRP!$BF17</f>
        <v>0</v>
      </c>
      <c r="DJ17">
        <f>[43]CRP_Outcome_CRP!$BG17</f>
        <v>6</v>
      </c>
      <c r="DK17">
        <f>[43]CRP_Outcome_CRP!$BH17</f>
        <v>8</v>
      </c>
      <c r="DM17">
        <f>[44]CRP_Outcome_CRP!$O17</f>
        <v>8</v>
      </c>
      <c r="DN17">
        <f>[44]CRP_Outcome_CRP!$BF17</f>
        <v>3</v>
      </c>
      <c r="DO17">
        <f>[44]CRP_Outcome_CRP!$BG17</f>
        <v>9</v>
      </c>
      <c r="DP17">
        <f>[44]CRP_Outcome_CRP!$BH17</f>
        <v>16</v>
      </c>
      <c r="DR17">
        <f>[45]CRP_Outcome_CRP!$O17</f>
        <v>8</v>
      </c>
      <c r="DS17">
        <f>[45]CRP_Outcome_CRP!$BF17</f>
        <v>0</v>
      </c>
      <c r="DT17">
        <f>[45]CRP_Outcome_CRP!$BG17</f>
        <v>6</v>
      </c>
      <c r="DU17">
        <f>[45]CRP_Outcome_CRP!$BH17</f>
        <v>8</v>
      </c>
      <c r="DW17">
        <f>[46]CRP_Outcome_CRP!$O17</f>
        <v>8</v>
      </c>
      <c r="DX17">
        <f>[46]CRP_Outcome_CRP!$BF17</f>
        <v>0</v>
      </c>
      <c r="DY17">
        <f>[46]CRP_Outcome_CRP!$BG17</f>
        <v>9</v>
      </c>
      <c r="DZ17">
        <f>[46]CRP_Outcome_CRP!$BH17</f>
        <v>20</v>
      </c>
      <c r="EB17">
        <f>[47]CRP_Outcome_CRP!$O17</f>
        <v>8</v>
      </c>
      <c r="EC17">
        <f>[47]CRP_Outcome_CRP!$BF17</f>
        <v>0</v>
      </c>
      <c r="ED17">
        <f>[47]CRP_Outcome_CRP!$BG17</f>
        <v>9</v>
      </c>
      <c r="EE17">
        <f>[47]CRP_Outcome_CRP!$BH17</f>
        <v>17</v>
      </c>
      <c r="EG17">
        <f>[48]CRP_Outcome_CRP!$O17</f>
        <v>8</v>
      </c>
      <c r="EH17">
        <f>[48]CRP_Outcome_CRP!$BF17</f>
        <v>0</v>
      </c>
      <c r="EI17">
        <f>[48]CRP_Outcome_CRP!$BG17</f>
        <v>9</v>
      </c>
      <c r="EJ17">
        <f>[48]CRP_Outcome_CRP!$BH17</f>
        <v>15</v>
      </c>
      <c r="EL17">
        <f>[49]CRP_Outcome_CRP!$O17</f>
        <v>8</v>
      </c>
      <c r="EM17">
        <f>[49]CRP_Outcome_CRP!$BF17</f>
        <v>0</v>
      </c>
      <c r="EN17">
        <f>[49]CRP_Outcome_CRP!$BG17</f>
        <v>6</v>
      </c>
      <c r="EO17">
        <f>[49]CRP_Outcome_CRP!$BH17</f>
        <v>6</v>
      </c>
      <c r="EQ17">
        <f>[50]CRP_Outcome_CRP!$O17</f>
        <v>8</v>
      </c>
      <c r="ER17">
        <f>[50]CRP_Outcome_CRP!$BF17</f>
        <v>0</v>
      </c>
      <c r="ES17">
        <f>[50]CRP_Outcome_CRP!$BG17</f>
        <v>11</v>
      </c>
      <c r="ET17">
        <f>[50]CRP_Outcome_CRP!$BH17</f>
        <v>6</v>
      </c>
      <c r="EV17">
        <f t="shared" si="0"/>
        <v>8</v>
      </c>
      <c r="EW17">
        <f t="shared" si="1"/>
        <v>1.4</v>
      </c>
      <c r="EX17">
        <f t="shared" si="2"/>
        <v>8.5666666666666664</v>
      </c>
      <c r="EY17">
        <f t="shared" si="3"/>
        <v>13.6</v>
      </c>
    </row>
    <row r="18" spans="1:155" x14ac:dyDescent="0.35">
      <c r="A18">
        <v>16</v>
      </c>
      <c r="B18">
        <f>[1]CRP_Outcome_CRP!$O18</f>
        <v>8</v>
      </c>
      <c r="C18">
        <f>[1]CRP_Outcome_CRP!$BF18</f>
        <v>33</v>
      </c>
      <c r="D18">
        <f>[1]CRP_Outcome_CRP!$BG18</f>
        <v>9</v>
      </c>
      <c r="E18">
        <f>[1]CRP_Outcome_CRP!$BH18</f>
        <v>11</v>
      </c>
      <c r="G18">
        <f>[2]CRP_Outcome_CRP!$O18</f>
        <v>8</v>
      </c>
      <c r="H18">
        <f>[2]CRP_Outcome_CRP!$BF18</f>
        <v>15</v>
      </c>
      <c r="I18">
        <f>[2]CRP_Outcome_CRP!$BG18</f>
        <v>9</v>
      </c>
      <c r="J18">
        <f>[2]CRP_Outcome_CRP!$BH18</f>
        <v>12</v>
      </c>
      <c r="L18">
        <f>[3]CRP_Outcome_CRP!$O18</f>
        <v>8</v>
      </c>
      <c r="M18">
        <f>[3]CRP_Outcome_CRP!$BF18</f>
        <v>7</v>
      </c>
      <c r="N18">
        <f>[3]CRP_Outcome_CRP!$BG18</f>
        <v>9</v>
      </c>
      <c r="O18">
        <f>[3]CRP_Outcome_CRP!$BH18</f>
        <v>13</v>
      </c>
      <c r="Q18">
        <f>[4]CRP_Outcome_CRP!$O18</f>
        <v>8</v>
      </c>
      <c r="R18">
        <f>[4]CRP_Outcome_CRP!$BF18</f>
        <v>25</v>
      </c>
      <c r="S18">
        <f>[4]CRP_Outcome_CRP!$BG18</f>
        <v>9</v>
      </c>
      <c r="T18">
        <f>[4]CRP_Outcome_CRP!$BH18</f>
        <v>13</v>
      </c>
      <c r="V18">
        <f>[5]CRP_Outcome_CRP!$O18</f>
        <v>8</v>
      </c>
      <c r="W18">
        <f>[5]CRP_Outcome_CRP!$BF18</f>
        <v>8</v>
      </c>
      <c r="X18">
        <f>[5]CRP_Outcome_CRP!$BG18</f>
        <v>9</v>
      </c>
      <c r="Y18">
        <f>[5]CRP_Outcome_CRP!$BH18</f>
        <v>11</v>
      </c>
      <c r="AA18">
        <f>[6]CRP_Outcome_CRP!$O18</f>
        <v>8</v>
      </c>
      <c r="AB18">
        <f>[6]CRP_Outcome_CRP!$BF18</f>
        <v>4</v>
      </c>
      <c r="AC18">
        <f>[6]CRP_Outcome_CRP!$BG18</f>
        <v>8</v>
      </c>
      <c r="AD18">
        <f>[6]CRP_Outcome_CRP!$BH18</f>
        <v>11</v>
      </c>
      <c r="AF18">
        <f>[7]CRP_Outcome_CRP!$O18</f>
        <v>8</v>
      </c>
      <c r="AG18">
        <f>[7]CRP_Outcome_CRP!$BF18</f>
        <v>19</v>
      </c>
      <c r="AH18">
        <f>[7]CRP_Outcome_CRP!$BG18</f>
        <v>8</v>
      </c>
      <c r="AI18">
        <f>[7]CRP_Outcome_CRP!$BH18</f>
        <v>12</v>
      </c>
      <c r="AK18">
        <f>[8]CRP_Outcome_CRP!$O18</f>
        <v>8</v>
      </c>
      <c r="AL18">
        <f>[8]CRP_Outcome_CRP!$BF18</f>
        <v>5</v>
      </c>
      <c r="AM18">
        <f>[8]CRP_Outcome_CRP!$BG18</f>
        <v>8</v>
      </c>
      <c r="AN18">
        <f>[8]CRP_Outcome_CRP!$BH18</f>
        <v>12</v>
      </c>
      <c r="AP18">
        <f>[9]CRP_Outcome_CRP!$O18</f>
        <v>8</v>
      </c>
      <c r="AQ18">
        <f>[9]CRP_Outcome_CRP!$BF18</f>
        <v>0</v>
      </c>
      <c r="AR18">
        <f>[9]CRP_Outcome_CRP!$BG18</f>
        <v>5</v>
      </c>
      <c r="AS18">
        <f>[9]CRP_Outcome_CRP!$BH18</f>
        <v>5</v>
      </c>
      <c r="AU18">
        <f>[10]CRP_Outcome_CRP!$O18</f>
        <v>8</v>
      </c>
      <c r="AV18">
        <f>[10]CRP_Outcome_CRP!$BF18</f>
        <v>36</v>
      </c>
      <c r="AW18">
        <f>[10]CRP_Outcome_CRP!$BG18</f>
        <v>9</v>
      </c>
      <c r="AX18">
        <f>[10]CRP_Outcome_CRP!$BH18</f>
        <v>10</v>
      </c>
      <c r="AZ18">
        <f>[31]CRP_Outcome_CRP!$O18</f>
        <v>8</v>
      </c>
      <c r="BA18">
        <f>[31]CRP_Outcome_CRP!$BF18</f>
        <v>32</v>
      </c>
      <c r="BB18">
        <f>[31]CRP_Outcome_CRP!$BG18</f>
        <v>9</v>
      </c>
      <c r="BC18">
        <f>[31]CRP_Outcome_CRP!$BH18</f>
        <v>11</v>
      </c>
      <c r="BE18">
        <f>[32]CRP_Outcome_CRP!$O18</f>
        <v>8</v>
      </c>
      <c r="BF18">
        <f>[32]CRP_Outcome_CRP!$BF18</f>
        <v>32</v>
      </c>
      <c r="BG18">
        <f>[32]CRP_Outcome_CRP!$BG18</f>
        <v>9</v>
      </c>
      <c r="BH18">
        <f>[32]CRP_Outcome_CRP!$BH18</f>
        <v>11</v>
      </c>
      <c r="BJ18">
        <f>[33]CRP_Outcome_CRP!$O18</f>
        <v>8</v>
      </c>
      <c r="BK18">
        <f>[33]CRP_Outcome_CRP!$BF18</f>
        <v>16</v>
      </c>
      <c r="BL18">
        <f>[33]CRP_Outcome_CRP!$BG18</f>
        <v>8</v>
      </c>
      <c r="BM18">
        <f>[33]CRP_Outcome_CRP!$BH18</f>
        <v>12</v>
      </c>
      <c r="BO18">
        <f>[34]CRP_Outcome_CRP!$O18</f>
        <v>8</v>
      </c>
      <c r="BP18">
        <f>[34]CRP_Outcome_CRP!$BF18</f>
        <v>9</v>
      </c>
      <c r="BQ18">
        <f>[34]CRP_Outcome_CRP!$BG18</f>
        <v>8</v>
      </c>
      <c r="BR18">
        <f>[34]CRP_Outcome_CRP!$BH18</f>
        <v>14</v>
      </c>
      <c r="BT18">
        <f>[35]CRP_Outcome_CRP!$O18</f>
        <v>8</v>
      </c>
      <c r="BU18">
        <f>[35]CRP_Outcome_CRP!$BF18</f>
        <v>18</v>
      </c>
      <c r="BV18">
        <f>[35]CRP_Outcome_CRP!$BG18</f>
        <v>9</v>
      </c>
      <c r="BW18">
        <f>[35]CRP_Outcome_CRP!$BH18</f>
        <v>9</v>
      </c>
      <c r="BY18">
        <f>[36]CRP_Outcome_CRP!$O18</f>
        <v>8</v>
      </c>
      <c r="BZ18">
        <f>[36]CRP_Outcome_CRP!$BF18</f>
        <v>32</v>
      </c>
      <c r="CA18">
        <f>[36]CRP_Outcome_CRP!$BG18</f>
        <v>8</v>
      </c>
      <c r="CB18">
        <f>[36]CRP_Outcome_CRP!$BH18</f>
        <v>14</v>
      </c>
      <c r="CD18">
        <f>[37]CRP_Outcome_CRP!$O18</f>
        <v>8</v>
      </c>
      <c r="CE18">
        <f>[37]CRP_Outcome_CRP!$BF18</f>
        <v>38</v>
      </c>
      <c r="CF18">
        <f>[37]CRP_Outcome_CRP!$BG18</f>
        <v>9</v>
      </c>
      <c r="CG18">
        <f>[37]CRP_Outcome_CRP!$BH18</f>
        <v>5</v>
      </c>
      <c r="CI18">
        <f>[38]CRP_Outcome_CRP!$O18</f>
        <v>8</v>
      </c>
      <c r="CJ18">
        <f>[38]CRP_Outcome_CRP!$BF18</f>
        <v>12</v>
      </c>
      <c r="CK18">
        <f>[38]CRP_Outcome_CRP!$BG18</f>
        <v>8</v>
      </c>
      <c r="CL18">
        <f>[38]CRP_Outcome_CRP!$BH18</f>
        <v>12</v>
      </c>
      <c r="CN18">
        <f>[39]CRP_Outcome_CRP!$O18</f>
        <v>8</v>
      </c>
      <c r="CO18">
        <f>[39]CRP_Outcome_CRP!$BF18</f>
        <v>29</v>
      </c>
      <c r="CP18">
        <f>[39]CRP_Outcome_CRP!$BG18</f>
        <v>8</v>
      </c>
      <c r="CQ18">
        <f>[39]CRP_Outcome_CRP!$BH18</f>
        <v>7</v>
      </c>
      <c r="CS18">
        <f>[40]CRP_Outcome_CRP!$O18</f>
        <v>8</v>
      </c>
      <c r="CT18">
        <f>[40]CRP_Outcome_CRP!$BF18</f>
        <v>21</v>
      </c>
      <c r="CU18">
        <f>[40]CRP_Outcome_CRP!$BG18</f>
        <v>9</v>
      </c>
      <c r="CV18">
        <f>[40]CRP_Outcome_CRP!$BH18</f>
        <v>10</v>
      </c>
      <c r="CX18">
        <f>[41]CRP_Outcome_CRP!$O18</f>
        <v>8</v>
      </c>
      <c r="CY18">
        <f>[41]CRP_Outcome_CRP!$BF18</f>
        <v>12</v>
      </c>
      <c r="CZ18">
        <f>[41]CRP_Outcome_CRP!$BG18</f>
        <v>8</v>
      </c>
      <c r="DA18">
        <f>[41]CRP_Outcome_CRP!$BH18</f>
        <v>12</v>
      </c>
      <c r="DC18">
        <f>[42]CRP_Outcome_CRP!$O18</f>
        <v>8</v>
      </c>
      <c r="DD18">
        <f>[42]CRP_Outcome_CRP!$BF18</f>
        <v>1</v>
      </c>
      <c r="DE18">
        <f>[42]CRP_Outcome_CRP!$BG18</f>
        <v>5</v>
      </c>
      <c r="DF18">
        <f>[42]CRP_Outcome_CRP!$BH18</f>
        <v>6</v>
      </c>
      <c r="DH18">
        <f>[43]CRP_Outcome_CRP!$O18</f>
        <v>8</v>
      </c>
      <c r="DI18">
        <f>[43]CRP_Outcome_CRP!$BF18</f>
        <v>7</v>
      </c>
      <c r="DJ18">
        <f>[43]CRP_Outcome_CRP!$BG18</f>
        <v>5</v>
      </c>
      <c r="DK18">
        <f>[43]CRP_Outcome_CRP!$BH18</f>
        <v>5</v>
      </c>
      <c r="DM18">
        <f>[44]CRP_Outcome_CRP!$O18</f>
        <v>8</v>
      </c>
      <c r="DN18">
        <f>[44]CRP_Outcome_CRP!$BF18</f>
        <v>11</v>
      </c>
      <c r="DO18">
        <f>[44]CRP_Outcome_CRP!$BG18</f>
        <v>9</v>
      </c>
      <c r="DP18">
        <f>[44]CRP_Outcome_CRP!$BH18</f>
        <v>10</v>
      </c>
      <c r="DR18">
        <f>[45]CRP_Outcome_CRP!$O18</f>
        <v>8</v>
      </c>
      <c r="DS18">
        <f>[45]CRP_Outcome_CRP!$BF18</f>
        <v>1</v>
      </c>
      <c r="DT18">
        <f>[45]CRP_Outcome_CRP!$BG18</f>
        <v>5</v>
      </c>
      <c r="DU18">
        <f>[45]CRP_Outcome_CRP!$BH18</f>
        <v>6</v>
      </c>
      <c r="DW18">
        <f>[46]CRP_Outcome_CRP!$O18</f>
        <v>8</v>
      </c>
      <c r="DX18">
        <f>[46]CRP_Outcome_CRP!$BF18</f>
        <v>9</v>
      </c>
      <c r="DY18">
        <f>[46]CRP_Outcome_CRP!$BG18</f>
        <v>9</v>
      </c>
      <c r="DZ18">
        <f>[46]CRP_Outcome_CRP!$BH18</f>
        <v>7</v>
      </c>
      <c r="EB18">
        <f>[47]CRP_Outcome_CRP!$O18</f>
        <v>8</v>
      </c>
      <c r="EC18">
        <f>[47]CRP_Outcome_CRP!$BF18</f>
        <v>13</v>
      </c>
      <c r="ED18">
        <f>[47]CRP_Outcome_CRP!$BG18</f>
        <v>9</v>
      </c>
      <c r="EE18">
        <f>[47]CRP_Outcome_CRP!$BH18</f>
        <v>7</v>
      </c>
      <c r="EG18">
        <f>[48]CRP_Outcome_CRP!$O18</f>
        <v>8</v>
      </c>
      <c r="EH18">
        <f>[48]CRP_Outcome_CRP!$BF18</f>
        <v>32</v>
      </c>
      <c r="EI18">
        <f>[48]CRP_Outcome_CRP!$BG18</f>
        <v>8</v>
      </c>
      <c r="EJ18">
        <f>[48]CRP_Outcome_CRP!$BH18</f>
        <v>8</v>
      </c>
      <c r="EL18">
        <f>[49]CRP_Outcome_CRP!$O18</f>
        <v>8</v>
      </c>
      <c r="EM18">
        <f>[49]CRP_Outcome_CRP!$BF18</f>
        <v>0</v>
      </c>
      <c r="EN18">
        <f>[49]CRP_Outcome_CRP!$BG18</f>
        <v>5</v>
      </c>
      <c r="EO18">
        <f>[49]CRP_Outcome_CRP!$BH18</f>
        <v>7</v>
      </c>
      <c r="EQ18">
        <f>[50]CRP_Outcome_CRP!$O18</f>
        <v>8</v>
      </c>
      <c r="ER18">
        <f>[50]CRP_Outcome_CRP!$BF18</f>
        <v>0</v>
      </c>
      <c r="ES18">
        <f>[50]CRP_Outcome_CRP!$BG18</f>
        <v>10</v>
      </c>
      <c r="ET18">
        <f>[50]CRP_Outcome_CRP!$BH18</f>
        <v>13</v>
      </c>
      <c r="EV18">
        <f t="shared" si="0"/>
        <v>8</v>
      </c>
      <c r="EW18">
        <f t="shared" si="1"/>
        <v>15.9</v>
      </c>
      <c r="EX18">
        <f t="shared" si="2"/>
        <v>8.0333333333333332</v>
      </c>
      <c r="EY18">
        <f t="shared" si="3"/>
        <v>9.8666666666666671</v>
      </c>
    </row>
    <row r="19" spans="1:155" x14ac:dyDescent="0.35">
      <c r="A19">
        <v>17</v>
      </c>
      <c r="B19">
        <f>[1]CRP_Outcome_CRP!$O19</f>
        <v>8</v>
      </c>
      <c r="C19">
        <f>[1]CRP_Outcome_CRP!$BF19</f>
        <v>22</v>
      </c>
      <c r="D19">
        <f>[1]CRP_Outcome_CRP!$BG19</f>
        <v>9</v>
      </c>
      <c r="E19">
        <f>[1]CRP_Outcome_CRP!$BH19</f>
        <v>2</v>
      </c>
      <c r="G19">
        <f>[2]CRP_Outcome_CRP!$O19</f>
        <v>8</v>
      </c>
      <c r="H19">
        <f>[2]CRP_Outcome_CRP!$BF19</f>
        <v>21</v>
      </c>
      <c r="I19">
        <f>[2]CRP_Outcome_CRP!$BG19</f>
        <v>9</v>
      </c>
      <c r="J19">
        <f>[2]CRP_Outcome_CRP!$BH19</f>
        <v>0</v>
      </c>
      <c r="L19">
        <f>[3]CRP_Outcome_CRP!$O19</f>
        <v>8</v>
      </c>
      <c r="M19">
        <f>[3]CRP_Outcome_CRP!$BF19</f>
        <v>20</v>
      </c>
      <c r="N19">
        <f>[3]CRP_Outcome_CRP!$BG19</f>
        <v>9</v>
      </c>
      <c r="O19">
        <f>[3]CRP_Outcome_CRP!$BH19</f>
        <v>4</v>
      </c>
      <c r="Q19">
        <f>[4]CRP_Outcome_CRP!$O19</f>
        <v>8</v>
      </c>
      <c r="R19">
        <f>[4]CRP_Outcome_CRP!$BF19</f>
        <v>31</v>
      </c>
      <c r="S19">
        <f>[4]CRP_Outcome_CRP!$BG19</f>
        <v>9</v>
      </c>
      <c r="T19">
        <f>[4]CRP_Outcome_CRP!$BH19</f>
        <v>4</v>
      </c>
      <c r="V19">
        <f>[5]CRP_Outcome_CRP!$O19</f>
        <v>8</v>
      </c>
      <c r="W19">
        <f>[5]CRP_Outcome_CRP!$BF19</f>
        <v>22</v>
      </c>
      <c r="X19">
        <f>[5]CRP_Outcome_CRP!$BG19</f>
        <v>8</v>
      </c>
      <c r="Y19">
        <f>[5]CRP_Outcome_CRP!$BH19</f>
        <v>4</v>
      </c>
      <c r="AA19">
        <f>[6]CRP_Outcome_CRP!$O19</f>
        <v>8</v>
      </c>
      <c r="AB19">
        <f>[6]CRP_Outcome_CRP!$BF19</f>
        <v>19</v>
      </c>
      <c r="AC19">
        <f>[6]CRP_Outcome_CRP!$BG19</f>
        <v>8</v>
      </c>
      <c r="AD19">
        <f>[6]CRP_Outcome_CRP!$BH19</f>
        <v>4</v>
      </c>
      <c r="AF19">
        <f>[7]CRP_Outcome_CRP!$O19</f>
        <v>8</v>
      </c>
      <c r="AG19">
        <f>[7]CRP_Outcome_CRP!$BF19</f>
        <v>29</v>
      </c>
      <c r="AH19">
        <f>[7]CRP_Outcome_CRP!$BG19</f>
        <v>8</v>
      </c>
      <c r="AI19">
        <f>[7]CRP_Outcome_CRP!$BH19</f>
        <v>4</v>
      </c>
      <c r="AK19">
        <f>[8]CRP_Outcome_CRP!$O19</f>
        <v>8</v>
      </c>
      <c r="AL19">
        <f>[8]CRP_Outcome_CRP!$BF19</f>
        <v>18</v>
      </c>
      <c r="AM19">
        <f>[8]CRP_Outcome_CRP!$BG19</f>
        <v>8</v>
      </c>
      <c r="AN19">
        <f>[8]CRP_Outcome_CRP!$BH19</f>
        <v>4</v>
      </c>
      <c r="AP19">
        <f>[9]CRP_Outcome_CRP!$O19</f>
        <v>8</v>
      </c>
      <c r="AQ19">
        <f>[9]CRP_Outcome_CRP!$BF19</f>
        <v>9</v>
      </c>
      <c r="AR19">
        <f>[9]CRP_Outcome_CRP!$BG19</f>
        <v>6</v>
      </c>
      <c r="AS19">
        <f>[9]CRP_Outcome_CRP!$BH19</f>
        <v>4</v>
      </c>
      <c r="AU19">
        <f>[10]CRP_Outcome_CRP!$O19</f>
        <v>8</v>
      </c>
      <c r="AV19">
        <f>[10]CRP_Outcome_CRP!$BF19</f>
        <v>0</v>
      </c>
      <c r="AW19">
        <f>[10]CRP_Outcome_CRP!$BG19</f>
        <v>9</v>
      </c>
      <c r="AX19">
        <f>[10]CRP_Outcome_CRP!$BH19</f>
        <v>9</v>
      </c>
      <c r="AZ19">
        <f>[31]CRP_Outcome_CRP!$O19</f>
        <v>8</v>
      </c>
      <c r="BA19">
        <f>[31]CRP_Outcome_CRP!$BF19</f>
        <v>28</v>
      </c>
      <c r="BB19">
        <f>[31]CRP_Outcome_CRP!$BG19</f>
        <v>9</v>
      </c>
      <c r="BC19">
        <f>[31]CRP_Outcome_CRP!$BH19</f>
        <v>2</v>
      </c>
      <c r="BE19">
        <f>[32]CRP_Outcome_CRP!$O19</f>
        <v>8</v>
      </c>
      <c r="BF19">
        <f>[32]CRP_Outcome_CRP!$BF19</f>
        <v>28</v>
      </c>
      <c r="BG19">
        <f>[32]CRP_Outcome_CRP!$BG19</f>
        <v>9</v>
      </c>
      <c r="BH19">
        <f>[32]CRP_Outcome_CRP!$BH19</f>
        <v>2</v>
      </c>
      <c r="BJ19">
        <f>[33]CRP_Outcome_CRP!$O19</f>
        <v>8</v>
      </c>
      <c r="BK19">
        <f>[33]CRP_Outcome_CRP!$BF19</f>
        <v>28</v>
      </c>
      <c r="BL19">
        <f>[33]CRP_Outcome_CRP!$BG19</f>
        <v>8</v>
      </c>
      <c r="BM19">
        <f>[33]CRP_Outcome_CRP!$BH19</f>
        <v>3</v>
      </c>
      <c r="BO19">
        <f>[34]CRP_Outcome_CRP!$O19</f>
        <v>8</v>
      </c>
      <c r="BP19">
        <f>[34]CRP_Outcome_CRP!$BF19</f>
        <v>23</v>
      </c>
      <c r="BQ19">
        <f>[34]CRP_Outcome_CRP!$BG19</f>
        <v>8</v>
      </c>
      <c r="BR19">
        <f>[34]CRP_Outcome_CRP!$BH19</f>
        <v>4</v>
      </c>
      <c r="BT19">
        <f>[35]CRP_Outcome_CRP!$O19</f>
        <v>8</v>
      </c>
      <c r="BU19">
        <f>[35]CRP_Outcome_CRP!$BF19</f>
        <v>23</v>
      </c>
      <c r="BV19">
        <f>[35]CRP_Outcome_CRP!$BG19</f>
        <v>9</v>
      </c>
      <c r="BW19">
        <f>[35]CRP_Outcome_CRP!$BH19</f>
        <v>0</v>
      </c>
      <c r="BY19">
        <f>[36]CRP_Outcome_CRP!$O19</f>
        <v>8</v>
      </c>
      <c r="BZ19">
        <f>[36]CRP_Outcome_CRP!$BF19</f>
        <v>21</v>
      </c>
      <c r="CA19">
        <f>[36]CRP_Outcome_CRP!$BG19</f>
        <v>8</v>
      </c>
      <c r="CB19">
        <f>[36]CRP_Outcome_CRP!$BH19</f>
        <v>4</v>
      </c>
      <c r="CD19">
        <f>[37]CRP_Outcome_CRP!$O19</f>
        <v>8</v>
      </c>
      <c r="CE19">
        <f>[37]CRP_Outcome_CRP!$BF19</f>
        <v>5</v>
      </c>
      <c r="CF19">
        <f>[37]CRP_Outcome_CRP!$BG19</f>
        <v>9</v>
      </c>
      <c r="CG19">
        <f>[37]CRP_Outcome_CRP!$BH19</f>
        <v>1</v>
      </c>
      <c r="CI19">
        <f>[38]CRP_Outcome_CRP!$O19</f>
        <v>8</v>
      </c>
      <c r="CJ19">
        <f>[38]CRP_Outcome_CRP!$BF19</f>
        <v>23</v>
      </c>
      <c r="CK19">
        <f>[38]CRP_Outcome_CRP!$BG19</f>
        <v>8</v>
      </c>
      <c r="CL19">
        <f>[38]CRP_Outcome_CRP!$BH19</f>
        <v>3</v>
      </c>
      <c r="CN19">
        <f>[39]CRP_Outcome_CRP!$O19</f>
        <v>8</v>
      </c>
      <c r="CO19">
        <f>[39]CRP_Outcome_CRP!$BF19</f>
        <v>18</v>
      </c>
      <c r="CP19">
        <f>[39]CRP_Outcome_CRP!$BG19</f>
        <v>8</v>
      </c>
      <c r="CQ19">
        <f>[39]CRP_Outcome_CRP!$BH19</f>
        <v>3</v>
      </c>
      <c r="CS19">
        <f>[40]CRP_Outcome_CRP!$O19</f>
        <v>8</v>
      </c>
      <c r="CT19">
        <f>[40]CRP_Outcome_CRP!$BF19</f>
        <v>26</v>
      </c>
      <c r="CU19">
        <f>[40]CRP_Outcome_CRP!$BG19</f>
        <v>9</v>
      </c>
      <c r="CV19">
        <f>[40]CRP_Outcome_CRP!$BH19</f>
        <v>0</v>
      </c>
      <c r="CX19">
        <f>[41]CRP_Outcome_CRP!$O19</f>
        <v>8</v>
      </c>
      <c r="CY19">
        <f>[41]CRP_Outcome_CRP!$BF19</f>
        <v>35</v>
      </c>
      <c r="CZ19">
        <f>[41]CRP_Outcome_CRP!$BG19</f>
        <v>8</v>
      </c>
      <c r="DA19">
        <f>[41]CRP_Outcome_CRP!$BH19</f>
        <v>6</v>
      </c>
      <c r="DC19">
        <f>[42]CRP_Outcome_CRP!$O19</f>
        <v>8</v>
      </c>
      <c r="DD19">
        <f>[42]CRP_Outcome_CRP!$BF19</f>
        <v>21</v>
      </c>
      <c r="DE19">
        <f>[42]CRP_Outcome_CRP!$BG19</f>
        <v>6</v>
      </c>
      <c r="DF19">
        <f>[42]CRP_Outcome_CRP!$BH19</f>
        <v>4</v>
      </c>
      <c r="DH19">
        <f>[43]CRP_Outcome_CRP!$O19</f>
        <v>8</v>
      </c>
      <c r="DI19">
        <f>[43]CRP_Outcome_CRP!$BF19</f>
        <v>11</v>
      </c>
      <c r="DJ19">
        <f>[43]CRP_Outcome_CRP!$BG19</f>
        <v>6</v>
      </c>
      <c r="DK19">
        <f>[43]CRP_Outcome_CRP!$BH19</f>
        <v>2</v>
      </c>
      <c r="DM19">
        <f>[44]CRP_Outcome_CRP!$O19</f>
        <v>8</v>
      </c>
      <c r="DN19">
        <f>[44]CRP_Outcome_CRP!$BF19</f>
        <v>21</v>
      </c>
      <c r="DO19">
        <f>[44]CRP_Outcome_CRP!$BG19</f>
        <v>9</v>
      </c>
      <c r="DP19">
        <f>[44]CRP_Outcome_CRP!$BH19</f>
        <v>0</v>
      </c>
      <c r="DR19">
        <f>[45]CRP_Outcome_CRP!$O19</f>
        <v>8</v>
      </c>
      <c r="DS19">
        <f>[45]CRP_Outcome_CRP!$BF19</f>
        <v>21</v>
      </c>
      <c r="DT19">
        <f>[45]CRP_Outcome_CRP!$BG19</f>
        <v>6</v>
      </c>
      <c r="DU19">
        <f>[45]CRP_Outcome_CRP!$BH19</f>
        <v>4</v>
      </c>
      <c r="DW19">
        <f>[46]CRP_Outcome_CRP!$O19</f>
        <v>8</v>
      </c>
      <c r="DX19">
        <f>[46]CRP_Outcome_CRP!$BF19</f>
        <v>27</v>
      </c>
      <c r="DY19">
        <f>[46]CRP_Outcome_CRP!$BG19</f>
        <v>9</v>
      </c>
      <c r="DZ19">
        <f>[46]CRP_Outcome_CRP!$BH19</f>
        <v>2</v>
      </c>
      <c r="EB19">
        <f>[47]CRP_Outcome_CRP!$O19</f>
        <v>8</v>
      </c>
      <c r="EC19">
        <f>[47]CRP_Outcome_CRP!$BF19</f>
        <v>26</v>
      </c>
      <c r="ED19">
        <f>[47]CRP_Outcome_CRP!$BG19</f>
        <v>8</v>
      </c>
      <c r="EE19">
        <f>[47]CRP_Outcome_CRP!$BH19</f>
        <v>2</v>
      </c>
      <c r="EG19">
        <f>[48]CRP_Outcome_CRP!$O19</f>
        <v>8</v>
      </c>
      <c r="EH19">
        <f>[48]CRP_Outcome_CRP!$BF19</f>
        <v>24</v>
      </c>
      <c r="EI19">
        <f>[48]CRP_Outcome_CRP!$BG19</f>
        <v>8</v>
      </c>
      <c r="EJ19">
        <f>[48]CRP_Outcome_CRP!$BH19</f>
        <v>1</v>
      </c>
      <c r="EL19">
        <f>[49]CRP_Outcome_CRP!$O19</f>
        <v>8</v>
      </c>
      <c r="EM19">
        <f>[49]CRP_Outcome_CRP!$BF19</f>
        <v>6</v>
      </c>
      <c r="EN19">
        <f>[49]CRP_Outcome_CRP!$BG19</f>
        <v>6</v>
      </c>
      <c r="EO19">
        <f>[49]CRP_Outcome_CRP!$BH19</f>
        <v>5</v>
      </c>
      <c r="EQ19">
        <f>[50]CRP_Outcome_CRP!$O19</f>
        <v>8</v>
      </c>
      <c r="ER19">
        <f>[50]CRP_Outcome_CRP!$BF19</f>
        <v>2</v>
      </c>
      <c r="ES19">
        <f>[50]CRP_Outcome_CRP!$BG19</f>
        <v>9</v>
      </c>
      <c r="ET19">
        <f>[50]CRP_Outcome_CRP!$BH19</f>
        <v>18</v>
      </c>
      <c r="EV19">
        <f t="shared" si="0"/>
        <v>8</v>
      </c>
      <c r="EW19">
        <f t="shared" si="1"/>
        <v>20.266666666666666</v>
      </c>
      <c r="EX19">
        <f t="shared" si="2"/>
        <v>8.1</v>
      </c>
      <c r="EY19">
        <f t="shared" si="3"/>
        <v>3.5</v>
      </c>
    </row>
    <row r="20" spans="1:155" x14ac:dyDescent="0.35">
      <c r="A20">
        <v>18</v>
      </c>
      <c r="B20">
        <f>[1]CRP_Outcome_CRP!$O20</f>
        <v>8</v>
      </c>
      <c r="C20">
        <f>[1]CRP_Outcome_CRP!$BF20</f>
        <v>0</v>
      </c>
      <c r="D20">
        <f>[1]CRP_Outcome_CRP!$BG20</f>
        <v>9</v>
      </c>
      <c r="E20">
        <f>[1]CRP_Outcome_CRP!$BH20</f>
        <v>5</v>
      </c>
      <c r="G20">
        <f>[2]CRP_Outcome_CRP!$O20</f>
        <v>8</v>
      </c>
      <c r="H20">
        <f>[2]CRP_Outcome_CRP!$BF20</f>
        <v>14</v>
      </c>
      <c r="I20">
        <f>[2]CRP_Outcome_CRP!$BG20</f>
        <v>9</v>
      </c>
      <c r="J20">
        <f>[2]CRP_Outcome_CRP!$BH20</f>
        <v>0</v>
      </c>
      <c r="L20">
        <f>[3]CRP_Outcome_CRP!$O20</f>
        <v>8</v>
      </c>
      <c r="M20">
        <f>[3]CRP_Outcome_CRP!$BF20</f>
        <v>14</v>
      </c>
      <c r="N20">
        <f>[3]CRP_Outcome_CRP!$BG20</f>
        <v>9</v>
      </c>
      <c r="O20">
        <f>[3]CRP_Outcome_CRP!$BH20</f>
        <v>2</v>
      </c>
      <c r="Q20">
        <f>[4]CRP_Outcome_CRP!$O20</f>
        <v>8</v>
      </c>
      <c r="R20">
        <f>[4]CRP_Outcome_CRP!$BF20</f>
        <v>0</v>
      </c>
      <c r="S20">
        <f>[4]CRP_Outcome_CRP!$BG20</f>
        <v>8</v>
      </c>
      <c r="T20">
        <f>[4]CRP_Outcome_CRP!$BH20</f>
        <v>3</v>
      </c>
      <c r="V20">
        <f>[5]CRP_Outcome_CRP!$O20</f>
        <v>8</v>
      </c>
      <c r="W20">
        <f>[5]CRP_Outcome_CRP!$BF20</f>
        <v>14</v>
      </c>
      <c r="X20">
        <f>[5]CRP_Outcome_CRP!$BG20</f>
        <v>8</v>
      </c>
      <c r="Y20">
        <f>[5]CRP_Outcome_CRP!$BH20</f>
        <v>2</v>
      </c>
      <c r="AA20">
        <f>[6]CRP_Outcome_CRP!$O20</f>
        <v>8</v>
      </c>
      <c r="AB20">
        <f>[6]CRP_Outcome_CRP!$BF20</f>
        <v>12</v>
      </c>
      <c r="AC20">
        <f>[6]CRP_Outcome_CRP!$BG20</f>
        <v>9</v>
      </c>
      <c r="AD20">
        <f>[6]CRP_Outcome_CRP!$BH20</f>
        <v>1</v>
      </c>
      <c r="AF20">
        <f>[7]CRP_Outcome_CRP!$O20</f>
        <v>8</v>
      </c>
      <c r="AG20">
        <f>[7]CRP_Outcome_CRP!$BF20</f>
        <v>3</v>
      </c>
      <c r="AH20">
        <f>[7]CRP_Outcome_CRP!$BG20</f>
        <v>9</v>
      </c>
      <c r="AI20">
        <f>[7]CRP_Outcome_CRP!$BH20</f>
        <v>0</v>
      </c>
      <c r="AK20">
        <f>[8]CRP_Outcome_CRP!$O20</f>
        <v>8</v>
      </c>
      <c r="AL20">
        <f>[8]CRP_Outcome_CRP!$BF20</f>
        <v>13</v>
      </c>
      <c r="AM20">
        <f>[8]CRP_Outcome_CRP!$BG20</f>
        <v>9</v>
      </c>
      <c r="AN20">
        <f>[8]CRP_Outcome_CRP!$BH20</f>
        <v>0</v>
      </c>
      <c r="AP20">
        <f>[9]CRP_Outcome_CRP!$O20</f>
        <v>8</v>
      </c>
      <c r="AQ20">
        <f>[9]CRP_Outcome_CRP!$BF20</f>
        <v>4</v>
      </c>
      <c r="AR20">
        <f>[9]CRP_Outcome_CRP!$BG20</f>
        <v>6</v>
      </c>
      <c r="AS20">
        <f>[9]CRP_Outcome_CRP!$BH20</f>
        <v>0</v>
      </c>
      <c r="AU20">
        <f>[10]CRP_Outcome_CRP!$O20</f>
        <v>8</v>
      </c>
      <c r="AV20">
        <f>[10]CRP_Outcome_CRP!$BF20</f>
        <v>2</v>
      </c>
      <c r="AW20">
        <f>[10]CRP_Outcome_CRP!$BG20</f>
        <v>9</v>
      </c>
      <c r="AX20">
        <f>[10]CRP_Outcome_CRP!$BH20</f>
        <v>0</v>
      </c>
      <c r="AZ20">
        <f>[31]CRP_Outcome_CRP!$O20</f>
        <v>8</v>
      </c>
      <c r="BA20">
        <f>[31]CRP_Outcome_CRP!$BF20</f>
        <v>0</v>
      </c>
      <c r="BB20">
        <f>[31]CRP_Outcome_CRP!$BG20</f>
        <v>9</v>
      </c>
      <c r="BC20">
        <f>[31]CRP_Outcome_CRP!$BH20</f>
        <v>5</v>
      </c>
      <c r="BE20">
        <f>[32]CRP_Outcome_CRP!$O20</f>
        <v>8</v>
      </c>
      <c r="BF20">
        <f>[32]CRP_Outcome_CRP!$BF20</f>
        <v>0</v>
      </c>
      <c r="BG20">
        <f>[32]CRP_Outcome_CRP!$BG20</f>
        <v>9</v>
      </c>
      <c r="BH20">
        <f>[32]CRP_Outcome_CRP!$BH20</f>
        <v>5</v>
      </c>
      <c r="BJ20">
        <f>[33]CRP_Outcome_CRP!$O20</f>
        <v>8</v>
      </c>
      <c r="BK20">
        <f>[33]CRP_Outcome_CRP!$BF20</f>
        <v>14</v>
      </c>
      <c r="BL20">
        <f>[33]CRP_Outcome_CRP!$BG20</f>
        <v>8</v>
      </c>
      <c r="BM20">
        <f>[33]CRP_Outcome_CRP!$BH20</f>
        <v>1</v>
      </c>
      <c r="BO20">
        <f>[34]CRP_Outcome_CRP!$O20</f>
        <v>8</v>
      </c>
      <c r="BP20">
        <f>[34]CRP_Outcome_CRP!$BF20</f>
        <v>18</v>
      </c>
      <c r="BQ20">
        <f>[34]CRP_Outcome_CRP!$BG20</f>
        <v>8</v>
      </c>
      <c r="BR20">
        <f>[34]CRP_Outcome_CRP!$BH20</f>
        <v>0</v>
      </c>
      <c r="BT20">
        <f>[35]CRP_Outcome_CRP!$O20</f>
        <v>8</v>
      </c>
      <c r="BU20">
        <f>[35]CRP_Outcome_CRP!$BF20</f>
        <v>8</v>
      </c>
      <c r="BV20">
        <f>[35]CRP_Outcome_CRP!$BG20</f>
        <v>9</v>
      </c>
      <c r="BW20">
        <f>[35]CRP_Outcome_CRP!$BH20</f>
        <v>6</v>
      </c>
      <c r="BY20">
        <f>[36]CRP_Outcome_CRP!$O20</f>
        <v>8</v>
      </c>
      <c r="BZ20">
        <f>[36]CRP_Outcome_CRP!$BF20</f>
        <v>5</v>
      </c>
      <c r="CA20">
        <f>[36]CRP_Outcome_CRP!$BG20</f>
        <v>8</v>
      </c>
      <c r="CB20">
        <f>[36]CRP_Outcome_CRP!$BH20</f>
        <v>0</v>
      </c>
      <c r="CD20">
        <f>[37]CRP_Outcome_CRP!$O20</f>
        <v>8</v>
      </c>
      <c r="CE20">
        <f>[37]CRP_Outcome_CRP!$BF20</f>
        <v>0</v>
      </c>
      <c r="CF20">
        <f>[37]CRP_Outcome_CRP!$BG20</f>
        <v>9</v>
      </c>
      <c r="CG20">
        <f>[37]CRP_Outcome_CRP!$BH20</f>
        <v>9</v>
      </c>
      <c r="CI20">
        <f>[38]CRP_Outcome_CRP!$O20</f>
        <v>8</v>
      </c>
      <c r="CJ20">
        <f>[38]CRP_Outcome_CRP!$BF20</f>
        <v>14</v>
      </c>
      <c r="CK20">
        <f>[38]CRP_Outcome_CRP!$BG20</f>
        <v>8</v>
      </c>
      <c r="CL20">
        <f>[38]CRP_Outcome_CRP!$BH20</f>
        <v>1</v>
      </c>
      <c r="CN20">
        <f>[39]CRP_Outcome_CRP!$O20</f>
        <v>8</v>
      </c>
      <c r="CO20">
        <f>[39]CRP_Outcome_CRP!$BF20</f>
        <v>0</v>
      </c>
      <c r="CP20">
        <f>[39]CRP_Outcome_CRP!$BG20</f>
        <v>9</v>
      </c>
      <c r="CQ20">
        <f>[39]CRP_Outcome_CRP!$BH20</f>
        <v>1</v>
      </c>
      <c r="CS20">
        <f>[40]CRP_Outcome_CRP!$O20</f>
        <v>8</v>
      </c>
      <c r="CT20">
        <f>[40]CRP_Outcome_CRP!$BF20</f>
        <v>8</v>
      </c>
      <c r="CU20">
        <f>[40]CRP_Outcome_CRP!$BG20</f>
        <v>9</v>
      </c>
      <c r="CV20">
        <f>[40]CRP_Outcome_CRP!$BH20</f>
        <v>1</v>
      </c>
      <c r="CX20">
        <f>[41]CRP_Outcome_CRP!$O20</f>
        <v>8</v>
      </c>
      <c r="CY20">
        <f>[41]CRP_Outcome_CRP!$BF20</f>
        <v>0</v>
      </c>
      <c r="CZ20">
        <f>[41]CRP_Outcome_CRP!$BG20</f>
        <v>9</v>
      </c>
      <c r="DA20">
        <f>[41]CRP_Outcome_CRP!$BH20</f>
        <v>2</v>
      </c>
      <c r="DC20">
        <f>[42]CRP_Outcome_CRP!$O20</f>
        <v>8</v>
      </c>
      <c r="DD20">
        <f>[42]CRP_Outcome_CRP!$BF20</f>
        <v>0</v>
      </c>
      <c r="DE20">
        <f>[42]CRP_Outcome_CRP!$BG20</f>
        <v>6</v>
      </c>
      <c r="DF20">
        <f>[42]CRP_Outcome_CRP!$BH20</f>
        <v>0</v>
      </c>
      <c r="DH20">
        <f>[43]CRP_Outcome_CRP!$O20</f>
        <v>8</v>
      </c>
      <c r="DI20">
        <f>[43]CRP_Outcome_CRP!$BF20</f>
        <v>4</v>
      </c>
      <c r="DJ20">
        <f>[43]CRP_Outcome_CRP!$BG20</f>
        <v>6</v>
      </c>
      <c r="DK20">
        <f>[43]CRP_Outcome_CRP!$BH20</f>
        <v>0</v>
      </c>
      <c r="DM20">
        <f>[44]CRP_Outcome_CRP!$O20</f>
        <v>8</v>
      </c>
      <c r="DN20">
        <f>[44]CRP_Outcome_CRP!$BF20</f>
        <v>9</v>
      </c>
      <c r="DO20">
        <f>[44]CRP_Outcome_CRP!$BG20</f>
        <v>9</v>
      </c>
      <c r="DP20">
        <f>[44]CRP_Outcome_CRP!$BH20</f>
        <v>8</v>
      </c>
      <c r="DR20">
        <f>[45]CRP_Outcome_CRP!$O20</f>
        <v>8</v>
      </c>
      <c r="DS20">
        <f>[45]CRP_Outcome_CRP!$BF20</f>
        <v>0</v>
      </c>
      <c r="DT20">
        <f>[45]CRP_Outcome_CRP!$BG20</f>
        <v>6</v>
      </c>
      <c r="DU20">
        <f>[45]CRP_Outcome_CRP!$BH20</f>
        <v>0</v>
      </c>
      <c r="DW20">
        <f>[46]CRP_Outcome_CRP!$O20</f>
        <v>8</v>
      </c>
      <c r="DX20">
        <f>[46]CRP_Outcome_CRP!$BF20</f>
        <v>6</v>
      </c>
      <c r="DY20">
        <f>[46]CRP_Outcome_CRP!$BG20</f>
        <v>9</v>
      </c>
      <c r="DZ20">
        <f>[46]CRP_Outcome_CRP!$BH20</f>
        <v>3</v>
      </c>
      <c r="EB20">
        <f>[47]CRP_Outcome_CRP!$O20</f>
        <v>8</v>
      </c>
      <c r="EC20">
        <f>[47]CRP_Outcome_CRP!$BF20</f>
        <v>6</v>
      </c>
      <c r="ED20">
        <f>[47]CRP_Outcome_CRP!$BG20</f>
        <v>8</v>
      </c>
      <c r="EE20">
        <f>[47]CRP_Outcome_CRP!$BH20</f>
        <v>5</v>
      </c>
      <c r="EG20">
        <f>[48]CRP_Outcome_CRP!$O20</f>
        <v>8</v>
      </c>
      <c r="EH20">
        <f>[48]CRP_Outcome_CRP!$BF20</f>
        <v>0</v>
      </c>
      <c r="EI20">
        <f>[48]CRP_Outcome_CRP!$BG20</f>
        <v>9</v>
      </c>
      <c r="EJ20">
        <f>[48]CRP_Outcome_CRP!$BH20</f>
        <v>4</v>
      </c>
      <c r="EL20">
        <f>[49]CRP_Outcome_CRP!$O20</f>
        <v>8</v>
      </c>
      <c r="EM20">
        <f>[49]CRP_Outcome_CRP!$BF20</f>
        <v>10</v>
      </c>
      <c r="EN20">
        <f>[49]CRP_Outcome_CRP!$BG20</f>
        <v>6</v>
      </c>
      <c r="EO20">
        <f>[49]CRP_Outcome_CRP!$BH20</f>
        <v>0</v>
      </c>
      <c r="EQ20">
        <f>[50]CRP_Outcome_CRP!$O20</f>
        <v>8</v>
      </c>
      <c r="ER20">
        <f>[50]CRP_Outcome_CRP!$BF20</f>
        <v>40</v>
      </c>
      <c r="ES20">
        <f>[50]CRP_Outcome_CRP!$BG20</f>
        <v>8</v>
      </c>
      <c r="ET20">
        <f>[50]CRP_Outcome_CRP!$BH20</f>
        <v>9</v>
      </c>
      <c r="EV20">
        <f t="shared" si="0"/>
        <v>8</v>
      </c>
      <c r="EW20">
        <f t="shared" si="1"/>
        <v>7.2666666666666666</v>
      </c>
      <c r="EX20">
        <f t="shared" si="2"/>
        <v>8.2333333333333325</v>
      </c>
      <c r="EY20">
        <f t="shared" si="3"/>
        <v>2.4333333333333331</v>
      </c>
    </row>
    <row r="21" spans="1:155" x14ac:dyDescent="0.35">
      <c r="A21">
        <v>19</v>
      </c>
      <c r="B21">
        <f>[1]CRP_Outcome_CRP!$O21</f>
        <v>8</v>
      </c>
      <c r="C21">
        <f>[1]CRP_Outcome_CRP!$BF21</f>
        <v>0</v>
      </c>
      <c r="D21">
        <f>[1]CRP_Outcome_CRP!$BG21</f>
        <v>9</v>
      </c>
      <c r="E21">
        <f>[1]CRP_Outcome_CRP!$BH21</f>
        <v>9</v>
      </c>
      <c r="G21">
        <f>[2]CRP_Outcome_CRP!$O21</f>
        <v>8</v>
      </c>
      <c r="H21">
        <f>[2]CRP_Outcome_CRP!$BF21</f>
        <v>0</v>
      </c>
      <c r="I21">
        <f>[2]CRP_Outcome_CRP!$BG21</f>
        <v>9</v>
      </c>
      <c r="J21">
        <f>[2]CRP_Outcome_CRP!$BH21</f>
        <v>11</v>
      </c>
      <c r="L21">
        <f>[3]CRP_Outcome_CRP!$O21</f>
        <v>8</v>
      </c>
      <c r="M21">
        <f>[3]CRP_Outcome_CRP!$BF21</f>
        <v>0</v>
      </c>
      <c r="N21">
        <f>[3]CRP_Outcome_CRP!$BG21</f>
        <v>9</v>
      </c>
      <c r="O21">
        <f>[3]CRP_Outcome_CRP!$BH21</f>
        <v>6</v>
      </c>
      <c r="Q21">
        <f>[4]CRP_Outcome_CRP!$O21</f>
        <v>8</v>
      </c>
      <c r="R21">
        <f>[4]CRP_Outcome_CRP!$BF21</f>
        <v>0</v>
      </c>
      <c r="S21">
        <f>[4]CRP_Outcome_CRP!$BG21</f>
        <v>8</v>
      </c>
      <c r="T21">
        <f>[4]CRP_Outcome_CRP!$BH21</f>
        <v>6</v>
      </c>
      <c r="V21">
        <f>[5]CRP_Outcome_CRP!$O21</f>
        <v>8</v>
      </c>
      <c r="W21">
        <f>[5]CRP_Outcome_CRP!$BF21</f>
        <v>0</v>
      </c>
      <c r="X21">
        <f>[5]CRP_Outcome_CRP!$BG21</f>
        <v>9</v>
      </c>
      <c r="Y21">
        <f>[5]CRP_Outcome_CRP!$BH21</f>
        <v>4</v>
      </c>
      <c r="AA21">
        <f>[6]CRP_Outcome_CRP!$O21</f>
        <v>8</v>
      </c>
      <c r="AB21">
        <f>[6]CRP_Outcome_CRP!$BF21</f>
        <v>0</v>
      </c>
      <c r="AC21">
        <f>[6]CRP_Outcome_CRP!$BG21</f>
        <v>9</v>
      </c>
      <c r="AD21">
        <f>[6]CRP_Outcome_CRP!$BH21</f>
        <v>2</v>
      </c>
      <c r="AF21">
        <f>[7]CRP_Outcome_CRP!$O21</f>
        <v>8</v>
      </c>
      <c r="AG21">
        <f>[7]CRP_Outcome_CRP!$BF21</f>
        <v>0</v>
      </c>
      <c r="AH21">
        <f>[7]CRP_Outcome_CRP!$BG21</f>
        <v>9</v>
      </c>
      <c r="AI21">
        <f>[7]CRP_Outcome_CRP!$BH21</f>
        <v>3</v>
      </c>
      <c r="AK21">
        <f>[8]CRP_Outcome_CRP!$O21</f>
        <v>8</v>
      </c>
      <c r="AL21">
        <f>[8]CRP_Outcome_CRP!$BF21</f>
        <v>0</v>
      </c>
      <c r="AM21">
        <f>[8]CRP_Outcome_CRP!$BG21</f>
        <v>9</v>
      </c>
      <c r="AN21">
        <f>[8]CRP_Outcome_CRP!$BH21</f>
        <v>1</v>
      </c>
      <c r="AP21">
        <f>[9]CRP_Outcome_CRP!$O21</f>
        <v>8</v>
      </c>
      <c r="AQ21">
        <f>[9]CRP_Outcome_CRP!$BF21</f>
        <v>1</v>
      </c>
      <c r="AR21">
        <f>[9]CRP_Outcome_CRP!$BG21</f>
        <v>6</v>
      </c>
      <c r="AS21">
        <f>[9]CRP_Outcome_CRP!$BH21</f>
        <v>1</v>
      </c>
      <c r="AU21">
        <f>[10]CRP_Outcome_CRP!$O21</f>
        <v>8</v>
      </c>
      <c r="AV21">
        <f>[10]CRP_Outcome_CRP!$BF21</f>
        <v>23</v>
      </c>
      <c r="AW21">
        <f>[10]CRP_Outcome_CRP!$BG21</f>
        <v>10</v>
      </c>
      <c r="AX21">
        <f>[10]CRP_Outcome_CRP!$BH21</f>
        <v>8</v>
      </c>
      <c r="AZ21">
        <f>[31]CRP_Outcome_CRP!$O21</f>
        <v>8</v>
      </c>
      <c r="BA21">
        <f>[31]CRP_Outcome_CRP!$BF21</f>
        <v>0</v>
      </c>
      <c r="BB21">
        <f>[31]CRP_Outcome_CRP!$BG21</f>
        <v>9</v>
      </c>
      <c r="BC21">
        <f>[31]CRP_Outcome_CRP!$BH21</f>
        <v>9</v>
      </c>
      <c r="BE21">
        <f>[32]CRP_Outcome_CRP!$O21</f>
        <v>8</v>
      </c>
      <c r="BF21">
        <f>[32]CRP_Outcome_CRP!$BF21</f>
        <v>0</v>
      </c>
      <c r="BG21">
        <f>[32]CRP_Outcome_CRP!$BG21</f>
        <v>9</v>
      </c>
      <c r="BH21">
        <f>[32]CRP_Outcome_CRP!$BH21</f>
        <v>9</v>
      </c>
      <c r="BJ21">
        <f>[33]CRP_Outcome_CRP!$O21</f>
        <v>8</v>
      </c>
      <c r="BK21">
        <f>[33]CRP_Outcome_CRP!$BF21</f>
        <v>0</v>
      </c>
      <c r="BL21">
        <f>[33]CRP_Outcome_CRP!$BG21</f>
        <v>9</v>
      </c>
      <c r="BM21">
        <f>[33]CRP_Outcome_CRP!$BH21</f>
        <v>7</v>
      </c>
      <c r="BO21">
        <f>[34]CRP_Outcome_CRP!$O21</f>
        <v>8</v>
      </c>
      <c r="BP21">
        <f>[34]CRP_Outcome_CRP!$BF21</f>
        <v>0</v>
      </c>
      <c r="BQ21">
        <f>[34]CRP_Outcome_CRP!$BG21</f>
        <v>9</v>
      </c>
      <c r="BR21">
        <f>[34]CRP_Outcome_CRP!$BH21</f>
        <v>4</v>
      </c>
      <c r="BT21">
        <f>[35]CRP_Outcome_CRP!$O21</f>
        <v>8</v>
      </c>
      <c r="BU21">
        <f>[35]CRP_Outcome_CRP!$BF21</f>
        <v>0</v>
      </c>
      <c r="BV21">
        <f>[35]CRP_Outcome_CRP!$BG21</f>
        <v>10</v>
      </c>
      <c r="BW21">
        <f>[35]CRP_Outcome_CRP!$BH21</f>
        <v>11</v>
      </c>
      <c r="BY21">
        <f>[36]CRP_Outcome_CRP!$O21</f>
        <v>8</v>
      </c>
      <c r="BZ21">
        <f>[36]CRP_Outcome_CRP!$BF21</f>
        <v>0</v>
      </c>
      <c r="CA21">
        <f>[36]CRP_Outcome_CRP!$BG21</f>
        <v>9</v>
      </c>
      <c r="CB21">
        <f>[36]CRP_Outcome_CRP!$BH21</f>
        <v>4</v>
      </c>
      <c r="CD21">
        <f>[37]CRP_Outcome_CRP!$O21</f>
        <v>8</v>
      </c>
      <c r="CE21">
        <f>[37]CRP_Outcome_CRP!$BF21</f>
        <v>0</v>
      </c>
      <c r="CF21">
        <f>[37]CRP_Outcome_CRP!$BG21</f>
        <v>9</v>
      </c>
      <c r="CG21">
        <f>[37]CRP_Outcome_CRP!$BH21</f>
        <v>11</v>
      </c>
      <c r="CI21">
        <f>[38]CRP_Outcome_CRP!$O21</f>
        <v>8</v>
      </c>
      <c r="CJ21">
        <f>[38]CRP_Outcome_CRP!$BF21</f>
        <v>0</v>
      </c>
      <c r="CK21">
        <f>[38]CRP_Outcome_CRP!$BG21</f>
        <v>9</v>
      </c>
      <c r="CL21">
        <f>[38]CRP_Outcome_CRP!$BH21</f>
        <v>7</v>
      </c>
      <c r="CN21">
        <f>[39]CRP_Outcome_CRP!$O21</f>
        <v>8</v>
      </c>
      <c r="CO21">
        <f>[39]CRP_Outcome_CRP!$BF21</f>
        <v>0</v>
      </c>
      <c r="CP21">
        <f>[39]CRP_Outcome_CRP!$BG21</f>
        <v>9</v>
      </c>
      <c r="CQ21">
        <f>[39]CRP_Outcome_CRP!$BH21</f>
        <v>7</v>
      </c>
      <c r="CS21">
        <f>[40]CRP_Outcome_CRP!$O21</f>
        <v>8</v>
      </c>
      <c r="CT21">
        <f>[40]CRP_Outcome_CRP!$BF21</f>
        <v>0</v>
      </c>
      <c r="CU21">
        <f>[40]CRP_Outcome_CRP!$BG21</f>
        <v>10</v>
      </c>
      <c r="CV21">
        <f>[40]CRP_Outcome_CRP!$BH21</f>
        <v>11</v>
      </c>
      <c r="CX21">
        <f>[41]CRP_Outcome_CRP!$O21</f>
        <v>8</v>
      </c>
      <c r="CY21">
        <f>[41]CRP_Outcome_CRP!$BF21</f>
        <v>0</v>
      </c>
      <c r="CZ21">
        <f>[41]CRP_Outcome_CRP!$BG21</f>
        <v>9</v>
      </c>
      <c r="DA21">
        <f>[41]CRP_Outcome_CRP!$BH21</f>
        <v>2</v>
      </c>
      <c r="DC21">
        <f>[42]CRP_Outcome_CRP!$O21</f>
        <v>8</v>
      </c>
      <c r="DD21">
        <f>[42]CRP_Outcome_CRP!$BF21</f>
        <v>0</v>
      </c>
      <c r="DE21">
        <f>[42]CRP_Outcome_CRP!$BG21</f>
        <v>6</v>
      </c>
      <c r="DF21">
        <f>[42]CRP_Outcome_CRP!$BH21</f>
        <v>3</v>
      </c>
      <c r="DH21">
        <f>[43]CRP_Outcome_CRP!$O21</f>
        <v>8</v>
      </c>
      <c r="DI21">
        <f>[43]CRP_Outcome_CRP!$BF21</f>
        <v>0</v>
      </c>
      <c r="DJ21">
        <f>[43]CRP_Outcome_CRP!$BG21</f>
        <v>6</v>
      </c>
      <c r="DK21">
        <f>[43]CRP_Outcome_CRP!$BH21</f>
        <v>4</v>
      </c>
      <c r="DM21">
        <f>[44]CRP_Outcome_CRP!$O21</f>
        <v>8</v>
      </c>
      <c r="DN21">
        <f>[44]CRP_Outcome_CRP!$BF21</f>
        <v>0</v>
      </c>
      <c r="DO21">
        <f>[44]CRP_Outcome_CRP!$BG21</f>
        <v>10</v>
      </c>
      <c r="DP21">
        <f>[44]CRP_Outcome_CRP!$BH21</f>
        <v>9</v>
      </c>
      <c r="DR21">
        <f>[45]CRP_Outcome_CRP!$O21</f>
        <v>8</v>
      </c>
      <c r="DS21">
        <f>[45]CRP_Outcome_CRP!$BF21</f>
        <v>0</v>
      </c>
      <c r="DT21">
        <f>[45]CRP_Outcome_CRP!$BG21</f>
        <v>6</v>
      </c>
      <c r="DU21">
        <f>[45]CRP_Outcome_CRP!$BH21</f>
        <v>3</v>
      </c>
      <c r="DW21">
        <f>[46]CRP_Outcome_CRP!$O21</f>
        <v>8</v>
      </c>
      <c r="DX21">
        <f>[46]CRP_Outcome_CRP!$BF21</f>
        <v>0</v>
      </c>
      <c r="DY21">
        <f>[46]CRP_Outcome_CRP!$BG21</f>
        <v>9</v>
      </c>
      <c r="DZ21">
        <f>[46]CRP_Outcome_CRP!$BH21</f>
        <v>8</v>
      </c>
      <c r="EB21">
        <f>[47]CRP_Outcome_CRP!$O21</f>
        <v>8</v>
      </c>
      <c r="EC21">
        <f>[47]CRP_Outcome_CRP!$BF21</f>
        <v>0</v>
      </c>
      <c r="ED21">
        <f>[47]CRP_Outcome_CRP!$BG21</f>
        <v>9</v>
      </c>
      <c r="EE21">
        <f>[47]CRP_Outcome_CRP!$BH21</f>
        <v>9</v>
      </c>
      <c r="EG21">
        <f>[48]CRP_Outcome_CRP!$O21</f>
        <v>8</v>
      </c>
      <c r="EH21">
        <f>[48]CRP_Outcome_CRP!$BF21</f>
        <v>0</v>
      </c>
      <c r="EI21">
        <f>[48]CRP_Outcome_CRP!$BG21</f>
        <v>9</v>
      </c>
      <c r="EJ21">
        <f>[48]CRP_Outcome_CRP!$BH21</f>
        <v>8</v>
      </c>
      <c r="EL21">
        <f>[49]CRP_Outcome_CRP!$O21</f>
        <v>8</v>
      </c>
      <c r="EM21">
        <f>[49]CRP_Outcome_CRP!$BF21</f>
        <v>4</v>
      </c>
      <c r="EN21">
        <f>[49]CRP_Outcome_CRP!$BG21</f>
        <v>6</v>
      </c>
      <c r="EO21">
        <f>[49]CRP_Outcome_CRP!$BH21</f>
        <v>2</v>
      </c>
      <c r="EQ21">
        <f>[50]CRP_Outcome_CRP!$O21</f>
        <v>8</v>
      </c>
      <c r="ER21">
        <f>[50]CRP_Outcome_CRP!$BF21</f>
        <v>26</v>
      </c>
      <c r="ES21">
        <f>[50]CRP_Outcome_CRP!$BG21</f>
        <v>9</v>
      </c>
      <c r="ET21">
        <f>[50]CRP_Outcome_CRP!$BH21</f>
        <v>2</v>
      </c>
      <c r="EV21">
        <f t="shared" si="0"/>
        <v>8</v>
      </c>
      <c r="EW21">
        <f t="shared" si="1"/>
        <v>1.8</v>
      </c>
      <c r="EX21">
        <f t="shared" si="2"/>
        <v>8.6</v>
      </c>
      <c r="EY21">
        <f t="shared" si="3"/>
        <v>6.0333333333333332</v>
      </c>
    </row>
    <row r="22" spans="1:155" x14ac:dyDescent="0.35">
      <c r="A22">
        <v>20</v>
      </c>
      <c r="B22">
        <f>[1]CRP_Outcome_CRP!$O22</f>
        <v>8</v>
      </c>
      <c r="C22">
        <f>[1]CRP_Outcome_CRP!$BF22</f>
        <v>0</v>
      </c>
      <c r="D22">
        <f>[1]CRP_Outcome_CRP!$BG22</f>
        <v>9</v>
      </c>
      <c r="E22">
        <f>[1]CRP_Outcome_CRP!$BH22</f>
        <v>11</v>
      </c>
      <c r="G22">
        <f>[2]CRP_Outcome_CRP!$O22</f>
        <v>8</v>
      </c>
      <c r="H22">
        <f>[2]CRP_Outcome_CRP!$BF22</f>
        <v>0</v>
      </c>
      <c r="I22">
        <f>[2]CRP_Outcome_CRP!$BG22</f>
        <v>9</v>
      </c>
      <c r="J22">
        <f>[2]CRP_Outcome_CRP!$BH22</f>
        <v>14</v>
      </c>
      <c r="L22">
        <f>[3]CRP_Outcome_CRP!$O22</f>
        <v>8</v>
      </c>
      <c r="M22">
        <f>[3]CRP_Outcome_CRP!$BF22</f>
        <v>0</v>
      </c>
      <c r="N22">
        <f>[3]CRP_Outcome_CRP!$BG22</f>
        <v>9</v>
      </c>
      <c r="O22">
        <f>[3]CRP_Outcome_CRP!$BH22</f>
        <v>10</v>
      </c>
      <c r="Q22">
        <f>[4]CRP_Outcome_CRP!$O22</f>
        <v>8</v>
      </c>
      <c r="R22">
        <f>[4]CRP_Outcome_CRP!$BF22</f>
        <v>0</v>
      </c>
      <c r="S22">
        <f>[4]CRP_Outcome_CRP!$BG22</f>
        <v>10</v>
      </c>
      <c r="T22">
        <f>[4]CRP_Outcome_CRP!$BH22</f>
        <v>7</v>
      </c>
      <c r="V22">
        <f>[5]CRP_Outcome_CRP!$O22</f>
        <v>8</v>
      </c>
      <c r="W22">
        <f>[5]CRP_Outcome_CRP!$BF22</f>
        <v>0</v>
      </c>
      <c r="X22">
        <f>[5]CRP_Outcome_CRP!$BG22</f>
        <v>9</v>
      </c>
      <c r="Y22">
        <f>[5]CRP_Outcome_CRP!$BH22</f>
        <v>11</v>
      </c>
      <c r="AA22">
        <f>[6]CRP_Outcome_CRP!$O22</f>
        <v>8</v>
      </c>
      <c r="AB22">
        <f>[6]CRP_Outcome_CRP!$BF22</f>
        <v>0</v>
      </c>
      <c r="AC22">
        <f>[6]CRP_Outcome_CRP!$BG22</f>
        <v>9</v>
      </c>
      <c r="AD22">
        <f>[6]CRP_Outcome_CRP!$BH22</f>
        <v>12</v>
      </c>
      <c r="AF22">
        <f>[7]CRP_Outcome_CRP!$O22</f>
        <v>8</v>
      </c>
      <c r="AG22">
        <f>[7]CRP_Outcome_CRP!$BF22</f>
        <v>0</v>
      </c>
      <c r="AH22">
        <f>[7]CRP_Outcome_CRP!$BG22</f>
        <v>9</v>
      </c>
      <c r="AI22">
        <f>[7]CRP_Outcome_CRP!$BH22</f>
        <v>11</v>
      </c>
      <c r="AK22">
        <f>[8]CRP_Outcome_CRP!$O22</f>
        <v>8</v>
      </c>
      <c r="AL22">
        <f>[8]CRP_Outcome_CRP!$BF22</f>
        <v>0</v>
      </c>
      <c r="AM22">
        <f>[8]CRP_Outcome_CRP!$BG22</f>
        <v>9</v>
      </c>
      <c r="AN22">
        <f>[8]CRP_Outcome_CRP!$BH22</f>
        <v>13</v>
      </c>
      <c r="AP22">
        <f>[9]CRP_Outcome_CRP!$O22</f>
        <v>8</v>
      </c>
      <c r="AQ22">
        <f>[9]CRP_Outcome_CRP!$BF22</f>
        <v>0</v>
      </c>
      <c r="AR22">
        <f>[9]CRP_Outcome_CRP!$BG22</f>
        <v>6</v>
      </c>
      <c r="AS22">
        <f>[9]CRP_Outcome_CRP!$BH22</f>
        <v>7</v>
      </c>
      <c r="AU22">
        <f>[10]CRP_Outcome_CRP!$O22</f>
        <v>8</v>
      </c>
      <c r="AV22">
        <f>[10]CRP_Outcome_CRP!$BF22</f>
        <v>0</v>
      </c>
      <c r="AW22">
        <f>[10]CRP_Outcome_CRP!$BG22</f>
        <v>9</v>
      </c>
      <c r="AX22">
        <f>[10]CRP_Outcome_CRP!$BH22</f>
        <v>11</v>
      </c>
      <c r="AZ22">
        <f>[31]CRP_Outcome_CRP!$O22</f>
        <v>8</v>
      </c>
      <c r="BA22">
        <f>[31]CRP_Outcome_CRP!$BF22</f>
        <v>0</v>
      </c>
      <c r="BB22">
        <f>[31]CRP_Outcome_CRP!$BG22</f>
        <v>9</v>
      </c>
      <c r="BC22">
        <f>[31]CRP_Outcome_CRP!$BH22</f>
        <v>11</v>
      </c>
      <c r="BE22">
        <f>[32]CRP_Outcome_CRP!$O22</f>
        <v>8</v>
      </c>
      <c r="BF22">
        <f>[32]CRP_Outcome_CRP!$BF22</f>
        <v>0</v>
      </c>
      <c r="BG22">
        <f>[32]CRP_Outcome_CRP!$BG22</f>
        <v>9</v>
      </c>
      <c r="BH22">
        <f>[32]CRP_Outcome_CRP!$BH22</f>
        <v>11</v>
      </c>
      <c r="BJ22">
        <f>[33]CRP_Outcome_CRP!$O22</f>
        <v>8</v>
      </c>
      <c r="BK22">
        <f>[33]CRP_Outcome_CRP!$BF22</f>
        <v>0</v>
      </c>
      <c r="BL22">
        <f>[33]CRP_Outcome_CRP!$BG22</f>
        <v>9</v>
      </c>
      <c r="BM22">
        <f>[33]CRP_Outcome_CRP!$BH22</f>
        <v>9</v>
      </c>
      <c r="BO22">
        <f>[34]CRP_Outcome_CRP!$O22</f>
        <v>8</v>
      </c>
      <c r="BP22">
        <f>[34]CRP_Outcome_CRP!$BF22</f>
        <v>0</v>
      </c>
      <c r="BQ22">
        <f>[34]CRP_Outcome_CRP!$BG22</f>
        <v>9</v>
      </c>
      <c r="BR22">
        <f>[34]CRP_Outcome_CRP!$BH22</f>
        <v>8</v>
      </c>
      <c r="BT22">
        <f>[35]CRP_Outcome_CRP!$O22</f>
        <v>8</v>
      </c>
      <c r="BU22">
        <f>[35]CRP_Outcome_CRP!$BF22</f>
        <v>0</v>
      </c>
      <c r="BV22">
        <f>[35]CRP_Outcome_CRP!$BG22</f>
        <v>9</v>
      </c>
      <c r="BW22">
        <f>[35]CRP_Outcome_CRP!$BH22</f>
        <v>12</v>
      </c>
      <c r="BY22">
        <f>[36]CRP_Outcome_CRP!$O22</f>
        <v>8</v>
      </c>
      <c r="BZ22">
        <f>[36]CRP_Outcome_CRP!$BF22</f>
        <v>0</v>
      </c>
      <c r="CA22">
        <f>[36]CRP_Outcome_CRP!$BG22</f>
        <v>9</v>
      </c>
      <c r="CB22">
        <f>[36]CRP_Outcome_CRP!$BH22</f>
        <v>8</v>
      </c>
      <c r="CD22">
        <f>[37]CRP_Outcome_CRP!$O22</f>
        <v>8</v>
      </c>
      <c r="CE22">
        <f>[37]CRP_Outcome_CRP!$BF22</f>
        <v>16</v>
      </c>
      <c r="CF22">
        <f>[37]CRP_Outcome_CRP!$BG22</f>
        <v>9</v>
      </c>
      <c r="CG22">
        <f>[37]CRP_Outcome_CRP!$BH22</f>
        <v>13</v>
      </c>
      <c r="CI22">
        <f>[38]CRP_Outcome_CRP!$O22</f>
        <v>8</v>
      </c>
      <c r="CJ22">
        <f>[38]CRP_Outcome_CRP!$BF22</f>
        <v>0</v>
      </c>
      <c r="CK22">
        <f>[38]CRP_Outcome_CRP!$BG22</f>
        <v>9</v>
      </c>
      <c r="CL22">
        <f>[38]CRP_Outcome_CRP!$BH22</f>
        <v>9</v>
      </c>
      <c r="CN22">
        <f>[39]CRP_Outcome_CRP!$O22</f>
        <v>8</v>
      </c>
      <c r="CO22">
        <f>[39]CRP_Outcome_CRP!$BF22</f>
        <v>0</v>
      </c>
      <c r="CP22">
        <f>[39]CRP_Outcome_CRP!$BG22</f>
        <v>9</v>
      </c>
      <c r="CQ22">
        <f>[39]CRP_Outcome_CRP!$BH22</f>
        <v>15</v>
      </c>
      <c r="CS22">
        <f>[40]CRP_Outcome_CRP!$O22</f>
        <v>8</v>
      </c>
      <c r="CT22">
        <f>[40]CRP_Outcome_CRP!$BF22</f>
        <v>0</v>
      </c>
      <c r="CU22">
        <f>[40]CRP_Outcome_CRP!$BG22</f>
        <v>9</v>
      </c>
      <c r="CV22">
        <f>[40]CRP_Outcome_CRP!$BH22</f>
        <v>12</v>
      </c>
      <c r="CX22">
        <f>[41]CRP_Outcome_CRP!$O22</f>
        <v>8</v>
      </c>
      <c r="CY22">
        <f>[41]CRP_Outcome_CRP!$BF22</f>
        <v>0</v>
      </c>
      <c r="CZ22">
        <f>[41]CRP_Outcome_CRP!$BG22</f>
        <v>9</v>
      </c>
      <c r="DA22">
        <f>[41]CRP_Outcome_CRP!$BH22</f>
        <v>9</v>
      </c>
      <c r="DC22">
        <f>[42]CRP_Outcome_CRP!$O22</f>
        <v>8</v>
      </c>
      <c r="DD22">
        <f>[42]CRP_Outcome_CRP!$BF22</f>
        <v>0</v>
      </c>
      <c r="DE22">
        <f>[42]CRP_Outcome_CRP!$BG22</f>
        <v>6</v>
      </c>
      <c r="DF22">
        <f>[42]CRP_Outcome_CRP!$BH22</f>
        <v>7</v>
      </c>
      <c r="DH22">
        <f>[43]CRP_Outcome_CRP!$O22</f>
        <v>8</v>
      </c>
      <c r="DI22">
        <f>[43]CRP_Outcome_CRP!$BF22</f>
        <v>0</v>
      </c>
      <c r="DJ22">
        <f>[43]CRP_Outcome_CRP!$BG22</f>
        <v>6</v>
      </c>
      <c r="DK22">
        <f>[43]CRP_Outcome_CRP!$BH22</f>
        <v>9</v>
      </c>
      <c r="DM22">
        <f>[44]CRP_Outcome_CRP!$O22</f>
        <v>8</v>
      </c>
      <c r="DN22">
        <f>[44]CRP_Outcome_CRP!$BF22</f>
        <v>0</v>
      </c>
      <c r="DO22">
        <f>[44]CRP_Outcome_CRP!$BG22</f>
        <v>9</v>
      </c>
      <c r="DP22">
        <f>[44]CRP_Outcome_CRP!$BH22</f>
        <v>11</v>
      </c>
      <c r="DR22">
        <f>[45]CRP_Outcome_CRP!$O22</f>
        <v>8</v>
      </c>
      <c r="DS22">
        <f>[45]CRP_Outcome_CRP!$BF22</f>
        <v>0</v>
      </c>
      <c r="DT22">
        <f>[45]CRP_Outcome_CRP!$BG22</f>
        <v>6</v>
      </c>
      <c r="DU22">
        <f>[45]CRP_Outcome_CRP!$BH22</f>
        <v>7</v>
      </c>
      <c r="DW22">
        <f>[46]CRP_Outcome_CRP!$O22</f>
        <v>8</v>
      </c>
      <c r="DX22">
        <f>[46]CRP_Outcome_CRP!$BF22</f>
        <v>0</v>
      </c>
      <c r="DY22">
        <f>[46]CRP_Outcome_CRP!$BG22</f>
        <v>9</v>
      </c>
      <c r="DZ22">
        <f>[46]CRP_Outcome_CRP!$BH22</f>
        <v>14</v>
      </c>
      <c r="EB22">
        <f>[47]CRP_Outcome_CRP!$O22</f>
        <v>8</v>
      </c>
      <c r="EC22">
        <f>[47]CRP_Outcome_CRP!$BF22</f>
        <v>0</v>
      </c>
      <c r="ED22">
        <f>[47]CRP_Outcome_CRP!$BG22</f>
        <v>9</v>
      </c>
      <c r="EE22">
        <f>[47]CRP_Outcome_CRP!$BH22</f>
        <v>11</v>
      </c>
      <c r="EG22">
        <f>[48]CRP_Outcome_CRP!$O22</f>
        <v>8</v>
      </c>
      <c r="EH22">
        <f>[48]CRP_Outcome_CRP!$BF22</f>
        <v>0</v>
      </c>
      <c r="EI22">
        <f>[48]CRP_Outcome_CRP!$BG22</f>
        <v>9</v>
      </c>
      <c r="EJ22">
        <f>[48]CRP_Outcome_CRP!$BH22</f>
        <v>15</v>
      </c>
      <c r="EL22">
        <f>[49]CRP_Outcome_CRP!$O22</f>
        <v>8</v>
      </c>
      <c r="EM22">
        <f>[49]CRP_Outcome_CRP!$BF22</f>
        <v>0</v>
      </c>
      <c r="EN22">
        <f>[49]CRP_Outcome_CRP!$BG22</f>
        <v>6</v>
      </c>
      <c r="EO22">
        <f>[49]CRP_Outcome_CRP!$BH22</f>
        <v>4</v>
      </c>
      <c r="EQ22">
        <f>[50]CRP_Outcome_CRP!$O22</f>
        <v>8</v>
      </c>
      <c r="ER22">
        <f>[50]CRP_Outcome_CRP!$BF22</f>
        <v>0</v>
      </c>
      <c r="ES22">
        <f>[50]CRP_Outcome_CRP!$BG22</f>
        <v>10</v>
      </c>
      <c r="ET22">
        <f>[50]CRP_Outcome_CRP!$BH22</f>
        <v>3</v>
      </c>
      <c r="EV22">
        <f t="shared" si="0"/>
        <v>8</v>
      </c>
      <c r="EW22">
        <f t="shared" si="1"/>
        <v>0.53333333333333333</v>
      </c>
      <c r="EX22">
        <f t="shared" si="2"/>
        <v>8.5666666666666664</v>
      </c>
      <c r="EY22">
        <f t="shared" si="3"/>
        <v>10.166666666666666</v>
      </c>
    </row>
    <row r="23" spans="1:155" x14ac:dyDescent="0.35">
      <c r="A23">
        <v>21</v>
      </c>
      <c r="B23">
        <f>[1]CRP_Outcome_CRP!$O23</f>
        <v>8</v>
      </c>
      <c r="C23">
        <f>[1]CRP_Outcome_CRP!$BF23</f>
        <v>23</v>
      </c>
      <c r="D23">
        <f>[1]CRP_Outcome_CRP!$BG23</f>
        <v>9</v>
      </c>
      <c r="E23">
        <f>[1]CRP_Outcome_CRP!$BH23</f>
        <v>12</v>
      </c>
      <c r="G23">
        <f>[2]CRP_Outcome_CRP!$O23</f>
        <v>8</v>
      </c>
      <c r="H23">
        <f>[2]CRP_Outcome_CRP!$BF23</f>
        <v>6</v>
      </c>
      <c r="I23">
        <f>[2]CRP_Outcome_CRP!$BG23</f>
        <v>9</v>
      </c>
      <c r="J23">
        <f>[2]CRP_Outcome_CRP!$BH23</f>
        <v>15</v>
      </c>
      <c r="L23">
        <f>[3]CRP_Outcome_CRP!$O23</f>
        <v>8</v>
      </c>
      <c r="M23">
        <f>[3]CRP_Outcome_CRP!$BF23</f>
        <v>0</v>
      </c>
      <c r="N23">
        <f>[3]CRP_Outcome_CRP!$BG23</f>
        <v>9</v>
      </c>
      <c r="O23">
        <f>[3]CRP_Outcome_CRP!$BH23</f>
        <v>13</v>
      </c>
      <c r="Q23">
        <f>[4]CRP_Outcome_CRP!$O23</f>
        <v>8</v>
      </c>
      <c r="R23">
        <f>[4]CRP_Outcome_CRP!$BF23</f>
        <v>13</v>
      </c>
      <c r="S23">
        <f>[4]CRP_Outcome_CRP!$BG23</f>
        <v>10</v>
      </c>
      <c r="T23">
        <f>[4]CRP_Outcome_CRP!$BH23</f>
        <v>11</v>
      </c>
      <c r="V23">
        <f>[5]CRP_Outcome_CRP!$O23</f>
        <v>8</v>
      </c>
      <c r="W23">
        <f>[5]CRP_Outcome_CRP!$BF23</f>
        <v>0</v>
      </c>
      <c r="X23">
        <f>[5]CRP_Outcome_CRP!$BG23</f>
        <v>9</v>
      </c>
      <c r="Y23">
        <f>[5]CRP_Outcome_CRP!$BH23</f>
        <v>14</v>
      </c>
      <c r="AA23">
        <f>[6]CRP_Outcome_CRP!$O23</f>
        <v>8</v>
      </c>
      <c r="AB23">
        <f>[6]CRP_Outcome_CRP!$BF23</f>
        <v>0</v>
      </c>
      <c r="AC23">
        <f>[6]CRP_Outcome_CRP!$BG23</f>
        <v>9</v>
      </c>
      <c r="AD23">
        <f>[6]CRP_Outcome_CRP!$BH23</f>
        <v>15</v>
      </c>
      <c r="AF23">
        <f>[7]CRP_Outcome_CRP!$O23</f>
        <v>8</v>
      </c>
      <c r="AG23">
        <f>[7]CRP_Outcome_CRP!$BF23</f>
        <v>0</v>
      </c>
      <c r="AH23">
        <f>[7]CRP_Outcome_CRP!$BG23</f>
        <v>9</v>
      </c>
      <c r="AI23">
        <f>[7]CRP_Outcome_CRP!$BH23</f>
        <v>15</v>
      </c>
      <c r="AK23">
        <f>[8]CRP_Outcome_CRP!$O23</f>
        <v>8</v>
      </c>
      <c r="AL23">
        <f>[8]CRP_Outcome_CRP!$BF23</f>
        <v>0</v>
      </c>
      <c r="AM23">
        <f>[8]CRP_Outcome_CRP!$BG23</f>
        <v>9</v>
      </c>
      <c r="AN23">
        <f>[8]CRP_Outcome_CRP!$BH23</f>
        <v>15</v>
      </c>
      <c r="AP23">
        <f>[9]CRP_Outcome_CRP!$O23</f>
        <v>8</v>
      </c>
      <c r="AQ23">
        <f>[9]CRP_Outcome_CRP!$BF23</f>
        <v>0</v>
      </c>
      <c r="AR23">
        <f>[9]CRP_Outcome_CRP!$BG23</f>
        <v>5</v>
      </c>
      <c r="AS23">
        <f>[9]CRP_Outcome_CRP!$BH23</f>
        <v>6</v>
      </c>
      <c r="AU23">
        <f>[10]CRP_Outcome_CRP!$O23</f>
        <v>8</v>
      </c>
      <c r="AV23">
        <f>[10]CRP_Outcome_CRP!$BF23</f>
        <v>4</v>
      </c>
      <c r="AW23">
        <f>[10]CRP_Outcome_CRP!$BG23</f>
        <v>9</v>
      </c>
      <c r="AX23">
        <f>[10]CRP_Outcome_CRP!$BH23</f>
        <v>13</v>
      </c>
      <c r="AZ23">
        <f>[31]CRP_Outcome_CRP!$O23</f>
        <v>8</v>
      </c>
      <c r="BA23">
        <f>[31]CRP_Outcome_CRP!$BF23</f>
        <v>19</v>
      </c>
      <c r="BB23">
        <f>[31]CRP_Outcome_CRP!$BG23</f>
        <v>9</v>
      </c>
      <c r="BC23">
        <f>[31]CRP_Outcome_CRP!$BH23</f>
        <v>12</v>
      </c>
      <c r="BE23">
        <f>[32]CRP_Outcome_CRP!$O23</f>
        <v>8</v>
      </c>
      <c r="BF23">
        <f>[32]CRP_Outcome_CRP!$BF23</f>
        <v>19</v>
      </c>
      <c r="BG23">
        <f>[32]CRP_Outcome_CRP!$BG23</f>
        <v>9</v>
      </c>
      <c r="BH23">
        <f>[32]CRP_Outcome_CRP!$BH23</f>
        <v>12</v>
      </c>
      <c r="BJ23">
        <f>[33]CRP_Outcome_CRP!$O23</f>
        <v>8</v>
      </c>
      <c r="BK23">
        <f>[33]CRP_Outcome_CRP!$BF23</f>
        <v>1</v>
      </c>
      <c r="BL23">
        <f>[33]CRP_Outcome_CRP!$BG23</f>
        <v>9</v>
      </c>
      <c r="BM23">
        <f>[33]CRP_Outcome_CRP!$BH23</f>
        <v>15</v>
      </c>
      <c r="BO23">
        <f>[34]CRP_Outcome_CRP!$O23</f>
        <v>8</v>
      </c>
      <c r="BP23">
        <f>[34]CRP_Outcome_CRP!$BF23</f>
        <v>0</v>
      </c>
      <c r="BQ23">
        <f>[34]CRP_Outcome_CRP!$BG23</f>
        <v>9</v>
      </c>
      <c r="BR23">
        <f>[34]CRP_Outcome_CRP!$BH23</f>
        <v>16</v>
      </c>
      <c r="BT23">
        <f>[35]CRP_Outcome_CRP!$O23</f>
        <v>8</v>
      </c>
      <c r="BU23">
        <f>[35]CRP_Outcome_CRP!$BF23</f>
        <v>11</v>
      </c>
      <c r="BV23">
        <f>[35]CRP_Outcome_CRP!$BG23</f>
        <v>9</v>
      </c>
      <c r="BW23">
        <f>[35]CRP_Outcome_CRP!$BH23</f>
        <v>13</v>
      </c>
      <c r="BY23">
        <f>[36]CRP_Outcome_CRP!$O23</f>
        <v>8</v>
      </c>
      <c r="BZ23">
        <f>[36]CRP_Outcome_CRP!$BF23</f>
        <v>0</v>
      </c>
      <c r="CA23">
        <f>[36]CRP_Outcome_CRP!$BG23</f>
        <v>9</v>
      </c>
      <c r="CB23">
        <f>[36]CRP_Outcome_CRP!$BH23</f>
        <v>16</v>
      </c>
      <c r="CD23">
        <f>[37]CRP_Outcome_CRP!$O23</f>
        <v>8</v>
      </c>
      <c r="CE23">
        <f>[37]CRP_Outcome_CRP!$BF23</f>
        <v>23</v>
      </c>
      <c r="CF23">
        <f>[37]CRP_Outcome_CRP!$BG23</f>
        <v>9</v>
      </c>
      <c r="CG23">
        <f>[37]CRP_Outcome_CRP!$BH23</f>
        <v>8</v>
      </c>
      <c r="CI23">
        <f>[38]CRP_Outcome_CRP!$O23</f>
        <v>8</v>
      </c>
      <c r="CJ23">
        <f>[38]CRP_Outcome_CRP!$BF23</f>
        <v>2</v>
      </c>
      <c r="CK23">
        <f>[38]CRP_Outcome_CRP!$BG23</f>
        <v>9</v>
      </c>
      <c r="CL23">
        <f>[38]CRP_Outcome_CRP!$BH23</f>
        <v>15</v>
      </c>
      <c r="CN23">
        <f>[39]CRP_Outcome_CRP!$O23</f>
        <v>8</v>
      </c>
      <c r="CO23">
        <f>[39]CRP_Outcome_CRP!$BF23</f>
        <v>6</v>
      </c>
      <c r="CP23">
        <f>[39]CRP_Outcome_CRP!$BG23</f>
        <v>9</v>
      </c>
      <c r="CQ23">
        <f>[39]CRP_Outcome_CRP!$BH23</f>
        <v>12</v>
      </c>
      <c r="CS23">
        <f>[40]CRP_Outcome_CRP!$O23</f>
        <v>8</v>
      </c>
      <c r="CT23">
        <f>[40]CRP_Outcome_CRP!$BF23</f>
        <v>10</v>
      </c>
      <c r="CU23">
        <f>[40]CRP_Outcome_CRP!$BG23</f>
        <v>9</v>
      </c>
      <c r="CV23">
        <f>[40]CRP_Outcome_CRP!$BH23</f>
        <v>16</v>
      </c>
      <c r="CX23">
        <f>[41]CRP_Outcome_CRP!$O23</f>
        <v>8</v>
      </c>
      <c r="CY23">
        <f>[41]CRP_Outcome_CRP!$BF23</f>
        <v>0</v>
      </c>
      <c r="CZ23">
        <f>[41]CRP_Outcome_CRP!$BG23</f>
        <v>9</v>
      </c>
      <c r="DA23">
        <f>[41]CRP_Outcome_CRP!$BH23</f>
        <v>13</v>
      </c>
      <c r="DC23">
        <f>[42]CRP_Outcome_CRP!$O23</f>
        <v>8</v>
      </c>
      <c r="DD23">
        <f>[42]CRP_Outcome_CRP!$BF23</f>
        <v>0</v>
      </c>
      <c r="DE23">
        <f>[42]CRP_Outcome_CRP!$BG23</f>
        <v>5</v>
      </c>
      <c r="DF23">
        <f>[42]CRP_Outcome_CRP!$BH23</f>
        <v>7</v>
      </c>
      <c r="DH23">
        <f>[43]CRP_Outcome_CRP!$O23</f>
        <v>8</v>
      </c>
      <c r="DI23">
        <f>[43]CRP_Outcome_CRP!$BF23</f>
        <v>0</v>
      </c>
      <c r="DJ23">
        <f>[43]CRP_Outcome_CRP!$BG23</f>
        <v>5</v>
      </c>
      <c r="DK23">
        <f>[43]CRP_Outcome_CRP!$BH23</f>
        <v>6</v>
      </c>
      <c r="DM23">
        <f>[44]CRP_Outcome_CRP!$O23</f>
        <v>8</v>
      </c>
      <c r="DN23">
        <f>[44]CRP_Outcome_CRP!$BF23</f>
        <v>6</v>
      </c>
      <c r="DO23">
        <f>[44]CRP_Outcome_CRP!$BG23</f>
        <v>9</v>
      </c>
      <c r="DP23">
        <f>[44]CRP_Outcome_CRP!$BH23</f>
        <v>14</v>
      </c>
      <c r="DR23">
        <f>[45]CRP_Outcome_CRP!$O23</f>
        <v>8</v>
      </c>
      <c r="DS23">
        <f>[45]CRP_Outcome_CRP!$BF23</f>
        <v>0</v>
      </c>
      <c r="DT23">
        <f>[45]CRP_Outcome_CRP!$BG23</f>
        <v>5</v>
      </c>
      <c r="DU23">
        <f>[45]CRP_Outcome_CRP!$BH23</f>
        <v>7</v>
      </c>
      <c r="DW23">
        <f>[46]CRP_Outcome_CRP!$O23</f>
        <v>8</v>
      </c>
      <c r="DX23">
        <f>[46]CRP_Outcome_CRP!$BF23</f>
        <v>4</v>
      </c>
      <c r="DY23">
        <f>[46]CRP_Outcome_CRP!$BG23</f>
        <v>9</v>
      </c>
      <c r="DZ23">
        <f>[46]CRP_Outcome_CRP!$BH23</f>
        <v>11</v>
      </c>
      <c r="EB23">
        <f>[47]CRP_Outcome_CRP!$O23</f>
        <v>8</v>
      </c>
      <c r="EC23">
        <f>[47]CRP_Outcome_CRP!$BF23</f>
        <v>9</v>
      </c>
      <c r="ED23">
        <f>[47]CRP_Outcome_CRP!$BG23</f>
        <v>9</v>
      </c>
      <c r="EE23">
        <f>[47]CRP_Outcome_CRP!$BH23</f>
        <v>11</v>
      </c>
      <c r="EG23">
        <f>[48]CRP_Outcome_CRP!$O23</f>
        <v>8</v>
      </c>
      <c r="EH23">
        <f>[48]CRP_Outcome_CRP!$BF23</f>
        <v>12</v>
      </c>
      <c r="EI23">
        <f>[48]CRP_Outcome_CRP!$BG23</f>
        <v>9</v>
      </c>
      <c r="EJ23">
        <f>[48]CRP_Outcome_CRP!$BH23</f>
        <v>11</v>
      </c>
      <c r="EL23">
        <f>[49]CRP_Outcome_CRP!$O23</f>
        <v>8</v>
      </c>
      <c r="EM23">
        <f>[49]CRP_Outcome_CRP!$BF23</f>
        <v>0</v>
      </c>
      <c r="EN23">
        <f>[49]CRP_Outcome_CRP!$BG23</f>
        <v>5</v>
      </c>
      <c r="EO23">
        <f>[49]CRP_Outcome_CRP!$BH23</f>
        <v>6</v>
      </c>
      <c r="EQ23">
        <f>[50]CRP_Outcome_CRP!$O23</f>
        <v>8</v>
      </c>
      <c r="ER23">
        <f>[50]CRP_Outcome_CRP!$BF23</f>
        <v>0</v>
      </c>
      <c r="ES23">
        <f>[50]CRP_Outcome_CRP!$BG23</f>
        <v>10</v>
      </c>
      <c r="ET23">
        <f>[50]CRP_Outcome_CRP!$BH23</f>
        <v>8</v>
      </c>
      <c r="EV23">
        <f t="shared" si="0"/>
        <v>8</v>
      </c>
      <c r="EW23">
        <f t="shared" si="1"/>
        <v>5.6</v>
      </c>
      <c r="EX23">
        <f t="shared" si="2"/>
        <v>8.4</v>
      </c>
      <c r="EY23">
        <f t="shared" si="3"/>
        <v>11.933333333333334</v>
      </c>
    </row>
    <row r="24" spans="1:155" x14ac:dyDescent="0.35">
      <c r="A24">
        <v>22</v>
      </c>
      <c r="B24">
        <f>[1]CRP_Outcome_CRP!$O24</f>
        <v>8</v>
      </c>
      <c r="C24">
        <f>[1]CRP_Outcome_CRP!$BF24</f>
        <v>21</v>
      </c>
      <c r="D24">
        <f>[1]CRP_Outcome_CRP!$BG24</f>
        <v>9</v>
      </c>
      <c r="E24">
        <f>[1]CRP_Outcome_CRP!$BH24</f>
        <v>5</v>
      </c>
      <c r="G24">
        <f>[2]CRP_Outcome_CRP!$O24</f>
        <v>8</v>
      </c>
      <c r="H24">
        <f>[2]CRP_Outcome_CRP!$BF24</f>
        <v>18</v>
      </c>
      <c r="I24">
        <f>[2]CRP_Outcome_CRP!$BG24</f>
        <v>9</v>
      </c>
      <c r="J24">
        <f>[2]CRP_Outcome_CRP!$BH24</f>
        <v>3</v>
      </c>
      <c r="L24">
        <f>[3]CRP_Outcome_CRP!$O24</f>
        <v>8</v>
      </c>
      <c r="M24">
        <f>[3]CRP_Outcome_CRP!$BF24</f>
        <v>10</v>
      </c>
      <c r="N24">
        <f>[3]CRP_Outcome_CRP!$BG24</f>
        <v>9</v>
      </c>
      <c r="O24">
        <f>[3]CRP_Outcome_CRP!$BH24</f>
        <v>9</v>
      </c>
      <c r="Q24">
        <f>[4]CRP_Outcome_CRP!$O24</f>
        <v>8</v>
      </c>
      <c r="R24">
        <f>[4]CRP_Outcome_CRP!$BF24</f>
        <v>15</v>
      </c>
      <c r="S24">
        <f>[4]CRP_Outcome_CRP!$BG24</f>
        <v>10</v>
      </c>
      <c r="T24">
        <f>[4]CRP_Outcome_CRP!$BH24</f>
        <v>11</v>
      </c>
      <c r="V24">
        <f>[5]CRP_Outcome_CRP!$O24</f>
        <v>8</v>
      </c>
      <c r="W24">
        <f>[5]CRP_Outcome_CRP!$BF24</f>
        <v>13</v>
      </c>
      <c r="X24">
        <f>[5]CRP_Outcome_CRP!$BG24</f>
        <v>9</v>
      </c>
      <c r="Y24">
        <f>[5]CRP_Outcome_CRP!$BH24</f>
        <v>9</v>
      </c>
      <c r="AA24">
        <f>[6]CRP_Outcome_CRP!$O24</f>
        <v>8</v>
      </c>
      <c r="AB24">
        <f>[6]CRP_Outcome_CRP!$BF24</f>
        <v>9</v>
      </c>
      <c r="AC24">
        <f>[6]CRP_Outcome_CRP!$BG24</f>
        <v>8</v>
      </c>
      <c r="AD24">
        <f>[6]CRP_Outcome_CRP!$BH24</f>
        <v>9</v>
      </c>
      <c r="AF24">
        <f>[7]CRP_Outcome_CRP!$O24</f>
        <v>8</v>
      </c>
      <c r="AG24">
        <f>[7]CRP_Outcome_CRP!$BF24</f>
        <v>29</v>
      </c>
      <c r="AH24">
        <f>[7]CRP_Outcome_CRP!$BG24</f>
        <v>8</v>
      </c>
      <c r="AI24">
        <f>[7]CRP_Outcome_CRP!$BH24</f>
        <v>10</v>
      </c>
      <c r="AK24">
        <f>[8]CRP_Outcome_CRP!$O24</f>
        <v>8</v>
      </c>
      <c r="AL24">
        <f>[8]CRP_Outcome_CRP!$BF24</f>
        <v>10</v>
      </c>
      <c r="AM24">
        <f>[8]CRP_Outcome_CRP!$BG24</f>
        <v>8</v>
      </c>
      <c r="AN24">
        <f>[8]CRP_Outcome_CRP!$BH24</f>
        <v>10</v>
      </c>
      <c r="AP24">
        <f>[9]CRP_Outcome_CRP!$O24</f>
        <v>8</v>
      </c>
      <c r="AQ24">
        <f>[9]CRP_Outcome_CRP!$BF24</f>
        <v>4</v>
      </c>
      <c r="AR24">
        <f>[9]CRP_Outcome_CRP!$BG24</f>
        <v>6</v>
      </c>
      <c r="AS24">
        <f>[9]CRP_Outcome_CRP!$BH24</f>
        <v>6</v>
      </c>
      <c r="AU24">
        <f>[10]CRP_Outcome_CRP!$O24</f>
        <v>8</v>
      </c>
      <c r="AV24">
        <f>[10]CRP_Outcome_CRP!$BF24</f>
        <v>13</v>
      </c>
      <c r="AW24">
        <f>[10]CRP_Outcome_CRP!$BG24</f>
        <v>9</v>
      </c>
      <c r="AX24">
        <f>[10]CRP_Outcome_CRP!$BH24</f>
        <v>10</v>
      </c>
      <c r="AZ24">
        <f>[31]CRP_Outcome_CRP!$O24</f>
        <v>8</v>
      </c>
      <c r="BA24">
        <f>[31]CRP_Outcome_CRP!$BF24</f>
        <v>24</v>
      </c>
      <c r="BB24">
        <f>[31]CRP_Outcome_CRP!$BG24</f>
        <v>9</v>
      </c>
      <c r="BC24">
        <f>[31]CRP_Outcome_CRP!$BH24</f>
        <v>5</v>
      </c>
      <c r="BE24">
        <f>[32]CRP_Outcome_CRP!$O24</f>
        <v>8</v>
      </c>
      <c r="BF24">
        <f>[32]CRP_Outcome_CRP!$BF24</f>
        <v>24</v>
      </c>
      <c r="BG24">
        <f>[32]CRP_Outcome_CRP!$BG24</f>
        <v>9</v>
      </c>
      <c r="BH24">
        <f>[32]CRP_Outcome_CRP!$BH24</f>
        <v>5</v>
      </c>
      <c r="BJ24">
        <f>[33]CRP_Outcome_CRP!$O24</f>
        <v>8</v>
      </c>
      <c r="BK24">
        <f>[33]CRP_Outcome_CRP!$BF24</f>
        <v>12</v>
      </c>
      <c r="BL24">
        <f>[33]CRP_Outcome_CRP!$BG24</f>
        <v>9</v>
      </c>
      <c r="BM24">
        <f>[33]CRP_Outcome_CRP!$BH24</f>
        <v>8</v>
      </c>
      <c r="BO24">
        <f>[34]CRP_Outcome_CRP!$O24</f>
        <v>8</v>
      </c>
      <c r="BP24">
        <f>[34]CRP_Outcome_CRP!$BF24</f>
        <v>8</v>
      </c>
      <c r="BQ24">
        <f>[34]CRP_Outcome_CRP!$BG24</f>
        <v>9</v>
      </c>
      <c r="BR24">
        <f>[34]CRP_Outcome_CRP!$BH24</f>
        <v>10</v>
      </c>
      <c r="BT24">
        <f>[35]CRP_Outcome_CRP!$O24</f>
        <v>8</v>
      </c>
      <c r="BU24">
        <f>[35]CRP_Outcome_CRP!$BF24</f>
        <v>17</v>
      </c>
      <c r="BV24">
        <f>[35]CRP_Outcome_CRP!$BG24</f>
        <v>9</v>
      </c>
      <c r="BW24">
        <f>[35]CRP_Outcome_CRP!$BH24</f>
        <v>3</v>
      </c>
      <c r="BY24">
        <f>[36]CRP_Outcome_CRP!$O24</f>
        <v>8</v>
      </c>
      <c r="BZ24">
        <f>[36]CRP_Outcome_CRP!$BF24</f>
        <v>23</v>
      </c>
      <c r="CA24">
        <f>[36]CRP_Outcome_CRP!$BG24</f>
        <v>9</v>
      </c>
      <c r="CB24">
        <f>[36]CRP_Outcome_CRP!$BH24</f>
        <v>10</v>
      </c>
      <c r="CD24">
        <f>[37]CRP_Outcome_CRP!$O24</f>
        <v>8</v>
      </c>
      <c r="CE24">
        <f>[37]CRP_Outcome_CRP!$BF24</f>
        <v>15</v>
      </c>
      <c r="CF24">
        <f>[37]CRP_Outcome_CRP!$BG24</f>
        <v>9</v>
      </c>
      <c r="CG24">
        <f>[37]CRP_Outcome_CRP!$BH24</f>
        <v>0</v>
      </c>
      <c r="CI24">
        <f>[38]CRP_Outcome_CRP!$O24</f>
        <v>8</v>
      </c>
      <c r="CJ24">
        <f>[38]CRP_Outcome_CRP!$BF24</f>
        <v>10</v>
      </c>
      <c r="CK24">
        <f>[38]CRP_Outcome_CRP!$BG24</f>
        <v>9</v>
      </c>
      <c r="CL24">
        <f>[38]CRP_Outcome_CRP!$BH24</f>
        <v>8</v>
      </c>
      <c r="CN24">
        <f>[39]CRP_Outcome_CRP!$O24</f>
        <v>8</v>
      </c>
      <c r="CO24">
        <f>[39]CRP_Outcome_CRP!$BF24</f>
        <v>44</v>
      </c>
      <c r="CP24">
        <f>[39]CRP_Outcome_CRP!$BG24</f>
        <v>8</v>
      </c>
      <c r="CQ24">
        <f>[39]CRP_Outcome_CRP!$BH24</f>
        <v>7</v>
      </c>
      <c r="CS24">
        <f>[40]CRP_Outcome_CRP!$O24</f>
        <v>8</v>
      </c>
      <c r="CT24">
        <f>[40]CRP_Outcome_CRP!$BF24</f>
        <v>17</v>
      </c>
      <c r="CU24">
        <f>[40]CRP_Outcome_CRP!$BG24</f>
        <v>9</v>
      </c>
      <c r="CV24">
        <f>[40]CRP_Outcome_CRP!$BH24</f>
        <v>4</v>
      </c>
      <c r="CX24">
        <f>[41]CRP_Outcome_CRP!$O24</f>
        <v>8</v>
      </c>
      <c r="CY24">
        <f>[41]CRP_Outcome_CRP!$BF24</f>
        <v>32</v>
      </c>
      <c r="CZ24">
        <f>[41]CRP_Outcome_CRP!$BG24</f>
        <v>8</v>
      </c>
      <c r="DA24">
        <f>[41]CRP_Outcome_CRP!$BH24</f>
        <v>11</v>
      </c>
      <c r="DC24">
        <f>[42]CRP_Outcome_CRP!$O24</f>
        <v>8</v>
      </c>
      <c r="DD24">
        <f>[42]CRP_Outcome_CRP!$BF24</f>
        <v>17</v>
      </c>
      <c r="DE24">
        <f>[42]CRP_Outcome_CRP!$BG24</f>
        <v>6</v>
      </c>
      <c r="DF24">
        <f>[42]CRP_Outcome_CRP!$BH24</f>
        <v>5</v>
      </c>
      <c r="DH24">
        <f>[43]CRP_Outcome_CRP!$O24</f>
        <v>8</v>
      </c>
      <c r="DI24">
        <f>[43]CRP_Outcome_CRP!$BF24</f>
        <v>12</v>
      </c>
      <c r="DJ24">
        <f>[43]CRP_Outcome_CRP!$BG24</f>
        <v>6</v>
      </c>
      <c r="DK24">
        <f>[43]CRP_Outcome_CRP!$BH24</f>
        <v>4</v>
      </c>
      <c r="DM24">
        <f>[44]CRP_Outcome_CRP!$O24</f>
        <v>8</v>
      </c>
      <c r="DN24">
        <f>[44]CRP_Outcome_CRP!$BF24</f>
        <v>13</v>
      </c>
      <c r="DO24">
        <f>[44]CRP_Outcome_CRP!$BG24</f>
        <v>9</v>
      </c>
      <c r="DP24">
        <f>[44]CRP_Outcome_CRP!$BH24</f>
        <v>2</v>
      </c>
      <c r="DR24">
        <f>[45]CRP_Outcome_CRP!$O24</f>
        <v>8</v>
      </c>
      <c r="DS24">
        <f>[45]CRP_Outcome_CRP!$BF24</f>
        <v>17</v>
      </c>
      <c r="DT24">
        <f>[45]CRP_Outcome_CRP!$BG24</f>
        <v>6</v>
      </c>
      <c r="DU24">
        <f>[45]CRP_Outcome_CRP!$BH24</f>
        <v>5</v>
      </c>
      <c r="DW24">
        <f>[46]CRP_Outcome_CRP!$O24</f>
        <v>8</v>
      </c>
      <c r="DX24">
        <f>[46]CRP_Outcome_CRP!$BF24</f>
        <v>17</v>
      </c>
      <c r="DY24">
        <f>[46]CRP_Outcome_CRP!$BG24</f>
        <v>9</v>
      </c>
      <c r="DZ24">
        <f>[46]CRP_Outcome_CRP!$BH24</f>
        <v>5</v>
      </c>
      <c r="EB24">
        <f>[47]CRP_Outcome_CRP!$O24</f>
        <v>8</v>
      </c>
      <c r="EC24">
        <f>[47]CRP_Outcome_CRP!$BF24</f>
        <v>15</v>
      </c>
      <c r="ED24">
        <f>[47]CRP_Outcome_CRP!$BG24</f>
        <v>9</v>
      </c>
      <c r="EE24">
        <f>[47]CRP_Outcome_CRP!$BH24</f>
        <v>4</v>
      </c>
      <c r="EG24">
        <f>[48]CRP_Outcome_CRP!$O24</f>
        <v>8</v>
      </c>
      <c r="EH24">
        <f>[48]CRP_Outcome_CRP!$BF24</f>
        <v>41</v>
      </c>
      <c r="EI24">
        <f>[48]CRP_Outcome_CRP!$BG24</f>
        <v>8</v>
      </c>
      <c r="EJ24">
        <f>[48]CRP_Outcome_CRP!$BH24</f>
        <v>3</v>
      </c>
      <c r="EL24">
        <f>[49]CRP_Outcome_CRP!$O24</f>
        <v>8</v>
      </c>
      <c r="EM24">
        <f>[49]CRP_Outcome_CRP!$BF24</f>
        <v>0</v>
      </c>
      <c r="EN24">
        <f>[49]CRP_Outcome_CRP!$BG24</f>
        <v>6</v>
      </c>
      <c r="EO24">
        <f>[49]CRP_Outcome_CRP!$BH24</f>
        <v>7</v>
      </c>
      <c r="EQ24">
        <f>[50]CRP_Outcome_CRP!$O24</f>
        <v>8</v>
      </c>
      <c r="ER24">
        <f>[50]CRP_Outcome_CRP!$BF24</f>
        <v>0</v>
      </c>
      <c r="ES24">
        <f>[50]CRP_Outcome_CRP!$BG24</f>
        <v>10</v>
      </c>
      <c r="ET24">
        <f>[50]CRP_Outcome_CRP!$BH24</f>
        <v>13</v>
      </c>
      <c r="EV24">
        <f t="shared" si="0"/>
        <v>8</v>
      </c>
      <c r="EW24">
        <f t="shared" si="1"/>
        <v>16.666666666666668</v>
      </c>
      <c r="EX24">
        <f t="shared" si="2"/>
        <v>8.3666666666666671</v>
      </c>
      <c r="EY24">
        <f t="shared" si="3"/>
        <v>6.7</v>
      </c>
    </row>
    <row r="25" spans="1:155" x14ac:dyDescent="0.35">
      <c r="A25">
        <v>23</v>
      </c>
      <c r="B25">
        <f>[1]CRP_Outcome_CRP!$O25</f>
        <v>8</v>
      </c>
      <c r="C25">
        <f>[1]CRP_Outcome_CRP!$BF25</f>
        <v>6</v>
      </c>
      <c r="D25">
        <f>[1]CRP_Outcome_CRP!$BG25</f>
        <v>9</v>
      </c>
      <c r="E25">
        <f>[1]CRP_Outcome_CRP!$BH25</f>
        <v>5</v>
      </c>
      <c r="G25">
        <f>[2]CRP_Outcome_CRP!$O25</f>
        <v>8</v>
      </c>
      <c r="H25">
        <f>[2]CRP_Outcome_CRP!$BF25</f>
        <v>23</v>
      </c>
      <c r="I25">
        <f>[2]CRP_Outcome_CRP!$BG25</f>
        <v>9</v>
      </c>
      <c r="J25">
        <f>[2]CRP_Outcome_CRP!$BH25</f>
        <v>0</v>
      </c>
      <c r="L25">
        <f>[3]CRP_Outcome_CRP!$O25</f>
        <v>8</v>
      </c>
      <c r="M25">
        <f>[3]CRP_Outcome_CRP!$BF25</f>
        <v>18</v>
      </c>
      <c r="N25">
        <f>[3]CRP_Outcome_CRP!$BG25</f>
        <v>9</v>
      </c>
      <c r="O25">
        <f>[3]CRP_Outcome_CRP!$BH25</f>
        <v>4</v>
      </c>
      <c r="Q25">
        <f>[4]CRP_Outcome_CRP!$O25</f>
        <v>8</v>
      </c>
      <c r="R25">
        <f>[4]CRP_Outcome_CRP!$BF25</f>
        <v>13</v>
      </c>
      <c r="S25">
        <f>[4]CRP_Outcome_CRP!$BG25</f>
        <v>9</v>
      </c>
      <c r="T25">
        <f>[4]CRP_Outcome_CRP!$BH25</f>
        <v>8</v>
      </c>
      <c r="V25">
        <f>[5]CRP_Outcome_CRP!$O25</f>
        <v>8</v>
      </c>
      <c r="W25">
        <f>[5]CRP_Outcome_CRP!$BF25</f>
        <v>22</v>
      </c>
      <c r="X25">
        <f>[5]CRP_Outcome_CRP!$BG25</f>
        <v>8</v>
      </c>
      <c r="Y25">
        <f>[5]CRP_Outcome_CRP!$BH25</f>
        <v>4</v>
      </c>
      <c r="AA25">
        <f>[6]CRP_Outcome_CRP!$O25</f>
        <v>8</v>
      </c>
      <c r="AB25">
        <f>[6]CRP_Outcome_CRP!$BF25</f>
        <v>20</v>
      </c>
      <c r="AC25">
        <f>[6]CRP_Outcome_CRP!$BG25</f>
        <v>8</v>
      </c>
      <c r="AD25">
        <f>[6]CRP_Outcome_CRP!$BH25</f>
        <v>4</v>
      </c>
      <c r="AF25">
        <f>[7]CRP_Outcome_CRP!$O25</f>
        <v>8</v>
      </c>
      <c r="AG25">
        <f>[7]CRP_Outcome_CRP!$BF25</f>
        <v>25</v>
      </c>
      <c r="AH25">
        <f>[7]CRP_Outcome_CRP!$BG25</f>
        <v>8</v>
      </c>
      <c r="AI25">
        <f>[7]CRP_Outcome_CRP!$BH25</f>
        <v>3</v>
      </c>
      <c r="AK25">
        <f>[8]CRP_Outcome_CRP!$O25</f>
        <v>8</v>
      </c>
      <c r="AL25">
        <f>[8]CRP_Outcome_CRP!$BF25</f>
        <v>20</v>
      </c>
      <c r="AM25">
        <f>[8]CRP_Outcome_CRP!$BG25</f>
        <v>8</v>
      </c>
      <c r="AN25">
        <f>[8]CRP_Outcome_CRP!$BH25</f>
        <v>3</v>
      </c>
      <c r="AP25">
        <f>[9]CRP_Outcome_CRP!$O25</f>
        <v>8</v>
      </c>
      <c r="AQ25">
        <f>[9]CRP_Outcome_CRP!$BF25</f>
        <v>5</v>
      </c>
      <c r="AR25">
        <f>[9]CRP_Outcome_CRP!$BG25</f>
        <v>6</v>
      </c>
      <c r="AS25">
        <f>[9]CRP_Outcome_CRP!$BH25</f>
        <v>0</v>
      </c>
      <c r="AU25">
        <f>[10]CRP_Outcome_CRP!$O25</f>
        <v>8</v>
      </c>
      <c r="AV25">
        <f>[10]CRP_Outcome_CRP!$BF25</f>
        <v>11</v>
      </c>
      <c r="AW25">
        <f>[10]CRP_Outcome_CRP!$BG25</f>
        <v>9</v>
      </c>
      <c r="AX25">
        <f>[10]CRP_Outcome_CRP!$BH25</f>
        <v>2</v>
      </c>
      <c r="AZ25">
        <f>[31]CRP_Outcome_CRP!$O25</f>
        <v>8</v>
      </c>
      <c r="BA25">
        <f>[31]CRP_Outcome_CRP!$BF25</f>
        <v>8</v>
      </c>
      <c r="BB25">
        <f>[31]CRP_Outcome_CRP!$BG25</f>
        <v>9</v>
      </c>
      <c r="BC25">
        <f>[31]CRP_Outcome_CRP!$BH25</f>
        <v>5</v>
      </c>
      <c r="BE25">
        <f>[32]CRP_Outcome_CRP!$O25</f>
        <v>8</v>
      </c>
      <c r="BF25">
        <f>[32]CRP_Outcome_CRP!$BF25</f>
        <v>8</v>
      </c>
      <c r="BG25">
        <f>[32]CRP_Outcome_CRP!$BG25</f>
        <v>9</v>
      </c>
      <c r="BH25">
        <f>[32]CRP_Outcome_CRP!$BH25</f>
        <v>5</v>
      </c>
      <c r="BJ25">
        <f>[33]CRP_Outcome_CRP!$O25</f>
        <v>8</v>
      </c>
      <c r="BK25">
        <f>[33]CRP_Outcome_CRP!$BF25</f>
        <v>29</v>
      </c>
      <c r="BL25">
        <f>[33]CRP_Outcome_CRP!$BG25</f>
        <v>8</v>
      </c>
      <c r="BM25">
        <f>[33]CRP_Outcome_CRP!$BH25</f>
        <v>3</v>
      </c>
      <c r="BO25">
        <f>[34]CRP_Outcome_CRP!$O25</f>
        <v>8</v>
      </c>
      <c r="BP25">
        <f>[34]CRP_Outcome_CRP!$BF25</f>
        <v>25</v>
      </c>
      <c r="BQ25">
        <f>[34]CRP_Outcome_CRP!$BG25</f>
        <v>8</v>
      </c>
      <c r="BR25">
        <f>[34]CRP_Outcome_CRP!$BH25</f>
        <v>3</v>
      </c>
      <c r="BT25">
        <f>[35]CRP_Outcome_CRP!$O25</f>
        <v>8</v>
      </c>
      <c r="BU25">
        <f>[35]CRP_Outcome_CRP!$BF25</f>
        <v>18</v>
      </c>
      <c r="BV25">
        <f>[35]CRP_Outcome_CRP!$BG25</f>
        <v>9</v>
      </c>
      <c r="BW25">
        <f>[35]CRP_Outcome_CRP!$BH25</f>
        <v>3</v>
      </c>
      <c r="BY25">
        <f>[36]CRP_Outcome_CRP!$O25</f>
        <v>8</v>
      </c>
      <c r="BZ25">
        <f>[36]CRP_Outcome_CRP!$BF25</f>
        <v>35</v>
      </c>
      <c r="CA25">
        <f>[36]CRP_Outcome_CRP!$BG25</f>
        <v>8</v>
      </c>
      <c r="CB25">
        <f>[36]CRP_Outcome_CRP!$BH25</f>
        <v>3</v>
      </c>
      <c r="CD25">
        <f>[37]CRP_Outcome_CRP!$O25</f>
        <v>8</v>
      </c>
      <c r="CE25">
        <f>[37]CRP_Outcome_CRP!$BF25</f>
        <v>0</v>
      </c>
      <c r="CF25">
        <f>[37]CRP_Outcome_CRP!$BG25</f>
        <v>9</v>
      </c>
      <c r="CG25">
        <f>[37]CRP_Outcome_CRP!$BH25</f>
        <v>8</v>
      </c>
      <c r="CI25">
        <f>[38]CRP_Outcome_CRP!$O25</f>
        <v>8</v>
      </c>
      <c r="CJ25">
        <f>[38]CRP_Outcome_CRP!$BF25</f>
        <v>23</v>
      </c>
      <c r="CK25">
        <f>[38]CRP_Outcome_CRP!$BG25</f>
        <v>8</v>
      </c>
      <c r="CL25">
        <f>[38]CRP_Outcome_CRP!$BH25</f>
        <v>3</v>
      </c>
      <c r="CN25">
        <f>[39]CRP_Outcome_CRP!$O25</f>
        <v>8</v>
      </c>
      <c r="CO25">
        <f>[39]CRP_Outcome_CRP!$BF25</f>
        <v>2</v>
      </c>
      <c r="CP25">
        <f>[39]CRP_Outcome_CRP!$BG25</f>
        <v>8</v>
      </c>
      <c r="CQ25">
        <f>[39]CRP_Outcome_CRP!$BH25</f>
        <v>4</v>
      </c>
      <c r="CS25">
        <f>[40]CRP_Outcome_CRP!$O25</f>
        <v>8</v>
      </c>
      <c r="CT25">
        <f>[40]CRP_Outcome_CRP!$BF25</f>
        <v>23</v>
      </c>
      <c r="CU25">
        <f>[40]CRP_Outcome_CRP!$BG25</f>
        <v>9</v>
      </c>
      <c r="CV25">
        <f>[40]CRP_Outcome_CRP!$BH25</f>
        <v>0</v>
      </c>
      <c r="CX25">
        <f>[41]CRP_Outcome_CRP!$O25</f>
        <v>8</v>
      </c>
      <c r="CY25">
        <f>[41]CRP_Outcome_CRP!$BF25</f>
        <v>14</v>
      </c>
      <c r="CZ25">
        <f>[41]CRP_Outcome_CRP!$BG25</f>
        <v>8</v>
      </c>
      <c r="DA25">
        <f>[41]CRP_Outcome_CRP!$BH25</f>
        <v>6</v>
      </c>
      <c r="DC25">
        <f>[42]CRP_Outcome_CRP!$O25</f>
        <v>8</v>
      </c>
      <c r="DD25">
        <f>[42]CRP_Outcome_CRP!$BF25</f>
        <v>5</v>
      </c>
      <c r="DE25">
        <f>[42]CRP_Outcome_CRP!$BG25</f>
        <v>6</v>
      </c>
      <c r="DF25">
        <f>[42]CRP_Outcome_CRP!$BH25</f>
        <v>0</v>
      </c>
      <c r="DH25">
        <f>[43]CRP_Outcome_CRP!$O25</f>
        <v>8</v>
      </c>
      <c r="DI25">
        <f>[43]CRP_Outcome_CRP!$BF25</f>
        <v>8</v>
      </c>
      <c r="DJ25">
        <f>[43]CRP_Outcome_CRP!$BG25</f>
        <v>6</v>
      </c>
      <c r="DK25">
        <f>[43]CRP_Outcome_CRP!$BH25</f>
        <v>0</v>
      </c>
      <c r="DM25">
        <f>[44]CRP_Outcome_CRP!$O25</f>
        <v>8</v>
      </c>
      <c r="DN25">
        <f>[44]CRP_Outcome_CRP!$BF25</f>
        <v>18</v>
      </c>
      <c r="DO25">
        <f>[44]CRP_Outcome_CRP!$BG25</f>
        <v>9</v>
      </c>
      <c r="DP25">
        <f>[44]CRP_Outcome_CRP!$BH25</f>
        <v>6</v>
      </c>
      <c r="DR25">
        <f>[45]CRP_Outcome_CRP!$O25</f>
        <v>8</v>
      </c>
      <c r="DS25">
        <f>[45]CRP_Outcome_CRP!$BF25</f>
        <v>5</v>
      </c>
      <c r="DT25">
        <f>[45]CRP_Outcome_CRP!$BG25</f>
        <v>6</v>
      </c>
      <c r="DU25">
        <f>[45]CRP_Outcome_CRP!$BH25</f>
        <v>0</v>
      </c>
      <c r="DW25">
        <f>[46]CRP_Outcome_CRP!$O25</f>
        <v>8</v>
      </c>
      <c r="DX25">
        <f>[46]CRP_Outcome_CRP!$BF25</f>
        <v>13</v>
      </c>
      <c r="DY25">
        <f>[46]CRP_Outcome_CRP!$BG25</f>
        <v>9</v>
      </c>
      <c r="DZ25">
        <f>[46]CRP_Outcome_CRP!$BH25</f>
        <v>2</v>
      </c>
      <c r="EB25">
        <f>[47]CRP_Outcome_CRP!$O25</f>
        <v>8</v>
      </c>
      <c r="EC25">
        <f>[47]CRP_Outcome_CRP!$BF25</f>
        <v>15</v>
      </c>
      <c r="ED25">
        <f>[47]CRP_Outcome_CRP!$BG25</f>
        <v>8</v>
      </c>
      <c r="EE25">
        <f>[47]CRP_Outcome_CRP!$BH25</f>
        <v>4</v>
      </c>
      <c r="EG25">
        <f>[48]CRP_Outcome_CRP!$O25</f>
        <v>8</v>
      </c>
      <c r="EH25">
        <f>[48]CRP_Outcome_CRP!$BF25</f>
        <v>0</v>
      </c>
      <c r="EI25">
        <f>[48]CRP_Outcome_CRP!$BG25</f>
        <v>8</v>
      </c>
      <c r="EJ25">
        <f>[48]CRP_Outcome_CRP!$BH25</f>
        <v>6</v>
      </c>
      <c r="EL25">
        <f>[49]CRP_Outcome_CRP!$O25</f>
        <v>8</v>
      </c>
      <c r="EM25">
        <f>[49]CRP_Outcome_CRP!$BF25</f>
        <v>7</v>
      </c>
      <c r="EN25">
        <f>[49]CRP_Outcome_CRP!$BG25</f>
        <v>6</v>
      </c>
      <c r="EO25">
        <f>[49]CRP_Outcome_CRP!$BH25</f>
        <v>1</v>
      </c>
      <c r="EQ25">
        <f>[50]CRP_Outcome_CRP!$O25</f>
        <v>8</v>
      </c>
      <c r="ER25">
        <f>[50]CRP_Outcome_CRP!$BF25</f>
        <v>13</v>
      </c>
      <c r="ES25">
        <f>[50]CRP_Outcome_CRP!$BG25</f>
        <v>9</v>
      </c>
      <c r="ET25">
        <f>[50]CRP_Outcome_CRP!$BH25</f>
        <v>14</v>
      </c>
      <c r="EV25">
        <f t="shared" si="0"/>
        <v>8</v>
      </c>
      <c r="EW25">
        <f t="shared" si="1"/>
        <v>14.4</v>
      </c>
      <c r="EX25">
        <f t="shared" si="2"/>
        <v>8.1</v>
      </c>
      <c r="EY25">
        <f t="shared" si="3"/>
        <v>3.6333333333333333</v>
      </c>
    </row>
    <row r="26" spans="1:155" x14ac:dyDescent="0.35">
      <c r="A26">
        <v>24</v>
      </c>
      <c r="B26">
        <f>[1]CRP_Outcome_CRP!$O26</f>
        <v>8</v>
      </c>
      <c r="C26">
        <f>[1]CRP_Outcome_CRP!$BF26</f>
        <v>0</v>
      </c>
      <c r="D26">
        <f>[1]CRP_Outcome_CRP!$BG26</f>
        <v>9</v>
      </c>
      <c r="E26">
        <f>[1]CRP_Outcome_CRP!$BH26</f>
        <v>7</v>
      </c>
      <c r="G26">
        <f>[2]CRP_Outcome_CRP!$O26</f>
        <v>8</v>
      </c>
      <c r="H26">
        <f>[2]CRP_Outcome_CRP!$BF26</f>
        <v>0</v>
      </c>
      <c r="I26">
        <f>[2]CRP_Outcome_CRP!$BG26</f>
        <v>9</v>
      </c>
      <c r="J26">
        <f>[2]CRP_Outcome_CRP!$BH26</f>
        <v>9</v>
      </c>
      <c r="L26">
        <f>[3]CRP_Outcome_CRP!$O26</f>
        <v>8</v>
      </c>
      <c r="M26">
        <f>[3]CRP_Outcome_CRP!$BF26</f>
        <v>8</v>
      </c>
      <c r="N26">
        <f>[3]CRP_Outcome_CRP!$BG26</f>
        <v>9</v>
      </c>
      <c r="O26">
        <f>[3]CRP_Outcome_CRP!$BH26</f>
        <v>4</v>
      </c>
      <c r="Q26">
        <f>[4]CRP_Outcome_CRP!$O26</f>
        <v>8</v>
      </c>
      <c r="R26">
        <f>[4]CRP_Outcome_CRP!$BF26</f>
        <v>5</v>
      </c>
      <c r="S26">
        <f>[4]CRP_Outcome_CRP!$BG26</f>
        <v>8</v>
      </c>
      <c r="T26">
        <f>[4]CRP_Outcome_CRP!$BH26</f>
        <v>7</v>
      </c>
      <c r="V26">
        <f>[5]CRP_Outcome_CRP!$O26</f>
        <v>8</v>
      </c>
      <c r="W26">
        <f>[5]CRP_Outcome_CRP!$BF26</f>
        <v>9</v>
      </c>
      <c r="X26">
        <f>[5]CRP_Outcome_CRP!$BG26</f>
        <v>8</v>
      </c>
      <c r="Y26">
        <f>[5]CRP_Outcome_CRP!$BH26</f>
        <v>5</v>
      </c>
      <c r="AA26">
        <f>[6]CRP_Outcome_CRP!$O26</f>
        <v>8</v>
      </c>
      <c r="AB26">
        <f>[6]CRP_Outcome_CRP!$BF26</f>
        <v>8</v>
      </c>
      <c r="AC26">
        <f>[6]CRP_Outcome_CRP!$BG26</f>
        <v>9</v>
      </c>
      <c r="AD26">
        <f>[6]CRP_Outcome_CRP!$BH26</f>
        <v>0</v>
      </c>
      <c r="AF26">
        <f>[7]CRP_Outcome_CRP!$O26</f>
        <v>8</v>
      </c>
      <c r="AG26">
        <f>[7]CRP_Outcome_CRP!$BF26</f>
        <v>0</v>
      </c>
      <c r="AH26">
        <f>[7]CRP_Outcome_CRP!$BG26</f>
        <v>9</v>
      </c>
      <c r="AI26">
        <f>[7]CRP_Outcome_CRP!$BH26</f>
        <v>0</v>
      </c>
      <c r="AK26">
        <f>[8]CRP_Outcome_CRP!$O26</f>
        <v>8</v>
      </c>
      <c r="AL26">
        <f>[8]CRP_Outcome_CRP!$BF26</f>
        <v>9</v>
      </c>
      <c r="AM26">
        <f>[8]CRP_Outcome_CRP!$BG26</f>
        <v>9</v>
      </c>
      <c r="AN26">
        <f>[8]CRP_Outcome_CRP!$BH26</f>
        <v>0</v>
      </c>
      <c r="AP26">
        <f>[9]CRP_Outcome_CRP!$O26</f>
        <v>8</v>
      </c>
      <c r="AQ26">
        <f>[9]CRP_Outcome_CRP!$BF26</f>
        <v>5</v>
      </c>
      <c r="AR26">
        <f>[9]CRP_Outcome_CRP!$BG26</f>
        <v>6</v>
      </c>
      <c r="AS26">
        <f>[9]CRP_Outcome_CRP!$BH26</f>
        <v>0</v>
      </c>
      <c r="AU26">
        <f>[10]CRP_Outcome_CRP!$O26</f>
        <v>8</v>
      </c>
      <c r="AV26">
        <f>[10]CRP_Outcome_CRP!$BF26</f>
        <v>23</v>
      </c>
      <c r="AW26">
        <f>[10]CRP_Outcome_CRP!$BG26</f>
        <v>10</v>
      </c>
      <c r="AX26">
        <f>[10]CRP_Outcome_CRP!$BH26</f>
        <v>5</v>
      </c>
      <c r="AZ26">
        <f>[31]CRP_Outcome_CRP!$O26</f>
        <v>8</v>
      </c>
      <c r="BA26">
        <f>[31]CRP_Outcome_CRP!$BF26</f>
        <v>0</v>
      </c>
      <c r="BB26">
        <f>[31]CRP_Outcome_CRP!$BG26</f>
        <v>9</v>
      </c>
      <c r="BC26">
        <f>[31]CRP_Outcome_CRP!$BH26</f>
        <v>7</v>
      </c>
      <c r="BE26">
        <f>[32]CRP_Outcome_CRP!$O26</f>
        <v>8</v>
      </c>
      <c r="BF26">
        <f>[32]CRP_Outcome_CRP!$BF26</f>
        <v>0</v>
      </c>
      <c r="BG26">
        <f>[32]CRP_Outcome_CRP!$BG26</f>
        <v>9</v>
      </c>
      <c r="BH26">
        <f>[32]CRP_Outcome_CRP!$BH26</f>
        <v>7</v>
      </c>
      <c r="BJ26">
        <f>[33]CRP_Outcome_CRP!$O26</f>
        <v>8</v>
      </c>
      <c r="BK26">
        <f>[33]CRP_Outcome_CRP!$BF26</f>
        <v>6</v>
      </c>
      <c r="BL26">
        <f>[33]CRP_Outcome_CRP!$BG26</f>
        <v>8</v>
      </c>
      <c r="BM26">
        <f>[33]CRP_Outcome_CRP!$BH26</f>
        <v>7</v>
      </c>
      <c r="BO26">
        <f>[34]CRP_Outcome_CRP!$O26</f>
        <v>8</v>
      </c>
      <c r="BP26">
        <f>[34]CRP_Outcome_CRP!$BF26</f>
        <v>12</v>
      </c>
      <c r="BQ26">
        <f>[34]CRP_Outcome_CRP!$BG26</f>
        <v>8</v>
      </c>
      <c r="BR26">
        <f>[34]CRP_Outcome_CRP!$BH26</f>
        <v>5</v>
      </c>
      <c r="BT26">
        <f>[35]CRP_Outcome_CRP!$O26</f>
        <v>8</v>
      </c>
      <c r="BU26">
        <f>[35]CRP_Outcome_CRP!$BF26</f>
        <v>0</v>
      </c>
      <c r="BV26">
        <f>[35]CRP_Outcome_CRP!$BG26</f>
        <v>10</v>
      </c>
      <c r="BW26">
        <f>[35]CRP_Outcome_CRP!$BH26</f>
        <v>9</v>
      </c>
      <c r="BY26">
        <f>[36]CRP_Outcome_CRP!$O26</f>
        <v>8</v>
      </c>
      <c r="BZ26">
        <f>[36]CRP_Outcome_CRP!$BF26</f>
        <v>0</v>
      </c>
      <c r="CA26">
        <f>[36]CRP_Outcome_CRP!$BG26</f>
        <v>8</v>
      </c>
      <c r="CB26">
        <f>[36]CRP_Outcome_CRP!$BH26</f>
        <v>5</v>
      </c>
      <c r="CD26">
        <f>[37]CRP_Outcome_CRP!$O26</f>
        <v>8</v>
      </c>
      <c r="CE26">
        <f>[37]CRP_Outcome_CRP!$BF26</f>
        <v>0</v>
      </c>
      <c r="CF26">
        <f>[37]CRP_Outcome_CRP!$BG26</f>
        <v>9</v>
      </c>
      <c r="CG26">
        <f>[37]CRP_Outcome_CRP!$BH26</f>
        <v>10</v>
      </c>
      <c r="CI26">
        <f>[38]CRP_Outcome_CRP!$O26</f>
        <v>8</v>
      </c>
      <c r="CJ26">
        <f>[38]CRP_Outcome_CRP!$BF26</f>
        <v>8</v>
      </c>
      <c r="CK26">
        <f>[38]CRP_Outcome_CRP!$BG26</f>
        <v>8</v>
      </c>
      <c r="CL26">
        <f>[38]CRP_Outcome_CRP!$BH26</f>
        <v>7</v>
      </c>
      <c r="CN26">
        <f>[39]CRP_Outcome_CRP!$O26</f>
        <v>8</v>
      </c>
      <c r="CO26">
        <f>[39]CRP_Outcome_CRP!$BF26</f>
        <v>0</v>
      </c>
      <c r="CP26">
        <f>[39]CRP_Outcome_CRP!$BG26</f>
        <v>9</v>
      </c>
      <c r="CQ26">
        <f>[39]CRP_Outcome_CRP!$BH26</f>
        <v>3</v>
      </c>
      <c r="CS26">
        <f>[40]CRP_Outcome_CRP!$O26</f>
        <v>8</v>
      </c>
      <c r="CT26">
        <f>[40]CRP_Outcome_CRP!$BF26</f>
        <v>0</v>
      </c>
      <c r="CU26">
        <f>[40]CRP_Outcome_CRP!$BG26</f>
        <v>10</v>
      </c>
      <c r="CV26">
        <f>[40]CRP_Outcome_CRP!$BH26</f>
        <v>7</v>
      </c>
      <c r="CX26">
        <f>[41]CRP_Outcome_CRP!$O26</f>
        <v>8</v>
      </c>
      <c r="CY26">
        <f>[41]CRP_Outcome_CRP!$BF26</f>
        <v>0</v>
      </c>
      <c r="CZ26">
        <f>[41]CRP_Outcome_CRP!$BG26</f>
        <v>9</v>
      </c>
      <c r="DA26">
        <f>[41]CRP_Outcome_CRP!$BH26</f>
        <v>1</v>
      </c>
      <c r="DC26">
        <f>[42]CRP_Outcome_CRP!$O26</f>
        <v>8</v>
      </c>
      <c r="DD26">
        <f>[42]CRP_Outcome_CRP!$BF26</f>
        <v>0</v>
      </c>
      <c r="DE26">
        <f>[42]CRP_Outcome_CRP!$BG26</f>
        <v>6</v>
      </c>
      <c r="DF26">
        <f>[42]CRP_Outcome_CRP!$BH26</f>
        <v>2</v>
      </c>
      <c r="DH26">
        <f>[43]CRP_Outcome_CRP!$O26</f>
        <v>8</v>
      </c>
      <c r="DI26">
        <f>[43]CRP_Outcome_CRP!$BF26</f>
        <v>1</v>
      </c>
      <c r="DJ26">
        <f>[43]CRP_Outcome_CRP!$BG26</f>
        <v>6</v>
      </c>
      <c r="DK26">
        <f>[43]CRP_Outcome_CRP!$BH26</f>
        <v>1</v>
      </c>
      <c r="DM26">
        <f>[44]CRP_Outcome_CRP!$O26</f>
        <v>8</v>
      </c>
      <c r="DN26">
        <f>[44]CRP_Outcome_CRP!$BF26</f>
        <v>0</v>
      </c>
      <c r="DO26">
        <f>[44]CRP_Outcome_CRP!$BG26</f>
        <v>10</v>
      </c>
      <c r="DP26">
        <f>[44]CRP_Outcome_CRP!$BH26</f>
        <v>8</v>
      </c>
      <c r="DR26">
        <f>[45]CRP_Outcome_CRP!$O26</f>
        <v>8</v>
      </c>
      <c r="DS26">
        <f>[45]CRP_Outcome_CRP!$BF26</f>
        <v>0</v>
      </c>
      <c r="DT26">
        <f>[45]CRP_Outcome_CRP!$BG26</f>
        <v>6</v>
      </c>
      <c r="DU26">
        <f>[45]CRP_Outcome_CRP!$BH26</f>
        <v>2</v>
      </c>
      <c r="DW26">
        <f>[46]CRP_Outcome_CRP!$O26</f>
        <v>8</v>
      </c>
      <c r="DX26">
        <f>[46]CRP_Outcome_CRP!$BF26</f>
        <v>1</v>
      </c>
      <c r="DY26">
        <f>[46]CRP_Outcome_CRP!$BG26</f>
        <v>9</v>
      </c>
      <c r="DZ26">
        <f>[46]CRP_Outcome_CRP!$BH26</f>
        <v>4</v>
      </c>
      <c r="EB26">
        <f>[47]CRP_Outcome_CRP!$O26</f>
        <v>8</v>
      </c>
      <c r="EC26">
        <f>[47]CRP_Outcome_CRP!$BF26</f>
        <v>0</v>
      </c>
      <c r="ED26">
        <f>[47]CRP_Outcome_CRP!$BG26</f>
        <v>8</v>
      </c>
      <c r="EE26">
        <f>[47]CRP_Outcome_CRP!$BH26</f>
        <v>8</v>
      </c>
      <c r="EG26">
        <f>[48]CRP_Outcome_CRP!$O26</f>
        <v>8</v>
      </c>
      <c r="EH26">
        <f>[48]CRP_Outcome_CRP!$BF26</f>
        <v>0</v>
      </c>
      <c r="EI26">
        <f>[48]CRP_Outcome_CRP!$BG26</f>
        <v>9</v>
      </c>
      <c r="EJ26">
        <f>[48]CRP_Outcome_CRP!$BH26</f>
        <v>4</v>
      </c>
      <c r="EL26">
        <f>[49]CRP_Outcome_CRP!$O26</f>
        <v>8</v>
      </c>
      <c r="EM26">
        <f>[49]CRP_Outcome_CRP!$BF26</f>
        <v>10</v>
      </c>
      <c r="EN26">
        <f>[49]CRP_Outcome_CRP!$BG26</f>
        <v>6</v>
      </c>
      <c r="EO26">
        <f>[49]CRP_Outcome_CRP!$BH26</f>
        <v>2</v>
      </c>
      <c r="EQ26">
        <f>[50]CRP_Outcome_CRP!$O26</f>
        <v>8</v>
      </c>
      <c r="ER26">
        <f>[50]CRP_Outcome_CRP!$BF26</f>
        <v>34</v>
      </c>
      <c r="ES26">
        <f>[50]CRP_Outcome_CRP!$BG26</f>
        <v>9</v>
      </c>
      <c r="ET26">
        <f>[50]CRP_Outcome_CRP!$BH26</f>
        <v>8</v>
      </c>
      <c r="EV26">
        <f t="shared" si="0"/>
        <v>8</v>
      </c>
      <c r="EW26">
        <f t="shared" si="1"/>
        <v>4.6333333333333337</v>
      </c>
      <c r="EX26">
        <f t="shared" si="2"/>
        <v>8.4</v>
      </c>
      <c r="EY26">
        <f t="shared" si="3"/>
        <v>4.8</v>
      </c>
    </row>
    <row r="27" spans="1:155" x14ac:dyDescent="0.35">
      <c r="A27">
        <v>25</v>
      </c>
      <c r="B27">
        <f>[1]CRP_Outcome_CRP!$O27</f>
        <v>8</v>
      </c>
      <c r="C27">
        <f>[1]CRP_Outcome_CRP!$BF27</f>
        <v>0</v>
      </c>
      <c r="D27">
        <f>[1]CRP_Outcome_CRP!$BG27</f>
        <v>9</v>
      </c>
      <c r="E27">
        <f>[1]CRP_Outcome_CRP!$BH27</f>
        <v>9</v>
      </c>
      <c r="G27">
        <f>[2]CRP_Outcome_CRP!$O27</f>
        <v>8</v>
      </c>
      <c r="H27">
        <f>[2]CRP_Outcome_CRP!$BF27</f>
        <v>0</v>
      </c>
      <c r="I27">
        <f>[2]CRP_Outcome_CRP!$BG27</f>
        <v>9</v>
      </c>
      <c r="J27">
        <f>[2]CRP_Outcome_CRP!$BH27</f>
        <v>13</v>
      </c>
      <c r="L27">
        <f>[3]CRP_Outcome_CRP!$O27</f>
        <v>8</v>
      </c>
      <c r="M27">
        <f>[3]CRP_Outcome_CRP!$BF27</f>
        <v>0</v>
      </c>
      <c r="N27">
        <f>[3]CRP_Outcome_CRP!$BG27</f>
        <v>9</v>
      </c>
      <c r="O27">
        <f>[3]CRP_Outcome_CRP!$BH27</f>
        <v>7</v>
      </c>
      <c r="Q27">
        <f>[4]CRP_Outcome_CRP!$O27</f>
        <v>8</v>
      </c>
      <c r="R27">
        <f>[4]CRP_Outcome_CRP!$BF27</f>
        <v>0</v>
      </c>
      <c r="S27">
        <f>[4]CRP_Outcome_CRP!$BG27</f>
        <v>9</v>
      </c>
      <c r="T27">
        <f>[4]CRP_Outcome_CRP!$BH27</f>
        <v>4</v>
      </c>
      <c r="V27">
        <f>[5]CRP_Outcome_CRP!$O27</f>
        <v>8</v>
      </c>
      <c r="W27">
        <f>[5]CRP_Outcome_CRP!$BF27</f>
        <v>0</v>
      </c>
      <c r="X27">
        <f>[5]CRP_Outcome_CRP!$BG27</f>
        <v>9</v>
      </c>
      <c r="Y27">
        <f>[5]CRP_Outcome_CRP!$BH27</f>
        <v>6</v>
      </c>
      <c r="AA27">
        <f>[6]CRP_Outcome_CRP!$O27</f>
        <v>8</v>
      </c>
      <c r="AB27">
        <f>[6]CRP_Outcome_CRP!$BF27</f>
        <v>0</v>
      </c>
      <c r="AC27">
        <f>[6]CRP_Outcome_CRP!$BG27</f>
        <v>9</v>
      </c>
      <c r="AD27">
        <f>[6]CRP_Outcome_CRP!$BH27</f>
        <v>6</v>
      </c>
      <c r="AF27">
        <f>[7]CRP_Outcome_CRP!$O27</f>
        <v>8</v>
      </c>
      <c r="AG27">
        <f>[7]CRP_Outcome_CRP!$BF27</f>
        <v>0</v>
      </c>
      <c r="AH27">
        <f>[7]CRP_Outcome_CRP!$BG27</f>
        <v>9</v>
      </c>
      <c r="AI27">
        <f>[7]CRP_Outcome_CRP!$BH27</f>
        <v>6</v>
      </c>
      <c r="AK27">
        <f>[8]CRP_Outcome_CRP!$O27</f>
        <v>8</v>
      </c>
      <c r="AL27">
        <f>[8]CRP_Outcome_CRP!$BF27</f>
        <v>0</v>
      </c>
      <c r="AM27">
        <f>[8]CRP_Outcome_CRP!$BG27</f>
        <v>9</v>
      </c>
      <c r="AN27">
        <f>[8]CRP_Outcome_CRP!$BH27</f>
        <v>6</v>
      </c>
      <c r="AP27">
        <f>[9]CRP_Outcome_CRP!$O27</f>
        <v>8</v>
      </c>
      <c r="AQ27">
        <f>[9]CRP_Outcome_CRP!$BF27</f>
        <v>0</v>
      </c>
      <c r="AR27">
        <f>[9]CRP_Outcome_CRP!$BG27</f>
        <v>6</v>
      </c>
      <c r="AS27">
        <f>[9]CRP_Outcome_CRP!$BH27</f>
        <v>5</v>
      </c>
      <c r="AU27">
        <f>[10]CRP_Outcome_CRP!$O27</f>
        <v>8</v>
      </c>
      <c r="AV27">
        <f>[10]CRP_Outcome_CRP!$BF27</f>
        <v>0</v>
      </c>
      <c r="AW27">
        <f>[10]CRP_Outcome_CRP!$BG27</f>
        <v>9</v>
      </c>
      <c r="AX27">
        <f>[10]CRP_Outcome_CRP!$BH27</f>
        <v>9</v>
      </c>
      <c r="AZ27">
        <f>[31]CRP_Outcome_CRP!$O27</f>
        <v>8</v>
      </c>
      <c r="BA27">
        <f>[31]CRP_Outcome_CRP!$BF27</f>
        <v>0</v>
      </c>
      <c r="BB27">
        <f>[31]CRP_Outcome_CRP!$BG27</f>
        <v>9</v>
      </c>
      <c r="BC27">
        <f>[31]CRP_Outcome_CRP!$BH27</f>
        <v>9</v>
      </c>
      <c r="BE27">
        <f>[32]CRP_Outcome_CRP!$O27</f>
        <v>8</v>
      </c>
      <c r="BF27">
        <f>[32]CRP_Outcome_CRP!$BF27</f>
        <v>0</v>
      </c>
      <c r="BG27">
        <f>[32]CRP_Outcome_CRP!$BG27</f>
        <v>9</v>
      </c>
      <c r="BH27">
        <f>[32]CRP_Outcome_CRP!$BH27</f>
        <v>9</v>
      </c>
      <c r="BJ27">
        <f>[33]CRP_Outcome_CRP!$O27</f>
        <v>8</v>
      </c>
      <c r="BK27">
        <f>[33]CRP_Outcome_CRP!$BF27</f>
        <v>0</v>
      </c>
      <c r="BL27">
        <f>[33]CRP_Outcome_CRP!$BG27</f>
        <v>9</v>
      </c>
      <c r="BM27">
        <f>[33]CRP_Outcome_CRP!$BH27</f>
        <v>6</v>
      </c>
      <c r="BO27">
        <f>[34]CRP_Outcome_CRP!$O27</f>
        <v>8</v>
      </c>
      <c r="BP27">
        <f>[34]CRP_Outcome_CRP!$BF27</f>
        <v>0</v>
      </c>
      <c r="BQ27">
        <f>[34]CRP_Outcome_CRP!$BG27</f>
        <v>9</v>
      </c>
      <c r="BR27">
        <f>[34]CRP_Outcome_CRP!$BH27</f>
        <v>3</v>
      </c>
      <c r="BT27">
        <f>[35]CRP_Outcome_CRP!$O27</f>
        <v>8</v>
      </c>
      <c r="BU27">
        <f>[35]CRP_Outcome_CRP!$BF27</f>
        <v>0</v>
      </c>
      <c r="BV27">
        <f>[35]CRP_Outcome_CRP!$BG27</f>
        <v>9</v>
      </c>
      <c r="BW27">
        <f>[35]CRP_Outcome_CRP!$BH27</f>
        <v>11</v>
      </c>
      <c r="BY27">
        <f>[36]CRP_Outcome_CRP!$O27</f>
        <v>8</v>
      </c>
      <c r="BZ27">
        <f>[36]CRP_Outcome_CRP!$BF27</f>
        <v>0</v>
      </c>
      <c r="CA27">
        <f>[36]CRP_Outcome_CRP!$BG27</f>
        <v>9</v>
      </c>
      <c r="CB27">
        <f>[36]CRP_Outcome_CRP!$BH27</f>
        <v>3</v>
      </c>
      <c r="CD27">
        <f>[37]CRP_Outcome_CRP!$O27</f>
        <v>8</v>
      </c>
      <c r="CE27">
        <f>[37]CRP_Outcome_CRP!$BF27</f>
        <v>4</v>
      </c>
      <c r="CF27">
        <f>[37]CRP_Outcome_CRP!$BG27</f>
        <v>9</v>
      </c>
      <c r="CG27">
        <f>[37]CRP_Outcome_CRP!$BH27</f>
        <v>12</v>
      </c>
      <c r="CI27">
        <f>[38]CRP_Outcome_CRP!$O27</f>
        <v>8</v>
      </c>
      <c r="CJ27">
        <f>[38]CRP_Outcome_CRP!$BF27</f>
        <v>0</v>
      </c>
      <c r="CK27">
        <f>[38]CRP_Outcome_CRP!$BG27</f>
        <v>9</v>
      </c>
      <c r="CL27">
        <f>[38]CRP_Outcome_CRP!$BH27</f>
        <v>6</v>
      </c>
      <c r="CN27">
        <f>[39]CRP_Outcome_CRP!$O27</f>
        <v>8</v>
      </c>
      <c r="CO27">
        <f>[39]CRP_Outcome_CRP!$BF27</f>
        <v>4</v>
      </c>
      <c r="CP27">
        <f>[39]CRP_Outcome_CRP!$BG27</f>
        <v>9</v>
      </c>
      <c r="CQ27">
        <f>[39]CRP_Outcome_CRP!$BH27</f>
        <v>8</v>
      </c>
      <c r="CS27">
        <f>[40]CRP_Outcome_CRP!$O27</f>
        <v>8</v>
      </c>
      <c r="CT27">
        <f>[40]CRP_Outcome_CRP!$BF27</f>
        <v>0</v>
      </c>
      <c r="CU27">
        <f>[40]CRP_Outcome_CRP!$BG27</f>
        <v>9</v>
      </c>
      <c r="CV27">
        <f>[40]CRP_Outcome_CRP!$BH27</f>
        <v>10</v>
      </c>
      <c r="CX27">
        <f>[41]CRP_Outcome_CRP!$O27</f>
        <v>8</v>
      </c>
      <c r="CY27">
        <f>[41]CRP_Outcome_CRP!$BF27</f>
        <v>9</v>
      </c>
      <c r="CZ27">
        <f>[41]CRP_Outcome_CRP!$BG27</f>
        <v>9</v>
      </c>
      <c r="DA27">
        <f>[41]CRP_Outcome_CRP!$BH27</f>
        <v>3</v>
      </c>
      <c r="DC27">
        <f>[42]CRP_Outcome_CRP!$O27</f>
        <v>8</v>
      </c>
      <c r="DD27">
        <f>[42]CRP_Outcome_CRP!$BF27</f>
        <v>0</v>
      </c>
      <c r="DE27">
        <f>[42]CRP_Outcome_CRP!$BG27</f>
        <v>6</v>
      </c>
      <c r="DF27">
        <f>[42]CRP_Outcome_CRP!$BH27</f>
        <v>6</v>
      </c>
      <c r="DH27">
        <f>[43]CRP_Outcome_CRP!$O27</f>
        <v>8</v>
      </c>
      <c r="DI27">
        <f>[43]CRP_Outcome_CRP!$BF27</f>
        <v>0</v>
      </c>
      <c r="DJ27">
        <f>[43]CRP_Outcome_CRP!$BG27</f>
        <v>6</v>
      </c>
      <c r="DK27">
        <f>[43]CRP_Outcome_CRP!$BH27</f>
        <v>9</v>
      </c>
      <c r="DM27">
        <f>[44]CRP_Outcome_CRP!$O27</f>
        <v>8</v>
      </c>
      <c r="DN27">
        <f>[44]CRP_Outcome_CRP!$BF27</f>
        <v>0</v>
      </c>
      <c r="DO27">
        <f>[44]CRP_Outcome_CRP!$BG27</f>
        <v>9</v>
      </c>
      <c r="DP27">
        <f>[44]CRP_Outcome_CRP!$BH27</f>
        <v>10</v>
      </c>
      <c r="DR27">
        <f>[45]CRP_Outcome_CRP!$O27</f>
        <v>8</v>
      </c>
      <c r="DS27">
        <f>[45]CRP_Outcome_CRP!$BF27</f>
        <v>0</v>
      </c>
      <c r="DT27">
        <f>[45]CRP_Outcome_CRP!$BG27</f>
        <v>6</v>
      </c>
      <c r="DU27">
        <f>[45]CRP_Outcome_CRP!$BH27</f>
        <v>6</v>
      </c>
      <c r="DW27">
        <f>[46]CRP_Outcome_CRP!$O27</f>
        <v>8</v>
      </c>
      <c r="DX27">
        <f>[46]CRP_Outcome_CRP!$BF27</f>
        <v>0</v>
      </c>
      <c r="DY27">
        <f>[46]CRP_Outcome_CRP!$BG27</f>
        <v>9</v>
      </c>
      <c r="DZ27">
        <f>[46]CRP_Outcome_CRP!$BH27</f>
        <v>11</v>
      </c>
      <c r="EB27">
        <f>[47]CRP_Outcome_CRP!$O27</f>
        <v>8</v>
      </c>
      <c r="EC27">
        <f>[47]CRP_Outcome_CRP!$BF27</f>
        <v>0</v>
      </c>
      <c r="ED27">
        <f>[47]CRP_Outcome_CRP!$BG27</f>
        <v>9</v>
      </c>
      <c r="EE27">
        <f>[47]CRP_Outcome_CRP!$BH27</f>
        <v>8</v>
      </c>
      <c r="EG27">
        <f>[48]CRP_Outcome_CRP!$O27</f>
        <v>8</v>
      </c>
      <c r="EH27">
        <f>[48]CRP_Outcome_CRP!$BF27</f>
        <v>0</v>
      </c>
      <c r="EI27">
        <f>[48]CRP_Outcome_CRP!$BG27</f>
        <v>9</v>
      </c>
      <c r="EJ27">
        <f>[48]CRP_Outcome_CRP!$BH27</f>
        <v>10</v>
      </c>
      <c r="EL27">
        <f>[49]CRP_Outcome_CRP!$O27</f>
        <v>8</v>
      </c>
      <c r="EM27">
        <f>[49]CRP_Outcome_CRP!$BF27</f>
        <v>0</v>
      </c>
      <c r="EN27">
        <f>[49]CRP_Outcome_CRP!$BG27</f>
        <v>6</v>
      </c>
      <c r="EO27">
        <f>[49]CRP_Outcome_CRP!$BH27</f>
        <v>3</v>
      </c>
      <c r="EQ27">
        <f>[50]CRP_Outcome_CRP!$O27</f>
        <v>8</v>
      </c>
      <c r="ER27">
        <f>[50]CRP_Outcome_CRP!$BF27</f>
        <v>11</v>
      </c>
      <c r="ES27">
        <f>[50]CRP_Outcome_CRP!$BG27</f>
        <v>9</v>
      </c>
      <c r="ET27">
        <f>[50]CRP_Outcome_CRP!$BH27</f>
        <v>3</v>
      </c>
      <c r="EV27">
        <f t="shared" si="0"/>
        <v>8</v>
      </c>
      <c r="EW27">
        <f t="shared" si="1"/>
        <v>0.93333333333333335</v>
      </c>
      <c r="EX27">
        <f t="shared" si="2"/>
        <v>8.5</v>
      </c>
      <c r="EY27">
        <f t="shared" si="3"/>
        <v>7.2333333333333334</v>
      </c>
    </row>
    <row r="28" spans="1:155" x14ac:dyDescent="0.35">
      <c r="A28">
        <v>26</v>
      </c>
      <c r="B28">
        <f>[1]CRP_Outcome_CRP!$O28</f>
        <v>8</v>
      </c>
      <c r="C28">
        <f>[1]CRP_Outcome_CRP!$BF28</f>
        <v>11</v>
      </c>
      <c r="D28">
        <f>[1]CRP_Outcome_CRP!$BG28</f>
        <v>9</v>
      </c>
      <c r="E28">
        <f>[1]CRP_Outcome_CRP!$BH28</f>
        <v>12</v>
      </c>
      <c r="G28">
        <f>[2]CRP_Outcome_CRP!$O28</f>
        <v>8</v>
      </c>
      <c r="H28">
        <f>[2]CRP_Outcome_CRP!$BF28</f>
        <v>5</v>
      </c>
      <c r="I28">
        <f>[2]CRP_Outcome_CRP!$BG28</f>
        <v>9</v>
      </c>
      <c r="J28">
        <f>[2]CRP_Outcome_CRP!$BH28</f>
        <v>14</v>
      </c>
      <c r="L28">
        <f>[3]CRP_Outcome_CRP!$O28</f>
        <v>8</v>
      </c>
      <c r="M28">
        <f>[3]CRP_Outcome_CRP!$BF28</f>
        <v>0</v>
      </c>
      <c r="N28">
        <f>[3]CRP_Outcome_CRP!$BG28</f>
        <v>9</v>
      </c>
      <c r="O28">
        <f>[3]CRP_Outcome_CRP!$BH28</f>
        <v>10</v>
      </c>
      <c r="Q28">
        <f>[4]CRP_Outcome_CRP!$O28</f>
        <v>8</v>
      </c>
      <c r="R28">
        <f>[4]CRP_Outcome_CRP!$BF28</f>
        <v>5</v>
      </c>
      <c r="S28">
        <f>[4]CRP_Outcome_CRP!$BG28</f>
        <v>9</v>
      </c>
      <c r="T28">
        <f>[4]CRP_Outcome_CRP!$BH28</f>
        <v>5</v>
      </c>
      <c r="V28">
        <f>[5]CRP_Outcome_CRP!$O28</f>
        <v>8</v>
      </c>
      <c r="W28">
        <f>[5]CRP_Outcome_CRP!$BF28</f>
        <v>0</v>
      </c>
      <c r="X28">
        <f>[5]CRP_Outcome_CRP!$BG28</f>
        <v>9</v>
      </c>
      <c r="Y28">
        <f>[5]CRP_Outcome_CRP!$BH28</f>
        <v>10</v>
      </c>
      <c r="AA28">
        <f>[6]CRP_Outcome_CRP!$O28</f>
        <v>8</v>
      </c>
      <c r="AB28">
        <f>[6]CRP_Outcome_CRP!$BF28</f>
        <v>0</v>
      </c>
      <c r="AC28">
        <f>[6]CRP_Outcome_CRP!$BG28</f>
        <v>9</v>
      </c>
      <c r="AD28">
        <f>[6]CRP_Outcome_CRP!$BH28</f>
        <v>12</v>
      </c>
      <c r="AF28">
        <f>[7]CRP_Outcome_CRP!$O28</f>
        <v>8</v>
      </c>
      <c r="AG28">
        <f>[7]CRP_Outcome_CRP!$BF28</f>
        <v>0</v>
      </c>
      <c r="AH28">
        <f>[7]CRP_Outcome_CRP!$BG28</f>
        <v>9</v>
      </c>
      <c r="AI28">
        <f>[7]CRP_Outcome_CRP!$BH28</f>
        <v>12</v>
      </c>
      <c r="AK28">
        <f>[8]CRP_Outcome_CRP!$O28</f>
        <v>8</v>
      </c>
      <c r="AL28">
        <f>[8]CRP_Outcome_CRP!$BF28</f>
        <v>0</v>
      </c>
      <c r="AM28">
        <f>[8]CRP_Outcome_CRP!$BG28</f>
        <v>9</v>
      </c>
      <c r="AN28">
        <f>[8]CRP_Outcome_CRP!$BH28</f>
        <v>12</v>
      </c>
      <c r="AP28">
        <f>[9]CRP_Outcome_CRP!$O28</f>
        <v>8</v>
      </c>
      <c r="AQ28">
        <f>[9]CRP_Outcome_CRP!$BF28</f>
        <v>0</v>
      </c>
      <c r="AR28">
        <f>[9]CRP_Outcome_CRP!$BG28</f>
        <v>5</v>
      </c>
      <c r="AS28">
        <f>[9]CRP_Outcome_CRP!$BH28</f>
        <v>6</v>
      </c>
      <c r="AU28">
        <f>[10]CRP_Outcome_CRP!$O28</f>
        <v>8</v>
      </c>
      <c r="AV28">
        <f>[10]CRP_Outcome_CRP!$BF28</f>
        <v>0</v>
      </c>
      <c r="AW28">
        <f>[10]CRP_Outcome_CRP!$BG28</f>
        <v>9</v>
      </c>
      <c r="AX28">
        <f>[10]CRP_Outcome_CRP!$BH28</f>
        <v>14</v>
      </c>
      <c r="AZ28">
        <f>[31]CRP_Outcome_CRP!$O28</f>
        <v>8</v>
      </c>
      <c r="BA28">
        <f>[31]CRP_Outcome_CRP!$BF28</f>
        <v>5</v>
      </c>
      <c r="BB28">
        <f>[31]CRP_Outcome_CRP!$BG28</f>
        <v>9</v>
      </c>
      <c r="BC28">
        <f>[31]CRP_Outcome_CRP!$BH28</f>
        <v>12</v>
      </c>
      <c r="BE28">
        <f>[32]CRP_Outcome_CRP!$O28</f>
        <v>8</v>
      </c>
      <c r="BF28">
        <f>[32]CRP_Outcome_CRP!$BF28</f>
        <v>5</v>
      </c>
      <c r="BG28">
        <f>[32]CRP_Outcome_CRP!$BG28</f>
        <v>9</v>
      </c>
      <c r="BH28">
        <f>[32]CRP_Outcome_CRP!$BH28</f>
        <v>12</v>
      </c>
      <c r="BJ28">
        <f>[33]CRP_Outcome_CRP!$O28</f>
        <v>8</v>
      </c>
      <c r="BK28">
        <f>[33]CRP_Outcome_CRP!$BF28</f>
        <v>1</v>
      </c>
      <c r="BL28">
        <f>[33]CRP_Outcome_CRP!$BG28</f>
        <v>9</v>
      </c>
      <c r="BM28">
        <f>[33]CRP_Outcome_CRP!$BH28</f>
        <v>10</v>
      </c>
      <c r="BO28">
        <f>[34]CRP_Outcome_CRP!$O28</f>
        <v>8</v>
      </c>
      <c r="BP28">
        <f>[34]CRP_Outcome_CRP!$BF28</f>
        <v>0</v>
      </c>
      <c r="BQ28">
        <f>[34]CRP_Outcome_CRP!$BG28</f>
        <v>9</v>
      </c>
      <c r="BR28">
        <f>[34]CRP_Outcome_CRP!$BH28</f>
        <v>9</v>
      </c>
      <c r="BT28">
        <f>[35]CRP_Outcome_CRP!$O28</f>
        <v>8</v>
      </c>
      <c r="BU28">
        <f>[35]CRP_Outcome_CRP!$BF28</f>
        <v>6</v>
      </c>
      <c r="BV28">
        <f>[35]CRP_Outcome_CRP!$BG28</f>
        <v>9</v>
      </c>
      <c r="BW28">
        <f>[35]CRP_Outcome_CRP!$BH28</f>
        <v>15</v>
      </c>
      <c r="BY28">
        <f>[36]CRP_Outcome_CRP!$O28</f>
        <v>8</v>
      </c>
      <c r="BZ28">
        <f>[36]CRP_Outcome_CRP!$BF28</f>
        <v>0</v>
      </c>
      <c r="CA28">
        <f>[36]CRP_Outcome_CRP!$BG28</f>
        <v>9</v>
      </c>
      <c r="CB28">
        <f>[36]CRP_Outcome_CRP!$BH28</f>
        <v>9</v>
      </c>
      <c r="CD28">
        <f>[37]CRP_Outcome_CRP!$O28</f>
        <v>8</v>
      </c>
      <c r="CE28">
        <f>[37]CRP_Outcome_CRP!$BF28</f>
        <v>24</v>
      </c>
      <c r="CF28">
        <f>[37]CRP_Outcome_CRP!$BG28</f>
        <v>9</v>
      </c>
      <c r="CG28">
        <f>[37]CRP_Outcome_CRP!$BH28</f>
        <v>11</v>
      </c>
      <c r="CI28">
        <f>[38]CRP_Outcome_CRP!$O28</f>
        <v>8</v>
      </c>
      <c r="CJ28">
        <f>[38]CRP_Outcome_CRP!$BF28</f>
        <v>2</v>
      </c>
      <c r="CK28">
        <f>[38]CRP_Outcome_CRP!$BG28</f>
        <v>9</v>
      </c>
      <c r="CL28">
        <f>[38]CRP_Outcome_CRP!$BH28</f>
        <v>10</v>
      </c>
      <c r="CN28">
        <f>[39]CRP_Outcome_CRP!$O28</f>
        <v>8</v>
      </c>
      <c r="CO28">
        <f>[39]CRP_Outcome_CRP!$BF28</f>
        <v>0</v>
      </c>
      <c r="CP28">
        <f>[39]CRP_Outcome_CRP!$BG28</f>
        <v>9</v>
      </c>
      <c r="CQ28">
        <f>[39]CRP_Outcome_CRP!$BH28</f>
        <v>13</v>
      </c>
      <c r="CS28">
        <f>[40]CRP_Outcome_CRP!$O28</f>
        <v>8</v>
      </c>
      <c r="CT28">
        <f>[40]CRP_Outcome_CRP!$BF28</f>
        <v>3</v>
      </c>
      <c r="CU28">
        <f>[40]CRP_Outcome_CRP!$BG28</f>
        <v>9</v>
      </c>
      <c r="CV28">
        <f>[40]CRP_Outcome_CRP!$BH28</f>
        <v>17</v>
      </c>
      <c r="CX28">
        <f>[41]CRP_Outcome_CRP!$O28</f>
        <v>8</v>
      </c>
      <c r="CY28">
        <f>[41]CRP_Outcome_CRP!$BF28</f>
        <v>0</v>
      </c>
      <c r="CZ28">
        <f>[41]CRP_Outcome_CRP!$BG28</f>
        <v>9</v>
      </c>
      <c r="DA28">
        <f>[41]CRP_Outcome_CRP!$BH28</f>
        <v>10</v>
      </c>
      <c r="DC28">
        <f>[42]CRP_Outcome_CRP!$O28</f>
        <v>8</v>
      </c>
      <c r="DD28">
        <f>[42]CRP_Outcome_CRP!$BF28</f>
        <v>0</v>
      </c>
      <c r="DE28">
        <f>[42]CRP_Outcome_CRP!$BG28</f>
        <v>5</v>
      </c>
      <c r="DF28">
        <f>[42]CRP_Outcome_CRP!$BH28</f>
        <v>7</v>
      </c>
      <c r="DH28">
        <f>[43]CRP_Outcome_CRP!$O28</f>
        <v>8</v>
      </c>
      <c r="DI28">
        <f>[43]CRP_Outcome_CRP!$BF28</f>
        <v>0</v>
      </c>
      <c r="DJ28">
        <f>[43]CRP_Outcome_CRP!$BG28</f>
        <v>5</v>
      </c>
      <c r="DK28">
        <f>[43]CRP_Outcome_CRP!$BH28</f>
        <v>7</v>
      </c>
      <c r="DM28">
        <f>[44]CRP_Outcome_CRP!$O28</f>
        <v>8</v>
      </c>
      <c r="DN28">
        <f>[44]CRP_Outcome_CRP!$BF28</f>
        <v>3</v>
      </c>
      <c r="DO28">
        <f>[44]CRP_Outcome_CRP!$BG28</f>
        <v>9</v>
      </c>
      <c r="DP28">
        <f>[44]CRP_Outcome_CRP!$BH28</f>
        <v>15</v>
      </c>
      <c r="DR28">
        <f>[45]CRP_Outcome_CRP!$O28</f>
        <v>8</v>
      </c>
      <c r="DS28">
        <f>[45]CRP_Outcome_CRP!$BF28</f>
        <v>0</v>
      </c>
      <c r="DT28">
        <f>[45]CRP_Outcome_CRP!$BG28</f>
        <v>5</v>
      </c>
      <c r="DU28">
        <f>[45]CRP_Outcome_CRP!$BH28</f>
        <v>7</v>
      </c>
      <c r="DW28">
        <f>[46]CRP_Outcome_CRP!$O28</f>
        <v>8</v>
      </c>
      <c r="DX28">
        <f>[46]CRP_Outcome_CRP!$BF28</f>
        <v>0</v>
      </c>
      <c r="DY28">
        <f>[46]CRP_Outcome_CRP!$BG28</f>
        <v>9</v>
      </c>
      <c r="DZ28">
        <f>[46]CRP_Outcome_CRP!$BH28</f>
        <v>13</v>
      </c>
      <c r="EB28">
        <f>[47]CRP_Outcome_CRP!$O28</f>
        <v>8</v>
      </c>
      <c r="EC28">
        <f>[47]CRP_Outcome_CRP!$BF28</f>
        <v>5</v>
      </c>
      <c r="ED28">
        <f>[47]CRP_Outcome_CRP!$BG28</f>
        <v>9</v>
      </c>
      <c r="EE28">
        <f>[47]CRP_Outcome_CRP!$BH28</f>
        <v>11</v>
      </c>
      <c r="EG28">
        <f>[48]CRP_Outcome_CRP!$O28</f>
        <v>8</v>
      </c>
      <c r="EH28">
        <f>[48]CRP_Outcome_CRP!$BF28</f>
        <v>3</v>
      </c>
      <c r="EI28">
        <f>[48]CRP_Outcome_CRP!$BG28</f>
        <v>9</v>
      </c>
      <c r="EJ28">
        <f>[48]CRP_Outcome_CRP!$BH28</f>
        <v>14</v>
      </c>
      <c r="EL28">
        <f>[49]CRP_Outcome_CRP!$O28</f>
        <v>8</v>
      </c>
      <c r="EM28">
        <f>[49]CRP_Outcome_CRP!$BF28</f>
        <v>0</v>
      </c>
      <c r="EN28">
        <f>[49]CRP_Outcome_CRP!$BG28</f>
        <v>5</v>
      </c>
      <c r="EO28">
        <f>[49]CRP_Outcome_CRP!$BH28</f>
        <v>5</v>
      </c>
      <c r="EQ28">
        <f>[50]CRP_Outcome_CRP!$O28</f>
        <v>8</v>
      </c>
      <c r="ER28">
        <f>[50]CRP_Outcome_CRP!$BF28</f>
        <v>0</v>
      </c>
      <c r="ES28">
        <f>[50]CRP_Outcome_CRP!$BG28</f>
        <v>9</v>
      </c>
      <c r="ET28">
        <f>[50]CRP_Outcome_CRP!$BH28</f>
        <v>5</v>
      </c>
      <c r="EV28">
        <f t="shared" si="0"/>
        <v>8</v>
      </c>
      <c r="EW28">
        <f t="shared" si="1"/>
        <v>2.6</v>
      </c>
      <c r="EX28">
        <f t="shared" si="2"/>
        <v>8.3333333333333339</v>
      </c>
      <c r="EY28">
        <f t="shared" si="3"/>
        <v>10.633333333333333</v>
      </c>
    </row>
    <row r="29" spans="1:155" x14ac:dyDescent="0.35">
      <c r="A29">
        <v>27</v>
      </c>
      <c r="B29">
        <f>[1]CRP_Outcome_CRP!$O29</f>
        <v>8</v>
      </c>
      <c r="C29">
        <f>[1]CRP_Outcome_CRP!$BF29</f>
        <v>20</v>
      </c>
      <c r="D29">
        <f>[1]CRP_Outcome_CRP!$BG29</f>
        <v>9</v>
      </c>
      <c r="E29">
        <f>[1]CRP_Outcome_CRP!$BH29</f>
        <v>8</v>
      </c>
      <c r="G29">
        <f>[2]CRP_Outcome_CRP!$O29</f>
        <v>8</v>
      </c>
      <c r="H29">
        <f>[2]CRP_Outcome_CRP!$BF29</f>
        <v>16</v>
      </c>
      <c r="I29">
        <f>[2]CRP_Outcome_CRP!$BG29</f>
        <v>9</v>
      </c>
      <c r="J29">
        <f>[2]CRP_Outcome_CRP!$BH29</f>
        <v>6</v>
      </c>
      <c r="L29">
        <f>[3]CRP_Outcome_CRP!$O29</f>
        <v>8</v>
      </c>
      <c r="M29">
        <f>[3]CRP_Outcome_CRP!$BF29</f>
        <v>2</v>
      </c>
      <c r="N29">
        <f>[3]CRP_Outcome_CRP!$BG29</f>
        <v>9</v>
      </c>
      <c r="O29">
        <f>[3]CRP_Outcome_CRP!$BH29</f>
        <v>11</v>
      </c>
      <c r="Q29">
        <f>[4]CRP_Outcome_CRP!$O29</f>
        <v>8</v>
      </c>
      <c r="R29">
        <f>[4]CRP_Outcome_CRP!$BF29</f>
        <v>0</v>
      </c>
      <c r="S29">
        <f>[4]CRP_Outcome_CRP!$BG29</f>
        <v>10</v>
      </c>
      <c r="T29">
        <f>[4]CRP_Outcome_CRP!$BH29</f>
        <v>10</v>
      </c>
      <c r="V29">
        <f>[5]CRP_Outcome_CRP!$O29</f>
        <v>8</v>
      </c>
      <c r="W29">
        <f>[5]CRP_Outcome_CRP!$BF29</f>
        <v>4</v>
      </c>
      <c r="X29">
        <f>[5]CRP_Outcome_CRP!$BG29</f>
        <v>9</v>
      </c>
      <c r="Y29">
        <f>[5]CRP_Outcome_CRP!$BH29</f>
        <v>12</v>
      </c>
      <c r="AA29">
        <f>[6]CRP_Outcome_CRP!$O29</f>
        <v>8</v>
      </c>
      <c r="AB29">
        <f>[6]CRP_Outcome_CRP!$BF29</f>
        <v>0</v>
      </c>
      <c r="AC29">
        <f>[6]CRP_Outcome_CRP!$BG29</f>
        <v>9</v>
      </c>
      <c r="AD29">
        <f>[6]CRP_Outcome_CRP!$BH29</f>
        <v>13</v>
      </c>
      <c r="AF29">
        <f>[7]CRP_Outcome_CRP!$O29</f>
        <v>8</v>
      </c>
      <c r="AG29">
        <f>[7]CRP_Outcome_CRP!$BF29</f>
        <v>3</v>
      </c>
      <c r="AH29">
        <f>[7]CRP_Outcome_CRP!$BG29</f>
        <v>9</v>
      </c>
      <c r="AI29">
        <f>[7]CRP_Outcome_CRP!$BH29</f>
        <v>14</v>
      </c>
      <c r="AK29">
        <f>[8]CRP_Outcome_CRP!$O29</f>
        <v>8</v>
      </c>
      <c r="AL29">
        <f>[8]CRP_Outcome_CRP!$BF29</f>
        <v>0</v>
      </c>
      <c r="AM29">
        <f>[8]CRP_Outcome_CRP!$BG29</f>
        <v>9</v>
      </c>
      <c r="AN29">
        <f>[8]CRP_Outcome_CRP!$BH29</f>
        <v>14</v>
      </c>
      <c r="AP29">
        <f>[9]CRP_Outcome_CRP!$O29</f>
        <v>8</v>
      </c>
      <c r="AQ29">
        <f>[9]CRP_Outcome_CRP!$BF29</f>
        <v>0</v>
      </c>
      <c r="AR29">
        <f>[9]CRP_Outcome_CRP!$BG29</f>
        <v>6</v>
      </c>
      <c r="AS29">
        <f>[9]CRP_Outcome_CRP!$BH29</f>
        <v>8</v>
      </c>
      <c r="AU29">
        <f>[10]CRP_Outcome_CRP!$O29</f>
        <v>8</v>
      </c>
      <c r="AV29">
        <f>[10]CRP_Outcome_CRP!$BF29</f>
        <v>9</v>
      </c>
      <c r="AW29">
        <f>[10]CRP_Outcome_CRP!$BG29</f>
        <v>9</v>
      </c>
      <c r="AX29">
        <f>[10]CRP_Outcome_CRP!$BH29</f>
        <v>11</v>
      </c>
      <c r="AZ29">
        <f>[31]CRP_Outcome_CRP!$O29</f>
        <v>8</v>
      </c>
      <c r="BA29">
        <f>[31]CRP_Outcome_CRP!$BF29</f>
        <v>20</v>
      </c>
      <c r="BB29">
        <f>[31]CRP_Outcome_CRP!$BG29</f>
        <v>9</v>
      </c>
      <c r="BC29">
        <f>[31]CRP_Outcome_CRP!$BH29</f>
        <v>8</v>
      </c>
      <c r="BE29">
        <f>[32]CRP_Outcome_CRP!$O29</f>
        <v>8</v>
      </c>
      <c r="BF29">
        <f>[32]CRP_Outcome_CRP!$BF29</f>
        <v>20</v>
      </c>
      <c r="BG29">
        <f>[32]CRP_Outcome_CRP!$BG29</f>
        <v>9</v>
      </c>
      <c r="BH29">
        <f>[32]CRP_Outcome_CRP!$BH29</f>
        <v>8</v>
      </c>
      <c r="BJ29">
        <f>[33]CRP_Outcome_CRP!$O29</f>
        <v>8</v>
      </c>
      <c r="BK29">
        <f>[33]CRP_Outcome_CRP!$BF29</f>
        <v>4</v>
      </c>
      <c r="BL29">
        <f>[33]CRP_Outcome_CRP!$BG29</f>
        <v>9</v>
      </c>
      <c r="BM29">
        <f>[33]CRP_Outcome_CRP!$BH29</f>
        <v>11</v>
      </c>
      <c r="BO29">
        <f>[34]CRP_Outcome_CRP!$O29</f>
        <v>8</v>
      </c>
      <c r="BP29">
        <f>[34]CRP_Outcome_CRP!$BF29</f>
        <v>0</v>
      </c>
      <c r="BQ29">
        <f>[34]CRP_Outcome_CRP!$BG29</f>
        <v>9</v>
      </c>
      <c r="BR29">
        <f>[34]CRP_Outcome_CRP!$BH29</f>
        <v>14</v>
      </c>
      <c r="BT29">
        <f>[35]CRP_Outcome_CRP!$O29</f>
        <v>8</v>
      </c>
      <c r="BU29">
        <f>[35]CRP_Outcome_CRP!$BF29</f>
        <v>14</v>
      </c>
      <c r="BV29">
        <f>[35]CRP_Outcome_CRP!$BG29</f>
        <v>9</v>
      </c>
      <c r="BW29">
        <f>[35]CRP_Outcome_CRP!$BH29</f>
        <v>6</v>
      </c>
      <c r="BY29">
        <f>[36]CRP_Outcome_CRP!$O29</f>
        <v>8</v>
      </c>
      <c r="BZ29">
        <f>[36]CRP_Outcome_CRP!$BF29</f>
        <v>2</v>
      </c>
      <c r="CA29">
        <f>[36]CRP_Outcome_CRP!$BG29</f>
        <v>9</v>
      </c>
      <c r="CB29">
        <f>[36]CRP_Outcome_CRP!$BH29</f>
        <v>14</v>
      </c>
      <c r="CD29">
        <f>[37]CRP_Outcome_CRP!$O29</f>
        <v>8</v>
      </c>
      <c r="CE29">
        <f>[37]CRP_Outcome_CRP!$BF29</f>
        <v>22</v>
      </c>
      <c r="CF29">
        <f>[37]CRP_Outcome_CRP!$BG29</f>
        <v>9</v>
      </c>
      <c r="CG29">
        <f>[37]CRP_Outcome_CRP!$BH29</f>
        <v>0</v>
      </c>
      <c r="CI29">
        <f>[38]CRP_Outcome_CRP!$O29</f>
        <v>8</v>
      </c>
      <c r="CJ29">
        <f>[38]CRP_Outcome_CRP!$BF29</f>
        <v>4</v>
      </c>
      <c r="CK29">
        <f>[38]CRP_Outcome_CRP!$BG29</f>
        <v>9</v>
      </c>
      <c r="CL29">
        <f>[38]CRP_Outcome_CRP!$BH29</f>
        <v>11</v>
      </c>
      <c r="CN29">
        <f>[39]CRP_Outcome_CRP!$O29</f>
        <v>8</v>
      </c>
      <c r="CO29">
        <f>[39]CRP_Outcome_CRP!$BF29</f>
        <v>21</v>
      </c>
      <c r="CP29">
        <f>[39]CRP_Outcome_CRP!$BG29</f>
        <v>9</v>
      </c>
      <c r="CQ29">
        <f>[39]CRP_Outcome_CRP!$BH29</f>
        <v>10</v>
      </c>
      <c r="CS29">
        <f>[40]CRP_Outcome_CRP!$O29</f>
        <v>8</v>
      </c>
      <c r="CT29">
        <f>[40]CRP_Outcome_CRP!$BF29</f>
        <v>13</v>
      </c>
      <c r="CU29">
        <f>[40]CRP_Outcome_CRP!$BG29</f>
        <v>9</v>
      </c>
      <c r="CV29">
        <f>[40]CRP_Outcome_CRP!$BH29</f>
        <v>8</v>
      </c>
      <c r="CX29">
        <f>[41]CRP_Outcome_CRP!$O29</f>
        <v>8</v>
      </c>
      <c r="CY29">
        <f>[41]CRP_Outcome_CRP!$BF29</f>
        <v>0</v>
      </c>
      <c r="CZ29">
        <f>[41]CRP_Outcome_CRP!$BG29</f>
        <v>9</v>
      </c>
      <c r="DA29">
        <f>[41]CRP_Outcome_CRP!$BH29</f>
        <v>12</v>
      </c>
      <c r="DC29">
        <f>[42]CRP_Outcome_CRP!$O29</f>
        <v>8</v>
      </c>
      <c r="DD29">
        <f>[42]CRP_Outcome_CRP!$BF29</f>
        <v>6</v>
      </c>
      <c r="DE29">
        <f>[42]CRP_Outcome_CRP!$BG29</f>
        <v>7</v>
      </c>
      <c r="DF29">
        <f>[42]CRP_Outcome_CRP!$BH29</f>
        <v>7</v>
      </c>
      <c r="DH29">
        <f>[43]CRP_Outcome_CRP!$O29</f>
        <v>8</v>
      </c>
      <c r="DI29">
        <f>[43]CRP_Outcome_CRP!$BF29</f>
        <v>8</v>
      </c>
      <c r="DJ29">
        <f>[43]CRP_Outcome_CRP!$BG29</f>
        <v>6</v>
      </c>
      <c r="DK29">
        <f>[43]CRP_Outcome_CRP!$BH29</f>
        <v>5</v>
      </c>
      <c r="DM29">
        <f>[44]CRP_Outcome_CRP!$O29</f>
        <v>8</v>
      </c>
      <c r="DN29">
        <f>[44]CRP_Outcome_CRP!$BF29</f>
        <v>10</v>
      </c>
      <c r="DO29">
        <f>[44]CRP_Outcome_CRP!$BG29</f>
        <v>9</v>
      </c>
      <c r="DP29">
        <f>[44]CRP_Outcome_CRP!$BH29</f>
        <v>5</v>
      </c>
      <c r="DR29">
        <f>[45]CRP_Outcome_CRP!$O29</f>
        <v>8</v>
      </c>
      <c r="DS29">
        <f>[45]CRP_Outcome_CRP!$BF29</f>
        <v>6</v>
      </c>
      <c r="DT29">
        <f>[45]CRP_Outcome_CRP!$BG29</f>
        <v>7</v>
      </c>
      <c r="DU29">
        <f>[45]CRP_Outcome_CRP!$BH29</f>
        <v>7</v>
      </c>
      <c r="DW29">
        <f>[46]CRP_Outcome_CRP!$O29</f>
        <v>8</v>
      </c>
      <c r="DX29">
        <f>[46]CRP_Outcome_CRP!$BF29</f>
        <v>9</v>
      </c>
      <c r="DY29">
        <f>[46]CRP_Outcome_CRP!$BG29</f>
        <v>9</v>
      </c>
      <c r="DZ29">
        <f>[46]CRP_Outcome_CRP!$BH29</f>
        <v>9</v>
      </c>
      <c r="EB29">
        <f>[47]CRP_Outcome_CRP!$O29</f>
        <v>8</v>
      </c>
      <c r="EC29">
        <f>[47]CRP_Outcome_CRP!$BF29</f>
        <v>9</v>
      </c>
      <c r="ED29">
        <f>[47]CRP_Outcome_CRP!$BG29</f>
        <v>9</v>
      </c>
      <c r="EE29">
        <f>[47]CRP_Outcome_CRP!$BH29</f>
        <v>8</v>
      </c>
      <c r="EG29">
        <f>[48]CRP_Outcome_CRP!$O29</f>
        <v>8</v>
      </c>
      <c r="EH29">
        <f>[48]CRP_Outcome_CRP!$BF29</f>
        <v>32</v>
      </c>
      <c r="EI29">
        <f>[48]CRP_Outcome_CRP!$BG29</f>
        <v>9</v>
      </c>
      <c r="EJ29">
        <f>[48]CRP_Outcome_CRP!$BH29</f>
        <v>5</v>
      </c>
      <c r="EL29">
        <f>[49]CRP_Outcome_CRP!$O29</f>
        <v>8</v>
      </c>
      <c r="EM29">
        <f>[49]CRP_Outcome_CRP!$BF29</f>
        <v>0</v>
      </c>
      <c r="EN29">
        <f>[49]CRP_Outcome_CRP!$BG29</f>
        <v>6</v>
      </c>
      <c r="EO29">
        <f>[49]CRP_Outcome_CRP!$BH29</f>
        <v>8</v>
      </c>
      <c r="EQ29">
        <f>[50]CRP_Outcome_CRP!$O29</f>
        <v>8</v>
      </c>
      <c r="ER29">
        <f>[50]CRP_Outcome_CRP!$BF29</f>
        <v>0</v>
      </c>
      <c r="ES29">
        <f>[50]CRP_Outcome_CRP!$BG29</f>
        <v>10</v>
      </c>
      <c r="ET29">
        <f>[50]CRP_Outcome_CRP!$BH29</f>
        <v>8</v>
      </c>
      <c r="EV29">
        <f t="shared" si="0"/>
        <v>8</v>
      </c>
      <c r="EW29">
        <f t="shared" si="1"/>
        <v>8.4666666666666668</v>
      </c>
      <c r="EX29">
        <f t="shared" si="2"/>
        <v>8.6333333333333329</v>
      </c>
      <c r="EY29">
        <f t="shared" si="3"/>
        <v>9.0333333333333332</v>
      </c>
    </row>
    <row r="30" spans="1:155" x14ac:dyDescent="0.35">
      <c r="A30">
        <v>28</v>
      </c>
      <c r="B30">
        <f>[1]CRP_Outcome_CRP!$O30</f>
        <v>8</v>
      </c>
      <c r="C30">
        <f>[1]CRP_Outcome_CRP!$BF30</f>
        <v>18</v>
      </c>
      <c r="D30">
        <f>[1]CRP_Outcome_CRP!$BG30</f>
        <v>9</v>
      </c>
      <c r="E30">
        <f>[1]CRP_Outcome_CRP!$BH30</f>
        <v>5</v>
      </c>
      <c r="G30">
        <f>[2]CRP_Outcome_CRP!$O30</f>
        <v>8</v>
      </c>
      <c r="H30">
        <f>[2]CRP_Outcome_CRP!$BF30</f>
        <v>21</v>
      </c>
      <c r="I30">
        <f>[2]CRP_Outcome_CRP!$BG30</f>
        <v>9</v>
      </c>
      <c r="J30">
        <f>[2]CRP_Outcome_CRP!$BH30</f>
        <v>0</v>
      </c>
      <c r="L30">
        <f>[3]CRP_Outcome_CRP!$O30</f>
        <v>8</v>
      </c>
      <c r="M30">
        <f>[3]CRP_Outcome_CRP!$BF30</f>
        <v>11</v>
      </c>
      <c r="N30">
        <f>[3]CRP_Outcome_CRP!$BG30</f>
        <v>9</v>
      </c>
      <c r="O30">
        <f>[3]CRP_Outcome_CRP!$BH30</f>
        <v>8</v>
      </c>
      <c r="Q30">
        <f>[4]CRP_Outcome_CRP!$O30</f>
        <v>8</v>
      </c>
      <c r="R30">
        <f>[4]CRP_Outcome_CRP!$BF30</f>
        <v>13</v>
      </c>
      <c r="S30">
        <f>[4]CRP_Outcome_CRP!$BG30</f>
        <v>10</v>
      </c>
      <c r="T30">
        <f>[4]CRP_Outcome_CRP!$BH30</f>
        <v>10</v>
      </c>
      <c r="V30">
        <f>[5]CRP_Outcome_CRP!$O30</f>
        <v>8</v>
      </c>
      <c r="W30">
        <f>[5]CRP_Outcome_CRP!$BF30</f>
        <v>13</v>
      </c>
      <c r="X30">
        <f>[5]CRP_Outcome_CRP!$BG30</f>
        <v>9</v>
      </c>
      <c r="Y30">
        <f>[5]CRP_Outcome_CRP!$BH30</f>
        <v>7</v>
      </c>
      <c r="AA30">
        <f>[6]CRP_Outcome_CRP!$O30</f>
        <v>8</v>
      </c>
      <c r="AB30">
        <f>[6]CRP_Outcome_CRP!$BF30</f>
        <v>13</v>
      </c>
      <c r="AC30">
        <f>[6]CRP_Outcome_CRP!$BG30</f>
        <v>8</v>
      </c>
      <c r="AD30">
        <f>[6]CRP_Outcome_CRP!$BH30</f>
        <v>9</v>
      </c>
      <c r="AF30">
        <f>[7]CRP_Outcome_CRP!$O30</f>
        <v>8</v>
      </c>
      <c r="AG30">
        <f>[7]CRP_Outcome_CRP!$BF30</f>
        <v>36</v>
      </c>
      <c r="AH30">
        <f>[7]CRP_Outcome_CRP!$BG30</f>
        <v>8</v>
      </c>
      <c r="AI30">
        <f>[7]CRP_Outcome_CRP!$BH30</f>
        <v>8</v>
      </c>
      <c r="AK30">
        <f>[8]CRP_Outcome_CRP!$O30</f>
        <v>8</v>
      </c>
      <c r="AL30">
        <f>[8]CRP_Outcome_CRP!$BF30</f>
        <v>13</v>
      </c>
      <c r="AM30">
        <f>[8]CRP_Outcome_CRP!$BG30</f>
        <v>8</v>
      </c>
      <c r="AN30">
        <f>[8]CRP_Outcome_CRP!$BH30</f>
        <v>8</v>
      </c>
      <c r="AP30">
        <f>[9]CRP_Outcome_CRP!$O30</f>
        <v>8</v>
      </c>
      <c r="AQ30">
        <f>[9]CRP_Outcome_CRP!$BF30</f>
        <v>4</v>
      </c>
      <c r="AR30">
        <f>[9]CRP_Outcome_CRP!$BG30</f>
        <v>6</v>
      </c>
      <c r="AS30">
        <f>[9]CRP_Outcome_CRP!$BH30</f>
        <v>1</v>
      </c>
      <c r="AU30">
        <f>[10]CRP_Outcome_CRP!$O30</f>
        <v>8</v>
      </c>
      <c r="AV30">
        <f>[10]CRP_Outcome_CRP!$BF30</f>
        <v>33</v>
      </c>
      <c r="AW30">
        <f>[10]CRP_Outcome_CRP!$BG30</f>
        <v>9</v>
      </c>
      <c r="AX30">
        <f>[10]CRP_Outcome_CRP!$BH30</f>
        <v>4</v>
      </c>
      <c r="AZ30">
        <f>[31]CRP_Outcome_CRP!$O30</f>
        <v>8</v>
      </c>
      <c r="BA30">
        <f>[31]CRP_Outcome_CRP!$BF30</f>
        <v>22</v>
      </c>
      <c r="BB30">
        <f>[31]CRP_Outcome_CRP!$BG30</f>
        <v>9</v>
      </c>
      <c r="BC30">
        <f>[31]CRP_Outcome_CRP!$BH30</f>
        <v>5</v>
      </c>
      <c r="BE30">
        <f>[32]CRP_Outcome_CRP!$O30</f>
        <v>8</v>
      </c>
      <c r="BF30">
        <f>[32]CRP_Outcome_CRP!$BF30</f>
        <v>22</v>
      </c>
      <c r="BG30">
        <f>[32]CRP_Outcome_CRP!$BG30</f>
        <v>9</v>
      </c>
      <c r="BH30">
        <f>[32]CRP_Outcome_CRP!$BH30</f>
        <v>5</v>
      </c>
      <c r="BJ30">
        <f>[33]CRP_Outcome_CRP!$O30</f>
        <v>8</v>
      </c>
      <c r="BK30">
        <f>[33]CRP_Outcome_CRP!$BF30</f>
        <v>16</v>
      </c>
      <c r="BL30">
        <f>[33]CRP_Outcome_CRP!$BG30</f>
        <v>9</v>
      </c>
      <c r="BM30">
        <f>[33]CRP_Outcome_CRP!$BH30</f>
        <v>6</v>
      </c>
      <c r="BO30">
        <f>[34]CRP_Outcome_CRP!$O30</f>
        <v>8</v>
      </c>
      <c r="BP30">
        <f>[34]CRP_Outcome_CRP!$BF30</f>
        <v>10</v>
      </c>
      <c r="BQ30">
        <f>[34]CRP_Outcome_CRP!$BG30</f>
        <v>9</v>
      </c>
      <c r="BR30">
        <f>[34]CRP_Outcome_CRP!$BH30</f>
        <v>7</v>
      </c>
      <c r="BT30">
        <f>[35]CRP_Outcome_CRP!$O30</f>
        <v>8</v>
      </c>
      <c r="BU30">
        <f>[35]CRP_Outcome_CRP!$BF30</f>
        <v>23</v>
      </c>
      <c r="BV30">
        <f>[35]CRP_Outcome_CRP!$BG30</f>
        <v>9</v>
      </c>
      <c r="BW30">
        <f>[35]CRP_Outcome_CRP!$BH30</f>
        <v>3</v>
      </c>
      <c r="BY30">
        <f>[36]CRP_Outcome_CRP!$O30</f>
        <v>8</v>
      </c>
      <c r="BZ30">
        <f>[36]CRP_Outcome_CRP!$BF30</f>
        <v>32</v>
      </c>
      <c r="CA30">
        <f>[36]CRP_Outcome_CRP!$BG30</f>
        <v>9</v>
      </c>
      <c r="CB30">
        <f>[36]CRP_Outcome_CRP!$BH30</f>
        <v>7</v>
      </c>
      <c r="CD30">
        <f>[37]CRP_Outcome_CRP!$O30</f>
        <v>8</v>
      </c>
      <c r="CE30">
        <f>[37]CRP_Outcome_CRP!$BF30</f>
        <v>0</v>
      </c>
      <c r="CF30">
        <f>[37]CRP_Outcome_CRP!$BG30</f>
        <v>9</v>
      </c>
      <c r="CG30">
        <f>[37]CRP_Outcome_CRP!$BH30</f>
        <v>6</v>
      </c>
      <c r="CI30">
        <f>[38]CRP_Outcome_CRP!$O30</f>
        <v>8</v>
      </c>
      <c r="CJ30">
        <f>[38]CRP_Outcome_CRP!$BF30</f>
        <v>13</v>
      </c>
      <c r="CK30">
        <f>[38]CRP_Outcome_CRP!$BG30</f>
        <v>9</v>
      </c>
      <c r="CL30">
        <f>[38]CRP_Outcome_CRP!$BH30</f>
        <v>6</v>
      </c>
      <c r="CN30">
        <f>[39]CRP_Outcome_CRP!$O30</f>
        <v>8</v>
      </c>
      <c r="CO30">
        <f>[39]CRP_Outcome_CRP!$BF30</f>
        <v>22</v>
      </c>
      <c r="CP30">
        <f>[39]CRP_Outcome_CRP!$BG30</f>
        <v>8</v>
      </c>
      <c r="CQ30">
        <f>[39]CRP_Outcome_CRP!$BH30</f>
        <v>7</v>
      </c>
      <c r="CS30">
        <f>[40]CRP_Outcome_CRP!$O30</f>
        <v>8</v>
      </c>
      <c r="CT30">
        <f>[40]CRP_Outcome_CRP!$BF30</f>
        <v>28</v>
      </c>
      <c r="CU30">
        <f>[40]CRP_Outcome_CRP!$BG30</f>
        <v>9</v>
      </c>
      <c r="CV30">
        <f>[40]CRP_Outcome_CRP!$BH30</f>
        <v>0</v>
      </c>
      <c r="CX30">
        <f>[41]CRP_Outcome_CRP!$O30</f>
        <v>8</v>
      </c>
      <c r="CY30">
        <f>[41]CRP_Outcome_CRP!$BF30</f>
        <v>25</v>
      </c>
      <c r="CZ30">
        <f>[41]CRP_Outcome_CRP!$BG30</f>
        <v>8</v>
      </c>
      <c r="DA30">
        <f>[41]CRP_Outcome_CRP!$BH30</f>
        <v>11</v>
      </c>
      <c r="DC30">
        <f>[42]CRP_Outcome_CRP!$O30</f>
        <v>8</v>
      </c>
      <c r="DD30">
        <f>[42]CRP_Outcome_CRP!$BF30</f>
        <v>14</v>
      </c>
      <c r="DE30">
        <f>[42]CRP_Outcome_CRP!$BG30</f>
        <v>5</v>
      </c>
      <c r="DF30">
        <f>[42]CRP_Outcome_CRP!$BH30</f>
        <v>0</v>
      </c>
      <c r="DH30">
        <f>[43]CRP_Outcome_CRP!$O30</f>
        <v>8</v>
      </c>
      <c r="DI30">
        <f>[43]CRP_Outcome_CRP!$BF30</f>
        <v>10</v>
      </c>
      <c r="DJ30">
        <f>[43]CRP_Outcome_CRP!$BG30</f>
        <v>6</v>
      </c>
      <c r="DK30">
        <f>[43]CRP_Outcome_CRP!$BH30</f>
        <v>0</v>
      </c>
      <c r="DM30">
        <f>[44]CRP_Outcome_CRP!$O30</f>
        <v>8</v>
      </c>
      <c r="DN30">
        <f>[44]CRP_Outcome_CRP!$BF30</f>
        <v>21</v>
      </c>
      <c r="DO30">
        <f>[44]CRP_Outcome_CRP!$BG30</f>
        <v>9</v>
      </c>
      <c r="DP30">
        <f>[44]CRP_Outcome_CRP!$BH30</f>
        <v>5</v>
      </c>
      <c r="DR30">
        <f>[45]CRP_Outcome_CRP!$O30</f>
        <v>8</v>
      </c>
      <c r="DS30">
        <f>[45]CRP_Outcome_CRP!$BF30</f>
        <v>14</v>
      </c>
      <c r="DT30">
        <f>[45]CRP_Outcome_CRP!$BG30</f>
        <v>5</v>
      </c>
      <c r="DU30">
        <f>[45]CRP_Outcome_CRP!$BH30</f>
        <v>0</v>
      </c>
      <c r="DW30">
        <f>[46]CRP_Outcome_CRP!$O30</f>
        <v>8</v>
      </c>
      <c r="DX30">
        <f>[46]CRP_Outcome_CRP!$BF30</f>
        <v>18</v>
      </c>
      <c r="DY30">
        <f>[46]CRP_Outcome_CRP!$BG30</f>
        <v>9</v>
      </c>
      <c r="DZ30">
        <f>[46]CRP_Outcome_CRP!$BH30</f>
        <v>4</v>
      </c>
      <c r="EB30">
        <f>[47]CRP_Outcome_CRP!$O30</f>
        <v>8</v>
      </c>
      <c r="EC30">
        <f>[47]CRP_Outcome_CRP!$BF30</f>
        <v>17</v>
      </c>
      <c r="ED30">
        <f>[47]CRP_Outcome_CRP!$BG30</f>
        <v>9</v>
      </c>
      <c r="EE30">
        <f>[47]CRP_Outcome_CRP!$BH30</f>
        <v>4</v>
      </c>
      <c r="EG30">
        <f>[48]CRP_Outcome_CRP!$O30</f>
        <v>8</v>
      </c>
      <c r="EH30">
        <f>[48]CRP_Outcome_CRP!$BF30</f>
        <v>18</v>
      </c>
      <c r="EI30">
        <f>[48]CRP_Outcome_CRP!$BG30</f>
        <v>8</v>
      </c>
      <c r="EJ30">
        <f>[48]CRP_Outcome_CRP!$BH30</f>
        <v>7</v>
      </c>
      <c r="EL30">
        <f>[49]CRP_Outcome_CRP!$O30</f>
        <v>8</v>
      </c>
      <c r="EM30">
        <f>[49]CRP_Outcome_CRP!$BF30</f>
        <v>2</v>
      </c>
      <c r="EN30">
        <f>[49]CRP_Outcome_CRP!$BG30</f>
        <v>6</v>
      </c>
      <c r="EO30">
        <f>[49]CRP_Outcome_CRP!$BH30</f>
        <v>2</v>
      </c>
      <c r="EQ30">
        <f>[50]CRP_Outcome_CRP!$O30</f>
        <v>8</v>
      </c>
      <c r="ER30">
        <f>[50]CRP_Outcome_CRP!$BF30</f>
        <v>0</v>
      </c>
      <c r="ES30">
        <f>[50]CRP_Outcome_CRP!$BG30</f>
        <v>9</v>
      </c>
      <c r="ET30">
        <f>[50]CRP_Outcome_CRP!$BH30</f>
        <v>11</v>
      </c>
      <c r="EV30">
        <f t="shared" si="0"/>
        <v>8</v>
      </c>
      <c r="EW30">
        <f t="shared" si="1"/>
        <v>16.733333333333334</v>
      </c>
      <c r="EX30">
        <f t="shared" si="2"/>
        <v>8.2666666666666675</v>
      </c>
      <c r="EY30">
        <f t="shared" si="3"/>
        <v>5.2</v>
      </c>
    </row>
    <row r="31" spans="1:155" x14ac:dyDescent="0.35">
      <c r="A31">
        <v>29</v>
      </c>
      <c r="B31">
        <f>[1]CRP_Outcome_CRP!$O31</f>
        <v>8</v>
      </c>
      <c r="C31">
        <f>[1]CRP_Outcome_CRP!$BF31</f>
        <v>0</v>
      </c>
      <c r="D31">
        <f>[1]CRP_Outcome_CRP!$BG31</f>
        <v>9</v>
      </c>
      <c r="E31">
        <f>[1]CRP_Outcome_CRP!$BH31</f>
        <v>6</v>
      </c>
      <c r="G31">
        <f>[2]CRP_Outcome_CRP!$O31</f>
        <v>8</v>
      </c>
      <c r="H31">
        <f>[2]CRP_Outcome_CRP!$BF31</f>
        <v>4</v>
      </c>
      <c r="I31">
        <f>[2]CRP_Outcome_CRP!$BG31</f>
        <v>9</v>
      </c>
      <c r="J31">
        <f>[2]CRP_Outcome_CRP!$BH31</f>
        <v>7</v>
      </c>
      <c r="L31">
        <f>[3]CRP_Outcome_CRP!$O31</f>
        <v>8</v>
      </c>
      <c r="M31">
        <f>[3]CRP_Outcome_CRP!$BF31</f>
        <v>14</v>
      </c>
      <c r="N31">
        <f>[3]CRP_Outcome_CRP!$BG31</f>
        <v>9</v>
      </c>
      <c r="O31">
        <f>[3]CRP_Outcome_CRP!$BH31</f>
        <v>5</v>
      </c>
      <c r="Q31">
        <f>[4]CRP_Outcome_CRP!$O31</f>
        <v>8</v>
      </c>
      <c r="R31">
        <f>[4]CRP_Outcome_CRP!$BF31</f>
        <v>19</v>
      </c>
      <c r="S31">
        <f>[4]CRP_Outcome_CRP!$BG31</f>
        <v>9</v>
      </c>
      <c r="T31">
        <f>[4]CRP_Outcome_CRP!$BH31</f>
        <v>11</v>
      </c>
      <c r="V31">
        <f>[5]CRP_Outcome_CRP!$O31</f>
        <v>8</v>
      </c>
      <c r="W31">
        <f>[5]CRP_Outcome_CRP!$BF31</f>
        <v>18</v>
      </c>
      <c r="X31">
        <f>[5]CRP_Outcome_CRP!$BG31</f>
        <v>8</v>
      </c>
      <c r="Y31">
        <f>[5]CRP_Outcome_CRP!$BH31</f>
        <v>6</v>
      </c>
      <c r="AA31">
        <f>[6]CRP_Outcome_CRP!$O31</f>
        <v>8</v>
      </c>
      <c r="AB31">
        <f>[6]CRP_Outcome_CRP!$BF31</f>
        <v>17</v>
      </c>
      <c r="AC31">
        <f>[6]CRP_Outcome_CRP!$BG31</f>
        <v>8</v>
      </c>
      <c r="AD31">
        <f>[6]CRP_Outcome_CRP!$BH31</f>
        <v>1</v>
      </c>
      <c r="AF31">
        <f>[7]CRP_Outcome_CRP!$O31</f>
        <v>8</v>
      </c>
      <c r="AG31">
        <f>[7]CRP_Outcome_CRP!$BF31</f>
        <v>15</v>
      </c>
      <c r="AH31">
        <f>[7]CRP_Outcome_CRP!$BG31</f>
        <v>8</v>
      </c>
      <c r="AI31">
        <f>[7]CRP_Outcome_CRP!$BH31</f>
        <v>1</v>
      </c>
      <c r="AK31">
        <f>[8]CRP_Outcome_CRP!$O31</f>
        <v>8</v>
      </c>
      <c r="AL31">
        <f>[8]CRP_Outcome_CRP!$BF31</f>
        <v>18</v>
      </c>
      <c r="AM31">
        <f>[8]CRP_Outcome_CRP!$BG31</f>
        <v>8</v>
      </c>
      <c r="AN31">
        <f>[8]CRP_Outcome_CRP!$BH31</f>
        <v>1</v>
      </c>
      <c r="AP31">
        <f>[9]CRP_Outcome_CRP!$O31</f>
        <v>8</v>
      </c>
      <c r="AQ31">
        <f>[9]CRP_Outcome_CRP!$BF31</f>
        <v>9</v>
      </c>
      <c r="AR31">
        <f>[9]CRP_Outcome_CRP!$BG31</f>
        <v>6</v>
      </c>
      <c r="AS31">
        <f>[9]CRP_Outcome_CRP!$BH31</f>
        <v>0</v>
      </c>
      <c r="AU31">
        <f>[10]CRP_Outcome_CRP!$O31</f>
        <v>8</v>
      </c>
      <c r="AV31">
        <f>[10]CRP_Outcome_CRP!$BF31</f>
        <v>9</v>
      </c>
      <c r="AW31">
        <f>[10]CRP_Outcome_CRP!$BG31</f>
        <v>10</v>
      </c>
      <c r="AX31">
        <f>[10]CRP_Outcome_CRP!$BH31</f>
        <v>4</v>
      </c>
      <c r="AZ31">
        <f>[31]CRP_Outcome_CRP!$O31</f>
        <v>8</v>
      </c>
      <c r="BA31">
        <f>[31]CRP_Outcome_CRP!$BF31</f>
        <v>0</v>
      </c>
      <c r="BB31">
        <f>[31]CRP_Outcome_CRP!$BG31</f>
        <v>9</v>
      </c>
      <c r="BC31">
        <f>[31]CRP_Outcome_CRP!$BH31</f>
        <v>8</v>
      </c>
      <c r="BE31">
        <f>[32]CRP_Outcome_CRP!$O31</f>
        <v>8</v>
      </c>
      <c r="BF31">
        <f>[32]CRP_Outcome_CRP!$BF31</f>
        <v>0</v>
      </c>
      <c r="BG31">
        <f>[32]CRP_Outcome_CRP!$BG31</f>
        <v>9</v>
      </c>
      <c r="BH31">
        <f>[32]CRP_Outcome_CRP!$BH31</f>
        <v>6</v>
      </c>
      <c r="BJ31">
        <f>[33]CRP_Outcome_CRP!$O31</f>
        <v>8</v>
      </c>
      <c r="BK31">
        <f>[33]CRP_Outcome_CRP!$BF31</f>
        <v>17</v>
      </c>
      <c r="BL31">
        <f>[33]CRP_Outcome_CRP!$BG31</f>
        <v>8</v>
      </c>
      <c r="BM31">
        <f>[33]CRP_Outcome_CRP!$BH31</f>
        <v>7</v>
      </c>
      <c r="BO31">
        <f>[34]CRP_Outcome_CRP!$O31</f>
        <v>8</v>
      </c>
      <c r="BP31">
        <f>[34]CRP_Outcome_CRP!$BF31</f>
        <v>22</v>
      </c>
      <c r="BQ31">
        <f>[34]CRP_Outcome_CRP!$BG31</f>
        <v>8</v>
      </c>
      <c r="BR31">
        <f>[34]CRP_Outcome_CRP!$BH31</f>
        <v>6</v>
      </c>
      <c r="BT31">
        <f>[35]CRP_Outcome_CRP!$O31</f>
        <v>8</v>
      </c>
      <c r="BU31">
        <f>[35]CRP_Outcome_CRP!$BF31</f>
        <v>4</v>
      </c>
      <c r="BV31">
        <f>[35]CRP_Outcome_CRP!$BG31</f>
        <v>10</v>
      </c>
      <c r="BW31">
        <f>[35]CRP_Outcome_CRP!$BH31</f>
        <v>8</v>
      </c>
      <c r="BY31">
        <f>[36]CRP_Outcome_CRP!$O31</f>
        <v>8</v>
      </c>
      <c r="BZ31">
        <f>[36]CRP_Outcome_CRP!$BF31</f>
        <v>17</v>
      </c>
      <c r="CA31">
        <f>[36]CRP_Outcome_CRP!$BG31</f>
        <v>8</v>
      </c>
      <c r="CB31">
        <f>[36]CRP_Outcome_CRP!$BH31</f>
        <v>6</v>
      </c>
      <c r="CD31">
        <f>[37]CRP_Outcome_CRP!$O31</f>
        <v>8</v>
      </c>
      <c r="CE31">
        <f>[37]CRP_Outcome_CRP!$BF31</f>
        <v>0</v>
      </c>
      <c r="CF31">
        <f>[37]CRP_Outcome_CRP!$BG31</f>
        <v>9</v>
      </c>
      <c r="CG31">
        <f>[37]CRP_Outcome_CRP!$BH31</f>
        <v>9</v>
      </c>
      <c r="CI31">
        <f>[38]CRP_Outcome_CRP!$O31</f>
        <v>8</v>
      </c>
      <c r="CJ31">
        <f>[38]CRP_Outcome_CRP!$BF31</f>
        <v>16</v>
      </c>
      <c r="CK31">
        <f>[38]CRP_Outcome_CRP!$BG31</f>
        <v>8</v>
      </c>
      <c r="CL31">
        <f>[38]CRP_Outcome_CRP!$BH31</f>
        <v>7</v>
      </c>
      <c r="CN31">
        <f>[39]CRP_Outcome_CRP!$O31</f>
        <v>8</v>
      </c>
      <c r="CO31">
        <f>[39]CRP_Outcome_CRP!$BF31</f>
        <v>0</v>
      </c>
      <c r="CP31">
        <f>[39]CRP_Outcome_CRP!$BG31</f>
        <v>8</v>
      </c>
      <c r="CQ31">
        <f>[39]CRP_Outcome_CRP!$BH31</f>
        <v>4</v>
      </c>
      <c r="CS31">
        <f>[40]CRP_Outcome_CRP!$O31</f>
        <v>8</v>
      </c>
      <c r="CT31">
        <f>[40]CRP_Outcome_CRP!$BF31</f>
        <v>6</v>
      </c>
      <c r="CU31">
        <f>[40]CRP_Outcome_CRP!$BG31</f>
        <v>10</v>
      </c>
      <c r="CV31">
        <f>[40]CRP_Outcome_CRP!$BH31</f>
        <v>7</v>
      </c>
      <c r="CX31">
        <f>[41]CRP_Outcome_CRP!$O31</f>
        <v>8</v>
      </c>
      <c r="CY31">
        <f>[41]CRP_Outcome_CRP!$BF31</f>
        <v>10</v>
      </c>
      <c r="CZ31">
        <f>[41]CRP_Outcome_CRP!$BG31</f>
        <v>8</v>
      </c>
      <c r="DA31">
        <f>[41]CRP_Outcome_CRP!$BH31</f>
        <v>5</v>
      </c>
      <c r="DC31">
        <f>[42]CRP_Outcome_CRP!$O31</f>
        <v>8</v>
      </c>
      <c r="DD31">
        <f>[42]CRP_Outcome_CRP!$BF31</f>
        <v>3</v>
      </c>
      <c r="DE31">
        <f>[42]CRP_Outcome_CRP!$BG31</f>
        <v>6</v>
      </c>
      <c r="DF31">
        <f>[42]CRP_Outcome_CRP!$BH31</f>
        <v>4</v>
      </c>
      <c r="DH31">
        <f>[43]CRP_Outcome_CRP!$O31</f>
        <v>8</v>
      </c>
      <c r="DI31">
        <f>[43]CRP_Outcome_CRP!$BF31</f>
        <v>4</v>
      </c>
      <c r="DJ31">
        <f>[43]CRP_Outcome_CRP!$BG31</f>
        <v>6</v>
      </c>
      <c r="DK31">
        <f>[43]CRP_Outcome_CRP!$BH31</f>
        <v>0</v>
      </c>
      <c r="DM31">
        <f>[44]CRP_Outcome_CRP!$O31</f>
        <v>8</v>
      </c>
      <c r="DN31">
        <f>[44]CRP_Outcome_CRP!$BF31</f>
        <v>2</v>
      </c>
      <c r="DO31">
        <f>[44]CRP_Outcome_CRP!$BG31</f>
        <v>10</v>
      </c>
      <c r="DP31">
        <f>[44]CRP_Outcome_CRP!$BH31</f>
        <v>8</v>
      </c>
      <c r="DR31">
        <f>[45]CRP_Outcome_CRP!$O31</f>
        <v>8</v>
      </c>
      <c r="DS31">
        <f>[45]CRP_Outcome_CRP!$BF31</f>
        <v>3</v>
      </c>
      <c r="DT31">
        <f>[45]CRP_Outcome_CRP!$BG31</f>
        <v>6</v>
      </c>
      <c r="DU31">
        <f>[45]CRP_Outcome_CRP!$BH31</f>
        <v>4</v>
      </c>
      <c r="DW31">
        <f>[46]CRP_Outcome_CRP!$O31</f>
        <v>8</v>
      </c>
      <c r="DX31">
        <f>[46]CRP_Outcome_CRP!$BF31</f>
        <v>8</v>
      </c>
      <c r="DY31">
        <f>[46]CRP_Outcome_CRP!$BG31</f>
        <v>9</v>
      </c>
      <c r="DZ31">
        <f>[46]CRP_Outcome_CRP!$BH31</f>
        <v>2</v>
      </c>
      <c r="EB31">
        <f>[47]CRP_Outcome_CRP!$O31</f>
        <v>8</v>
      </c>
      <c r="EC31">
        <f>[47]CRP_Outcome_CRP!$BF31</f>
        <v>8</v>
      </c>
      <c r="ED31">
        <f>[47]CRP_Outcome_CRP!$BG31</f>
        <v>8</v>
      </c>
      <c r="EE31">
        <f>[47]CRP_Outcome_CRP!$BH31</f>
        <v>8</v>
      </c>
      <c r="EG31">
        <f>[48]CRP_Outcome_CRP!$O31</f>
        <v>8</v>
      </c>
      <c r="EH31">
        <f>[48]CRP_Outcome_CRP!$BF31</f>
        <v>0</v>
      </c>
      <c r="EI31">
        <f>[48]CRP_Outcome_CRP!$BG31</f>
        <v>8</v>
      </c>
      <c r="EJ31">
        <f>[48]CRP_Outcome_CRP!$BH31</f>
        <v>5</v>
      </c>
      <c r="EL31">
        <f>[49]CRP_Outcome_CRP!$O31</f>
        <v>8</v>
      </c>
      <c r="EM31">
        <f>[49]CRP_Outcome_CRP!$BF31</f>
        <v>13</v>
      </c>
      <c r="EN31">
        <f>[49]CRP_Outcome_CRP!$BG31</f>
        <v>6</v>
      </c>
      <c r="EO31">
        <f>[49]CRP_Outcome_CRP!$BH31</f>
        <v>3</v>
      </c>
      <c r="EQ31">
        <f>[50]CRP_Outcome_CRP!$O31</f>
        <v>8</v>
      </c>
      <c r="ER31">
        <f>[50]CRP_Outcome_CRP!$BF31</f>
        <v>16</v>
      </c>
      <c r="ES31">
        <f>[50]CRP_Outcome_CRP!$BG31</f>
        <v>9</v>
      </c>
      <c r="ET31">
        <f>[50]CRP_Outcome_CRP!$BH31</f>
        <v>13</v>
      </c>
      <c r="EV31">
        <f t="shared" si="0"/>
        <v>8</v>
      </c>
      <c r="EW31">
        <f t="shared" si="1"/>
        <v>9.0666666666666664</v>
      </c>
      <c r="EX31">
        <f t="shared" si="2"/>
        <v>8.2333333333333325</v>
      </c>
      <c r="EY31">
        <f t="shared" si="3"/>
        <v>5.4</v>
      </c>
    </row>
    <row r="32" spans="1:155" x14ac:dyDescent="0.35">
      <c r="A32">
        <v>30</v>
      </c>
      <c r="B32">
        <f>[1]CRP_Outcome_CRP!$O32</f>
        <v>8</v>
      </c>
      <c r="C32">
        <f>[1]CRP_Outcome_CRP!$BF32</f>
        <v>0</v>
      </c>
      <c r="D32">
        <f>[1]CRP_Outcome_CRP!$BG32</f>
        <v>9</v>
      </c>
      <c r="E32">
        <f>[1]CRP_Outcome_CRP!$BH32</f>
        <v>8</v>
      </c>
      <c r="G32">
        <f>[2]CRP_Outcome_CRP!$O32</f>
        <v>8</v>
      </c>
      <c r="H32">
        <f>[2]CRP_Outcome_CRP!$BF32</f>
        <v>0</v>
      </c>
      <c r="I32">
        <f>[2]CRP_Outcome_CRP!$BG32</f>
        <v>9</v>
      </c>
      <c r="J32">
        <f>[2]CRP_Outcome_CRP!$BH32</f>
        <v>12</v>
      </c>
      <c r="L32">
        <f>[3]CRP_Outcome_CRP!$O32</f>
        <v>8</v>
      </c>
      <c r="M32">
        <f>[3]CRP_Outcome_CRP!$BF32</f>
        <v>6</v>
      </c>
      <c r="N32">
        <f>[3]CRP_Outcome_CRP!$BG32</f>
        <v>9</v>
      </c>
      <c r="O32">
        <f>[3]CRP_Outcome_CRP!$BH32</f>
        <v>5</v>
      </c>
      <c r="Q32">
        <f>[4]CRP_Outcome_CRP!$O32</f>
        <v>8</v>
      </c>
      <c r="R32">
        <f>[4]CRP_Outcome_CRP!$BF32</f>
        <v>2</v>
      </c>
      <c r="S32">
        <f>[4]CRP_Outcome_CRP!$BG32</f>
        <v>9</v>
      </c>
      <c r="T32">
        <f>[4]CRP_Outcome_CRP!$BH32</f>
        <v>8</v>
      </c>
      <c r="V32">
        <f>[5]CRP_Outcome_CRP!$O32</f>
        <v>8</v>
      </c>
      <c r="W32">
        <f>[5]CRP_Outcome_CRP!$BF32</f>
        <v>6</v>
      </c>
      <c r="X32">
        <f>[5]CRP_Outcome_CRP!$BG32</f>
        <v>8</v>
      </c>
      <c r="Y32">
        <f>[5]CRP_Outcome_CRP!$BH32</f>
        <v>5</v>
      </c>
      <c r="AA32">
        <f>[6]CRP_Outcome_CRP!$O32</f>
        <v>8</v>
      </c>
      <c r="AB32">
        <f>[6]CRP_Outcome_CRP!$BF32</f>
        <v>7</v>
      </c>
      <c r="AC32">
        <f>[6]CRP_Outcome_CRP!$BG32</f>
        <v>9</v>
      </c>
      <c r="AD32">
        <f>[6]CRP_Outcome_CRP!$BH32</f>
        <v>0</v>
      </c>
      <c r="AF32">
        <f>[7]CRP_Outcome_CRP!$O32</f>
        <v>8</v>
      </c>
      <c r="AG32">
        <f>[7]CRP_Outcome_CRP!$BF32</f>
        <v>0</v>
      </c>
      <c r="AH32">
        <f>[7]CRP_Outcome_CRP!$BG32</f>
        <v>9</v>
      </c>
      <c r="AI32">
        <f>[7]CRP_Outcome_CRP!$BH32</f>
        <v>1</v>
      </c>
      <c r="AK32">
        <f>[8]CRP_Outcome_CRP!$O32</f>
        <v>8</v>
      </c>
      <c r="AL32">
        <f>[8]CRP_Outcome_CRP!$BF32</f>
        <v>6</v>
      </c>
      <c r="AM32">
        <f>[8]CRP_Outcome_CRP!$BG32</f>
        <v>9</v>
      </c>
      <c r="AN32">
        <f>[8]CRP_Outcome_CRP!$BH32</f>
        <v>1</v>
      </c>
      <c r="AP32">
        <f>[9]CRP_Outcome_CRP!$O32</f>
        <v>8</v>
      </c>
      <c r="AQ32">
        <f>[9]CRP_Outcome_CRP!$BF32</f>
        <v>0</v>
      </c>
      <c r="AR32">
        <f>[9]CRP_Outcome_CRP!$BG32</f>
        <v>6</v>
      </c>
      <c r="AS32">
        <f>[9]CRP_Outcome_CRP!$BH32</f>
        <v>3</v>
      </c>
      <c r="AU32">
        <f>[10]CRP_Outcome_CRP!$O32</f>
        <v>8</v>
      </c>
      <c r="AV32">
        <f>[10]CRP_Outcome_CRP!$BF32</f>
        <v>0</v>
      </c>
      <c r="AW32">
        <f>[10]CRP_Outcome_CRP!$BG32</f>
        <v>9</v>
      </c>
      <c r="AX32">
        <f>[10]CRP_Outcome_CRP!$BH32</f>
        <v>6</v>
      </c>
      <c r="AZ32">
        <f>[31]CRP_Outcome_CRP!$O32</f>
        <v>8</v>
      </c>
      <c r="BA32">
        <f>[31]CRP_Outcome_CRP!$BF32</f>
        <v>0</v>
      </c>
      <c r="BB32">
        <f>[31]CRP_Outcome_CRP!$BG32</f>
        <v>9</v>
      </c>
      <c r="BC32">
        <f>[31]CRP_Outcome_CRP!$BH32</f>
        <v>7</v>
      </c>
      <c r="BE32">
        <f>[32]CRP_Outcome_CRP!$O32</f>
        <v>8</v>
      </c>
      <c r="BF32">
        <f>[32]CRP_Outcome_CRP!$BF32</f>
        <v>0</v>
      </c>
      <c r="BG32">
        <f>[32]CRP_Outcome_CRP!$BG32</f>
        <v>9</v>
      </c>
      <c r="BH32">
        <f>[32]CRP_Outcome_CRP!$BH32</f>
        <v>8</v>
      </c>
      <c r="BJ32">
        <f>[33]CRP_Outcome_CRP!$O32</f>
        <v>8</v>
      </c>
      <c r="BK32">
        <f>[33]CRP_Outcome_CRP!$BF32</f>
        <v>1</v>
      </c>
      <c r="BL32">
        <f>[33]CRP_Outcome_CRP!$BG32</f>
        <v>8</v>
      </c>
      <c r="BM32">
        <f>[33]CRP_Outcome_CRP!$BH32</f>
        <v>6</v>
      </c>
      <c r="BO32">
        <f>[34]CRP_Outcome_CRP!$O32</f>
        <v>8</v>
      </c>
      <c r="BP32">
        <f>[34]CRP_Outcome_CRP!$BF32</f>
        <v>7</v>
      </c>
      <c r="BQ32">
        <f>[34]CRP_Outcome_CRP!$BG32</f>
        <v>8</v>
      </c>
      <c r="BR32">
        <f>[34]CRP_Outcome_CRP!$BH32</f>
        <v>4</v>
      </c>
      <c r="BT32">
        <f>[35]CRP_Outcome_CRP!$O32</f>
        <v>8</v>
      </c>
      <c r="BU32">
        <f>[35]CRP_Outcome_CRP!$BF32</f>
        <v>0</v>
      </c>
      <c r="BV32">
        <f>[35]CRP_Outcome_CRP!$BG32</f>
        <v>9</v>
      </c>
      <c r="BW32">
        <f>[35]CRP_Outcome_CRP!$BH32</f>
        <v>9</v>
      </c>
      <c r="BY32">
        <f>[36]CRP_Outcome_CRP!$O32</f>
        <v>8</v>
      </c>
      <c r="BZ32">
        <f>[36]CRP_Outcome_CRP!$BF32</f>
        <v>0</v>
      </c>
      <c r="CA32">
        <f>[36]CRP_Outcome_CRP!$BG32</f>
        <v>8</v>
      </c>
      <c r="CB32">
        <f>[36]CRP_Outcome_CRP!$BH32</f>
        <v>4</v>
      </c>
      <c r="CD32">
        <f>[37]CRP_Outcome_CRP!$O32</f>
        <v>8</v>
      </c>
      <c r="CE32">
        <f>[37]CRP_Outcome_CRP!$BF32</f>
        <v>0</v>
      </c>
      <c r="CF32">
        <f>[37]CRP_Outcome_CRP!$BG32</f>
        <v>9</v>
      </c>
      <c r="CG32">
        <f>[37]CRP_Outcome_CRP!$BH32</f>
        <v>12</v>
      </c>
      <c r="CI32">
        <f>[38]CRP_Outcome_CRP!$O32</f>
        <v>8</v>
      </c>
      <c r="CJ32">
        <f>[38]CRP_Outcome_CRP!$BF32</f>
        <v>3</v>
      </c>
      <c r="CK32">
        <f>[38]CRP_Outcome_CRP!$BG32</f>
        <v>8</v>
      </c>
      <c r="CL32">
        <f>[38]CRP_Outcome_CRP!$BH32</f>
        <v>6</v>
      </c>
      <c r="CN32">
        <f>[39]CRP_Outcome_CRP!$O32</f>
        <v>8</v>
      </c>
      <c r="CO32">
        <f>[39]CRP_Outcome_CRP!$BF32</f>
        <v>2</v>
      </c>
      <c r="CP32">
        <f>[39]CRP_Outcome_CRP!$BG32</f>
        <v>9</v>
      </c>
      <c r="CQ32">
        <f>[39]CRP_Outcome_CRP!$BH32</f>
        <v>4</v>
      </c>
      <c r="CS32">
        <f>[40]CRP_Outcome_CRP!$O32</f>
        <v>8</v>
      </c>
      <c r="CT32">
        <f>[40]CRP_Outcome_CRP!$BF32</f>
        <v>0</v>
      </c>
      <c r="CU32">
        <f>[40]CRP_Outcome_CRP!$BG32</f>
        <v>9</v>
      </c>
      <c r="CV32">
        <f>[40]CRP_Outcome_CRP!$BH32</f>
        <v>8</v>
      </c>
      <c r="CX32">
        <f>[41]CRP_Outcome_CRP!$O32</f>
        <v>8</v>
      </c>
      <c r="CY32">
        <f>[41]CRP_Outcome_CRP!$BF32</f>
        <v>13</v>
      </c>
      <c r="CZ32">
        <f>[41]CRP_Outcome_CRP!$BG32</f>
        <v>9</v>
      </c>
      <c r="DA32">
        <f>[41]CRP_Outcome_CRP!$BH32</f>
        <v>1</v>
      </c>
      <c r="DC32">
        <f>[42]CRP_Outcome_CRP!$O32</f>
        <v>8</v>
      </c>
      <c r="DD32">
        <f>[42]CRP_Outcome_CRP!$BF32</f>
        <v>0</v>
      </c>
      <c r="DE32">
        <f>[42]CRP_Outcome_CRP!$BG32</f>
        <v>6</v>
      </c>
      <c r="DF32">
        <f>[42]CRP_Outcome_CRP!$BH32</f>
        <v>2</v>
      </c>
      <c r="DH32">
        <f>[43]CRP_Outcome_CRP!$O32</f>
        <v>8</v>
      </c>
      <c r="DI32">
        <f>[43]CRP_Outcome_CRP!$BF32</f>
        <v>0</v>
      </c>
      <c r="DJ32">
        <f>[43]CRP_Outcome_CRP!$BG32</f>
        <v>6</v>
      </c>
      <c r="DK32">
        <f>[43]CRP_Outcome_CRP!$BH32</f>
        <v>8</v>
      </c>
      <c r="DM32">
        <f>[44]CRP_Outcome_CRP!$O32</f>
        <v>8</v>
      </c>
      <c r="DN32">
        <f>[44]CRP_Outcome_CRP!$BF32</f>
        <v>0</v>
      </c>
      <c r="DO32">
        <f>[44]CRP_Outcome_CRP!$BG32</f>
        <v>9</v>
      </c>
      <c r="DP32">
        <f>[44]CRP_Outcome_CRP!$BH32</f>
        <v>9</v>
      </c>
      <c r="DR32">
        <f>[45]CRP_Outcome_CRP!$O32</f>
        <v>8</v>
      </c>
      <c r="DS32">
        <f>[45]CRP_Outcome_CRP!$BF32</f>
        <v>0</v>
      </c>
      <c r="DT32">
        <f>[45]CRP_Outcome_CRP!$BG32</f>
        <v>6</v>
      </c>
      <c r="DU32">
        <f>[45]CRP_Outcome_CRP!$BH32</f>
        <v>2</v>
      </c>
      <c r="DW32">
        <f>[46]CRP_Outcome_CRP!$O32</f>
        <v>8</v>
      </c>
      <c r="DX32">
        <f>[46]CRP_Outcome_CRP!$BF32</f>
        <v>0</v>
      </c>
      <c r="DY32">
        <f>[46]CRP_Outcome_CRP!$BG32</f>
        <v>9</v>
      </c>
      <c r="DZ32">
        <f>[46]CRP_Outcome_CRP!$BH32</f>
        <v>7</v>
      </c>
      <c r="EB32">
        <f>[47]CRP_Outcome_CRP!$O32</f>
        <v>8</v>
      </c>
      <c r="EC32">
        <f>[47]CRP_Outcome_CRP!$BF32</f>
        <v>0</v>
      </c>
      <c r="ED32">
        <f>[47]CRP_Outcome_CRP!$BG32</f>
        <v>8</v>
      </c>
      <c r="EE32">
        <f>[47]CRP_Outcome_CRP!$BH32</f>
        <v>7</v>
      </c>
      <c r="EG32">
        <f>[48]CRP_Outcome_CRP!$O32</f>
        <v>8</v>
      </c>
      <c r="EH32">
        <f>[48]CRP_Outcome_CRP!$BF32</f>
        <v>0</v>
      </c>
      <c r="EI32">
        <f>[48]CRP_Outcome_CRP!$BG32</f>
        <v>9</v>
      </c>
      <c r="EJ32">
        <f>[48]CRP_Outcome_CRP!$BH32</f>
        <v>6</v>
      </c>
      <c r="EL32">
        <f>[49]CRP_Outcome_CRP!$O32</f>
        <v>8</v>
      </c>
      <c r="EM32">
        <f>[49]CRP_Outcome_CRP!$BF32</f>
        <v>0</v>
      </c>
      <c r="EN32">
        <f>[49]CRP_Outcome_CRP!$BG32</f>
        <v>6</v>
      </c>
      <c r="EO32">
        <f>[49]CRP_Outcome_CRP!$BH32</f>
        <v>2</v>
      </c>
      <c r="EQ32">
        <f>[50]CRP_Outcome_CRP!$O32</f>
        <v>8</v>
      </c>
      <c r="ER32">
        <f>[50]CRP_Outcome_CRP!$BF32</f>
        <v>26</v>
      </c>
      <c r="ES32">
        <f>[50]CRP_Outcome_CRP!$BG32</f>
        <v>9</v>
      </c>
      <c r="ET32">
        <f>[50]CRP_Outcome_CRP!$BH32</f>
        <v>6</v>
      </c>
      <c r="EV32">
        <f t="shared" si="0"/>
        <v>8</v>
      </c>
      <c r="EW32">
        <f t="shared" si="1"/>
        <v>2.6333333333333333</v>
      </c>
      <c r="EX32">
        <f t="shared" si="2"/>
        <v>8.3000000000000007</v>
      </c>
      <c r="EY32">
        <f t="shared" si="3"/>
        <v>5.5666666666666664</v>
      </c>
    </row>
    <row r="33" spans="1:156" x14ac:dyDescent="0.35">
      <c r="A33">
        <v>31</v>
      </c>
      <c r="B33">
        <f>[1]CRP_Outcome_CRP!$O33</f>
        <v>8</v>
      </c>
      <c r="C33">
        <f>[1]CRP_Outcome_CRP!$BF33</f>
        <v>2</v>
      </c>
      <c r="D33">
        <f>[1]CRP_Outcome_CRP!$BG33</f>
        <v>9</v>
      </c>
      <c r="E33">
        <f>[1]CRP_Outcome_CRP!$BH33</f>
        <v>11</v>
      </c>
      <c r="G33">
        <f>[2]CRP_Outcome_CRP!$O33</f>
        <v>8</v>
      </c>
      <c r="H33">
        <f>[2]CRP_Outcome_CRP!$BF33</f>
        <v>1</v>
      </c>
      <c r="I33">
        <f>[2]CRP_Outcome_CRP!$BG33</f>
        <v>9</v>
      </c>
      <c r="J33">
        <f>[2]CRP_Outcome_CRP!$BH33</f>
        <v>14</v>
      </c>
      <c r="L33">
        <f>[3]CRP_Outcome_CRP!$O33</f>
        <v>8</v>
      </c>
      <c r="M33">
        <f>[3]CRP_Outcome_CRP!$BF33</f>
        <v>0</v>
      </c>
      <c r="N33">
        <f>[3]CRP_Outcome_CRP!$BG33</f>
        <v>9</v>
      </c>
      <c r="O33">
        <f>[3]CRP_Outcome_CRP!$BH33</f>
        <v>7</v>
      </c>
      <c r="Q33">
        <f>[4]CRP_Outcome_CRP!$O33</f>
        <v>8</v>
      </c>
      <c r="R33">
        <f>[4]CRP_Outcome_CRP!$BF33</f>
        <v>14</v>
      </c>
      <c r="S33">
        <f>[4]CRP_Outcome_CRP!$BG33</f>
        <v>9</v>
      </c>
      <c r="T33">
        <f>[4]CRP_Outcome_CRP!$BH33</f>
        <v>3</v>
      </c>
      <c r="V33">
        <f>[5]CRP_Outcome_CRP!$O33</f>
        <v>8</v>
      </c>
      <c r="W33">
        <f>[5]CRP_Outcome_CRP!$BF33</f>
        <v>0</v>
      </c>
      <c r="X33">
        <f>[5]CRP_Outcome_CRP!$BG33</f>
        <v>9</v>
      </c>
      <c r="Y33">
        <f>[5]CRP_Outcome_CRP!$BH33</f>
        <v>6</v>
      </c>
      <c r="AA33">
        <f>[6]CRP_Outcome_CRP!$O33</f>
        <v>8</v>
      </c>
      <c r="AB33">
        <f>[6]CRP_Outcome_CRP!$BF33</f>
        <v>0</v>
      </c>
      <c r="AC33">
        <f>[6]CRP_Outcome_CRP!$BG33</f>
        <v>9</v>
      </c>
      <c r="AD33">
        <f>[6]CRP_Outcome_CRP!$BH33</f>
        <v>7</v>
      </c>
      <c r="AF33">
        <f>[7]CRP_Outcome_CRP!$O33</f>
        <v>8</v>
      </c>
      <c r="AG33">
        <f>[7]CRP_Outcome_CRP!$BF33</f>
        <v>0</v>
      </c>
      <c r="AH33">
        <f>[7]CRP_Outcome_CRP!$BG33</f>
        <v>9</v>
      </c>
      <c r="AI33">
        <f>[7]CRP_Outcome_CRP!$BH33</f>
        <v>7</v>
      </c>
      <c r="AK33">
        <f>[8]CRP_Outcome_CRP!$O33</f>
        <v>8</v>
      </c>
      <c r="AL33">
        <f>[8]CRP_Outcome_CRP!$BF33</f>
        <v>0</v>
      </c>
      <c r="AM33">
        <f>[8]CRP_Outcome_CRP!$BG33</f>
        <v>9</v>
      </c>
      <c r="AN33">
        <f>[8]CRP_Outcome_CRP!$BH33</f>
        <v>7</v>
      </c>
      <c r="AP33">
        <f>[9]CRP_Outcome_CRP!$O33</f>
        <v>8</v>
      </c>
      <c r="AQ33">
        <f>[9]CRP_Outcome_CRP!$BF33</f>
        <v>0</v>
      </c>
      <c r="AR33">
        <f>[9]CRP_Outcome_CRP!$BG33</f>
        <v>7</v>
      </c>
      <c r="AS33">
        <f>[9]CRP_Outcome_CRP!$BH33</f>
        <v>5</v>
      </c>
      <c r="AU33">
        <f>[10]CRP_Outcome_CRP!$O33</f>
        <v>8</v>
      </c>
      <c r="AV33">
        <f>[10]CRP_Outcome_CRP!$BF33</f>
        <v>0</v>
      </c>
      <c r="AW33">
        <f>[10]CRP_Outcome_CRP!$BG33</f>
        <v>9</v>
      </c>
      <c r="AX33">
        <f>[10]CRP_Outcome_CRP!$BH33</f>
        <v>14</v>
      </c>
      <c r="AZ33">
        <f>[31]CRP_Outcome_CRP!$O33</f>
        <v>8</v>
      </c>
      <c r="BA33">
        <f>[31]CRP_Outcome_CRP!$BF33</f>
        <v>6</v>
      </c>
      <c r="BB33">
        <f>[31]CRP_Outcome_CRP!$BG33</f>
        <v>9</v>
      </c>
      <c r="BC33">
        <f>[31]CRP_Outcome_CRP!$BH33</f>
        <v>10</v>
      </c>
      <c r="BE33">
        <f>[32]CRP_Outcome_CRP!$O33</f>
        <v>8</v>
      </c>
      <c r="BF33">
        <f>[32]CRP_Outcome_CRP!$BF33</f>
        <v>0</v>
      </c>
      <c r="BG33">
        <f>[32]CRP_Outcome_CRP!$BG33</f>
        <v>9</v>
      </c>
      <c r="BH33">
        <f>[32]CRP_Outcome_CRP!$BH33</f>
        <v>11</v>
      </c>
      <c r="BJ33">
        <f>[33]CRP_Outcome_CRP!$O33</f>
        <v>8</v>
      </c>
      <c r="BK33">
        <f>[33]CRP_Outcome_CRP!$BF33</f>
        <v>2</v>
      </c>
      <c r="BL33">
        <f>[33]CRP_Outcome_CRP!$BG33</f>
        <v>9</v>
      </c>
      <c r="BM33">
        <f>[33]CRP_Outcome_CRP!$BH33</f>
        <v>6</v>
      </c>
      <c r="BO33">
        <f>[34]CRP_Outcome_CRP!$O33</f>
        <v>8</v>
      </c>
      <c r="BP33">
        <f>[34]CRP_Outcome_CRP!$BF33</f>
        <v>1</v>
      </c>
      <c r="BQ33">
        <f>[34]CRP_Outcome_CRP!$BG33</f>
        <v>9</v>
      </c>
      <c r="BR33">
        <f>[34]CRP_Outcome_CRP!$BH33</f>
        <v>4</v>
      </c>
      <c r="BT33">
        <f>[35]CRP_Outcome_CRP!$O33</f>
        <v>8</v>
      </c>
      <c r="BU33">
        <f>[35]CRP_Outcome_CRP!$BF33</f>
        <v>4</v>
      </c>
      <c r="BV33">
        <f>[35]CRP_Outcome_CRP!$BG33</f>
        <v>9</v>
      </c>
      <c r="BW33">
        <f>[35]CRP_Outcome_CRP!$BH33</f>
        <v>14</v>
      </c>
      <c r="BY33">
        <f>[36]CRP_Outcome_CRP!$O33</f>
        <v>8</v>
      </c>
      <c r="BZ33">
        <f>[36]CRP_Outcome_CRP!$BF33</f>
        <v>0</v>
      </c>
      <c r="CA33">
        <f>[36]CRP_Outcome_CRP!$BG33</f>
        <v>9</v>
      </c>
      <c r="CB33">
        <f>[36]CRP_Outcome_CRP!$BH33</f>
        <v>4</v>
      </c>
      <c r="CD33">
        <f>[37]CRP_Outcome_CRP!$O33</f>
        <v>8</v>
      </c>
      <c r="CE33">
        <f>[37]CRP_Outcome_CRP!$BF33</f>
        <v>23</v>
      </c>
      <c r="CF33">
        <f>[37]CRP_Outcome_CRP!$BG33</f>
        <v>9</v>
      </c>
      <c r="CG33">
        <f>[37]CRP_Outcome_CRP!$BH33</f>
        <v>13</v>
      </c>
      <c r="CI33">
        <f>[38]CRP_Outcome_CRP!$O33</f>
        <v>8</v>
      </c>
      <c r="CJ33">
        <f>[38]CRP_Outcome_CRP!$BF33</f>
        <v>3</v>
      </c>
      <c r="CK33">
        <f>[38]CRP_Outcome_CRP!$BG33</f>
        <v>9</v>
      </c>
      <c r="CL33">
        <f>[38]CRP_Outcome_CRP!$BH33</f>
        <v>6</v>
      </c>
      <c r="CN33">
        <f>[39]CRP_Outcome_CRP!$O33</f>
        <v>8</v>
      </c>
      <c r="CO33">
        <f>[39]CRP_Outcome_CRP!$BF33</f>
        <v>0</v>
      </c>
      <c r="CP33">
        <f>[39]CRP_Outcome_CRP!$BG33</f>
        <v>9</v>
      </c>
      <c r="CQ33">
        <f>[39]CRP_Outcome_CRP!$BH33</f>
        <v>9</v>
      </c>
      <c r="CS33">
        <f>[40]CRP_Outcome_CRP!$O33</f>
        <v>8</v>
      </c>
      <c r="CT33">
        <f>[40]CRP_Outcome_CRP!$BF33</f>
        <v>2</v>
      </c>
      <c r="CU33">
        <f>[40]CRP_Outcome_CRP!$BG33</f>
        <v>9</v>
      </c>
      <c r="CV33">
        <f>[40]CRP_Outcome_CRP!$BH33</f>
        <v>14</v>
      </c>
      <c r="CX33">
        <f>[41]CRP_Outcome_CRP!$O33</f>
        <v>8</v>
      </c>
      <c r="CY33">
        <f>[41]CRP_Outcome_CRP!$BF33</f>
        <v>0</v>
      </c>
      <c r="CZ33">
        <f>[41]CRP_Outcome_CRP!$BG33</f>
        <v>9</v>
      </c>
      <c r="DA33">
        <f>[41]CRP_Outcome_CRP!$BH33</f>
        <v>4</v>
      </c>
      <c r="DC33">
        <f>[42]CRP_Outcome_CRP!$O33</f>
        <v>8</v>
      </c>
      <c r="DD33">
        <f>[42]CRP_Outcome_CRP!$BF33</f>
        <v>0</v>
      </c>
      <c r="DE33">
        <f>[42]CRP_Outcome_CRP!$BG33</f>
        <v>5</v>
      </c>
      <c r="DF33">
        <f>[42]CRP_Outcome_CRP!$BH33</f>
        <v>6</v>
      </c>
      <c r="DH33">
        <f>[43]CRP_Outcome_CRP!$O33</f>
        <v>8</v>
      </c>
      <c r="DI33">
        <f>[43]CRP_Outcome_CRP!$BF33</f>
        <v>0</v>
      </c>
      <c r="DJ33">
        <f>[43]CRP_Outcome_CRP!$BG33</f>
        <v>5</v>
      </c>
      <c r="DK33">
        <f>[43]CRP_Outcome_CRP!$BH33</f>
        <v>7</v>
      </c>
      <c r="DM33">
        <f>[44]CRP_Outcome_CRP!$O33</f>
        <v>8</v>
      </c>
      <c r="DN33">
        <f>[44]CRP_Outcome_CRP!$BF33</f>
        <v>4</v>
      </c>
      <c r="DO33">
        <f>[44]CRP_Outcome_CRP!$BG33</f>
        <v>9</v>
      </c>
      <c r="DP33">
        <f>[44]CRP_Outcome_CRP!$BH33</f>
        <v>14</v>
      </c>
      <c r="DR33">
        <f>[45]CRP_Outcome_CRP!$O33</f>
        <v>8</v>
      </c>
      <c r="DS33">
        <f>[45]CRP_Outcome_CRP!$BF33</f>
        <v>0</v>
      </c>
      <c r="DT33">
        <f>[45]CRP_Outcome_CRP!$BG33</f>
        <v>5</v>
      </c>
      <c r="DU33">
        <f>[45]CRP_Outcome_CRP!$BH33</f>
        <v>6</v>
      </c>
      <c r="DW33">
        <f>[46]CRP_Outcome_CRP!$O33</f>
        <v>8</v>
      </c>
      <c r="DX33">
        <f>[46]CRP_Outcome_CRP!$BF33</f>
        <v>0</v>
      </c>
      <c r="DY33">
        <f>[46]CRP_Outcome_CRP!$BG33</f>
        <v>9</v>
      </c>
      <c r="DZ33">
        <f>[46]CRP_Outcome_CRP!$BH33</f>
        <v>12</v>
      </c>
      <c r="EB33">
        <f>[47]CRP_Outcome_CRP!$O33</f>
        <v>8</v>
      </c>
      <c r="EC33">
        <f>[47]CRP_Outcome_CRP!$BF33</f>
        <v>4</v>
      </c>
      <c r="ED33">
        <f>[47]CRP_Outcome_CRP!$BG33</f>
        <v>9</v>
      </c>
      <c r="EE33">
        <f>[47]CRP_Outcome_CRP!$BH33</f>
        <v>9</v>
      </c>
      <c r="EG33">
        <f>[48]CRP_Outcome_CRP!$O33</f>
        <v>8</v>
      </c>
      <c r="EH33">
        <f>[48]CRP_Outcome_CRP!$BF33</f>
        <v>0</v>
      </c>
      <c r="EI33">
        <f>[48]CRP_Outcome_CRP!$BG33</f>
        <v>9</v>
      </c>
      <c r="EJ33">
        <f>[48]CRP_Outcome_CRP!$BH33</f>
        <v>12</v>
      </c>
      <c r="EL33">
        <f>[49]CRP_Outcome_CRP!$O33</f>
        <v>8</v>
      </c>
      <c r="EM33">
        <f>[49]CRP_Outcome_CRP!$BF33</f>
        <v>0</v>
      </c>
      <c r="EN33">
        <f>[49]CRP_Outcome_CRP!$BG33</f>
        <v>5</v>
      </c>
      <c r="EO33">
        <f>[49]CRP_Outcome_CRP!$BH33</f>
        <v>3</v>
      </c>
      <c r="EQ33">
        <f>[50]CRP_Outcome_CRP!$O33</f>
        <v>8</v>
      </c>
      <c r="ER33">
        <f>[50]CRP_Outcome_CRP!$BF33</f>
        <v>11</v>
      </c>
      <c r="ES33">
        <f>[50]CRP_Outcome_CRP!$BG33</f>
        <v>9</v>
      </c>
      <c r="ET33">
        <f>[50]CRP_Outcome_CRP!$BH33</f>
        <v>4</v>
      </c>
      <c r="EV33">
        <f t="shared" si="0"/>
        <v>8</v>
      </c>
      <c r="EW33">
        <f t="shared" si="1"/>
        <v>2.5666666666666669</v>
      </c>
      <c r="EX33">
        <f t="shared" si="2"/>
        <v>8.4</v>
      </c>
      <c r="EY33">
        <f t="shared" si="3"/>
        <v>8.3000000000000007</v>
      </c>
    </row>
    <row r="34" spans="1:156" x14ac:dyDescent="0.35">
      <c r="A34">
        <v>32</v>
      </c>
      <c r="B34">
        <f>[1]CRP_Outcome_CRP!$O34</f>
        <v>8</v>
      </c>
      <c r="C34">
        <f>[1]CRP_Outcome_CRP!$BF34</f>
        <v>19</v>
      </c>
      <c r="D34">
        <f>[1]CRP_Outcome_CRP!$BG34</f>
        <v>9</v>
      </c>
      <c r="E34">
        <f>[1]CRP_Outcome_CRP!$BH34</f>
        <v>10</v>
      </c>
      <c r="G34">
        <f>[2]CRP_Outcome_CRP!$O34</f>
        <v>8</v>
      </c>
      <c r="H34">
        <f>[2]CRP_Outcome_CRP!$BF34</f>
        <v>14</v>
      </c>
      <c r="I34">
        <f>[2]CRP_Outcome_CRP!$BG34</f>
        <v>9</v>
      </c>
      <c r="J34">
        <f>[2]CRP_Outcome_CRP!$BH34</f>
        <v>8</v>
      </c>
      <c r="L34">
        <f>[3]CRP_Outcome_CRP!$O34</f>
        <v>8</v>
      </c>
      <c r="M34">
        <f>[3]CRP_Outcome_CRP!$BF34</f>
        <v>0</v>
      </c>
      <c r="N34">
        <f>[3]CRP_Outcome_CRP!$BG34</f>
        <v>9</v>
      </c>
      <c r="O34">
        <f>[3]CRP_Outcome_CRP!$BH34</f>
        <v>10</v>
      </c>
      <c r="Q34">
        <f>[4]CRP_Outcome_CRP!$O34</f>
        <v>8</v>
      </c>
      <c r="R34">
        <f>[4]CRP_Outcome_CRP!$BF34</f>
        <v>0</v>
      </c>
      <c r="S34">
        <f>[4]CRP_Outcome_CRP!$BG34</f>
        <v>9</v>
      </c>
      <c r="T34">
        <f>[4]CRP_Outcome_CRP!$BH34</f>
        <v>7</v>
      </c>
      <c r="V34">
        <f>[5]CRP_Outcome_CRP!$O34</f>
        <v>8</v>
      </c>
      <c r="W34">
        <f>[5]CRP_Outcome_CRP!$BF34</f>
        <v>0</v>
      </c>
      <c r="X34">
        <f>[5]CRP_Outcome_CRP!$BG34</f>
        <v>9</v>
      </c>
      <c r="Y34">
        <f>[5]CRP_Outcome_CRP!$BH34</f>
        <v>10</v>
      </c>
      <c r="AA34">
        <f>[6]CRP_Outcome_CRP!$O34</f>
        <v>8</v>
      </c>
      <c r="AB34">
        <f>[6]CRP_Outcome_CRP!$BF34</f>
        <v>0</v>
      </c>
      <c r="AC34">
        <f>[6]CRP_Outcome_CRP!$BG34</f>
        <v>9</v>
      </c>
      <c r="AD34">
        <f>[6]CRP_Outcome_CRP!$BH34</f>
        <v>14</v>
      </c>
      <c r="AF34">
        <f>[7]CRP_Outcome_CRP!$O34</f>
        <v>8</v>
      </c>
      <c r="AG34">
        <f>[7]CRP_Outcome_CRP!$BF34</f>
        <v>0</v>
      </c>
      <c r="AH34">
        <f>[7]CRP_Outcome_CRP!$BG34</f>
        <v>9</v>
      </c>
      <c r="AI34">
        <f>[7]CRP_Outcome_CRP!$BH34</f>
        <v>14</v>
      </c>
      <c r="AK34">
        <f>[8]CRP_Outcome_CRP!$O34</f>
        <v>8</v>
      </c>
      <c r="AL34">
        <f>[8]CRP_Outcome_CRP!$BF34</f>
        <v>0</v>
      </c>
      <c r="AM34">
        <f>[8]CRP_Outcome_CRP!$BG34</f>
        <v>9</v>
      </c>
      <c r="AN34">
        <f>[8]CRP_Outcome_CRP!$BH34</f>
        <v>14</v>
      </c>
      <c r="AP34">
        <f>[9]CRP_Outcome_CRP!$O34</f>
        <v>8</v>
      </c>
      <c r="AQ34">
        <f>[9]CRP_Outcome_CRP!$BF34</f>
        <v>0</v>
      </c>
      <c r="AR34">
        <f>[9]CRP_Outcome_CRP!$BG34</f>
        <v>5</v>
      </c>
      <c r="AS34">
        <f>[9]CRP_Outcome_CRP!$BH34</f>
        <v>9</v>
      </c>
      <c r="AU34">
        <f>[10]CRP_Outcome_CRP!$O34</f>
        <v>8</v>
      </c>
      <c r="AV34">
        <f>[10]CRP_Outcome_CRP!$BF34</f>
        <v>2</v>
      </c>
      <c r="AW34">
        <f>[10]CRP_Outcome_CRP!$BG34</f>
        <v>9</v>
      </c>
      <c r="AX34">
        <f>[10]CRP_Outcome_CRP!$BH34</f>
        <v>12</v>
      </c>
      <c r="AZ34">
        <f>[31]CRP_Outcome_CRP!$O34</f>
        <v>8</v>
      </c>
      <c r="BA34">
        <f>[31]CRP_Outcome_CRP!$BF34</f>
        <v>10</v>
      </c>
      <c r="BB34">
        <f>[31]CRP_Outcome_CRP!$BG34</f>
        <v>9</v>
      </c>
      <c r="BC34">
        <f>[31]CRP_Outcome_CRP!$BH34</f>
        <v>10</v>
      </c>
      <c r="BE34">
        <f>[32]CRP_Outcome_CRP!$O34</f>
        <v>8</v>
      </c>
      <c r="BF34">
        <f>[32]CRP_Outcome_CRP!$BF34</f>
        <v>16</v>
      </c>
      <c r="BG34">
        <f>[32]CRP_Outcome_CRP!$BG34</f>
        <v>9</v>
      </c>
      <c r="BH34">
        <f>[32]CRP_Outcome_CRP!$BH34</f>
        <v>10</v>
      </c>
      <c r="BJ34">
        <f>[33]CRP_Outcome_CRP!$O34</f>
        <v>8</v>
      </c>
      <c r="BK34">
        <f>[33]CRP_Outcome_CRP!$BF34</f>
        <v>2</v>
      </c>
      <c r="BL34">
        <f>[33]CRP_Outcome_CRP!$BG34</f>
        <v>9</v>
      </c>
      <c r="BM34">
        <f>[33]CRP_Outcome_CRP!$BH34</f>
        <v>9</v>
      </c>
      <c r="BO34">
        <f>[34]CRP_Outcome_CRP!$O34</f>
        <v>8</v>
      </c>
      <c r="BP34">
        <f>[34]CRP_Outcome_CRP!$BF34</f>
        <v>0</v>
      </c>
      <c r="BQ34">
        <f>[34]CRP_Outcome_CRP!$BG34</f>
        <v>9</v>
      </c>
      <c r="BR34">
        <f>[34]CRP_Outcome_CRP!$BH34</f>
        <v>10</v>
      </c>
      <c r="BT34">
        <f>[35]CRP_Outcome_CRP!$O34</f>
        <v>8</v>
      </c>
      <c r="BU34">
        <f>[35]CRP_Outcome_CRP!$BF34</f>
        <v>10</v>
      </c>
      <c r="BV34">
        <f>[35]CRP_Outcome_CRP!$BG34</f>
        <v>9</v>
      </c>
      <c r="BW34">
        <f>[35]CRP_Outcome_CRP!$BH34</f>
        <v>8</v>
      </c>
      <c r="BY34">
        <f>[36]CRP_Outcome_CRP!$O34</f>
        <v>8</v>
      </c>
      <c r="BZ34">
        <f>[36]CRP_Outcome_CRP!$BF34</f>
        <v>0</v>
      </c>
      <c r="CA34">
        <f>[36]CRP_Outcome_CRP!$BG34</f>
        <v>9</v>
      </c>
      <c r="CB34">
        <f>[36]CRP_Outcome_CRP!$BH34</f>
        <v>10</v>
      </c>
      <c r="CD34">
        <f>[37]CRP_Outcome_CRP!$O34</f>
        <v>8</v>
      </c>
      <c r="CE34">
        <f>[37]CRP_Outcome_CRP!$BF34</f>
        <v>25</v>
      </c>
      <c r="CF34">
        <f>[37]CRP_Outcome_CRP!$BG34</f>
        <v>9</v>
      </c>
      <c r="CG34">
        <f>[37]CRP_Outcome_CRP!$BH34</f>
        <v>2</v>
      </c>
      <c r="CI34">
        <f>[38]CRP_Outcome_CRP!$O34</f>
        <v>8</v>
      </c>
      <c r="CJ34">
        <f>[38]CRP_Outcome_CRP!$BF34</f>
        <v>2</v>
      </c>
      <c r="CK34">
        <f>[38]CRP_Outcome_CRP!$BG34</f>
        <v>9</v>
      </c>
      <c r="CL34">
        <f>[38]CRP_Outcome_CRP!$BH34</f>
        <v>9</v>
      </c>
      <c r="CN34">
        <f>[39]CRP_Outcome_CRP!$O34</f>
        <v>8</v>
      </c>
      <c r="CO34">
        <f>[39]CRP_Outcome_CRP!$BF34</f>
        <v>1</v>
      </c>
      <c r="CP34">
        <f>[39]CRP_Outcome_CRP!$BG34</f>
        <v>9</v>
      </c>
      <c r="CQ34">
        <f>[39]CRP_Outcome_CRP!$BH34</f>
        <v>12</v>
      </c>
      <c r="CS34">
        <f>[40]CRP_Outcome_CRP!$O34</f>
        <v>8</v>
      </c>
      <c r="CT34">
        <f>[40]CRP_Outcome_CRP!$BF34</f>
        <v>9</v>
      </c>
      <c r="CU34">
        <f>[40]CRP_Outcome_CRP!$BG34</f>
        <v>9</v>
      </c>
      <c r="CV34">
        <f>[40]CRP_Outcome_CRP!$BH34</f>
        <v>11</v>
      </c>
      <c r="CX34">
        <f>[41]CRP_Outcome_CRP!$O34</f>
        <v>8</v>
      </c>
      <c r="CY34">
        <f>[41]CRP_Outcome_CRP!$BF34</f>
        <v>0</v>
      </c>
      <c r="CZ34">
        <f>[41]CRP_Outcome_CRP!$BG34</f>
        <v>9</v>
      </c>
      <c r="DA34">
        <f>[41]CRP_Outcome_CRP!$BH34</f>
        <v>10</v>
      </c>
      <c r="DC34">
        <f>[42]CRP_Outcome_CRP!$O34</f>
        <v>8</v>
      </c>
      <c r="DD34">
        <f>[42]CRP_Outcome_CRP!$BF34</f>
        <v>0</v>
      </c>
      <c r="DE34">
        <f>[42]CRP_Outcome_CRP!$BG34</f>
        <v>6</v>
      </c>
      <c r="DF34">
        <f>[42]CRP_Outcome_CRP!$BH34</f>
        <v>8</v>
      </c>
      <c r="DH34">
        <f>[43]CRP_Outcome_CRP!$O34</f>
        <v>8</v>
      </c>
      <c r="DI34">
        <f>[43]CRP_Outcome_CRP!$BF34</f>
        <v>4</v>
      </c>
      <c r="DJ34">
        <f>[43]CRP_Outcome_CRP!$BG34</f>
        <v>6</v>
      </c>
      <c r="DK34">
        <f>[43]CRP_Outcome_CRP!$BH34</f>
        <v>7</v>
      </c>
      <c r="DM34">
        <f>[44]CRP_Outcome_CRP!$O34</f>
        <v>8</v>
      </c>
      <c r="DN34">
        <f>[44]CRP_Outcome_CRP!$BF34</f>
        <v>7</v>
      </c>
      <c r="DO34">
        <f>[44]CRP_Outcome_CRP!$BG34</f>
        <v>9</v>
      </c>
      <c r="DP34">
        <f>[44]CRP_Outcome_CRP!$BH34</f>
        <v>7</v>
      </c>
      <c r="DR34">
        <f>[45]CRP_Outcome_CRP!$O34</f>
        <v>8</v>
      </c>
      <c r="DS34">
        <f>[45]CRP_Outcome_CRP!$BF34</f>
        <v>0</v>
      </c>
      <c r="DT34">
        <f>[45]CRP_Outcome_CRP!$BG34</f>
        <v>6</v>
      </c>
      <c r="DU34">
        <f>[45]CRP_Outcome_CRP!$BH34</f>
        <v>8</v>
      </c>
      <c r="DW34">
        <f>[46]CRP_Outcome_CRP!$O34</f>
        <v>8</v>
      </c>
      <c r="DX34">
        <f>[46]CRP_Outcome_CRP!$BF34</f>
        <v>1</v>
      </c>
      <c r="DY34">
        <f>[46]CRP_Outcome_CRP!$BG34</f>
        <v>9</v>
      </c>
      <c r="DZ34">
        <f>[46]CRP_Outcome_CRP!$BH34</f>
        <v>12</v>
      </c>
      <c r="EB34">
        <f>[47]CRP_Outcome_CRP!$O34</f>
        <v>8</v>
      </c>
      <c r="EC34">
        <f>[47]CRP_Outcome_CRP!$BF34</f>
        <v>5</v>
      </c>
      <c r="ED34">
        <f>[47]CRP_Outcome_CRP!$BG34</f>
        <v>9</v>
      </c>
      <c r="EE34">
        <f>[47]CRP_Outcome_CRP!$BH34</f>
        <v>8</v>
      </c>
      <c r="EG34">
        <f>[48]CRP_Outcome_CRP!$O34</f>
        <v>8</v>
      </c>
      <c r="EH34">
        <f>[48]CRP_Outcome_CRP!$BF34</f>
        <v>9</v>
      </c>
      <c r="EI34">
        <f>[48]CRP_Outcome_CRP!$BG34</f>
        <v>9</v>
      </c>
      <c r="EJ34">
        <f>[48]CRP_Outcome_CRP!$BH34</f>
        <v>8</v>
      </c>
      <c r="EL34">
        <f>[49]CRP_Outcome_CRP!$O34</f>
        <v>8</v>
      </c>
      <c r="EM34">
        <f>[49]CRP_Outcome_CRP!$BF34</f>
        <v>0</v>
      </c>
      <c r="EN34">
        <f>[49]CRP_Outcome_CRP!$BG34</f>
        <v>6</v>
      </c>
      <c r="EO34">
        <f>[49]CRP_Outcome_CRP!$BH34</f>
        <v>8</v>
      </c>
      <c r="EQ34">
        <f>[50]CRP_Outcome_CRP!$O34</f>
        <v>8</v>
      </c>
      <c r="ER34">
        <f>[50]CRP_Outcome_CRP!$BF34</f>
        <v>0</v>
      </c>
      <c r="ES34">
        <f>[50]CRP_Outcome_CRP!$BG34</f>
        <v>10</v>
      </c>
      <c r="ET34">
        <f>[50]CRP_Outcome_CRP!$BH34</f>
        <v>5</v>
      </c>
      <c r="EV34">
        <f t="shared" si="0"/>
        <v>8</v>
      </c>
      <c r="EW34">
        <f t="shared" si="1"/>
        <v>4.5333333333333332</v>
      </c>
      <c r="EX34">
        <f t="shared" si="2"/>
        <v>8.5</v>
      </c>
      <c r="EY34">
        <f t="shared" si="3"/>
        <v>9.3333333333333339</v>
      </c>
    </row>
    <row r="35" spans="1:156" x14ac:dyDescent="0.35">
      <c r="A35">
        <v>33</v>
      </c>
      <c r="B35">
        <f>[1]CRP_Outcome_CRP!$O35</f>
        <v>8</v>
      </c>
      <c r="C35">
        <f>[1]CRP_Outcome_CRP!$BF35</f>
        <v>24</v>
      </c>
      <c r="D35">
        <f>[1]CRP_Outcome_CRP!$BG35</f>
        <v>9</v>
      </c>
      <c r="E35">
        <f>[1]CRP_Outcome_CRP!$BH35</f>
        <v>6</v>
      </c>
      <c r="G35">
        <f>[2]CRP_Outcome_CRP!$O35</f>
        <v>8</v>
      </c>
      <c r="H35">
        <f>[2]CRP_Outcome_CRP!$BF35</f>
        <v>21</v>
      </c>
      <c r="I35">
        <f>[2]CRP_Outcome_CRP!$BG35</f>
        <v>9</v>
      </c>
      <c r="J35">
        <f>[2]CRP_Outcome_CRP!$BH35</f>
        <v>1</v>
      </c>
      <c r="L35">
        <f>[3]CRP_Outcome_CRP!$O35</f>
        <v>8</v>
      </c>
      <c r="M35">
        <f>[3]CRP_Outcome_CRP!$BF35</f>
        <v>4</v>
      </c>
      <c r="N35">
        <f>[3]CRP_Outcome_CRP!$BG35</f>
        <v>9</v>
      </c>
      <c r="O35">
        <f>[3]CRP_Outcome_CRP!$BH35</f>
        <v>10</v>
      </c>
      <c r="Q35">
        <f>[4]CRP_Outcome_CRP!$O35</f>
        <v>8</v>
      </c>
      <c r="R35">
        <f>[4]CRP_Outcome_CRP!$BF35</f>
        <v>0</v>
      </c>
      <c r="S35">
        <f>[4]CRP_Outcome_CRP!$BG35</f>
        <v>9</v>
      </c>
      <c r="T35">
        <f>[4]CRP_Outcome_CRP!$BH35</f>
        <v>8</v>
      </c>
      <c r="V35">
        <f>[5]CRP_Outcome_CRP!$O35</f>
        <v>8</v>
      </c>
      <c r="W35">
        <f>[5]CRP_Outcome_CRP!$BF35</f>
        <v>5</v>
      </c>
      <c r="X35">
        <f>[5]CRP_Outcome_CRP!$BG35</f>
        <v>9</v>
      </c>
      <c r="Y35">
        <f>[5]CRP_Outcome_CRP!$BH35</f>
        <v>10</v>
      </c>
      <c r="AA35">
        <f>[6]CRP_Outcome_CRP!$O35</f>
        <v>8</v>
      </c>
      <c r="AB35">
        <f>[6]CRP_Outcome_CRP!$BF35</f>
        <v>0</v>
      </c>
      <c r="AC35">
        <f>[6]CRP_Outcome_CRP!$BG35</f>
        <v>9</v>
      </c>
      <c r="AD35">
        <f>[6]CRP_Outcome_CRP!$BH35</f>
        <v>14</v>
      </c>
      <c r="AF35">
        <f>[7]CRP_Outcome_CRP!$O35</f>
        <v>8</v>
      </c>
      <c r="AG35">
        <f>[7]CRP_Outcome_CRP!$BF35</f>
        <v>5</v>
      </c>
      <c r="AH35">
        <f>[7]CRP_Outcome_CRP!$BG35</f>
        <v>9</v>
      </c>
      <c r="AI35">
        <f>[7]CRP_Outcome_CRP!$BH35</f>
        <v>13</v>
      </c>
      <c r="AK35">
        <f>[8]CRP_Outcome_CRP!$O35</f>
        <v>8</v>
      </c>
      <c r="AL35">
        <f>[8]CRP_Outcome_CRP!$BF35</f>
        <v>1</v>
      </c>
      <c r="AM35">
        <f>[8]CRP_Outcome_CRP!$BG35</f>
        <v>9</v>
      </c>
      <c r="AN35">
        <f>[8]CRP_Outcome_CRP!$BH35</f>
        <v>13</v>
      </c>
      <c r="AP35">
        <f>[9]CRP_Outcome_CRP!$O35</f>
        <v>8</v>
      </c>
      <c r="AQ35">
        <f>[9]CRP_Outcome_CRP!$BF35</f>
        <v>0</v>
      </c>
      <c r="AR35">
        <f>[9]CRP_Outcome_CRP!$BG35</f>
        <v>5</v>
      </c>
      <c r="AS35">
        <f>[9]CRP_Outcome_CRP!$BH35</f>
        <v>7</v>
      </c>
      <c r="AU35">
        <f>[10]CRP_Outcome_CRP!$O35</f>
        <v>8</v>
      </c>
      <c r="AV35">
        <f>[10]CRP_Outcome_CRP!$BF35</f>
        <v>42</v>
      </c>
      <c r="AW35">
        <f>[10]CRP_Outcome_CRP!$BG35</f>
        <v>9</v>
      </c>
      <c r="AX35">
        <f>[10]CRP_Outcome_CRP!$BH35</f>
        <v>7</v>
      </c>
      <c r="AZ35">
        <f>[31]CRP_Outcome_CRP!$O35</f>
        <v>8</v>
      </c>
      <c r="BA35">
        <f>[31]CRP_Outcome_CRP!$BF35</f>
        <v>24</v>
      </c>
      <c r="BB35">
        <f>[31]CRP_Outcome_CRP!$BG35</f>
        <v>9</v>
      </c>
      <c r="BC35">
        <f>[31]CRP_Outcome_CRP!$BH35</f>
        <v>6</v>
      </c>
      <c r="BE35">
        <f>[32]CRP_Outcome_CRP!$O35</f>
        <v>8</v>
      </c>
      <c r="BF35">
        <f>[32]CRP_Outcome_CRP!$BF35</f>
        <v>27</v>
      </c>
      <c r="BG35">
        <f>[32]CRP_Outcome_CRP!$BG35</f>
        <v>9</v>
      </c>
      <c r="BH35">
        <f>[32]CRP_Outcome_CRP!$BH35</f>
        <v>6</v>
      </c>
      <c r="BJ35">
        <f>[33]CRP_Outcome_CRP!$O35</f>
        <v>8</v>
      </c>
      <c r="BK35">
        <f>[33]CRP_Outcome_CRP!$BF35</f>
        <v>5</v>
      </c>
      <c r="BL35">
        <f>[33]CRP_Outcome_CRP!$BG35</f>
        <v>9</v>
      </c>
      <c r="BM35">
        <f>[33]CRP_Outcome_CRP!$BH35</f>
        <v>9</v>
      </c>
      <c r="BO35">
        <f>[34]CRP_Outcome_CRP!$O35</f>
        <v>8</v>
      </c>
      <c r="BP35">
        <f>[34]CRP_Outcome_CRP!$BF35</f>
        <v>0</v>
      </c>
      <c r="BQ35">
        <f>[34]CRP_Outcome_CRP!$BG35</f>
        <v>9</v>
      </c>
      <c r="BR35">
        <f>[34]CRP_Outcome_CRP!$BH35</f>
        <v>10</v>
      </c>
      <c r="BT35">
        <f>[35]CRP_Outcome_CRP!$O35</f>
        <v>8</v>
      </c>
      <c r="BU35">
        <f>[35]CRP_Outcome_CRP!$BF35</f>
        <v>20</v>
      </c>
      <c r="BV35">
        <f>[35]CRP_Outcome_CRP!$BG35</f>
        <v>9</v>
      </c>
      <c r="BW35">
        <f>[35]CRP_Outcome_CRP!$BH35</f>
        <v>4</v>
      </c>
      <c r="BY35">
        <f>[36]CRP_Outcome_CRP!$O35</f>
        <v>8</v>
      </c>
      <c r="BZ35">
        <f>[36]CRP_Outcome_CRP!$BF35</f>
        <v>5</v>
      </c>
      <c r="CA35">
        <f>[36]CRP_Outcome_CRP!$BG35</f>
        <v>9</v>
      </c>
      <c r="CB35">
        <f>[36]CRP_Outcome_CRP!$BH35</f>
        <v>10</v>
      </c>
      <c r="CD35">
        <f>[37]CRP_Outcome_CRP!$O35</f>
        <v>8</v>
      </c>
      <c r="CE35">
        <f>[37]CRP_Outcome_CRP!$BF35</f>
        <v>6</v>
      </c>
      <c r="CF35">
        <f>[37]CRP_Outcome_CRP!$BG35</f>
        <v>9</v>
      </c>
      <c r="CG35">
        <f>[37]CRP_Outcome_CRP!$BH35</f>
        <v>4</v>
      </c>
      <c r="CI35">
        <f>[38]CRP_Outcome_CRP!$O35</f>
        <v>8</v>
      </c>
      <c r="CJ35">
        <f>[38]CRP_Outcome_CRP!$BF35</f>
        <v>5</v>
      </c>
      <c r="CK35">
        <f>[38]CRP_Outcome_CRP!$BG35</f>
        <v>9</v>
      </c>
      <c r="CL35">
        <f>[38]CRP_Outcome_CRP!$BH35</f>
        <v>9</v>
      </c>
      <c r="CN35">
        <f>[39]CRP_Outcome_CRP!$O35</f>
        <v>8</v>
      </c>
      <c r="CO35">
        <f>[39]CRP_Outcome_CRP!$BF35</f>
        <v>28</v>
      </c>
      <c r="CP35">
        <f>[39]CRP_Outcome_CRP!$BG35</f>
        <v>9</v>
      </c>
      <c r="CQ35">
        <f>[39]CRP_Outcome_CRP!$BH35</f>
        <v>10</v>
      </c>
      <c r="CS35">
        <f>[40]CRP_Outcome_CRP!$O35</f>
        <v>8</v>
      </c>
      <c r="CT35">
        <f>[40]CRP_Outcome_CRP!$BF35</f>
        <v>21</v>
      </c>
      <c r="CU35">
        <f>[40]CRP_Outcome_CRP!$BG35</f>
        <v>9</v>
      </c>
      <c r="CV35">
        <f>[40]CRP_Outcome_CRP!$BH35</f>
        <v>2</v>
      </c>
      <c r="CX35">
        <f>[41]CRP_Outcome_CRP!$O35</f>
        <v>8</v>
      </c>
      <c r="CY35">
        <f>[41]CRP_Outcome_CRP!$BF35</f>
        <v>2</v>
      </c>
      <c r="CZ35">
        <f>[41]CRP_Outcome_CRP!$BG35</f>
        <v>9</v>
      </c>
      <c r="DA35">
        <f>[41]CRP_Outcome_CRP!$BH35</f>
        <v>13</v>
      </c>
      <c r="DC35">
        <f>[42]CRP_Outcome_CRP!$O35</f>
        <v>8</v>
      </c>
      <c r="DD35">
        <f>[42]CRP_Outcome_CRP!$BF35</f>
        <v>10</v>
      </c>
      <c r="DE35">
        <f>[42]CRP_Outcome_CRP!$BG35</f>
        <v>6</v>
      </c>
      <c r="DF35">
        <f>[42]CRP_Outcome_CRP!$BH35</f>
        <v>1</v>
      </c>
      <c r="DH35">
        <f>[43]CRP_Outcome_CRP!$O35</f>
        <v>8</v>
      </c>
      <c r="DI35">
        <f>[43]CRP_Outcome_CRP!$BF35</f>
        <v>9</v>
      </c>
      <c r="DJ35">
        <f>[43]CRP_Outcome_CRP!$BG35</f>
        <v>6</v>
      </c>
      <c r="DK35">
        <f>[43]CRP_Outcome_CRP!$BH35</f>
        <v>0</v>
      </c>
      <c r="DM35">
        <f>[44]CRP_Outcome_CRP!$O35</f>
        <v>8</v>
      </c>
      <c r="DN35">
        <f>[44]CRP_Outcome_CRP!$BF35</f>
        <v>19</v>
      </c>
      <c r="DO35">
        <f>[44]CRP_Outcome_CRP!$BG35</f>
        <v>9</v>
      </c>
      <c r="DP35">
        <f>[44]CRP_Outcome_CRP!$BH35</f>
        <v>5</v>
      </c>
      <c r="DR35">
        <f>[45]CRP_Outcome_CRP!$O35</f>
        <v>8</v>
      </c>
      <c r="DS35">
        <f>[45]CRP_Outcome_CRP!$BF35</f>
        <v>10</v>
      </c>
      <c r="DT35">
        <f>[45]CRP_Outcome_CRP!$BG35</f>
        <v>6</v>
      </c>
      <c r="DU35">
        <f>[45]CRP_Outcome_CRP!$BH35</f>
        <v>1</v>
      </c>
      <c r="DW35">
        <f>[46]CRP_Outcome_CRP!$O35</f>
        <v>8</v>
      </c>
      <c r="DX35">
        <f>[46]CRP_Outcome_CRP!$BF35</f>
        <v>14</v>
      </c>
      <c r="DY35">
        <f>[46]CRP_Outcome_CRP!$BG35</f>
        <v>9</v>
      </c>
      <c r="DZ35">
        <f>[46]CRP_Outcome_CRP!$BH35</f>
        <v>7</v>
      </c>
      <c r="EB35">
        <f>[47]CRP_Outcome_CRP!$O35</f>
        <v>8</v>
      </c>
      <c r="EC35">
        <f>[47]CRP_Outcome_CRP!$BF35</f>
        <v>11</v>
      </c>
      <c r="ED35">
        <f>[47]CRP_Outcome_CRP!$BG35</f>
        <v>9</v>
      </c>
      <c r="EE35">
        <f>[47]CRP_Outcome_CRP!$BH35</f>
        <v>6</v>
      </c>
      <c r="EG35">
        <f>[48]CRP_Outcome_CRP!$O35</f>
        <v>8</v>
      </c>
      <c r="EH35">
        <f>[48]CRP_Outcome_CRP!$BF35</f>
        <v>27</v>
      </c>
      <c r="EI35">
        <f>[48]CRP_Outcome_CRP!$BG35</f>
        <v>9</v>
      </c>
      <c r="EJ35">
        <f>[48]CRP_Outcome_CRP!$BH35</f>
        <v>8</v>
      </c>
      <c r="EL35">
        <f>[49]CRP_Outcome_CRP!$O35</f>
        <v>8</v>
      </c>
      <c r="EM35">
        <f>[49]CRP_Outcome_CRP!$BF35</f>
        <v>0</v>
      </c>
      <c r="EN35">
        <f>[49]CRP_Outcome_CRP!$BG35</f>
        <v>6</v>
      </c>
      <c r="EO35">
        <f>[49]CRP_Outcome_CRP!$BH35</f>
        <v>2</v>
      </c>
      <c r="EQ35">
        <f>[50]CRP_Outcome_CRP!$O35</f>
        <v>8</v>
      </c>
      <c r="ER35">
        <f>[50]CRP_Outcome_CRP!$BF35</f>
        <v>0</v>
      </c>
      <c r="ES35">
        <f>[50]CRP_Outcome_CRP!$BG35</f>
        <v>9</v>
      </c>
      <c r="ET35">
        <f>[50]CRP_Outcome_CRP!$BH35</f>
        <v>8</v>
      </c>
      <c r="EV35">
        <f t="shared" si="0"/>
        <v>8</v>
      </c>
      <c r="EW35">
        <f t="shared" si="1"/>
        <v>11.5</v>
      </c>
      <c r="EX35">
        <f t="shared" si="2"/>
        <v>8.4666666666666668</v>
      </c>
      <c r="EY35">
        <f t="shared" si="3"/>
        <v>7</v>
      </c>
    </row>
    <row r="36" spans="1:156" x14ac:dyDescent="0.35">
      <c r="A36">
        <v>34</v>
      </c>
      <c r="B36">
        <f>[1]CRP_Outcome_CRP!$O36</f>
        <v>8</v>
      </c>
      <c r="C36">
        <f>[1]CRP_Outcome_CRP!$BF36</f>
        <v>0</v>
      </c>
      <c r="D36">
        <f>[1]CRP_Outcome_CRP!$BG36</f>
        <v>9</v>
      </c>
      <c r="E36">
        <f>[1]CRP_Outcome_CRP!$BH36</f>
        <v>6</v>
      </c>
      <c r="G36">
        <f>[2]CRP_Outcome_CRP!$O36</f>
        <v>8</v>
      </c>
      <c r="H36">
        <f>[2]CRP_Outcome_CRP!$BF36</f>
        <v>9</v>
      </c>
      <c r="I36">
        <f>[2]CRP_Outcome_CRP!$BG36</f>
        <v>9</v>
      </c>
      <c r="J36">
        <f>[2]CRP_Outcome_CRP!$BH36</f>
        <v>4</v>
      </c>
      <c r="L36">
        <f>[3]CRP_Outcome_CRP!$O36</f>
        <v>8</v>
      </c>
      <c r="M36">
        <f>[3]CRP_Outcome_CRP!$BF36</f>
        <v>12</v>
      </c>
      <c r="N36">
        <f>[3]CRP_Outcome_CRP!$BG36</f>
        <v>9</v>
      </c>
      <c r="O36">
        <f>[3]CRP_Outcome_CRP!$BH36</f>
        <v>7</v>
      </c>
      <c r="Q36">
        <f>[4]CRP_Outcome_CRP!$O36</f>
        <v>8</v>
      </c>
      <c r="R36">
        <f>[4]CRP_Outcome_CRP!$BF36</f>
        <v>13</v>
      </c>
      <c r="S36">
        <f>[4]CRP_Outcome_CRP!$BG36</f>
        <v>9</v>
      </c>
      <c r="T36">
        <f>[4]CRP_Outcome_CRP!$BH36</f>
        <v>10</v>
      </c>
      <c r="V36">
        <f>[5]CRP_Outcome_CRP!$O36</f>
        <v>8</v>
      </c>
      <c r="W36">
        <f>[5]CRP_Outcome_CRP!$BF36</f>
        <v>14</v>
      </c>
      <c r="X36">
        <f>[5]CRP_Outcome_CRP!$BG36</f>
        <v>9</v>
      </c>
      <c r="Y36">
        <f>[5]CRP_Outcome_CRP!$BH36</f>
        <v>8</v>
      </c>
      <c r="AA36">
        <f>[6]CRP_Outcome_CRP!$O36</f>
        <v>8</v>
      </c>
      <c r="AB36">
        <f>[6]CRP_Outcome_CRP!$BF36</f>
        <v>16</v>
      </c>
      <c r="AC36">
        <f>[6]CRP_Outcome_CRP!$BG36</f>
        <v>8</v>
      </c>
      <c r="AD36">
        <f>[6]CRP_Outcome_CRP!$BH36</f>
        <v>6</v>
      </c>
      <c r="AF36">
        <f>[7]CRP_Outcome_CRP!$O36</f>
        <v>8</v>
      </c>
      <c r="AG36">
        <f>[7]CRP_Outcome_CRP!$BF36</f>
        <v>41</v>
      </c>
      <c r="AH36">
        <f>[7]CRP_Outcome_CRP!$BG36</f>
        <v>8</v>
      </c>
      <c r="AI36">
        <f>[7]CRP_Outcome_CRP!$BH36</f>
        <v>6</v>
      </c>
      <c r="AK36">
        <f>[8]CRP_Outcome_CRP!$O36</f>
        <v>8</v>
      </c>
      <c r="AL36">
        <f>[8]CRP_Outcome_CRP!$BF36</f>
        <v>17</v>
      </c>
      <c r="AM36">
        <f>[8]CRP_Outcome_CRP!$BG36</f>
        <v>8</v>
      </c>
      <c r="AN36">
        <f>[8]CRP_Outcome_CRP!$BH36</f>
        <v>6</v>
      </c>
      <c r="AP36">
        <f>[9]CRP_Outcome_CRP!$O36</f>
        <v>8</v>
      </c>
      <c r="AQ36">
        <f>[9]CRP_Outcome_CRP!$BF36</f>
        <v>11</v>
      </c>
      <c r="AR36">
        <f>[9]CRP_Outcome_CRP!$BG36</f>
        <v>6</v>
      </c>
      <c r="AS36">
        <f>[9]CRP_Outcome_CRP!$BH36</f>
        <v>0</v>
      </c>
      <c r="AU36">
        <f>[10]CRP_Outcome_CRP!$O36</f>
        <v>8</v>
      </c>
      <c r="AV36">
        <f>[10]CRP_Outcome_CRP!$BF36</f>
        <v>7</v>
      </c>
      <c r="AW36">
        <f>[10]CRP_Outcome_CRP!$BG36</f>
        <v>10</v>
      </c>
      <c r="AX36">
        <f>[10]CRP_Outcome_CRP!$BH36</f>
        <v>4</v>
      </c>
      <c r="AZ36">
        <f>[31]CRP_Outcome_CRP!$O36</f>
        <v>8</v>
      </c>
      <c r="BA36">
        <f>[31]CRP_Outcome_CRP!$BF36</f>
        <v>3</v>
      </c>
      <c r="BB36">
        <f>[31]CRP_Outcome_CRP!$BG36</f>
        <v>9</v>
      </c>
      <c r="BC36">
        <f>[31]CRP_Outcome_CRP!$BH36</f>
        <v>7</v>
      </c>
      <c r="BE36">
        <f>[32]CRP_Outcome_CRP!$O36</f>
        <v>8</v>
      </c>
      <c r="BF36">
        <f>[32]CRP_Outcome_CRP!$BF36</f>
        <v>1</v>
      </c>
      <c r="BG36">
        <f>[32]CRP_Outcome_CRP!$BG36</f>
        <v>9</v>
      </c>
      <c r="BH36">
        <f>[32]CRP_Outcome_CRP!$BH36</f>
        <v>6</v>
      </c>
      <c r="BJ36">
        <f>[33]CRP_Outcome_CRP!$O36</f>
        <v>8</v>
      </c>
      <c r="BK36">
        <f>[33]CRP_Outcome_CRP!$BF36</f>
        <v>15</v>
      </c>
      <c r="BL36">
        <f>[33]CRP_Outcome_CRP!$BG36</f>
        <v>9</v>
      </c>
      <c r="BM36">
        <f>[33]CRP_Outcome_CRP!$BH36</f>
        <v>9</v>
      </c>
      <c r="BO36">
        <f>[34]CRP_Outcome_CRP!$O36</f>
        <v>8</v>
      </c>
      <c r="BP36">
        <f>[34]CRP_Outcome_CRP!$BF36</f>
        <v>14</v>
      </c>
      <c r="BQ36">
        <f>[34]CRP_Outcome_CRP!$BG36</f>
        <v>9</v>
      </c>
      <c r="BR36">
        <f>[34]CRP_Outcome_CRP!$BH36</f>
        <v>9</v>
      </c>
      <c r="BT36">
        <f>[35]CRP_Outcome_CRP!$O36</f>
        <v>8</v>
      </c>
      <c r="BU36">
        <f>[35]CRP_Outcome_CRP!$BF36</f>
        <v>9</v>
      </c>
      <c r="BV36">
        <f>[35]CRP_Outcome_CRP!$BG36</f>
        <v>10</v>
      </c>
      <c r="BW36">
        <f>[35]CRP_Outcome_CRP!$BH36</f>
        <v>6</v>
      </c>
      <c r="BY36">
        <f>[36]CRP_Outcome_CRP!$O36</f>
        <v>8</v>
      </c>
      <c r="BZ36">
        <f>[36]CRP_Outcome_CRP!$BF36</f>
        <v>33</v>
      </c>
      <c r="CA36">
        <f>[36]CRP_Outcome_CRP!$BG36</f>
        <v>9</v>
      </c>
      <c r="CB36">
        <f>[36]CRP_Outcome_CRP!$BH36</f>
        <v>9</v>
      </c>
      <c r="CD36">
        <f>[37]CRP_Outcome_CRP!$O36</f>
        <v>8</v>
      </c>
      <c r="CE36">
        <f>[37]CRP_Outcome_CRP!$BF36</f>
        <v>0</v>
      </c>
      <c r="CF36">
        <f>[37]CRP_Outcome_CRP!$BG36</f>
        <v>9</v>
      </c>
      <c r="CG36">
        <f>[37]CRP_Outcome_CRP!$BH36</f>
        <v>8</v>
      </c>
      <c r="CI36">
        <f>[38]CRP_Outcome_CRP!$O36</f>
        <v>8</v>
      </c>
      <c r="CJ36">
        <f>[38]CRP_Outcome_CRP!$BF36</f>
        <v>13</v>
      </c>
      <c r="CK36">
        <f>[38]CRP_Outcome_CRP!$BG36</f>
        <v>9</v>
      </c>
      <c r="CL36">
        <f>[38]CRP_Outcome_CRP!$BH36</f>
        <v>9</v>
      </c>
      <c r="CN36">
        <f>[39]CRP_Outcome_CRP!$O36</f>
        <v>8</v>
      </c>
      <c r="CO36">
        <f>[39]CRP_Outcome_CRP!$BF36</f>
        <v>13</v>
      </c>
      <c r="CP36">
        <f>[39]CRP_Outcome_CRP!$BG36</f>
        <v>8</v>
      </c>
      <c r="CQ36">
        <f>[39]CRP_Outcome_CRP!$BH36</f>
        <v>6</v>
      </c>
      <c r="CS36">
        <f>[40]CRP_Outcome_CRP!$O36</f>
        <v>8</v>
      </c>
      <c r="CT36">
        <f>[40]CRP_Outcome_CRP!$BF36</f>
        <v>14</v>
      </c>
      <c r="CU36">
        <f>[40]CRP_Outcome_CRP!$BG36</f>
        <v>10</v>
      </c>
      <c r="CV36">
        <f>[40]CRP_Outcome_CRP!$BH36</f>
        <v>4</v>
      </c>
      <c r="CX36">
        <f>[41]CRP_Outcome_CRP!$O36</f>
        <v>8</v>
      </c>
      <c r="CY36">
        <f>[41]CRP_Outcome_CRP!$BF36</f>
        <v>19</v>
      </c>
      <c r="CZ36">
        <f>[41]CRP_Outcome_CRP!$BG36</f>
        <v>8</v>
      </c>
      <c r="DA36">
        <f>[41]CRP_Outcome_CRP!$BH36</f>
        <v>10</v>
      </c>
      <c r="DC36">
        <f>[42]CRP_Outcome_CRP!$O36</f>
        <v>8</v>
      </c>
      <c r="DD36">
        <f>[42]CRP_Outcome_CRP!$BF36</f>
        <v>14</v>
      </c>
      <c r="DE36">
        <f>[42]CRP_Outcome_CRP!$BG36</f>
        <v>6</v>
      </c>
      <c r="DF36">
        <f>[42]CRP_Outcome_CRP!$BH36</f>
        <v>4</v>
      </c>
      <c r="DH36">
        <f>[43]CRP_Outcome_CRP!$O36</f>
        <v>8</v>
      </c>
      <c r="DI36">
        <f>[43]CRP_Outcome_CRP!$BF36</f>
        <v>9</v>
      </c>
      <c r="DJ36">
        <f>[43]CRP_Outcome_CRP!$BG36</f>
        <v>6</v>
      </c>
      <c r="DK36">
        <f>[43]CRP_Outcome_CRP!$BH36</f>
        <v>0</v>
      </c>
      <c r="DM36">
        <f>[44]CRP_Outcome_CRP!$O36</f>
        <v>8</v>
      </c>
      <c r="DN36">
        <f>[44]CRP_Outcome_CRP!$BF36</f>
        <v>5</v>
      </c>
      <c r="DO36">
        <f>[44]CRP_Outcome_CRP!$BG36</f>
        <v>10</v>
      </c>
      <c r="DP36">
        <f>[44]CRP_Outcome_CRP!$BH36</f>
        <v>6</v>
      </c>
      <c r="DR36">
        <f>[45]CRP_Outcome_CRP!$O36</f>
        <v>8</v>
      </c>
      <c r="DS36">
        <f>[45]CRP_Outcome_CRP!$BF36</f>
        <v>14</v>
      </c>
      <c r="DT36">
        <f>[45]CRP_Outcome_CRP!$BG36</f>
        <v>6</v>
      </c>
      <c r="DU36">
        <f>[45]CRP_Outcome_CRP!$BH36</f>
        <v>4</v>
      </c>
      <c r="DW36">
        <f>[46]CRP_Outcome_CRP!$O36</f>
        <v>8</v>
      </c>
      <c r="DX36">
        <f>[46]CRP_Outcome_CRP!$BF36</f>
        <v>16</v>
      </c>
      <c r="DY36">
        <f>[46]CRP_Outcome_CRP!$BG36</f>
        <v>9</v>
      </c>
      <c r="DZ36">
        <f>[46]CRP_Outcome_CRP!$BH36</f>
        <v>2</v>
      </c>
      <c r="EB36">
        <f>[47]CRP_Outcome_CRP!$O36</f>
        <v>8</v>
      </c>
      <c r="EC36">
        <f>[47]CRP_Outcome_CRP!$BF36</f>
        <v>11</v>
      </c>
      <c r="ED36">
        <f>[47]CRP_Outcome_CRP!$BG36</f>
        <v>9</v>
      </c>
      <c r="EE36">
        <f>[47]CRP_Outcome_CRP!$BH36</f>
        <v>8</v>
      </c>
      <c r="EG36">
        <f>[48]CRP_Outcome_CRP!$O36</f>
        <v>8</v>
      </c>
      <c r="EH36">
        <f>[48]CRP_Outcome_CRP!$BF36</f>
        <v>8</v>
      </c>
      <c r="EI36">
        <f>[48]CRP_Outcome_CRP!$BG36</f>
        <v>8</v>
      </c>
      <c r="EJ36">
        <f>[48]CRP_Outcome_CRP!$BH36</f>
        <v>6</v>
      </c>
      <c r="EL36">
        <f>[49]CRP_Outcome_CRP!$O36</f>
        <v>8</v>
      </c>
      <c r="EM36">
        <f>[49]CRP_Outcome_CRP!$BF36</f>
        <v>12</v>
      </c>
      <c r="EN36">
        <f>[49]CRP_Outcome_CRP!$BG36</f>
        <v>6</v>
      </c>
      <c r="EO36">
        <f>[49]CRP_Outcome_CRP!$BH36</f>
        <v>5</v>
      </c>
      <c r="EQ36">
        <f>[50]CRP_Outcome_CRP!$O36</f>
        <v>8</v>
      </c>
      <c r="ER36">
        <f>[50]CRP_Outcome_CRP!$BF36</f>
        <v>0</v>
      </c>
      <c r="ES36">
        <f>[50]CRP_Outcome_CRP!$BG36</f>
        <v>9</v>
      </c>
      <c r="ET36">
        <f>[50]CRP_Outcome_CRP!$BH36</f>
        <v>14</v>
      </c>
      <c r="EV36">
        <f t="shared" si="0"/>
        <v>8</v>
      </c>
      <c r="EW36">
        <f t="shared" si="1"/>
        <v>12.1</v>
      </c>
      <c r="EX36">
        <f t="shared" si="2"/>
        <v>8.4333333333333336</v>
      </c>
      <c r="EY36">
        <f t="shared" si="3"/>
        <v>6.3</v>
      </c>
    </row>
    <row r="37" spans="1:156" x14ac:dyDescent="0.35">
      <c r="A37">
        <v>35</v>
      </c>
      <c r="B37">
        <f>[1]CRP_Outcome_CRP!$O37</f>
        <v>8</v>
      </c>
      <c r="C37">
        <f>[1]CRP_Outcome_CRP!$BF37</f>
        <v>0</v>
      </c>
      <c r="D37">
        <f>[1]CRP_Outcome_CRP!$BG37</f>
        <v>9</v>
      </c>
      <c r="E37">
        <f>[1]CRP_Outcome_CRP!$BH37</f>
        <v>7</v>
      </c>
      <c r="G37">
        <f>[2]CRP_Outcome_CRP!$O37</f>
        <v>8</v>
      </c>
      <c r="H37">
        <f>[2]CRP_Outcome_CRP!$BF37</f>
        <v>0</v>
      </c>
      <c r="I37">
        <f>[2]CRP_Outcome_CRP!$BG37</f>
        <v>9</v>
      </c>
      <c r="J37">
        <f>[2]CRP_Outcome_CRP!$BH37</f>
        <v>10</v>
      </c>
      <c r="L37">
        <f>[3]CRP_Outcome_CRP!$O37</f>
        <v>8</v>
      </c>
      <c r="M37">
        <f>[3]CRP_Outcome_CRP!$BF37</f>
        <v>12</v>
      </c>
      <c r="N37">
        <f>[3]CRP_Outcome_CRP!$BG37</f>
        <v>9</v>
      </c>
      <c r="O37">
        <f>[3]CRP_Outcome_CRP!$BH37</f>
        <v>6</v>
      </c>
      <c r="Q37">
        <f>[4]CRP_Outcome_CRP!$O37</f>
        <v>8</v>
      </c>
      <c r="R37">
        <f>[4]CRP_Outcome_CRP!$BF37</f>
        <v>4</v>
      </c>
      <c r="S37">
        <f>[4]CRP_Outcome_CRP!$BG37</f>
        <v>9</v>
      </c>
      <c r="T37">
        <f>[4]CRP_Outcome_CRP!$BH37</f>
        <v>11</v>
      </c>
      <c r="V37">
        <f>[5]CRP_Outcome_CRP!$O37</f>
        <v>8</v>
      </c>
      <c r="W37">
        <f>[5]CRP_Outcome_CRP!$BF37</f>
        <v>14</v>
      </c>
      <c r="X37">
        <f>[5]CRP_Outcome_CRP!$BG37</f>
        <v>8</v>
      </c>
      <c r="Y37">
        <f>[5]CRP_Outcome_CRP!$BH37</f>
        <v>6</v>
      </c>
      <c r="AA37">
        <f>[6]CRP_Outcome_CRP!$O37</f>
        <v>8</v>
      </c>
      <c r="AB37">
        <f>[6]CRP_Outcome_CRP!$BF37</f>
        <v>18</v>
      </c>
      <c r="AC37">
        <f>[6]CRP_Outcome_CRP!$BG37</f>
        <v>8</v>
      </c>
      <c r="AD37">
        <f>[6]CRP_Outcome_CRP!$BH37</f>
        <v>0</v>
      </c>
      <c r="AF37">
        <f>[7]CRP_Outcome_CRP!$O37</f>
        <v>8</v>
      </c>
      <c r="AG37">
        <f>[7]CRP_Outcome_CRP!$BF37</f>
        <v>7</v>
      </c>
      <c r="AH37">
        <f>[7]CRP_Outcome_CRP!$BG37</f>
        <v>8</v>
      </c>
      <c r="AI37">
        <f>[7]CRP_Outcome_CRP!$BH37</f>
        <v>2</v>
      </c>
      <c r="AK37">
        <f>[8]CRP_Outcome_CRP!$O37</f>
        <v>8</v>
      </c>
      <c r="AL37">
        <f>[8]CRP_Outcome_CRP!$BF37</f>
        <v>16</v>
      </c>
      <c r="AM37">
        <f>[8]CRP_Outcome_CRP!$BG37</f>
        <v>8</v>
      </c>
      <c r="AN37">
        <f>[8]CRP_Outcome_CRP!$BH37</f>
        <v>1</v>
      </c>
      <c r="AP37">
        <f>[9]CRP_Outcome_CRP!$O37</f>
        <v>8</v>
      </c>
      <c r="AQ37">
        <f>[9]CRP_Outcome_CRP!$BF37</f>
        <v>7</v>
      </c>
      <c r="AR37">
        <f>[9]CRP_Outcome_CRP!$BG37</f>
        <v>6</v>
      </c>
      <c r="AS37">
        <f>[9]CRP_Outcome_CRP!$BH37</f>
        <v>0</v>
      </c>
      <c r="AU37">
        <f>[10]CRP_Outcome_CRP!$O37</f>
        <v>8</v>
      </c>
      <c r="AV37">
        <f>[10]CRP_Outcome_CRP!$BF37</f>
        <v>0</v>
      </c>
      <c r="AW37">
        <f>[10]CRP_Outcome_CRP!$BG37</f>
        <v>9</v>
      </c>
      <c r="AX37">
        <f>[10]CRP_Outcome_CRP!$BH37</f>
        <v>4</v>
      </c>
      <c r="AZ37">
        <f>[31]CRP_Outcome_CRP!$O37</f>
        <v>8</v>
      </c>
      <c r="BA37">
        <f>[31]CRP_Outcome_CRP!$BF37</f>
        <v>0</v>
      </c>
      <c r="BB37">
        <f>[31]CRP_Outcome_CRP!$BG37</f>
        <v>9</v>
      </c>
      <c r="BC37">
        <f>[31]CRP_Outcome_CRP!$BH37</f>
        <v>7</v>
      </c>
      <c r="BE37">
        <f>[32]CRP_Outcome_CRP!$O37</f>
        <v>8</v>
      </c>
      <c r="BF37">
        <f>[32]CRP_Outcome_CRP!$BF37</f>
        <v>0</v>
      </c>
      <c r="BG37">
        <f>[32]CRP_Outcome_CRP!$BG37</f>
        <v>9</v>
      </c>
      <c r="BH37">
        <f>[32]CRP_Outcome_CRP!$BH37</f>
        <v>7</v>
      </c>
      <c r="BJ37">
        <f>[33]CRP_Outcome_CRP!$O37</f>
        <v>8</v>
      </c>
      <c r="BK37">
        <f>[33]CRP_Outcome_CRP!$BF37</f>
        <v>11</v>
      </c>
      <c r="BL37">
        <f>[33]CRP_Outcome_CRP!$BG37</f>
        <v>8</v>
      </c>
      <c r="BM37">
        <f>[33]CRP_Outcome_CRP!$BH37</f>
        <v>7</v>
      </c>
      <c r="BO37">
        <f>[34]CRP_Outcome_CRP!$O37</f>
        <v>8</v>
      </c>
      <c r="BP37">
        <f>[34]CRP_Outcome_CRP!$BF37</f>
        <v>14</v>
      </c>
      <c r="BQ37">
        <f>[34]CRP_Outcome_CRP!$BG37</f>
        <v>8</v>
      </c>
      <c r="BR37">
        <f>[34]CRP_Outcome_CRP!$BH37</f>
        <v>6</v>
      </c>
      <c r="BT37">
        <f>[35]CRP_Outcome_CRP!$O37</f>
        <v>8</v>
      </c>
      <c r="BU37">
        <f>[35]CRP_Outcome_CRP!$BF37</f>
        <v>0</v>
      </c>
      <c r="BV37">
        <f>[35]CRP_Outcome_CRP!$BG37</f>
        <v>9</v>
      </c>
      <c r="BW37">
        <f>[35]CRP_Outcome_CRP!$BH37</f>
        <v>7</v>
      </c>
      <c r="BY37">
        <f>[36]CRP_Outcome_CRP!$O37</f>
        <v>8</v>
      </c>
      <c r="BZ37">
        <f>[36]CRP_Outcome_CRP!$BF37</f>
        <v>0</v>
      </c>
      <c r="CA37">
        <f>[36]CRP_Outcome_CRP!$BG37</f>
        <v>8</v>
      </c>
      <c r="CB37">
        <f>[36]CRP_Outcome_CRP!$BH37</f>
        <v>6</v>
      </c>
      <c r="CD37">
        <f>[37]CRP_Outcome_CRP!$O37</f>
        <v>8</v>
      </c>
      <c r="CE37">
        <f>[37]CRP_Outcome_CRP!$BF37</f>
        <v>0</v>
      </c>
      <c r="CF37">
        <f>[37]CRP_Outcome_CRP!$BG37</f>
        <v>9</v>
      </c>
      <c r="CG37">
        <f>[37]CRP_Outcome_CRP!$BH37</f>
        <v>12</v>
      </c>
      <c r="CI37">
        <f>[38]CRP_Outcome_CRP!$O37</f>
        <v>8</v>
      </c>
      <c r="CJ37">
        <f>[38]CRP_Outcome_CRP!$BF37</f>
        <v>10</v>
      </c>
      <c r="CK37">
        <f>[38]CRP_Outcome_CRP!$BG37</f>
        <v>8</v>
      </c>
      <c r="CL37">
        <f>[38]CRP_Outcome_CRP!$BH37</f>
        <v>7</v>
      </c>
      <c r="CN37">
        <f>[39]CRP_Outcome_CRP!$O37</f>
        <v>8</v>
      </c>
      <c r="CO37">
        <f>[39]CRP_Outcome_CRP!$BF37</f>
        <v>2</v>
      </c>
      <c r="CP37">
        <f>[39]CRP_Outcome_CRP!$BG37</f>
        <v>8</v>
      </c>
      <c r="CQ37">
        <f>[39]CRP_Outcome_CRP!$BH37</f>
        <v>4</v>
      </c>
      <c r="CS37">
        <f>[40]CRP_Outcome_CRP!$O37</f>
        <v>8</v>
      </c>
      <c r="CT37">
        <f>[40]CRP_Outcome_CRP!$BF37</f>
        <v>0</v>
      </c>
      <c r="CU37">
        <f>[40]CRP_Outcome_CRP!$BG37</f>
        <v>9</v>
      </c>
      <c r="CV37">
        <f>[40]CRP_Outcome_CRP!$BH37</f>
        <v>5</v>
      </c>
      <c r="CX37">
        <f>[41]CRP_Outcome_CRP!$O37</f>
        <v>8</v>
      </c>
      <c r="CY37">
        <f>[41]CRP_Outcome_CRP!$BF37</f>
        <v>30</v>
      </c>
      <c r="CZ37">
        <f>[41]CRP_Outcome_CRP!$BG37</f>
        <v>8</v>
      </c>
      <c r="DA37">
        <f>[41]CRP_Outcome_CRP!$BH37</f>
        <v>5</v>
      </c>
      <c r="DC37">
        <f>[42]CRP_Outcome_CRP!$O37</f>
        <v>8</v>
      </c>
      <c r="DD37">
        <f>[42]CRP_Outcome_CRP!$BF37</f>
        <v>0</v>
      </c>
      <c r="DE37">
        <f>[42]CRP_Outcome_CRP!$BG37</f>
        <v>6</v>
      </c>
      <c r="DF37">
        <f>[42]CRP_Outcome_CRP!$BH37</f>
        <v>3</v>
      </c>
      <c r="DH37">
        <f>[43]CRP_Outcome_CRP!$O37</f>
        <v>8</v>
      </c>
      <c r="DI37">
        <f>[43]CRP_Outcome_CRP!$BF37</f>
        <v>0</v>
      </c>
      <c r="DJ37">
        <f>[43]CRP_Outcome_CRP!$BG37</f>
        <v>6</v>
      </c>
      <c r="DK37">
        <f>[43]CRP_Outcome_CRP!$BH37</f>
        <v>6</v>
      </c>
      <c r="DM37">
        <f>[44]CRP_Outcome_CRP!$O37</f>
        <v>8</v>
      </c>
      <c r="DN37">
        <f>[44]CRP_Outcome_CRP!$BF37</f>
        <v>2</v>
      </c>
      <c r="DO37">
        <f>[44]CRP_Outcome_CRP!$BG37</f>
        <v>9</v>
      </c>
      <c r="DP37">
        <f>[44]CRP_Outcome_CRP!$BH37</f>
        <v>7</v>
      </c>
      <c r="DR37">
        <f>[45]CRP_Outcome_CRP!$O37</f>
        <v>8</v>
      </c>
      <c r="DS37">
        <f>[45]CRP_Outcome_CRP!$BF37</f>
        <v>0</v>
      </c>
      <c r="DT37">
        <f>[45]CRP_Outcome_CRP!$BG37</f>
        <v>6</v>
      </c>
      <c r="DU37">
        <f>[45]CRP_Outcome_CRP!$BH37</f>
        <v>3</v>
      </c>
      <c r="DW37">
        <f>[46]CRP_Outcome_CRP!$O37</f>
        <v>8</v>
      </c>
      <c r="DX37">
        <f>[46]CRP_Outcome_CRP!$BF37</f>
        <v>4</v>
      </c>
      <c r="DY37">
        <f>[46]CRP_Outcome_CRP!$BG37</f>
        <v>9</v>
      </c>
      <c r="DZ37">
        <f>[46]CRP_Outcome_CRP!$BH37</f>
        <v>4</v>
      </c>
      <c r="EB37">
        <f>[47]CRP_Outcome_CRP!$O37</f>
        <v>8</v>
      </c>
      <c r="EC37">
        <f>[47]CRP_Outcome_CRP!$BF37</f>
        <v>3</v>
      </c>
      <c r="ED37">
        <f>[47]CRP_Outcome_CRP!$BG37</f>
        <v>8</v>
      </c>
      <c r="EE37">
        <f>[47]CRP_Outcome_CRP!$BH37</f>
        <v>8</v>
      </c>
      <c r="EG37">
        <f>[48]CRP_Outcome_CRP!$O37</f>
        <v>8</v>
      </c>
      <c r="EH37">
        <f>[48]CRP_Outcome_CRP!$BF37</f>
        <v>10</v>
      </c>
      <c r="EI37">
        <f>[48]CRP_Outcome_CRP!$BG37</f>
        <v>8</v>
      </c>
      <c r="EJ37">
        <f>[48]CRP_Outcome_CRP!$BH37</f>
        <v>5</v>
      </c>
      <c r="EL37">
        <f>[49]CRP_Outcome_CRP!$O37</f>
        <v>8</v>
      </c>
      <c r="EM37">
        <f>[49]CRP_Outcome_CRP!$BF37</f>
        <v>0</v>
      </c>
      <c r="EN37">
        <f>[49]CRP_Outcome_CRP!$BG37</f>
        <v>6</v>
      </c>
      <c r="EO37">
        <f>[49]CRP_Outcome_CRP!$BH37</f>
        <v>3</v>
      </c>
      <c r="EQ37">
        <f>[50]CRP_Outcome_CRP!$O37</f>
        <v>8</v>
      </c>
      <c r="ER37">
        <f>[50]CRP_Outcome_CRP!$BF37</f>
        <v>15</v>
      </c>
      <c r="ES37">
        <f>[50]CRP_Outcome_CRP!$BG37</f>
        <v>9</v>
      </c>
      <c r="ET37">
        <f>[50]CRP_Outcome_CRP!$BH37</f>
        <v>9</v>
      </c>
      <c r="EV37">
        <f t="shared" si="0"/>
        <v>8</v>
      </c>
      <c r="EW37">
        <f t="shared" si="1"/>
        <v>5.9666666666666668</v>
      </c>
      <c r="EX37">
        <f t="shared" si="2"/>
        <v>8.1</v>
      </c>
      <c r="EY37">
        <f t="shared" si="3"/>
        <v>5.6</v>
      </c>
    </row>
    <row r="38" spans="1:156" x14ac:dyDescent="0.35">
      <c r="A38">
        <v>36</v>
      </c>
      <c r="B38">
        <f>[1]CRP_Outcome_CRP!$O38</f>
        <v>8</v>
      </c>
      <c r="C38">
        <f>[1]CRP_Outcome_CRP!$BF38</f>
        <v>4</v>
      </c>
      <c r="D38">
        <f>[1]CRP_Outcome_CRP!$BG38</f>
        <v>9</v>
      </c>
      <c r="E38">
        <f>[1]CRP_Outcome_CRP!$BH38</f>
        <v>9</v>
      </c>
      <c r="G38">
        <f>[2]CRP_Outcome_CRP!$O38</f>
        <v>8</v>
      </c>
      <c r="H38">
        <f>[2]CRP_Outcome_CRP!$BF38</f>
        <v>0</v>
      </c>
      <c r="I38">
        <f>[2]CRP_Outcome_CRP!$BG38</f>
        <v>9</v>
      </c>
      <c r="J38">
        <f>[2]CRP_Outcome_CRP!$BH38</f>
        <v>15</v>
      </c>
      <c r="L38">
        <f>[3]CRP_Outcome_CRP!$O38</f>
        <v>8</v>
      </c>
      <c r="M38">
        <f>[3]CRP_Outcome_CRP!$BF38</f>
        <v>4</v>
      </c>
      <c r="N38">
        <f>[3]CRP_Outcome_CRP!$BG38</f>
        <v>9</v>
      </c>
      <c r="O38">
        <f>[3]CRP_Outcome_CRP!$BH38</f>
        <v>5</v>
      </c>
      <c r="Q38">
        <f>[4]CRP_Outcome_CRP!$O38</f>
        <v>8</v>
      </c>
      <c r="R38">
        <f>[4]CRP_Outcome_CRP!$BF38</f>
        <v>25</v>
      </c>
      <c r="S38">
        <f>[4]CRP_Outcome_CRP!$BG38</f>
        <v>9</v>
      </c>
      <c r="T38">
        <f>[4]CRP_Outcome_CRP!$BH38</f>
        <v>5</v>
      </c>
      <c r="V38">
        <f>[5]CRP_Outcome_CRP!$O38</f>
        <v>8</v>
      </c>
      <c r="W38">
        <f>[5]CRP_Outcome_CRP!$BF38</f>
        <v>7</v>
      </c>
      <c r="X38">
        <f>[5]CRP_Outcome_CRP!$BG38</f>
        <v>8</v>
      </c>
      <c r="Y38">
        <f>[5]CRP_Outcome_CRP!$BH38</f>
        <v>6</v>
      </c>
      <c r="AA38">
        <f>[6]CRP_Outcome_CRP!$O38</f>
        <v>8</v>
      </c>
      <c r="AB38">
        <f>[6]CRP_Outcome_CRP!$BF38</f>
        <v>3</v>
      </c>
      <c r="AC38">
        <f>[6]CRP_Outcome_CRP!$BG38</f>
        <v>9</v>
      </c>
      <c r="AD38">
        <f>[6]CRP_Outcome_CRP!$BH38</f>
        <v>1</v>
      </c>
      <c r="AF38">
        <f>[7]CRP_Outcome_CRP!$O38</f>
        <v>8</v>
      </c>
      <c r="AG38">
        <f>[7]CRP_Outcome_CRP!$BF38</f>
        <v>0</v>
      </c>
      <c r="AH38">
        <f>[7]CRP_Outcome_CRP!$BG38</f>
        <v>9</v>
      </c>
      <c r="AI38">
        <f>[7]CRP_Outcome_CRP!$BH38</f>
        <v>2</v>
      </c>
      <c r="AK38">
        <f>[8]CRP_Outcome_CRP!$O38</f>
        <v>8</v>
      </c>
      <c r="AL38">
        <f>[8]CRP_Outcome_CRP!$BF38</f>
        <v>2</v>
      </c>
      <c r="AM38">
        <f>[8]CRP_Outcome_CRP!$BG38</f>
        <v>9</v>
      </c>
      <c r="AN38">
        <f>[8]CRP_Outcome_CRP!$BH38</f>
        <v>0</v>
      </c>
      <c r="AP38">
        <f>[9]CRP_Outcome_CRP!$O38</f>
        <v>8</v>
      </c>
      <c r="AQ38">
        <f>[9]CRP_Outcome_CRP!$BF38</f>
        <v>0</v>
      </c>
      <c r="AR38">
        <f>[9]CRP_Outcome_CRP!$BG38</f>
        <v>6</v>
      </c>
      <c r="AS38">
        <f>[9]CRP_Outcome_CRP!$BH38</f>
        <v>1</v>
      </c>
      <c r="AU38">
        <f>[10]CRP_Outcome_CRP!$O38</f>
        <v>8</v>
      </c>
      <c r="AV38">
        <f>[10]CRP_Outcome_CRP!$BF38</f>
        <v>5</v>
      </c>
      <c r="AW38">
        <f>[10]CRP_Outcome_CRP!$BG38</f>
        <v>9</v>
      </c>
      <c r="AX38">
        <f>[10]CRP_Outcome_CRP!$BH38</f>
        <v>13</v>
      </c>
      <c r="AZ38">
        <f>[31]CRP_Outcome_CRP!$O38</f>
        <v>8</v>
      </c>
      <c r="BA38">
        <f>[31]CRP_Outcome_CRP!$BF38</f>
        <v>14</v>
      </c>
      <c r="BB38">
        <f>[31]CRP_Outcome_CRP!$BG38</f>
        <v>9</v>
      </c>
      <c r="BC38">
        <f>[31]CRP_Outcome_CRP!$BH38</f>
        <v>9</v>
      </c>
      <c r="BE38">
        <f>[32]CRP_Outcome_CRP!$O38</f>
        <v>8</v>
      </c>
      <c r="BF38">
        <f>[32]CRP_Outcome_CRP!$BF38</f>
        <v>0</v>
      </c>
      <c r="BG38">
        <f>[32]CRP_Outcome_CRP!$BG38</f>
        <v>9</v>
      </c>
      <c r="BH38">
        <f>[32]CRP_Outcome_CRP!$BH38</f>
        <v>9</v>
      </c>
      <c r="BJ38">
        <f>[33]CRP_Outcome_CRP!$O38</f>
        <v>8</v>
      </c>
      <c r="BK38">
        <f>[33]CRP_Outcome_CRP!$BF38</f>
        <v>8</v>
      </c>
      <c r="BL38">
        <f>[33]CRP_Outcome_CRP!$BG38</f>
        <v>8</v>
      </c>
      <c r="BM38">
        <f>[33]CRP_Outcome_CRP!$BH38</f>
        <v>6</v>
      </c>
      <c r="BO38">
        <f>[34]CRP_Outcome_CRP!$O38</f>
        <v>8</v>
      </c>
      <c r="BP38">
        <f>[34]CRP_Outcome_CRP!$BF38</f>
        <v>10</v>
      </c>
      <c r="BQ38">
        <f>[34]CRP_Outcome_CRP!$BG38</f>
        <v>8</v>
      </c>
      <c r="BR38">
        <f>[34]CRP_Outcome_CRP!$BH38</f>
        <v>3</v>
      </c>
      <c r="BT38">
        <f>[35]CRP_Outcome_CRP!$O38</f>
        <v>8</v>
      </c>
      <c r="BU38">
        <f>[35]CRP_Outcome_CRP!$BF38</f>
        <v>1</v>
      </c>
      <c r="BV38">
        <f>[35]CRP_Outcome_CRP!$BG38</f>
        <v>9</v>
      </c>
      <c r="BW38">
        <f>[35]CRP_Outcome_CRP!$BH38</f>
        <v>15</v>
      </c>
      <c r="BY38">
        <f>[36]CRP_Outcome_CRP!$O38</f>
        <v>8</v>
      </c>
      <c r="BZ38">
        <f>[36]CRP_Outcome_CRP!$BF38</f>
        <v>0</v>
      </c>
      <c r="CA38">
        <f>[36]CRP_Outcome_CRP!$BG38</f>
        <v>8</v>
      </c>
      <c r="CB38">
        <f>[36]CRP_Outcome_CRP!$BH38</f>
        <v>3</v>
      </c>
      <c r="CD38">
        <f>[37]CRP_Outcome_CRP!$O38</f>
        <v>8</v>
      </c>
      <c r="CE38">
        <f>[37]CRP_Outcome_CRP!$BF38</f>
        <v>12</v>
      </c>
      <c r="CF38">
        <f>[37]CRP_Outcome_CRP!$BG38</f>
        <v>9</v>
      </c>
      <c r="CG38">
        <f>[37]CRP_Outcome_CRP!$BH38</f>
        <v>14</v>
      </c>
      <c r="CI38">
        <f>[38]CRP_Outcome_CRP!$O38</f>
        <v>8</v>
      </c>
      <c r="CJ38">
        <f>[38]CRP_Outcome_CRP!$BF38</f>
        <v>8</v>
      </c>
      <c r="CK38">
        <f>[38]CRP_Outcome_CRP!$BG38</f>
        <v>8</v>
      </c>
      <c r="CL38">
        <f>[38]CRP_Outcome_CRP!$BH38</f>
        <v>6</v>
      </c>
      <c r="CN38">
        <f>[39]CRP_Outcome_CRP!$O38</f>
        <v>8</v>
      </c>
      <c r="CO38">
        <f>[39]CRP_Outcome_CRP!$BF38</f>
        <v>5</v>
      </c>
      <c r="CP38">
        <f>[39]CRP_Outcome_CRP!$BG38</f>
        <v>9</v>
      </c>
      <c r="CQ38">
        <f>[39]CRP_Outcome_CRP!$BH38</f>
        <v>5</v>
      </c>
      <c r="CS38">
        <f>[40]CRP_Outcome_CRP!$O38</f>
        <v>8</v>
      </c>
      <c r="CT38">
        <f>[40]CRP_Outcome_CRP!$BF38</f>
        <v>0</v>
      </c>
      <c r="CU38">
        <f>[40]CRP_Outcome_CRP!$BG38</f>
        <v>9</v>
      </c>
      <c r="CV38">
        <f>[40]CRP_Outcome_CRP!$BH38</f>
        <v>14</v>
      </c>
      <c r="CX38">
        <f>[41]CRP_Outcome_CRP!$O38</f>
        <v>8</v>
      </c>
      <c r="CY38">
        <f>[41]CRP_Outcome_CRP!$BF38</f>
        <v>0</v>
      </c>
      <c r="CZ38">
        <f>[41]CRP_Outcome_CRP!$BG38</f>
        <v>9</v>
      </c>
      <c r="DA38">
        <f>[41]CRP_Outcome_CRP!$BH38</f>
        <v>1</v>
      </c>
      <c r="DC38">
        <f>[42]CRP_Outcome_CRP!$O38</f>
        <v>8</v>
      </c>
      <c r="DD38">
        <f>[42]CRP_Outcome_CRP!$BF38</f>
        <v>0</v>
      </c>
      <c r="DE38">
        <f>[42]CRP_Outcome_CRP!$BG38</f>
        <v>5</v>
      </c>
      <c r="DF38">
        <f>[42]CRP_Outcome_CRP!$BH38</f>
        <v>5</v>
      </c>
      <c r="DH38">
        <f>[43]CRP_Outcome_CRP!$O38</f>
        <v>8</v>
      </c>
      <c r="DI38">
        <f>[43]CRP_Outcome_CRP!$BF38</f>
        <v>0</v>
      </c>
      <c r="DJ38">
        <f>[43]CRP_Outcome_CRP!$BG38</f>
        <v>5</v>
      </c>
      <c r="DK38">
        <f>[43]CRP_Outcome_CRP!$BH38</f>
        <v>7</v>
      </c>
      <c r="DM38">
        <f>[44]CRP_Outcome_CRP!$O38</f>
        <v>8</v>
      </c>
      <c r="DN38">
        <f>[44]CRP_Outcome_CRP!$BF38</f>
        <v>1</v>
      </c>
      <c r="DO38">
        <f>[44]CRP_Outcome_CRP!$BG38</f>
        <v>9</v>
      </c>
      <c r="DP38">
        <f>[44]CRP_Outcome_CRP!$BH38</f>
        <v>15</v>
      </c>
      <c r="DR38">
        <f>[45]CRP_Outcome_CRP!$O38</f>
        <v>8</v>
      </c>
      <c r="DS38">
        <f>[45]CRP_Outcome_CRP!$BF38</f>
        <v>0</v>
      </c>
      <c r="DT38">
        <f>[45]CRP_Outcome_CRP!$BG38</f>
        <v>5</v>
      </c>
      <c r="DU38">
        <f>[45]CRP_Outcome_CRP!$BH38</f>
        <v>5</v>
      </c>
      <c r="DW38">
        <f>[46]CRP_Outcome_CRP!$O38</f>
        <v>8</v>
      </c>
      <c r="DX38">
        <f>[46]CRP_Outcome_CRP!$BF38</f>
        <v>0</v>
      </c>
      <c r="DY38">
        <f>[46]CRP_Outcome_CRP!$BG38</f>
        <v>9</v>
      </c>
      <c r="DZ38">
        <f>[46]CRP_Outcome_CRP!$BH38</f>
        <v>9</v>
      </c>
      <c r="EB38">
        <f>[47]CRP_Outcome_CRP!$O38</f>
        <v>8</v>
      </c>
      <c r="EC38">
        <f>[47]CRP_Outcome_CRP!$BF38</f>
        <v>5</v>
      </c>
      <c r="ED38">
        <f>[47]CRP_Outcome_CRP!$BG38</f>
        <v>8</v>
      </c>
      <c r="EE38">
        <f>[47]CRP_Outcome_CRP!$BH38</f>
        <v>9</v>
      </c>
      <c r="EG38">
        <f>[48]CRP_Outcome_CRP!$O38</f>
        <v>8</v>
      </c>
      <c r="EH38">
        <f>[48]CRP_Outcome_CRP!$BF38</f>
        <v>0</v>
      </c>
      <c r="EI38">
        <f>[48]CRP_Outcome_CRP!$BG38</f>
        <v>9</v>
      </c>
      <c r="EJ38">
        <f>[48]CRP_Outcome_CRP!$BH38</f>
        <v>17</v>
      </c>
      <c r="EL38">
        <f>[49]CRP_Outcome_CRP!$O38</f>
        <v>8</v>
      </c>
      <c r="EM38">
        <f>[49]CRP_Outcome_CRP!$BF38</f>
        <v>3</v>
      </c>
      <c r="EN38">
        <f>[49]CRP_Outcome_CRP!$BG38</f>
        <v>5</v>
      </c>
      <c r="EO38">
        <f>[49]CRP_Outcome_CRP!$BH38</f>
        <v>2</v>
      </c>
      <c r="EQ38">
        <f>[50]CRP_Outcome_CRP!$O38</f>
        <v>8</v>
      </c>
      <c r="ER38">
        <f>[50]CRP_Outcome_CRP!$BF38</f>
        <v>36</v>
      </c>
      <c r="ES38">
        <f>[50]CRP_Outcome_CRP!$BG38</f>
        <v>9</v>
      </c>
      <c r="ET38">
        <f>[50]CRP_Outcome_CRP!$BH38</f>
        <v>6</v>
      </c>
      <c r="EV38">
        <f t="shared" si="0"/>
        <v>8</v>
      </c>
      <c r="EW38">
        <f t="shared" si="1"/>
        <v>5.0999999999999996</v>
      </c>
      <c r="EX38">
        <f t="shared" si="2"/>
        <v>8.1666666666666661</v>
      </c>
      <c r="EY38">
        <f t="shared" si="3"/>
        <v>7.2333333333333334</v>
      </c>
    </row>
    <row r="40" spans="1:156" x14ac:dyDescent="0.35">
      <c r="A40" t="s">
        <v>9</v>
      </c>
      <c r="B40">
        <f>SUM(B2:B38)</f>
        <v>272</v>
      </c>
      <c r="C40">
        <f t="shared" ref="C40:E40" si="4">SUM(C2:C38)</f>
        <v>278</v>
      </c>
      <c r="D40">
        <f t="shared" si="4"/>
        <v>300</v>
      </c>
      <c r="E40">
        <f t="shared" si="4"/>
        <v>259</v>
      </c>
      <c r="G40">
        <f>SUM(G2:G38)</f>
        <v>272</v>
      </c>
      <c r="H40">
        <f t="shared" ref="H40:J40" si="5">SUM(H2:H38)</f>
        <v>254</v>
      </c>
      <c r="I40">
        <f t="shared" si="5"/>
        <v>298</v>
      </c>
      <c r="J40">
        <f t="shared" si="5"/>
        <v>261</v>
      </c>
      <c r="L40">
        <f>SUM(L2:L38)</f>
        <v>272</v>
      </c>
      <c r="M40">
        <f t="shared" ref="M40:O40" si="6">SUM(M2:M38)</f>
        <v>199</v>
      </c>
      <c r="N40">
        <f t="shared" si="6"/>
        <v>300</v>
      </c>
      <c r="O40">
        <f t="shared" si="6"/>
        <v>245</v>
      </c>
      <c r="Q40">
        <f>SUM(Q2:Q38)</f>
        <v>272</v>
      </c>
      <c r="R40">
        <f t="shared" ref="R40:T40" si="7">SUM(R2:R38)</f>
        <v>267</v>
      </c>
      <c r="S40">
        <f t="shared" si="7"/>
        <v>302</v>
      </c>
      <c r="T40">
        <f t="shared" si="7"/>
        <v>251</v>
      </c>
      <c r="V40">
        <f>SUM(V2:V38)</f>
        <v>272</v>
      </c>
      <c r="W40">
        <f t="shared" ref="W40:Y40" si="8">SUM(W2:W38)</f>
        <v>234</v>
      </c>
      <c r="X40">
        <f t="shared" si="8"/>
        <v>285</v>
      </c>
      <c r="Y40">
        <f t="shared" si="8"/>
        <v>243</v>
      </c>
      <c r="AA40">
        <f>SUM(AA2:AA38)</f>
        <v>272</v>
      </c>
      <c r="AB40">
        <f t="shared" ref="AB40:AD40" si="9">SUM(AB2:AB38)</f>
        <v>199</v>
      </c>
      <c r="AC40">
        <f t="shared" si="9"/>
        <v>286</v>
      </c>
      <c r="AD40">
        <f t="shared" si="9"/>
        <v>224</v>
      </c>
      <c r="AF40">
        <f>SUM(AF2:AF38)</f>
        <v>272</v>
      </c>
      <c r="AG40">
        <f t="shared" ref="AG40:AI40" si="10">SUM(AG2:AG38)</f>
        <v>281</v>
      </c>
      <c r="AH40">
        <f t="shared" si="10"/>
        <v>286</v>
      </c>
      <c r="AI40">
        <f t="shared" si="10"/>
        <v>226</v>
      </c>
      <c r="AK40">
        <f>SUM(AK2:AK38)</f>
        <v>272</v>
      </c>
      <c r="AL40">
        <f t="shared" ref="AL40:AN40" si="11">SUM(AL2:AL38)</f>
        <v>201</v>
      </c>
      <c r="AM40">
        <f t="shared" si="11"/>
        <v>286</v>
      </c>
      <c r="AN40">
        <f t="shared" si="11"/>
        <v>223</v>
      </c>
      <c r="AP40">
        <f>SUM(AP2:AP38)</f>
        <v>272</v>
      </c>
      <c r="AQ40">
        <f t="shared" ref="AQ40:AS40" si="12">SUM(AQ2:AQ38)</f>
        <v>90</v>
      </c>
      <c r="AR40">
        <f t="shared" si="12"/>
        <v>199</v>
      </c>
      <c r="AS40">
        <f t="shared" si="12"/>
        <v>127</v>
      </c>
      <c r="AU40">
        <f>SUM(AU2:AU38)</f>
        <v>272</v>
      </c>
      <c r="AV40">
        <f t="shared" ref="AV40:AX40" si="13">SUM(AV2:AV38)</f>
        <v>314</v>
      </c>
      <c r="AW40">
        <f t="shared" si="13"/>
        <v>308</v>
      </c>
      <c r="AX40">
        <f t="shared" si="13"/>
        <v>272</v>
      </c>
      <c r="AZ40">
        <f>SUM(AZ2:AZ38)</f>
        <v>272</v>
      </c>
      <c r="BA40">
        <f>SUM(BA2:BA38)</f>
        <v>285</v>
      </c>
      <c r="BB40">
        <f>SUM(BB2:BB38)</f>
        <v>300</v>
      </c>
      <c r="BC40">
        <f>SUM(BC2:BC38)</f>
        <v>260</v>
      </c>
      <c r="BE40">
        <f>SUM(BE2:BE38)</f>
        <v>272</v>
      </c>
      <c r="BF40">
        <f>SUM(BF2:BF38)</f>
        <v>272</v>
      </c>
      <c r="BG40">
        <f>SUM(BG2:BG38)</f>
        <v>300</v>
      </c>
      <c r="BH40">
        <f>SUM(BH2:BH38)</f>
        <v>259</v>
      </c>
      <c r="BJ40">
        <f>SUM(BJ2:BJ38)</f>
        <v>272</v>
      </c>
      <c r="BK40">
        <f>SUM(BK2:BK38)</f>
        <v>265</v>
      </c>
      <c r="BL40">
        <f>SUM(BL2:BL38)</f>
        <v>287</v>
      </c>
      <c r="BM40">
        <f>SUM(BM2:BM38)</f>
        <v>247</v>
      </c>
      <c r="BO40">
        <f>SUM(BO2:BO38)</f>
        <v>272</v>
      </c>
      <c r="BP40">
        <f>SUM(BP2:BP38)</f>
        <v>237</v>
      </c>
      <c r="BQ40">
        <f>SUM(BQ2:BQ38)</f>
        <v>287</v>
      </c>
      <c r="BR40">
        <f>SUM(BR2:BR38)</f>
        <v>235</v>
      </c>
      <c r="BT40">
        <f>SUM(BT2:BT38)</f>
        <v>272</v>
      </c>
      <c r="BU40">
        <f>SUM(BU2:BU38)</f>
        <v>259</v>
      </c>
      <c r="BV40">
        <f>SUM(BV2:BV38)</f>
        <v>307</v>
      </c>
      <c r="BW40">
        <f>SUM(BW2:BW38)</f>
        <v>273</v>
      </c>
      <c r="BY40">
        <f>SUM(BY2:BY38)</f>
        <v>272</v>
      </c>
      <c r="BZ40">
        <f>SUM(BZ2:BZ38)</f>
        <v>275</v>
      </c>
      <c r="CA40">
        <f>SUM(CA2:CA38)</f>
        <v>287</v>
      </c>
      <c r="CB40">
        <f>SUM(CB2:CB38)</f>
        <v>235</v>
      </c>
      <c r="CD40">
        <f>SUM(CD2:CD38)</f>
        <v>272</v>
      </c>
      <c r="CE40">
        <f>SUM(CE2:CE38)</f>
        <v>325</v>
      </c>
      <c r="CF40">
        <f>SUM(CF2:CF38)</f>
        <v>302</v>
      </c>
      <c r="CG40">
        <f>SUM(CG2:CG38)</f>
        <v>272</v>
      </c>
      <c r="CI40">
        <f>SUM(CI2:CI38)</f>
        <v>272</v>
      </c>
      <c r="CJ40">
        <f>SUM(CJ2:CJ38)</f>
        <v>236</v>
      </c>
      <c r="CK40">
        <f>SUM(CK2:CK38)</f>
        <v>287</v>
      </c>
      <c r="CL40">
        <f>SUM(CL2:CL38)</f>
        <v>247</v>
      </c>
      <c r="CN40">
        <f>SUM(CN2:CN38)</f>
        <v>272</v>
      </c>
      <c r="CO40">
        <f>SUM(CO2:CO38)</f>
        <v>270</v>
      </c>
      <c r="CP40">
        <f>SUM(CP2:CP38)</f>
        <v>286</v>
      </c>
      <c r="CQ40">
        <f>SUM(CQ2:CQ38)</f>
        <v>243</v>
      </c>
      <c r="CS40">
        <f>SUM(CS2:CS38)</f>
        <v>272</v>
      </c>
      <c r="CT40">
        <f>SUM(CT2:CT38)</f>
        <v>272</v>
      </c>
      <c r="CU40">
        <f>SUM(CU2:CU38)</f>
        <v>307</v>
      </c>
      <c r="CV40">
        <f>SUM(CV2:CV38)</f>
        <v>259</v>
      </c>
      <c r="CX40">
        <f>SUM(CX2:CX38)</f>
        <v>272</v>
      </c>
      <c r="CY40">
        <f>SUM(CY2:CY38)</f>
        <v>265</v>
      </c>
      <c r="CZ40">
        <f>SUM(CZ2:CZ38)</f>
        <v>286</v>
      </c>
      <c r="DA40">
        <f>SUM(DA2:DA38)</f>
        <v>227</v>
      </c>
      <c r="DC40">
        <f>SUM(DC2:DC38)</f>
        <v>272</v>
      </c>
      <c r="DD40">
        <f>SUM(DD2:DD38)</f>
        <v>135</v>
      </c>
      <c r="DE40">
        <f>SUM(DE2:DE38)</f>
        <v>198</v>
      </c>
      <c r="DF40">
        <f>SUM(DF2:DF38)</f>
        <v>144</v>
      </c>
      <c r="DH40">
        <f>SUM(DH2:DH38)</f>
        <v>272</v>
      </c>
      <c r="DI40">
        <f>SUM(DI2:DI38)</f>
        <v>128</v>
      </c>
      <c r="DJ40">
        <f>SUM(DJ2:DJ38)</f>
        <v>198</v>
      </c>
      <c r="DK40">
        <f>SUM(DK2:DK38)</f>
        <v>145</v>
      </c>
      <c r="DM40">
        <f>SUM(DM2:DM38)</f>
        <v>272</v>
      </c>
      <c r="DN40">
        <f>SUM(DN2:DN38)</f>
        <v>217</v>
      </c>
      <c r="DO40">
        <f>SUM(DO2:DO38)</f>
        <v>307</v>
      </c>
      <c r="DP40">
        <f>SUM(DP2:DP38)</f>
        <v>274</v>
      </c>
      <c r="DR40">
        <f>SUM(DR2:DR38)</f>
        <v>272</v>
      </c>
      <c r="DS40">
        <f>SUM(DS2:DS38)</f>
        <v>135</v>
      </c>
      <c r="DT40">
        <f>SUM(DT2:DT38)</f>
        <v>198</v>
      </c>
      <c r="DU40">
        <f>SUM(DU2:DU38)</f>
        <v>144</v>
      </c>
      <c r="DW40">
        <f>SUM(DW2:DW38)</f>
        <v>272</v>
      </c>
      <c r="DX40">
        <f>SUM(DX2:DX38)</f>
        <v>215</v>
      </c>
      <c r="DY40">
        <f>SUM(DY2:DY38)</f>
        <v>300</v>
      </c>
      <c r="DZ40">
        <f>SUM(DZ2:DZ38)</f>
        <v>249</v>
      </c>
      <c r="EB40">
        <f>SUM(EB2:EB38)</f>
        <v>272</v>
      </c>
      <c r="EC40">
        <f>SUM(EC2:EC38)</f>
        <v>228</v>
      </c>
      <c r="ED40">
        <f>SUM(ED2:ED38)</f>
        <v>285</v>
      </c>
      <c r="EE40">
        <f>SUM(EE2:EE38)</f>
        <v>246</v>
      </c>
      <c r="EG40">
        <f>SUM(EG2:EG38)</f>
        <v>272</v>
      </c>
      <c r="EH40">
        <f>SUM(EH2:EH38)</f>
        <v>281</v>
      </c>
      <c r="EI40">
        <f>SUM(EI2:EI38)</f>
        <v>286</v>
      </c>
      <c r="EJ40">
        <f>SUM(EJ2:EJ38)</f>
        <v>253</v>
      </c>
      <c r="EL40">
        <f>SUM(EL2:EL38)</f>
        <v>272</v>
      </c>
      <c r="EM40">
        <f>SUM(EM2:EM38)</f>
        <v>108</v>
      </c>
      <c r="EN40">
        <f>SUM(EN2:EN38)</f>
        <v>198</v>
      </c>
      <c r="EO40">
        <f>SUM(EO2:EO38)</f>
        <v>131</v>
      </c>
      <c r="EQ40">
        <f>SUM(EQ2:EQ38)</f>
        <v>272</v>
      </c>
      <c r="ER40">
        <f>SUM(ER2:ER38)</f>
        <v>312</v>
      </c>
      <c r="ES40">
        <f>SUM(ES2:ES38)</f>
        <v>296</v>
      </c>
      <c r="ET40">
        <f>SUM(ET2:ET38)</f>
        <v>253</v>
      </c>
      <c r="EV40">
        <f>SUM(EV2:EV38)</f>
        <v>272</v>
      </c>
      <c r="EW40">
        <f>SUM(EW2:EW38)</f>
        <v>234.56666666666666</v>
      </c>
      <c r="EX40">
        <f t="shared" ref="EX40:EZ40" si="14">SUM(EX2:EX38)</f>
        <v>278.40000000000003</v>
      </c>
      <c r="EY40">
        <f t="shared" si="14"/>
        <v>230.89999999999998</v>
      </c>
      <c r="EZ40">
        <f t="shared" si="14"/>
        <v>0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22CAD5-4389-4FD4-A235-F12439131AF0}">
  <dimension ref="A1:EY40"/>
  <sheetViews>
    <sheetView topLeftCell="AL16" workbookViewId="0">
      <selection activeCell="BE38" sqref="BE38"/>
    </sheetView>
  </sheetViews>
  <sheetFormatPr defaultRowHeight="14.5" x14ac:dyDescent="0.35"/>
  <cols>
    <col min="6" max="6" width="8.7265625" style="5"/>
    <col min="11" max="11" width="8.7265625" style="5"/>
    <col min="16" max="16" width="8.7265625" style="5"/>
    <col min="21" max="21" width="8.7265625" style="5"/>
    <col min="26" max="26" width="8.7265625" style="5"/>
    <col min="31" max="31" width="8.7265625" style="5"/>
    <col min="36" max="36" width="8.7265625" style="5"/>
    <col min="41" max="41" width="8.7265625" style="5"/>
    <col min="46" max="46" width="8.7265625" style="5"/>
    <col min="50" max="51" width="8.7265625" style="5"/>
    <col min="56" max="56" width="8.7265625" style="5"/>
    <col min="61" max="61" width="8.7265625" style="5"/>
    <col min="66" max="66" width="8.7265625" style="5"/>
    <col min="71" max="71" width="8.7265625" style="5"/>
    <col min="76" max="76" width="8.7265625" style="5"/>
    <col min="81" max="81" width="8.7265625" style="5"/>
    <col min="86" max="86" width="8.7265625" style="5"/>
    <col min="91" max="91" width="8.7265625" style="5"/>
    <col min="96" max="96" width="8.7265625" style="5"/>
    <col min="100" max="101" width="8.7265625" style="5"/>
    <col min="106" max="106" width="8.7265625" style="5"/>
    <col min="111" max="111" width="8.7265625" style="5"/>
    <col min="116" max="116" width="8.7265625" style="5"/>
    <col min="121" max="121" width="8.7265625" style="5"/>
    <col min="126" max="126" width="8.7265625" style="5"/>
    <col min="131" max="131" width="8.7265625" style="5"/>
    <col min="136" max="136" width="8.7265625" style="5"/>
    <col min="141" max="141" width="8.7265625" style="5"/>
    <col min="146" max="146" width="8.7265625" style="5"/>
    <col min="150" max="151" width="8.7265625" style="5"/>
  </cols>
  <sheetData>
    <row r="1" spans="1:155" x14ac:dyDescent="0.35">
      <c r="A1" t="s">
        <v>19</v>
      </c>
      <c r="B1" t="s">
        <v>47</v>
      </c>
      <c r="C1" t="s">
        <v>48</v>
      </c>
      <c r="D1" t="s">
        <v>49</v>
      </c>
      <c r="E1" t="s">
        <v>50</v>
      </c>
      <c r="F1" s="5">
        <v>1</v>
      </c>
      <c r="G1" t="s">
        <v>47</v>
      </c>
      <c r="H1" t="s">
        <v>48</v>
      </c>
      <c r="I1" t="s">
        <v>49</v>
      </c>
      <c r="J1" t="s">
        <v>50</v>
      </c>
      <c r="K1" s="5">
        <v>2</v>
      </c>
      <c r="L1" t="s">
        <v>47</v>
      </c>
      <c r="M1" t="s">
        <v>48</v>
      </c>
      <c r="N1" t="s">
        <v>49</v>
      </c>
      <c r="O1" t="s">
        <v>50</v>
      </c>
      <c r="P1" s="5">
        <v>3</v>
      </c>
      <c r="Q1" t="s">
        <v>47</v>
      </c>
      <c r="R1" t="s">
        <v>48</v>
      </c>
      <c r="S1" t="s">
        <v>49</v>
      </c>
      <c r="T1" t="s">
        <v>50</v>
      </c>
      <c r="U1" s="5">
        <v>4</v>
      </c>
      <c r="V1" t="s">
        <v>47</v>
      </c>
      <c r="W1" t="s">
        <v>48</v>
      </c>
      <c r="X1" t="s">
        <v>49</v>
      </c>
      <c r="Y1" t="s">
        <v>50</v>
      </c>
      <c r="Z1" s="5">
        <v>5</v>
      </c>
      <c r="AA1" t="s">
        <v>47</v>
      </c>
      <c r="AB1" t="s">
        <v>48</v>
      </c>
      <c r="AC1" t="s">
        <v>49</v>
      </c>
      <c r="AD1" t="s">
        <v>50</v>
      </c>
      <c r="AE1" s="5">
        <v>6</v>
      </c>
      <c r="AF1" t="s">
        <v>47</v>
      </c>
      <c r="AG1" t="s">
        <v>48</v>
      </c>
      <c r="AH1" t="s">
        <v>49</v>
      </c>
      <c r="AI1" t="s">
        <v>50</v>
      </c>
      <c r="AJ1" s="5">
        <v>7</v>
      </c>
      <c r="AK1" t="s">
        <v>47</v>
      </c>
      <c r="AL1" t="s">
        <v>48</v>
      </c>
      <c r="AM1" t="s">
        <v>49</v>
      </c>
      <c r="AN1" t="s">
        <v>50</v>
      </c>
      <c r="AO1" s="5">
        <v>8</v>
      </c>
      <c r="AP1" t="s">
        <v>47</v>
      </c>
      <c r="AQ1" t="s">
        <v>48</v>
      </c>
      <c r="AR1" t="s">
        <v>49</v>
      </c>
      <c r="AS1" t="s">
        <v>50</v>
      </c>
      <c r="AT1" s="5">
        <v>9</v>
      </c>
      <c r="AU1" t="s">
        <v>47</v>
      </c>
      <c r="AV1" t="s">
        <v>48</v>
      </c>
      <c r="AW1" t="s">
        <v>49</v>
      </c>
      <c r="AX1" t="s">
        <v>50</v>
      </c>
      <c r="AY1" s="5">
        <v>10</v>
      </c>
      <c r="AZ1" t="s">
        <v>47</v>
      </c>
      <c r="BA1" t="s">
        <v>48</v>
      </c>
      <c r="BB1" t="s">
        <v>49</v>
      </c>
      <c r="BC1" t="s">
        <v>50</v>
      </c>
      <c r="BD1" s="5">
        <v>11</v>
      </c>
      <c r="BE1" t="s">
        <v>47</v>
      </c>
      <c r="BF1" t="s">
        <v>48</v>
      </c>
      <c r="BG1" t="s">
        <v>49</v>
      </c>
      <c r="BH1" t="s">
        <v>50</v>
      </c>
      <c r="BI1" s="5">
        <v>12</v>
      </c>
      <c r="BJ1" t="s">
        <v>47</v>
      </c>
      <c r="BK1" t="s">
        <v>48</v>
      </c>
      <c r="BL1" t="s">
        <v>49</v>
      </c>
      <c r="BM1" t="s">
        <v>50</v>
      </c>
      <c r="BN1" s="5">
        <v>13</v>
      </c>
      <c r="BO1" t="s">
        <v>47</v>
      </c>
      <c r="BP1" t="s">
        <v>48</v>
      </c>
      <c r="BQ1" t="s">
        <v>49</v>
      </c>
      <c r="BR1" t="s">
        <v>50</v>
      </c>
      <c r="BS1" s="5">
        <v>14</v>
      </c>
      <c r="BT1" t="s">
        <v>47</v>
      </c>
      <c r="BU1" t="s">
        <v>48</v>
      </c>
      <c r="BV1" t="s">
        <v>49</v>
      </c>
      <c r="BW1" t="s">
        <v>50</v>
      </c>
      <c r="BX1" s="5">
        <v>15</v>
      </c>
      <c r="BY1" t="s">
        <v>47</v>
      </c>
      <c r="BZ1" t="s">
        <v>48</v>
      </c>
      <c r="CA1" t="s">
        <v>49</v>
      </c>
      <c r="CB1" t="s">
        <v>50</v>
      </c>
      <c r="CC1" s="5">
        <v>16</v>
      </c>
      <c r="CD1" t="s">
        <v>47</v>
      </c>
      <c r="CE1" t="s">
        <v>48</v>
      </c>
      <c r="CF1" t="s">
        <v>49</v>
      </c>
      <c r="CG1" t="s">
        <v>50</v>
      </c>
      <c r="CH1" s="5">
        <v>17</v>
      </c>
      <c r="CI1" t="s">
        <v>47</v>
      </c>
      <c r="CJ1" t="s">
        <v>48</v>
      </c>
      <c r="CK1" t="s">
        <v>49</v>
      </c>
      <c r="CL1" t="s">
        <v>50</v>
      </c>
      <c r="CM1" s="5">
        <v>18</v>
      </c>
      <c r="CN1" t="s">
        <v>47</v>
      </c>
      <c r="CO1" t="s">
        <v>48</v>
      </c>
      <c r="CP1" t="s">
        <v>49</v>
      </c>
      <c r="CQ1" t="s">
        <v>50</v>
      </c>
      <c r="CR1" s="5">
        <v>19</v>
      </c>
      <c r="CS1" t="s">
        <v>47</v>
      </c>
      <c r="CT1" t="s">
        <v>48</v>
      </c>
      <c r="CU1" t="s">
        <v>49</v>
      </c>
      <c r="CV1" t="s">
        <v>50</v>
      </c>
      <c r="CW1" s="5">
        <v>20</v>
      </c>
      <c r="CX1" t="s">
        <v>47</v>
      </c>
      <c r="CY1" t="s">
        <v>48</v>
      </c>
      <c r="CZ1" t="s">
        <v>49</v>
      </c>
      <c r="DA1" t="s">
        <v>50</v>
      </c>
      <c r="DB1" s="5">
        <v>21</v>
      </c>
      <c r="DC1" t="s">
        <v>47</v>
      </c>
      <c r="DD1" t="s">
        <v>48</v>
      </c>
      <c r="DE1" t="s">
        <v>49</v>
      </c>
      <c r="DF1" t="s">
        <v>50</v>
      </c>
      <c r="DG1" s="5">
        <v>22</v>
      </c>
      <c r="DH1" t="s">
        <v>47</v>
      </c>
      <c r="DI1" t="s">
        <v>48</v>
      </c>
      <c r="DJ1" t="s">
        <v>49</v>
      </c>
      <c r="DK1" t="s">
        <v>50</v>
      </c>
      <c r="DL1" s="5">
        <v>23</v>
      </c>
      <c r="DM1" t="s">
        <v>47</v>
      </c>
      <c r="DN1" t="s">
        <v>48</v>
      </c>
      <c r="DO1" t="s">
        <v>49</v>
      </c>
      <c r="DP1" t="s">
        <v>50</v>
      </c>
      <c r="DQ1" s="5">
        <v>24</v>
      </c>
      <c r="DR1" t="s">
        <v>47</v>
      </c>
      <c r="DS1" t="s">
        <v>48</v>
      </c>
      <c r="DT1" t="s">
        <v>49</v>
      </c>
      <c r="DU1" t="s">
        <v>50</v>
      </c>
      <c r="DV1" s="5">
        <v>25</v>
      </c>
      <c r="DW1" t="s">
        <v>47</v>
      </c>
      <c r="DX1" t="s">
        <v>48</v>
      </c>
      <c r="DY1" t="s">
        <v>49</v>
      </c>
      <c r="DZ1" t="s">
        <v>50</v>
      </c>
      <c r="EA1" s="5">
        <v>26</v>
      </c>
      <c r="EB1" t="s">
        <v>47</v>
      </c>
      <c r="EC1" t="s">
        <v>48</v>
      </c>
      <c r="ED1" t="s">
        <v>49</v>
      </c>
      <c r="EE1" t="s">
        <v>50</v>
      </c>
      <c r="EF1" s="5">
        <v>27</v>
      </c>
      <c r="EG1" t="s">
        <v>47</v>
      </c>
      <c r="EH1" t="s">
        <v>48</v>
      </c>
      <c r="EI1" t="s">
        <v>49</v>
      </c>
      <c r="EJ1" t="s">
        <v>50</v>
      </c>
      <c r="EK1" s="5">
        <v>28</v>
      </c>
      <c r="EL1" t="s">
        <v>47</v>
      </c>
      <c r="EM1" t="s">
        <v>48</v>
      </c>
      <c r="EN1" t="s">
        <v>49</v>
      </c>
      <c r="EO1" t="s">
        <v>50</v>
      </c>
      <c r="EP1" s="5">
        <v>29</v>
      </c>
      <c r="EQ1" t="s">
        <v>47</v>
      </c>
      <c r="ER1" t="s">
        <v>48</v>
      </c>
      <c r="ES1" t="s">
        <v>49</v>
      </c>
      <c r="ET1" t="s">
        <v>50</v>
      </c>
      <c r="EU1" s="5">
        <v>30</v>
      </c>
      <c r="EV1" t="s">
        <v>105</v>
      </c>
      <c r="EW1" t="s">
        <v>125</v>
      </c>
      <c r="EX1" t="s">
        <v>107</v>
      </c>
      <c r="EY1" t="s">
        <v>126</v>
      </c>
    </row>
    <row r="2" spans="1:155" x14ac:dyDescent="0.35">
      <c r="A2">
        <v>0</v>
      </c>
      <c r="B2">
        <v>0</v>
      </c>
      <c r="C2">
        <v>0</v>
      </c>
      <c r="D2">
        <v>0</v>
      </c>
      <c r="E2">
        <v>0</v>
      </c>
      <c r="G2">
        <v>0</v>
      </c>
      <c r="H2">
        <v>0</v>
      </c>
      <c r="I2">
        <v>0</v>
      </c>
      <c r="J2">
        <v>0</v>
      </c>
      <c r="L2">
        <v>0</v>
      </c>
      <c r="M2">
        <v>0</v>
      </c>
      <c r="N2">
        <v>0</v>
      </c>
      <c r="O2">
        <v>0</v>
      </c>
      <c r="Q2">
        <v>0</v>
      </c>
      <c r="R2">
        <v>0</v>
      </c>
      <c r="S2">
        <v>0</v>
      </c>
      <c r="T2">
        <v>0</v>
      </c>
      <c r="V2">
        <v>0</v>
      </c>
      <c r="W2">
        <v>0</v>
      </c>
      <c r="X2">
        <v>0</v>
      </c>
      <c r="Y2">
        <v>0</v>
      </c>
      <c r="AA2">
        <v>0</v>
      </c>
      <c r="AB2">
        <v>0</v>
      </c>
      <c r="AC2">
        <v>0</v>
      </c>
      <c r="AD2">
        <v>0</v>
      </c>
      <c r="AF2">
        <v>0</v>
      </c>
      <c r="AG2">
        <v>0</v>
      </c>
      <c r="AH2">
        <v>0</v>
      </c>
      <c r="AI2">
        <v>0</v>
      </c>
      <c r="AK2">
        <v>0</v>
      </c>
      <c r="AL2">
        <v>0</v>
      </c>
      <c r="AM2">
        <v>0</v>
      </c>
      <c r="AN2">
        <v>0</v>
      </c>
      <c r="AP2">
        <v>0</v>
      </c>
      <c r="AQ2">
        <v>0</v>
      </c>
      <c r="AR2">
        <v>0</v>
      </c>
      <c r="AS2">
        <v>0</v>
      </c>
      <c r="AU2">
        <v>0</v>
      </c>
      <c r="AV2">
        <v>0</v>
      </c>
      <c r="AW2">
        <v>0</v>
      </c>
      <c r="AX2">
        <v>0</v>
      </c>
      <c r="AZ2">
        <v>0</v>
      </c>
      <c r="BA2">
        <v>0</v>
      </c>
      <c r="BB2">
        <v>0</v>
      </c>
      <c r="BC2">
        <v>0</v>
      </c>
      <c r="BE2">
        <v>0</v>
      </c>
      <c r="BF2">
        <v>0</v>
      </c>
      <c r="BG2">
        <v>0</v>
      </c>
      <c r="BH2">
        <v>0</v>
      </c>
      <c r="BJ2">
        <v>0</v>
      </c>
      <c r="BK2">
        <v>0</v>
      </c>
      <c r="BL2">
        <v>0</v>
      </c>
      <c r="BM2">
        <v>0</v>
      </c>
      <c r="BO2">
        <v>0</v>
      </c>
      <c r="BP2">
        <v>0</v>
      </c>
      <c r="BQ2">
        <v>0</v>
      </c>
      <c r="BR2">
        <v>0</v>
      </c>
      <c r="BT2">
        <v>0</v>
      </c>
      <c r="BU2">
        <v>0</v>
      </c>
      <c r="BV2">
        <v>0</v>
      </c>
      <c r="BW2">
        <v>0</v>
      </c>
      <c r="BY2">
        <v>0</v>
      </c>
      <c r="BZ2">
        <v>0</v>
      </c>
      <c r="CA2">
        <v>0</v>
      </c>
      <c r="CB2">
        <v>0</v>
      </c>
      <c r="CD2">
        <v>0</v>
      </c>
      <c r="CE2">
        <v>0</v>
      </c>
      <c r="CF2">
        <v>0</v>
      </c>
      <c r="CG2">
        <v>0</v>
      </c>
      <c r="CI2">
        <v>0</v>
      </c>
      <c r="CJ2">
        <v>0</v>
      </c>
      <c r="CK2">
        <v>0</v>
      </c>
      <c r="CL2">
        <v>0</v>
      </c>
      <c r="CN2">
        <v>0</v>
      </c>
      <c r="CO2">
        <v>0</v>
      </c>
      <c r="CP2">
        <v>0</v>
      </c>
      <c r="CQ2">
        <v>0</v>
      </c>
      <c r="CS2">
        <v>0</v>
      </c>
      <c r="CT2">
        <v>0</v>
      </c>
      <c r="CU2">
        <v>0</v>
      </c>
      <c r="CV2">
        <v>0</v>
      </c>
      <c r="CX2">
        <v>0</v>
      </c>
      <c r="CY2">
        <v>0</v>
      </c>
      <c r="CZ2">
        <v>0</v>
      </c>
      <c r="DA2">
        <v>0</v>
      </c>
      <c r="DC2">
        <v>0</v>
      </c>
      <c r="DD2">
        <v>0</v>
      </c>
      <c r="DE2">
        <v>0</v>
      </c>
      <c r="DF2">
        <v>0</v>
      </c>
      <c r="DH2">
        <v>0</v>
      </c>
      <c r="DI2">
        <v>0</v>
      </c>
      <c r="DJ2">
        <v>0</v>
      </c>
      <c r="DK2">
        <v>0</v>
      </c>
      <c r="DM2">
        <v>0</v>
      </c>
      <c r="DN2">
        <v>0</v>
      </c>
      <c r="DO2">
        <v>0</v>
      </c>
      <c r="DP2">
        <v>0</v>
      </c>
      <c r="DR2">
        <v>0</v>
      </c>
      <c r="DS2">
        <v>0</v>
      </c>
      <c r="DT2">
        <v>0</v>
      </c>
      <c r="DU2">
        <v>0</v>
      </c>
      <c r="DW2">
        <v>0</v>
      </c>
      <c r="DX2">
        <v>0</v>
      </c>
      <c r="DY2">
        <v>0</v>
      </c>
      <c r="DZ2">
        <v>0</v>
      </c>
      <c r="EB2">
        <v>0</v>
      </c>
      <c r="EC2">
        <v>0</v>
      </c>
      <c r="ED2">
        <v>0</v>
      </c>
      <c r="EE2">
        <v>0</v>
      </c>
      <c r="EG2">
        <v>0</v>
      </c>
      <c r="EH2">
        <v>0</v>
      </c>
      <c r="EI2">
        <v>0</v>
      </c>
      <c r="EJ2">
        <v>0</v>
      </c>
      <c r="EL2">
        <v>0</v>
      </c>
      <c r="EM2">
        <v>0</v>
      </c>
      <c r="EN2">
        <v>0</v>
      </c>
      <c r="EO2">
        <v>0</v>
      </c>
      <c r="EQ2">
        <v>0</v>
      </c>
      <c r="ER2">
        <v>0</v>
      </c>
      <c r="ES2">
        <v>0</v>
      </c>
      <c r="ET2">
        <v>0</v>
      </c>
      <c r="EV2" s="74">
        <f t="shared" ref="EV2:EV38" si="0">ROUND(AVERAGE(B2,G2,L2,Q2,V2,AA2,AF2,AK2,AP2,AU2,AZ2,BE2,BJ2,BO2,BT2,BY2,CD2,CI2,CN2,CS2,CX2,DC2,DH2,DM2,DR2,DW2,EB2,EG2,EL2,EQ2),0)</f>
        <v>0</v>
      </c>
      <c r="EW2" s="74">
        <f t="shared" ref="EW2:EW38" si="1">ROUND(AVERAGE(C2,H2,M2,R2,W2,AB2,AG2,AL2,AQ2,AV2,BA2,BF2,BK2,BP2,BU2,BZ2,CE2,CJ2,CO2,CT2,CY2,DD2,DI2,DN2,DS2,DX2,EC2,EH2,EM2,ER2),0)</f>
        <v>0</v>
      </c>
      <c r="EX2" s="74">
        <f t="shared" ref="EX2:EX38" si="2">ROUND(AVERAGE(D2,I2,N2,S2,X2,AC2,AH2,AM2,AR2,AW2,BB2,BG2,BL2,BQ2,BV2,CA2,CF2,CK2,CP2,CU2,CZ2,DE2,DJ2,DO2,DT2,DY2,ED2,EI2,EN2,ES2),0)</f>
        <v>0</v>
      </c>
      <c r="EY2" s="74">
        <f t="shared" ref="EY2:EY38" si="3">ROUND(AVERAGE(E2,J2,O2,T2,Y2,AD2,AI2,AN2,AS2,AX2,BC2,BH2,BM2,BR2,BW2,CB2,CG2,CL2,CQ2,CV2,DA2,DF2,DK2,DP2,DU2,DZ2,EE2,EJ2,EO2,ET2),0)</f>
        <v>0</v>
      </c>
    </row>
    <row r="3" spans="1:155" x14ac:dyDescent="0.35">
      <c r="A3">
        <v>1</v>
      </c>
      <c r="B3">
        <f>'Inventory CRP'!B3*0.5</f>
        <v>6</v>
      </c>
      <c r="C3">
        <f>'Inventory CRP'!C3*0.5</f>
        <v>6</v>
      </c>
      <c r="D3">
        <f>'Inventory CRP'!D3*0.5</f>
        <v>6</v>
      </c>
      <c r="E3">
        <f>'Inventory CRP'!E3*0.5</f>
        <v>6</v>
      </c>
      <c r="G3">
        <f>'Inventory CRP'!G3*0.5</f>
        <v>6</v>
      </c>
      <c r="H3">
        <f>'Inventory CRP'!H3*0.5</f>
        <v>6</v>
      </c>
      <c r="I3">
        <f>'Inventory CRP'!I3*0.5</f>
        <v>6</v>
      </c>
      <c r="J3">
        <f>'Inventory CRP'!J3*0.5</f>
        <v>6</v>
      </c>
      <c r="L3">
        <f>'Inventory CRP'!L3*0.5</f>
        <v>6</v>
      </c>
      <c r="M3">
        <f>'Inventory CRP'!M3*0.5</f>
        <v>6</v>
      </c>
      <c r="N3">
        <f>'Inventory CRP'!N3*0.5</f>
        <v>6</v>
      </c>
      <c r="O3">
        <f>'Inventory CRP'!O3*0.5</f>
        <v>6</v>
      </c>
      <c r="Q3">
        <f>'Inventory CRP'!Q3*0.5</f>
        <v>6</v>
      </c>
      <c r="R3">
        <f>'Inventory CRP'!R3*0.5</f>
        <v>6</v>
      </c>
      <c r="S3">
        <f>'Inventory CRP'!S3*0.5</f>
        <v>6</v>
      </c>
      <c r="T3">
        <f>'Inventory CRP'!T3*0.5</f>
        <v>6</v>
      </c>
      <c r="V3">
        <f>'Inventory CRP'!V3*0.5</f>
        <v>6</v>
      </c>
      <c r="W3">
        <f>'Inventory CRP'!W3*0.5</f>
        <v>6</v>
      </c>
      <c r="X3">
        <f>'Inventory CRP'!X3*0.5</f>
        <v>6</v>
      </c>
      <c r="Y3">
        <f>'Inventory CRP'!Y3*0.5</f>
        <v>6</v>
      </c>
      <c r="AA3">
        <f>'Inventory CRP'!AA3*0.5</f>
        <v>6</v>
      </c>
      <c r="AB3">
        <f>'Inventory CRP'!AB3*0.5</f>
        <v>6</v>
      </c>
      <c r="AC3">
        <f>'Inventory CRP'!AC3*0.5</f>
        <v>6</v>
      </c>
      <c r="AD3">
        <f>'Inventory CRP'!AD3*0.5</f>
        <v>6</v>
      </c>
      <c r="AF3">
        <f>'Inventory CRP'!AF3*0.5</f>
        <v>6</v>
      </c>
      <c r="AG3">
        <f>'Inventory CRP'!AG3*0.5</f>
        <v>6</v>
      </c>
      <c r="AH3">
        <f>'Inventory CRP'!AH3*0.5</f>
        <v>6</v>
      </c>
      <c r="AI3">
        <f>'Inventory CRP'!AI3*0.5</f>
        <v>6</v>
      </c>
      <c r="AK3">
        <f>'Inventory CRP'!AK3*0.5</f>
        <v>6</v>
      </c>
      <c r="AL3">
        <f>'Inventory CRP'!AL3*0.5</f>
        <v>6</v>
      </c>
      <c r="AM3">
        <f>'Inventory CRP'!AM3*0.5</f>
        <v>6</v>
      </c>
      <c r="AN3">
        <f>'Inventory CRP'!AN3*0.5</f>
        <v>6</v>
      </c>
      <c r="AP3">
        <f>'Inventory CRP'!AP3*0.5</f>
        <v>6</v>
      </c>
      <c r="AQ3">
        <f>'Inventory CRP'!AQ3*0.5</f>
        <v>6</v>
      </c>
      <c r="AR3">
        <f>'Inventory CRP'!AR3*0.5</f>
        <v>6</v>
      </c>
      <c r="AS3">
        <f>'Inventory CRP'!AS3*0.5</f>
        <v>6</v>
      </c>
      <c r="AU3">
        <f>'Inventory CRP'!AU3*0.5</f>
        <v>6</v>
      </c>
      <c r="AV3">
        <f>'Inventory CRP'!AV3*0.5</f>
        <v>6</v>
      </c>
      <c r="AW3">
        <f>'Inventory CRP'!AW3*0.5</f>
        <v>6</v>
      </c>
      <c r="AX3">
        <f>'Inventory CRP'!AX3*0.5</f>
        <v>6</v>
      </c>
      <c r="AZ3">
        <f>'Inventory CRP'!AZ3*0.5</f>
        <v>6</v>
      </c>
      <c r="BA3">
        <f>'Inventory CRP'!BA3*0.5</f>
        <v>6</v>
      </c>
      <c r="BB3">
        <f>'Inventory CRP'!BB3*0.5</f>
        <v>6</v>
      </c>
      <c r="BC3">
        <f>'Inventory CRP'!BC3*0.5</f>
        <v>6</v>
      </c>
      <c r="BE3">
        <f>'Inventory CRP'!BE3*0.5</f>
        <v>6</v>
      </c>
      <c r="BF3">
        <f>'Inventory CRP'!BF3*0.5</f>
        <v>6</v>
      </c>
      <c r="BG3">
        <f>'Inventory CRP'!BG3*0.5</f>
        <v>6</v>
      </c>
      <c r="BH3">
        <f>'Inventory CRP'!BH3*0.5</f>
        <v>6</v>
      </c>
      <c r="BJ3">
        <f>'Inventory CRP'!BJ3*0.5</f>
        <v>6</v>
      </c>
      <c r="BK3">
        <f>'Inventory CRP'!BK3*0.5</f>
        <v>6</v>
      </c>
      <c r="BL3">
        <f>'Inventory CRP'!BL3*0.5</f>
        <v>6</v>
      </c>
      <c r="BM3">
        <f>'Inventory CRP'!BM3*0.5</f>
        <v>6</v>
      </c>
      <c r="BO3">
        <f>'Inventory CRP'!BO3*0.5</f>
        <v>6</v>
      </c>
      <c r="BP3">
        <f>'Inventory CRP'!BP3*0.5</f>
        <v>6</v>
      </c>
      <c r="BQ3">
        <f>'Inventory CRP'!BQ3*0.5</f>
        <v>6</v>
      </c>
      <c r="BR3">
        <f>'Inventory CRP'!BR3*0.5</f>
        <v>6</v>
      </c>
      <c r="BT3">
        <f>'Inventory CRP'!BT3*0.5</f>
        <v>6</v>
      </c>
      <c r="BU3">
        <f>'Inventory CRP'!BU3*0.5</f>
        <v>6</v>
      </c>
      <c r="BV3">
        <f>'Inventory CRP'!BV3*0.5</f>
        <v>6</v>
      </c>
      <c r="BW3">
        <f>'Inventory CRP'!BW3*0.5</f>
        <v>6</v>
      </c>
      <c r="BY3">
        <f>'Inventory CRP'!BY3*0.5</f>
        <v>6</v>
      </c>
      <c r="BZ3">
        <f>'Inventory CRP'!BZ3*0.5</f>
        <v>6</v>
      </c>
      <c r="CA3">
        <f>'Inventory CRP'!CA3*0.5</f>
        <v>6</v>
      </c>
      <c r="CB3">
        <f>'Inventory CRP'!CB3*0.5</f>
        <v>6</v>
      </c>
      <c r="CD3">
        <f>'Inventory CRP'!CD3*0.5</f>
        <v>6</v>
      </c>
      <c r="CE3">
        <f>'Inventory CRP'!CE3*0.5</f>
        <v>6</v>
      </c>
      <c r="CF3">
        <f>'Inventory CRP'!CF3*0.5</f>
        <v>6</v>
      </c>
      <c r="CG3">
        <f>'Inventory CRP'!CG3*0.5</f>
        <v>6</v>
      </c>
      <c r="CI3">
        <f>'Inventory CRP'!CI3*0.5</f>
        <v>6</v>
      </c>
      <c r="CJ3">
        <f>'Inventory CRP'!CJ3*0.5</f>
        <v>6</v>
      </c>
      <c r="CK3">
        <f>'Inventory CRP'!CK3*0.5</f>
        <v>6</v>
      </c>
      <c r="CL3">
        <f>'Inventory CRP'!CL3*0.5</f>
        <v>6</v>
      </c>
      <c r="CN3">
        <f>'Inventory CRP'!CN3*0.5</f>
        <v>6</v>
      </c>
      <c r="CO3">
        <f>'Inventory CRP'!CO3*0.5</f>
        <v>6</v>
      </c>
      <c r="CP3">
        <f>'Inventory CRP'!CP3*0.5</f>
        <v>6</v>
      </c>
      <c r="CQ3">
        <f>'Inventory CRP'!CQ3*0.5</f>
        <v>6</v>
      </c>
      <c r="CS3">
        <f>'Inventory CRP'!CS3*0.5</f>
        <v>6</v>
      </c>
      <c r="CT3">
        <f>'Inventory CRP'!CT3*0.5</f>
        <v>6</v>
      </c>
      <c r="CU3">
        <f>'Inventory CRP'!CU3*0.5</f>
        <v>6</v>
      </c>
      <c r="CV3">
        <f>'Inventory CRP'!CV3*0.5</f>
        <v>6</v>
      </c>
      <c r="CX3">
        <f>'Inventory CRP'!CX3*0.5</f>
        <v>6</v>
      </c>
      <c r="CY3">
        <f>'Inventory CRP'!CY3*0.5</f>
        <v>6</v>
      </c>
      <c r="CZ3">
        <f>'Inventory CRP'!CZ3*0.5</f>
        <v>6</v>
      </c>
      <c r="DA3">
        <f>'Inventory CRP'!DA3*0.5</f>
        <v>6</v>
      </c>
      <c r="DC3">
        <f>'Inventory CRP'!DC3*0.5</f>
        <v>6</v>
      </c>
      <c r="DD3">
        <f>'Inventory CRP'!DD3*0.5</f>
        <v>6</v>
      </c>
      <c r="DE3">
        <f>'Inventory CRP'!DE3*0.5</f>
        <v>6</v>
      </c>
      <c r="DF3">
        <f>'Inventory CRP'!DF3*0.5</f>
        <v>6</v>
      </c>
      <c r="DH3">
        <f>'Inventory CRP'!DH3*0.5</f>
        <v>6</v>
      </c>
      <c r="DI3">
        <f>'Inventory CRP'!DI3*0.5</f>
        <v>6</v>
      </c>
      <c r="DJ3">
        <f>'Inventory CRP'!DJ3*0.5</f>
        <v>6</v>
      </c>
      <c r="DK3">
        <f>'Inventory CRP'!DK3*0.5</f>
        <v>6</v>
      </c>
      <c r="DM3">
        <f>'Inventory CRP'!DM3*0.5</f>
        <v>6</v>
      </c>
      <c r="DN3">
        <f>'Inventory CRP'!DN3*0.5</f>
        <v>6</v>
      </c>
      <c r="DO3">
        <f>'Inventory CRP'!DO3*0.5</f>
        <v>6</v>
      </c>
      <c r="DP3">
        <f>'Inventory CRP'!DP3*0.5</f>
        <v>6</v>
      </c>
      <c r="DR3">
        <f>'Inventory CRP'!DR3*0.5</f>
        <v>6</v>
      </c>
      <c r="DS3">
        <f>'Inventory CRP'!DS3*0.5</f>
        <v>6</v>
      </c>
      <c r="DT3">
        <f>'Inventory CRP'!DT3*0.5</f>
        <v>6</v>
      </c>
      <c r="DU3">
        <f>'Inventory CRP'!DU3*0.5</f>
        <v>6</v>
      </c>
      <c r="DW3">
        <f>'Inventory CRP'!DW3*0.5</f>
        <v>6</v>
      </c>
      <c r="DX3">
        <f>'Inventory CRP'!DX3*0.5</f>
        <v>6</v>
      </c>
      <c r="DY3">
        <f>'Inventory CRP'!DY3*0.5</f>
        <v>6</v>
      </c>
      <c r="DZ3">
        <f>'Inventory CRP'!DZ3*0.5</f>
        <v>6</v>
      </c>
      <c r="EB3">
        <f>'Inventory CRP'!EB3*0.5</f>
        <v>6</v>
      </c>
      <c r="EC3">
        <f>'Inventory CRP'!EC3*0.5</f>
        <v>6</v>
      </c>
      <c r="ED3">
        <f>'Inventory CRP'!ED3*0.5</f>
        <v>6</v>
      </c>
      <c r="EE3">
        <f>'Inventory CRP'!EE3*0.5</f>
        <v>6</v>
      </c>
      <c r="EG3">
        <f>'Inventory CRP'!EG3*0.5</f>
        <v>6</v>
      </c>
      <c r="EH3">
        <f>'Inventory CRP'!EH3*0.5</f>
        <v>6</v>
      </c>
      <c r="EI3">
        <f>'Inventory CRP'!EI3*0.5</f>
        <v>6</v>
      </c>
      <c r="EJ3">
        <f>'Inventory CRP'!EJ3*0.5</f>
        <v>6</v>
      </c>
      <c r="EL3">
        <f>'Inventory CRP'!EL3*0.5</f>
        <v>6</v>
      </c>
      <c r="EM3">
        <f>'Inventory CRP'!EM3*0.5</f>
        <v>6</v>
      </c>
      <c r="EN3">
        <f>'Inventory CRP'!EN3*0.5</f>
        <v>6</v>
      </c>
      <c r="EO3">
        <f>'Inventory CRP'!EO3*0.5</f>
        <v>6</v>
      </c>
      <c r="EQ3">
        <f>'Inventory CRP'!EQ3*0.5</f>
        <v>6</v>
      </c>
      <c r="ER3">
        <f>'Inventory CRP'!ER3*0.5</f>
        <v>6</v>
      </c>
      <c r="ES3">
        <f>'Inventory CRP'!ES3*0.5</f>
        <v>6</v>
      </c>
      <c r="ET3">
        <f>'Inventory CRP'!ET3*0.5</f>
        <v>6</v>
      </c>
      <c r="EV3" s="74">
        <f t="shared" si="0"/>
        <v>6</v>
      </c>
      <c r="EW3" s="74">
        <f t="shared" si="1"/>
        <v>6</v>
      </c>
      <c r="EX3" s="74">
        <f t="shared" si="2"/>
        <v>6</v>
      </c>
      <c r="EY3" s="74">
        <f t="shared" si="3"/>
        <v>6</v>
      </c>
    </row>
    <row r="4" spans="1:155" x14ac:dyDescent="0.35">
      <c r="A4">
        <v>2</v>
      </c>
      <c r="B4">
        <f>'Inventory CRP'!B4*0.5</f>
        <v>8</v>
      </c>
      <c r="C4">
        <f>'Inventory CRP'!C4*0.5</f>
        <v>6</v>
      </c>
      <c r="D4">
        <f>'Inventory CRP'!D4*0.5</f>
        <v>10</v>
      </c>
      <c r="E4">
        <f>'Inventory CRP'!E4*0.5</f>
        <v>6</v>
      </c>
      <c r="G4">
        <f>'Inventory CRP'!G4*0.5</f>
        <v>6</v>
      </c>
      <c r="H4">
        <f>'Inventory CRP'!H4*0.5</f>
        <v>10</v>
      </c>
      <c r="I4">
        <f>'Inventory CRP'!I4*0.5</f>
        <v>10</v>
      </c>
      <c r="J4">
        <f>'Inventory CRP'!J4*0.5</f>
        <v>4</v>
      </c>
      <c r="L4">
        <f>'Inventory CRP'!L4*0.5</f>
        <v>6</v>
      </c>
      <c r="M4">
        <f>'Inventory CRP'!M4*0.5</f>
        <v>10</v>
      </c>
      <c r="N4">
        <f>'Inventory CRP'!N4*0.5</f>
        <v>10</v>
      </c>
      <c r="O4">
        <f>'Inventory CRP'!O4*0.5</f>
        <v>6</v>
      </c>
      <c r="Q4">
        <f>'Inventory CRP'!Q4*0.5</f>
        <v>6</v>
      </c>
      <c r="R4">
        <f>'Inventory CRP'!R4*0.5</f>
        <v>10</v>
      </c>
      <c r="S4">
        <f>'Inventory CRP'!S4*0.5</f>
        <v>10</v>
      </c>
      <c r="T4">
        <f>'Inventory CRP'!T4*0.5</f>
        <v>6</v>
      </c>
      <c r="V4">
        <f>'Inventory CRP'!V4*0.5</f>
        <v>6</v>
      </c>
      <c r="W4">
        <f>'Inventory CRP'!W4*0.5</f>
        <v>10</v>
      </c>
      <c r="X4">
        <f>'Inventory CRP'!X4*0.5</f>
        <v>8</v>
      </c>
      <c r="Y4">
        <f>'Inventory CRP'!Y4*0.5</f>
        <v>6</v>
      </c>
      <c r="AA4">
        <f>'Inventory CRP'!AA4*0.5</f>
        <v>6</v>
      </c>
      <c r="AB4">
        <f>'Inventory CRP'!AB4*0.5</f>
        <v>10</v>
      </c>
      <c r="AC4">
        <f>'Inventory CRP'!AC4*0.5</f>
        <v>10</v>
      </c>
      <c r="AD4">
        <f>'Inventory CRP'!AD4*0.5</f>
        <v>4</v>
      </c>
      <c r="AF4">
        <f>'Inventory CRP'!AF4*0.5</f>
        <v>8</v>
      </c>
      <c r="AG4">
        <f>'Inventory CRP'!AG4*0.5</f>
        <v>10</v>
      </c>
      <c r="AH4">
        <f>'Inventory CRP'!AH4*0.5</f>
        <v>10</v>
      </c>
      <c r="AI4">
        <f>'Inventory CRP'!AI4*0.5</f>
        <v>6</v>
      </c>
      <c r="AK4">
        <f>'Inventory CRP'!AK4*0.5</f>
        <v>6</v>
      </c>
      <c r="AL4">
        <f>'Inventory CRP'!AL4*0.5</f>
        <v>6</v>
      </c>
      <c r="AM4">
        <f>'Inventory CRP'!AM4*0.5</f>
        <v>10</v>
      </c>
      <c r="AN4">
        <f>'Inventory CRP'!AN4*0.5</f>
        <v>6</v>
      </c>
      <c r="AP4">
        <f>'Inventory CRP'!AP4*0.5</f>
        <v>6</v>
      </c>
      <c r="AQ4">
        <f>'Inventory CRP'!AQ4*0.5</f>
        <v>10</v>
      </c>
      <c r="AR4">
        <f>'Inventory CRP'!AR4*0.5</f>
        <v>6</v>
      </c>
      <c r="AS4">
        <f>'Inventory CRP'!AS4*0.5</f>
        <v>4</v>
      </c>
      <c r="AU4">
        <f>'Inventory CRP'!AU4*0.5</f>
        <v>8</v>
      </c>
      <c r="AV4">
        <f>'Inventory CRP'!AV4*0.5</f>
        <v>10</v>
      </c>
      <c r="AW4">
        <f>'Inventory CRP'!AW4*0.5</f>
        <v>6</v>
      </c>
      <c r="AX4">
        <f>'Inventory CRP'!AX4*0.5</f>
        <v>4</v>
      </c>
      <c r="AZ4">
        <f>'Inventory CRP'!AZ4*0.5</f>
        <v>6</v>
      </c>
      <c r="BA4">
        <f>'Inventory CRP'!BA4*0.5</f>
        <v>10</v>
      </c>
      <c r="BB4">
        <f>'Inventory CRP'!BB4*0.5</f>
        <v>10</v>
      </c>
      <c r="BC4">
        <f>'Inventory CRP'!BC4*0.5</f>
        <v>6</v>
      </c>
      <c r="BE4">
        <f>'Inventory CRP'!BE4*0.5</f>
        <v>8</v>
      </c>
      <c r="BF4">
        <f>'Inventory CRP'!BF4*0.5</f>
        <v>6</v>
      </c>
      <c r="BG4">
        <f>'Inventory CRP'!BG4*0.5</f>
        <v>10</v>
      </c>
      <c r="BH4">
        <f>'Inventory CRP'!BH4*0.5</f>
        <v>6</v>
      </c>
      <c r="BJ4">
        <f>'Inventory CRP'!BJ4*0.5</f>
        <v>6</v>
      </c>
      <c r="BK4">
        <f>'Inventory CRP'!BK4*0.5</f>
        <v>6</v>
      </c>
      <c r="BL4">
        <f>'Inventory CRP'!BL4*0.5</f>
        <v>8</v>
      </c>
      <c r="BM4">
        <f>'Inventory CRP'!BM4*0.5</f>
        <v>8</v>
      </c>
      <c r="BO4">
        <f>'Inventory CRP'!BO4*0.5</f>
        <v>4</v>
      </c>
      <c r="BP4">
        <f>'Inventory CRP'!BP4*0.5</f>
        <v>10</v>
      </c>
      <c r="BQ4">
        <f>'Inventory CRP'!BQ4*0.5</f>
        <v>10</v>
      </c>
      <c r="BR4">
        <f>'Inventory CRP'!BR4*0.5</f>
        <v>6</v>
      </c>
      <c r="BT4">
        <f>'Inventory CRP'!BT4*0.5</f>
        <v>4</v>
      </c>
      <c r="BU4">
        <f>'Inventory CRP'!BU4*0.5</f>
        <v>10</v>
      </c>
      <c r="BV4">
        <f>'Inventory CRP'!BV4*0.5</f>
        <v>8</v>
      </c>
      <c r="BW4">
        <f>'Inventory CRP'!BW4*0.5</f>
        <v>6</v>
      </c>
      <c r="BY4">
        <f>'Inventory CRP'!BY4*0.5</f>
        <v>8</v>
      </c>
      <c r="BZ4">
        <f>'Inventory CRP'!BZ4*0.5</f>
        <v>10</v>
      </c>
      <c r="CA4">
        <f>'Inventory CRP'!CA4*0.5</f>
        <v>8</v>
      </c>
      <c r="CB4">
        <f>'Inventory CRP'!CB4*0.5</f>
        <v>6</v>
      </c>
      <c r="CD4">
        <f>'Inventory CRP'!CD4*0.5</f>
        <v>6</v>
      </c>
      <c r="CE4">
        <f>'Inventory CRP'!CE4*0.5</f>
        <v>10</v>
      </c>
      <c r="CF4">
        <f>'Inventory CRP'!CF4*0.5</f>
        <v>10</v>
      </c>
      <c r="CG4">
        <f>'Inventory CRP'!CG4*0.5</f>
        <v>6</v>
      </c>
      <c r="CI4">
        <f>'Inventory CRP'!CI4*0.5</f>
        <v>6</v>
      </c>
      <c r="CJ4">
        <f>'Inventory CRP'!CJ4*0.5</f>
        <v>10</v>
      </c>
      <c r="CK4">
        <f>'Inventory CRP'!CK4*0.5</f>
        <v>8</v>
      </c>
      <c r="CL4">
        <f>'Inventory CRP'!CL4*0.5</f>
        <v>6</v>
      </c>
      <c r="CN4">
        <f>'Inventory CRP'!CN4*0.5</f>
        <v>6</v>
      </c>
      <c r="CO4">
        <f>'Inventory CRP'!CO4*0.5</f>
        <v>10</v>
      </c>
      <c r="CP4">
        <f>'Inventory CRP'!CP4*0.5</f>
        <v>10</v>
      </c>
      <c r="CQ4">
        <f>'Inventory CRP'!CQ4*0.5</f>
        <v>6</v>
      </c>
      <c r="CS4">
        <f>'Inventory CRP'!CS4*0.5</f>
        <v>4</v>
      </c>
      <c r="CT4">
        <f>'Inventory CRP'!CT4*0.5</f>
        <v>10</v>
      </c>
      <c r="CU4">
        <f>'Inventory CRP'!CU4*0.5</f>
        <v>8</v>
      </c>
      <c r="CV4">
        <f>'Inventory CRP'!CV4*0.5</f>
        <v>6</v>
      </c>
      <c r="CX4">
        <f>'Inventory CRP'!CX4*0.5</f>
        <v>6</v>
      </c>
      <c r="CY4">
        <f>'Inventory CRP'!CY4*0.5</f>
        <v>10</v>
      </c>
      <c r="CZ4">
        <f>'Inventory CRP'!CZ4*0.5</f>
        <v>10</v>
      </c>
      <c r="DA4">
        <f>'Inventory CRP'!DA4*0.5</f>
        <v>6</v>
      </c>
      <c r="DC4">
        <f>'Inventory CRP'!DC4*0.5</f>
        <v>8</v>
      </c>
      <c r="DD4">
        <f>'Inventory CRP'!DD4*0.5</f>
        <v>6</v>
      </c>
      <c r="DE4">
        <f>'Inventory CRP'!DE4*0.5</f>
        <v>6</v>
      </c>
      <c r="DF4">
        <f>'Inventory CRP'!DF4*0.5</f>
        <v>8</v>
      </c>
      <c r="DH4">
        <f>'Inventory CRP'!DH4*0.5</f>
        <v>4</v>
      </c>
      <c r="DI4">
        <f>'Inventory CRP'!DI4*0.5</f>
        <v>10</v>
      </c>
      <c r="DJ4">
        <f>'Inventory CRP'!DJ4*0.5</f>
        <v>6</v>
      </c>
      <c r="DK4">
        <f>'Inventory CRP'!DK4*0.5</f>
        <v>4</v>
      </c>
      <c r="DM4">
        <f>'Inventory CRP'!DM4*0.5</f>
        <v>6</v>
      </c>
      <c r="DN4">
        <f>'Inventory CRP'!DN4*0.5</f>
        <v>6</v>
      </c>
      <c r="DO4">
        <f>'Inventory CRP'!DO4*0.5</f>
        <v>8</v>
      </c>
      <c r="DP4">
        <f>'Inventory CRP'!DP4*0.5</f>
        <v>6</v>
      </c>
      <c r="DR4">
        <f>'Inventory CRP'!DR4*0.5</f>
        <v>8</v>
      </c>
      <c r="DS4">
        <f>'Inventory CRP'!DS4*0.5</f>
        <v>6</v>
      </c>
      <c r="DT4">
        <f>'Inventory CRP'!DT4*0.5</f>
        <v>6</v>
      </c>
      <c r="DU4">
        <f>'Inventory CRP'!DU4*0.5</f>
        <v>8</v>
      </c>
      <c r="DW4">
        <f>'Inventory CRP'!DW4*0.5</f>
        <v>6</v>
      </c>
      <c r="DX4">
        <f>'Inventory CRP'!DX4*0.5</f>
        <v>4</v>
      </c>
      <c r="DY4">
        <f>'Inventory CRP'!DY4*0.5</f>
        <v>10</v>
      </c>
      <c r="DZ4">
        <f>'Inventory CRP'!DZ4*0.5</f>
        <v>4</v>
      </c>
      <c r="EB4">
        <f>'Inventory CRP'!EB4*0.5</f>
        <v>6</v>
      </c>
      <c r="EC4">
        <f>'Inventory CRP'!EC4*0.5</f>
        <v>10</v>
      </c>
      <c r="ED4">
        <f>'Inventory CRP'!ED4*0.5</f>
        <v>8</v>
      </c>
      <c r="EE4">
        <f>'Inventory CRP'!EE4*0.5</f>
        <v>4</v>
      </c>
      <c r="EG4">
        <f>'Inventory CRP'!EG4*0.5</f>
        <v>6</v>
      </c>
      <c r="EH4">
        <f>'Inventory CRP'!EH4*0.5</f>
        <v>10</v>
      </c>
      <c r="EI4">
        <f>'Inventory CRP'!EI4*0.5</f>
        <v>10</v>
      </c>
      <c r="EJ4">
        <f>'Inventory CRP'!EJ4*0.5</f>
        <v>6</v>
      </c>
      <c r="EL4">
        <f>'Inventory CRP'!EL4*0.5</f>
        <v>4</v>
      </c>
      <c r="EM4">
        <f>'Inventory CRP'!EM4*0.5</f>
        <v>10</v>
      </c>
      <c r="EN4">
        <f>'Inventory CRP'!EN4*0.5</f>
        <v>6</v>
      </c>
      <c r="EO4">
        <f>'Inventory CRP'!EO4*0.5</f>
        <v>8</v>
      </c>
      <c r="EQ4">
        <f>'Inventory CRP'!EQ4*0.5</f>
        <v>6</v>
      </c>
      <c r="ER4">
        <f>'Inventory CRP'!ER4*0.5</f>
        <v>10</v>
      </c>
      <c r="ES4">
        <f>'Inventory CRP'!ES4*0.5</f>
        <v>8</v>
      </c>
      <c r="ET4">
        <f>'Inventory CRP'!ET4*0.5</f>
        <v>8</v>
      </c>
      <c r="EV4" s="74">
        <f t="shared" si="0"/>
        <v>6</v>
      </c>
      <c r="EW4" s="74">
        <f t="shared" si="1"/>
        <v>9</v>
      </c>
      <c r="EX4" s="74">
        <f t="shared" si="2"/>
        <v>9</v>
      </c>
      <c r="EY4" s="74">
        <f t="shared" si="3"/>
        <v>6</v>
      </c>
    </row>
    <row r="5" spans="1:155" x14ac:dyDescent="0.35">
      <c r="A5">
        <v>3</v>
      </c>
      <c r="B5">
        <f>'Inventory CRP'!B5*0.5</f>
        <v>6</v>
      </c>
      <c r="C5">
        <f>'Inventory CRP'!C5*0.5</f>
        <v>10</v>
      </c>
      <c r="D5">
        <f>'Inventory CRP'!D5*0.5</f>
        <v>6</v>
      </c>
      <c r="E5">
        <f>'Inventory CRP'!E5*0.5</f>
        <v>6</v>
      </c>
      <c r="G5">
        <f>'Inventory CRP'!G5*0.5</f>
        <v>6</v>
      </c>
      <c r="H5">
        <f>'Inventory CRP'!H5*0.5</f>
        <v>6</v>
      </c>
      <c r="I5">
        <f>'Inventory CRP'!I5*0.5</f>
        <v>8</v>
      </c>
      <c r="J5">
        <f>'Inventory CRP'!J5*0.5</f>
        <v>6</v>
      </c>
      <c r="L5">
        <f>'Inventory CRP'!L5*0.5</f>
        <v>6</v>
      </c>
      <c r="M5">
        <f>'Inventory CRP'!M5*0.5</f>
        <v>6</v>
      </c>
      <c r="N5">
        <f>'Inventory CRP'!N5*0.5</f>
        <v>6</v>
      </c>
      <c r="O5">
        <f>'Inventory CRP'!O5*0.5</f>
        <v>6</v>
      </c>
      <c r="Q5">
        <f>'Inventory CRP'!Q5*0.5</f>
        <v>6</v>
      </c>
      <c r="R5">
        <f>'Inventory CRP'!R5*0.5</f>
        <v>10</v>
      </c>
      <c r="S5">
        <f>'Inventory CRP'!S5*0.5</f>
        <v>8</v>
      </c>
      <c r="T5">
        <f>'Inventory CRP'!T5*0.5</f>
        <v>6</v>
      </c>
      <c r="V5">
        <f>'Inventory CRP'!V5*0.5</f>
        <v>6</v>
      </c>
      <c r="W5">
        <f>'Inventory CRP'!W5*0.5</f>
        <v>6</v>
      </c>
      <c r="X5">
        <f>'Inventory CRP'!X5*0.5</f>
        <v>8</v>
      </c>
      <c r="Y5">
        <f>'Inventory CRP'!Y5*0.5</f>
        <v>8</v>
      </c>
      <c r="AA5">
        <f>'Inventory CRP'!AA5*0.5</f>
        <v>6</v>
      </c>
      <c r="AB5">
        <f>'Inventory CRP'!AB5*0.5</f>
        <v>6</v>
      </c>
      <c r="AC5">
        <f>'Inventory CRP'!AC5*0.5</f>
        <v>6</v>
      </c>
      <c r="AD5">
        <f>'Inventory CRP'!AD5*0.5</f>
        <v>6</v>
      </c>
      <c r="AF5">
        <f>'Inventory CRP'!AF5*0.5</f>
        <v>6</v>
      </c>
      <c r="AG5">
        <f>'Inventory CRP'!AG5*0.5</f>
        <v>10</v>
      </c>
      <c r="AH5">
        <f>'Inventory CRP'!AH5*0.5</f>
        <v>6</v>
      </c>
      <c r="AI5">
        <f>'Inventory CRP'!AI5*0.5</f>
        <v>8</v>
      </c>
      <c r="AK5">
        <f>'Inventory CRP'!AK5*0.5</f>
        <v>6</v>
      </c>
      <c r="AL5">
        <f>'Inventory CRP'!AL5*0.5</f>
        <v>6</v>
      </c>
      <c r="AM5">
        <f>'Inventory CRP'!AM5*0.5</f>
        <v>6</v>
      </c>
      <c r="AN5">
        <f>'Inventory CRP'!AN5*0.5</f>
        <v>4</v>
      </c>
      <c r="AP5">
        <f>'Inventory CRP'!AP5*0.5</f>
        <v>6</v>
      </c>
      <c r="AQ5">
        <f>'Inventory CRP'!AQ5*0.5</f>
        <v>6</v>
      </c>
      <c r="AR5">
        <f>'Inventory CRP'!AR5*0.5</f>
        <v>6</v>
      </c>
      <c r="AS5">
        <f>'Inventory CRP'!AS5*0.5</f>
        <v>2</v>
      </c>
      <c r="AU5">
        <f>'Inventory CRP'!AU5*0.5</f>
        <v>6</v>
      </c>
      <c r="AV5">
        <f>'Inventory CRP'!AV5*0.5</f>
        <v>6</v>
      </c>
      <c r="AW5">
        <f>'Inventory CRP'!AW5*0.5</f>
        <v>6</v>
      </c>
      <c r="AX5">
        <f>'Inventory CRP'!AX5*0.5</f>
        <v>8</v>
      </c>
      <c r="AZ5">
        <f>'Inventory CRP'!AZ5*0.5</f>
        <v>6</v>
      </c>
      <c r="BA5">
        <f>'Inventory CRP'!BA5*0.5</f>
        <v>6</v>
      </c>
      <c r="BB5">
        <f>'Inventory CRP'!BB5*0.5</f>
        <v>6</v>
      </c>
      <c r="BC5">
        <f>'Inventory CRP'!BC5*0.5</f>
        <v>6</v>
      </c>
      <c r="BE5">
        <f>'Inventory CRP'!BE5*0.5</f>
        <v>6</v>
      </c>
      <c r="BF5">
        <f>'Inventory CRP'!BF5*0.5</f>
        <v>6</v>
      </c>
      <c r="BG5">
        <f>'Inventory CRP'!BG5*0.5</f>
        <v>6</v>
      </c>
      <c r="BH5">
        <f>'Inventory CRP'!BH5*0.5</f>
        <v>6</v>
      </c>
      <c r="BJ5">
        <f>'Inventory CRP'!BJ5*0.5</f>
        <v>6</v>
      </c>
      <c r="BK5">
        <f>'Inventory CRP'!BK5*0.5</f>
        <v>6</v>
      </c>
      <c r="BL5">
        <f>'Inventory CRP'!BL5*0.5</f>
        <v>6</v>
      </c>
      <c r="BM5">
        <f>'Inventory CRP'!BM5*0.5</f>
        <v>10</v>
      </c>
      <c r="BO5">
        <f>'Inventory CRP'!BO5*0.5</f>
        <v>6</v>
      </c>
      <c r="BP5">
        <f>'Inventory CRP'!BP5*0.5</f>
        <v>6</v>
      </c>
      <c r="BQ5">
        <f>'Inventory CRP'!BQ5*0.5</f>
        <v>6</v>
      </c>
      <c r="BR5">
        <f>'Inventory CRP'!BR5*0.5</f>
        <v>6</v>
      </c>
      <c r="BT5">
        <f>'Inventory CRP'!BT5*0.5</f>
        <v>6</v>
      </c>
      <c r="BU5">
        <f>'Inventory CRP'!BU5*0.5</f>
        <v>6</v>
      </c>
      <c r="BV5">
        <f>'Inventory CRP'!BV5*0.5</f>
        <v>6</v>
      </c>
      <c r="BW5">
        <f>'Inventory CRP'!BW5*0.5</f>
        <v>6</v>
      </c>
      <c r="BY5">
        <f>'Inventory CRP'!BY5*0.5</f>
        <v>6</v>
      </c>
      <c r="BZ5">
        <f>'Inventory CRP'!BZ5*0.5</f>
        <v>6</v>
      </c>
      <c r="CA5">
        <f>'Inventory CRP'!CA5*0.5</f>
        <v>6</v>
      </c>
      <c r="CB5">
        <f>'Inventory CRP'!CB5*0.5</f>
        <v>6</v>
      </c>
      <c r="CD5">
        <f>'Inventory CRP'!CD5*0.5</f>
        <v>6</v>
      </c>
      <c r="CE5">
        <f>'Inventory CRP'!CE5*0.5</f>
        <v>6</v>
      </c>
      <c r="CF5">
        <f>'Inventory CRP'!CF5*0.5</f>
        <v>6</v>
      </c>
      <c r="CG5">
        <f>'Inventory CRP'!CG5*0.5</f>
        <v>6</v>
      </c>
      <c r="CI5">
        <f>'Inventory CRP'!CI5*0.5</f>
        <v>6</v>
      </c>
      <c r="CJ5">
        <f>'Inventory CRP'!CJ5*0.5</f>
        <v>6</v>
      </c>
      <c r="CK5">
        <f>'Inventory CRP'!CK5*0.5</f>
        <v>6</v>
      </c>
      <c r="CL5">
        <f>'Inventory CRP'!CL5*0.5</f>
        <v>6</v>
      </c>
      <c r="CN5">
        <f>'Inventory CRP'!CN5*0.5</f>
        <v>4</v>
      </c>
      <c r="CO5">
        <f>'Inventory CRP'!CO5*0.5</f>
        <v>6</v>
      </c>
      <c r="CP5">
        <f>'Inventory CRP'!CP5*0.5</f>
        <v>8</v>
      </c>
      <c r="CQ5">
        <f>'Inventory CRP'!CQ5*0.5</f>
        <v>6</v>
      </c>
      <c r="CS5">
        <f>'Inventory CRP'!CS5*0.5</f>
        <v>6</v>
      </c>
      <c r="CT5">
        <f>'Inventory CRP'!CT5*0.5</f>
        <v>4</v>
      </c>
      <c r="CU5">
        <f>'Inventory CRP'!CU5*0.5</f>
        <v>6</v>
      </c>
      <c r="CV5">
        <f>'Inventory CRP'!CV5*0.5</f>
        <v>4</v>
      </c>
      <c r="CX5">
        <f>'Inventory CRP'!CX5*0.5</f>
        <v>6</v>
      </c>
      <c r="CY5">
        <f>'Inventory CRP'!CY5*0.5</f>
        <v>6</v>
      </c>
      <c r="CZ5">
        <f>'Inventory CRP'!CZ5*0.5</f>
        <v>6</v>
      </c>
      <c r="DA5">
        <f>'Inventory CRP'!DA5*0.5</f>
        <v>6</v>
      </c>
      <c r="DC5">
        <f>'Inventory CRP'!DC5*0.5</f>
        <v>6</v>
      </c>
      <c r="DD5">
        <f>'Inventory CRP'!DD5*0.5</f>
        <v>6</v>
      </c>
      <c r="DE5">
        <f>'Inventory CRP'!DE5*0.5</f>
        <v>6</v>
      </c>
      <c r="DF5">
        <f>'Inventory CRP'!DF5*0.5</f>
        <v>6</v>
      </c>
      <c r="DH5">
        <f>'Inventory CRP'!DH5*0.5</f>
        <v>6</v>
      </c>
      <c r="DI5">
        <f>'Inventory CRP'!DI5*0.5</f>
        <v>6</v>
      </c>
      <c r="DJ5">
        <f>'Inventory CRP'!DJ5*0.5</f>
        <v>6</v>
      </c>
      <c r="DK5">
        <f>'Inventory CRP'!DK5*0.5</f>
        <v>6</v>
      </c>
      <c r="DM5">
        <f>'Inventory CRP'!DM5*0.5</f>
        <v>6</v>
      </c>
      <c r="DN5">
        <f>'Inventory CRP'!DN5*0.5</f>
        <v>6</v>
      </c>
      <c r="DO5">
        <f>'Inventory CRP'!DO5*0.5</f>
        <v>6</v>
      </c>
      <c r="DP5">
        <f>'Inventory CRP'!DP5*0.5</f>
        <v>6</v>
      </c>
      <c r="DR5">
        <f>'Inventory CRP'!DR5*0.5</f>
        <v>6</v>
      </c>
      <c r="DS5">
        <f>'Inventory CRP'!DS5*0.5</f>
        <v>6</v>
      </c>
      <c r="DT5">
        <f>'Inventory CRP'!DT5*0.5</f>
        <v>6</v>
      </c>
      <c r="DU5">
        <f>'Inventory CRP'!DU5*0.5</f>
        <v>6</v>
      </c>
      <c r="DW5">
        <f>'Inventory CRP'!DW5*0.5</f>
        <v>6</v>
      </c>
      <c r="DX5">
        <f>'Inventory CRP'!DX5*0.5</f>
        <v>6</v>
      </c>
      <c r="DY5">
        <f>'Inventory CRP'!DY5*0.5</f>
        <v>6</v>
      </c>
      <c r="DZ5">
        <f>'Inventory CRP'!DZ5*0.5</f>
        <v>6</v>
      </c>
      <c r="EB5">
        <f>'Inventory CRP'!EB5*0.5</f>
        <v>6</v>
      </c>
      <c r="EC5">
        <f>'Inventory CRP'!EC5*0.5</f>
        <v>10</v>
      </c>
      <c r="ED5">
        <f>'Inventory CRP'!ED5*0.5</f>
        <v>8</v>
      </c>
      <c r="EE5">
        <f>'Inventory CRP'!EE5*0.5</f>
        <v>6</v>
      </c>
      <c r="EG5">
        <f>'Inventory CRP'!EG5*0.5</f>
        <v>6</v>
      </c>
      <c r="EH5">
        <f>'Inventory CRP'!EH5*0.5</f>
        <v>10</v>
      </c>
      <c r="EI5">
        <f>'Inventory CRP'!EI5*0.5</f>
        <v>6</v>
      </c>
      <c r="EJ5">
        <f>'Inventory CRP'!EJ5*0.5</f>
        <v>6</v>
      </c>
      <c r="EL5">
        <f>'Inventory CRP'!EL5*0.5</f>
        <v>6</v>
      </c>
      <c r="EM5">
        <f>'Inventory CRP'!EM5*0.5</f>
        <v>6</v>
      </c>
      <c r="EN5">
        <f>'Inventory CRP'!EN5*0.5</f>
        <v>6</v>
      </c>
      <c r="EO5">
        <f>'Inventory CRP'!EO5*0.5</f>
        <v>6</v>
      </c>
      <c r="EQ5">
        <f>'Inventory CRP'!EQ5*0.5</f>
        <v>6</v>
      </c>
      <c r="ER5">
        <f>'Inventory CRP'!ER5*0.5</f>
        <v>6</v>
      </c>
      <c r="ES5">
        <f>'Inventory CRP'!ES5*0.5</f>
        <v>8</v>
      </c>
      <c r="ET5">
        <f>'Inventory CRP'!ET5*0.5</f>
        <v>6</v>
      </c>
      <c r="EV5" s="74">
        <f t="shared" si="0"/>
        <v>6</v>
      </c>
      <c r="EW5" s="74">
        <f t="shared" si="1"/>
        <v>7</v>
      </c>
      <c r="EX5" s="74">
        <f t="shared" si="2"/>
        <v>6</v>
      </c>
      <c r="EY5" s="74">
        <f t="shared" si="3"/>
        <v>6</v>
      </c>
    </row>
    <row r="6" spans="1:155" x14ac:dyDescent="0.35">
      <c r="A6">
        <v>4</v>
      </c>
      <c r="B6">
        <f>'Inventory CRP'!B6*0.5</f>
        <v>6</v>
      </c>
      <c r="C6">
        <f>'Inventory CRP'!C6*0.5</f>
        <v>6</v>
      </c>
      <c r="D6">
        <f>'Inventory CRP'!D6*0.5</f>
        <v>6</v>
      </c>
      <c r="E6">
        <f>'Inventory CRP'!E6*0.5</f>
        <v>6</v>
      </c>
      <c r="G6">
        <f>'Inventory CRP'!G6*0.5</f>
        <v>4</v>
      </c>
      <c r="H6">
        <f>'Inventory CRP'!H6*0.5</f>
        <v>6</v>
      </c>
      <c r="I6">
        <f>'Inventory CRP'!I6*0.5</f>
        <v>6</v>
      </c>
      <c r="J6">
        <f>'Inventory CRP'!J6*0.5</f>
        <v>6</v>
      </c>
      <c r="L6">
        <f>'Inventory CRP'!L6*0.5</f>
        <v>4</v>
      </c>
      <c r="M6">
        <f>'Inventory CRP'!M6*0.5</f>
        <v>6</v>
      </c>
      <c r="N6">
        <f>'Inventory CRP'!N6*0.5</f>
        <v>6</v>
      </c>
      <c r="O6">
        <f>'Inventory CRP'!O6*0.5</f>
        <v>6</v>
      </c>
      <c r="Q6">
        <f>'Inventory CRP'!Q6*0.5</f>
        <v>4</v>
      </c>
      <c r="R6">
        <f>'Inventory CRP'!R6*0.5</f>
        <v>6</v>
      </c>
      <c r="S6">
        <f>'Inventory CRP'!S6*0.5</f>
        <v>6</v>
      </c>
      <c r="T6">
        <f>'Inventory CRP'!T6*0.5</f>
        <v>6</v>
      </c>
      <c r="V6">
        <f>'Inventory CRP'!V6*0.5</f>
        <v>4</v>
      </c>
      <c r="W6">
        <f>'Inventory CRP'!W6*0.5</f>
        <v>6</v>
      </c>
      <c r="X6">
        <f>'Inventory CRP'!X6*0.5</f>
        <v>6</v>
      </c>
      <c r="Y6">
        <f>'Inventory CRP'!Y6*0.5</f>
        <v>6</v>
      </c>
      <c r="AA6">
        <f>'Inventory CRP'!AA6*0.5</f>
        <v>4</v>
      </c>
      <c r="AB6">
        <f>'Inventory CRP'!AB6*0.5</f>
        <v>6</v>
      </c>
      <c r="AC6">
        <f>'Inventory CRP'!AC6*0.5</f>
        <v>6</v>
      </c>
      <c r="AD6">
        <f>'Inventory CRP'!AD6*0.5</f>
        <v>6</v>
      </c>
      <c r="AF6">
        <f>'Inventory CRP'!AF6*0.5</f>
        <v>4</v>
      </c>
      <c r="AG6">
        <f>'Inventory CRP'!AG6*0.5</f>
        <v>10</v>
      </c>
      <c r="AH6">
        <f>'Inventory CRP'!AH6*0.5</f>
        <v>6</v>
      </c>
      <c r="AI6">
        <f>'Inventory CRP'!AI6*0.5</f>
        <v>8</v>
      </c>
      <c r="AK6">
        <f>'Inventory CRP'!AK6*0.5</f>
        <v>6</v>
      </c>
      <c r="AL6">
        <f>'Inventory CRP'!AL6*0.5</f>
        <v>6</v>
      </c>
      <c r="AM6">
        <f>'Inventory CRP'!AM6*0.5</f>
        <v>6</v>
      </c>
      <c r="AN6">
        <f>'Inventory CRP'!AN6*0.5</f>
        <v>6</v>
      </c>
      <c r="AP6">
        <f>'Inventory CRP'!AP6*0.5</f>
        <v>4</v>
      </c>
      <c r="AQ6">
        <f>'Inventory CRP'!AQ6*0.5</f>
        <v>6</v>
      </c>
      <c r="AR6">
        <f>'Inventory CRP'!AR6*0.5</f>
        <v>6</v>
      </c>
      <c r="AS6">
        <f>'Inventory CRP'!AS6*0.5</f>
        <v>2</v>
      </c>
      <c r="AU6">
        <f>'Inventory CRP'!AU6*0.5</f>
        <v>4</v>
      </c>
      <c r="AV6">
        <f>'Inventory CRP'!AV6*0.5</f>
        <v>6</v>
      </c>
      <c r="AW6">
        <f>'Inventory CRP'!AW6*0.5</f>
        <v>6</v>
      </c>
      <c r="AX6">
        <f>'Inventory CRP'!AX6*0.5</f>
        <v>6</v>
      </c>
      <c r="AZ6">
        <f>'Inventory CRP'!AZ6*0.5</f>
        <v>4</v>
      </c>
      <c r="BA6">
        <f>'Inventory CRP'!BA6*0.5</f>
        <v>6</v>
      </c>
      <c r="BB6">
        <f>'Inventory CRP'!BB6*0.5</f>
        <v>6</v>
      </c>
      <c r="BC6">
        <f>'Inventory CRP'!BC6*0.5</f>
        <v>6</v>
      </c>
      <c r="BE6">
        <f>'Inventory CRP'!BE6*0.5</f>
        <v>6</v>
      </c>
      <c r="BF6">
        <f>'Inventory CRP'!BF6*0.5</f>
        <v>6</v>
      </c>
      <c r="BG6">
        <f>'Inventory CRP'!BG6*0.5</f>
        <v>6</v>
      </c>
      <c r="BH6">
        <f>'Inventory CRP'!BH6*0.5</f>
        <v>6</v>
      </c>
      <c r="BJ6">
        <f>'Inventory CRP'!BJ6*0.5</f>
        <v>6</v>
      </c>
      <c r="BK6">
        <f>'Inventory CRP'!BK6*0.5</f>
        <v>6</v>
      </c>
      <c r="BL6">
        <f>'Inventory CRP'!BL6*0.5</f>
        <v>6</v>
      </c>
      <c r="BM6">
        <f>'Inventory CRP'!BM6*0.5</f>
        <v>10</v>
      </c>
      <c r="BO6">
        <f>'Inventory CRP'!BO6*0.5</f>
        <v>4</v>
      </c>
      <c r="BP6">
        <f>'Inventory CRP'!BP6*0.5</f>
        <v>6</v>
      </c>
      <c r="BQ6">
        <f>'Inventory CRP'!BQ6*0.5</f>
        <v>6</v>
      </c>
      <c r="BR6">
        <f>'Inventory CRP'!BR6*0.5</f>
        <v>6</v>
      </c>
      <c r="BT6">
        <f>'Inventory CRP'!BT6*0.5</f>
        <v>4</v>
      </c>
      <c r="BU6">
        <f>'Inventory CRP'!BU6*0.5</f>
        <v>6</v>
      </c>
      <c r="BV6">
        <f>'Inventory CRP'!BV6*0.5</f>
        <v>6</v>
      </c>
      <c r="BW6">
        <f>'Inventory CRP'!BW6*0.5</f>
        <v>6</v>
      </c>
      <c r="BY6">
        <f>'Inventory CRP'!BY6*0.5</f>
        <v>4</v>
      </c>
      <c r="BZ6">
        <f>'Inventory CRP'!BZ6*0.5</f>
        <v>6</v>
      </c>
      <c r="CA6">
        <f>'Inventory CRP'!CA6*0.5</f>
        <v>6</v>
      </c>
      <c r="CB6">
        <f>'Inventory CRP'!CB6*0.5</f>
        <v>6</v>
      </c>
      <c r="CD6">
        <f>'Inventory CRP'!CD6*0.5</f>
        <v>4</v>
      </c>
      <c r="CE6">
        <f>'Inventory CRP'!CE6*0.5</f>
        <v>6</v>
      </c>
      <c r="CF6">
        <f>'Inventory CRP'!CF6*0.5</f>
        <v>6</v>
      </c>
      <c r="CG6">
        <f>'Inventory CRP'!CG6*0.5</f>
        <v>6</v>
      </c>
      <c r="CI6">
        <f>'Inventory CRP'!CI6*0.5</f>
        <v>4</v>
      </c>
      <c r="CJ6">
        <f>'Inventory CRP'!CJ6*0.5</f>
        <v>6</v>
      </c>
      <c r="CK6">
        <f>'Inventory CRP'!CK6*0.5</f>
        <v>6</v>
      </c>
      <c r="CL6">
        <f>'Inventory CRP'!CL6*0.5</f>
        <v>6</v>
      </c>
      <c r="CN6">
        <f>'Inventory CRP'!CN6*0.5</f>
        <v>2</v>
      </c>
      <c r="CO6">
        <f>'Inventory CRP'!CO6*0.5</f>
        <v>6</v>
      </c>
      <c r="CP6">
        <f>'Inventory CRP'!CP6*0.5</f>
        <v>6</v>
      </c>
      <c r="CQ6">
        <f>'Inventory CRP'!CQ6*0.5</f>
        <v>6</v>
      </c>
      <c r="CS6">
        <f>'Inventory CRP'!CS6*0.5</f>
        <v>4</v>
      </c>
      <c r="CT6">
        <f>'Inventory CRP'!CT6*0.5</f>
        <v>6</v>
      </c>
      <c r="CU6">
        <f>'Inventory CRP'!CU6*0.5</f>
        <v>6</v>
      </c>
      <c r="CV6">
        <f>'Inventory CRP'!CV6*0.5</f>
        <v>6</v>
      </c>
      <c r="CX6">
        <f>'Inventory CRP'!CX6*0.5</f>
        <v>4</v>
      </c>
      <c r="CY6">
        <f>'Inventory CRP'!CY6*0.5</f>
        <v>6</v>
      </c>
      <c r="CZ6">
        <f>'Inventory CRP'!CZ6*0.5</f>
        <v>6</v>
      </c>
      <c r="DA6">
        <f>'Inventory CRP'!DA6*0.5</f>
        <v>6</v>
      </c>
      <c r="DC6">
        <f>'Inventory CRP'!DC6*0.5</f>
        <v>6</v>
      </c>
      <c r="DD6">
        <f>'Inventory CRP'!DD6*0.5</f>
        <v>6</v>
      </c>
      <c r="DE6">
        <f>'Inventory CRP'!DE6*0.5</f>
        <v>6</v>
      </c>
      <c r="DF6">
        <f>'Inventory CRP'!DF6*0.5</f>
        <v>6</v>
      </c>
      <c r="DH6">
        <f>'Inventory CRP'!DH6*0.5</f>
        <v>4</v>
      </c>
      <c r="DI6">
        <f>'Inventory CRP'!DI6*0.5</f>
        <v>6</v>
      </c>
      <c r="DJ6">
        <f>'Inventory CRP'!DJ6*0.5</f>
        <v>6</v>
      </c>
      <c r="DK6">
        <f>'Inventory CRP'!DK6*0.5</f>
        <v>6</v>
      </c>
      <c r="DM6">
        <f>'Inventory CRP'!DM6*0.5</f>
        <v>6</v>
      </c>
      <c r="DN6">
        <f>'Inventory CRP'!DN6*0.5</f>
        <v>6</v>
      </c>
      <c r="DO6">
        <f>'Inventory CRP'!DO6*0.5</f>
        <v>6</v>
      </c>
      <c r="DP6">
        <f>'Inventory CRP'!DP6*0.5</f>
        <v>6</v>
      </c>
      <c r="DR6">
        <f>'Inventory CRP'!DR6*0.5</f>
        <v>6</v>
      </c>
      <c r="DS6">
        <f>'Inventory CRP'!DS6*0.5</f>
        <v>6</v>
      </c>
      <c r="DT6">
        <f>'Inventory CRP'!DT6*0.5</f>
        <v>6</v>
      </c>
      <c r="DU6">
        <f>'Inventory CRP'!DU6*0.5</f>
        <v>6</v>
      </c>
      <c r="DW6">
        <f>'Inventory CRP'!DW6*0.5</f>
        <v>6</v>
      </c>
      <c r="DX6">
        <f>'Inventory CRP'!DX6*0.5</f>
        <v>6</v>
      </c>
      <c r="DY6">
        <f>'Inventory CRP'!DY6*0.5</f>
        <v>6</v>
      </c>
      <c r="DZ6">
        <f>'Inventory CRP'!DZ6*0.5</f>
        <v>6</v>
      </c>
      <c r="EB6">
        <f>'Inventory CRP'!EB6*0.5</f>
        <v>4</v>
      </c>
      <c r="EC6">
        <f>'Inventory CRP'!EC6*0.5</f>
        <v>6</v>
      </c>
      <c r="ED6">
        <f>'Inventory CRP'!ED6*0.5</f>
        <v>6</v>
      </c>
      <c r="EE6">
        <f>'Inventory CRP'!EE6*0.5</f>
        <v>6</v>
      </c>
      <c r="EG6">
        <f>'Inventory CRP'!EG6*0.5</f>
        <v>4</v>
      </c>
      <c r="EH6">
        <f>'Inventory CRP'!EH6*0.5</f>
        <v>6</v>
      </c>
      <c r="EI6">
        <f>'Inventory CRP'!EI6*0.5</f>
        <v>6</v>
      </c>
      <c r="EJ6">
        <f>'Inventory CRP'!EJ6*0.5</f>
        <v>6</v>
      </c>
      <c r="EL6">
        <f>'Inventory CRP'!EL6*0.5</f>
        <v>4</v>
      </c>
      <c r="EM6">
        <f>'Inventory CRP'!EM6*0.5</f>
        <v>6</v>
      </c>
      <c r="EN6">
        <f>'Inventory CRP'!EN6*0.5</f>
        <v>6</v>
      </c>
      <c r="EO6">
        <f>'Inventory CRP'!EO6*0.5</f>
        <v>6</v>
      </c>
      <c r="EQ6">
        <f>'Inventory CRP'!EQ6*0.5</f>
        <v>4</v>
      </c>
      <c r="ER6">
        <f>'Inventory CRP'!ER6*0.5</f>
        <v>6</v>
      </c>
      <c r="ES6">
        <f>'Inventory CRP'!ES6*0.5</f>
        <v>8</v>
      </c>
      <c r="ET6">
        <f>'Inventory CRP'!ET6*0.5</f>
        <v>6</v>
      </c>
      <c r="EV6" s="74">
        <f t="shared" si="0"/>
        <v>4</v>
      </c>
      <c r="EW6" s="74">
        <f t="shared" si="1"/>
        <v>6</v>
      </c>
      <c r="EX6" s="74">
        <f t="shared" si="2"/>
        <v>6</v>
      </c>
      <c r="EY6" s="74">
        <f t="shared" si="3"/>
        <v>6</v>
      </c>
    </row>
    <row r="7" spans="1:155" x14ac:dyDescent="0.35">
      <c r="A7">
        <v>5</v>
      </c>
      <c r="B7">
        <f>'Inventory CRP'!B7*0.5</f>
        <v>4</v>
      </c>
      <c r="C7">
        <f>'Inventory CRP'!C7*0.5</f>
        <v>6</v>
      </c>
      <c r="D7">
        <f>'Inventory CRP'!D7*0.5</f>
        <v>4</v>
      </c>
      <c r="E7">
        <f>'Inventory CRP'!E7*0.5</f>
        <v>6</v>
      </c>
      <c r="G7">
        <f>'Inventory CRP'!G7*0.5</f>
        <v>6</v>
      </c>
      <c r="H7">
        <f>'Inventory CRP'!H7*0.5</f>
        <v>6</v>
      </c>
      <c r="I7">
        <f>'Inventory CRP'!I7*0.5</f>
        <v>4</v>
      </c>
      <c r="J7">
        <f>'Inventory CRP'!J7*0.5</f>
        <v>6</v>
      </c>
      <c r="L7">
        <f>'Inventory CRP'!L7*0.5</f>
        <v>6</v>
      </c>
      <c r="M7">
        <f>'Inventory CRP'!M7*0.5</f>
        <v>6</v>
      </c>
      <c r="N7">
        <f>'Inventory CRP'!N7*0.5</f>
        <v>4</v>
      </c>
      <c r="O7">
        <f>'Inventory CRP'!O7*0.5</f>
        <v>6</v>
      </c>
      <c r="Q7">
        <f>'Inventory CRP'!Q7*0.5</f>
        <v>4</v>
      </c>
      <c r="R7">
        <f>'Inventory CRP'!R7*0.5</f>
        <v>6</v>
      </c>
      <c r="S7">
        <f>'Inventory CRP'!S7*0.5</f>
        <v>4</v>
      </c>
      <c r="T7">
        <f>'Inventory CRP'!T7*0.5</f>
        <v>6</v>
      </c>
      <c r="V7">
        <f>'Inventory CRP'!V7*0.5</f>
        <v>6</v>
      </c>
      <c r="W7">
        <f>'Inventory CRP'!W7*0.5</f>
        <v>6</v>
      </c>
      <c r="X7">
        <f>'Inventory CRP'!X7*0.5</f>
        <v>4</v>
      </c>
      <c r="Y7">
        <f>'Inventory CRP'!Y7*0.5</f>
        <v>6</v>
      </c>
      <c r="AA7">
        <f>'Inventory CRP'!AA7*0.5</f>
        <v>6</v>
      </c>
      <c r="AB7">
        <f>'Inventory CRP'!AB7*0.5</f>
        <v>6</v>
      </c>
      <c r="AC7">
        <f>'Inventory CRP'!AC7*0.5</f>
        <v>4</v>
      </c>
      <c r="AD7">
        <f>'Inventory CRP'!AD7*0.5</f>
        <v>6</v>
      </c>
      <c r="AF7">
        <f>'Inventory CRP'!AF7*0.5</f>
        <v>4</v>
      </c>
      <c r="AG7">
        <f>'Inventory CRP'!AG7*0.5</f>
        <v>10</v>
      </c>
      <c r="AH7">
        <f>'Inventory CRP'!AH7*0.5</f>
        <v>4</v>
      </c>
      <c r="AI7">
        <f>'Inventory CRP'!AI7*0.5</f>
        <v>8</v>
      </c>
      <c r="AK7">
        <f>'Inventory CRP'!AK7*0.5</f>
        <v>6</v>
      </c>
      <c r="AL7">
        <f>'Inventory CRP'!AL7*0.5</f>
        <v>6</v>
      </c>
      <c r="AM7">
        <f>'Inventory CRP'!AM7*0.5</f>
        <v>4</v>
      </c>
      <c r="AN7">
        <f>'Inventory CRP'!AN7*0.5</f>
        <v>6</v>
      </c>
      <c r="AP7">
        <f>'Inventory CRP'!AP7*0.5</f>
        <v>6</v>
      </c>
      <c r="AQ7">
        <f>'Inventory CRP'!AQ7*0.5</f>
        <v>6</v>
      </c>
      <c r="AR7">
        <f>'Inventory CRP'!AR7*0.5</f>
        <v>4</v>
      </c>
      <c r="AS7">
        <f>'Inventory CRP'!AS7*0.5</f>
        <v>4</v>
      </c>
      <c r="AU7">
        <f>'Inventory CRP'!AU7*0.5</f>
        <v>6</v>
      </c>
      <c r="AV7">
        <f>'Inventory CRP'!AV7*0.5</f>
        <v>6</v>
      </c>
      <c r="AW7">
        <f>'Inventory CRP'!AW7*0.5</f>
        <v>4</v>
      </c>
      <c r="AX7">
        <f>'Inventory CRP'!AX7*0.5</f>
        <v>6</v>
      </c>
      <c r="AZ7">
        <f>'Inventory CRP'!AZ7*0.5</f>
        <v>6</v>
      </c>
      <c r="BA7">
        <f>'Inventory CRP'!BA7*0.5</f>
        <v>6</v>
      </c>
      <c r="BB7">
        <f>'Inventory CRP'!BB7*0.5</f>
        <v>4</v>
      </c>
      <c r="BC7">
        <f>'Inventory CRP'!BC7*0.5</f>
        <v>6</v>
      </c>
      <c r="BE7">
        <f>'Inventory CRP'!BE7*0.5</f>
        <v>6</v>
      </c>
      <c r="BF7">
        <f>'Inventory CRP'!BF7*0.5</f>
        <v>6</v>
      </c>
      <c r="BG7">
        <f>'Inventory CRP'!BG7*0.5</f>
        <v>4</v>
      </c>
      <c r="BH7">
        <f>'Inventory CRP'!BH7*0.5</f>
        <v>6</v>
      </c>
      <c r="BJ7">
        <f>'Inventory CRP'!BJ7*0.5</f>
        <v>6</v>
      </c>
      <c r="BK7">
        <f>'Inventory CRP'!BK7*0.5</f>
        <v>6</v>
      </c>
      <c r="BL7">
        <f>'Inventory CRP'!BL7*0.5</f>
        <v>4</v>
      </c>
      <c r="BM7">
        <f>'Inventory CRP'!BM7*0.5</f>
        <v>10</v>
      </c>
      <c r="BO7">
        <f>'Inventory CRP'!BO7*0.5</f>
        <v>6</v>
      </c>
      <c r="BP7">
        <f>'Inventory CRP'!BP7*0.5</f>
        <v>6</v>
      </c>
      <c r="BQ7">
        <f>'Inventory CRP'!BQ7*0.5</f>
        <v>4</v>
      </c>
      <c r="BR7">
        <f>'Inventory CRP'!BR7*0.5</f>
        <v>6</v>
      </c>
      <c r="BT7">
        <f>'Inventory CRP'!BT7*0.5</f>
        <v>6</v>
      </c>
      <c r="BU7">
        <f>'Inventory CRP'!BU7*0.5</f>
        <v>6</v>
      </c>
      <c r="BV7">
        <f>'Inventory CRP'!BV7*0.5</f>
        <v>4</v>
      </c>
      <c r="BW7">
        <f>'Inventory CRP'!BW7*0.5</f>
        <v>6</v>
      </c>
      <c r="BY7">
        <f>'Inventory CRP'!BY7*0.5</f>
        <v>6</v>
      </c>
      <c r="BZ7">
        <f>'Inventory CRP'!BZ7*0.5</f>
        <v>6</v>
      </c>
      <c r="CA7">
        <f>'Inventory CRP'!CA7*0.5</f>
        <v>4</v>
      </c>
      <c r="CB7">
        <f>'Inventory CRP'!CB7*0.5</f>
        <v>6</v>
      </c>
      <c r="CD7">
        <f>'Inventory CRP'!CD7*0.5</f>
        <v>6</v>
      </c>
      <c r="CE7">
        <f>'Inventory CRP'!CE7*0.5</f>
        <v>6</v>
      </c>
      <c r="CF7">
        <f>'Inventory CRP'!CF7*0.5</f>
        <v>4</v>
      </c>
      <c r="CG7">
        <f>'Inventory CRP'!CG7*0.5</f>
        <v>6</v>
      </c>
      <c r="CI7">
        <f>'Inventory CRP'!CI7*0.5</f>
        <v>6</v>
      </c>
      <c r="CJ7">
        <f>'Inventory CRP'!CJ7*0.5</f>
        <v>6</v>
      </c>
      <c r="CK7">
        <f>'Inventory CRP'!CK7*0.5</f>
        <v>4</v>
      </c>
      <c r="CL7">
        <f>'Inventory CRP'!CL7*0.5</f>
        <v>6</v>
      </c>
      <c r="CN7">
        <f>'Inventory CRP'!CN7*0.5</f>
        <v>4</v>
      </c>
      <c r="CO7">
        <f>'Inventory CRP'!CO7*0.5</f>
        <v>6</v>
      </c>
      <c r="CP7">
        <f>'Inventory CRP'!CP7*0.5</f>
        <v>4</v>
      </c>
      <c r="CQ7">
        <f>'Inventory CRP'!CQ7*0.5</f>
        <v>6</v>
      </c>
      <c r="CS7">
        <f>'Inventory CRP'!CS7*0.5</f>
        <v>6</v>
      </c>
      <c r="CT7">
        <f>'Inventory CRP'!CT7*0.5</f>
        <v>6</v>
      </c>
      <c r="CU7">
        <f>'Inventory CRP'!CU7*0.5</f>
        <v>4</v>
      </c>
      <c r="CV7">
        <f>'Inventory CRP'!CV7*0.5</f>
        <v>6</v>
      </c>
      <c r="CX7">
        <f>'Inventory CRP'!CX7*0.5</f>
        <v>6</v>
      </c>
      <c r="CY7">
        <f>'Inventory CRP'!CY7*0.5</f>
        <v>6</v>
      </c>
      <c r="CZ7">
        <f>'Inventory CRP'!CZ7*0.5</f>
        <v>4</v>
      </c>
      <c r="DA7">
        <f>'Inventory CRP'!DA7*0.5</f>
        <v>6</v>
      </c>
      <c r="DC7">
        <f>'Inventory CRP'!DC7*0.5</f>
        <v>6</v>
      </c>
      <c r="DD7">
        <f>'Inventory CRP'!DD7*0.5</f>
        <v>6</v>
      </c>
      <c r="DE7">
        <f>'Inventory CRP'!DE7*0.5</f>
        <v>4</v>
      </c>
      <c r="DF7">
        <f>'Inventory CRP'!DF7*0.5</f>
        <v>6</v>
      </c>
      <c r="DH7">
        <f>'Inventory CRP'!DH7*0.5</f>
        <v>6</v>
      </c>
      <c r="DI7">
        <f>'Inventory CRP'!DI7*0.5</f>
        <v>6</v>
      </c>
      <c r="DJ7">
        <f>'Inventory CRP'!DJ7*0.5</f>
        <v>4</v>
      </c>
      <c r="DK7">
        <f>'Inventory CRP'!DK7*0.5</f>
        <v>6</v>
      </c>
      <c r="DM7">
        <f>'Inventory CRP'!DM7*0.5</f>
        <v>6</v>
      </c>
      <c r="DN7">
        <f>'Inventory CRP'!DN7*0.5</f>
        <v>6</v>
      </c>
      <c r="DO7">
        <f>'Inventory CRP'!DO7*0.5</f>
        <v>4</v>
      </c>
      <c r="DP7">
        <f>'Inventory CRP'!DP7*0.5</f>
        <v>6</v>
      </c>
      <c r="DR7">
        <f>'Inventory CRP'!DR7*0.5</f>
        <v>6</v>
      </c>
      <c r="DS7">
        <f>'Inventory CRP'!DS7*0.5</f>
        <v>6</v>
      </c>
      <c r="DT7">
        <f>'Inventory CRP'!DT7*0.5</f>
        <v>4</v>
      </c>
      <c r="DU7">
        <f>'Inventory CRP'!DU7*0.5</f>
        <v>6</v>
      </c>
      <c r="DW7">
        <f>'Inventory CRP'!DW7*0.5</f>
        <v>6</v>
      </c>
      <c r="DX7">
        <f>'Inventory CRP'!DX7*0.5</f>
        <v>6</v>
      </c>
      <c r="DY7">
        <f>'Inventory CRP'!DY7*0.5</f>
        <v>4</v>
      </c>
      <c r="DZ7">
        <f>'Inventory CRP'!DZ7*0.5</f>
        <v>6</v>
      </c>
      <c r="EB7">
        <f>'Inventory CRP'!EB7*0.5</f>
        <v>4</v>
      </c>
      <c r="EC7">
        <f>'Inventory CRP'!EC7*0.5</f>
        <v>6</v>
      </c>
      <c r="ED7">
        <f>'Inventory CRP'!ED7*0.5</f>
        <v>4</v>
      </c>
      <c r="EE7">
        <f>'Inventory CRP'!EE7*0.5</f>
        <v>6</v>
      </c>
      <c r="EG7">
        <f>'Inventory CRP'!EG7*0.5</f>
        <v>4</v>
      </c>
      <c r="EH7">
        <f>'Inventory CRP'!EH7*0.5</f>
        <v>6</v>
      </c>
      <c r="EI7">
        <f>'Inventory CRP'!EI7*0.5</f>
        <v>4</v>
      </c>
      <c r="EJ7">
        <f>'Inventory CRP'!EJ7*0.5</f>
        <v>6</v>
      </c>
      <c r="EL7">
        <f>'Inventory CRP'!EL7*0.5</f>
        <v>6</v>
      </c>
      <c r="EM7">
        <f>'Inventory CRP'!EM7*0.5</f>
        <v>6</v>
      </c>
      <c r="EN7">
        <f>'Inventory CRP'!EN7*0.5</f>
        <v>4</v>
      </c>
      <c r="EO7">
        <f>'Inventory CRP'!EO7*0.5</f>
        <v>6</v>
      </c>
      <c r="EQ7">
        <f>'Inventory CRP'!EQ7*0.5</f>
        <v>6</v>
      </c>
      <c r="ER7">
        <f>'Inventory CRP'!ER7*0.5</f>
        <v>6</v>
      </c>
      <c r="ES7">
        <f>'Inventory CRP'!ES7*0.5</f>
        <v>8</v>
      </c>
      <c r="ET7">
        <f>'Inventory CRP'!ET7*0.5</f>
        <v>6</v>
      </c>
      <c r="EV7" s="74">
        <f t="shared" si="0"/>
        <v>6</v>
      </c>
      <c r="EW7" s="74">
        <f t="shared" si="1"/>
        <v>6</v>
      </c>
      <c r="EX7" s="74">
        <f t="shared" si="2"/>
        <v>4</v>
      </c>
      <c r="EY7" s="74">
        <f t="shared" si="3"/>
        <v>6</v>
      </c>
    </row>
    <row r="8" spans="1:155" x14ac:dyDescent="0.35">
      <c r="A8">
        <v>6</v>
      </c>
      <c r="B8">
        <f>'Inventory CRP'!B8*0.5</f>
        <v>6</v>
      </c>
      <c r="C8">
        <f>'Inventory CRP'!C8*0.5</f>
        <v>6</v>
      </c>
      <c r="D8">
        <f>'Inventory CRP'!D8*0.5</f>
        <v>4</v>
      </c>
      <c r="E8">
        <f>'Inventory CRP'!E8*0.5</f>
        <v>6</v>
      </c>
      <c r="G8">
        <f>'Inventory CRP'!G8*0.5</f>
        <v>6</v>
      </c>
      <c r="H8">
        <f>'Inventory CRP'!H8*0.5</f>
        <v>6</v>
      </c>
      <c r="I8">
        <f>'Inventory CRP'!I8*0.5</f>
        <v>4</v>
      </c>
      <c r="J8">
        <f>'Inventory CRP'!J8*0.5</f>
        <v>6</v>
      </c>
      <c r="L8">
        <f>'Inventory CRP'!L8*0.5</f>
        <v>6</v>
      </c>
      <c r="M8">
        <f>'Inventory CRP'!M8*0.5</f>
        <v>6</v>
      </c>
      <c r="N8">
        <f>'Inventory CRP'!N8*0.5</f>
        <v>4</v>
      </c>
      <c r="O8">
        <f>'Inventory CRP'!O8*0.5</f>
        <v>6</v>
      </c>
      <c r="Q8">
        <f>'Inventory CRP'!Q8*0.5</f>
        <v>6</v>
      </c>
      <c r="R8">
        <f>'Inventory CRP'!R8*0.5</f>
        <v>6</v>
      </c>
      <c r="S8">
        <f>'Inventory CRP'!S8*0.5</f>
        <v>4</v>
      </c>
      <c r="T8">
        <f>'Inventory CRP'!T8*0.5</f>
        <v>6</v>
      </c>
      <c r="V8">
        <f>'Inventory CRP'!V8*0.5</f>
        <v>6</v>
      </c>
      <c r="W8">
        <f>'Inventory CRP'!W8*0.5</f>
        <v>6</v>
      </c>
      <c r="X8">
        <f>'Inventory CRP'!X8*0.5</f>
        <v>4</v>
      </c>
      <c r="Y8">
        <f>'Inventory CRP'!Y8*0.5</f>
        <v>6</v>
      </c>
      <c r="AA8">
        <f>'Inventory CRP'!AA8*0.5</f>
        <v>6</v>
      </c>
      <c r="AB8">
        <f>'Inventory CRP'!AB8*0.5</f>
        <v>6</v>
      </c>
      <c r="AC8">
        <f>'Inventory CRP'!AC8*0.5</f>
        <v>4</v>
      </c>
      <c r="AD8">
        <f>'Inventory CRP'!AD8*0.5</f>
        <v>6</v>
      </c>
      <c r="AF8">
        <f>'Inventory CRP'!AF8*0.5</f>
        <v>4</v>
      </c>
      <c r="AG8">
        <f>'Inventory CRP'!AG8*0.5</f>
        <v>6</v>
      </c>
      <c r="AH8">
        <f>'Inventory CRP'!AH8*0.5</f>
        <v>4</v>
      </c>
      <c r="AI8">
        <f>'Inventory CRP'!AI8*0.5</f>
        <v>6</v>
      </c>
      <c r="AK8">
        <f>'Inventory CRP'!AK8*0.5</f>
        <v>6</v>
      </c>
      <c r="AL8">
        <f>'Inventory CRP'!AL8*0.5</f>
        <v>6</v>
      </c>
      <c r="AM8">
        <f>'Inventory CRP'!AM8*0.5</f>
        <v>4</v>
      </c>
      <c r="AN8">
        <f>'Inventory CRP'!AN8*0.5</f>
        <v>6</v>
      </c>
      <c r="AP8">
        <f>'Inventory CRP'!AP8*0.5</f>
        <v>6</v>
      </c>
      <c r="AQ8">
        <f>'Inventory CRP'!AQ8*0.5</f>
        <v>6</v>
      </c>
      <c r="AR8">
        <f>'Inventory CRP'!AR8*0.5</f>
        <v>4</v>
      </c>
      <c r="AS8">
        <f>'Inventory CRP'!AS8*0.5</f>
        <v>4</v>
      </c>
      <c r="AU8">
        <f>'Inventory CRP'!AU8*0.5</f>
        <v>6</v>
      </c>
      <c r="AV8">
        <f>'Inventory CRP'!AV8*0.5</f>
        <v>6</v>
      </c>
      <c r="AW8">
        <f>'Inventory CRP'!AW8*0.5</f>
        <v>4</v>
      </c>
      <c r="AX8">
        <f>'Inventory CRP'!AX8*0.5</f>
        <v>6</v>
      </c>
      <c r="AZ8">
        <f>'Inventory CRP'!AZ8*0.5</f>
        <v>6</v>
      </c>
      <c r="BA8">
        <f>'Inventory CRP'!BA8*0.5</f>
        <v>6</v>
      </c>
      <c r="BB8">
        <f>'Inventory CRP'!BB8*0.5</f>
        <v>4</v>
      </c>
      <c r="BC8">
        <f>'Inventory CRP'!BC8*0.5</f>
        <v>6</v>
      </c>
      <c r="BE8">
        <f>'Inventory CRP'!BE8*0.5</f>
        <v>6</v>
      </c>
      <c r="BF8">
        <f>'Inventory CRP'!BF8*0.5</f>
        <v>6</v>
      </c>
      <c r="BG8">
        <f>'Inventory CRP'!BG8*0.5</f>
        <v>4</v>
      </c>
      <c r="BH8">
        <f>'Inventory CRP'!BH8*0.5</f>
        <v>6</v>
      </c>
      <c r="BJ8">
        <f>'Inventory CRP'!BJ8*0.5</f>
        <v>6</v>
      </c>
      <c r="BK8">
        <f>'Inventory CRP'!BK8*0.5</f>
        <v>6</v>
      </c>
      <c r="BL8">
        <f>'Inventory CRP'!BL8*0.5</f>
        <v>4</v>
      </c>
      <c r="BM8">
        <f>'Inventory CRP'!BM8*0.5</f>
        <v>10</v>
      </c>
      <c r="BO8">
        <f>'Inventory CRP'!BO8*0.5</f>
        <v>6</v>
      </c>
      <c r="BP8">
        <f>'Inventory CRP'!BP8*0.5</f>
        <v>6</v>
      </c>
      <c r="BQ8">
        <f>'Inventory CRP'!BQ8*0.5</f>
        <v>4</v>
      </c>
      <c r="BR8">
        <f>'Inventory CRP'!BR8*0.5</f>
        <v>6</v>
      </c>
      <c r="BT8">
        <f>'Inventory CRP'!BT8*0.5</f>
        <v>6</v>
      </c>
      <c r="BU8">
        <f>'Inventory CRP'!BU8*0.5</f>
        <v>6</v>
      </c>
      <c r="BV8">
        <f>'Inventory CRP'!BV8*0.5</f>
        <v>4</v>
      </c>
      <c r="BW8">
        <f>'Inventory CRP'!BW8*0.5</f>
        <v>6</v>
      </c>
      <c r="BY8">
        <f>'Inventory CRP'!BY8*0.5</f>
        <v>6</v>
      </c>
      <c r="BZ8">
        <f>'Inventory CRP'!BZ8*0.5</f>
        <v>6</v>
      </c>
      <c r="CA8">
        <f>'Inventory CRP'!CA8*0.5</f>
        <v>4</v>
      </c>
      <c r="CB8">
        <f>'Inventory CRP'!CB8*0.5</f>
        <v>6</v>
      </c>
      <c r="CD8">
        <f>'Inventory CRP'!CD8*0.5</f>
        <v>6</v>
      </c>
      <c r="CE8">
        <f>'Inventory CRP'!CE8*0.5</f>
        <v>6</v>
      </c>
      <c r="CF8">
        <f>'Inventory CRP'!CF8*0.5</f>
        <v>2</v>
      </c>
      <c r="CG8">
        <f>'Inventory CRP'!CG8*0.5</f>
        <v>6</v>
      </c>
      <c r="CI8">
        <f>'Inventory CRP'!CI8*0.5</f>
        <v>6</v>
      </c>
      <c r="CJ8">
        <f>'Inventory CRP'!CJ8*0.5</f>
        <v>6</v>
      </c>
      <c r="CK8">
        <f>'Inventory CRP'!CK8*0.5</f>
        <v>4</v>
      </c>
      <c r="CL8">
        <f>'Inventory CRP'!CL8*0.5</f>
        <v>6</v>
      </c>
      <c r="CN8">
        <f>'Inventory CRP'!CN8*0.5</f>
        <v>6</v>
      </c>
      <c r="CO8">
        <f>'Inventory CRP'!CO8*0.5</f>
        <v>6</v>
      </c>
      <c r="CP8">
        <f>'Inventory CRP'!CP8*0.5</f>
        <v>4</v>
      </c>
      <c r="CQ8">
        <f>'Inventory CRP'!CQ8*0.5</f>
        <v>6</v>
      </c>
      <c r="CS8">
        <f>'Inventory CRP'!CS8*0.5</f>
        <v>6</v>
      </c>
      <c r="CT8">
        <f>'Inventory CRP'!CT8*0.5</f>
        <v>6</v>
      </c>
      <c r="CU8">
        <f>'Inventory CRP'!CU8*0.5</f>
        <v>4</v>
      </c>
      <c r="CV8">
        <f>'Inventory CRP'!CV8*0.5</f>
        <v>6</v>
      </c>
      <c r="CX8">
        <f>'Inventory CRP'!CX8*0.5</f>
        <v>6</v>
      </c>
      <c r="CY8">
        <f>'Inventory CRP'!CY8*0.5</f>
        <v>6</v>
      </c>
      <c r="CZ8">
        <f>'Inventory CRP'!CZ8*0.5</f>
        <v>4</v>
      </c>
      <c r="DA8">
        <f>'Inventory CRP'!DA8*0.5</f>
        <v>6</v>
      </c>
      <c r="DC8">
        <f>'Inventory CRP'!DC8*0.5</f>
        <v>6</v>
      </c>
      <c r="DD8">
        <f>'Inventory CRP'!DD8*0.5</f>
        <v>6</v>
      </c>
      <c r="DE8">
        <f>'Inventory CRP'!DE8*0.5</f>
        <v>4</v>
      </c>
      <c r="DF8">
        <f>'Inventory CRP'!DF8*0.5</f>
        <v>6</v>
      </c>
      <c r="DH8">
        <f>'Inventory CRP'!DH8*0.5</f>
        <v>6</v>
      </c>
      <c r="DI8">
        <f>'Inventory CRP'!DI8*0.5</f>
        <v>6</v>
      </c>
      <c r="DJ8">
        <f>'Inventory CRP'!DJ8*0.5</f>
        <v>4</v>
      </c>
      <c r="DK8">
        <f>'Inventory CRP'!DK8*0.5</f>
        <v>6</v>
      </c>
      <c r="DM8">
        <f>'Inventory CRP'!DM8*0.5</f>
        <v>6</v>
      </c>
      <c r="DN8">
        <f>'Inventory CRP'!DN8*0.5</f>
        <v>6</v>
      </c>
      <c r="DO8">
        <f>'Inventory CRP'!DO8*0.5</f>
        <v>4</v>
      </c>
      <c r="DP8">
        <f>'Inventory CRP'!DP8*0.5</f>
        <v>6</v>
      </c>
      <c r="DR8">
        <f>'Inventory CRP'!DR8*0.5</f>
        <v>6</v>
      </c>
      <c r="DS8">
        <f>'Inventory CRP'!DS8*0.5</f>
        <v>6</v>
      </c>
      <c r="DT8">
        <f>'Inventory CRP'!DT8*0.5</f>
        <v>4</v>
      </c>
      <c r="DU8">
        <f>'Inventory CRP'!DU8*0.5</f>
        <v>6</v>
      </c>
      <c r="DW8">
        <f>'Inventory CRP'!DW8*0.5</f>
        <v>6</v>
      </c>
      <c r="DX8">
        <f>'Inventory CRP'!DX8*0.5</f>
        <v>6</v>
      </c>
      <c r="DY8">
        <f>'Inventory CRP'!DY8*0.5</f>
        <v>4</v>
      </c>
      <c r="DZ8">
        <f>'Inventory CRP'!DZ8*0.5</f>
        <v>6</v>
      </c>
      <c r="EB8">
        <f>'Inventory CRP'!EB8*0.5</f>
        <v>6</v>
      </c>
      <c r="EC8">
        <f>'Inventory CRP'!EC8*0.5</f>
        <v>6</v>
      </c>
      <c r="ED8">
        <f>'Inventory CRP'!ED8*0.5</f>
        <v>4</v>
      </c>
      <c r="EE8">
        <f>'Inventory CRP'!EE8*0.5</f>
        <v>6</v>
      </c>
      <c r="EG8">
        <f>'Inventory CRP'!EG8*0.5</f>
        <v>6</v>
      </c>
      <c r="EH8">
        <f>'Inventory CRP'!EH8*0.5</f>
        <v>6</v>
      </c>
      <c r="EI8">
        <f>'Inventory CRP'!EI8*0.5</f>
        <v>4</v>
      </c>
      <c r="EJ8">
        <f>'Inventory CRP'!EJ8*0.5</f>
        <v>6</v>
      </c>
      <c r="EL8">
        <f>'Inventory CRP'!EL8*0.5</f>
        <v>6</v>
      </c>
      <c r="EM8">
        <f>'Inventory CRP'!EM8*0.5</f>
        <v>6</v>
      </c>
      <c r="EN8">
        <f>'Inventory CRP'!EN8*0.5</f>
        <v>4</v>
      </c>
      <c r="EO8">
        <f>'Inventory CRP'!EO8*0.5</f>
        <v>6</v>
      </c>
      <c r="EQ8">
        <f>'Inventory CRP'!EQ8*0.5</f>
        <v>6</v>
      </c>
      <c r="ER8">
        <f>'Inventory CRP'!ER8*0.5</f>
        <v>6</v>
      </c>
      <c r="ES8">
        <f>'Inventory CRP'!ES8*0.5</f>
        <v>4</v>
      </c>
      <c r="ET8">
        <f>'Inventory CRP'!ET8*0.5</f>
        <v>6</v>
      </c>
      <c r="EV8" s="74">
        <f t="shared" si="0"/>
        <v>6</v>
      </c>
      <c r="EW8" s="74">
        <f t="shared" si="1"/>
        <v>6</v>
      </c>
      <c r="EX8" s="74">
        <f t="shared" si="2"/>
        <v>4</v>
      </c>
      <c r="EY8" s="74">
        <f t="shared" si="3"/>
        <v>6</v>
      </c>
    </row>
    <row r="9" spans="1:155" x14ac:dyDescent="0.35">
      <c r="A9">
        <v>7</v>
      </c>
      <c r="B9">
        <f>'Inventory CRP'!B9*0.5</f>
        <v>8</v>
      </c>
      <c r="C9">
        <f>'Inventory CRP'!C9*0.5</f>
        <v>8</v>
      </c>
      <c r="D9">
        <f>'Inventory CRP'!D9*0.5</f>
        <v>4</v>
      </c>
      <c r="E9">
        <f>'Inventory CRP'!E9*0.5</f>
        <v>4</v>
      </c>
      <c r="G9">
        <f>'Inventory CRP'!G9*0.5</f>
        <v>8</v>
      </c>
      <c r="H9">
        <f>'Inventory CRP'!H9*0.5</f>
        <v>8</v>
      </c>
      <c r="I9">
        <f>'Inventory CRP'!I9*0.5</f>
        <v>4</v>
      </c>
      <c r="J9">
        <f>'Inventory CRP'!J9*0.5</f>
        <v>4.5</v>
      </c>
      <c r="L9">
        <f>'Inventory CRP'!L9*0.5</f>
        <v>8</v>
      </c>
      <c r="M9">
        <f>'Inventory CRP'!M9*0.5</f>
        <v>8</v>
      </c>
      <c r="N9">
        <f>'Inventory CRP'!N9*0.5</f>
        <v>4</v>
      </c>
      <c r="O9">
        <f>'Inventory CRP'!O9*0.5</f>
        <v>4</v>
      </c>
      <c r="Q9">
        <f>'Inventory CRP'!Q9*0.5</f>
        <v>8</v>
      </c>
      <c r="R9">
        <f>'Inventory CRP'!R9*0.5</f>
        <v>8</v>
      </c>
      <c r="S9">
        <f>'Inventory CRP'!S9*0.5</f>
        <v>4</v>
      </c>
      <c r="T9">
        <f>'Inventory CRP'!T9*0.5</f>
        <v>4</v>
      </c>
      <c r="V9">
        <f>'Inventory CRP'!V9*0.5</f>
        <v>8</v>
      </c>
      <c r="W9">
        <f>'Inventory CRP'!W9*0.5</f>
        <v>8</v>
      </c>
      <c r="X9">
        <f>'Inventory CRP'!X9*0.5</f>
        <v>4</v>
      </c>
      <c r="Y9">
        <f>'Inventory CRP'!Y9*0.5</f>
        <v>5</v>
      </c>
      <c r="AA9">
        <f>'Inventory CRP'!AA9*0.5</f>
        <v>8</v>
      </c>
      <c r="AB9">
        <f>'Inventory CRP'!AB9*0.5</f>
        <v>8</v>
      </c>
      <c r="AC9">
        <f>'Inventory CRP'!AC9*0.5</f>
        <v>4</v>
      </c>
      <c r="AD9">
        <f>'Inventory CRP'!AD9*0.5</f>
        <v>4.5</v>
      </c>
      <c r="AF9">
        <f>'Inventory CRP'!AF9*0.5</f>
        <v>6</v>
      </c>
      <c r="AG9">
        <f>'Inventory CRP'!AG9*0.5</f>
        <v>5</v>
      </c>
      <c r="AH9">
        <f>'Inventory CRP'!AH9*0.5</f>
        <v>4</v>
      </c>
      <c r="AI9">
        <f>'Inventory CRP'!AI9*0.5</f>
        <v>4.5</v>
      </c>
      <c r="AK9">
        <f>'Inventory CRP'!AK9*0.5</f>
        <v>8</v>
      </c>
      <c r="AL9">
        <f>'Inventory CRP'!AL9*0.5</f>
        <v>8</v>
      </c>
      <c r="AM9">
        <f>'Inventory CRP'!AM9*0.5</f>
        <v>4</v>
      </c>
      <c r="AN9">
        <f>'Inventory CRP'!AN9*0.5</f>
        <v>4.5</v>
      </c>
      <c r="AP9">
        <f>'Inventory CRP'!AP9*0.5</f>
        <v>8</v>
      </c>
      <c r="AQ9">
        <f>'Inventory CRP'!AQ9*0.5</f>
        <v>8</v>
      </c>
      <c r="AR9">
        <f>'Inventory CRP'!AR9*0.5</f>
        <v>4</v>
      </c>
      <c r="AS9">
        <f>'Inventory CRP'!AS9*0.5</f>
        <v>4</v>
      </c>
      <c r="AU9">
        <f>'Inventory CRP'!AU9*0.5</f>
        <v>8</v>
      </c>
      <c r="AV9">
        <f>'Inventory CRP'!AV9*0.5</f>
        <v>8</v>
      </c>
      <c r="AW9">
        <f>'Inventory CRP'!AW9*0.5</f>
        <v>4</v>
      </c>
      <c r="AX9">
        <f>'Inventory CRP'!AX9*0.5</f>
        <v>3</v>
      </c>
      <c r="AZ9">
        <f>'Inventory CRP'!AZ9*0.5</f>
        <v>8</v>
      </c>
      <c r="BA9">
        <f>'Inventory CRP'!BA9*0.5</f>
        <v>8</v>
      </c>
      <c r="BB9">
        <f>'Inventory CRP'!BB9*0.5</f>
        <v>4</v>
      </c>
      <c r="BC9">
        <f>'Inventory CRP'!BC9*0.5</f>
        <v>4</v>
      </c>
      <c r="BE9">
        <f>'Inventory CRP'!BE9*0.5</f>
        <v>8</v>
      </c>
      <c r="BF9">
        <f>'Inventory CRP'!BF9*0.5</f>
        <v>8</v>
      </c>
      <c r="BG9">
        <f>'Inventory CRP'!BG9*0.5</f>
        <v>4</v>
      </c>
      <c r="BH9">
        <f>'Inventory CRP'!BH9*0.5</f>
        <v>4</v>
      </c>
      <c r="BJ9">
        <f>'Inventory CRP'!BJ9*0.5</f>
        <v>8</v>
      </c>
      <c r="BK9">
        <f>'Inventory CRP'!BK9*0.5</f>
        <v>8</v>
      </c>
      <c r="BL9">
        <f>'Inventory CRP'!BL9*0.5</f>
        <v>4</v>
      </c>
      <c r="BM9">
        <f>'Inventory CRP'!BM9*0.5</f>
        <v>6.5</v>
      </c>
      <c r="BO9">
        <f>'Inventory CRP'!BO9*0.5</f>
        <v>8</v>
      </c>
      <c r="BP9">
        <f>'Inventory CRP'!BP9*0.5</f>
        <v>8</v>
      </c>
      <c r="BQ9">
        <f>'Inventory CRP'!BQ9*0.5</f>
        <v>4</v>
      </c>
      <c r="BR9">
        <f>'Inventory CRP'!BR9*0.5</f>
        <v>4.5</v>
      </c>
      <c r="BT9">
        <f>'Inventory CRP'!BT9*0.5</f>
        <v>8</v>
      </c>
      <c r="BU9">
        <f>'Inventory CRP'!BU9*0.5</f>
        <v>8</v>
      </c>
      <c r="BV9">
        <f>'Inventory CRP'!BV9*0.5</f>
        <v>4</v>
      </c>
      <c r="BW9">
        <f>'Inventory CRP'!BW9*0.5</f>
        <v>3.5</v>
      </c>
      <c r="BY9">
        <f>'Inventory CRP'!BY9*0.5</f>
        <v>8</v>
      </c>
      <c r="BZ9">
        <f>'Inventory CRP'!BZ9*0.5</f>
        <v>8</v>
      </c>
      <c r="CA9">
        <f>'Inventory CRP'!CA9*0.5</f>
        <v>4</v>
      </c>
      <c r="CB9">
        <f>'Inventory CRP'!CB9*0.5</f>
        <v>4.5</v>
      </c>
      <c r="CD9">
        <f>'Inventory CRP'!CD9*0.5</f>
        <v>8</v>
      </c>
      <c r="CE9">
        <f>'Inventory CRP'!CE9*0.5</f>
        <v>8</v>
      </c>
      <c r="CF9">
        <f>'Inventory CRP'!CF9*0.5</f>
        <v>4</v>
      </c>
      <c r="CG9">
        <f>'Inventory CRP'!CG9*0.5</f>
        <v>4</v>
      </c>
      <c r="CI9">
        <f>'Inventory CRP'!CI9*0.5</f>
        <v>8</v>
      </c>
      <c r="CJ9">
        <f>'Inventory CRP'!CJ9*0.5</f>
        <v>8</v>
      </c>
      <c r="CK9">
        <f>'Inventory CRP'!CK9*0.5</f>
        <v>4</v>
      </c>
      <c r="CL9">
        <f>'Inventory CRP'!CL9*0.5</f>
        <v>4.5</v>
      </c>
      <c r="CN9">
        <f>'Inventory CRP'!CN9*0.5</f>
        <v>8</v>
      </c>
      <c r="CO9">
        <f>'Inventory CRP'!CO9*0.5</f>
        <v>8</v>
      </c>
      <c r="CP9">
        <f>'Inventory CRP'!CP9*0.5</f>
        <v>4</v>
      </c>
      <c r="CQ9">
        <f>'Inventory CRP'!CQ9*0.5</f>
        <v>4.5</v>
      </c>
      <c r="CS9">
        <f>'Inventory CRP'!CS9*0.5</f>
        <v>8</v>
      </c>
      <c r="CT9">
        <f>'Inventory CRP'!CT9*0.5</f>
        <v>8</v>
      </c>
      <c r="CU9">
        <f>'Inventory CRP'!CU9*0.5</f>
        <v>4</v>
      </c>
      <c r="CV9">
        <f>'Inventory CRP'!CV9*0.5</f>
        <v>3.5</v>
      </c>
      <c r="CX9">
        <f>'Inventory CRP'!CX9*0.5</f>
        <v>8</v>
      </c>
      <c r="CY9">
        <f>'Inventory CRP'!CY9*0.5</f>
        <v>8</v>
      </c>
      <c r="CZ9">
        <f>'Inventory CRP'!CZ9*0.5</f>
        <v>4</v>
      </c>
      <c r="DA9">
        <f>'Inventory CRP'!DA9*0.5</f>
        <v>4.5</v>
      </c>
      <c r="DC9">
        <f>'Inventory CRP'!DC9*0.5</f>
        <v>8</v>
      </c>
      <c r="DD9">
        <f>'Inventory CRP'!DD9*0.5</f>
        <v>8</v>
      </c>
      <c r="DE9">
        <f>'Inventory CRP'!DE9*0.5</f>
        <v>4</v>
      </c>
      <c r="DF9">
        <f>'Inventory CRP'!DF9*0.5</f>
        <v>6</v>
      </c>
      <c r="DH9">
        <f>'Inventory CRP'!DH9*0.5</f>
        <v>8</v>
      </c>
      <c r="DI9">
        <f>'Inventory CRP'!DI9*0.5</f>
        <v>8</v>
      </c>
      <c r="DJ9">
        <f>'Inventory CRP'!DJ9*0.5</f>
        <v>4</v>
      </c>
      <c r="DK9">
        <f>'Inventory CRP'!DK9*0.5</f>
        <v>6</v>
      </c>
      <c r="DM9">
        <f>'Inventory CRP'!DM9*0.5</f>
        <v>8</v>
      </c>
      <c r="DN9">
        <f>'Inventory CRP'!DN9*0.5</f>
        <v>8</v>
      </c>
      <c r="DO9">
        <f>'Inventory CRP'!DO9*0.5</f>
        <v>4</v>
      </c>
      <c r="DP9">
        <f>'Inventory CRP'!DP9*0.5</f>
        <v>3.5</v>
      </c>
      <c r="DR9">
        <f>'Inventory CRP'!DR9*0.5</f>
        <v>8</v>
      </c>
      <c r="DS9">
        <f>'Inventory CRP'!DS9*0.5</f>
        <v>8</v>
      </c>
      <c r="DT9">
        <f>'Inventory CRP'!DT9*0.5</f>
        <v>4</v>
      </c>
      <c r="DU9">
        <f>'Inventory CRP'!DU9*0.5</f>
        <v>6</v>
      </c>
      <c r="DW9">
        <f>'Inventory CRP'!DW9*0.5</f>
        <v>8</v>
      </c>
      <c r="DX9">
        <f>'Inventory CRP'!DX9*0.5</f>
        <v>8</v>
      </c>
      <c r="DY9">
        <f>'Inventory CRP'!DY9*0.5</f>
        <v>4</v>
      </c>
      <c r="DZ9">
        <f>'Inventory CRP'!DZ9*0.5</f>
        <v>4</v>
      </c>
      <c r="EB9">
        <f>'Inventory CRP'!EB9*0.5</f>
        <v>8</v>
      </c>
      <c r="EC9">
        <f>'Inventory CRP'!EC9*0.5</f>
        <v>7</v>
      </c>
      <c r="ED9">
        <f>'Inventory CRP'!ED9*0.5</f>
        <v>4</v>
      </c>
      <c r="EE9">
        <f>'Inventory CRP'!EE9*0.5</f>
        <v>5</v>
      </c>
      <c r="EG9">
        <f>'Inventory CRP'!EG9*0.5</f>
        <v>8</v>
      </c>
      <c r="EH9">
        <f>'Inventory CRP'!EH9*0.5</f>
        <v>8</v>
      </c>
      <c r="EI9">
        <f>'Inventory CRP'!EI9*0.5</f>
        <v>4</v>
      </c>
      <c r="EJ9">
        <f>'Inventory CRP'!EJ9*0.5</f>
        <v>4.5</v>
      </c>
      <c r="EL9">
        <f>'Inventory CRP'!EL9*0.5</f>
        <v>8</v>
      </c>
      <c r="EM9">
        <f>'Inventory CRP'!EM9*0.5</f>
        <v>8</v>
      </c>
      <c r="EN9">
        <f>'Inventory CRP'!EN9*0.5</f>
        <v>4</v>
      </c>
      <c r="EO9">
        <f>'Inventory CRP'!EO9*0.5</f>
        <v>6</v>
      </c>
      <c r="EQ9">
        <f>'Inventory CRP'!EQ9*0.5</f>
        <v>8</v>
      </c>
      <c r="ER9">
        <f>'Inventory CRP'!ER9*0.5</f>
        <v>8</v>
      </c>
      <c r="ES9">
        <f>'Inventory CRP'!ES9*0.5</f>
        <v>4</v>
      </c>
      <c r="ET9">
        <f>'Inventory CRP'!ET9*0.5</f>
        <v>8</v>
      </c>
      <c r="EV9" s="74">
        <f t="shared" si="0"/>
        <v>8</v>
      </c>
      <c r="EW9" s="74">
        <f t="shared" si="1"/>
        <v>8</v>
      </c>
      <c r="EX9" s="74">
        <f t="shared" si="2"/>
        <v>4</v>
      </c>
      <c r="EY9" s="74">
        <f t="shared" si="3"/>
        <v>5</v>
      </c>
    </row>
    <row r="10" spans="1:155" x14ac:dyDescent="0.35">
      <c r="A10">
        <v>8</v>
      </c>
      <c r="B10">
        <f>'Inventory CRP'!B10*0.5</f>
        <v>8</v>
      </c>
      <c r="C10">
        <f>'Inventory CRP'!C10*0.5</f>
        <v>6</v>
      </c>
      <c r="D10">
        <f>'Inventory CRP'!D10*0.5</f>
        <v>4</v>
      </c>
      <c r="E10">
        <f>'Inventory CRP'!E10*0.5</f>
        <v>3</v>
      </c>
      <c r="G10">
        <f>'Inventory CRP'!G10*0.5</f>
        <v>8</v>
      </c>
      <c r="H10">
        <f>'Inventory CRP'!H10*0.5</f>
        <v>5.5</v>
      </c>
      <c r="I10">
        <f>'Inventory CRP'!I10*0.5</f>
        <v>4</v>
      </c>
      <c r="J10">
        <f>'Inventory CRP'!J10*0.5</f>
        <v>3.5</v>
      </c>
      <c r="L10">
        <f>'Inventory CRP'!L10*0.5</f>
        <v>8</v>
      </c>
      <c r="M10">
        <f>'Inventory CRP'!M10*0.5</f>
        <v>6</v>
      </c>
      <c r="N10">
        <f>'Inventory CRP'!N10*0.5</f>
        <v>4</v>
      </c>
      <c r="O10">
        <f>'Inventory CRP'!O10*0.5</f>
        <v>3</v>
      </c>
      <c r="Q10">
        <f>'Inventory CRP'!Q10*0.5</f>
        <v>8</v>
      </c>
      <c r="R10">
        <f>'Inventory CRP'!R10*0.5</f>
        <v>6</v>
      </c>
      <c r="S10">
        <f>'Inventory CRP'!S10*0.5</f>
        <v>4</v>
      </c>
      <c r="T10">
        <f>'Inventory CRP'!T10*0.5</f>
        <v>3</v>
      </c>
      <c r="V10">
        <f>'Inventory CRP'!V10*0.5</f>
        <v>8</v>
      </c>
      <c r="W10">
        <f>'Inventory CRP'!W10*0.5</f>
        <v>5.5</v>
      </c>
      <c r="X10">
        <f>'Inventory CRP'!X10*0.5</f>
        <v>4</v>
      </c>
      <c r="Y10">
        <f>'Inventory CRP'!Y10*0.5</f>
        <v>3.5</v>
      </c>
      <c r="AA10">
        <f>'Inventory CRP'!AA10*0.5</f>
        <v>8</v>
      </c>
      <c r="AB10">
        <f>'Inventory CRP'!AB10*0.5</f>
        <v>6</v>
      </c>
      <c r="AC10">
        <f>'Inventory CRP'!AC10*0.5</f>
        <v>4</v>
      </c>
      <c r="AD10">
        <f>'Inventory CRP'!AD10*0.5</f>
        <v>3.5</v>
      </c>
      <c r="AF10">
        <f>'Inventory CRP'!AF10*0.5</f>
        <v>8</v>
      </c>
      <c r="AG10">
        <f>'Inventory CRP'!AG10*0.5</f>
        <v>6</v>
      </c>
      <c r="AH10">
        <f>'Inventory CRP'!AH10*0.5</f>
        <v>4</v>
      </c>
      <c r="AI10">
        <f>'Inventory CRP'!AI10*0.5</f>
        <v>3.5</v>
      </c>
      <c r="AK10">
        <f>'Inventory CRP'!AK10*0.5</f>
        <v>8</v>
      </c>
      <c r="AL10">
        <f>'Inventory CRP'!AL10*0.5</f>
        <v>6</v>
      </c>
      <c r="AM10">
        <f>'Inventory CRP'!AM10*0.5</f>
        <v>4</v>
      </c>
      <c r="AN10">
        <f>'Inventory CRP'!AN10*0.5</f>
        <v>3.5</v>
      </c>
      <c r="AP10">
        <f>'Inventory CRP'!AP10*0.5</f>
        <v>7.5</v>
      </c>
      <c r="AQ10">
        <f>'Inventory CRP'!AQ10*0.5</f>
        <v>6</v>
      </c>
      <c r="AR10">
        <f>'Inventory CRP'!AR10*0.5</f>
        <v>4</v>
      </c>
      <c r="AS10">
        <f>'Inventory CRP'!AS10*0.5</f>
        <v>5</v>
      </c>
      <c r="AU10">
        <f>'Inventory CRP'!AU10*0.5</f>
        <v>8</v>
      </c>
      <c r="AV10">
        <f>'Inventory CRP'!AV10*0.5</f>
        <v>6</v>
      </c>
      <c r="AW10">
        <f>'Inventory CRP'!AW10*0.5</f>
        <v>4</v>
      </c>
      <c r="AX10">
        <f>'Inventory CRP'!AX10*0.5</f>
        <v>2.5</v>
      </c>
      <c r="AZ10">
        <f>'Inventory CRP'!AZ10*0.5</f>
        <v>8</v>
      </c>
      <c r="BA10">
        <f>'Inventory CRP'!BA10*0.5</f>
        <v>6</v>
      </c>
      <c r="BB10">
        <f>'Inventory CRP'!BB10*0.5</f>
        <v>4</v>
      </c>
      <c r="BC10">
        <f>'Inventory CRP'!BC10*0.5</f>
        <v>3</v>
      </c>
      <c r="BE10">
        <f>'Inventory CRP'!BE10*0.5</f>
        <v>8</v>
      </c>
      <c r="BF10">
        <f>'Inventory CRP'!BF10*0.5</f>
        <v>8</v>
      </c>
      <c r="BG10">
        <f>'Inventory CRP'!BG10*0.5</f>
        <v>4</v>
      </c>
      <c r="BH10">
        <f>'Inventory CRP'!BH10*0.5</f>
        <v>3</v>
      </c>
      <c r="BJ10">
        <f>'Inventory CRP'!BJ10*0.5</f>
        <v>8</v>
      </c>
      <c r="BK10">
        <f>'Inventory CRP'!BK10*0.5</f>
        <v>5.5</v>
      </c>
      <c r="BL10">
        <f>'Inventory CRP'!BL10*0.5</f>
        <v>4</v>
      </c>
      <c r="BM10">
        <f>'Inventory CRP'!BM10*0.5</f>
        <v>3</v>
      </c>
      <c r="BO10">
        <f>'Inventory CRP'!BO10*0.5</f>
        <v>8</v>
      </c>
      <c r="BP10">
        <f>'Inventory CRP'!BP10*0.5</f>
        <v>5.5</v>
      </c>
      <c r="BQ10">
        <f>'Inventory CRP'!BQ10*0.5</f>
        <v>4</v>
      </c>
      <c r="BR10">
        <f>'Inventory CRP'!BR10*0.5</f>
        <v>3</v>
      </c>
      <c r="BT10">
        <f>'Inventory CRP'!BT10*0.5</f>
        <v>8</v>
      </c>
      <c r="BU10">
        <f>'Inventory CRP'!BU10*0.5</f>
        <v>5.5</v>
      </c>
      <c r="BV10">
        <f>'Inventory CRP'!BV10*0.5</f>
        <v>4</v>
      </c>
      <c r="BW10">
        <f>'Inventory CRP'!BW10*0.5</f>
        <v>2.5</v>
      </c>
      <c r="BY10">
        <f>'Inventory CRP'!BY10*0.5</f>
        <v>8</v>
      </c>
      <c r="BZ10">
        <f>'Inventory CRP'!BZ10*0.5</f>
        <v>6</v>
      </c>
      <c r="CA10">
        <f>'Inventory CRP'!CA10*0.5</f>
        <v>4</v>
      </c>
      <c r="CB10">
        <f>'Inventory CRP'!CB10*0.5</f>
        <v>3</v>
      </c>
      <c r="CD10">
        <f>'Inventory CRP'!CD10*0.5</f>
        <v>8</v>
      </c>
      <c r="CE10">
        <f>'Inventory CRP'!CE10*0.5</f>
        <v>6</v>
      </c>
      <c r="CF10">
        <f>'Inventory CRP'!CF10*0.5</f>
        <v>4</v>
      </c>
      <c r="CG10">
        <f>'Inventory CRP'!CG10*0.5</f>
        <v>2</v>
      </c>
      <c r="CI10">
        <f>'Inventory CRP'!CI10*0.5</f>
        <v>8</v>
      </c>
      <c r="CJ10">
        <f>'Inventory CRP'!CJ10*0.5</f>
        <v>7.5</v>
      </c>
      <c r="CK10">
        <f>'Inventory CRP'!CK10*0.5</f>
        <v>4</v>
      </c>
      <c r="CL10">
        <f>'Inventory CRP'!CL10*0.5</f>
        <v>3</v>
      </c>
      <c r="CN10">
        <f>'Inventory CRP'!CN10*0.5</f>
        <v>8</v>
      </c>
      <c r="CO10">
        <f>'Inventory CRP'!CO10*0.5</f>
        <v>6</v>
      </c>
      <c r="CP10">
        <f>'Inventory CRP'!CP10*0.5</f>
        <v>4</v>
      </c>
      <c r="CQ10">
        <f>'Inventory CRP'!CQ10*0.5</f>
        <v>3.5</v>
      </c>
      <c r="CS10">
        <f>'Inventory CRP'!CS10*0.5</f>
        <v>8</v>
      </c>
      <c r="CT10">
        <f>'Inventory CRP'!CT10*0.5</f>
        <v>5</v>
      </c>
      <c r="CU10">
        <f>'Inventory CRP'!CU10*0.5</f>
        <v>4</v>
      </c>
      <c r="CV10">
        <f>'Inventory CRP'!CV10*0.5</f>
        <v>2.5</v>
      </c>
      <c r="CX10">
        <f>'Inventory CRP'!CX10*0.5</f>
        <v>8</v>
      </c>
      <c r="CY10">
        <f>'Inventory CRP'!CY10*0.5</f>
        <v>6</v>
      </c>
      <c r="CZ10">
        <f>'Inventory CRP'!CZ10*0.5</f>
        <v>4</v>
      </c>
      <c r="DA10">
        <f>'Inventory CRP'!DA10*0.5</f>
        <v>3.5</v>
      </c>
      <c r="DC10">
        <f>'Inventory CRP'!DC10*0.5</f>
        <v>8</v>
      </c>
      <c r="DD10">
        <f>'Inventory CRP'!DD10*0.5</f>
        <v>6</v>
      </c>
      <c r="DE10">
        <f>'Inventory CRP'!DE10*0.5</f>
        <v>4</v>
      </c>
      <c r="DF10">
        <f>'Inventory CRP'!DF10*0.5</f>
        <v>5</v>
      </c>
      <c r="DH10">
        <f>'Inventory CRP'!DH10*0.5</f>
        <v>8</v>
      </c>
      <c r="DI10">
        <f>'Inventory CRP'!DI10*0.5</f>
        <v>5</v>
      </c>
      <c r="DJ10">
        <f>'Inventory CRP'!DJ10*0.5</f>
        <v>4</v>
      </c>
      <c r="DK10">
        <f>'Inventory CRP'!DK10*0.5</f>
        <v>5</v>
      </c>
      <c r="DM10">
        <f>'Inventory CRP'!DM10*0.5</f>
        <v>8</v>
      </c>
      <c r="DN10">
        <f>'Inventory CRP'!DN10*0.5</f>
        <v>6</v>
      </c>
      <c r="DO10">
        <f>'Inventory CRP'!DO10*0.5</f>
        <v>4</v>
      </c>
      <c r="DP10">
        <f>'Inventory CRP'!DP10*0.5</f>
        <v>2.5</v>
      </c>
      <c r="DR10">
        <f>'Inventory CRP'!DR10*0.5</f>
        <v>8</v>
      </c>
      <c r="DS10">
        <f>'Inventory CRP'!DS10*0.5</f>
        <v>6</v>
      </c>
      <c r="DT10">
        <f>'Inventory CRP'!DT10*0.5</f>
        <v>4</v>
      </c>
      <c r="DU10">
        <f>'Inventory CRP'!DU10*0.5</f>
        <v>5</v>
      </c>
      <c r="DW10">
        <f>'Inventory CRP'!DW10*0.5</f>
        <v>8</v>
      </c>
      <c r="DX10">
        <f>'Inventory CRP'!DX10*0.5</f>
        <v>6</v>
      </c>
      <c r="DY10">
        <f>'Inventory CRP'!DY10*0.5</f>
        <v>4</v>
      </c>
      <c r="DZ10">
        <f>'Inventory CRP'!DZ10*0.5</f>
        <v>3</v>
      </c>
      <c r="EB10">
        <f>'Inventory CRP'!EB10*0.5</f>
        <v>8</v>
      </c>
      <c r="EC10">
        <f>'Inventory CRP'!EC10*0.5</f>
        <v>6</v>
      </c>
      <c r="ED10">
        <f>'Inventory CRP'!ED10*0.5</f>
        <v>4</v>
      </c>
      <c r="EE10">
        <f>'Inventory CRP'!EE10*0.5</f>
        <v>3.5</v>
      </c>
      <c r="EG10">
        <f>'Inventory CRP'!EG10*0.5</f>
        <v>8</v>
      </c>
      <c r="EH10">
        <f>'Inventory CRP'!EH10*0.5</f>
        <v>6</v>
      </c>
      <c r="EI10">
        <f>'Inventory CRP'!EI10*0.5</f>
        <v>4</v>
      </c>
      <c r="EJ10">
        <f>'Inventory CRP'!EJ10*0.5</f>
        <v>3.5</v>
      </c>
      <c r="EL10">
        <f>'Inventory CRP'!EL10*0.5</f>
        <v>8</v>
      </c>
      <c r="EM10">
        <f>'Inventory CRP'!EM10*0.5</f>
        <v>5</v>
      </c>
      <c r="EN10">
        <f>'Inventory CRP'!EN10*0.5</f>
        <v>4</v>
      </c>
      <c r="EO10">
        <f>'Inventory CRP'!EO10*0.5</f>
        <v>5</v>
      </c>
      <c r="EQ10">
        <f>'Inventory CRP'!EQ10*0.5</f>
        <v>8</v>
      </c>
      <c r="ER10">
        <f>'Inventory CRP'!ER10*0.5</f>
        <v>6</v>
      </c>
      <c r="ES10">
        <f>'Inventory CRP'!ES10*0.5</f>
        <v>4</v>
      </c>
      <c r="ET10">
        <f>'Inventory CRP'!ET10*0.5</f>
        <v>5.5</v>
      </c>
      <c r="EV10" s="74">
        <f t="shared" si="0"/>
        <v>8</v>
      </c>
      <c r="EW10" s="74">
        <f t="shared" si="1"/>
        <v>6</v>
      </c>
      <c r="EX10" s="74">
        <f t="shared" si="2"/>
        <v>4</v>
      </c>
      <c r="EY10" s="74">
        <f t="shared" si="3"/>
        <v>3</v>
      </c>
    </row>
    <row r="11" spans="1:155" x14ac:dyDescent="0.35">
      <c r="A11">
        <v>9</v>
      </c>
      <c r="B11">
        <f>'Inventory CRP'!B11*0.5</f>
        <v>0.5</v>
      </c>
      <c r="C11">
        <f>'Inventory CRP'!C11*0.5</f>
        <v>6</v>
      </c>
      <c r="D11">
        <f>'Inventory CRP'!D11*0.5</f>
        <v>6</v>
      </c>
      <c r="E11">
        <f>'Inventory CRP'!E11*0.5</f>
        <v>1</v>
      </c>
      <c r="G11">
        <f>'Inventory CRP'!G11*0.5</f>
        <v>1</v>
      </c>
      <c r="H11">
        <f>'Inventory CRP'!H11*0.5</f>
        <v>6</v>
      </c>
      <c r="I11">
        <f>'Inventory CRP'!I11*0.5</f>
        <v>5.5</v>
      </c>
      <c r="J11">
        <f>'Inventory CRP'!J11*0.5</f>
        <v>1</v>
      </c>
      <c r="L11">
        <f>'Inventory CRP'!L11*0.5</f>
        <v>1.5</v>
      </c>
      <c r="M11">
        <f>'Inventory CRP'!M11*0.5</f>
        <v>6</v>
      </c>
      <c r="N11">
        <f>'Inventory CRP'!N11*0.5</f>
        <v>6</v>
      </c>
      <c r="O11">
        <f>'Inventory CRP'!O11*0.5</f>
        <v>1</v>
      </c>
      <c r="Q11">
        <f>'Inventory CRP'!Q11*0.5</f>
        <v>1.5</v>
      </c>
      <c r="R11">
        <f>'Inventory CRP'!R11*0.5</f>
        <v>6</v>
      </c>
      <c r="S11">
        <f>'Inventory CRP'!S11*0.5</f>
        <v>6</v>
      </c>
      <c r="T11">
        <f>'Inventory CRP'!T11*0.5</f>
        <v>1</v>
      </c>
      <c r="V11">
        <f>'Inventory CRP'!V11*0.5</f>
        <v>2.5</v>
      </c>
      <c r="W11">
        <f>'Inventory CRP'!W11*0.5</f>
        <v>6</v>
      </c>
      <c r="X11">
        <f>'Inventory CRP'!X11*0.5</f>
        <v>5</v>
      </c>
      <c r="Y11">
        <f>'Inventory CRP'!Y11*0.5</f>
        <v>1</v>
      </c>
      <c r="AA11">
        <f>'Inventory CRP'!AA11*0.5</f>
        <v>4.5</v>
      </c>
      <c r="AB11">
        <f>'Inventory CRP'!AB11*0.5</f>
        <v>6</v>
      </c>
      <c r="AC11">
        <f>'Inventory CRP'!AC11*0.5</f>
        <v>5.5</v>
      </c>
      <c r="AD11">
        <f>'Inventory CRP'!AD11*0.5</f>
        <v>1.5</v>
      </c>
      <c r="AF11">
        <f>'Inventory CRP'!AF11*0.5</f>
        <v>5.5</v>
      </c>
      <c r="AG11">
        <f>'Inventory CRP'!AG11*0.5</f>
        <v>6.5</v>
      </c>
      <c r="AH11">
        <f>'Inventory CRP'!AH11*0.5</f>
        <v>5.5</v>
      </c>
      <c r="AI11">
        <f>'Inventory CRP'!AI11*0.5</f>
        <v>1.5</v>
      </c>
      <c r="AK11">
        <f>'Inventory CRP'!AK11*0.5</f>
        <v>2.5</v>
      </c>
      <c r="AL11">
        <f>'Inventory CRP'!AL11*0.5</f>
        <v>6.5</v>
      </c>
      <c r="AM11">
        <f>'Inventory CRP'!AM11*0.5</f>
        <v>5.5</v>
      </c>
      <c r="AN11">
        <f>'Inventory CRP'!AN11*0.5</f>
        <v>1.5</v>
      </c>
      <c r="AP11">
        <f>'Inventory CRP'!AP11*0.5</f>
        <v>4.5</v>
      </c>
      <c r="AQ11">
        <f>'Inventory CRP'!AQ11*0.5</f>
        <v>6</v>
      </c>
      <c r="AR11">
        <f>'Inventory CRP'!AR11*0.5</f>
        <v>4</v>
      </c>
      <c r="AS11">
        <f>'Inventory CRP'!AS11*0.5</f>
        <v>3</v>
      </c>
      <c r="AU11">
        <f>'Inventory CRP'!AU11*0.5</f>
        <v>0</v>
      </c>
      <c r="AV11">
        <f>'Inventory CRP'!AV11*0.5</f>
        <v>6</v>
      </c>
      <c r="AW11">
        <f>'Inventory CRP'!AW11*0.5</f>
        <v>7</v>
      </c>
      <c r="AX11">
        <f>'Inventory CRP'!AX11*0.5</f>
        <v>1</v>
      </c>
      <c r="AZ11">
        <f>'Inventory CRP'!AZ11*0.5</f>
        <v>2.5</v>
      </c>
      <c r="BA11">
        <f>'Inventory CRP'!BA11*0.5</f>
        <v>6</v>
      </c>
      <c r="BB11">
        <f>'Inventory CRP'!BB11*0.5</f>
        <v>6</v>
      </c>
      <c r="BC11">
        <f>'Inventory CRP'!BC11*0.5</f>
        <v>1</v>
      </c>
      <c r="BE11">
        <f>'Inventory CRP'!BE11*0.5</f>
        <v>0.5</v>
      </c>
      <c r="BF11">
        <f>'Inventory CRP'!BF11*0.5</f>
        <v>6</v>
      </c>
      <c r="BG11">
        <f>'Inventory CRP'!BG11*0.5</f>
        <v>6</v>
      </c>
      <c r="BH11">
        <f>'Inventory CRP'!BH11*0.5</f>
        <v>1</v>
      </c>
      <c r="BJ11">
        <f>'Inventory CRP'!BJ11*0.5</f>
        <v>3</v>
      </c>
      <c r="BK11">
        <f>'Inventory CRP'!BK11*0.5</f>
        <v>6</v>
      </c>
      <c r="BL11">
        <f>'Inventory CRP'!BL11*0.5</f>
        <v>5.5</v>
      </c>
      <c r="BM11">
        <f>'Inventory CRP'!BM11*0.5</f>
        <v>1</v>
      </c>
      <c r="BO11">
        <f>'Inventory CRP'!BO11*0.5</f>
        <v>2.5</v>
      </c>
      <c r="BP11">
        <f>'Inventory CRP'!BP11*0.5</f>
        <v>6</v>
      </c>
      <c r="BQ11">
        <f>'Inventory CRP'!BQ11*0.5</f>
        <v>5.5</v>
      </c>
      <c r="BR11">
        <f>'Inventory CRP'!BR11*0.5</f>
        <v>1</v>
      </c>
      <c r="BT11">
        <f>'Inventory CRP'!BT11*0.5</f>
        <v>0</v>
      </c>
      <c r="BU11">
        <f>'Inventory CRP'!BU11*0.5</f>
        <v>6.5</v>
      </c>
      <c r="BV11">
        <f>'Inventory CRP'!BV11*0.5</f>
        <v>6.5</v>
      </c>
      <c r="BW11">
        <f>'Inventory CRP'!BW11*0.5</f>
        <v>1</v>
      </c>
      <c r="BY11">
        <f>'Inventory CRP'!BY11*0.5</f>
        <v>2.5</v>
      </c>
      <c r="BZ11">
        <f>'Inventory CRP'!BZ11*0.5</f>
        <v>6.5</v>
      </c>
      <c r="CA11">
        <f>'Inventory CRP'!CA11*0.5</f>
        <v>5.5</v>
      </c>
      <c r="CB11">
        <f>'Inventory CRP'!CB11*0.5</f>
        <v>1</v>
      </c>
      <c r="CD11">
        <f>'Inventory CRP'!CD11*0.5</f>
        <v>0</v>
      </c>
      <c r="CE11">
        <f>'Inventory CRP'!CE11*0.5</f>
        <v>6</v>
      </c>
      <c r="CF11">
        <f>'Inventory CRP'!CF11*0.5</f>
        <v>6</v>
      </c>
      <c r="CG11">
        <f>'Inventory CRP'!CG11*0.5</f>
        <v>1</v>
      </c>
      <c r="CI11">
        <f>'Inventory CRP'!CI11*0.5</f>
        <v>1.5</v>
      </c>
      <c r="CJ11">
        <f>'Inventory CRP'!CJ11*0.5</f>
        <v>6</v>
      </c>
      <c r="CK11">
        <f>'Inventory CRP'!CK11*0.5</f>
        <v>5.5</v>
      </c>
      <c r="CL11">
        <f>'Inventory CRP'!CL11*0.5</f>
        <v>1</v>
      </c>
      <c r="CN11">
        <f>'Inventory CRP'!CN11*0.5</f>
        <v>1.5</v>
      </c>
      <c r="CO11">
        <f>'Inventory CRP'!CO11*0.5</f>
        <v>6.5</v>
      </c>
      <c r="CP11">
        <f>'Inventory CRP'!CP11*0.5</f>
        <v>5.5</v>
      </c>
      <c r="CQ11">
        <f>'Inventory CRP'!CQ11*0.5</f>
        <v>1.5</v>
      </c>
      <c r="CS11">
        <f>'Inventory CRP'!CS11*0.5</f>
        <v>0</v>
      </c>
      <c r="CT11">
        <f>'Inventory CRP'!CT11*0.5</f>
        <v>6.5</v>
      </c>
      <c r="CU11">
        <f>'Inventory CRP'!CU11*0.5</f>
        <v>6.5</v>
      </c>
      <c r="CV11">
        <f>'Inventory CRP'!CV11*0.5</f>
        <v>1</v>
      </c>
      <c r="CX11">
        <f>'Inventory CRP'!CX11*0.5</f>
        <v>4.5</v>
      </c>
      <c r="CY11">
        <f>'Inventory CRP'!CY11*0.5</f>
        <v>6</v>
      </c>
      <c r="CZ11">
        <f>'Inventory CRP'!CZ11*0.5</f>
        <v>5.5</v>
      </c>
      <c r="DA11">
        <f>'Inventory CRP'!DA11*0.5</f>
        <v>1.5</v>
      </c>
      <c r="DC11">
        <f>'Inventory CRP'!DC11*0.5</f>
        <v>5</v>
      </c>
      <c r="DD11">
        <f>'Inventory CRP'!DD11*0.5</f>
        <v>6</v>
      </c>
      <c r="DE11">
        <f>'Inventory CRP'!DE11*0.5</f>
        <v>4</v>
      </c>
      <c r="DF11">
        <f>'Inventory CRP'!DF11*0.5</f>
        <v>3</v>
      </c>
      <c r="DH11">
        <f>'Inventory CRP'!DH11*0.5</f>
        <v>5</v>
      </c>
      <c r="DI11">
        <f>'Inventory CRP'!DI11*0.5</f>
        <v>6</v>
      </c>
      <c r="DJ11">
        <f>'Inventory CRP'!DJ11*0.5</f>
        <v>4</v>
      </c>
      <c r="DK11">
        <f>'Inventory CRP'!DK11*0.5</f>
        <v>3</v>
      </c>
      <c r="DM11">
        <f>'Inventory CRP'!DM11*0.5</f>
        <v>0</v>
      </c>
      <c r="DN11">
        <f>'Inventory CRP'!DN11*0.5</f>
        <v>6</v>
      </c>
      <c r="DO11">
        <f>'Inventory CRP'!DO11*0.5</f>
        <v>6.5</v>
      </c>
      <c r="DP11">
        <f>'Inventory CRP'!DP11*0.5</f>
        <v>1</v>
      </c>
      <c r="DR11">
        <f>'Inventory CRP'!DR11*0.5</f>
        <v>5</v>
      </c>
      <c r="DS11">
        <f>'Inventory CRP'!DS11*0.5</f>
        <v>6</v>
      </c>
      <c r="DT11">
        <f>'Inventory CRP'!DT11*0.5</f>
        <v>4</v>
      </c>
      <c r="DU11">
        <f>'Inventory CRP'!DU11*0.5</f>
        <v>3</v>
      </c>
      <c r="DW11">
        <f>'Inventory CRP'!DW11*0.5</f>
        <v>0</v>
      </c>
      <c r="DX11">
        <f>'Inventory CRP'!DX11*0.5</f>
        <v>6</v>
      </c>
      <c r="DY11">
        <f>'Inventory CRP'!DY11*0.5</f>
        <v>6</v>
      </c>
      <c r="DZ11">
        <f>'Inventory CRP'!DZ11*0.5</f>
        <v>1</v>
      </c>
      <c r="EB11">
        <f>'Inventory CRP'!EB11*0.5</f>
        <v>3.5</v>
      </c>
      <c r="EC11">
        <f>'Inventory CRP'!EC11*0.5</f>
        <v>6.5</v>
      </c>
      <c r="ED11">
        <f>'Inventory CRP'!ED11*0.5</f>
        <v>5</v>
      </c>
      <c r="EE11">
        <f>'Inventory CRP'!EE11*0.5</f>
        <v>1</v>
      </c>
      <c r="EG11">
        <f>'Inventory CRP'!EG11*0.5</f>
        <v>1</v>
      </c>
      <c r="EH11">
        <f>'Inventory CRP'!EH11*0.5</f>
        <v>6.5</v>
      </c>
      <c r="EI11">
        <f>'Inventory CRP'!EI11*0.5</f>
        <v>5.5</v>
      </c>
      <c r="EJ11">
        <f>'Inventory CRP'!EJ11*0.5</f>
        <v>1.5</v>
      </c>
      <c r="EL11">
        <f>'Inventory CRP'!EL11*0.5</f>
        <v>5.5</v>
      </c>
      <c r="EM11">
        <f>'Inventory CRP'!EM11*0.5</f>
        <v>6</v>
      </c>
      <c r="EN11">
        <f>'Inventory CRP'!EN11*0.5</f>
        <v>4</v>
      </c>
      <c r="EO11">
        <f>'Inventory CRP'!EO11*0.5</f>
        <v>3</v>
      </c>
      <c r="EQ11">
        <f>'Inventory CRP'!EQ11*0.5</f>
        <v>6</v>
      </c>
      <c r="ER11">
        <f>'Inventory CRP'!ER11*0.5</f>
        <v>6</v>
      </c>
      <c r="ES11">
        <f>'Inventory CRP'!ES11*0.5</f>
        <v>2</v>
      </c>
      <c r="ET11">
        <f>'Inventory CRP'!ET11*0.5</f>
        <v>1</v>
      </c>
      <c r="EV11" s="74">
        <f t="shared" si="0"/>
        <v>2</v>
      </c>
      <c r="EW11" s="74">
        <f t="shared" si="1"/>
        <v>6</v>
      </c>
      <c r="EX11" s="74">
        <f t="shared" si="2"/>
        <v>5</v>
      </c>
      <c r="EY11" s="74">
        <f t="shared" si="3"/>
        <v>1</v>
      </c>
    </row>
    <row r="12" spans="1:155" x14ac:dyDescent="0.35">
      <c r="A12">
        <v>10</v>
      </c>
      <c r="B12">
        <f>'Inventory CRP'!B12*0.5</f>
        <v>0</v>
      </c>
      <c r="C12">
        <f>'Inventory CRP'!C12*0.5</f>
        <v>6</v>
      </c>
      <c r="D12">
        <f>'Inventory CRP'!D12*0.5</f>
        <v>7</v>
      </c>
      <c r="E12">
        <f>'Inventory CRP'!E12*0.5</f>
        <v>1.5</v>
      </c>
      <c r="G12">
        <f>'Inventory CRP'!G12*0.5</f>
        <v>0</v>
      </c>
      <c r="H12">
        <f>'Inventory CRP'!H12*0.5</f>
        <v>6</v>
      </c>
      <c r="I12">
        <f>'Inventory CRP'!I12*0.5</f>
        <v>6.5</v>
      </c>
      <c r="J12">
        <f>'Inventory CRP'!J12*0.5</f>
        <v>1</v>
      </c>
      <c r="L12">
        <f>'Inventory CRP'!L12*0.5</f>
        <v>0</v>
      </c>
      <c r="M12">
        <f>'Inventory CRP'!M12*0.5</f>
        <v>6</v>
      </c>
      <c r="N12">
        <f>'Inventory CRP'!N12*0.5</f>
        <v>7</v>
      </c>
      <c r="O12">
        <f>'Inventory CRP'!O12*0.5</f>
        <v>1.5</v>
      </c>
      <c r="Q12">
        <f>'Inventory CRP'!Q12*0.5</f>
        <v>0</v>
      </c>
      <c r="R12">
        <f>'Inventory CRP'!R12*0.5</f>
        <v>6</v>
      </c>
      <c r="S12">
        <f>'Inventory CRP'!S12*0.5</f>
        <v>7</v>
      </c>
      <c r="T12">
        <f>'Inventory CRP'!T12*0.5</f>
        <v>1.5</v>
      </c>
      <c r="V12">
        <f>'Inventory CRP'!V12*0.5</f>
        <v>0</v>
      </c>
      <c r="W12">
        <f>'Inventory CRP'!W12*0.5</f>
        <v>6</v>
      </c>
      <c r="X12">
        <f>'Inventory CRP'!X12*0.5</f>
        <v>6.5</v>
      </c>
      <c r="Y12">
        <f>'Inventory CRP'!Y12*0.5</f>
        <v>1.5</v>
      </c>
      <c r="AA12">
        <f>'Inventory CRP'!AA12*0.5</f>
        <v>0</v>
      </c>
      <c r="AB12">
        <f>'Inventory CRP'!AB12*0.5</f>
        <v>6</v>
      </c>
      <c r="AC12">
        <f>'Inventory CRP'!AC12*0.5</f>
        <v>6.5</v>
      </c>
      <c r="AD12">
        <f>'Inventory CRP'!AD12*0.5</f>
        <v>1.5</v>
      </c>
      <c r="AF12">
        <f>'Inventory CRP'!AF12*0.5</f>
        <v>0</v>
      </c>
      <c r="AG12">
        <f>'Inventory CRP'!AG12*0.5</f>
        <v>8.5</v>
      </c>
      <c r="AH12">
        <f>'Inventory CRP'!AH12*0.5</f>
        <v>6.5</v>
      </c>
      <c r="AI12">
        <f>'Inventory CRP'!AI12*0.5</f>
        <v>1.5</v>
      </c>
      <c r="AK12">
        <f>'Inventory CRP'!AK12*0.5</f>
        <v>0</v>
      </c>
      <c r="AL12">
        <f>'Inventory CRP'!AL12*0.5</f>
        <v>6</v>
      </c>
      <c r="AM12">
        <f>'Inventory CRP'!AM12*0.5</f>
        <v>6.5</v>
      </c>
      <c r="AN12">
        <f>'Inventory CRP'!AN12*0.5</f>
        <v>1.5</v>
      </c>
      <c r="AP12">
        <f>'Inventory CRP'!AP12*0.5</f>
        <v>3.5</v>
      </c>
      <c r="AQ12">
        <f>'Inventory CRP'!AQ12*0.5</f>
        <v>6</v>
      </c>
      <c r="AR12">
        <f>'Inventory CRP'!AR12*0.5</f>
        <v>5</v>
      </c>
      <c r="AS12">
        <f>'Inventory CRP'!AS12*0.5</f>
        <v>3.5</v>
      </c>
      <c r="AU12">
        <f>'Inventory CRP'!AU12*0.5</f>
        <v>0</v>
      </c>
      <c r="AV12">
        <f>'Inventory CRP'!AV12*0.5</f>
        <v>6</v>
      </c>
      <c r="AW12">
        <f>'Inventory CRP'!AW12*0.5</f>
        <v>7.5</v>
      </c>
      <c r="AX12">
        <f>'Inventory CRP'!AX12*0.5</f>
        <v>1.5</v>
      </c>
      <c r="AZ12">
        <f>'Inventory CRP'!AZ12*0.5</f>
        <v>0</v>
      </c>
      <c r="BA12">
        <f>'Inventory CRP'!BA12*0.5</f>
        <v>6</v>
      </c>
      <c r="BB12">
        <f>'Inventory CRP'!BB12*0.5</f>
        <v>7</v>
      </c>
      <c r="BC12">
        <f>'Inventory CRP'!BC12*0.5</f>
        <v>1.5</v>
      </c>
      <c r="BE12">
        <f>'Inventory CRP'!BE12*0.5</f>
        <v>0</v>
      </c>
      <c r="BF12">
        <f>'Inventory CRP'!BF12*0.5</f>
        <v>6</v>
      </c>
      <c r="BG12">
        <f>'Inventory CRP'!BG12*0.5</f>
        <v>7</v>
      </c>
      <c r="BH12">
        <f>'Inventory CRP'!BH12*0.5</f>
        <v>1.5</v>
      </c>
      <c r="BJ12">
        <f>'Inventory CRP'!BJ12*0.5</f>
        <v>0</v>
      </c>
      <c r="BK12">
        <f>'Inventory CRP'!BK12*0.5</f>
        <v>6</v>
      </c>
      <c r="BL12">
        <f>'Inventory CRP'!BL12*0.5</f>
        <v>7</v>
      </c>
      <c r="BM12">
        <f>'Inventory CRP'!BM12*0.5</f>
        <v>1.5</v>
      </c>
      <c r="BO12">
        <f>'Inventory CRP'!BO12*0.5</f>
        <v>0</v>
      </c>
      <c r="BP12">
        <f>'Inventory CRP'!BP12*0.5</f>
        <v>6</v>
      </c>
      <c r="BQ12">
        <f>'Inventory CRP'!BQ12*0.5</f>
        <v>7</v>
      </c>
      <c r="BR12">
        <f>'Inventory CRP'!BR12*0.5</f>
        <v>1.5</v>
      </c>
      <c r="BT12">
        <f>'Inventory CRP'!BT12*0.5</f>
        <v>0</v>
      </c>
      <c r="BU12">
        <f>'Inventory CRP'!BU12*0.5</f>
        <v>6</v>
      </c>
      <c r="BV12">
        <f>'Inventory CRP'!BV12*0.5</f>
        <v>7.5</v>
      </c>
      <c r="BW12">
        <f>'Inventory CRP'!BW12*0.5</f>
        <v>1.5</v>
      </c>
      <c r="BY12">
        <f>'Inventory CRP'!BY12*0.5</f>
        <v>0</v>
      </c>
      <c r="BZ12">
        <f>'Inventory CRP'!BZ12*0.5</f>
        <v>6</v>
      </c>
      <c r="CA12">
        <f>'Inventory CRP'!CA12*0.5</f>
        <v>7</v>
      </c>
      <c r="CB12">
        <f>'Inventory CRP'!CB12*0.5</f>
        <v>1.5</v>
      </c>
      <c r="CD12">
        <f>'Inventory CRP'!CD12*0.5</f>
        <v>0</v>
      </c>
      <c r="CE12">
        <f>'Inventory CRP'!CE12*0.5</f>
        <v>6</v>
      </c>
      <c r="CF12">
        <f>'Inventory CRP'!CF12*0.5</f>
        <v>8</v>
      </c>
      <c r="CG12">
        <f>'Inventory CRP'!CG12*0.5</f>
        <v>1.5</v>
      </c>
      <c r="CI12">
        <f>'Inventory CRP'!CI12*0.5</f>
        <v>0</v>
      </c>
      <c r="CJ12">
        <f>'Inventory CRP'!CJ12*0.5</f>
        <v>6</v>
      </c>
      <c r="CK12">
        <f>'Inventory CRP'!CK12*0.5</f>
        <v>7</v>
      </c>
      <c r="CL12">
        <f>'Inventory CRP'!CL12*0.5</f>
        <v>1.5</v>
      </c>
      <c r="CN12">
        <f>'Inventory CRP'!CN12*0.5</f>
        <v>0</v>
      </c>
      <c r="CO12">
        <f>'Inventory CRP'!CO12*0.5</f>
        <v>6</v>
      </c>
      <c r="CP12">
        <f>'Inventory CRP'!CP12*0.5</f>
        <v>6.5</v>
      </c>
      <c r="CQ12">
        <f>'Inventory CRP'!CQ12*0.5</f>
        <v>1.5</v>
      </c>
      <c r="CS12">
        <f>'Inventory CRP'!CS12*0.5</f>
        <v>0</v>
      </c>
      <c r="CT12">
        <f>'Inventory CRP'!CT12*0.5</f>
        <v>6</v>
      </c>
      <c r="CU12">
        <f>'Inventory CRP'!CU12*0.5</f>
        <v>7.5</v>
      </c>
      <c r="CV12">
        <f>'Inventory CRP'!CV12*0.5</f>
        <v>1.5</v>
      </c>
      <c r="CX12">
        <f>'Inventory CRP'!CX12*0.5</f>
        <v>0.5</v>
      </c>
      <c r="CY12">
        <f>'Inventory CRP'!CY12*0.5</f>
        <v>6</v>
      </c>
      <c r="CZ12">
        <f>'Inventory CRP'!CZ12*0.5</f>
        <v>6.5</v>
      </c>
      <c r="DA12">
        <f>'Inventory CRP'!DA12*0.5</f>
        <v>1.5</v>
      </c>
      <c r="DC12">
        <f>'Inventory CRP'!DC12*0.5</f>
        <v>2</v>
      </c>
      <c r="DD12">
        <f>'Inventory CRP'!DD12*0.5</f>
        <v>6</v>
      </c>
      <c r="DE12">
        <f>'Inventory CRP'!DE12*0.5</f>
        <v>5</v>
      </c>
      <c r="DF12">
        <f>'Inventory CRP'!DF12*0.5</f>
        <v>3</v>
      </c>
      <c r="DH12">
        <f>'Inventory CRP'!DH12*0.5</f>
        <v>2.5</v>
      </c>
      <c r="DI12">
        <f>'Inventory CRP'!DI12*0.5</f>
        <v>6</v>
      </c>
      <c r="DJ12">
        <f>'Inventory CRP'!DJ12*0.5</f>
        <v>5</v>
      </c>
      <c r="DK12">
        <f>'Inventory CRP'!DK12*0.5</f>
        <v>3</v>
      </c>
      <c r="DM12">
        <f>'Inventory CRP'!DM12*0.5</f>
        <v>0</v>
      </c>
      <c r="DN12">
        <f>'Inventory CRP'!DN12*0.5</f>
        <v>6</v>
      </c>
      <c r="DO12">
        <f>'Inventory CRP'!DO12*0.5</f>
        <v>7.5</v>
      </c>
      <c r="DP12">
        <f>'Inventory CRP'!DP12*0.5</f>
        <v>1.5</v>
      </c>
      <c r="DR12">
        <f>'Inventory CRP'!DR12*0.5</f>
        <v>2</v>
      </c>
      <c r="DS12">
        <f>'Inventory CRP'!DS12*0.5</f>
        <v>6</v>
      </c>
      <c r="DT12">
        <f>'Inventory CRP'!DT12*0.5</f>
        <v>5</v>
      </c>
      <c r="DU12">
        <f>'Inventory CRP'!DU12*0.5</f>
        <v>3</v>
      </c>
      <c r="DW12">
        <f>'Inventory CRP'!DW12*0.5</f>
        <v>0</v>
      </c>
      <c r="DX12">
        <f>'Inventory CRP'!DX12*0.5</f>
        <v>6</v>
      </c>
      <c r="DY12">
        <f>'Inventory CRP'!DY12*0.5</f>
        <v>7</v>
      </c>
      <c r="DZ12">
        <f>'Inventory CRP'!DZ12*0.5</f>
        <v>1.5</v>
      </c>
      <c r="EB12">
        <f>'Inventory CRP'!EB12*0.5</f>
        <v>0</v>
      </c>
      <c r="EC12">
        <f>'Inventory CRP'!EC12*0.5</f>
        <v>6</v>
      </c>
      <c r="ED12">
        <f>'Inventory CRP'!ED12*0.5</f>
        <v>6.5</v>
      </c>
      <c r="EE12">
        <f>'Inventory CRP'!EE12*0.5</f>
        <v>1.5</v>
      </c>
      <c r="EG12">
        <f>'Inventory CRP'!EG12*0.5</f>
        <v>0</v>
      </c>
      <c r="EH12">
        <f>'Inventory CRP'!EH12*0.5</f>
        <v>6</v>
      </c>
      <c r="EI12">
        <f>'Inventory CRP'!EI12*0.5</f>
        <v>6.5</v>
      </c>
      <c r="EJ12">
        <f>'Inventory CRP'!EJ12*0.5</f>
        <v>1.5</v>
      </c>
      <c r="EL12">
        <f>'Inventory CRP'!EL12*0.5</f>
        <v>4</v>
      </c>
      <c r="EM12">
        <f>'Inventory CRP'!EM12*0.5</f>
        <v>6</v>
      </c>
      <c r="EN12">
        <f>'Inventory CRP'!EN12*0.5</f>
        <v>5</v>
      </c>
      <c r="EO12">
        <f>'Inventory CRP'!EO12*0.5</f>
        <v>3</v>
      </c>
      <c r="EQ12">
        <f>'Inventory CRP'!EQ12*0.5</f>
        <v>5</v>
      </c>
      <c r="ER12">
        <f>'Inventory CRP'!ER12*0.5</f>
        <v>6</v>
      </c>
      <c r="ES12">
        <f>'Inventory CRP'!ES12*0.5</f>
        <v>4.5</v>
      </c>
      <c r="ET12">
        <f>'Inventory CRP'!ET12*0.5</f>
        <v>0</v>
      </c>
      <c r="EV12" s="74">
        <f t="shared" si="0"/>
        <v>1</v>
      </c>
      <c r="EW12" s="74">
        <f t="shared" si="1"/>
        <v>6</v>
      </c>
      <c r="EX12" s="74">
        <f t="shared" si="2"/>
        <v>7</v>
      </c>
      <c r="EY12" s="74">
        <f t="shared" si="3"/>
        <v>2</v>
      </c>
    </row>
    <row r="13" spans="1:155" x14ac:dyDescent="0.35">
      <c r="A13">
        <v>11</v>
      </c>
      <c r="B13">
        <f>'Inventory CRP'!B13*0.5</f>
        <v>0</v>
      </c>
      <c r="C13">
        <f>'Inventory CRP'!C13*0.5</f>
        <v>0</v>
      </c>
      <c r="D13">
        <f>'Inventory CRP'!D13*0.5</f>
        <v>7</v>
      </c>
      <c r="E13">
        <f>'Inventory CRP'!E13*0.5</f>
        <v>7.5</v>
      </c>
      <c r="G13">
        <f>'Inventory CRP'!G13*0.5</f>
        <v>0</v>
      </c>
      <c r="H13">
        <f>'Inventory CRP'!H13*0.5</f>
        <v>0.5</v>
      </c>
      <c r="I13">
        <f>'Inventory CRP'!I13*0.5</f>
        <v>7</v>
      </c>
      <c r="J13">
        <f>'Inventory CRP'!J13*0.5</f>
        <v>7</v>
      </c>
      <c r="L13">
        <f>'Inventory CRP'!L13*0.5</f>
        <v>0</v>
      </c>
      <c r="M13">
        <f>'Inventory CRP'!M13*0.5</f>
        <v>2</v>
      </c>
      <c r="N13">
        <f>'Inventory CRP'!N13*0.5</f>
        <v>7</v>
      </c>
      <c r="O13">
        <f>'Inventory CRP'!O13*0.5</f>
        <v>6.5</v>
      </c>
      <c r="Q13">
        <f>'Inventory CRP'!Q13*0.5</f>
        <v>0</v>
      </c>
      <c r="R13">
        <f>'Inventory CRP'!R13*0.5</f>
        <v>0</v>
      </c>
      <c r="S13">
        <f>'Inventory CRP'!S13*0.5</f>
        <v>7</v>
      </c>
      <c r="T13">
        <f>'Inventory CRP'!T13*0.5</f>
        <v>6.5</v>
      </c>
      <c r="V13">
        <f>'Inventory CRP'!V13*0.5</f>
        <v>0</v>
      </c>
      <c r="W13">
        <f>'Inventory CRP'!W13*0.5</f>
        <v>2.5</v>
      </c>
      <c r="X13">
        <f>'Inventory CRP'!X13*0.5</f>
        <v>7</v>
      </c>
      <c r="Y13">
        <f>'Inventory CRP'!Y13*0.5</f>
        <v>5.5</v>
      </c>
      <c r="AA13">
        <f>'Inventory CRP'!AA13*0.5</f>
        <v>0.5</v>
      </c>
      <c r="AB13">
        <f>'Inventory CRP'!AB13*0.5</f>
        <v>4</v>
      </c>
      <c r="AC13">
        <f>'Inventory CRP'!AC13*0.5</f>
        <v>6.5</v>
      </c>
      <c r="AD13">
        <f>'Inventory CRP'!AD13*0.5</f>
        <v>5.5</v>
      </c>
      <c r="AF13">
        <f>'Inventory CRP'!AF13*0.5</f>
        <v>0.5</v>
      </c>
      <c r="AG13">
        <f>'Inventory CRP'!AG13*0.5</f>
        <v>3.5</v>
      </c>
      <c r="AH13">
        <f>'Inventory CRP'!AH13*0.5</f>
        <v>6.5</v>
      </c>
      <c r="AI13">
        <f>'Inventory CRP'!AI13*0.5</f>
        <v>5.5</v>
      </c>
      <c r="AK13">
        <f>'Inventory CRP'!AK13*0.5</f>
        <v>0.5</v>
      </c>
      <c r="AL13">
        <f>'Inventory CRP'!AL13*0.5</f>
        <v>3</v>
      </c>
      <c r="AM13">
        <f>'Inventory CRP'!AM13*0.5</f>
        <v>6.5</v>
      </c>
      <c r="AN13">
        <f>'Inventory CRP'!AN13*0.5</f>
        <v>5.5</v>
      </c>
      <c r="AP13">
        <f>'Inventory CRP'!AP13*0.5</f>
        <v>2.5</v>
      </c>
      <c r="AQ13">
        <f>'Inventory CRP'!AQ13*0.5</f>
        <v>5.5</v>
      </c>
      <c r="AR13">
        <f>'Inventory CRP'!AR13*0.5</f>
        <v>5</v>
      </c>
      <c r="AS13">
        <f>'Inventory CRP'!AS13*0.5</f>
        <v>4.5</v>
      </c>
      <c r="AU13">
        <f>'Inventory CRP'!AU13*0.5</f>
        <v>1</v>
      </c>
      <c r="AV13">
        <f>'Inventory CRP'!AV13*0.5</f>
        <v>0</v>
      </c>
      <c r="AW13">
        <f>'Inventory CRP'!AW13*0.5</f>
        <v>7</v>
      </c>
      <c r="AX13">
        <f>'Inventory CRP'!AX13*0.5</f>
        <v>8.5</v>
      </c>
      <c r="AZ13">
        <f>'Inventory CRP'!AZ13*0.5</f>
        <v>0</v>
      </c>
      <c r="BA13">
        <f>'Inventory CRP'!BA13*0.5</f>
        <v>0</v>
      </c>
      <c r="BB13">
        <f>'Inventory CRP'!BB13*0.5</f>
        <v>7</v>
      </c>
      <c r="BC13">
        <f>'Inventory CRP'!BC13*0.5</f>
        <v>7.5</v>
      </c>
      <c r="BE13">
        <f>'Inventory CRP'!BE13*0.5</f>
        <v>0</v>
      </c>
      <c r="BF13">
        <f>'Inventory CRP'!BF13*0.5</f>
        <v>0</v>
      </c>
      <c r="BG13">
        <f>'Inventory CRP'!BG13*0.5</f>
        <v>7</v>
      </c>
      <c r="BH13">
        <f>'Inventory CRP'!BH13*0.5</f>
        <v>7.5</v>
      </c>
      <c r="BJ13">
        <f>'Inventory CRP'!BJ13*0.5</f>
        <v>0</v>
      </c>
      <c r="BK13">
        <f>'Inventory CRP'!BK13*0.5</f>
        <v>2.5</v>
      </c>
      <c r="BL13">
        <f>'Inventory CRP'!BL13*0.5</f>
        <v>7</v>
      </c>
      <c r="BM13">
        <f>'Inventory CRP'!BM13*0.5</f>
        <v>5.5</v>
      </c>
      <c r="BO13">
        <f>'Inventory CRP'!BO13*0.5</f>
        <v>0</v>
      </c>
      <c r="BP13">
        <f>'Inventory CRP'!BP13*0.5</f>
        <v>2.5</v>
      </c>
      <c r="BQ13">
        <f>'Inventory CRP'!BQ13*0.5</f>
        <v>7</v>
      </c>
      <c r="BR13">
        <f>'Inventory CRP'!BR13*0.5</f>
        <v>6</v>
      </c>
      <c r="BT13">
        <f>'Inventory CRP'!BT13*0.5</f>
        <v>0.5</v>
      </c>
      <c r="BU13">
        <f>'Inventory CRP'!BU13*0.5</f>
        <v>0</v>
      </c>
      <c r="BV13">
        <f>'Inventory CRP'!BV13*0.5</f>
        <v>7</v>
      </c>
      <c r="BW13">
        <f>'Inventory CRP'!BW13*0.5</f>
        <v>8.5</v>
      </c>
      <c r="BY13">
        <f>'Inventory CRP'!BY13*0.5</f>
        <v>0</v>
      </c>
      <c r="BZ13">
        <f>'Inventory CRP'!BZ13*0.5</f>
        <v>0</v>
      </c>
      <c r="CA13">
        <f>'Inventory CRP'!CA13*0.5</f>
        <v>7</v>
      </c>
      <c r="CB13">
        <f>'Inventory CRP'!CB13*0.5</f>
        <v>6</v>
      </c>
      <c r="CD13">
        <f>'Inventory CRP'!CD13*0.5</f>
        <v>1.5</v>
      </c>
      <c r="CE13">
        <f>'Inventory CRP'!CE13*0.5</f>
        <v>0</v>
      </c>
      <c r="CF13">
        <f>'Inventory CRP'!CF13*0.5</f>
        <v>7</v>
      </c>
      <c r="CG13">
        <f>'Inventory CRP'!CG13*0.5</f>
        <v>8</v>
      </c>
      <c r="CI13">
        <f>'Inventory CRP'!CI13*0.5</f>
        <v>0</v>
      </c>
      <c r="CJ13">
        <f>'Inventory CRP'!CJ13*0.5</f>
        <v>1</v>
      </c>
      <c r="CK13">
        <f>'Inventory CRP'!CK13*0.5</f>
        <v>7</v>
      </c>
      <c r="CL13">
        <f>'Inventory CRP'!CL13*0.5</f>
        <v>7</v>
      </c>
      <c r="CN13">
        <f>'Inventory CRP'!CN13*0.5</f>
        <v>0.5</v>
      </c>
      <c r="CO13">
        <f>'Inventory CRP'!CO13*0.5</f>
        <v>0</v>
      </c>
      <c r="CP13">
        <f>'Inventory CRP'!CP13*0.5</f>
        <v>6.5</v>
      </c>
      <c r="CQ13">
        <f>'Inventory CRP'!CQ13*0.5</f>
        <v>6.5</v>
      </c>
      <c r="CS13">
        <f>'Inventory CRP'!CS13*0.5</f>
        <v>0.5</v>
      </c>
      <c r="CT13">
        <f>'Inventory CRP'!CT13*0.5</f>
        <v>0</v>
      </c>
      <c r="CU13">
        <f>'Inventory CRP'!CU13*0.5</f>
        <v>7</v>
      </c>
      <c r="CV13">
        <f>'Inventory CRP'!CV13*0.5</f>
        <v>8.5</v>
      </c>
      <c r="CX13">
        <f>'Inventory CRP'!CX13*0.5</f>
        <v>0</v>
      </c>
      <c r="CY13">
        <f>'Inventory CRP'!CY13*0.5</f>
        <v>1</v>
      </c>
      <c r="CZ13">
        <f>'Inventory CRP'!CZ13*0.5</f>
        <v>6.5</v>
      </c>
      <c r="DA13">
        <f>'Inventory CRP'!DA13*0.5</f>
        <v>5.5</v>
      </c>
      <c r="DC13">
        <f>'Inventory CRP'!DC13*0.5</f>
        <v>2</v>
      </c>
      <c r="DD13">
        <f>'Inventory CRP'!DD13*0.5</f>
        <v>6</v>
      </c>
      <c r="DE13">
        <f>'Inventory CRP'!DE13*0.5</f>
        <v>5</v>
      </c>
      <c r="DF13">
        <f>'Inventory CRP'!DF13*0.5</f>
        <v>4</v>
      </c>
      <c r="DH13">
        <f>'Inventory CRP'!DH13*0.5</f>
        <v>2.5</v>
      </c>
      <c r="DI13">
        <f>'Inventory CRP'!DI13*0.5</f>
        <v>6</v>
      </c>
      <c r="DJ13">
        <f>'Inventory CRP'!DJ13*0.5</f>
        <v>5</v>
      </c>
      <c r="DK13">
        <f>'Inventory CRP'!DK13*0.5</f>
        <v>4</v>
      </c>
      <c r="DM13">
        <f>'Inventory CRP'!DM13*0.5</f>
        <v>0.5</v>
      </c>
      <c r="DN13">
        <f>'Inventory CRP'!DN13*0.5</f>
        <v>0</v>
      </c>
      <c r="DO13">
        <f>'Inventory CRP'!DO13*0.5</f>
        <v>7</v>
      </c>
      <c r="DP13">
        <f>'Inventory CRP'!DP13*0.5</f>
        <v>8.5</v>
      </c>
      <c r="DR13">
        <f>'Inventory CRP'!DR13*0.5</f>
        <v>2</v>
      </c>
      <c r="DS13">
        <f>'Inventory CRP'!DS13*0.5</f>
        <v>6</v>
      </c>
      <c r="DT13">
        <f>'Inventory CRP'!DT13*0.5</f>
        <v>5</v>
      </c>
      <c r="DU13">
        <f>'Inventory CRP'!DU13*0.5</f>
        <v>4</v>
      </c>
      <c r="DW13">
        <f>'Inventory CRP'!DW13*0.5</f>
        <v>0</v>
      </c>
      <c r="DX13">
        <f>'Inventory CRP'!DX13*0.5</f>
        <v>0</v>
      </c>
      <c r="DY13">
        <f>'Inventory CRP'!DY13*0.5</f>
        <v>7</v>
      </c>
      <c r="DZ13">
        <f>'Inventory CRP'!DZ13*0.5</f>
        <v>8</v>
      </c>
      <c r="EB13">
        <f>'Inventory CRP'!EB13*0.5</f>
        <v>0</v>
      </c>
      <c r="EC13">
        <f>'Inventory CRP'!EC13*0.5</f>
        <v>3</v>
      </c>
      <c r="ED13">
        <f>'Inventory CRP'!ED13*0.5</f>
        <v>7</v>
      </c>
      <c r="EE13">
        <f>'Inventory CRP'!EE13*0.5</f>
        <v>5.5</v>
      </c>
      <c r="EG13">
        <f>'Inventory CRP'!EG13*0.5</f>
        <v>0.5</v>
      </c>
      <c r="EH13">
        <f>'Inventory CRP'!EH13*0.5</f>
        <v>0</v>
      </c>
      <c r="EI13">
        <f>'Inventory CRP'!EI13*0.5</f>
        <v>6.5</v>
      </c>
      <c r="EJ13">
        <f>'Inventory CRP'!EJ13*0.5</f>
        <v>7</v>
      </c>
      <c r="EL13">
        <f>'Inventory CRP'!EL13*0.5</f>
        <v>2</v>
      </c>
      <c r="EM13">
        <f>'Inventory CRP'!EM13*0.5</f>
        <v>6</v>
      </c>
      <c r="EN13">
        <f>'Inventory CRP'!EN13*0.5</f>
        <v>5</v>
      </c>
      <c r="EO13">
        <f>'Inventory CRP'!EO13*0.5</f>
        <v>3.5</v>
      </c>
      <c r="EQ13">
        <f>'Inventory CRP'!EQ13*0.5</f>
        <v>0</v>
      </c>
      <c r="ER13">
        <f>'Inventory CRP'!ER13*0.5</f>
        <v>6</v>
      </c>
      <c r="ES13">
        <f>'Inventory CRP'!ES13*0.5</f>
        <v>7</v>
      </c>
      <c r="ET13">
        <f>'Inventory CRP'!ET13*0.5</f>
        <v>0.5</v>
      </c>
      <c r="EV13" s="74">
        <f t="shared" si="0"/>
        <v>1</v>
      </c>
      <c r="EW13" s="74">
        <f t="shared" si="1"/>
        <v>2</v>
      </c>
      <c r="EX13" s="74">
        <f t="shared" si="2"/>
        <v>7</v>
      </c>
      <c r="EY13" s="74">
        <f t="shared" si="3"/>
        <v>6</v>
      </c>
    </row>
    <row r="14" spans="1:155" x14ac:dyDescent="0.35">
      <c r="A14">
        <v>12</v>
      </c>
      <c r="B14">
        <f>'Inventory CRP'!B14*0.5</f>
        <v>3.5</v>
      </c>
      <c r="C14">
        <f>'Inventory CRP'!C14*0.5</f>
        <v>0</v>
      </c>
      <c r="D14">
        <f>'Inventory CRP'!D14*0.5</f>
        <v>6.5</v>
      </c>
      <c r="E14">
        <f>'Inventory CRP'!E14*0.5</f>
        <v>8</v>
      </c>
      <c r="G14">
        <f>'Inventory CRP'!G14*0.5</f>
        <v>3</v>
      </c>
      <c r="H14">
        <f>'Inventory CRP'!H14*0.5</f>
        <v>0</v>
      </c>
      <c r="I14">
        <f>'Inventory CRP'!I14*0.5</f>
        <v>7</v>
      </c>
      <c r="J14">
        <f>'Inventory CRP'!J14*0.5</f>
        <v>8.5</v>
      </c>
      <c r="L14">
        <f>'Inventory CRP'!L14*0.5</f>
        <v>3</v>
      </c>
      <c r="M14">
        <f>'Inventory CRP'!M14*0.5</f>
        <v>0</v>
      </c>
      <c r="N14">
        <f>'Inventory CRP'!N14*0.5</f>
        <v>6.5</v>
      </c>
      <c r="O14">
        <f>'Inventory CRP'!O14*0.5</f>
        <v>8</v>
      </c>
      <c r="Q14">
        <f>'Inventory CRP'!Q14*0.5</f>
        <v>3</v>
      </c>
      <c r="R14">
        <f>'Inventory CRP'!R14*0.5</f>
        <v>0</v>
      </c>
      <c r="S14">
        <f>'Inventory CRP'!S14*0.5</f>
        <v>6.5</v>
      </c>
      <c r="T14">
        <f>'Inventory CRP'!T14*0.5</f>
        <v>8</v>
      </c>
      <c r="V14">
        <f>'Inventory CRP'!V14*0.5</f>
        <v>3</v>
      </c>
      <c r="W14">
        <f>'Inventory CRP'!W14*0.5</f>
        <v>0</v>
      </c>
      <c r="X14">
        <f>'Inventory CRP'!X14*0.5</f>
        <v>6.5</v>
      </c>
      <c r="Y14">
        <f>'Inventory CRP'!Y14*0.5</f>
        <v>9</v>
      </c>
      <c r="AA14">
        <f>'Inventory CRP'!AA14*0.5</f>
        <v>3</v>
      </c>
      <c r="AB14">
        <f>'Inventory CRP'!AB14*0.5</f>
        <v>0</v>
      </c>
      <c r="AC14">
        <f>'Inventory CRP'!AC14*0.5</f>
        <v>6.5</v>
      </c>
      <c r="AD14">
        <f>'Inventory CRP'!AD14*0.5</f>
        <v>6.5</v>
      </c>
      <c r="AF14">
        <f>'Inventory CRP'!AF14*0.5</f>
        <v>3</v>
      </c>
      <c r="AG14">
        <f>'Inventory CRP'!AG14*0.5</f>
        <v>0</v>
      </c>
      <c r="AH14">
        <f>'Inventory CRP'!AH14*0.5</f>
        <v>6.5</v>
      </c>
      <c r="AI14">
        <f>'Inventory CRP'!AI14*0.5</f>
        <v>8</v>
      </c>
      <c r="AK14">
        <f>'Inventory CRP'!AK14*0.5</f>
        <v>3</v>
      </c>
      <c r="AL14">
        <f>'Inventory CRP'!AL14*0.5</f>
        <v>0</v>
      </c>
      <c r="AM14">
        <f>'Inventory CRP'!AM14*0.5</f>
        <v>6.5</v>
      </c>
      <c r="AN14">
        <f>'Inventory CRP'!AN14*0.5</f>
        <v>8</v>
      </c>
      <c r="AP14">
        <f>'Inventory CRP'!AP14*0.5</f>
        <v>4.5</v>
      </c>
      <c r="AQ14">
        <f>'Inventory CRP'!AQ14*0.5</f>
        <v>4</v>
      </c>
      <c r="AR14">
        <f>'Inventory CRP'!AR14*0.5</f>
        <v>5</v>
      </c>
      <c r="AS14">
        <f>'Inventory CRP'!AS14*0.5</f>
        <v>6</v>
      </c>
      <c r="AU14">
        <f>'Inventory CRP'!AU14*0.5</f>
        <v>3.5</v>
      </c>
      <c r="AV14">
        <f>'Inventory CRP'!AV14*0.5</f>
        <v>0</v>
      </c>
      <c r="AW14">
        <f>'Inventory CRP'!AW14*0.5</f>
        <v>6.5</v>
      </c>
      <c r="AX14">
        <f>'Inventory CRP'!AX14*0.5</f>
        <v>7.5</v>
      </c>
      <c r="AZ14">
        <f>'Inventory CRP'!AZ14*0.5</f>
        <v>3.5</v>
      </c>
      <c r="BA14">
        <f>'Inventory CRP'!BA14*0.5</f>
        <v>0</v>
      </c>
      <c r="BB14">
        <f>'Inventory CRP'!BB14*0.5</f>
        <v>6.5</v>
      </c>
      <c r="BC14">
        <f>'Inventory CRP'!BC14*0.5</f>
        <v>8</v>
      </c>
      <c r="BE14">
        <f>'Inventory CRP'!BE14*0.5</f>
        <v>3.5</v>
      </c>
      <c r="BF14">
        <f>'Inventory CRP'!BF14*0.5</f>
        <v>0</v>
      </c>
      <c r="BG14">
        <f>'Inventory CRP'!BG14*0.5</f>
        <v>6.5</v>
      </c>
      <c r="BH14">
        <f>'Inventory CRP'!BH14*0.5</f>
        <v>8</v>
      </c>
      <c r="BJ14">
        <f>'Inventory CRP'!BJ14*0.5</f>
        <v>3.5</v>
      </c>
      <c r="BK14">
        <f>'Inventory CRP'!BK14*0.5</f>
        <v>0</v>
      </c>
      <c r="BL14">
        <f>'Inventory CRP'!BL14*0.5</f>
        <v>6.5</v>
      </c>
      <c r="BM14">
        <f>'Inventory CRP'!BM14*0.5</f>
        <v>9</v>
      </c>
      <c r="BO14">
        <f>'Inventory CRP'!BO14*0.5</f>
        <v>3.5</v>
      </c>
      <c r="BP14">
        <f>'Inventory CRP'!BP14*0.5</f>
        <v>0</v>
      </c>
      <c r="BQ14">
        <f>'Inventory CRP'!BQ14*0.5</f>
        <v>6.5</v>
      </c>
      <c r="BR14">
        <f>'Inventory CRP'!BR14*0.5</f>
        <v>9</v>
      </c>
      <c r="BT14">
        <f>'Inventory CRP'!BT14*0.5</f>
        <v>4</v>
      </c>
      <c r="BU14">
        <f>'Inventory CRP'!BU14*0.5</f>
        <v>0</v>
      </c>
      <c r="BV14">
        <f>'Inventory CRP'!BV14*0.5</f>
        <v>6.5</v>
      </c>
      <c r="BW14">
        <f>'Inventory CRP'!BW14*0.5</f>
        <v>8</v>
      </c>
      <c r="BY14">
        <f>'Inventory CRP'!BY14*0.5</f>
        <v>3.5</v>
      </c>
      <c r="BZ14">
        <f>'Inventory CRP'!BZ14*0.5</f>
        <v>0</v>
      </c>
      <c r="CA14">
        <f>'Inventory CRP'!CA14*0.5</f>
        <v>6.5</v>
      </c>
      <c r="CB14">
        <f>'Inventory CRP'!CB14*0.5</f>
        <v>8.5</v>
      </c>
      <c r="CD14">
        <f>'Inventory CRP'!CD14*0.5</f>
        <v>5.5</v>
      </c>
      <c r="CE14">
        <f>'Inventory CRP'!CE14*0.5</f>
        <v>0</v>
      </c>
      <c r="CF14">
        <f>'Inventory CRP'!CF14*0.5</f>
        <v>6.5</v>
      </c>
      <c r="CG14">
        <f>'Inventory CRP'!CG14*0.5</f>
        <v>8</v>
      </c>
      <c r="CI14">
        <f>'Inventory CRP'!CI14*0.5</f>
        <v>3.5</v>
      </c>
      <c r="CJ14">
        <f>'Inventory CRP'!CJ14*0.5</f>
        <v>0</v>
      </c>
      <c r="CK14">
        <f>'Inventory CRP'!CK14*0.5</f>
        <v>6.5</v>
      </c>
      <c r="CL14">
        <f>'Inventory CRP'!CL14*0.5</f>
        <v>9</v>
      </c>
      <c r="CN14">
        <f>'Inventory CRP'!CN14*0.5</f>
        <v>0</v>
      </c>
      <c r="CO14">
        <f>'Inventory CRP'!CO14*0.5</f>
        <v>0</v>
      </c>
      <c r="CP14">
        <f>'Inventory CRP'!CP14*0.5</f>
        <v>6.5</v>
      </c>
      <c r="CQ14">
        <f>'Inventory CRP'!CQ14*0.5</f>
        <v>8</v>
      </c>
      <c r="CS14">
        <f>'Inventory CRP'!CS14*0.5</f>
        <v>4</v>
      </c>
      <c r="CT14">
        <f>'Inventory CRP'!CT14*0.5</f>
        <v>0</v>
      </c>
      <c r="CU14">
        <f>'Inventory CRP'!CU14*0.5</f>
        <v>6.5</v>
      </c>
      <c r="CV14">
        <f>'Inventory CRP'!CV14*0.5</f>
        <v>8.5</v>
      </c>
      <c r="CX14">
        <f>'Inventory CRP'!CX14*0.5</f>
        <v>2.5</v>
      </c>
      <c r="CY14">
        <f>'Inventory CRP'!CY14*0.5</f>
        <v>0</v>
      </c>
      <c r="CZ14">
        <f>'Inventory CRP'!CZ14*0.5</f>
        <v>6.5</v>
      </c>
      <c r="DA14">
        <f>'Inventory CRP'!DA14*0.5</f>
        <v>7.5</v>
      </c>
      <c r="DC14">
        <f>'Inventory CRP'!DC14*0.5</f>
        <v>4</v>
      </c>
      <c r="DD14">
        <f>'Inventory CRP'!DD14*0.5</f>
        <v>0</v>
      </c>
      <c r="DE14">
        <f>'Inventory CRP'!DE14*0.5</f>
        <v>5</v>
      </c>
      <c r="DF14">
        <f>'Inventory CRP'!DF14*0.5</f>
        <v>7.5</v>
      </c>
      <c r="DH14">
        <f>'Inventory CRP'!DH14*0.5</f>
        <v>4.5</v>
      </c>
      <c r="DI14">
        <f>'Inventory CRP'!DI14*0.5</f>
        <v>0.5</v>
      </c>
      <c r="DJ14">
        <f>'Inventory CRP'!DJ14*0.5</f>
        <v>5</v>
      </c>
      <c r="DK14">
        <f>'Inventory CRP'!DK14*0.5</f>
        <v>8</v>
      </c>
      <c r="DM14">
        <f>'Inventory CRP'!DM14*0.5</f>
        <v>4</v>
      </c>
      <c r="DN14">
        <f>'Inventory CRP'!DN14*0.5</f>
        <v>0</v>
      </c>
      <c r="DO14">
        <f>'Inventory CRP'!DO14*0.5</f>
        <v>6.5</v>
      </c>
      <c r="DP14">
        <f>'Inventory CRP'!DP14*0.5</f>
        <v>7.5</v>
      </c>
      <c r="DR14">
        <f>'Inventory CRP'!DR14*0.5</f>
        <v>4</v>
      </c>
      <c r="DS14">
        <f>'Inventory CRP'!DS14*0.5</f>
        <v>0</v>
      </c>
      <c r="DT14">
        <f>'Inventory CRP'!DT14*0.5</f>
        <v>5</v>
      </c>
      <c r="DU14">
        <f>'Inventory CRP'!DU14*0.5</f>
        <v>7.5</v>
      </c>
      <c r="DW14">
        <f>'Inventory CRP'!DW14*0.5</f>
        <v>0</v>
      </c>
      <c r="DX14">
        <f>'Inventory CRP'!DX14*0.5</f>
        <v>0</v>
      </c>
      <c r="DY14">
        <f>'Inventory CRP'!DY14*0.5</f>
        <v>6.5</v>
      </c>
      <c r="DZ14">
        <f>'Inventory CRP'!DZ14*0.5</f>
        <v>8</v>
      </c>
      <c r="EB14">
        <f>'Inventory CRP'!EB14*0.5</f>
        <v>4.5</v>
      </c>
      <c r="EC14">
        <f>'Inventory CRP'!EC14*0.5</f>
        <v>0</v>
      </c>
      <c r="ED14">
        <f>'Inventory CRP'!ED14*0.5</f>
        <v>6.5</v>
      </c>
      <c r="EE14">
        <f>'Inventory CRP'!EE14*0.5</f>
        <v>8.5</v>
      </c>
      <c r="EG14">
        <f>'Inventory CRP'!EG14*0.5</f>
        <v>4</v>
      </c>
      <c r="EH14">
        <f>'Inventory CRP'!EH14*0.5</f>
        <v>0</v>
      </c>
      <c r="EI14">
        <f>'Inventory CRP'!EI14*0.5</f>
        <v>6.5</v>
      </c>
      <c r="EJ14">
        <f>'Inventory CRP'!EJ14*0.5</f>
        <v>8</v>
      </c>
      <c r="EL14">
        <f>'Inventory CRP'!EL14*0.5</f>
        <v>3.5</v>
      </c>
      <c r="EM14">
        <f>'Inventory CRP'!EM14*0.5</f>
        <v>3.5</v>
      </c>
      <c r="EN14">
        <f>'Inventory CRP'!EN14*0.5</f>
        <v>5</v>
      </c>
      <c r="EO14">
        <f>'Inventory CRP'!EO14*0.5</f>
        <v>6.5</v>
      </c>
      <c r="EQ14">
        <f>'Inventory CRP'!EQ14*0.5</f>
        <v>0</v>
      </c>
      <c r="ER14">
        <f>'Inventory CRP'!ER14*0.5</f>
        <v>6</v>
      </c>
      <c r="ES14">
        <f>'Inventory CRP'!ES14*0.5</f>
        <v>8</v>
      </c>
      <c r="ET14">
        <f>'Inventory CRP'!ET14*0.5</f>
        <v>3</v>
      </c>
      <c r="EV14" s="74">
        <f t="shared" si="0"/>
        <v>3</v>
      </c>
      <c r="EW14" s="74">
        <f t="shared" si="1"/>
        <v>0</v>
      </c>
      <c r="EX14" s="74">
        <f t="shared" si="2"/>
        <v>6</v>
      </c>
      <c r="EY14" s="74">
        <f t="shared" si="3"/>
        <v>8</v>
      </c>
    </row>
    <row r="15" spans="1:155" x14ac:dyDescent="0.35">
      <c r="A15">
        <v>13</v>
      </c>
      <c r="B15">
        <f>'Inventory CRP'!B15*0.5</f>
        <v>12</v>
      </c>
      <c r="C15">
        <f>'Inventory CRP'!C15*0.5</f>
        <v>5</v>
      </c>
      <c r="D15">
        <f>'Inventory CRP'!D15*0.5</f>
        <v>6</v>
      </c>
      <c r="E15">
        <f>'Inventory CRP'!E15*0.5</f>
        <v>7.5</v>
      </c>
      <c r="G15">
        <f>'Inventory CRP'!G15*0.5</f>
        <v>11.5</v>
      </c>
      <c r="H15">
        <f>'Inventory CRP'!H15*0.5</f>
        <v>0</v>
      </c>
      <c r="I15">
        <f>'Inventory CRP'!I15*0.5</f>
        <v>6</v>
      </c>
      <c r="J15">
        <f>'Inventory CRP'!J15*0.5</f>
        <v>7.5</v>
      </c>
      <c r="L15">
        <f>'Inventory CRP'!L15*0.5</f>
        <v>10</v>
      </c>
      <c r="M15">
        <f>'Inventory CRP'!M15*0.5</f>
        <v>0</v>
      </c>
      <c r="N15">
        <f>'Inventory CRP'!N15*0.5</f>
        <v>6</v>
      </c>
      <c r="O15">
        <f>'Inventory CRP'!O15*0.5</f>
        <v>7.5</v>
      </c>
      <c r="Q15">
        <f>'Inventory CRP'!Q15*0.5</f>
        <v>12</v>
      </c>
      <c r="R15">
        <f>'Inventory CRP'!R15*0.5</f>
        <v>2</v>
      </c>
      <c r="S15">
        <f>'Inventory CRP'!S15*0.5</f>
        <v>6</v>
      </c>
      <c r="T15">
        <f>'Inventory CRP'!T15*0.5</f>
        <v>7.5</v>
      </c>
      <c r="V15">
        <f>'Inventory CRP'!V15*0.5</f>
        <v>9.5</v>
      </c>
      <c r="W15">
        <f>'Inventory CRP'!W15*0.5</f>
        <v>0</v>
      </c>
      <c r="X15">
        <f>'Inventory CRP'!X15*0.5</f>
        <v>6</v>
      </c>
      <c r="Y15">
        <f>'Inventory CRP'!Y15*0.5</f>
        <v>8</v>
      </c>
      <c r="AA15">
        <f>'Inventory CRP'!AA15*0.5</f>
        <v>7.5</v>
      </c>
      <c r="AB15">
        <f>'Inventory CRP'!AB15*0.5</f>
        <v>0.5</v>
      </c>
      <c r="AC15">
        <f>'Inventory CRP'!AC15*0.5</f>
        <v>6</v>
      </c>
      <c r="AD15">
        <f>'Inventory CRP'!AD15*0.5</f>
        <v>7.5</v>
      </c>
      <c r="AF15">
        <f>'Inventory CRP'!AF15*0.5</f>
        <v>8.5</v>
      </c>
      <c r="AG15">
        <f>'Inventory CRP'!AG15*0.5</f>
        <v>3.5</v>
      </c>
      <c r="AH15">
        <f>'Inventory CRP'!AH15*0.5</f>
        <v>6</v>
      </c>
      <c r="AI15">
        <f>'Inventory CRP'!AI15*0.5</f>
        <v>7.5</v>
      </c>
      <c r="AK15">
        <f>'Inventory CRP'!AK15*0.5</f>
        <v>9</v>
      </c>
      <c r="AL15">
        <f>'Inventory CRP'!AL15*0.5</f>
        <v>0.5</v>
      </c>
      <c r="AM15">
        <f>'Inventory CRP'!AM15*0.5</f>
        <v>6</v>
      </c>
      <c r="AN15">
        <f>'Inventory CRP'!AN15*0.5</f>
        <v>7.5</v>
      </c>
      <c r="AP15">
        <f>'Inventory CRP'!AP15*0.5</f>
        <v>5.5</v>
      </c>
      <c r="AQ15">
        <f>'Inventory CRP'!AQ15*0.5</f>
        <v>3</v>
      </c>
      <c r="AR15">
        <f>'Inventory CRP'!AR15*0.5</f>
        <v>5</v>
      </c>
      <c r="AS15">
        <f>'Inventory CRP'!AS15*0.5</f>
        <v>6.5</v>
      </c>
      <c r="AU15">
        <f>'Inventory CRP'!AU15*0.5</f>
        <v>12</v>
      </c>
      <c r="AV15">
        <f>'Inventory CRP'!AV15*0.5</f>
        <v>6</v>
      </c>
      <c r="AW15">
        <f>'Inventory CRP'!AW15*0.5</f>
        <v>5.5</v>
      </c>
      <c r="AX15">
        <f>'Inventory CRP'!AX15*0.5</f>
        <v>6</v>
      </c>
      <c r="AZ15">
        <f>'Inventory CRP'!AZ15*0.5</f>
        <v>12</v>
      </c>
      <c r="BA15">
        <f>'Inventory CRP'!BA15*0.5</f>
        <v>4</v>
      </c>
      <c r="BB15">
        <f>'Inventory CRP'!BB15*0.5</f>
        <v>6</v>
      </c>
      <c r="BC15">
        <f>'Inventory CRP'!BC15*0.5</f>
        <v>7.5</v>
      </c>
      <c r="BE15">
        <f>'Inventory CRP'!BE15*0.5</f>
        <v>12</v>
      </c>
      <c r="BF15">
        <f>'Inventory CRP'!BF15*0.5</f>
        <v>4</v>
      </c>
      <c r="BG15">
        <f>'Inventory CRP'!BG15*0.5</f>
        <v>6</v>
      </c>
      <c r="BH15">
        <f>'Inventory CRP'!BH15*0.5</f>
        <v>7.5</v>
      </c>
      <c r="BJ15">
        <f>'Inventory CRP'!BJ15*0.5</f>
        <v>9.5</v>
      </c>
      <c r="BK15">
        <f>'Inventory CRP'!BK15*0.5</f>
        <v>0</v>
      </c>
      <c r="BL15">
        <f>'Inventory CRP'!BL15*0.5</f>
        <v>5.5</v>
      </c>
      <c r="BM15">
        <f>'Inventory CRP'!BM15*0.5</f>
        <v>7.5</v>
      </c>
      <c r="BO15">
        <f>'Inventory CRP'!BO15*0.5</f>
        <v>9.5</v>
      </c>
      <c r="BP15">
        <f>'Inventory CRP'!BP15*0.5</f>
        <v>0</v>
      </c>
      <c r="BQ15">
        <f>'Inventory CRP'!BQ15*0.5</f>
        <v>5.5</v>
      </c>
      <c r="BR15">
        <f>'Inventory CRP'!BR15*0.5</f>
        <v>7.5</v>
      </c>
      <c r="BT15">
        <f>'Inventory CRP'!BT15*0.5</f>
        <v>12</v>
      </c>
      <c r="BU15">
        <f>'Inventory CRP'!BU15*0.5</f>
        <v>0</v>
      </c>
      <c r="BV15">
        <f>'Inventory CRP'!BV15*0.5</f>
        <v>5.5</v>
      </c>
      <c r="BW15">
        <f>'Inventory CRP'!BW15*0.5</f>
        <v>6.5</v>
      </c>
      <c r="BY15">
        <f>'Inventory CRP'!BY15*0.5</f>
        <v>12</v>
      </c>
      <c r="BZ15">
        <f>'Inventory CRP'!BZ15*0.5</f>
        <v>5</v>
      </c>
      <c r="CA15">
        <f>'Inventory CRP'!CA15*0.5</f>
        <v>5.5</v>
      </c>
      <c r="CB15">
        <f>'Inventory CRP'!CB15*0.5</f>
        <v>7.5</v>
      </c>
      <c r="CD15">
        <f>'Inventory CRP'!CD15*0.5</f>
        <v>11</v>
      </c>
      <c r="CE15">
        <f>'Inventory CRP'!CE15*0.5</f>
        <v>6</v>
      </c>
      <c r="CF15">
        <f>'Inventory CRP'!CF15*0.5</f>
        <v>6</v>
      </c>
      <c r="CG15">
        <f>'Inventory CRP'!CG15*0.5</f>
        <v>6</v>
      </c>
      <c r="CI15">
        <f>'Inventory CRP'!CI15*0.5</f>
        <v>11</v>
      </c>
      <c r="CJ15">
        <f>'Inventory CRP'!CJ15*0.5</f>
        <v>0</v>
      </c>
      <c r="CK15">
        <f>'Inventory CRP'!CK15*0.5</f>
        <v>5.5</v>
      </c>
      <c r="CL15">
        <f>'Inventory CRP'!CL15*0.5</f>
        <v>7.5</v>
      </c>
      <c r="CN15">
        <f>'Inventory CRP'!CN15*0.5</f>
        <v>12</v>
      </c>
      <c r="CO15">
        <f>'Inventory CRP'!CO15*0.5</f>
        <v>4.5</v>
      </c>
      <c r="CP15">
        <f>'Inventory CRP'!CP15*0.5</f>
        <v>6</v>
      </c>
      <c r="CQ15">
        <f>'Inventory CRP'!CQ15*0.5</f>
        <v>7.5</v>
      </c>
      <c r="CS15">
        <f>'Inventory CRP'!CS15*0.5</f>
        <v>12</v>
      </c>
      <c r="CT15">
        <f>'Inventory CRP'!CT15*0.5</f>
        <v>0</v>
      </c>
      <c r="CU15">
        <f>'Inventory CRP'!CU15*0.5</f>
        <v>5.5</v>
      </c>
      <c r="CV15">
        <f>'Inventory CRP'!CV15*0.5</f>
        <v>6.5</v>
      </c>
      <c r="CX15">
        <f>'Inventory CRP'!CX15*0.5</f>
        <v>10.5</v>
      </c>
      <c r="CY15">
        <f>'Inventory CRP'!CY15*0.5</f>
        <v>1.5</v>
      </c>
      <c r="CZ15">
        <f>'Inventory CRP'!CZ15*0.5</f>
        <v>6</v>
      </c>
      <c r="DA15">
        <f>'Inventory CRP'!DA15*0.5</f>
        <v>8</v>
      </c>
      <c r="DC15">
        <f>'Inventory CRP'!DC15*0.5</f>
        <v>5.5</v>
      </c>
      <c r="DD15">
        <f>'Inventory CRP'!DD15*0.5</f>
        <v>2</v>
      </c>
      <c r="DE15">
        <f>'Inventory CRP'!DE15*0.5</f>
        <v>5</v>
      </c>
      <c r="DF15">
        <f>'Inventory CRP'!DF15*0.5</f>
        <v>7</v>
      </c>
      <c r="DH15">
        <f>'Inventory CRP'!DH15*0.5</f>
        <v>5.5</v>
      </c>
      <c r="DI15">
        <f>'Inventory CRP'!DI15*0.5</f>
        <v>2</v>
      </c>
      <c r="DJ15">
        <f>'Inventory CRP'!DJ15*0.5</f>
        <v>5</v>
      </c>
      <c r="DK15">
        <f>'Inventory CRP'!DK15*0.5</f>
        <v>6.5</v>
      </c>
      <c r="DM15">
        <f>'Inventory CRP'!DM15*0.5</f>
        <v>12</v>
      </c>
      <c r="DN15">
        <f>'Inventory CRP'!DN15*0.5</f>
        <v>1</v>
      </c>
      <c r="DO15">
        <f>'Inventory CRP'!DO15*0.5</f>
        <v>5.5</v>
      </c>
      <c r="DP15">
        <f>'Inventory CRP'!DP15*0.5</f>
        <v>8</v>
      </c>
      <c r="DR15">
        <f>'Inventory CRP'!DR15*0.5</f>
        <v>5.5</v>
      </c>
      <c r="DS15">
        <f>'Inventory CRP'!DS15*0.5</f>
        <v>2</v>
      </c>
      <c r="DT15">
        <f>'Inventory CRP'!DT15*0.5</f>
        <v>5</v>
      </c>
      <c r="DU15">
        <f>'Inventory CRP'!DU15*0.5</f>
        <v>7</v>
      </c>
      <c r="DW15">
        <f>'Inventory CRP'!DW15*0.5</f>
        <v>4</v>
      </c>
      <c r="DX15">
        <f>'Inventory CRP'!DX15*0.5</f>
        <v>0</v>
      </c>
      <c r="DY15">
        <f>'Inventory CRP'!DY15*0.5</f>
        <v>6</v>
      </c>
      <c r="DZ15">
        <f>'Inventory CRP'!DZ15*0.5</f>
        <v>7.5</v>
      </c>
      <c r="EB15">
        <f>'Inventory CRP'!EB15*0.5</f>
        <v>9</v>
      </c>
      <c r="EC15">
        <f>'Inventory CRP'!EC15*0.5</f>
        <v>0</v>
      </c>
      <c r="ED15">
        <f>'Inventory CRP'!ED15*0.5</f>
        <v>6</v>
      </c>
      <c r="EE15">
        <f>'Inventory CRP'!EE15*0.5</f>
        <v>8</v>
      </c>
      <c r="EG15">
        <f>'Inventory CRP'!EG15*0.5</f>
        <v>12</v>
      </c>
      <c r="EH15">
        <f>'Inventory CRP'!EH15*0.5</f>
        <v>4.5</v>
      </c>
      <c r="EI15">
        <f>'Inventory CRP'!EI15*0.5</f>
        <v>6</v>
      </c>
      <c r="EJ15">
        <f>'Inventory CRP'!EJ15*0.5</f>
        <v>7.5</v>
      </c>
      <c r="EL15">
        <f>'Inventory CRP'!EL15*0.5</f>
        <v>5</v>
      </c>
      <c r="EM15">
        <f>'Inventory CRP'!EM15*0.5</f>
        <v>1</v>
      </c>
      <c r="EN15">
        <f>'Inventory CRP'!EN15*0.5</f>
        <v>5</v>
      </c>
      <c r="EO15">
        <f>'Inventory CRP'!EO15*0.5</f>
        <v>7</v>
      </c>
      <c r="EQ15">
        <f>'Inventory CRP'!EQ15*0.5</f>
        <v>1</v>
      </c>
      <c r="ER15">
        <f>'Inventory CRP'!ER15*0.5</f>
        <v>0</v>
      </c>
      <c r="ES15">
        <f>'Inventory CRP'!ES15*0.5</f>
        <v>7.5</v>
      </c>
      <c r="ET15">
        <f>'Inventory CRP'!ET15*0.5</f>
        <v>8.5</v>
      </c>
      <c r="EV15" s="74">
        <f t="shared" si="0"/>
        <v>9</v>
      </c>
      <c r="EW15" s="74">
        <f t="shared" si="1"/>
        <v>2</v>
      </c>
      <c r="EX15" s="74">
        <f t="shared" si="2"/>
        <v>6</v>
      </c>
      <c r="EY15" s="74">
        <f t="shared" si="3"/>
        <v>7</v>
      </c>
    </row>
    <row r="16" spans="1:155" x14ac:dyDescent="0.35">
      <c r="A16">
        <v>14</v>
      </c>
      <c r="B16">
        <f>'Inventory CRP'!B16*0.5</f>
        <v>9</v>
      </c>
      <c r="C16">
        <f>'Inventory CRP'!C16*0.5</f>
        <v>16</v>
      </c>
      <c r="D16">
        <f>'Inventory CRP'!D16*0.5</f>
        <v>6</v>
      </c>
      <c r="E16">
        <f>'Inventory CRP'!E16*0.5</f>
        <v>3.5</v>
      </c>
      <c r="G16">
        <f>'Inventory CRP'!G16*0.5</f>
        <v>5</v>
      </c>
      <c r="H16">
        <f>'Inventory CRP'!H16*0.5</f>
        <v>7</v>
      </c>
      <c r="I16">
        <f>'Inventory CRP'!I16*0.5</f>
        <v>6</v>
      </c>
      <c r="J16">
        <f>'Inventory CRP'!J16*0.5</f>
        <v>4.5</v>
      </c>
      <c r="L16">
        <f>'Inventory CRP'!L16*0.5</f>
        <v>10.5</v>
      </c>
      <c r="M16">
        <f>'Inventory CRP'!M16*0.5</f>
        <v>6.5</v>
      </c>
      <c r="N16">
        <f>'Inventory CRP'!N16*0.5</f>
        <v>6</v>
      </c>
      <c r="O16">
        <f>'Inventory CRP'!O16*0.5</f>
        <v>4</v>
      </c>
      <c r="Q16">
        <f>'Inventory CRP'!Q16*0.5</f>
        <v>10.5</v>
      </c>
      <c r="R16">
        <f>'Inventory CRP'!R16*0.5</f>
        <v>13</v>
      </c>
      <c r="S16">
        <f>'Inventory CRP'!S16*0.5</f>
        <v>6</v>
      </c>
      <c r="T16">
        <f>'Inventory CRP'!T16*0.5</f>
        <v>4</v>
      </c>
      <c r="V16">
        <f>'Inventory CRP'!V16*0.5</f>
        <v>11</v>
      </c>
      <c r="W16">
        <f>'Inventory CRP'!W16*0.5</f>
        <v>6</v>
      </c>
      <c r="X16">
        <f>'Inventory CRP'!X16*0.5</f>
        <v>5.5</v>
      </c>
      <c r="Y16">
        <f>'Inventory CRP'!Y16*0.5</f>
        <v>4.5</v>
      </c>
      <c r="AA16">
        <f>'Inventory CRP'!AA16*0.5</f>
        <v>10</v>
      </c>
      <c r="AB16">
        <f>'Inventory CRP'!AB16*0.5</f>
        <v>5.5</v>
      </c>
      <c r="AC16">
        <f>'Inventory CRP'!AC16*0.5</f>
        <v>6</v>
      </c>
      <c r="AD16">
        <f>'Inventory CRP'!AD16*0.5</f>
        <v>4.5</v>
      </c>
      <c r="AF16">
        <f>'Inventory CRP'!AF16*0.5</f>
        <v>11</v>
      </c>
      <c r="AG16">
        <f>'Inventory CRP'!AG16*0.5</f>
        <v>7</v>
      </c>
      <c r="AH16">
        <f>'Inventory CRP'!AH16*0.5</f>
        <v>6</v>
      </c>
      <c r="AI16">
        <f>'Inventory CRP'!AI16*0.5</f>
        <v>4.5</v>
      </c>
      <c r="AK16">
        <f>'Inventory CRP'!AK16*0.5</f>
        <v>11</v>
      </c>
      <c r="AL16">
        <f>'Inventory CRP'!AL16*0.5</f>
        <v>5</v>
      </c>
      <c r="AM16">
        <f>'Inventory CRP'!AM16*0.5</f>
        <v>6</v>
      </c>
      <c r="AN16">
        <f>'Inventory CRP'!AN16*0.5</f>
        <v>4.5</v>
      </c>
      <c r="AP16">
        <f>'Inventory CRP'!AP16*0.5</f>
        <v>8</v>
      </c>
      <c r="AQ16">
        <f>'Inventory CRP'!AQ16*0.5</f>
        <v>6</v>
      </c>
      <c r="AR16">
        <f>'Inventory CRP'!AR16*0.5</f>
        <v>4.5</v>
      </c>
      <c r="AS16">
        <f>'Inventory CRP'!AS16*0.5</f>
        <v>4.5</v>
      </c>
      <c r="AU16">
        <f>'Inventory CRP'!AU16*0.5</f>
        <v>7.5</v>
      </c>
      <c r="AV16">
        <f>'Inventory CRP'!AV16*0.5</f>
        <v>19</v>
      </c>
      <c r="AW16">
        <f>'Inventory CRP'!AW16*0.5</f>
        <v>6.5</v>
      </c>
      <c r="AX16">
        <f>'Inventory CRP'!AX16*0.5</f>
        <v>3.5</v>
      </c>
      <c r="AZ16">
        <f>'Inventory CRP'!AZ16*0.5</f>
        <v>9</v>
      </c>
      <c r="BA16">
        <f>'Inventory CRP'!BA16*0.5</f>
        <v>10</v>
      </c>
      <c r="BB16">
        <f>'Inventory CRP'!BB16*0.5</f>
        <v>6</v>
      </c>
      <c r="BC16">
        <f>'Inventory CRP'!BC16*0.5</f>
        <v>3.5</v>
      </c>
      <c r="BE16">
        <f>'Inventory CRP'!BE16*0.5</f>
        <v>9</v>
      </c>
      <c r="BF16">
        <f>'Inventory CRP'!BF16*0.5</f>
        <v>14.5</v>
      </c>
      <c r="BG16">
        <f>'Inventory CRP'!BG16*0.5</f>
        <v>6</v>
      </c>
      <c r="BH16">
        <f>'Inventory CRP'!BH16*0.5</f>
        <v>3.5</v>
      </c>
      <c r="BJ16">
        <f>'Inventory CRP'!BJ16*0.5</f>
        <v>11</v>
      </c>
      <c r="BK16">
        <f>'Inventory CRP'!BK16*0.5</f>
        <v>6.5</v>
      </c>
      <c r="BL16">
        <f>'Inventory CRP'!BL16*0.5</f>
        <v>5.5</v>
      </c>
      <c r="BM16">
        <f>'Inventory CRP'!BM16*0.5</f>
        <v>4</v>
      </c>
      <c r="BO16">
        <f>'Inventory CRP'!BO16*0.5</f>
        <v>12</v>
      </c>
      <c r="BP16">
        <f>'Inventory CRP'!BP16*0.5</f>
        <v>6.5</v>
      </c>
      <c r="BQ16">
        <f>'Inventory CRP'!BQ16*0.5</f>
        <v>5.5</v>
      </c>
      <c r="BR16">
        <f>'Inventory CRP'!BR16*0.5</f>
        <v>4</v>
      </c>
      <c r="BT16">
        <f>'Inventory CRP'!BT16*0.5</f>
        <v>8</v>
      </c>
      <c r="BU16">
        <f>'Inventory CRP'!BU16*0.5</f>
        <v>14.5</v>
      </c>
      <c r="BV16">
        <f>'Inventory CRP'!BV16*0.5</f>
        <v>6.5</v>
      </c>
      <c r="BW16">
        <f>'Inventory CRP'!BW16*0.5</f>
        <v>3</v>
      </c>
      <c r="BY16">
        <f>'Inventory CRP'!BY16*0.5</f>
        <v>12</v>
      </c>
      <c r="BZ16">
        <f>'Inventory CRP'!BZ16*0.5</f>
        <v>10</v>
      </c>
      <c r="CA16">
        <f>'Inventory CRP'!CA16*0.5</f>
        <v>5.5</v>
      </c>
      <c r="CB16">
        <f>'Inventory CRP'!CB16*0.5</f>
        <v>4</v>
      </c>
      <c r="CD16">
        <f>'Inventory CRP'!CD16*0.5</f>
        <v>7.5</v>
      </c>
      <c r="CE16">
        <f>'Inventory CRP'!CE16*0.5</f>
        <v>18</v>
      </c>
      <c r="CF16">
        <f>'Inventory CRP'!CF16*0.5</f>
        <v>6</v>
      </c>
      <c r="CG16">
        <f>'Inventory CRP'!CG16*0.5</f>
        <v>1.5</v>
      </c>
      <c r="CI16">
        <f>'Inventory CRP'!CI16*0.5</f>
        <v>11</v>
      </c>
      <c r="CJ16">
        <f>'Inventory CRP'!CJ16*0.5</f>
        <v>7.5</v>
      </c>
      <c r="CK16">
        <f>'Inventory CRP'!CK16*0.5</f>
        <v>5.5</v>
      </c>
      <c r="CL16">
        <f>'Inventory CRP'!CL16*0.5</f>
        <v>4</v>
      </c>
      <c r="CN16">
        <f>'Inventory CRP'!CN16*0.5</f>
        <v>9.5</v>
      </c>
      <c r="CO16">
        <f>'Inventory CRP'!CO16*0.5</f>
        <v>12</v>
      </c>
      <c r="CP16">
        <f>'Inventory CRP'!CP16*0.5</f>
        <v>6</v>
      </c>
      <c r="CQ16">
        <f>'Inventory CRP'!CQ16*0.5</f>
        <v>2</v>
      </c>
      <c r="CS16">
        <f>'Inventory CRP'!CS16*0.5</f>
        <v>10</v>
      </c>
      <c r="CT16">
        <f>'Inventory CRP'!CT16*0.5</f>
        <v>14</v>
      </c>
      <c r="CU16">
        <f>'Inventory CRP'!CU16*0.5</f>
        <v>6.5</v>
      </c>
      <c r="CV16">
        <f>'Inventory CRP'!CV16*0.5</f>
        <v>3</v>
      </c>
      <c r="CX16">
        <f>'Inventory CRP'!CX16*0.5</f>
        <v>11</v>
      </c>
      <c r="CY16">
        <f>'Inventory CRP'!CY16*0.5</f>
        <v>7.5</v>
      </c>
      <c r="CZ16">
        <f>'Inventory CRP'!CZ16*0.5</f>
        <v>6</v>
      </c>
      <c r="DA16">
        <f>'Inventory CRP'!DA16*0.5</f>
        <v>5</v>
      </c>
      <c r="DC16">
        <f>'Inventory CRP'!DC16*0.5</f>
        <v>12</v>
      </c>
      <c r="DD16">
        <f>'Inventory CRP'!DD16*0.5</f>
        <v>6</v>
      </c>
      <c r="DE16">
        <f>'Inventory CRP'!DE16*0.5</f>
        <v>4.5</v>
      </c>
      <c r="DF16">
        <f>'Inventory CRP'!DF16*0.5</f>
        <v>5</v>
      </c>
      <c r="DH16">
        <f>'Inventory CRP'!DH16*0.5</f>
        <v>11.5</v>
      </c>
      <c r="DI16">
        <f>'Inventory CRP'!DI16*0.5</f>
        <v>6</v>
      </c>
      <c r="DJ16">
        <f>'Inventory CRP'!DJ16*0.5</f>
        <v>4.5</v>
      </c>
      <c r="DK16">
        <f>'Inventory CRP'!DK16*0.5</f>
        <v>4.5</v>
      </c>
      <c r="DM16">
        <f>'Inventory CRP'!DM16*0.5</f>
        <v>7.5</v>
      </c>
      <c r="DN16">
        <f>'Inventory CRP'!DN16*0.5</f>
        <v>9.5</v>
      </c>
      <c r="DO16">
        <f>'Inventory CRP'!DO16*0.5</f>
        <v>6.5</v>
      </c>
      <c r="DP16">
        <f>'Inventory CRP'!DP16*0.5</f>
        <v>3</v>
      </c>
      <c r="DR16">
        <f>'Inventory CRP'!DR16*0.5</f>
        <v>12</v>
      </c>
      <c r="DS16">
        <f>'Inventory CRP'!DS16*0.5</f>
        <v>6</v>
      </c>
      <c r="DT16">
        <f>'Inventory CRP'!DT16*0.5</f>
        <v>4.5</v>
      </c>
      <c r="DU16">
        <f>'Inventory CRP'!DU16*0.5</f>
        <v>5</v>
      </c>
      <c r="DW16">
        <f>'Inventory CRP'!DW16*0.5</f>
        <v>10.5</v>
      </c>
      <c r="DX16">
        <f>'Inventory CRP'!DX16*0.5</f>
        <v>8.5</v>
      </c>
      <c r="DY16">
        <f>'Inventory CRP'!DY16*0.5</f>
        <v>6</v>
      </c>
      <c r="DZ16">
        <f>'Inventory CRP'!DZ16*0.5</f>
        <v>1</v>
      </c>
      <c r="EB16">
        <f>'Inventory CRP'!EB16*0.5</f>
        <v>10.5</v>
      </c>
      <c r="EC16">
        <f>'Inventory CRP'!EC16*0.5</f>
        <v>7.5</v>
      </c>
      <c r="ED16">
        <f>'Inventory CRP'!ED16*0.5</f>
        <v>5.5</v>
      </c>
      <c r="EE16">
        <f>'Inventory CRP'!EE16*0.5</f>
        <v>3</v>
      </c>
      <c r="EG16">
        <f>'Inventory CRP'!EG16*0.5</f>
        <v>9</v>
      </c>
      <c r="EH16">
        <f>'Inventory CRP'!EH16*0.5</f>
        <v>18.5</v>
      </c>
      <c r="EI16">
        <f>'Inventory CRP'!EI16*0.5</f>
        <v>6</v>
      </c>
      <c r="EJ16">
        <f>'Inventory CRP'!EJ16*0.5</f>
        <v>3.5</v>
      </c>
      <c r="EL16">
        <f>'Inventory CRP'!EL16*0.5</f>
        <v>8.5</v>
      </c>
      <c r="EM16">
        <f>'Inventory CRP'!EM16*0.5</f>
        <v>4</v>
      </c>
      <c r="EN16">
        <f>'Inventory CRP'!EN16*0.5</f>
        <v>4.5</v>
      </c>
      <c r="EO16">
        <f>'Inventory CRP'!EO16*0.5</f>
        <v>5.5</v>
      </c>
      <c r="EQ16">
        <f>'Inventory CRP'!EQ16*0.5</f>
        <v>5</v>
      </c>
      <c r="ER16">
        <f>'Inventory CRP'!ER16*0.5</f>
        <v>0</v>
      </c>
      <c r="ES16">
        <f>'Inventory CRP'!ES16*0.5</f>
        <v>6</v>
      </c>
      <c r="ET16">
        <f>'Inventory CRP'!ET16*0.5</f>
        <v>8</v>
      </c>
      <c r="EV16" s="74">
        <f t="shared" si="0"/>
        <v>10</v>
      </c>
      <c r="EW16" s="74">
        <f t="shared" si="1"/>
        <v>9</v>
      </c>
      <c r="EX16" s="74">
        <f t="shared" si="2"/>
        <v>6</v>
      </c>
      <c r="EY16" s="74">
        <f t="shared" si="3"/>
        <v>4</v>
      </c>
    </row>
    <row r="17" spans="1:155" x14ac:dyDescent="0.35">
      <c r="A17">
        <v>15</v>
      </c>
      <c r="B17">
        <f>'Inventory CRP'!B17*0.5</f>
        <v>1.5</v>
      </c>
      <c r="C17">
        <f>'Inventory CRP'!C17*0.5</f>
        <v>10.5</v>
      </c>
      <c r="D17">
        <f>'Inventory CRP'!D17*0.5</f>
        <v>6.5</v>
      </c>
      <c r="E17">
        <f>'Inventory CRP'!E17*0.5</f>
        <v>1</v>
      </c>
      <c r="G17">
        <f>'Inventory CRP'!G17*0.5</f>
        <v>5</v>
      </c>
      <c r="H17">
        <f>'Inventory CRP'!H17*0.5</f>
        <v>14</v>
      </c>
      <c r="I17">
        <f>'Inventory CRP'!I17*0.5</f>
        <v>6.5</v>
      </c>
      <c r="J17">
        <f>'Inventory CRP'!J17*0.5</f>
        <v>1</v>
      </c>
      <c r="L17">
        <f>'Inventory CRP'!L17*0.5</f>
        <v>7</v>
      </c>
      <c r="M17">
        <f>'Inventory CRP'!M17*0.5</f>
        <v>10.5</v>
      </c>
      <c r="N17">
        <f>'Inventory CRP'!N17*0.5</f>
        <v>6.5</v>
      </c>
      <c r="O17">
        <f>'Inventory CRP'!O17*0.5</f>
        <v>1</v>
      </c>
      <c r="Q17">
        <f>'Inventory CRP'!Q17*0.5</f>
        <v>5</v>
      </c>
      <c r="R17">
        <f>'Inventory CRP'!R17*0.5</f>
        <v>12</v>
      </c>
      <c r="S17">
        <f>'Inventory CRP'!S17*0.5</f>
        <v>6.5</v>
      </c>
      <c r="T17">
        <f>'Inventory CRP'!T17*0.5</f>
        <v>1</v>
      </c>
      <c r="V17">
        <f>'Inventory CRP'!V17*0.5</f>
        <v>7</v>
      </c>
      <c r="W17">
        <f>'Inventory CRP'!W17*0.5</f>
        <v>13.5</v>
      </c>
      <c r="X17">
        <f>'Inventory CRP'!X17*0.5</f>
        <v>6</v>
      </c>
      <c r="Y17">
        <f>'Inventory CRP'!Y17*0.5</f>
        <v>1.5</v>
      </c>
      <c r="AA17">
        <f>'Inventory CRP'!AA17*0.5</f>
        <v>8</v>
      </c>
      <c r="AB17">
        <f>'Inventory CRP'!AB17*0.5</f>
        <v>11</v>
      </c>
      <c r="AC17">
        <f>'Inventory CRP'!AC17*0.5</f>
        <v>6</v>
      </c>
      <c r="AD17">
        <f>'Inventory CRP'!AD17*0.5</f>
        <v>2</v>
      </c>
      <c r="AF17">
        <f>'Inventory CRP'!AF17*0.5</f>
        <v>4</v>
      </c>
      <c r="AG17">
        <f>'Inventory CRP'!AG17*0.5</f>
        <v>27</v>
      </c>
      <c r="AH17">
        <f>'Inventory CRP'!AH17*0.5</f>
        <v>6</v>
      </c>
      <c r="AI17">
        <f>'Inventory CRP'!AI17*0.5</f>
        <v>1.5</v>
      </c>
      <c r="AK17">
        <f>'Inventory CRP'!AK17*0.5</f>
        <v>7</v>
      </c>
      <c r="AL17">
        <f>'Inventory CRP'!AL17*0.5</f>
        <v>10</v>
      </c>
      <c r="AM17">
        <f>'Inventory CRP'!AM17*0.5</f>
        <v>6</v>
      </c>
      <c r="AN17">
        <f>'Inventory CRP'!AN17*0.5</f>
        <v>1.5</v>
      </c>
      <c r="AP17">
        <f>'Inventory CRP'!AP17*0.5</f>
        <v>7</v>
      </c>
      <c r="AQ17">
        <f>'Inventory CRP'!AQ17*0.5</f>
        <v>6</v>
      </c>
      <c r="AR17">
        <f>'Inventory CRP'!AR17*0.5</f>
        <v>5</v>
      </c>
      <c r="AS17">
        <f>'Inventory CRP'!AS17*0.5</f>
        <v>4</v>
      </c>
      <c r="AU17">
        <f>'Inventory CRP'!AU17*0.5</f>
        <v>0</v>
      </c>
      <c r="AV17">
        <f>'Inventory CRP'!AV17*0.5</f>
        <v>8</v>
      </c>
      <c r="AW17">
        <f>'Inventory CRP'!AW17*0.5</f>
        <v>7</v>
      </c>
      <c r="AX17">
        <f>'Inventory CRP'!AX17*0.5</f>
        <v>1</v>
      </c>
      <c r="AZ17">
        <f>'Inventory CRP'!AZ17*0.5</f>
        <v>2.5</v>
      </c>
      <c r="BA17">
        <f>'Inventory CRP'!BA17*0.5</f>
        <v>19</v>
      </c>
      <c r="BB17">
        <f>'Inventory CRP'!BB17*0.5</f>
        <v>6.5</v>
      </c>
      <c r="BC17">
        <f>'Inventory CRP'!BC17*0.5</f>
        <v>1</v>
      </c>
      <c r="BE17">
        <f>'Inventory CRP'!BE17*0.5</f>
        <v>2.5</v>
      </c>
      <c r="BF17">
        <f>'Inventory CRP'!BF17*0.5</f>
        <v>12</v>
      </c>
      <c r="BG17">
        <f>'Inventory CRP'!BG17*0.5</f>
        <v>6.5</v>
      </c>
      <c r="BH17">
        <f>'Inventory CRP'!BH17*0.5</f>
        <v>1</v>
      </c>
      <c r="BJ17">
        <f>'Inventory CRP'!BJ17*0.5</f>
        <v>6</v>
      </c>
      <c r="BK17">
        <f>'Inventory CRP'!BK17*0.5</f>
        <v>17.5</v>
      </c>
      <c r="BL17">
        <f>'Inventory CRP'!BL17*0.5</f>
        <v>6.5</v>
      </c>
      <c r="BM17">
        <f>'Inventory CRP'!BM17*0.5</f>
        <v>1</v>
      </c>
      <c r="BO17">
        <f>'Inventory CRP'!BO17*0.5</f>
        <v>6.5</v>
      </c>
      <c r="BP17">
        <f>'Inventory CRP'!BP17*0.5</f>
        <v>13</v>
      </c>
      <c r="BQ17">
        <f>'Inventory CRP'!BQ17*0.5</f>
        <v>6.5</v>
      </c>
      <c r="BR17">
        <f>'Inventory CRP'!BR17*0.5</f>
        <v>1</v>
      </c>
      <c r="BT17">
        <f>'Inventory CRP'!BT17*0.5</f>
        <v>5</v>
      </c>
      <c r="BU17">
        <f>'Inventory CRP'!BU17*0.5</f>
        <v>18.5</v>
      </c>
      <c r="BV17">
        <f>'Inventory CRP'!BV17*0.5</f>
        <v>7</v>
      </c>
      <c r="BW17">
        <f>'Inventory CRP'!BW17*0.5</f>
        <v>1</v>
      </c>
      <c r="BY17">
        <f>'Inventory CRP'!BY17*0.5</f>
        <v>1.5</v>
      </c>
      <c r="BZ17">
        <f>'Inventory CRP'!BZ17*0.5</f>
        <v>18</v>
      </c>
      <c r="CA17">
        <f>'Inventory CRP'!CA17*0.5</f>
        <v>6.5</v>
      </c>
      <c r="CB17">
        <f>'Inventory CRP'!CB17*0.5</f>
        <v>1</v>
      </c>
      <c r="CD17">
        <f>'Inventory CRP'!CD17*0.5</f>
        <v>0</v>
      </c>
      <c r="CE17">
        <f>'Inventory CRP'!CE17*0.5</f>
        <v>20.5</v>
      </c>
      <c r="CF17">
        <f>'Inventory CRP'!CF17*0.5</f>
        <v>6.5</v>
      </c>
      <c r="CG17">
        <f>'Inventory CRP'!CG17*0.5</f>
        <v>2</v>
      </c>
      <c r="CI17">
        <f>'Inventory CRP'!CI17*0.5</f>
        <v>6</v>
      </c>
      <c r="CJ17">
        <f>'Inventory CRP'!CJ17*0.5</f>
        <v>13</v>
      </c>
      <c r="CK17">
        <f>'Inventory CRP'!CK17*0.5</f>
        <v>6.5</v>
      </c>
      <c r="CL17">
        <f>'Inventory CRP'!CL17*0.5</f>
        <v>1</v>
      </c>
      <c r="CN17">
        <f>'Inventory CRP'!CN17*0.5</f>
        <v>1</v>
      </c>
      <c r="CO17">
        <f>'Inventory CRP'!CO17*0.5</f>
        <v>19</v>
      </c>
      <c r="CP17">
        <f>'Inventory CRP'!CP17*0.5</f>
        <v>6</v>
      </c>
      <c r="CQ17">
        <f>'Inventory CRP'!CQ17*0.5</f>
        <v>1.5</v>
      </c>
      <c r="CS17">
        <f>'Inventory CRP'!CS17*0.5</f>
        <v>4.5</v>
      </c>
      <c r="CT17">
        <f>'Inventory CRP'!CT17*0.5</f>
        <v>19.5</v>
      </c>
      <c r="CU17">
        <f>'Inventory CRP'!CU17*0.5</f>
        <v>7</v>
      </c>
      <c r="CV17">
        <f>'Inventory CRP'!CV17*0.5</f>
        <v>1</v>
      </c>
      <c r="CX17">
        <f>'Inventory CRP'!CX17*0.5</f>
        <v>7</v>
      </c>
      <c r="CY17">
        <f>'Inventory CRP'!CY17*0.5</f>
        <v>15</v>
      </c>
      <c r="CZ17">
        <f>'Inventory CRP'!CZ17*0.5</f>
        <v>6</v>
      </c>
      <c r="DA17">
        <f>'Inventory CRP'!DA17*0.5</f>
        <v>2</v>
      </c>
      <c r="DC17">
        <f>'Inventory CRP'!DC17*0.5</f>
        <v>7</v>
      </c>
      <c r="DD17">
        <f>'Inventory CRP'!DD17*0.5</f>
        <v>10.5</v>
      </c>
      <c r="DE17">
        <f>'Inventory CRP'!DE17*0.5</f>
        <v>5</v>
      </c>
      <c r="DF17">
        <f>'Inventory CRP'!DF17*0.5</f>
        <v>3.5</v>
      </c>
      <c r="DH17">
        <f>'Inventory CRP'!DH17*0.5</f>
        <v>6</v>
      </c>
      <c r="DI17">
        <f>'Inventory CRP'!DI17*0.5</f>
        <v>8</v>
      </c>
      <c r="DJ17">
        <f>'Inventory CRP'!DJ17*0.5</f>
        <v>5</v>
      </c>
      <c r="DK17">
        <f>'Inventory CRP'!DK17*0.5</f>
        <v>3.5</v>
      </c>
      <c r="DM17">
        <f>'Inventory CRP'!DM17*0.5</f>
        <v>5.5</v>
      </c>
      <c r="DN17">
        <f>'Inventory CRP'!DN17*0.5</f>
        <v>11.5</v>
      </c>
      <c r="DO17">
        <f>'Inventory CRP'!DO17*0.5</f>
        <v>7</v>
      </c>
      <c r="DP17">
        <f>'Inventory CRP'!DP17*0.5</f>
        <v>1</v>
      </c>
      <c r="DR17">
        <f>'Inventory CRP'!DR17*0.5</f>
        <v>7</v>
      </c>
      <c r="DS17">
        <f>'Inventory CRP'!DS17*0.5</f>
        <v>10.5</v>
      </c>
      <c r="DT17">
        <f>'Inventory CRP'!DT17*0.5</f>
        <v>5</v>
      </c>
      <c r="DU17">
        <f>'Inventory CRP'!DU17*0.5</f>
        <v>3.5</v>
      </c>
      <c r="DW17">
        <f>'Inventory CRP'!DW17*0.5</f>
        <v>6</v>
      </c>
      <c r="DX17">
        <f>'Inventory CRP'!DX17*0.5</f>
        <v>12.5</v>
      </c>
      <c r="DY17">
        <f>'Inventory CRP'!DY17*0.5</f>
        <v>6.5</v>
      </c>
      <c r="DZ17">
        <f>'Inventory CRP'!DZ17*0.5</f>
        <v>3</v>
      </c>
      <c r="EB17">
        <f>'Inventory CRP'!EB17*0.5</f>
        <v>6</v>
      </c>
      <c r="EC17">
        <f>'Inventory CRP'!EC17*0.5</f>
        <v>18</v>
      </c>
      <c r="ED17">
        <f>'Inventory CRP'!ED17*0.5</f>
        <v>6</v>
      </c>
      <c r="EE17">
        <f>'Inventory CRP'!EE17*0.5</f>
        <v>1.5</v>
      </c>
      <c r="EG17">
        <f>'Inventory CRP'!EG17*0.5</f>
        <v>2</v>
      </c>
      <c r="EH17">
        <f>'Inventory CRP'!EH17*0.5</f>
        <v>18</v>
      </c>
      <c r="EI17">
        <f>'Inventory CRP'!EI17*0.5</f>
        <v>6</v>
      </c>
      <c r="EJ17">
        <f>'Inventory CRP'!EJ17*0.5</f>
        <v>1.5</v>
      </c>
      <c r="EL17">
        <f>'Inventory CRP'!EL17*0.5</f>
        <v>9.5</v>
      </c>
      <c r="EM17">
        <f>'Inventory CRP'!EM17*0.5</f>
        <v>6</v>
      </c>
      <c r="EN17">
        <f>'Inventory CRP'!EN17*0.5</f>
        <v>5</v>
      </c>
      <c r="EO17">
        <f>'Inventory CRP'!EO17*0.5</f>
        <v>4</v>
      </c>
      <c r="EQ17">
        <f>'Inventory CRP'!EQ17*0.5</f>
        <v>12</v>
      </c>
      <c r="ER17">
        <f>'Inventory CRP'!ER17*0.5</f>
        <v>6</v>
      </c>
      <c r="ES17">
        <f>'Inventory CRP'!ES17*0.5</f>
        <v>5.5</v>
      </c>
      <c r="ET17">
        <f>'Inventory CRP'!ET17*0.5</f>
        <v>6</v>
      </c>
      <c r="EV17" s="74">
        <f t="shared" si="0"/>
        <v>5</v>
      </c>
      <c r="EW17" s="74">
        <f t="shared" si="1"/>
        <v>14</v>
      </c>
      <c r="EX17" s="74">
        <f t="shared" si="2"/>
        <v>6</v>
      </c>
      <c r="EY17" s="74">
        <f t="shared" si="3"/>
        <v>2</v>
      </c>
    </row>
    <row r="18" spans="1:155" x14ac:dyDescent="0.35">
      <c r="A18">
        <v>16</v>
      </c>
      <c r="B18">
        <f>'Inventory CRP'!B18*0.5</f>
        <v>0</v>
      </c>
      <c r="C18">
        <f>'Inventory CRP'!C18*0.5</f>
        <v>3</v>
      </c>
      <c r="D18">
        <f>'Inventory CRP'!D18*0.5</f>
        <v>7</v>
      </c>
      <c r="E18">
        <f>'Inventory CRP'!E18*0.5</f>
        <v>4.5</v>
      </c>
      <c r="G18">
        <f>'Inventory CRP'!G18*0.5</f>
        <v>0</v>
      </c>
      <c r="H18">
        <f>'Inventory CRP'!H18*0.5</f>
        <v>8.5</v>
      </c>
      <c r="I18">
        <f>'Inventory CRP'!I18*0.5</f>
        <v>6.5</v>
      </c>
      <c r="J18">
        <f>'Inventory CRP'!J18*0.5</f>
        <v>3</v>
      </c>
      <c r="L18">
        <f>'Inventory CRP'!L18*0.5</f>
        <v>0</v>
      </c>
      <c r="M18">
        <f>'Inventory CRP'!M18*0.5</f>
        <v>10</v>
      </c>
      <c r="N18">
        <f>'Inventory CRP'!N18*0.5</f>
        <v>7</v>
      </c>
      <c r="O18">
        <f>'Inventory CRP'!O18*0.5</f>
        <v>3</v>
      </c>
      <c r="Q18">
        <f>'Inventory CRP'!Q18*0.5</f>
        <v>0</v>
      </c>
      <c r="R18">
        <f>'Inventory CRP'!R18*0.5</f>
        <v>6</v>
      </c>
      <c r="S18">
        <f>'Inventory CRP'!S18*0.5</f>
        <v>7</v>
      </c>
      <c r="T18">
        <f>'Inventory CRP'!T18*0.5</f>
        <v>3</v>
      </c>
      <c r="V18">
        <f>'Inventory CRP'!V18*0.5</f>
        <v>0</v>
      </c>
      <c r="W18">
        <f>'Inventory CRP'!W18*0.5</f>
        <v>15.5</v>
      </c>
      <c r="X18">
        <f>'Inventory CRP'!X18*0.5</f>
        <v>6.5</v>
      </c>
      <c r="Y18">
        <f>'Inventory CRP'!Y18*0.5</f>
        <v>2.5</v>
      </c>
      <c r="AA18">
        <f>'Inventory CRP'!AA18*0.5</f>
        <v>0</v>
      </c>
      <c r="AB18">
        <f>'Inventory CRP'!AB18*0.5</f>
        <v>8.5</v>
      </c>
      <c r="AC18">
        <f>'Inventory CRP'!AC18*0.5</f>
        <v>6.5</v>
      </c>
      <c r="AD18">
        <f>'Inventory CRP'!AD18*0.5</f>
        <v>3.5</v>
      </c>
      <c r="AF18">
        <f>'Inventory CRP'!AF18*0.5</f>
        <v>0</v>
      </c>
      <c r="AG18">
        <f>'Inventory CRP'!AG18*0.5</f>
        <v>7.5</v>
      </c>
      <c r="AH18">
        <f>'Inventory CRP'!AH18*0.5</f>
        <v>6.5</v>
      </c>
      <c r="AI18">
        <f>'Inventory CRP'!AI18*0.5</f>
        <v>2.5</v>
      </c>
      <c r="AK18">
        <f>'Inventory CRP'!AK18*0.5</f>
        <v>0</v>
      </c>
      <c r="AL18">
        <f>'Inventory CRP'!AL18*0.5</f>
        <v>8.5</v>
      </c>
      <c r="AM18">
        <f>'Inventory CRP'!AM18*0.5</f>
        <v>6.5</v>
      </c>
      <c r="AN18">
        <f>'Inventory CRP'!AN18*0.5</f>
        <v>2.5</v>
      </c>
      <c r="AP18">
        <f>'Inventory CRP'!AP18*0.5</f>
        <v>2</v>
      </c>
      <c r="AQ18">
        <f>'Inventory CRP'!AQ18*0.5</f>
        <v>6.5</v>
      </c>
      <c r="AR18">
        <f>'Inventory CRP'!AR18*0.5</f>
        <v>5</v>
      </c>
      <c r="AS18">
        <f>'Inventory CRP'!AS18*0.5</f>
        <v>3</v>
      </c>
      <c r="AU18">
        <f>'Inventory CRP'!AU18*0.5</f>
        <v>3</v>
      </c>
      <c r="AV18">
        <f>'Inventory CRP'!AV18*0.5</f>
        <v>0.5</v>
      </c>
      <c r="AW18">
        <f>'Inventory CRP'!AW18*0.5</f>
        <v>7</v>
      </c>
      <c r="AX18">
        <f>'Inventory CRP'!AX18*0.5</f>
        <v>1</v>
      </c>
      <c r="AZ18">
        <f>'Inventory CRP'!AZ18*0.5</f>
        <v>0</v>
      </c>
      <c r="BA18">
        <f>'Inventory CRP'!BA18*0.5</f>
        <v>19</v>
      </c>
      <c r="BB18">
        <f>'Inventory CRP'!BB18*0.5</f>
        <v>7</v>
      </c>
      <c r="BC18">
        <f>'Inventory CRP'!BC18*0.5</f>
        <v>4.5</v>
      </c>
      <c r="BE18">
        <f>'Inventory CRP'!BE18*0.5</f>
        <v>0</v>
      </c>
      <c r="BF18">
        <f>'Inventory CRP'!BF18*0.5</f>
        <v>6</v>
      </c>
      <c r="BG18">
        <f>'Inventory CRP'!BG18*0.5</f>
        <v>7</v>
      </c>
      <c r="BH18">
        <f>'Inventory CRP'!BH18*0.5</f>
        <v>4.5</v>
      </c>
      <c r="BJ18">
        <f>'Inventory CRP'!BJ18*0.5</f>
        <v>0</v>
      </c>
      <c r="BK18">
        <f>'Inventory CRP'!BK18*0.5</f>
        <v>10.5</v>
      </c>
      <c r="BL18">
        <f>'Inventory CRP'!BL18*0.5</f>
        <v>6.5</v>
      </c>
      <c r="BM18">
        <f>'Inventory CRP'!BM18*0.5</f>
        <v>2.5</v>
      </c>
      <c r="BO18">
        <f>'Inventory CRP'!BO18*0.5</f>
        <v>0</v>
      </c>
      <c r="BP18">
        <f>'Inventory CRP'!BP18*0.5</f>
        <v>10</v>
      </c>
      <c r="BQ18">
        <f>'Inventory CRP'!BQ18*0.5</f>
        <v>6.5</v>
      </c>
      <c r="BR18">
        <f>'Inventory CRP'!BR18*0.5</f>
        <v>1.5</v>
      </c>
      <c r="BT18">
        <f>'Inventory CRP'!BT18*0.5</f>
        <v>0</v>
      </c>
      <c r="BU18">
        <f>'Inventory CRP'!BU18*0.5</f>
        <v>9.5</v>
      </c>
      <c r="BV18">
        <f>'Inventory CRP'!BV18*0.5</f>
        <v>7</v>
      </c>
      <c r="BW18">
        <f>'Inventory CRP'!BW18*0.5</f>
        <v>5.5</v>
      </c>
      <c r="BY18">
        <f>'Inventory CRP'!BY18*0.5</f>
        <v>0</v>
      </c>
      <c r="BZ18">
        <f>'Inventory CRP'!BZ18*0.5</f>
        <v>6</v>
      </c>
      <c r="CA18">
        <f>'Inventory CRP'!CA18*0.5</f>
        <v>6.5</v>
      </c>
      <c r="CB18">
        <f>'Inventory CRP'!CB18*0.5</f>
        <v>1.5</v>
      </c>
      <c r="CD18">
        <f>'Inventory CRP'!CD18*0.5</f>
        <v>0</v>
      </c>
      <c r="CE18">
        <f>'Inventory CRP'!CE18*0.5</f>
        <v>0</v>
      </c>
      <c r="CF18">
        <f>'Inventory CRP'!CF18*0.5</f>
        <v>7</v>
      </c>
      <c r="CG18">
        <f>'Inventory CRP'!CG18*0.5</f>
        <v>6</v>
      </c>
      <c r="CI18">
        <f>'Inventory CRP'!CI18*0.5</f>
        <v>0</v>
      </c>
      <c r="CJ18">
        <f>'Inventory CRP'!CJ18*0.5</f>
        <v>10.5</v>
      </c>
      <c r="CK18">
        <f>'Inventory CRP'!CK18*0.5</f>
        <v>6.5</v>
      </c>
      <c r="CL18">
        <f>'Inventory CRP'!CL18*0.5</f>
        <v>2.5</v>
      </c>
      <c r="CN18">
        <f>'Inventory CRP'!CN18*0.5</f>
        <v>3</v>
      </c>
      <c r="CO18">
        <f>'Inventory CRP'!CO18*0.5</f>
        <v>6</v>
      </c>
      <c r="CP18">
        <f>'Inventory CRP'!CP18*0.5</f>
        <v>6.5</v>
      </c>
      <c r="CQ18">
        <f>'Inventory CRP'!CQ18*0.5</f>
        <v>4</v>
      </c>
      <c r="CS18">
        <f>'Inventory CRP'!CS18*0.5</f>
        <v>0</v>
      </c>
      <c r="CT18">
        <f>'Inventory CRP'!CT18*0.5</f>
        <v>11</v>
      </c>
      <c r="CU18">
        <f>'Inventory CRP'!CU18*0.5</f>
        <v>7</v>
      </c>
      <c r="CV18">
        <f>'Inventory CRP'!CV18*0.5</f>
        <v>3.5</v>
      </c>
      <c r="CX18">
        <f>'Inventory CRP'!CX18*0.5</f>
        <v>0</v>
      </c>
      <c r="CY18">
        <f>'Inventory CRP'!CY18*0.5</f>
        <v>6.5</v>
      </c>
      <c r="CZ18">
        <f>'Inventory CRP'!CZ18*0.5</f>
        <v>6.5</v>
      </c>
      <c r="DA18">
        <f>'Inventory CRP'!DA18*0.5</f>
        <v>2.5</v>
      </c>
      <c r="DC18">
        <f>'Inventory CRP'!DC18*0.5</f>
        <v>2</v>
      </c>
      <c r="DD18">
        <f>'Inventory CRP'!DD18*0.5</f>
        <v>7</v>
      </c>
      <c r="DE18">
        <f>'Inventory CRP'!DE18*0.5</f>
        <v>5</v>
      </c>
      <c r="DF18">
        <f>'Inventory CRP'!DF18*0.5</f>
        <v>3</v>
      </c>
      <c r="DH18">
        <f>'Inventory CRP'!DH18*0.5</f>
        <v>2</v>
      </c>
      <c r="DI18">
        <f>'Inventory CRP'!DI18*0.5</f>
        <v>7</v>
      </c>
      <c r="DJ18">
        <f>'Inventory CRP'!DJ18*0.5</f>
        <v>5</v>
      </c>
      <c r="DK18">
        <f>'Inventory CRP'!DK18*0.5</f>
        <v>3</v>
      </c>
      <c r="DM18">
        <f>'Inventory CRP'!DM18*0.5</f>
        <v>0</v>
      </c>
      <c r="DN18">
        <f>'Inventory CRP'!DN18*0.5</f>
        <v>5.5</v>
      </c>
      <c r="DO18">
        <f>'Inventory CRP'!DO18*0.5</f>
        <v>7</v>
      </c>
      <c r="DP18">
        <f>'Inventory CRP'!DP18*0.5</f>
        <v>6</v>
      </c>
      <c r="DR18">
        <f>'Inventory CRP'!DR18*0.5</f>
        <v>2</v>
      </c>
      <c r="DS18">
        <f>'Inventory CRP'!DS18*0.5</f>
        <v>7</v>
      </c>
      <c r="DT18">
        <f>'Inventory CRP'!DT18*0.5</f>
        <v>5</v>
      </c>
      <c r="DU18">
        <f>'Inventory CRP'!DU18*0.5</f>
        <v>3</v>
      </c>
      <c r="DW18">
        <f>'Inventory CRP'!DW18*0.5</f>
        <v>0</v>
      </c>
      <c r="DX18">
        <f>'Inventory CRP'!DX18*0.5</f>
        <v>8</v>
      </c>
      <c r="DY18">
        <f>'Inventory CRP'!DY18*0.5</f>
        <v>7</v>
      </c>
      <c r="DZ18">
        <f>'Inventory CRP'!DZ18*0.5</f>
        <v>3</v>
      </c>
      <c r="EB18">
        <f>'Inventory CRP'!EB18*0.5</f>
        <v>0</v>
      </c>
      <c r="EC18">
        <f>'Inventory CRP'!EC18*0.5</f>
        <v>16.5</v>
      </c>
      <c r="ED18">
        <f>'Inventory CRP'!ED18*0.5</f>
        <v>6.5</v>
      </c>
      <c r="EE18">
        <f>'Inventory CRP'!EE18*0.5</f>
        <v>3</v>
      </c>
      <c r="EG18">
        <f>'Inventory CRP'!EG18*0.5</f>
        <v>0</v>
      </c>
      <c r="EH18">
        <f>'Inventory CRP'!EH18*0.5</f>
        <v>6</v>
      </c>
      <c r="EI18">
        <f>'Inventory CRP'!EI18*0.5</f>
        <v>6.5</v>
      </c>
      <c r="EJ18">
        <f>'Inventory CRP'!EJ18*0.5</f>
        <v>4.5</v>
      </c>
      <c r="EL18">
        <f>'Inventory CRP'!EL18*0.5</f>
        <v>5</v>
      </c>
      <c r="EM18">
        <f>'Inventory CRP'!EM18*0.5</f>
        <v>8</v>
      </c>
      <c r="EN18">
        <f>'Inventory CRP'!EN18*0.5</f>
        <v>5</v>
      </c>
      <c r="EO18">
        <f>'Inventory CRP'!EO18*0.5</f>
        <v>3</v>
      </c>
      <c r="EQ18">
        <f>'Inventory CRP'!EQ18*0.5</f>
        <v>9</v>
      </c>
      <c r="ER18">
        <f>'Inventory CRP'!ER18*0.5</f>
        <v>21.5</v>
      </c>
      <c r="ES18">
        <f>'Inventory CRP'!ES18*0.5</f>
        <v>6</v>
      </c>
      <c r="ET18">
        <f>'Inventory CRP'!ET18*0.5</f>
        <v>1.5</v>
      </c>
      <c r="EV18" s="74">
        <f t="shared" si="0"/>
        <v>1</v>
      </c>
      <c r="EW18" s="74">
        <f t="shared" si="1"/>
        <v>9</v>
      </c>
      <c r="EX18" s="74">
        <f t="shared" si="2"/>
        <v>6</v>
      </c>
      <c r="EY18" s="74">
        <f t="shared" si="3"/>
        <v>3</v>
      </c>
    </row>
    <row r="19" spans="1:155" x14ac:dyDescent="0.35">
      <c r="A19">
        <v>17</v>
      </c>
      <c r="B19">
        <f>'Inventory CRP'!B19*0.5</f>
        <v>0.5</v>
      </c>
      <c r="C19">
        <f>'Inventory CRP'!C19*0.5</f>
        <v>0</v>
      </c>
      <c r="D19">
        <f>'Inventory CRP'!D19*0.5</f>
        <v>7</v>
      </c>
      <c r="E19">
        <f>'Inventory CRP'!E19*0.5</f>
        <v>7</v>
      </c>
      <c r="G19">
        <f>'Inventory CRP'!G19*0.5</f>
        <v>0</v>
      </c>
      <c r="H19">
        <f>'Inventory CRP'!H19*0.5</f>
        <v>0</v>
      </c>
      <c r="I19">
        <f>'Inventory CRP'!I19*0.5</f>
        <v>7</v>
      </c>
      <c r="J19">
        <f>'Inventory CRP'!J19*0.5</f>
        <v>8.5</v>
      </c>
      <c r="L19">
        <f>'Inventory CRP'!L19*0.5</f>
        <v>0</v>
      </c>
      <c r="M19">
        <f>'Inventory CRP'!M19*0.5</f>
        <v>2.5</v>
      </c>
      <c r="N19">
        <f>'Inventory CRP'!N19*0.5</f>
        <v>7</v>
      </c>
      <c r="O19">
        <f>'Inventory CRP'!O19*0.5</f>
        <v>6.5</v>
      </c>
      <c r="Q19">
        <f>'Inventory CRP'!Q19*0.5</f>
        <v>0</v>
      </c>
      <c r="R19">
        <f>'Inventory CRP'!R19*0.5</f>
        <v>0</v>
      </c>
      <c r="S19">
        <f>'Inventory CRP'!S19*0.5</f>
        <v>8</v>
      </c>
      <c r="T19">
        <f>'Inventory CRP'!T19*0.5</f>
        <v>6.5</v>
      </c>
      <c r="V19">
        <f>'Inventory CRP'!V19*0.5</f>
        <v>0.5</v>
      </c>
      <c r="W19">
        <f>'Inventory CRP'!W19*0.5</f>
        <v>2.5</v>
      </c>
      <c r="X19">
        <f>'Inventory CRP'!X19*0.5</f>
        <v>6.5</v>
      </c>
      <c r="Y19">
        <f>'Inventory CRP'!Y19*0.5</f>
        <v>6.5</v>
      </c>
      <c r="AA19">
        <f>'Inventory CRP'!AA19*0.5</f>
        <v>0.5</v>
      </c>
      <c r="AB19">
        <f>'Inventory CRP'!AB19*0.5</f>
        <v>4</v>
      </c>
      <c r="AC19">
        <f>'Inventory CRP'!AC19*0.5</f>
        <v>6.5</v>
      </c>
      <c r="AD19">
        <f>'Inventory CRP'!AD19*0.5</f>
        <v>5.5</v>
      </c>
      <c r="AF19">
        <f>'Inventory CRP'!AF19*0.5</f>
        <v>0</v>
      </c>
      <c r="AG19">
        <f>'Inventory CRP'!AG19*0.5</f>
        <v>0</v>
      </c>
      <c r="AH19">
        <f>'Inventory CRP'!AH19*0.5</f>
        <v>6.5</v>
      </c>
      <c r="AI19">
        <f>'Inventory CRP'!AI19*0.5</f>
        <v>6.5</v>
      </c>
      <c r="AK19">
        <f>'Inventory CRP'!AK19*0.5</f>
        <v>0</v>
      </c>
      <c r="AL19">
        <f>'Inventory CRP'!AL19*0.5</f>
        <v>3.5</v>
      </c>
      <c r="AM19">
        <f>'Inventory CRP'!AM19*0.5</f>
        <v>6.5</v>
      </c>
      <c r="AN19">
        <f>'Inventory CRP'!AN19*0.5</f>
        <v>6.5</v>
      </c>
      <c r="AP19">
        <f>'Inventory CRP'!AP19*0.5</f>
        <v>3.5</v>
      </c>
      <c r="AQ19">
        <f>'Inventory CRP'!AQ19*0.5</f>
        <v>6</v>
      </c>
      <c r="AR19">
        <f>'Inventory CRP'!AR19*0.5</f>
        <v>5</v>
      </c>
      <c r="AS19">
        <f>'Inventory CRP'!AS19*0.5</f>
        <v>5.5</v>
      </c>
      <c r="AU19">
        <f>'Inventory CRP'!AU19*0.5</f>
        <v>1</v>
      </c>
      <c r="AV19">
        <f>'Inventory CRP'!AV19*0.5</f>
        <v>0</v>
      </c>
      <c r="AW19">
        <f>'Inventory CRP'!AW19*0.5</f>
        <v>7</v>
      </c>
      <c r="AX19">
        <f>'Inventory CRP'!AX19*0.5</f>
        <v>7.5</v>
      </c>
      <c r="AZ19">
        <f>'Inventory CRP'!AZ19*0.5</f>
        <v>0.5</v>
      </c>
      <c r="BA19">
        <f>'Inventory CRP'!BA19*0.5</f>
        <v>0</v>
      </c>
      <c r="BB19">
        <f>'Inventory CRP'!BB19*0.5</f>
        <v>7</v>
      </c>
      <c r="BC19">
        <f>'Inventory CRP'!BC19*0.5</f>
        <v>7</v>
      </c>
      <c r="BE19">
        <f>'Inventory CRP'!BE19*0.5</f>
        <v>0.5</v>
      </c>
      <c r="BF19">
        <f>'Inventory CRP'!BF19*0.5</f>
        <v>0</v>
      </c>
      <c r="BG19">
        <f>'Inventory CRP'!BG19*0.5</f>
        <v>7</v>
      </c>
      <c r="BH19">
        <f>'Inventory CRP'!BH19*0.5</f>
        <v>7</v>
      </c>
      <c r="BJ19">
        <f>'Inventory CRP'!BJ19*0.5</f>
        <v>0</v>
      </c>
      <c r="BK19">
        <f>'Inventory CRP'!BK19*0.5</f>
        <v>0</v>
      </c>
      <c r="BL19">
        <f>'Inventory CRP'!BL19*0.5</f>
        <v>7</v>
      </c>
      <c r="BM19">
        <f>'Inventory CRP'!BM19*0.5</f>
        <v>8</v>
      </c>
      <c r="BO19">
        <f>'Inventory CRP'!BO19*0.5</f>
        <v>0</v>
      </c>
      <c r="BP19">
        <f>'Inventory CRP'!BP19*0.5</f>
        <v>1.5</v>
      </c>
      <c r="BQ19">
        <f>'Inventory CRP'!BQ19*0.5</f>
        <v>7</v>
      </c>
      <c r="BR19">
        <f>'Inventory CRP'!BR19*0.5</f>
        <v>7.5</v>
      </c>
      <c r="BT19">
        <f>'Inventory CRP'!BT19*0.5</f>
        <v>1.5</v>
      </c>
      <c r="BU19">
        <f>'Inventory CRP'!BU19*0.5</f>
        <v>0</v>
      </c>
      <c r="BV19">
        <f>'Inventory CRP'!BV19*0.5</f>
        <v>7</v>
      </c>
      <c r="BW19">
        <f>'Inventory CRP'!BW19*0.5</f>
        <v>8.5</v>
      </c>
      <c r="BY19">
        <f>'Inventory CRP'!BY19*0.5</f>
        <v>0</v>
      </c>
      <c r="BZ19">
        <f>'Inventory CRP'!BZ19*0.5</f>
        <v>0</v>
      </c>
      <c r="CA19">
        <f>'Inventory CRP'!CA19*0.5</f>
        <v>7</v>
      </c>
      <c r="CB19">
        <f>'Inventory CRP'!CB19*0.5</f>
        <v>7.5</v>
      </c>
      <c r="CD19">
        <f>'Inventory CRP'!CD19*0.5</f>
        <v>3.5</v>
      </c>
      <c r="CE19">
        <f>'Inventory CRP'!CE19*0.5</f>
        <v>0</v>
      </c>
      <c r="CF19">
        <f>'Inventory CRP'!CF19*0.5</f>
        <v>7</v>
      </c>
      <c r="CG19">
        <f>'Inventory CRP'!CG19*0.5</f>
        <v>7.5</v>
      </c>
      <c r="CI19">
        <f>'Inventory CRP'!CI19*0.5</f>
        <v>0</v>
      </c>
      <c r="CJ19">
        <f>'Inventory CRP'!CJ19*0.5</f>
        <v>0</v>
      </c>
      <c r="CK19">
        <f>'Inventory CRP'!CK19*0.5</f>
        <v>7</v>
      </c>
      <c r="CL19">
        <f>'Inventory CRP'!CL19*0.5</f>
        <v>8</v>
      </c>
      <c r="CN19">
        <f>'Inventory CRP'!CN19*0.5</f>
        <v>2.5</v>
      </c>
      <c r="CO19">
        <f>'Inventory CRP'!CO19*0.5</f>
        <v>0</v>
      </c>
      <c r="CP19">
        <f>'Inventory CRP'!CP19*0.5</f>
        <v>6.5</v>
      </c>
      <c r="CQ19">
        <f>'Inventory CRP'!CQ19*0.5</f>
        <v>8.5</v>
      </c>
      <c r="CS19">
        <f>'Inventory CRP'!CS19*0.5</f>
        <v>1</v>
      </c>
      <c r="CT19">
        <f>'Inventory CRP'!CT19*0.5</f>
        <v>0</v>
      </c>
      <c r="CU19">
        <f>'Inventory CRP'!CU19*0.5</f>
        <v>7</v>
      </c>
      <c r="CV19">
        <f>'Inventory CRP'!CV19*0.5</f>
        <v>9</v>
      </c>
      <c r="CX19">
        <f>'Inventory CRP'!CX19*0.5</f>
        <v>0</v>
      </c>
      <c r="CY19">
        <f>'Inventory CRP'!CY19*0.5</f>
        <v>0</v>
      </c>
      <c r="CZ19">
        <f>'Inventory CRP'!CZ19*0.5</f>
        <v>6.5</v>
      </c>
      <c r="DA19">
        <f>'Inventory CRP'!DA19*0.5</f>
        <v>5.5</v>
      </c>
      <c r="DC19">
        <f>'Inventory CRP'!DC19*0.5</f>
        <v>3</v>
      </c>
      <c r="DD19">
        <f>'Inventory CRP'!DD19*0.5</f>
        <v>5.5</v>
      </c>
      <c r="DE19">
        <f>'Inventory CRP'!DE19*0.5</f>
        <v>5</v>
      </c>
      <c r="DF19">
        <f>'Inventory CRP'!DF19*0.5</f>
        <v>6.5</v>
      </c>
      <c r="DH19">
        <f>'Inventory CRP'!DH19*0.5</f>
        <v>3.5</v>
      </c>
      <c r="DI19">
        <f>'Inventory CRP'!DI19*0.5</f>
        <v>2.5</v>
      </c>
      <c r="DJ19">
        <f>'Inventory CRP'!DJ19*0.5</f>
        <v>5</v>
      </c>
      <c r="DK19">
        <f>'Inventory CRP'!DK19*0.5</f>
        <v>7.5</v>
      </c>
      <c r="DM19">
        <f>'Inventory CRP'!DM19*0.5</f>
        <v>1</v>
      </c>
      <c r="DN19">
        <f>'Inventory CRP'!DN19*0.5</f>
        <v>0.5</v>
      </c>
      <c r="DO19">
        <f>'Inventory CRP'!DO19*0.5</f>
        <v>7</v>
      </c>
      <c r="DP19">
        <f>'Inventory CRP'!DP19*0.5</f>
        <v>7</v>
      </c>
      <c r="DR19">
        <f>'Inventory CRP'!DR19*0.5</f>
        <v>3</v>
      </c>
      <c r="DS19">
        <f>'Inventory CRP'!DS19*0.5</f>
        <v>5.5</v>
      </c>
      <c r="DT19">
        <f>'Inventory CRP'!DT19*0.5</f>
        <v>5</v>
      </c>
      <c r="DU19">
        <f>'Inventory CRP'!DU19*0.5</f>
        <v>6.5</v>
      </c>
      <c r="DW19">
        <f>'Inventory CRP'!DW19*0.5</f>
        <v>2.5</v>
      </c>
      <c r="DX19">
        <f>'Inventory CRP'!DX19*0.5</f>
        <v>1.5</v>
      </c>
      <c r="DY19">
        <f>'Inventory CRP'!DY19*0.5</f>
        <v>7</v>
      </c>
      <c r="DZ19">
        <f>'Inventory CRP'!DZ19*0.5</f>
        <v>7.5</v>
      </c>
      <c r="EB19">
        <f>'Inventory CRP'!EB19*0.5</f>
        <v>2.5</v>
      </c>
      <c r="EC19">
        <f>'Inventory CRP'!EC19*0.5</f>
        <v>0</v>
      </c>
      <c r="ED19">
        <f>'Inventory CRP'!ED19*0.5</f>
        <v>6.5</v>
      </c>
      <c r="EE19">
        <f>'Inventory CRP'!EE19*0.5</f>
        <v>7.5</v>
      </c>
      <c r="EG19">
        <f>'Inventory CRP'!EG19*0.5</f>
        <v>2</v>
      </c>
      <c r="EH19">
        <f>'Inventory CRP'!EH19*0.5</f>
        <v>0</v>
      </c>
      <c r="EI19">
        <f>'Inventory CRP'!EI19*0.5</f>
        <v>6.5</v>
      </c>
      <c r="EJ19">
        <f>'Inventory CRP'!EJ19*0.5</f>
        <v>7.5</v>
      </c>
      <c r="EL19">
        <f>'Inventory CRP'!EL19*0.5</f>
        <v>2.5</v>
      </c>
      <c r="EM19">
        <f>'Inventory CRP'!EM19*0.5</f>
        <v>6</v>
      </c>
      <c r="EN19">
        <f>'Inventory CRP'!EN19*0.5</f>
        <v>5</v>
      </c>
      <c r="EO19">
        <f>'Inventory CRP'!EO19*0.5</f>
        <v>5</v>
      </c>
      <c r="EQ19">
        <f>'Inventory CRP'!EQ19*0.5</f>
        <v>0</v>
      </c>
      <c r="ER19">
        <f>'Inventory CRP'!ER19*0.5</f>
        <v>11</v>
      </c>
      <c r="ES19">
        <f>'Inventory CRP'!ES19*0.5</f>
        <v>7</v>
      </c>
      <c r="ET19">
        <f>'Inventory CRP'!ET19*0.5</f>
        <v>1</v>
      </c>
      <c r="EV19" s="74">
        <f t="shared" si="0"/>
        <v>1</v>
      </c>
      <c r="EW19" s="74">
        <f t="shared" si="1"/>
        <v>2</v>
      </c>
      <c r="EX19" s="74">
        <f t="shared" si="2"/>
        <v>7</v>
      </c>
      <c r="EY19" s="74">
        <f t="shared" si="3"/>
        <v>7</v>
      </c>
    </row>
    <row r="20" spans="1:155" x14ac:dyDescent="0.35">
      <c r="A20">
        <v>18</v>
      </c>
      <c r="B20">
        <f>'Inventory CRP'!B20*0.5</f>
        <v>8</v>
      </c>
      <c r="C20">
        <f>'Inventory CRP'!C20*0.5</f>
        <v>0</v>
      </c>
      <c r="D20">
        <f>'Inventory CRP'!D20*0.5</f>
        <v>6.5</v>
      </c>
      <c r="E20">
        <f>'Inventory CRP'!E20*0.5</f>
        <v>7.5</v>
      </c>
      <c r="G20">
        <f>'Inventory CRP'!G20*0.5</f>
        <v>6</v>
      </c>
      <c r="H20">
        <f>'Inventory CRP'!H20*0.5</f>
        <v>0</v>
      </c>
      <c r="I20">
        <f>'Inventory CRP'!I20*0.5</f>
        <v>6.5</v>
      </c>
      <c r="J20">
        <f>'Inventory CRP'!J20*0.5</f>
        <v>8.5</v>
      </c>
      <c r="L20">
        <f>'Inventory CRP'!L20*0.5</f>
        <v>4</v>
      </c>
      <c r="M20">
        <f>'Inventory CRP'!M20*0.5</f>
        <v>0</v>
      </c>
      <c r="N20">
        <f>'Inventory CRP'!N20*0.5</f>
        <v>6.5</v>
      </c>
      <c r="O20">
        <f>'Inventory CRP'!O20*0.5</f>
        <v>8</v>
      </c>
      <c r="Q20">
        <f>'Inventory CRP'!Q20*0.5</f>
        <v>4</v>
      </c>
      <c r="R20">
        <f>'Inventory CRP'!R20*0.5</f>
        <v>0</v>
      </c>
      <c r="S20">
        <f>'Inventory CRP'!S20*0.5</f>
        <v>8.5</v>
      </c>
      <c r="T20">
        <f>'Inventory CRP'!T20*0.5</f>
        <v>7.5</v>
      </c>
      <c r="V20">
        <f>'Inventory CRP'!V20*0.5</f>
        <v>4</v>
      </c>
      <c r="W20">
        <f>'Inventory CRP'!W20*0.5</f>
        <v>0</v>
      </c>
      <c r="X20">
        <f>'Inventory CRP'!X20*0.5</f>
        <v>6.5</v>
      </c>
      <c r="Y20">
        <f>'Inventory CRP'!Y20*0.5</f>
        <v>9.5</v>
      </c>
      <c r="AA20">
        <f>'Inventory CRP'!AA20*0.5</f>
        <v>4</v>
      </c>
      <c r="AB20">
        <f>'Inventory CRP'!AB20*0.5</f>
        <v>0</v>
      </c>
      <c r="AC20">
        <f>'Inventory CRP'!AC20*0.5</f>
        <v>6.5</v>
      </c>
      <c r="AD20">
        <f>'Inventory CRP'!AD20*0.5</f>
        <v>8.5</v>
      </c>
      <c r="AF20">
        <f>'Inventory CRP'!AF20*0.5</f>
        <v>4</v>
      </c>
      <c r="AG20">
        <f>'Inventory CRP'!AG20*0.5</f>
        <v>0</v>
      </c>
      <c r="AH20">
        <f>'Inventory CRP'!AH20*0.5</f>
        <v>6.5</v>
      </c>
      <c r="AI20">
        <f>'Inventory CRP'!AI20*0.5</f>
        <v>8</v>
      </c>
      <c r="AK20">
        <f>'Inventory CRP'!AK20*0.5</f>
        <v>4</v>
      </c>
      <c r="AL20">
        <f>'Inventory CRP'!AL20*0.5</f>
        <v>0</v>
      </c>
      <c r="AM20">
        <f>'Inventory CRP'!AM20*0.5</f>
        <v>6.5</v>
      </c>
      <c r="AN20">
        <f>'Inventory CRP'!AN20*0.5</f>
        <v>9</v>
      </c>
      <c r="AP20">
        <f>'Inventory CRP'!AP20*0.5</f>
        <v>4</v>
      </c>
      <c r="AQ20">
        <f>'Inventory CRP'!AQ20*0.5</f>
        <v>1.5</v>
      </c>
      <c r="AR20">
        <f>'Inventory CRP'!AR20*0.5</f>
        <v>5</v>
      </c>
      <c r="AS20">
        <f>'Inventory CRP'!AS20*0.5</f>
        <v>7</v>
      </c>
      <c r="AU20">
        <f>'Inventory CRP'!AU20*0.5</f>
        <v>7</v>
      </c>
      <c r="AV20">
        <f>'Inventory CRP'!AV20*0.5</f>
        <v>6</v>
      </c>
      <c r="AW20">
        <f>'Inventory CRP'!AW20*0.5</f>
        <v>6.5</v>
      </c>
      <c r="AX20">
        <f>'Inventory CRP'!AX20*0.5</f>
        <v>8</v>
      </c>
      <c r="AZ20">
        <f>'Inventory CRP'!AZ20*0.5</f>
        <v>5</v>
      </c>
      <c r="BA20">
        <f>'Inventory CRP'!BA20*0.5</f>
        <v>0</v>
      </c>
      <c r="BB20">
        <f>'Inventory CRP'!BB20*0.5</f>
        <v>6.5</v>
      </c>
      <c r="BC20">
        <f>'Inventory CRP'!BC20*0.5</f>
        <v>7.5</v>
      </c>
      <c r="BE20">
        <f>'Inventory CRP'!BE20*0.5</f>
        <v>5</v>
      </c>
      <c r="BF20">
        <f>'Inventory CRP'!BF20*0.5</f>
        <v>0</v>
      </c>
      <c r="BG20">
        <f>'Inventory CRP'!BG20*0.5</f>
        <v>6.5</v>
      </c>
      <c r="BH20">
        <f>'Inventory CRP'!BH20*0.5</f>
        <v>7.5</v>
      </c>
      <c r="BJ20">
        <f>'Inventory CRP'!BJ20*0.5</f>
        <v>4.5</v>
      </c>
      <c r="BK20">
        <f>'Inventory CRP'!BK20*0.5</f>
        <v>0</v>
      </c>
      <c r="BL20">
        <f>'Inventory CRP'!BL20*0.5</f>
        <v>6.5</v>
      </c>
      <c r="BM20">
        <f>'Inventory CRP'!BM20*0.5</f>
        <v>8</v>
      </c>
      <c r="BO20">
        <f>'Inventory CRP'!BO20*0.5</f>
        <v>4</v>
      </c>
      <c r="BP20">
        <f>'Inventory CRP'!BP20*0.5</f>
        <v>0</v>
      </c>
      <c r="BQ20">
        <f>'Inventory CRP'!BQ20*0.5</f>
        <v>6.5</v>
      </c>
      <c r="BR20">
        <f>'Inventory CRP'!BR20*0.5</f>
        <v>8</v>
      </c>
      <c r="BT20">
        <f>'Inventory CRP'!BT20*0.5</f>
        <v>7.5</v>
      </c>
      <c r="BU20">
        <f>'Inventory CRP'!BU20*0.5</f>
        <v>0</v>
      </c>
      <c r="BV20">
        <f>'Inventory CRP'!BV20*0.5</f>
        <v>6.5</v>
      </c>
      <c r="BW20">
        <f>'Inventory CRP'!BW20*0.5</f>
        <v>7.5</v>
      </c>
      <c r="BY20">
        <f>'Inventory CRP'!BY20*0.5</f>
        <v>4</v>
      </c>
      <c r="BZ20">
        <f>'Inventory CRP'!BZ20*0.5</f>
        <v>0</v>
      </c>
      <c r="CA20">
        <f>'Inventory CRP'!CA20*0.5</f>
        <v>6.5</v>
      </c>
      <c r="CB20">
        <f>'Inventory CRP'!CB20*0.5</f>
        <v>8</v>
      </c>
      <c r="CD20">
        <f>'Inventory CRP'!CD20*0.5</f>
        <v>11.5</v>
      </c>
      <c r="CE20">
        <f>'Inventory CRP'!CE20*0.5</f>
        <v>3.5</v>
      </c>
      <c r="CF20">
        <f>'Inventory CRP'!CF20*0.5</f>
        <v>6.5</v>
      </c>
      <c r="CG20">
        <f>'Inventory CRP'!CG20*0.5</f>
        <v>7.5</v>
      </c>
      <c r="CI20">
        <f>'Inventory CRP'!CI20*0.5</f>
        <v>4.5</v>
      </c>
      <c r="CJ20">
        <f>'Inventory CRP'!CJ20*0.5</f>
        <v>0</v>
      </c>
      <c r="CK20">
        <f>'Inventory CRP'!CK20*0.5</f>
        <v>6.5</v>
      </c>
      <c r="CL20">
        <f>'Inventory CRP'!CL20*0.5</f>
        <v>8</v>
      </c>
      <c r="CN20">
        <f>'Inventory CRP'!CN20*0.5</f>
        <v>4.5</v>
      </c>
      <c r="CO20">
        <f>'Inventory CRP'!CO20*0.5</f>
        <v>0</v>
      </c>
      <c r="CP20">
        <f>'Inventory CRP'!CP20*0.5</f>
        <v>6.5</v>
      </c>
      <c r="CQ20">
        <f>'Inventory CRP'!CQ20*0.5</f>
        <v>9.5</v>
      </c>
      <c r="CS20">
        <f>'Inventory CRP'!CS20*0.5</f>
        <v>6</v>
      </c>
      <c r="CT20">
        <f>'Inventory CRP'!CT20*0.5</f>
        <v>0</v>
      </c>
      <c r="CU20">
        <f>'Inventory CRP'!CU20*0.5</f>
        <v>6.5</v>
      </c>
      <c r="CV20">
        <f>'Inventory CRP'!CV20*0.5</f>
        <v>7.5</v>
      </c>
      <c r="CX20">
        <f>'Inventory CRP'!CX20*0.5</f>
        <v>3</v>
      </c>
      <c r="CY20">
        <f>'Inventory CRP'!CY20*0.5</f>
        <v>0</v>
      </c>
      <c r="CZ20">
        <f>'Inventory CRP'!CZ20*0.5</f>
        <v>6.5</v>
      </c>
      <c r="DA20">
        <f>'Inventory CRP'!DA20*0.5</f>
        <v>8</v>
      </c>
      <c r="DC20">
        <f>'Inventory CRP'!DC20*0.5</f>
        <v>4</v>
      </c>
      <c r="DD20">
        <f>'Inventory CRP'!DD20*0.5</f>
        <v>0</v>
      </c>
      <c r="DE20">
        <f>'Inventory CRP'!DE20*0.5</f>
        <v>5</v>
      </c>
      <c r="DF20">
        <f>'Inventory CRP'!DF20*0.5</f>
        <v>7</v>
      </c>
      <c r="DH20">
        <f>'Inventory CRP'!DH20*0.5</f>
        <v>5</v>
      </c>
      <c r="DI20">
        <f>'Inventory CRP'!DI20*0.5</f>
        <v>0.5</v>
      </c>
      <c r="DJ20">
        <f>'Inventory CRP'!DJ20*0.5</f>
        <v>5</v>
      </c>
      <c r="DK20">
        <f>'Inventory CRP'!DK20*0.5</f>
        <v>7</v>
      </c>
      <c r="DM20">
        <f>'Inventory CRP'!DM20*0.5</f>
        <v>7.5</v>
      </c>
      <c r="DN20">
        <f>'Inventory CRP'!DN20*0.5</f>
        <v>0</v>
      </c>
      <c r="DO20">
        <f>'Inventory CRP'!DO20*0.5</f>
        <v>6.5</v>
      </c>
      <c r="DP20">
        <f>'Inventory CRP'!DP20*0.5</f>
        <v>7.5</v>
      </c>
      <c r="DR20">
        <f>'Inventory CRP'!DR20*0.5</f>
        <v>4</v>
      </c>
      <c r="DS20">
        <f>'Inventory CRP'!DS20*0.5</f>
        <v>0</v>
      </c>
      <c r="DT20">
        <f>'Inventory CRP'!DT20*0.5</f>
        <v>5</v>
      </c>
      <c r="DU20">
        <f>'Inventory CRP'!DU20*0.5</f>
        <v>7</v>
      </c>
      <c r="DW20">
        <f>'Inventory CRP'!DW20*0.5</f>
        <v>5</v>
      </c>
      <c r="DX20">
        <f>'Inventory CRP'!DX20*0.5</f>
        <v>0</v>
      </c>
      <c r="DY20">
        <f>'Inventory CRP'!DY20*0.5</f>
        <v>6.5</v>
      </c>
      <c r="DZ20">
        <f>'Inventory CRP'!DZ20*0.5</f>
        <v>8.5</v>
      </c>
      <c r="EB20">
        <f>'Inventory CRP'!EB20*0.5</f>
        <v>5</v>
      </c>
      <c r="EC20">
        <f>'Inventory CRP'!EC20*0.5</f>
        <v>0</v>
      </c>
      <c r="ED20">
        <f>'Inventory CRP'!ED20*0.5</f>
        <v>6.5</v>
      </c>
      <c r="EE20">
        <f>'Inventory CRP'!EE20*0.5</f>
        <v>8</v>
      </c>
      <c r="EG20">
        <f>'Inventory CRP'!EG20*0.5</f>
        <v>5.5</v>
      </c>
      <c r="EH20">
        <f>'Inventory CRP'!EH20*0.5</f>
        <v>0</v>
      </c>
      <c r="EI20">
        <f>'Inventory CRP'!EI20*0.5</f>
        <v>6.5</v>
      </c>
      <c r="EJ20">
        <f>'Inventory CRP'!EJ20*0.5</f>
        <v>8</v>
      </c>
      <c r="EL20">
        <f>'Inventory CRP'!EL20*0.5</f>
        <v>3.5</v>
      </c>
      <c r="EM20">
        <f>'Inventory CRP'!EM20*0.5</f>
        <v>3</v>
      </c>
      <c r="EN20">
        <f>'Inventory CRP'!EN20*0.5</f>
        <v>5</v>
      </c>
      <c r="EO20">
        <f>'Inventory CRP'!EO20*0.5</f>
        <v>6</v>
      </c>
      <c r="EQ20">
        <f>'Inventory CRP'!EQ20*0.5</f>
        <v>0</v>
      </c>
      <c r="ER20">
        <f>'Inventory CRP'!ER20*0.5</f>
        <v>5</v>
      </c>
      <c r="ES20">
        <f>'Inventory CRP'!ES20*0.5</f>
        <v>7.5</v>
      </c>
      <c r="ET20">
        <f>'Inventory CRP'!ET20*0.5</f>
        <v>4.5</v>
      </c>
      <c r="EV20" s="74">
        <f t="shared" si="0"/>
        <v>5</v>
      </c>
      <c r="EW20" s="74">
        <f t="shared" si="1"/>
        <v>1</v>
      </c>
      <c r="EX20" s="74">
        <f t="shared" si="2"/>
        <v>6</v>
      </c>
      <c r="EY20" s="74">
        <f t="shared" si="3"/>
        <v>8</v>
      </c>
    </row>
    <row r="21" spans="1:155" x14ac:dyDescent="0.35">
      <c r="A21">
        <v>19</v>
      </c>
      <c r="B21">
        <f>'Inventory CRP'!B21*0.5</f>
        <v>9.5</v>
      </c>
      <c r="C21">
        <f>'Inventory CRP'!C21*0.5</f>
        <v>0</v>
      </c>
      <c r="D21">
        <f>'Inventory CRP'!D21*0.5</f>
        <v>6.5</v>
      </c>
      <c r="E21">
        <f>'Inventory CRP'!E21*0.5</f>
        <v>7</v>
      </c>
      <c r="G21">
        <f>'Inventory CRP'!G21*0.5</f>
        <v>12</v>
      </c>
      <c r="H21">
        <f>'Inventory CRP'!H21*0.5</f>
        <v>0</v>
      </c>
      <c r="I21">
        <f>'Inventory CRP'!I21*0.5</f>
        <v>6.5</v>
      </c>
      <c r="J21">
        <f>'Inventory CRP'!J21*0.5</f>
        <v>7.5</v>
      </c>
      <c r="L21">
        <f>'Inventory CRP'!L21*0.5</f>
        <v>8.5</v>
      </c>
      <c r="M21">
        <f>'Inventory CRP'!M21*0.5</f>
        <v>0</v>
      </c>
      <c r="N21">
        <f>'Inventory CRP'!N21*0.5</f>
        <v>6.5</v>
      </c>
      <c r="O21">
        <f>'Inventory CRP'!O21*0.5</f>
        <v>7.5</v>
      </c>
      <c r="Q21">
        <f>'Inventory CRP'!Q21*0.5</f>
        <v>10.5</v>
      </c>
      <c r="R21">
        <f>'Inventory CRP'!R21*0.5</f>
        <v>6</v>
      </c>
      <c r="S21">
        <f>'Inventory CRP'!S21*0.5</f>
        <v>6.5</v>
      </c>
      <c r="T21">
        <f>'Inventory CRP'!T21*0.5</f>
        <v>8</v>
      </c>
      <c r="V21">
        <f>'Inventory CRP'!V21*0.5</f>
        <v>9</v>
      </c>
      <c r="W21">
        <f>'Inventory CRP'!W21*0.5</f>
        <v>0</v>
      </c>
      <c r="X21">
        <f>'Inventory CRP'!X21*0.5</f>
        <v>6.5</v>
      </c>
      <c r="Y21">
        <f>'Inventory CRP'!Y21*0.5</f>
        <v>7.5</v>
      </c>
      <c r="AA21">
        <f>'Inventory CRP'!AA21*0.5</f>
        <v>7.5</v>
      </c>
      <c r="AB21">
        <f>'Inventory CRP'!AB21*0.5</f>
        <v>0</v>
      </c>
      <c r="AC21">
        <f>'Inventory CRP'!AC21*0.5</f>
        <v>6</v>
      </c>
      <c r="AD21">
        <f>'Inventory CRP'!AD21*0.5</f>
        <v>7</v>
      </c>
      <c r="AF21">
        <f>'Inventory CRP'!AF21*0.5</f>
        <v>12</v>
      </c>
      <c r="AG21">
        <f>'Inventory CRP'!AG21*0.5</f>
        <v>4.5</v>
      </c>
      <c r="AH21">
        <f>'Inventory CRP'!AH21*0.5</f>
        <v>6</v>
      </c>
      <c r="AI21">
        <f>'Inventory CRP'!AI21*0.5</f>
        <v>7.5</v>
      </c>
      <c r="AK21">
        <f>'Inventory CRP'!AK21*0.5</f>
        <v>8.5</v>
      </c>
      <c r="AL21">
        <f>'Inventory CRP'!AL21*0.5</f>
        <v>0</v>
      </c>
      <c r="AM21">
        <f>'Inventory CRP'!AM21*0.5</f>
        <v>6</v>
      </c>
      <c r="AN21">
        <f>'Inventory CRP'!AN21*0.5</f>
        <v>7.5</v>
      </c>
      <c r="AP21">
        <f>'Inventory CRP'!AP21*0.5</f>
        <v>6</v>
      </c>
      <c r="AQ21">
        <f>'Inventory CRP'!AQ21*0.5</f>
        <v>4</v>
      </c>
      <c r="AR21">
        <f>'Inventory CRP'!AR21*0.5</f>
        <v>4.5</v>
      </c>
      <c r="AS21">
        <f>'Inventory CRP'!AS21*0.5</f>
        <v>5.5</v>
      </c>
      <c r="AU21">
        <f>'Inventory CRP'!AU21*0.5</f>
        <v>12</v>
      </c>
      <c r="AV21">
        <f>'Inventory CRP'!AV21*0.5</f>
        <v>8.5</v>
      </c>
      <c r="AW21">
        <f>'Inventory CRP'!AW21*0.5</f>
        <v>6.5</v>
      </c>
      <c r="AX21">
        <f>'Inventory CRP'!AX21*0.5</f>
        <v>6.5</v>
      </c>
      <c r="AZ21">
        <f>'Inventory CRP'!AZ21*0.5</f>
        <v>9.5</v>
      </c>
      <c r="BA21">
        <f>'Inventory CRP'!BA21*0.5</f>
        <v>6</v>
      </c>
      <c r="BB21">
        <f>'Inventory CRP'!BB21*0.5</f>
        <v>6.5</v>
      </c>
      <c r="BC21">
        <f>'Inventory CRP'!BC21*0.5</f>
        <v>7</v>
      </c>
      <c r="BE21">
        <f>'Inventory CRP'!BE21*0.5</f>
        <v>9.5</v>
      </c>
      <c r="BF21">
        <f>'Inventory CRP'!BF21*0.5</f>
        <v>6</v>
      </c>
      <c r="BG21">
        <f>'Inventory CRP'!BG21*0.5</f>
        <v>6.5</v>
      </c>
      <c r="BH21">
        <f>'Inventory CRP'!BH21*0.5</f>
        <v>7</v>
      </c>
      <c r="BJ21">
        <f>'Inventory CRP'!BJ21*0.5</f>
        <v>11.5</v>
      </c>
      <c r="BK21">
        <f>'Inventory CRP'!BK21*0.5</f>
        <v>0</v>
      </c>
      <c r="BL21">
        <f>'Inventory CRP'!BL21*0.5</f>
        <v>6</v>
      </c>
      <c r="BM21">
        <f>'Inventory CRP'!BM21*0.5</f>
        <v>8</v>
      </c>
      <c r="BO21">
        <f>'Inventory CRP'!BO21*0.5</f>
        <v>10.5</v>
      </c>
      <c r="BP21">
        <f>'Inventory CRP'!BP21*0.5</f>
        <v>0</v>
      </c>
      <c r="BQ21">
        <f>'Inventory CRP'!BQ21*0.5</f>
        <v>6</v>
      </c>
      <c r="BR21">
        <f>'Inventory CRP'!BR21*0.5</f>
        <v>8</v>
      </c>
      <c r="BT21">
        <f>'Inventory CRP'!BT21*0.5</f>
        <v>9</v>
      </c>
      <c r="BU21">
        <f>'Inventory CRP'!BU21*0.5</f>
        <v>2</v>
      </c>
      <c r="BV21">
        <f>'Inventory CRP'!BV21*0.5</f>
        <v>6.5</v>
      </c>
      <c r="BW21">
        <f>'Inventory CRP'!BW21*0.5</f>
        <v>6</v>
      </c>
      <c r="BY21">
        <f>'Inventory CRP'!BY21*0.5</f>
        <v>12</v>
      </c>
      <c r="BZ21">
        <f>'Inventory CRP'!BZ21*0.5</f>
        <v>3.5</v>
      </c>
      <c r="CA21">
        <f>'Inventory CRP'!CA21*0.5</f>
        <v>6</v>
      </c>
      <c r="CB21">
        <f>'Inventory CRP'!CB21*0.5</f>
        <v>8</v>
      </c>
      <c r="CD21">
        <f>'Inventory CRP'!CD21*0.5</f>
        <v>7.5</v>
      </c>
      <c r="CE21">
        <f>'Inventory CRP'!CE21*0.5</f>
        <v>13</v>
      </c>
      <c r="CF21">
        <f>'Inventory CRP'!CF21*0.5</f>
        <v>6.5</v>
      </c>
      <c r="CG21">
        <f>'Inventory CRP'!CG21*0.5</f>
        <v>4</v>
      </c>
      <c r="CI21">
        <f>'Inventory CRP'!CI21*0.5</f>
        <v>11.5</v>
      </c>
      <c r="CJ21">
        <f>'Inventory CRP'!CJ21*0.5</f>
        <v>0</v>
      </c>
      <c r="CK21">
        <f>'Inventory CRP'!CK21*0.5</f>
        <v>6</v>
      </c>
      <c r="CL21">
        <f>'Inventory CRP'!CL21*0.5</f>
        <v>8</v>
      </c>
      <c r="CN21">
        <f>'Inventory CRP'!CN21*0.5</f>
        <v>11.5</v>
      </c>
      <c r="CO21">
        <f>'Inventory CRP'!CO21*0.5</f>
        <v>6.5</v>
      </c>
      <c r="CP21">
        <f>'Inventory CRP'!CP21*0.5</f>
        <v>6</v>
      </c>
      <c r="CQ21">
        <f>'Inventory CRP'!CQ21*0.5</f>
        <v>5</v>
      </c>
      <c r="CS21">
        <f>'Inventory CRP'!CS21*0.5</f>
        <v>11.5</v>
      </c>
      <c r="CT21">
        <f>'Inventory CRP'!CT21*0.5</f>
        <v>2</v>
      </c>
      <c r="CU21">
        <f>'Inventory CRP'!CU21*0.5</f>
        <v>6.5</v>
      </c>
      <c r="CV21">
        <f>'Inventory CRP'!CV21*0.5</f>
        <v>6.5</v>
      </c>
      <c r="CX21">
        <f>'Inventory CRP'!CX21*0.5</f>
        <v>11</v>
      </c>
      <c r="CY21">
        <f>'Inventory CRP'!CY21*0.5</f>
        <v>6</v>
      </c>
      <c r="CZ21">
        <f>'Inventory CRP'!CZ21*0.5</f>
        <v>6</v>
      </c>
      <c r="DA21">
        <f>'Inventory CRP'!DA21*0.5</f>
        <v>7.5</v>
      </c>
      <c r="DC21">
        <f>'Inventory CRP'!DC21*0.5</f>
        <v>6.5</v>
      </c>
      <c r="DD21">
        <f>'Inventory CRP'!DD21*0.5</f>
        <v>6</v>
      </c>
      <c r="DE21">
        <f>'Inventory CRP'!DE21*0.5</f>
        <v>4.5</v>
      </c>
      <c r="DF21">
        <f>'Inventory CRP'!DF21*0.5</f>
        <v>6</v>
      </c>
      <c r="DH21">
        <f>'Inventory CRP'!DH21*0.5</f>
        <v>9.5</v>
      </c>
      <c r="DI21">
        <f>'Inventory CRP'!DI21*0.5</f>
        <v>4</v>
      </c>
      <c r="DJ21">
        <f>'Inventory CRP'!DJ21*0.5</f>
        <v>4.5</v>
      </c>
      <c r="DK21">
        <f>'Inventory CRP'!DK21*0.5</f>
        <v>5.5</v>
      </c>
      <c r="DM21">
        <f>'Inventory CRP'!DM21*0.5</f>
        <v>7.5</v>
      </c>
      <c r="DN21">
        <f>'Inventory CRP'!DN21*0.5</f>
        <v>1.5</v>
      </c>
      <c r="DO21">
        <f>'Inventory CRP'!DO21*0.5</f>
        <v>6.5</v>
      </c>
      <c r="DP21">
        <f>'Inventory CRP'!DP21*0.5</f>
        <v>6.5</v>
      </c>
      <c r="DR21">
        <f>'Inventory CRP'!DR21*0.5</f>
        <v>6.5</v>
      </c>
      <c r="DS21">
        <f>'Inventory CRP'!DS21*0.5</f>
        <v>6</v>
      </c>
      <c r="DT21">
        <f>'Inventory CRP'!DT21*0.5</f>
        <v>4.5</v>
      </c>
      <c r="DU21">
        <f>'Inventory CRP'!DU21*0.5</f>
        <v>6</v>
      </c>
      <c r="DW21">
        <f>'Inventory CRP'!DW21*0.5</f>
        <v>9</v>
      </c>
      <c r="DX21">
        <f>'Inventory CRP'!DX21*0.5</f>
        <v>3</v>
      </c>
      <c r="DY21">
        <f>'Inventory CRP'!DY21*0.5</f>
        <v>6.5</v>
      </c>
      <c r="DZ21">
        <f>'Inventory CRP'!DZ21*0.5</f>
        <v>5</v>
      </c>
      <c r="EB21">
        <f>'Inventory CRP'!EB21*0.5</f>
        <v>9.5</v>
      </c>
      <c r="EC21">
        <f>'Inventory CRP'!EC21*0.5</f>
        <v>3</v>
      </c>
      <c r="ED21">
        <f>'Inventory CRP'!ED21*0.5</f>
        <v>6.5</v>
      </c>
      <c r="EE21">
        <f>'Inventory CRP'!EE21*0.5</f>
        <v>5.5</v>
      </c>
      <c r="EG21">
        <f>'Inventory CRP'!EG21*0.5</f>
        <v>10</v>
      </c>
      <c r="EH21">
        <f>'Inventory CRP'!EH21*0.5</f>
        <v>6</v>
      </c>
      <c r="EI21">
        <f>'Inventory CRP'!EI21*0.5</f>
        <v>6</v>
      </c>
      <c r="EJ21">
        <f>'Inventory CRP'!EJ21*0.5</f>
        <v>5.5</v>
      </c>
      <c r="EL21">
        <f>'Inventory CRP'!EL21*0.5</f>
        <v>6</v>
      </c>
      <c r="EM21">
        <f>'Inventory CRP'!EM21*0.5</f>
        <v>1</v>
      </c>
      <c r="EN21">
        <f>'Inventory CRP'!EN21*0.5</f>
        <v>4.5</v>
      </c>
      <c r="EO21">
        <f>'Inventory CRP'!EO21*0.5</f>
        <v>6.5</v>
      </c>
      <c r="EQ21">
        <f>'Inventory CRP'!EQ21*0.5</f>
        <v>1.5</v>
      </c>
      <c r="ER21">
        <f>'Inventory CRP'!ER21*0.5</f>
        <v>0</v>
      </c>
      <c r="ES21">
        <f>'Inventory CRP'!ES21*0.5</f>
        <v>7</v>
      </c>
      <c r="ET21">
        <f>'Inventory CRP'!ET21*0.5</f>
        <v>8</v>
      </c>
      <c r="EV21" s="74">
        <f t="shared" si="0"/>
        <v>9</v>
      </c>
      <c r="EW21" s="74">
        <f t="shared" si="1"/>
        <v>3</v>
      </c>
      <c r="EX21" s="74">
        <f t="shared" si="2"/>
        <v>6</v>
      </c>
      <c r="EY21" s="74">
        <f t="shared" si="3"/>
        <v>7</v>
      </c>
    </row>
    <row r="22" spans="1:155" x14ac:dyDescent="0.35">
      <c r="A22">
        <v>20</v>
      </c>
      <c r="B22">
        <f>'Inventory CRP'!B22*0.5</f>
        <v>7.5</v>
      </c>
      <c r="C22">
        <f>'Inventory CRP'!C22*0.5</f>
        <v>19</v>
      </c>
      <c r="D22">
        <f>'Inventory CRP'!D22*0.5</f>
        <v>6.5</v>
      </c>
      <c r="E22">
        <f>'Inventory CRP'!E22*0.5</f>
        <v>2.5</v>
      </c>
      <c r="G22">
        <f>'Inventory CRP'!G22*0.5</f>
        <v>6.5</v>
      </c>
      <c r="H22">
        <f>'Inventory CRP'!H22*0.5</f>
        <v>10.5</v>
      </c>
      <c r="I22">
        <f>'Inventory CRP'!I22*0.5</f>
        <v>6.5</v>
      </c>
      <c r="J22">
        <f>'Inventory CRP'!J22*0.5</f>
        <v>1.5</v>
      </c>
      <c r="L22">
        <f>'Inventory CRP'!L22*0.5</f>
        <v>9</v>
      </c>
      <c r="M22">
        <f>'Inventory CRP'!M22*0.5</f>
        <v>7</v>
      </c>
      <c r="N22">
        <f>'Inventory CRP'!N22*0.5</f>
        <v>6.5</v>
      </c>
      <c r="O22">
        <f>'Inventory CRP'!O22*0.5</f>
        <v>3.5</v>
      </c>
      <c r="Q22">
        <f>'Inventory CRP'!Q22*0.5</f>
        <v>9</v>
      </c>
      <c r="R22">
        <f>'Inventory CRP'!R22*0.5</f>
        <v>15</v>
      </c>
      <c r="S22">
        <f>'Inventory CRP'!S22*0.5</f>
        <v>6.5</v>
      </c>
      <c r="T22">
        <f>'Inventory CRP'!T22*0.5</f>
        <v>4</v>
      </c>
      <c r="V22">
        <f>'Inventory CRP'!V22*0.5</f>
        <v>10</v>
      </c>
      <c r="W22">
        <f>'Inventory CRP'!W22*0.5</f>
        <v>9</v>
      </c>
      <c r="X22">
        <f>'Inventory CRP'!X22*0.5</f>
        <v>6</v>
      </c>
      <c r="Y22">
        <f>'Inventory CRP'!Y22*0.5</f>
        <v>3.5</v>
      </c>
      <c r="AA22">
        <f>'Inventory CRP'!AA22*0.5</f>
        <v>11</v>
      </c>
      <c r="AB22">
        <f>'Inventory CRP'!AB22*0.5</f>
        <v>6</v>
      </c>
      <c r="AC22">
        <f>'Inventory CRP'!AC22*0.5</f>
        <v>6</v>
      </c>
      <c r="AD22">
        <f>'Inventory CRP'!AD22*0.5</f>
        <v>3.5</v>
      </c>
      <c r="AF22">
        <f>'Inventory CRP'!AF22*0.5</f>
        <v>10.5</v>
      </c>
      <c r="AG22">
        <f>'Inventory CRP'!AG22*0.5</f>
        <v>17.5</v>
      </c>
      <c r="AH22">
        <f>'Inventory CRP'!AH22*0.5</f>
        <v>6</v>
      </c>
      <c r="AI22">
        <f>'Inventory CRP'!AI22*0.5</f>
        <v>3.5</v>
      </c>
      <c r="AK22">
        <f>'Inventory CRP'!AK22*0.5</f>
        <v>11.5</v>
      </c>
      <c r="AL22">
        <f>'Inventory CRP'!AL22*0.5</f>
        <v>6</v>
      </c>
      <c r="AM22">
        <f>'Inventory CRP'!AM22*0.5</f>
        <v>6</v>
      </c>
      <c r="AN22">
        <f>'Inventory CRP'!AN22*0.5</f>
        <v>3.5</v>
      </c>
      <c r="AP22">
        <f>'Inventory CRP'!AP22*0.5</f>
        <v>10</v>
      </c>
      <c r="AQ22">
        <f>'Inventory CRP'!AQ22*0.5</f>
        <v>5.5</v>
      </c>
      <c r="AR22">
        <f>'Inventory CRP'!AR22*0.5</f>
        <v>5</v>
      </c>
      <c r="AS22">
        <f>'Inventory CRP'!AS22*0.5</f>
        <v>5</v>
      </c>
      <c r="AU22">
        <f>'Inventory CRP'!AU22*0.5</f>
        <v>2</v>
      </c>
      <c r="AV22">
        <f>'Inventory CRP'!AV22*0.5</f>
        <v>8.5</v>
      </c>
      <c r="AW22">
        <f>'Inventory CRP'!AW22*0.5</f>
        <v>6.5</v>
      </c>
      <c r="AX22">
        <f>'Inventory CRP'!AX22*0.5</f>
        <v>5.5</v>
      </c>
      <c r="AZ22">
        <f>'Inventory CRP'!AZ22*0.5</f>
        <v>7.5</v>
      </c>
      <c r="BA22">
        <f>'Inventory CRP'!BA22*0.5</f>
        <v>18</v>
      </c>
      <c r="BB22">
        <f>'Inventory CRP'!BB22*0.5</f>
        <v>6.5</v>
      </c>
      <c r="BC22">
        <f>'Inventory CRP'!BC22*0.5</f>
        <v>2.5</v>
      </c>
      <c r="BE22">
        <f>'Inventory CRP'!BE22*0.5</f>
        <v>7.5</v>
      </c>
      <c r="BF22">
        <f>'Inventory CRP'!BF22*0.5</f>
        <v>18</v>
      </c>
      <c r="BG22">
        <f>'Inventory CRP'!BG22*0.5</f>
        <v>6.5</v>
      </c>
      <c r="BH22">
        <f>'Inventory CRP'!BH22*0.5</f>
        <v>2.5</v>
      </c>
      <c r="BJ22">
        <f>'Inventory CRP'!BJ22*0.5</f>
        <v>8.5</v>
      </c>
      <c r="BK22">
        <f>'Inventory CRP'!BK22*0.5</f>
        <v>11</v>
      </c>
      <c r="BL22">
        <f>'Inventory CRP'!BL22*0.5</f>
        <v>6</v>
      </c>
      <c r="BM22">
        <f>'Inventory CRP'!BM22*0.5</f>
        <v>3</v>
      </c>
      <c r="BO22">
        <f>'Inventory CRP'!BO22*0.5</f>
        <v>10</v>
      </c>
      <c r="BP22">
        <f>'Inventory CRP'!BP22*0.5</f>
        <v>8</v>
      </c>
      <c r="BQ22">
        <f>'Inventory CRP'!BQ22*0.5</f>
        <v>6</v>
      </c>
      <c r="BR22">
        <f>'Inventory CRP'!BR22*0.5</f>
        <v>3.5</v>
      </c>
      <c r="BT22">
        <f>'Inventory CRP'!BT22*0.5</f>
        <v>6.5</v>
      </c>
      <c r="BU22">
        <f>'Inventory CRP'!BU22*0.5</f>
        <v>18</v>
      </c>
      <c r="BV22">
        <f>'Inventory CRP'!BV22*0.5</f>
        <v>6.5</v>
      </c>
      <c r="BW22">
        <f>'Inventory CRP'!BW22*0.5</f>
        <v>1</v>
      </c>
      <c r="BY22">
        <f>'Inventory CRP'!BY22*0.5</f>
        <v>10</v>
      </c>
      <c r="BZ22">
        <f>'Inventory CRP'!BZ22*0.5</f>
        <v>18</v>
      </c>
      <c r="CA22">
        <f>'Inventory CRP'!CA22*0.5</f>
        <v>6</v>
      </c>
      <c r="CB22">
        <f>'Inventory CRP'!CB22*0.5</f>
        <v>3.5</v>
      </c>
      <c r="CD22">
        <f>'Inventory CRP'!CD22*0.5</f>
        <v>3</v>
      </c>
      <c r="CE22">
        <f>'Inventory CRP'!CE22*0.5</f>
        <v>20.5</v>
      </c>
      <c r="CF22">
        <f>'Inventory CRP'!CF22*0.5</f>
        <v>6.5</v>
      </c>
      <c r="CG22">
        <f>'Inventory CRP'!CG22*0.5</f>
        <v>2</v>
      </c>
      <c r="CI22">
        <f>'Inventory CRP'!CI22*0.5</f>
        <v>8.5</v>
      </c>
      <c r="CJ22">
        <f>'Inventory CRP'!CJ22*0.5</f>
        <v>9</v>
      </c>
      <c r="CK22">
        <f>'Inventory CRP'!CK22*0.5</f>
        <v>6</v>
      </c>
      <c r="CL22">
        <f>'Inventory CRP'!CL22*0.5</f>
        <v>3</v>
      </c>
      <c r="CN22">
        <f>'Inventory CRP'!CN22*0.5</f>
        <v>8.5</v>
      </c>
      <c r="CO22">
        <f>'Inventory CRP'!CO22*0.5</f>
        <v>25</v>
      </c>
      <c r="CP22">
        <f>'Inventory CRP'!CP22*0.5</f>
        <v>6</v>
      </c>
      <c r="CQ22">
        <f>'Inventory CRP'!CQ22*0.5</f>
        <v>3</v>
      </c>
      <c r="CS22">
        <f>'Inventory CRP'!CS22*0.5</f>
        <v>6.5</v>
      </c>
      <c r="CT22">
        <f>'Inventory CRP'!CT22*0.5</f>
        <v>19.5</v>
      </c>
      <c r="CU22">
        <f>'Inventory CRP'!CU22*0.5</f>
        <v>6.5</v>
      </c>
      <c r="CV22">
        <f>'Inventory CRP'!CV22*0.5</f>
        <v>1</v>
      </c>
      <c r="CX22">
        <f>'Inventory CRP'!CX22*0.5</f>
        <v>11</v>
      </c>
      <c r="CY22">
        <f>'Inventory CRP'!CY22*0.5</f>
        <v>9</v>
      </c>
      <c r="CZ22">
        <f>'Inventory CRP'!CZ22*0.5</f>
        <v>6</v>
      </c>
      <c r="DA22">
        <f>'Inventory CRP'!DA22*0.5</f>
        <v>4.5</v>
      </c>
      <c r="DC22">
        <f>'Inventory CRP'!DC22*0.5</f>
        <v>10.5</v>
      </c>
      <c r="DD22">
        <f>'Inventory CRP'!DD22*0.5</f>
        <v>6</v>
      </c>
      <c r="DE22">
        <f>'Inventory CRP'!DE22*0.5</f>
        <v>5</v>
      </c>
      <c r="DF22">
        <f>'Inventory CRP'!DF22*0.5</f>
        <v>5</v>
      </c>
      <c r="DH22">
        <f>'Inventory CRP'!DH22*0.5</f>
        <v>9.5</v>
      </c>
      <c r="DI22">
        <f>'Inventory CRP'!DI22*0.5</f>
        <v>6.5</v>
      </c>
      <c r="DJ22">
        <f>'Inventory CRP'!DJ22*0.5</f>
        <v>5</v>
      </c>
      <c r="DK22">
        <f>'Inventory CRP'!DK22*0.5</f>
        <v>4</v>
      </c>
      <c r="DM22">
        <f>'Inventory CRP'!DM22*0.5</f>
        <v>7.5</v>
      </c>
      <c r="DN22">
        <f>'Inventory CRP'!DN22*0.5</f>
        <v>9</v>
      </c>
      <c r="DO22">
        <f>'Inventory CRP'!DO22*0.5</f>
        <v>6.5</v>
      </c>
      <c r="DP22">
        <f>'Inventory CRP'!DP22*0.5</f>
        <v>1</v>
      </c>
      <c r="DR22">
        <f>'Inventory CRP'!DR22*0.5</f>
        <v>10.5</v>
      </c>
      <c r="DS22">
        <f>'Inventory CRP'!DS22*0.5</f>
        <v>6</v>
      </c>
      <c r="DT22">
        <f>'Inventory CRP'!DT22*0.5</f>
        <v>5</v>
      </c>
      <c r="DU22">
        <f>'Inventory CRP'!DU22*0.5</f>
        <v>5</v>
      </c>
      <c r="DW22">
        <f>'Inventory CRP'!DW22*0.5</f>
        <v>8</v>
      </c>
      <c r="DX22">
        <f>'Inventory CRP'!DX22*0.5</f>
        <v>8</v>
      </c>
      <c r="DY22">
        <f>'Inventory CRP'!DY22*0.5</f>
        <v>6.5</v>
      </c>
      <c r="DZ22">
        <f>'Inventory CRP'!DZ22*0.5</f>
        <v>2.5</v>
      </c>
      <c r="EB22">
        <f>'Inventory CRP'!EB22*0.5</f>
        <v>7.5</v>
      </c>
      <c r="EC22">
        <f>'Inventory CRP'!EC22*0.5</f>
        <v>14</v>
      </c>
      <c r="ED22">
        <f>'Inventory CRP'!ED22*0.5</f>
        <v>6</v>
      </c>
      <c r="EE22">
        <f>'Inventory CRP'!EE22*0.5</f>
        <v>2.5</v>
      </c>
      <c r="EG22">
        <f>'Inventory CRP'!EG22*0.5</f>
        <v>8</v>
      </c>
      <c r="EH22">
        <f>'Inventory CRP'!EH22*0.5</f>
        <v>26.5</v>
      </c>
      <c r="EI22">
        <f>'Inventory CRP'!EI22*0.5</f>
        <v>6</v>
      </c>
      <c r="EJ22">
        <f>'Inventory CRP'!EJ22*0.5</f>
        <v>2</v>
      </c>
      <c r="EL22">
        <f>'Inventory CRP'!EL22*0.5</f>
        <v>8</v>
      </c>
      <c r="EM22">
        <f>'Inventory CRP'!EM22*0.5</f>
        <v>4</v>
      </c>
      <c r="EN22">
        <f>'Inventory CRP'!EN22*0.5</f>
        <v>5</v>
      </c>
      <c r="EO22">
        <f>'Inventory CRP'!EO22*0.5</f>
        <v>5.5</v>
      </c>
      <c r="EQ22">
        <f>'Inventory CRP'!EQ22*0.5</f>
        <v>6</v>
      </c>
      <c r="ER22">
        <f>'Inventory CRP'!ER22*0.5</f>
        <v>0</v>
      </c>
      <c r="ES22">
        <f>'Inventory CRP'!ES22*0.5</f>
        <v>6.5</v>
      </c>
      <c r="ET22">
        <f>'Inventory CRP'!ET22*0.5</f>
        <v>7.5</v>
      </c>
      <c r="EV22" s="74">
        <f t="shared" si="0"/>
        <v>8</v>
      </c>
      <c r="EW22" s="74">
        <f t="shared" si="1"/>
        <v>12</v>
      </c>
      <c r="EX22" s="74">
        <f t="shared" si="2"/>
        <v>6</v>
      </c>
      <c r="EY22" s="74">
        <f t="shared" si="3"/>
        <v>3</v>
      </c>
    </row>
    <row r="23" spans="1:155" x14ac:dyDescent="0.35">
      <c r="A23">
        <v>21</v>
      </c>
      <c r="B23">
        <f>'Inventory CRP'!B23*0.5</f>
        <v>1</v>
      </c>
      <c r="C23">
        <f>'Inventory CRP'!C23*0.5</f>
        <v>12.5</v>
      </c>
      <c r="D23">
        <f>'Inventory CRP'!D23*0.5</f>
        <v>6.5</v>
      </c>
      <c r="E23">
        <f>'Inventory CRP'!E23*0.5</f>
        <v>4</v>
      </c>
      <c r="G23">
        <f>'Inventory CRP'!G23*0.5</f>
        <v>5</v>
      </c>
      <c r="H23">
        <f>'Inventory CRP'!H23*0.5</f>
        <v>13</v>
      </c>
      <c r="I23">
        <f>'Inventory CRP'!I23*0.5</f>
        <v>6.5</v>
      </c>
      <c r="J23">
        <f>'Inventory CRP'!J23*0.5</f>
        <v>1.5</v>
      </c>
      <c r="L23">
        <f>'Inventory CRP'!L23*0.5</f>
        <v>7</v>
      </c>
      <c r="M23">
        <f>'Inventory CRP'!M23*0.5</f>
        <v>13</v>
      </c>
      <c r="N23">
        <f>'Inventory CRP'!N23*0.5</f>
        <v>6.5</v>
      </c>
      <c r="O23">
        <f>'Inventory CRP'!O23*0.5</f>
        <v>2.5</v>
      </c>
      <c r="Q23">
        <f>'Inventory CRP'!Q23*0.5</f>
        <v>2.5</v>
      </c>
      <c r="R23">
        <f>'Inventory CRP'!R23*0.5</f>
        <v>17</v>
      </c>
      <c r="S23">
        <f>'Inventory CRP'!S23*0.5</f>
        <v>6</v>
      </c>
      <c r="T23">
        <f>'Inventory CRP'!T23*0.5</f>
        <v>2.5</v>
      </c>
      <c r="V23">
        <f>'Inventory CRP'!V23*0.5</f>
        <v>6.5</v>
      </c>
      <c r="W23">
        <f>'Inventory CRP'!W23*0.5</f>
        <v>17.5</v>
      </c>
      <c r="X23">
        <f>'Inventory CRP'!X23*0.5</f>
        <v>6</v>
      </c>
      <c r="Y23">
        <f>'Inventory CRP'!Y23*0.5</f>
        <v>2.5</v>
      </c>
      <c r="AA23">
        <f>'Inventory CRP'!AA23*0.5</f>
        <v>6</v>
      </c>
      <c r="AB23">
        <f>'Inventory CRP'!AB23*0.5</f>
        <v>12.5</v>
      </c>
      <c r="AC23">
        <f>'Inventory CRP'!AC23*0.5</f>
        <v>6.5</v>
      </c>
      <c r="AD23">
        <f>'Inventory CRP'!AD23*0.5</f>
        <v>2</v>
      </c>
      <c r="AF23">
        <f>'Inventory CRP'!AF23*0.5</f>
        <v>2</v>
      </c>
      <c r="AG23">
        <f>'Inventory CRP'!AG23*0.5</f>
        <v>24.5</v>
      </c>
      <c r="AH23">
        <f>'Inventory CRP'!AH23*0.5</f>
        <v>6.5</v>
      </c>
      <c r="AI23">
        <f>'Inventory CRP'!AI23*0.5</f>
        <v>1.5</v>
      </c>
      <c r="AK23">
        <f>'Inventory CRP'!AK23*0.5</f>
        <v>5.5</v>
      </c>
      <c r="AL23">
        <f>'Inventory CRP'!AL23*0.5</f>
        <v>12</v>
      </c>
      <c r="AM23">
        <f>'Inventory CRP'!AM23*0.5</f>
        <v>6.5</v>
      </c>
      <c r="AN23">
        <f>'Inventory CRP'!AN23*0.5</f>
        <v>1.5</v>
      </c>
      <c r="AP23">
        <f>'Inventory CRP'!AP23*0.5</f>
        <v>4.5</v>
      </c>
      <c r="AQ23">
        <f>'Inventory CRP'!AQ23*0.5</f>
        <v>7</v>
      </c>
      <c r="AR23">
        <f>'Inventory CRP'!AR23*0.5</f>
        <v>5</v>
      </c>
      <c r="AS23">
        <f>'Inventory CRP'!AS23*0.5</f>
        <v>3</v>
      </c>
      <c r="AU23">
        <f>'Inventory CRP'!AU23*0.5</f>
        <v>1.5</v>
      </c>
      <c r="AV23">
        <f>'Inventory CRP'!AV23*0.5</f>
        <v>6</v>
      </c>
      <c r="AW23">
        <f>'Inventory CRP'!AW23*0.5</f>
        <v>6.5</v>
      </c>
      <c r="AX23">
        <f>'Inventory CRP'!AX23*0.5</f>
        <v>1.5</v>
      </c>
      <c r="AZ23">
        <f>'Inventory CRP'!AZ23*0.5</f>
        <v>0.5</v>
      </c>
      <c r="BA23">
        <f>'Inventory CRP'!BA23*0.5</f>
        <v>15</v>
      </c>
      <c r="BB23">
        <f>'Inventory CRP'!BB23*0.5</f>
        <v>6.5</v>
      </c>
      <c r="BC23">
        <f>'Inventory CRP'!BC23*0.5</f>
        <v>4</v>
      </c>
      <c r="BE23">
        <f>'Inventory CRP'!BE23*0.5</f>
        <v>0.5</v>
      </c>
      <c r="BF23">
        <f>'Inventory CRP'!BF23*0.5</f>
        <v>15</v>
      </c>
      <c r="BG23">
        <f>'Inventory CRP'!BG23*0.5</f>
        <v>6.5</v>
      </c>
      <c r="BH23">
        <f>'Inventory CRP'!BH23*0.5</f>
        <v>4</v>
      </c>
      <c r="BJ23">
        <f>'Inventory CRP'!BJ23*0.5</f>
        <v>7.5</v>
      </c>
      <c r="BK23">
        <f>'Inventory CRP'!BK23*0.5</f>
        <v>16</v>
      </c>
      <c r="BL23">
        <f>'Inventory CRP'!BL23*0.5</f>
        <v>6</v>
      </c>
      <c r="BM23">
        <f>'Inventory CRP'!BM23*0.5</f>
        <v>2</v>
      </c>
      <c r="BO23">
        <f>'Inventory CRP'!BO23*0.5</f>
        <v>8</v>
      </c>
      <c r="BP23">
        <f>'Inventory CRP'!BP23*0.5</f>
        <v>14</v>
      </c>
      <c r="BQ23">
        <f>'Inventory CRP'!BQ23*0.5</f>
        <v>6</v>
      </c>
      <c r="BR23">
        <f>'Inventory CRP'!BR23*0.5</f>
        <v>1.5</v>
      </c>
      <c r="BT23">
        <f>'Inventory CRP'!BT23*0.5</f>
        <v>4</v>
      </c>
      <c r="BU23">
        <f>'Inventory CRP'!BU23*0.5</f>
        <v>20.5</v>
      </c>
      <c r="BV23">
        <f>'Inventory CRP'!BV23*0.5</f>
        <v>6.5</v>
      </c>
      <c r="BW23">
        <f>'Inventory CRP'!BW23*0.5</f>
        <v>4.5</v>
      </c>
      <c r="BY23">
        <f>'Inventory CRP'!BY23*0.5</f>
        <v>4.5</v>
      </c>
      <c r="BZ23">
        <f>'Inventory CRP'!BZ23*0.5</f>
        <v>12</v>
      </c>
      <c r="CA23">
        <f>'Inventory CRP'!CA23*0.5</f>
        <v>6</v>
      </c>
      <c r="CB23">
        <f>'Inventory CRP'!CB23*0.5</f>
        <v>1.5</v>
      </c>
      <c r="CD23">
        <f>'Inventory CRP'!CD23*0.5</f>
        <v>0</v>
      </c>
      <c r="CE23">
        <f>'Inventory CRP'!CE23*0.5</f>
        <v>0</v>
      </c>
      <c r="CF23">
        <f>'Inventory CRP'!CF23*0.5</f>
        <v>6.5</v>
      </c>
      <c r="CG23">
        <f>'Inventory CRP'!CG23*0.5</f>
        <v>6</v>
      </c>
      <c r="CI23">
        <f>'Inventory CRP'!CI23*0.5</f>
        <v>7.5</v>
      </c>
      <c r="CJ23">
        <f>'Inventory CRP'!CJ23*0.5</f>
        <v>14.5</v>
      </c>
      <c r="CK23">
        <f>'Inventory CRP'!CK23*0.5</f>
        <v>6</v>
      </c>
      <c r="CL23">
        <f>'Inventory CRP'!CL23*0.5</f>
        <v>2</v>
      </c>
      <c r="CN23">
        <f>'Inventory CRP'!CN23*0.5</f>
        <v>0</v>
      </c>
      <c r="CO23">
        <f>'Inventory CRP'!CO23*0.5</f>
        <v>16.5</v>
      </c>
      <c r="CP23">
        <f>'Inventory CRP'!CP23*0.5</f>
        <v>6.5</v>
      </c>
      <c r="CQ23">
        <f>'Inventory CRP'!CQ23*0.5</f>
        <v>2</v>
      </c>
      <c r="CS23">
        <f>'Inventory CRP'!CS23*0.5</f>
        <v>4</v>
      </c>
      <c r="CT23">
        <f>'Inventory CRP'!CT23*0.5</f>
        <v>22</v>
      </c>
      <c r="CU23">
        <f>'Inventory CRP'!CU23*0.5</f>
        <v>6.5</v>
      </c>
      <c r="CV23">
        <f>'Inventory CRP'!CV23*0.5</f>
        <v>2</v>
      </c>
      <c r="CX23">
        <f>'Inventory CRP'!CX23*0.5</f>
        <v>1.5</v>
      </c>
      <c r="CY23">
        <f>'Inventory CRP'!CY23*0.5</f>
        <v>19.5</v>
      </c>
      <c r="CZ23">
        <f>'Inventory CRP'!CZ23*0.5</f>
        <v>6.5</v>
      </c>
      <c r="DA23">
        <f>'Inventory CRP'!DA23*0.5</f>
        <v>2.5</v>
      </c>
      <c r="DC23">
        <f>'Inventory CRP'!DC23*0.5</f>
        <v>2.5</v>
      </c>
      <c r="DD23">
        <f>'Inventory CRP'!DD23*0.5</f>
        <v>13</v>
      </c>
      <c r="DE23">
        <f>'Inventory CRP'!DE23*0.5</f>
        <v>5</v>
      </c>
      <c r="DF23">
        <f>'Inventory CRP'!DF23*0.5</f>
        <v>3</v>
      </c>
      <c r="DH23">
        <f>'Inventory CRP'!DH23*0.5</f>
        <v>3.5</v>
      </c>
      <c r="DI23">
        <f>'Inventory CRP'!DI23*0.5</f>
        <v>9</v>
      </c>
      <c r="DJ23">
        <f>'Inventory CRP'!DJ23*0.5</f>
        <v>5</v>
      </c>
      <c r="DK23">
        <f>'Inventory CRP'!DK23*0.5</f>
        <v>3</v>
      </c>
      <c r="DM23">
        <f>'Inventory CRP'!DM23*0.5</f>
        <v>5</v>
      </c>
      <c r="DN23">
        <f>'Inventory CRP'!DN23*0.5</f>
        <v>13</v>
      </c>
      <c r="DO23">
        <f>'Inventory CRP'!DO23*0.5</f>
        <v>6.5</v>
      </c>
      <c r="DP23">
        <f>'Inventory CRP'!DP23*0.5</f>
        <v>5.5</v>
      </c>
      <c r="DR23">
        <f>'Inventory CRP'!DR23*0.5</f>
        <v>2.5</v>
      </c>
      <c r="DS23">
        <f>'Inventory CRP'!DS23*0.5</f>
        <v>13</v>
      </c>
      <c r="DT23">
        <f>'Inventory CRP'!DT23*0.5</f>
        <v>5</v>
      </c>
      <c r="DU23">
        <f>'Inventory CRP'!DU23*0.5</f>
        <v>3</v>
      </c>
      <c r="DW23">
        <f>'Inventory CRP'!DW23*0.5</f>
        <v>2</v>
      </c>
      <c r="DX23">
        <f>'Inventory CRP'!DX23*0.5</f>
        <v>16</v>
      </c>
      <c r="DY23">
        <f>'Inventory CRP'!DY23*0.5</f>
        <v>6.5</v>
      </c>
      <c r="DZ23">
        <f>'Inventory CRP'!DZ23*0.5</f>
        <v>3</v>
      </c>
      <c r="EB23">
        <f>'Inventory CRP'!EB23*0.5</f>
        <v>3.5</v>
      </c>
      <c r="EC23">
        <f>'Inventory CRP'!EC23*0.5</f>
        <v>22.5</v>
      </c>
      <c r="ED23">
        <f>'Inventory CRP'!ED23*0.5</f>
        <v>6</v>
      </c>
      <c r="EE23">
        <f>'Inventory CRP'!EE23*0.5</f>
        <v>4</v>
      </c>
      <c r="EG23">
        <f>'Inventory CRP'!EG23*0.5</f>
        <v>0</v>
      </c>
      <c r="EH23">
        <f>'Inventory CRP'!EH23*0.5</f>
        <v>20.5</v>
      </c>
      <c r="EI23">
        <f>'Inventory CRP'!EI23*0.5</f>
        <v>6.5</v>
      </c>
      <c r="EJ23">
        <f>'Inventory CRP'!EJ23*0.5</f>
        <v>3.5</v>
      </c>
      <c r="EL23">
        <f>'Inventory CRP'!EL23*0.5</f>
        <v>9</v>
      </c>
      <c r="EM23">
        <f>'Inventory CRP'!EM23*0.5</f>
        <v>6</v>
      </c>
      <c r="EN23">
        <f>'Inventory CRP'!EN23*0.5</f>
        <v>5</v>
      </c>
      <c r="EO23">
        <f>'Inventory CRP'!EO23*0.5</f>
        <v>3</v>
      </c>
      <c r="EQ23">
        <f>'Inventory CRP'!EQ23*0.5</f>
        <v>10.5</v>
      </c>
      <c r="ER23">
        <f>'Inventory CRP'!ER23*0.5</f>
        <v>6</v>
      </c>
      <c r="ES23">
        <f>'Inventory CRP'!ES23*0.5</f>
        <v>6</v>
      </c>
      <c r="ET23">
        <f>'Inventory CRP'!ET23*0.5</f>
        <v>5.5</v>
      </c>
      <c r="EV23" s="74">
        <f t="shared" si="0"/>
        <v>4</v>
      </c>
      <c r="EW23" s="74">
        <f t="shared" si="1"/>
        <v>14</v>
      </c>
      <c r="EX23" s="74">
        <f t="shared" si="2"/>
        <v>6</v>
      </c>
      <c r="EY23" s="74">
        <f t="shared" si="3"/>
        <v>3</v>
      </c>
    </row>
    <row r="24" spans="1:155" x14ac:dyDescent="0.35">
      <c r="A24">
        <v>22</v>
      </c>
      <c r="B24">
        <f>'Inventory CRP'!B24*0.5</f>
        <v>0</v>
      </c>
      <c r="C24">
        <f>'Inventory CRP'!C24*0.5</f>
        <v>0</v>
      </c>
      <c r="D24">
        <f>'Inventory CRP'!D24*0.5</f>
        <v>6.5</v>
      </c>
      <c r="E24">
        <f>'Inventory CRP'!E24*0.5</f>
        <v>6</v>
      </c>
      <c r="G24">
        <f>'Inventory CRP'!G24*0.5</f>
        <v>0</v>
      </c>
      <c r="H24">
        <f>'Inventory CRP'!H24*0.5</f>
        <v>5.5</v>
      </c>
      <c r="I24">
        <f>'Inventory CRP'!I24*0.5</f>
        <v>6.5</v>
      </c>
      <c r="J24">
        <f>'Inventory CRP'!J24*0.5</f>
        <v>7</v>
      </c>
      <c r="L24">
        <f>'Inventory CRP'!L24*0.5</f>
        <v>0</v>
      </c>
      <c r="M24">
        <f>'Inventory CRP'!M24*0.5</f>
        <v>10.5</v>
      </c>
      <c r="N24">
        <f>'Inventory CRP'!N24*0.5</f>
        <v>6.5</v>
      </c>
      <c r="O24">
        <f>'Inventory CRP'!O24*0.5</f>
        <v>4.5</v>
      </c>
      <c r="Q24">
        <f>'Inventory CRP'!Q24*0.5</f>
        <v>0.5</v>
      </c>
      <c r="R24">
        <f>'Inventory CRP'!R24*0.5</f>
        <v>0</v>
      </c>
      <c r="S24">
        <f>'Inventory CRP'!S24*0.5</f>
        <v>6</v>
      </c>
      <c r="T24">
        <f>'Inventory CRP'!T24*0.5</f>
        <v>4</v>
      </c>
      <c r="V24">
        <f>'Inventory CRP'!V24*0.5</f>
        <v>0</v>
      </c>
      <c r="W24">
        <f>'Inventory CRP'!W24*0.5</f>
        <v>14</v>
      </c>
      <c r="X24">
        <f>'Inventory CRP'!X24*0.5</f>
        <v>6.5</v>
      </c>
      <c r="Y24">
        <f>'Inventory CRP'!Y24*0.5</f>
        <v>3.5</v>
      </c>
      <c r="AA24">
        <f>'Inventory CRP'!AA24*0.5</f>
        <v>0</v>
      </c>
      <c r="AB24">
        <f>'Inventory CRP'!AB24*0.5</f>
        <v>8.5</v>
      </c>
      <c r="AC24">
        <f>'Inventory CRP'!AC24*0.5</f>
        <v>6.5</v>
      </c>
      <c r="AD24">
        <f>'Inventory CRP'!AD24*0.5</f>
        <v>2.5</v>
      </c>
      <c r="AF24">
        <f>'Inventory CRP'!AF24*0.5</f>
        <v>0</v>
      </c>
      <c r="AG24">
        <f>'Inventory CRP'!AG24*0.5</f>
        <v>6</v>
      </c>
      <c r="AH24">
        <f>'Inventory CRP'!AH24*0.5</f>
        <v>6.5</v>
      </c>
      <c r="AI24">
        <f>'Inventory CRP'!AI24*0.5</f>
        <v>3</v>
      </c>
      <c r="AK24">
        <f>'Inventory CRP'!AK24*0.5</f>
        <v>0</v>
      </c>
      <c r="AL24">
        <f>'Inventory CRP'!AL24*0.5</f>
        <v>9</v>
      </c>
      <c r="AM24">
        <f>'Inventory CRP'!AM24*0.5</f>
        <v>6.5</v>
      </c>
      <c r="AN24">
        <f>'Inventory CRP'!AN24*0.5</f>
        <v>2</v>
      </c>
      <c r="AP24">
        <f>'Inventory CRP'!AP24*0.5</f>
        <v>3.5</v>
      </c>
      <c r="AQ24">
        <f>'Inventory CRP'!AQ24*0.5</f>
        <v>6</v>
      </c>
      <c r="AR24">
        <f>'Inventory CRP'!AR24*0.5</f>
        <v>5</v>
      </c>
      <c r="AS24">
        <f>'Inventory CRP'!AS24*0.5</f>
        <v>4</v>
      </c>
      <c r="AU24">
        <f>'Inventory CRP'!AU24*0.5</f>
        <v>11</v>
      </c>
      <c r="AV24">
        <f>'Inventory CRP'!AV24*0.5</f>
        <v>4</v>
      </c>
      <c r="AW24">
        <f>'Inventory CRP'!AW24*0.5</f>
        <v>7</v>
      </c>
      <c r="AX24">
        <f>'Inventory CRP'!AX24*0.5</f>
        <v>5.5</v>
      </c>
      <c r="AZ24">
        <f>'Inventory CRP'!AZ24*0.5</f>
        <v>0</v>
      </c>
      <c r="BA24">
        <f>'Inventory CRP'!BA24*0.5</f>
        <v>0</v>
      </c>
      <c r="BB24">
        <f>'Inventory CRP'!BB24*0.5</f>
        <v>6.5</v>
      </c>
      <c r="BC24">
        <f>'Inventory CRP'!BC24*0.5</f>
        <v>6</v>
      </c>
      <c r="BE24">
        <f>'Inventory CRP'!BE24*0.5</f>
        <v>0</v>
      </c>
      <c r="BF24">
        <f>'Inventory CRP'!BF24*0.5</f>
        <v>0</v>
      </c>
      <c r="BG24">
        <f>'Inventory CRP'!BG24*0.5</f>
        <v>6.5</v>
      </c>
      <c r="BH24">
        <f>'Inventory CRP'!BH24*0.5</f>
        <v>6</v>
      </c>
      <c r="BJ24">
        <f>'Inventory CRP'!BJ24*0.5</f>
        <v>0</v>
      </c>
      <c r="BK24">
        <f>'Inventory CRP'!BK24*0.5</f>
        <v>7.5</v>
      </c>
      <c r="BL24">
        <f>'Inventory CRP'!BL24*0.5</f>
        <v>6.5</v>
      </c>
      <c r="BM24">
        <f>'Inventory CRP'!BM24*0.5</f>
        <v>5</v>
      </c>
      <c r="BO24">
        <f>'Inventory CRP'!BO24*0.5</f>
        <v>0</v>
      </c>
      <c r="BP24">
        <f>'Inventory CRP'!BP24*0.5</f>
        <v>11</v>
      </c>
      <c r="BQ24">
        <f>'Inventory CRP'!BQ24*0.5</f>
        <v>6.5</v>
      </c>
      <c r="BR24">
        <f>'Inventory CRP'!BR24*0.5</f>
        <v>3.5</v>
      </c>
      <c r="BT24">
        <f>'Inventory CRP'!BT24*0.5</f>
        <v>0</v>
      </c>
      <c r="BU24">
        <f>'Inventory CRP'!BU24*0.5</f>
        <v>2.5</v>
      </c>
      <c r="BV24">
        <f>'Inventory CRP'!BV24*0.5</f>
        <v>7</v>
      </c>
      <c r="BW24">
        <f>'Inventory CRP'!BW24*0.5</f>
        <v>7</v>
      </c>
      <c r="BY24">
        <f>'Inventory CRP'!BY24*0.5</f>
        <v>0</v>
      </c>
      <c r="BZ24">
        <f>'Inventory CRP'!BZ24*0.5</f>
        <v>6</v>
      </c>
      <c r="CA24">
        <f>'Inventory CRP'!CA24*0.5</f>
        <v>6.5</v>
      </c>
      <c r="CB24">
        <f>'Inventory CRP'!CB24*0.5</f>
        <v>3.5</v>
      </c>
      <c r="CD24">
        <f>'Inventory CRP'!CD24*0.5</f>
        <v>2</v>
      </c>
      <c r="CE24">
        <f>'Inventory CRP'!CE24*0.5</f>
        <v>0</v>
      </c>
      <c r="CF24">
        <f>'Inventory CRP'!CF24*0.5</f>
        <v>6.5</v>
      </c>
      <c r="CG24">
        <f>'Inventory CRP'!CG24*0.5</f>
        <v>7</v>
      </c>
      <c r="CI24">
        <f>'Inventory CRP'!CI24*0.5</f>
        <v>0</v>
      </c>
      <c r="CJ24">
        <f>'Inventory CRP'!CJ24*0.5</f>
        <v>9.5</v>
      </c>
      <c r="CK24">
        <f>'Inventory CRP'!CK24*0.5</f>
        <v>6.5</v>
      </c>
      <c r="CL24">
        <f>'Inventory CRP'!CL24*0.5</f>
        <v>5</v>
      </c>
      <c r="CN24">
        <f>'Inventory CRP'!CN24*0.5</f>
        <v>0</v>
      </c>
      <c r="CO24">
        <f>'Inventory CRP'!CO24*0.5</f>
        <v>3</v>
      </c>
      <c r="CP24">
        <f>'Inventory CRP'!CP24*0.5</f>
        <v>6.5</v>
      </c>
      <c r="CQ24">
        <f>'Inventory CRP'!CQ24*0.5</f>
        <v>5</v>
      </c>
      <c r="CS24">
        <f>'Inventory CRP'!CS24*0.5</f>
        <v>0</v>
      </c>
      <c r="CT24">
        <f>'Inventory CRP'!CT24*0.5</f>
        <v>2.5</v>
      </c>
      <c r="CU24">
        <f>'Inventory CRP'!CU24*0.5</f>
        <v>7</v>
      </c>
      <c r="CV24">
        <f>'Inventory CRP'!CV24*0.5</f>
        <v>7</v>
      </c>
      <c r="CX24">
        <f>'Inventory CRP'!CX24*0.5</f>
        <v>0</v>
      </c>
      <c r="CY24">
        <f>'Inventory CRP'!CY24*0.5</f>
        <v>6</v>
      </c>
      <c r="CZ24">
        <f>'Inventory CRP'!CZ24*0.5</f>
        <v>6.5</v>
      </c>
      <c r="DA24">
        <f>'Inventory CRP'!DA24*0.5</f>
        <v>2.5</v>
      </c>
      <c r="DC24">
        <f>'Inventory CRP'!DC24*0.5</f>
        <v>2.5</v>
      </c>
      <c r="DD24">
        <f>'Inventory CRP'!DD24*0.5</f>
        <v>6</v>
      </c>
      <c r="DE24">
        <f>'Inventory CRP'!DE24*0.5</f>
        <v>5</v>
      </c>
      <c r="DF24">
        <f>'Inventory CRP'!DF24*0.5</f>
        <v>5</v>
      </c>
      <c r="DH24">
        <f>'Inventory CRP'!DH24*0.5</f>
        <v>3</v>
      </c>
      <c r="DI24">
        <f>'Inventory CRP'!DI24*0.5</f>
        <v>6</v>
      </c>
      <c r="DJ24">
        <f>'Inventory CRP'!DJ24*0.5</f>
        <v>5</v>
      </c>
      <c r="DK24">
        <f>'Inventory CRP'!DK24*0.5</f>
        <v>5.5</v>
      </c>
      <c r="DM24">
        <f>'Inventory CRP'!DM24*0.5</f>
        <v>0</v>
      </c>
      <c r="DN24">
        <f>'Inventory CRP'!DN24*0.5</f>
        <v>3.5</v>
      </c>
      <c r="DO24">
        <f>'Inventory CRP'!DO24*0.5</f>
        <v>7</v>
      </c>
      <c r="DP24">
        <f>'Inventory CRP'!DP24*0.5</f>
        <v>6</v>
      </c>
      <c r="DR24">
        <f>'Inventory CRP'!DR24*0.5</f>
        <v>2.5</v>
      </c>
      <c r="DS24">
        <f>'Inventory CRP'!DS24*0.5</f>
        <v>6</v>
      </c>
      <c r="DT24">
        <f>'Inventory CRP'!DT24*0.5</f>
        <v>5</v>
      </c>
      <c r="DU24">
        <f>'Inventory CRP'!DU24*0.5</f>
        <v>5</v>
      </c>
      <c r="DW24">
        <f>'Inventory CRP'!DW24*0.5</f>
        <v>0.5</v>
      </c>
      <c r="DX24">
        <f>'Inventory CRP'!DX24*0.5</f>
        <v>4</v>
      </c>
      <c r="DY24">
        <f>'Inventory CRP'!DY24*0.5</f>
        <v>6.5</v>
      </c>
      <c r="DZ24">
        <f>'Inventory CRP'!DZ24*0.5</f>
        <v>5.5</v>
      </c>
      <c r="EB24">
        <f>'Inventory CRP'!EB24*0.5</f>
        <v>0.5</v>
      </c>
      <c r="EC24">
        <f>'Inventory CRP'!EC24*0.5</f>
        <v>2.5</v>
      </c>
      <c r="ED24">
        <f>'Inventory CRP'!ED24*0.5</f>
        <v>6.5</v>
      </c>
      <c r="EE24">
        <f>'Inventory CRP'!EE24*0.5</f>
        <v>6</v>
      </c>
      <c r="EG24">
        <f>'Inventory CRP'!EG24*0.5</f>
        <v>0.5</v>
      </c>
      <c r="EH24">
        <f>'Inventory CRP'!EH24*0.5</f>
        <v>0</v>
      </c>
      <c r="EI24">
        <f>'Inventory CRP'!EI24*0.5</f>
        <v>6.5</v>
      </c>
      <c r="EJ24">
        <f>'Inventory CRP'!EJ24*0.5</f>
        <v>5.5</v>
      </c>
      <c r="EL24">
        <f>'Inventory CRP'!EL24*0.5</f>
        <v>5</v>
      </c>
      <c r="EM24">
        <f>'Inventory CRP'!EM24*0.5</f>
        <v>8.5</v>
      </c>
      <c r="EN24">
        <f>'Inventory CRP'!EN24*0.5</f>
        <v>5</v>
      </c>
      <c r="EO24">
        <f>'Inventory CRP'!EO24*0.5</f>
        <v>4.5</v>
      </c>
      <c r="EQ24">
        <f>'Inventory CRP'!EQ24*0.5</f>
        <v>8</v>
      </c>
      <c r="ER24">
        <f>'Inventory CRP'!ER24*0.5</f>
        <v>22</v>
      </c>
      <c r="ES24">
        <f>'Inventory CRP'!ES24*0.5</f>
        <v>6.5</v>
      </c>
      <c r="ET24">
        <f>'Inventory CRP'!ET24*0.5</f>
        <v>2</v>
      </c>
      <c r="EV24" s="74">
        <f t="shared" si="0"/>
        <v>1</v>
      </c>
      <c r="EW24" s="74">
        <f t="shared" si="1"/>
        <v>6</v>
      </c>
      <c r="EX24" s="74">
        <f t="shared" si="2"/>
        <v>6</v>
      </c>
      <c r="EY24" s="74">
        <f t="shared" si="3"/>
        <v>5</v>
      </c>
    </row>
    <row r="25" spans="1:155" x14ac:dyDescent="0.35">
      <c r="A25">
        <v>23</v>
      </c>
      <c r="B25">
        <f>'Inventory CRP'!B25*0.5</f>
        <v>3.5</v>
      </c>
      <c r="C25">
        <f>'Inventory CRP'!C25*0.5</f>
        <v>0</v>
      </c>
      <c r="D25">
        <f>'Inventory CRP'!D25*0.5</f>
        <v>6.5</v>
      </c>
      <c r="E25">
        <f>'Inventory CRP'!E25*0.5</f>
        <v>7</v>
      </c>
      <c r="G25">
        <f>'Inventory CRP'!G25*0.5</f>
        <v>4.5</v>
      </c>
      <c r="H25">
        <f>'Inventory CRP'!H25*0.5</f>
        <v>0</v>
      </c>
      <c r="I25">
        <f>'Inventory CRP'!I25*0.5</f>
        <v>6.5</v>
      </c>
      <c r="J25">
        <f>'Inventory CRP'!J25*0.5</f>
        <v>8.5</v>
      </c>
      <c r="L25">
        <f>'Inventory CRP'!L25*0.5</f>
        <v>1.5</v>
      </c>
      <c r="M25">
        <f>'Inventory CRP'!M25*0.5</f>
        <v>5.5</v>
      </c>
      <c r="N25">
        <f>'Inventory CRP'!N25*0.5</f>
        <v>6.5</v>
      </c>
      <c r="O25">
        <f>'Inventory CRP'!O25*0.5</f>
        <v>6.5</v>
      </c>
      <c r="Q25">
        <f>'Inventory CRP'!Q25*0.5</f>
        <v>0.5</v>
      </c>
      <c r="R25">
        <f>'Inventory CRP'!R25*0.5</f>
        <v>0</v>
      </c>
      <c r="S25">
        <f>'Inventory CRP'!S25*0.5</f>
        <v>7</v>
      </c>
      <c r="T25">
        <f>'Inventory CRP'!T25*0.5</f>
        <v>4.5</v>
      </c>
      <c r="V25">
        <f>'Inventory CRP'!V25*0.5</f>
        <v>1.5</v>
      </c>
      <c r="W25">
        <f>'Inventory CRP'!W25*0.5</f>
        <v>0</v>
      </c>
      <c r="X25">
        <f>'Inventory CRP'!X25*0.5</f>
        <v>6.5</v>
      </c>
      <c r="Y25">
        <f>'Inventory CRP'!Y25*0.5</f>
        <v>7</v>
      </c>
      <c r="AA25">
        <f>'Inventory CRP'!AA25*0.5</f>
        <v>1.5</v>
      </c>
      <c r="AB25">
        <f>'Inventory CRP'!AB25*0.5</f>
        <v>1.5</v>
      </c>
      <c r="AC25">
        <f>'Inventory CRP'!AC25*0.5</f>
        <v>6.5</v>
      </c>
      <c r="AD25">
        <f>'Inventory CRP'!AD25*0.5</f>
        <v>8</v>
      </c>
      <c r="AF25">
        <f>'Inventory CRP'!AF25*0.5</f>
        <v>1</v>
      </c>
      <c r="AG25">
        <f>'Inventory CRP'!AG25*0.5</f>
        <v>0</v>
      </c>
      <c r="AH25">
        <f>'Inventory CRP'!AH25*0.5</f>
        <v>6.5</v>
      </c>
      <c r="AI25">
        <f>'Inventory CRP'!AI25*0.5</f>
        <v>7.5</v>
      </c>
      <c r="AK25">
        <f>'Inventory CRP'!AK25*0.5</f>
        <v>1</v>
      </c>
      <c r="AL25">
        <f>'Inventory CRP'!AL25*0.5</f>
        <v>1</v>
      </c>
      <c r="AM25">
        <f>'Inventory CRP'!AM25*0.5</f>
        <v>6.5</v>
      </c>
      <c r="AN25">
        <f>'Inventory CRP'!AN25*0.5</f>
        <v>8.5</v>
      </c>
      <c r="AP25">
        <f>'Inventory CRP'!AP25*0.5</f>
        <v>3</v>
      </c>
      <c r="AQ25">
        <f>'Inventory CRP'!AQ25*0.5</f>
        <v>4</v>
      </c>
      <c r="AR25">
        <f>'Inventory CRP'!AR25*0.5</f>
        <v>5</v>
      </c>
      <c r="AS25">
        <f>'Inventory CRP'!AS25*0.5</f>
        <v>6.5</v>
      </c>
      <c r="AU25">
        <f>'Inventory CRP'!AU25*0.5</f>
        <v>1</v>
      </c>
      <c r="AV25">
        <f>'Inventory CRP'!AV25*0.5</f>
        <v>2</v>
      </c>
      <c r="AW25">
        <f>'Inventory CRP'!AW25*0.5</f>
        <v>6.5</v>
      </c>
      <c r="AX25">
        <f>'Inventory CRP'!AX25*0.5</f>
        <v>7</v>
      </c>
      <c r="AZ25">
        <f>'Inventory CRP'!AZ25*0.5</f>
        <v>3.5</v>
      </c>
      <c r="BA25">
        <f>'Inventory CRP'!BA25*0.5</f>
        <v>0</v>
      </c>
      <c r="BB25">
        <f>'Inventory CRP'!BB25*0.5</f>
        <v>6.5</v>
      </c>
      <c r="BC25">
        <f>'Inventory CRP'!BC25*0.5</f>
        <v>7</v>
      </c>
      <c r="BE25">
        <f>'Inventory CRP'!BE25*0.5</f>
        <v>3.5</v>
      </c>
      <c r="BF25">
        <f>'Inventory CRP'!BF25*0.5</f>
        <v>0</v>
      </c>
      <c r="BG25">
        <f>'Inventory CRP'!BG25*0.5</f>
        <v>6.5</v>
      </c>
      <c r="BH25">
        <f>'Inventory CRP'!BH25*0.5</f>
        <v>7</v>
      </c>
      <c r="BJ25">
        <f>'Inventory CRP'!BJ25*0.5</f>
        <v>2</v>
      </c>
      <c r="BK25">
        <f>'Inventory CRP'!BK25*0.5</f>
        <v>0</v>
      </c>
      <c r="BL25">
        <f>'Inventory CRP'!BL25*0.5</f>
        <v>6.5</v>
      </c>
      <c r="BM25">
        <f>'Inventory CRP'!BM25*0.5</f>
        <v>6</v>
      </c>
      <c r="BO25">
        <f>'Inventory CRP'!BO25*0.5</f>
        <v>1</v>
      </c>
      <c r="BP25">
        <f>'Inventory CRP'!BP25*0.5</f>
        <v>2</v>
      </c>
      <c r="BQ25">
        <f>'Inventory CRP'!BQ25*0.5</f>
        <v>6.5</v>
      </c>
      <c r="BR25">
        <f>'Inventory CRP'!BR25*0.5</f>
        <v>5.5</v>
      </c>
      <c r="BT25">
        <f>'Inventory CRP'!BT25*0.5</f>
        <v>4.5</v>
      </c>
      <c r="BU25">
        <f>'Inventory CRP'!BU25*0.5</f>
        <v>0</v>
      </c>
      <c r="BV25">
        <f>'Inventory CRP'!BV25*0.5</f>
        <v>6.5</v>
      </c>
      <c r="BW25">
        <f>'Inventory CRP'!BW25*0.5</f>
        <v>7.5</v>
      </c>
      <c r="BY25">
        <f>'Inventory CRP'!BY25*0.5</f>
        <v>1</v>
      </c>
      <c r="BZ25">
        <f>'Inventory CRP'!BZ25*0.5</f>
        <v>0</v>
      </c>
      <c r="CA25">
        <f>'Inventory CRP'!CA25*0.5</f>
        <v>6.5</v>
      </c>
      <c r="CB25">
        <f>'Inventory CRP'!CB25*0.5</f>
        <v>5.5</v>
      </c>
      <c r="CD25">
        <f>'Inventory CRP'!CD25*0.5</f>
        <v>12</v>
      </c>
      <c r="CE25">
        <f>'Inventory CRP'!CE25*0.5</f>
        <v>0</v>
      </c>
      <c r="CF25">
        <f>'Inventory CRP'!CF25*0.5</f>
        <v>6.5</v>
      </c>
      <c r="CG25">
        <f>'Inventory CRP'!CG25*0.5</f>
        <v>7.5</v>
      </c>
      <c r="CI25">
        <f>'Inventory CRP'!CI25*0.5</f>
        <v>2</v>
      </c>
      <c r="CJ25">
        <f>'Inventory CRP'!CJ25*0.5</f>
        <v>1</v>
      </c>
      <c r="CK25">
        <f>'Inventory CRP'!CK25*0.5</f>
        <v>6.5</v>
      </c>
      <c r="CL25">
        <f>'Inventory CRP'!CL25*0.5</f>
        <v>6</v>
      </c>
      <c r="CN25">
        <f>'Inventory CRP'!CN25*0.5</f>
        <v>2.5</v>
      </c>
      <c r="CO25">
        <f>'Inventory CRP'!CO25*0.5</f>
        <v>0</v>
      </c>
      <c r="CP25">
        <f>'Inventory CRP'!CP25*0.5</f>
        <v>6.5</v>
      </c>
      <c r="CQ25">
        <f>'Inventory CRP'!CQ25*0.5</f>
        <v>8</v>
      </c>
      <c r="CS25">
        <f>'Inventory CRP'!CS25*0.5</f>
        <v>4</v>
      </c>
      <c r="CT25">
        <f>'Inventory CRP'!CT25*0.5</f>
        <v>0</v>
      </c>
      <c r="CU25">
        <f>'Inventory CRP'!CU25*0.5</f>
        <v>6.5</v>
      </c>
      <c r="CV25">
        <f>'Inventory CRP'!CV25*0.5</f>
        <v>7.5</v>
      </c>
      <c r="CX25">
        <f>'Inventory CRP'!CX25*0.5</f>
        <v>0.5</v>
      </c>
      <c r="CY25">
        <f>'Inventory CRP'!CY25*0.5</f>
        <v>0</v>
      </c>
      <c r="CZ25">
        <f>'Inventory CRP'!CZ25*0.5</f>
        <v>6.5</v>
      </c>
      <c r="DA25">
        <f>'Inventory CRP'!DA25*0.5</f>
        <v>6.5</v>
      </c>
      <c r="DC25">
        <f>'Inventory CRP'!DC25*0.5</f>
        <v>3.5</v>
      </c>
      <c r="DD25">
        <f>'Inventory CRP'!DD25*0.5</f>
        <v>0</v>
      </c>
      <c r="DE25">
        <f>'Inventory CRP'!DE25*0.5</f>
        <v>5</v>
      </c>
      <c r="DF25">
        <f>'Inventory CRP'!DF25*0.5</f>
        <v>6.5</v>
      </c>
      <c r="DH25">
        <f>'Inventory CRP'!DH25*0.5</f>
        <v>4</v>
      </c>
      <c r="DI25">
        <f>'Inventory CRP'!DI25*0.5</f>
        <v>0</v>
      </c>
      <c r="DJ25">
        <f>'Inventory CRP'!DJ25*0.5</f>
        <v>5</v>
      </c>
      <c r="DK25">
        <f>'Inventory CRP'!DK25*0.5</f>
        <v>7.5</v>
      </c>
      <c r="DM25">
        <f>'Inventory CRP'!DM25*0.5</f>
        <v>5</v>
      </c>
      <c r="DN25">
        <f>'Inventory CRP'!DN25*0.5</f>
        <v>0</v>
      </c>
      <c r="DO25">
        <f>'Inventory CRP'!DO25*0.5</f>
        <v>6.5</v>
      </c>
      <c r="DP25">
        <f>'Inventory CRP'!DP25*0.5</f>
        <v>7</v>
      </c>
      <c r="DR25">
        <f>'Inventory CRP'!DR25*0.5</f>
        <v>3.5</v>
      </c>
      <c r="DS25">
        <f>'Inventory CRP'!DS25*0.5</f>
        <v>0</v>
      </c>
      <c r="DT25">
        <f>'Inventory CRP'!DT25*0.5</f>
        <v>5</v>
      </c>
      <c r="DU25">
        <f>'Inventory CRP'!DU25*0.5</f>
        <v>6.5</v>
      </c>
      <c r="DW25">
        <f>'Inventory CRP'!DW25*0.5</f>
        <v>3.5</v>
      </c>
      <c r="DX25">
        <f>'Inventory CRP'!DX25*0.5</f>
        <v>0</v>
      </c>
      <c r="DY25">
        <f>'Inventory CRP'!DY25*0.5</f>
        <v>6.5</v>
      </c>
      <c r="DZ25">
        <f>'Inventory CRP'!DZ25*0.5</f>
        <v>8.5</v>
      </c>
      <c r="EB25">
        <f>'Inventory CRP'!EB25*0.5</f>
        <v>4</v>
      </c>
      <c r="EC25">
        <f>'Inventory CRP'!EC25*0.5</f>
        <v>0</v>
      </c>
      <c r="ED25">
        <f>'Inventory CRP'!ED25*0.5</f>
        <v>6.5</v>
      </c>
      <c r="EE25">
        <f>'Inventory CRP'!EE25*0.5</f>
        <v>7</v>
      </c>
      <c r="EG25">
        <f>'Inventory CRP'!EG25*0.5</f>
        <v>4.5</v>
      </c>
      <c r="EH25">
        <f>'Inventory CRP'!EH25*0.5</f>
        <v>0</v>
      </c>
      <c r="EI25">
        <f>'Inventory CRP'!EI25*0.5</f>
        <v>6.5</v>
      </c>
      <c r="EJ25">
        <f>'Inventory CRP'!EJ25*0.5</f>
        <v>8</v>
      </c>
      <c r="EL25">
        <f>'Inventory CRP'!EL25*0.5</f>
        <v>2.5</v>
      </c>
      <c r="EM25">
        <f>'Inventory CRP'!EM25*0.5</f>
        <v>6</v>
      </c>
      <c r="EN25">
        <f>'Inventory CRP'!EN25*0.5</f>
        <v>5</v>
      </c>
      <c r="EO25">
        <f>'Inventory CRP'!EO25*0.5</f>
        <v>5</v>
      </c>
      <c r="EQ25">
        <f>'Inventory CRP'!EQ25*0.5</f>
        <v>0</v>
      </c>
      <c r="ER25">
        <f>'Inventory CRP'!ER25*0.5</f>
        <v>13.5</v>
      </c>
      <c r="ES25">
        <f>'Inventory CRP'!ES25*0.5</f>
        <v>7</v>
      </c>
      <c r="ET25">
        <f>'Inventory CRP'!ET25*0.5</f>
        <v>2.5</v>
      </c>
      <c r="EV25" s="74">
        <f t="shared" si="0"/>
        <v>3</v>
      </c>
      <c r="EW25" s="74">
        <f t="shared" si="1"/>
        <v>1</v>
      </c>
      <c r="EX25" s="74">
        <f t="shared" si="2"/>
        <v>6</v>
      </c>
      <c r="EY25" s="74">
        <f t="shared" si="3"/>
        <v>7</v>
      </c>
    </row>
    <row r="26" spans="1:155" x14ac:dyDescent="0.35">
      <c r="A26">
        <v>24</v>
      </c>
      <c r="B26">
        <f>'Inventory CRP'!B26*0.5</f>
        <v>9.5</v>
      </c>
      <c r="C26">
        <f>'Inventory CRP'!C26*0.5</f>
        <v>3</v>
      </c>
      <c r="D26">
        <f>'Inventory CRP'!D26*0.5</f>
        <v>6.5</v>
      </c>
      <c r="E26">
        <f>'Inventory CRP'!E26*0.5</f>
        <v>7.5</v>
      </c>
      <c r="G26">
        <f>'Inventory CRP'!G26*0.5</f>
        <v>9</v>
      </c>
      <c r="H26">
        <f>'Inventory CRP'!H26*0.5</f>
        <v>0</v>
      </c>
      <c r="I26">
        <f>'Inventory CRP'!I26*0.5</f>
        <v>6.5</v>
      </c>
      <c r="J26">
        <f>'Inventory CRP'!J26*0.5</f>
        <v>7.5</v>
      </c>
      <c r="L26">
        <f>'Inventory CRP'!L26*0.5</f>
        <v>4</v>
      </c>
      <c r="M26">
        <f>'Inventory CRP'!M26*0.5</f>
        <v>0</v>
      </c>
      <c r="N26">
        <f>'Inventory CRP'!N26*0.5</f>
        <v>6.5</v>
      </c>
      <c r="O26">
        <f>'Inventory CRP'!O26*0.5</f>
        <v>7.5</v>
      </c>
      <c r="Q26">
        <f>'Inventory CRP'!Q26*0.5</f>
        <v>8</v>
      </c>
      <c r="R26">
        <f>'Inventory CRP'!R26*0.5</f>
        <v>0</v>
      </c>
      <c r="S26">
        <f>'Inventory CRP'!S26*0.5</f>
        <v>7</v>
      </c>
      <c r="T26">
        <f>'Inventory CRP'!T26*0.5</f>
        <v>7</v>
      </c>
      <c r="V26">
        <f>'Inventory CRP'!V26*0.5</f>
        <v>4</v>
      </c>
      <c r="W26">
        <f>'Inventory CRP'!W26*0.5</f>
        <v>0</v>
      </c>
      <c r="X26">
        <f>'Inventory CRP'!X26*0.5</f>
        <v>6.5</v>
      </c>
      <c r="Y26">
        <f>'Inventory CRP'!Y26*0.5</f>
        <v>8</v>
      </c>
      <c r="AA26">
        <f>'Inventory CRP'!AA26*0.5</f>
        <v>4</v>
      </c>
      <c r="AB26">
        <f>'Inventory CRP'!AB26*0.5</f>
        <v>0</v>
      </c>
      <c r="AC26">
        <f>'Inventory CRP'!AC26*0.5</f>
        <v>6.5</v>
      </c>
      <c r="AD26">
        <f>'Inventory CRP'!AD26*0.5</f>
        <v>8</v>
      </c>
      <c r="AF26">
        <f>'Inventory CRP'!AF26*0.5</f>
        <v>4.5</v>
      </c>
      <c r="AG26">
        <f>'Inventory CRP'!AG26*0.5</f>
        <v>0</v>
      </c>
      <c r="AH26">
        <f>'Inventory CRP'!AH26*0.5</f>
        <v>6.5</v>
      </c>
      <c r="AI26">
        <f>'Inventory CRP'!AI26*0.5</f>
        <v>8</v>
      </c>
      <c r="AK26">
        <f>'Inventory CRP'!AK26*0.5</f>
        <v>4.5</v>
      </c>
      <c r="AL26">
        <f>'Inventory CRP'!AL26*0.5</f>
        <v>0</v>
      </c>
      <c r="AM26">
        <f>'Inventory CRP'!AM26*0.5</f>
        <v>6.5</v>
      </c>
      <c r="AN26">
        <f>'Inventory CRP'!AN26*0.5</f>
        <v>8</v>
      </c>
      <c r="AP26">
        <f>'Inventory CRP'!AP26*0.5</f>
        <v>6</v>
      </c>
      <c r="AQ26">
        <f>'Inventory CRP'!AQ26*0.5</f>
        <v>3.5</v>
      </c>
      <c r="AR26">
        <f>'Inventory CRP'!AR26*0.5</f>
        <v>4.5</v>
      </c>
      <c r="AS26">
        <f>'Inventory CRP'!AS26*0.5</f>
        <v>6</v>
      </c>
      <c r="AU26">
        <f>'Inventory CRP'!AU26*0.5</f>
        <v>7</v>
      </c>
      <c r="AV26">
        <f>'Inventory CRP'!AV26*0.5</f>
        <v>0.5</v>
      </c>
      <c r="AW26">
        <f>'Inventory CRP'!AW26*0.5</f>
        <v>6.5</v>
      </c>
      <c r="AX26">
        <f>'Inventory CRP'!AX26*0.5</f>
        <v>8</v>
      </c>
      <c r="AZ26">
        <f>'Inventory CRP'!AZ26*0.5</f>
        <v>9.5</v>
      </c>
      <c r="BA26">
        <f>'Inventory CRP'!BA26*0.5</f>
        <v>2</v>
      </c>
      <c r="BB26">
        <f>'Inventory CRP'!BB26*0.5</f>
        <v>6.5</v>
      </c>
      <c r="BC26">
        <f>'Inventory CRP'!BC26*0.5</f>
        <v>7.5</v>
      </c>
      <c r="BE26">
        <f>'Inventory CRP'!BE26*0.5</f>
        <v>9.5</v>
      </c>
      <c r="BF26">
        <f>'Inventory CRP'!BF26*0.5</f>
        <v>2</v>
      </c>
      <c r="BG26">
        <f>'Inventory CRP'!BG26*0.5</f>
        <v>6.5</v>
      </c>
      <c r="BH26">
        <f>'Inventory CRP'!BH26*0.5</f>
        <v>7.5</v>
      </c>
      <c r="BJ26">
        <f>'Inventory CRP'!BJ26*0.5</f>
        <v>5</v>
      </c>
      <c r="BK26">
        <f>'Inventory CRP'!BK26*0.5</f>
        <v>0</v>
      </c>
      <c r="BL26">
        <f>'Inventory CRP'!BL26*0.5</f>
        <v>6.5</v>
      </c>
      <c r="BM26">
        <f>'Inventory CRP'!BM26*0.5</f>
        <v>8</v>
      </c>
      <c r="BO26">
        <f>'Inventory CRP'!BO26*0.5</f>
        <v>4.5</v>
      </c>
      <c r="BP26">
        <f>'Inventory CRP'!BP26*0.5</f>
        <v>0</v>
      </c>
      <c r="BQ26">
        <f>'Inventory CRP'!BQ26*0.5</f>
        <v>6.5</v>
      </c>
      <c r="BR26">
        <f>'Inventory CRP'!BR26*0.5</f>
        <v>8</v>
      </c>
      <c r="BT26">
        <f>'Inventory CRP'!BT26*0.5</f>
        <v>10</v>
      </c>
      <c r="BU26">
        <f>'Inventory CRP'!BU26*0.5</f>
        <v>0</v>
      </c>
      <c r="BV26">
        <f>'Inventory CRP'!BV26*0.5</f>
        <v>6.5</v>
      </c>
      <c r="BW26">
        <f>'Inventory CRP'!BW26*0.5</f>
        <v>7.5</v>
      </c>
      <c r="BY26">
        <f>'Inventory CRP'!BY26*0.5</f>
        <v>4.5</v>
      </c>
      <c r="BZ26">
        <f>'Inventory CRP'!BZ26*0.5</f>
        <v>0</v>
      </c>
      <c r="CA26">
        <f>'Inventory CRP'!CA26*0.5</f>
        <v>6.5</v>
      </c>
      <c r="CB26">
        <f>'Inventory CRP'!CB26*0.5</f>
        <v>8</v>
      </c>
      <c r="CD26">
        <f>'Inventory CRP'!CD26*0.5</f>
        <v>8</v>
      </c>
      <c r="CE26">
        <f>'Inventory CRP'!CE26*0.5</f>
        <v>12</v>
      </c>
      <c r="CF26">
        <f>'Inventory CRP'!CF26*0.5</f>
        <v>6.5</v>
      </c>
      <c r="CG26">
        <f>'Inventory CRP'!CG26*0.5</f>
        <v>5.5</v>
      </c>
      <c r="CI26">
        <f>'Inventory CRP'!CI26*0.5</f>
        <v>5.5</v>
      </c>
      <c r="CJ26">
        <f>'Inventory CRP'!CJ26*0.5</f>
        <v>0</v>
      </c>
      <c r="CK26">
        <f>'Inventory CRP'!CK26*0.5</f>
        <v>6.5</v>
      </c>
      <c r="CL26">
        <f>'Inventory CRP'!CL26*0.5</f>
        <v>8</v>
      </c>
      <c r="CN26">
        <f>'Inventory CRP'!CN26*0.5</f>
        <v>7</v>
      </c>
      <c r="CO26">
        <f>'Inventory CRP'!CO26*0.5</f>
        <v>5</v>
      </c>
      <c r="CP26">
        <f>'Inventory CRP'!CP26*0.5</f>
        <v>6.5</v>
      </c>
      <c r="CQ26">
        <f>'Inventory CRP'!CQ26*0.5</f>
        <v>8</v>
      </c>
      <c r="CS26">
        <f>'Inventory CRP'!CS26*0.5</f>
        <v>11</v>
      </c>
      <c r="CT26">
        <f>'Inventory CRP'!CT26*0.5</f>
        <v>0</v>
      </c>
      <c r="CU26">
        <f>'Inventory CRP'!CU26*0.5</f>
        <v>6.5</v>
      </c>
      <c r="CV26">
        <f>'Inventory CRP'!CV26*0.5</f>
        <v>7.5</v>
      </c>
      <c r="CX26">
        <f>'Inventory CRP'!CX26*0.5</f>
        <v>3</v>
      </c>
      <c r="CY26">
        <f>'Inventory CRP'!CY26*0.5</f>
        <v>0</v>
      </c>
      <c r="CZ26">
        <f>'Inventory CRP'!CZ26*0.5</f>
        <v>6.5</v>
      </c>
      <c r="DA26">
        <f>'Inventory CRP'!DA26*0.5</f>
        <v>8</v>
      </c>
      <c r="DC26">
        <f>'Inventory CRP'!DC26*0.5</f>
        <v>6</v>
      </c>
      <c r="DD26">
        <f>'Inventory CRP'!DD26*0.5</f>
        <v>3.5</v>
      </c>
      <c r="DE26">
        <f>'Inventory CRP'!DE26*0.5</f>
        <v>4.5</v>
      </c>
      <c r="DF26">
        <f>'Inventory CRP'!DF26*0.5</f>
        <v>6.5</v>
      </c>
      <c r="DH26">
        <f>'Inventory CRP'!DH26*0.5</f>
        <v>6</v>
      </c>
      <c r="DI26">
        <f>'Inventory CRP'!DI26*0.5</f>
        <v>2</v>
      </c>
      <c r="DJ26">
        <f>'Inventory CRP'!DJ26*0.5</f>
        <v>4.5</v>
      </c>
      <c r="DK26">
        <f>'Inventory CRP'!DK26*0.5</f>
        <v>6</v>
      </c>
      <c r="DM26">
        <f>'Inventory CRP'!DM26*0.5</f>
        <v>5</v>
      </c>
      <c r="DN26">
        <f>'Inventory CRP'!DN26*0.5</f>
        <v>0</v>
      </c>
      <c r="DO26">
        <f>'Inventory CRP'!DO26*0.5</f>
        <v>6.5</v>
      </c>
      <c r="DP26">
        <f>'Inventory CRP'!DP26*0.5</f>
        <v>7.5</v>
      </c>
      <c r="DR26">
        <f>'Inventory CRP'!DR26*0.5</f>
        <v>6</v>
      </c>
      <c r="DS26">
        <f>'Inventory CRP'!DS26*0.5</f>
        <v>3.5</v>
      </c>
      <c r="DT26">
        <f>'Inventory CRP'!DT26*0.5</f>
        <v>4.5</v>
      </c>
      <c r="DU26">
        <f>'Inventory CRP'!DU26*0.5</f>
        <v>6.5</v>
      </c>
      <c r="DW26">
        <f>'Inventory CRP'!DW26*0.5</f>
        <v>7</v>
      </c>
      <c r="DX26">
        <f>'Inventory CRP'!DX26*0.5</f>
        <v>0</v>
      </c>
      <c r="DY26">
        <f>'Inventory CRP'!DY26*0.5</f>
        <v>6.5</v>
      </c>
      <c r="DZ26">
        <f>'Inventory CRP'!DZ26*0.5</f>
        <v>7</v>
      </c>
      <c r="EB26">
        <f>'Inventory CRP'!EB26*0.5</f>
        <v>8.5</v>
      </c>
      <c r="EC26">
        <f>'Inventory CRP'!EC26*0.5</f>
        <v>0</v>
      </c>
      <c r="ED26">
        <f>'Inventory CRP'!ED26*0.5</f>
        <v>6.5</v>
      </c>
      <c r="EE26">
        <f>'Inventory CRP'!EE26*0.5</f>
        <v>7.5</v>
      </c>
      <c r="EG26">
        <f>'Inventory CRP'!EG26*0.5</f>
        <v>9</v>
      </c>
      <c r="EH26">
        <f>'Inventory CRP'!EH26*0.5</f>
        <v>0</v>
      </c>
      <c r="EI26">
        <f>'Inventory CRP'!EI26*0.5</f>
        <v>6.5</v>
      </c>
      <c r="EJ26">
        <f>'Inventory CRP'!EJ26*0.5</f>
        <v>7.5</v>
      </c>
      <c r="EL26">
        <f>'Inventory CRP'!EL26*0.5</f>
        <v>5.5</v>
      </c>
      <c r="EM26">
        <f>'Inventory CRP'!EM26*0.5</f>
        <v>2.5</v>
      </c>
      <c r="EN26">
        <f>'Inventory CRP'!EN26*0.5</f>
        <v>4.5</v>
      </c>
      <c r="EO26">
        <f>'Inventory CRP'!EO26*0.5</f>
        <v>6</v>
      </c>
      <c r="EQ26">
        <f>'Inventory CRP'!EQ26*0.5</f>
        <v>0</v>
      </c>
      <c r="ER26">
        <f>'Inventory CRP'!ER26*0.5</f>
        <v>0</v>
      </c>
      <c r="ES26">
        <f>'Inventory CRP'!ES26*0.5</f>
        <v>7</v>
      </c>
      <c r="ET26">
        <f>'Inventory CRP'!ET26*0.5</f>
        <v>5.5</v>
      </c>
      <c r="EV26" s="74">
        <f t="shared" si="0"/>
        <v>6</v>
      </c>
      <c r="EW26" s="74">
        <f t="shared" si="1"/>
        <v>1</v>
      </c>
      <c r="EX26" s="74">
        <f t="shared" si="2"/>
        <v>6</v>
      </c>
      <c r="EY26" s="74">
        <f t="shared" si="3"/>
        <v>7</v>
      </c>
    </row>
    <row r="27" spans="1:155" x14ac:dyDescent="0.35">
      <c r="A27">
        <v>25</v>
      </c>
      <c r="B27">
        <f>'Inventory CRP'!B27*0.5</f>
        <v>8.5</v>
      </c>
      <c r="C27">
        <f>'Inventory CRP'!C27*0.5</f>
        <v>11.5</v>
      </c>
      <c r="D27">
        <f>'Inventory CRP'!D27*0.5</f>
        <v>6.5</v>
      </c>
      <c r="E27">
        <f>'Inventory CRP'!E27*0.5</f>
        <v>4</v>
      </c>
      <c r="G27">
        <f>'Inventory CRP'!G27*0.5</f>
        <v>7.5</v>
      </c>
      <c r="H27">
        <f>'Inventory CRP'!H27*0.5</f>
        <v>6</v>
      </c>
      <c r="I27">
        <f>'Inventory CRP'!I27*0.5</f>
        <v>6.5</v>
      </c>
      <c r="J27">
        <f>'Inventory CRP'!J27*0.5</f>
        <v>3</v>
      </c>
      <c r="L27">
        <f>'Inventory CRP'!L27*0.5</f>
        <v>9</v>
      </c>
      <c r="M27">
        <f>'Inventory CRP'!M27*0.5</f>
        <v>2</v>
      </c>
      <c r="N27">
        <f>'Inventory CRP'!N27*0.5</f>
        <v>6.5</v>
      </c>
      <c r="O27">
        <f>'Inventory CRP'!O27*0.5</f>
        <v>6</v>
      </c>
      <c r="Q27">
        <f>'Inventory CRP'!Q27*0.5</f>
        <v>8.5</v>
      </c>
      <c r="R27">
        <f>'Inventory CRP'!R27*0.5</f>
        <v>7.5</v>
      </c>
      <c r="S27">
        <f>'Inventory CRP'!S27*0.5</f>
        <v>7</v>
      </c>
      <c r="T27">
        <f>'Inventory CRP'!T27*0.5</f>
        <v>7.5</v>
      </c>
      <c r="V27">
        <f>'Inventory CRP'!V27*0.5</f>
        <v>9.5</v>
      </c>
      <c r="W27">
        <f>'Inventory CRP'!W27*0.5</f>
        <v>1.5</v>
      </c>
      <c r="X27">
        <f>'Inventory CRP'!X27*0.5</f>
        <v>6.5</v>
      </c>
      <c r="Y27">
        <f>'Inventory CRP'!Y27*0.5</f>
        <v>6.5</v>
      </c>
      <c r="AA27">
        <f>'Inventory CRP'!AA27*0.5</f>
        <v>10.5</v>
      </c>
      <c r="AB27">
        <f>'Inventory CRP'!AB27*0.5</f>
        <v>2</v>
      </c>
      <c r="AC27">
        <f>'Inventory CRP'!AC27*0.5</f>
        <v>6</v>
      </c>
      <c r="AD27">
        <f>'Inventory CRP'!AD27*0.5</f>
        <v>6</v>
      </c>
      <c r="AF27">
        <f>'Inventory CRP'!AF27*0.5</f>
        <v>12</v>
      </c>
      <c r="AG27">
        <f>'Inventory CRP'!AG27*0.5</f>
        <v>6</v>
      </c>
      <c r="AH27">
        <f>'Inventory CRP'!AH27*0.5</f>
        <v>6</v>
      </c>
      <c r="AI27">
        <f>'Inventory CRP'!AI27*0.5</f>
        <v>6.5</v>
      </c>
      <c r="AK27">
        <f>'Inventory CRP'!AK27*0.5</f>
        <v>11</v>
      </c>
      <c r="AL27">
        <f>'Inventory CRP'!AL27*0.5</f>
        <v>1.5</v>
      </c>
      <c r="AM27">
        <f>'Inventory CRP'!AM27*0.5</f>
        <v>6</v>
      </c>
      <c r="AN27">
        <f>'Inventory CRP'!AN27*0.5</f>
        <v>6.5</v>
      </c>
      <c r="AP27">
        <f>'Inventory CRP'!AP27*0.5</f>
        <v>8</v>
      </c>
      <c r="AQ27">
        <f>'Inventory CRP'!AQ27*0.5</f>
        <v>3.5</v>
      </c>
      <c r="AR27">
        <f>'Inventory CRP'!AR27*0.5</f>
        <v>5</v>
      </c>
      <c r="AS27">
        <f>'Inventory CRP'!AS27*0.5</f>
        <v>6</v>
      </c>
      <c r="AU27">
        <f>'Inventory CRP'!AU27*0.5</f>
        <v>10</v>
      </c>
      <c r="AV27">
        <f>'Inventory CRP'!AV27*0.5</f>
        <v>0</v>
      </c>
      <c r="AW27">
        <f>'Inventory CRP'!AW27*0.5</f>
        <v>6.5</v>
      </c>
      <c r="AX27">
        <f>'Inventory CRP'!AX27*0.5</f>
        <v>6</v>
      </c>
      <c r="AZ27">
        <f>'Inventory CRP'!AZ27*0.5</f>
        <v>8.5</v>
      </c>
      <c r="BA27">
        <f>'Inventory CRP'!BA27*0.5</f>
        <v>13</v>
      </c>
      <c r="BB27">
        <f>'Inventory CRP'!BB27*0.5</f>
        <v>6.5</v>
      </c>
      <c r="BC27">
        <f>'Inventory CRP'!BC27*0.5</f>
        <v>4</v>
      </c>
      <c r="BE27">
        <f>'Inventory CRP'!BE27*0.5</f>
        <v>8.5</v>
      </c>
      <c r="BF27">
        <f>'Inventory CRP'!BF27*0.5</f>
        <v>13</v>
      </c>
      <c r="BG27">
        <f>'Inventory CRP'!BG27*0.5</f>
        <v>6.5</v>
      </c>
      <c r="BH27">
        <f>'Inventory CRP'!BH27*0.5</f>
        <v>4</v>
      </c>
      <c r="BJ27">
        <f>'Inventory CRP'!BJ27*0.5</f>
        <v>8.5</v>
      </c>
      <c r="BK27">
        <f>'Inventory CRP'!BK27*0.5</f>
        <v>3</v>
      </c>
      <c r="BL27">
        <f>'Inventory CRP'!BL27*0.5</f>
        <v>6.5</v>
      </c>
      <c r="BM27">
        <f>'Inventory CRP'!BM27*0.5</f>
        <v>6</v>
      </c>
      <c r="BO27">
        <f>'Inventory CRP'!BO27*0.5</f>
        <v>7.5</v>
      </c>
      <c r="BP27">
        <f>'Inventory CRP'!BP27*0.5</f>
        <v>0</v>
      </c>
      <c r="BQ27">
        <f>'Inventory CRP'!BQ27*0.5</f>
        <v>6.5</v>
      </c>
      <c r="BR27">
        <f>'Inventory CRP'!BR27*0.5</f>
        <v>7</v>
      </c>
      <c r="BT27">
        <f>'Inventory CRP'!BT27*0.5</f>
        <v>7.5</v>
      </c>
      <c r="BU27">
        <f>'Inventory CRP'!BU27*0.5</f>
        <v>12.5</v>
      </c>
      <c r="BV27">
        <f>'Inventory CRP'!BV27*0.5</f>
        <v>6.5</v>
      </c>
      <c r="BW27">
        <f>'Inventory CRP'!BW27*0.5</f>
        <v>2.5</v>
      </c>
      <c r="BY27">
        <f>'Inventory CRP'!BY27*0.5</f>
        <v>9.5</v>
      </c>
      <c r="BZ27">
        <f>'Inventory CRP'!BZ27*0.5</f>
        <v>6</v>
      </c>
      <c r="CA27">
        <f>'Inventory CRP'!CA27*0.5</f>
        <v>6.5</v>
      </c>
      <c r="CB27">
        <f>'Inventory CRP'!CB27*0.5</f>
        <v>7</v>
      </c>
      <c r="CD27">
        <f>'Inventory CRP'!CD27*0.5</f>
        <v>7</v>
      </c>
      <c r="CE27">
        <f>'Inventory CRP'!CE27*0.5</f>
        <v>14</v>
      </c>
      <c r="CF27">
        <f>'Inventory CRP'!CF27*0.5</f>
        <v>6.5</v>
      </c>
      <c r="CG27">
        <f>'Inventory CRP'!CG27*0.5</f>
        <v>1.5</v>
      </c>
      <c r="CI27">
        <f>'Inventory CRP'!CI27*0.5</f>
        <v>7.5</v>
      </c>
      <c r="CJ27">
        <f>'Inventory CRP'!CJ27*0.5</f>
        <v>2</v>
      </c>
      <c r="CK27">
        <f>'Inventory CRP'!CK27*0.5</f>
        <v>6.5</v>
      </c>
      <c r="CL27">
        <f>'Inventory CRP'!CL27*0.5</f>
        <v>6</v>
      </c>
      <c r="CN27">
        <f>'Inventory CRP'!CN27*0.5</f>
        <v>10.5</v>
      </c>
      <c r="CO27">
        <f>'Inventory CRP'!CO27*0.5</f>
        <v>9.5</v>
      </c>
      <c r="CP27">
        <f>'Inventory CRP'!CP27*0.5</f>
        <v>6</v>
      </c>
      <c r="CQ27">
        <f>'Inventory CRP'!CQ27*0.5</f>
        <v>5</v>
      </c>
      <c r="CS27">
        <f>'Inventory CRP'!CS27*0.5</f>
        <v>8.5</v>
      </c>
      <c r="CT27">
        <f>'Inventory CRP'!CT27*0.5</f>
        <v>12</v>
      </c>
      <c r="CU27">
        <f>'Inventory CRP'!CU27*0.5</f>
        <v>6.5</v>
      </c>
      <c r="CV27">
        <f>'Inventory CRP'!CV27*0.5</f>
        <v>3</v>
      </c>
      <c r="CX27">
        <f>'Inventory CRP'!CX27*0.5</f>
        <v>11.5</v>
      </c>
      <c r="CY27">
        <f>'Inventory CRP'!CY27*0.5</f>
        <v>6</v>
      </c>
      <c r="CZ27">
        <f>'Inventory CRP'!CZ27*0.5</f>
        <v>6</v>
      </c>
      <c r="DA27">
        <f>'Inventory CRP'!DA27*0.5</f>
        <v>7</v>
      </c>
      <c r="DC27">
        <f>'Inventory CRP'!DC27*0.5</f>
        <v>11</v>
      </c>
      <c r="DD27">
        <f>'Inventory CRP'!DD27*0.5</f>
        <v>6</v>
      </c>
      <c r="DE27">
        <f>'Inventory CRP'!DE27*0.5</f>
        <v>5</v>
      </c>
      <c r="DF27">
        <f>'Inventory CRP'!DF27*0.5</f>
        <v>5.5</v>
      </c>
      <c r="DH27">
        <f>'Inventory CRP'!DH27*0.5</f>
        <v>11.5</v>
      </c>
      <c r="DI27">
        <f>'Inventory CRP'!DI27*0.5</f>
        <v>5.5</v>
      </c>
      <c r="DJ27">
        <f>'Inventory CRP'!DJ27*0.5</f>
        <v>5</v>
      </c>
      <c r="DK27">
        <f>'Inventory CRP'!DK27*0.5</f>
        <v>5</v>
      </c>
      <c r="DM27">
        <f>'Inventory CRP'!DM27*0.5</f>
        <v>8</v>
      </c>
      <c r="DN27">
        <f>'Inventory CRP'!DN27*0.5</f>
        <v>6.5</v>
      </c>
      <c r="DO27">
        <f>'Inventory CRP'!DO27*0.5</f>
        <v>6.5</v>
      </c>
      <c r="DP27">
        <f>'Inventory CRP'!DP27*0.5</f>
        <v>2</v>
      </c>
      <c r="DR27">
        <f>'Inventory CRP'!DR27*0.5</f>
        <v>11</v>
      </c>
      <c r="DS27">
        <f>'Inventory CRP'!DS27*0.5</f>
        <v>6</v>
      </c>
      <c r="DT27">
        <f>'Inventory CRP'!DT27*0.5</f>
        <v>5</v>
      </c>
      <c r="DU27">
        <f>'Inventory CRP'!DU27*0.5</f>
        <v>5.5</v>
      </c>
      <c r="DW27">
        <f>'Inventory CRP'!DW27*0.5</f>
        <v>10</v>
      </c>
      <c r="DX27">
        <f>'Inventory CRP'!DX27*0.5</f>
        <v>5.5</v>
      </c>
      <c r="DY27">
        <f>'Inventory CRP'!DY27*0.5</f>
        <v>6.5</v>
      </c>
      <c r="DZ27">
        <f>'Inventory CRP'!DZ27*0.5</f>
        <v>4</v>
      </c>
      <c r="EB27">
        <f>'Inventory CRP'!EB27*0.5</f>
        <v>8</v>
      </c>
      <c r="EC27">
        <f>'Inventory CRP'!EC27*0.5</f>
        <v>11.5</v>
      </c>
      <c r="ED27">
        <f>'Inventory CRP'!ED27*0.5</f>
        <v>6.5</v>
      </c>
      <c r="EE27">
        <f>'Inventory CRP'!EE27*0.5</f>
        <v>4</v>
      </c>
      <c r="EG27">
        <f>'Inventory CRP'!EG27*0.5</f>
        <v>10</v>
      </c>
      <c r="EH27">
        <f>'Inventory CRP'!EH27*0.5</f>
        <v>14</v>
      </c>
      <c r="EI27">
        <f>'Inventory CRP'!EI27*0.5</f>
        <v>6</v>
      </c>
      <c r="EJ27">
        <f>'Inventory CRP'!EJ27*0.5</f>
        <v>3</v>
      </c>
      <c r="EL27">
        <f>'Inventory CRP'!EL27*0.5</f>
        <v>5</v>
      </c>
      <c r="EM27">
        <f>'Inventory CRP'!EM27*0.5</f>
        <v>1</v>
      </c>
      <c r="EN27">
        <f>'Inventory CRP'!EN27*0.5</f>
        <v>5</v>
      </c>
      <c r="EO27">
        <f>'Inventory CRP'!EO27*0.5</f>
        <v>6.5</v>
      </c>
      <c r="EQ27">
        <f>'Inventory CRP'!EQ27*0.5</f>
        <v>2</v>
      </c>
      <c r="ER27">
        <f>'Inventory CRP'!ER27*0.5</f>
        <v>0</v>
      </c>
      <c r="ES27">
        <f>'Inventory CRP'!ES27*0.5</f>
        <v>7</v>
      </c>
      <c r="ET27">
        <f>'Inventory CRP'!ET27*0.5</f>
        <v>7.5</v>
      </c>
      <c r="EV27" s="74">
        <f t="shared" si="0"/>
        <v>9</v>
      </c>
      <c r="EW27" s="74">
        <f t="shared" si="1"/>
        <v>6</v>
      </c>
      <c r="EX27" s="74">
        <f t="shared" si="2"/>
        <v>6</v>
      </c>
      <c r="EY27" s="74">
        <f t="shared" si="3"/>
        <v>5</v>
      </c>
    </row>
    <row r="28" spans="1:155" x14ac:dyDescent="0.35">
      <c r="A28">
        <v>26</v>
      </c>
      <c r="B28">
        <f>'Inventory CRP'!B28*0.5</f>
        <v>4.5</v>
      </c>
      <c r="C28">
        <f>'Inventory CRP'!C28*0.5</f>
        <v>12.5</v>
      </c>
      <c r="D28">
        <f>'Inventory CRP'!D28*0.5</f>
        <v>6.5</v>
      </c>
      <c r="E28">
        <f>'Inventory CRP'!E28*0.5</f>
        <v>4</v>
      </c>
      <c r="G28">
        <f>'Inventory CRP'!G28*0.5</f>
        <v>5.5</v>
      </c>
      <c r="H28">
        <f>'Inventory CRP'!H28*0.5</f>
        <v>12.5</v>
      </c>
      <c r="I28">
        <f>'Inventory CRP'!I28*0.5</f>
        <v>6.5</v>
      </c>
      <c r="J28">
        <f>'Inventory CRP'!J28*0.5</f>
        <v>1.5</v>
      </c>
      <c r="L28">
        <f>'Inventory CRP'!L28*0.5</f>
        <v>8.5</v>
      </c>
      <c r="M28">
        <f>'Inventory CRP'!M28*0.5</f>
        <v>6</v>
      </c>
      <c r="N28">
        <f>'Inventory CRP'!N28*0.5</f>
        <v>6.5</v>
      </c>
      <c r="O28">
        <f>'Inventory CRP'!O28*0.5</f>
        <v>3.5</v>
      </c>
      <c r="Q28">
        <f>'Inventory CRP'!Q28*0.5</f>
        <v>10</v>
      </c>
      <c r="R28">
        <f>'Inventory CRP'!R28*0.5</f>
        <v>10.5</v>
      </c>
      <c r="S28">
        <f>'Inventory CRP'!S28*0.5</f>
        <v>6.5</v>
      </c>
      <c r="T28">
        <f>'Inventory CRP'!T28*0.5</f>
        <v>5.5</v>
      </c>
      <c r="V28">
        <f>'Inventory CRP'!V28*0.5</f>
        <v>9</v>
      </c>
      <c r="W28">
        <f>'Inventory CRP'!W28*0.5</f>
        <v>12</v>
      </c>
      <c r="X28">
        <f>'Inventory CRP'!X28*0.5</f>
        <v>6</v>
      </c>
      <c r="Y28">
        <f>'Inventory CRP'!Y28*0.5</f>
        <v>3.5</v>
      </c>
      <c r="AA28">
        <f>'Inventory CRP'!AA28*0.5</f>
        <v>9</v>
      </c>
      <c r="AB28">
        <f>'Inventory CRP'!AB28*0.5</f>
        <v>7.5</v>
      </c>
      <c r="AC28">
        <f>'Inventory CRP'!AC28*0.5</f>
        <v>6</v>
      </c>
      <c r="AD28">
        <f>'Inventory CRP'!AD28*0.5</f>
        <v>3.5</v>
      </c>
      <c r="AF28">
        <f>'Inventory CRP'!AF28*0.5</f>
        <v>9</v>
      </c>
      <c r="AG28">
        <f>'Inventory CRP'!AG28*0.5</f>
        <v>24.5</v>
      </c>
      <c r="AH28">
        <f>'Inventory CRP'!AH28*0.5</f>
        <v>6</v>
      </c>
      <c r="AI28">
        <f>'Inventory CRP'!AI28*0.5</f>
        <v>3</v>
      </c>
      <c r="AK28">
        <f>'Inventory CRP'!AK28*0.5</f>
        <v>9</v>
      </c>
      <c r="AL28">
        <f>'Inventory CRP'!AL28*0.5</f>
        <v>8</v>
      </c>
      <c r="AM28">
        <f>'Inventory CRP'!AM28*0.5</f>
        <v>6</v>
      </c>
      <c r="AN28">
        <f>'Inventory CRP'!AN28*0.5</f>
        <v>3</v>
      </c>
      <c r="AP28">
        <f>'Inventory CRP'!AP28*0.5</f>
        <v>6</v>
      </c>
      <c r="AQ28">
        <f>'Inventory CRP'!AQ28*0.5</f>
        <v>6</v>
      </c>
      <c r="AR28">
        <f>'Inventory CRP'!AR28*0.5</f>
        <v>5</v>
      </c>
      <c r="AS28">
        <f>'Inventory CRP'!AS28*0.5</f>
        <v>3</v>
      </c>
      <c r="AU28">
        <f>'Inventory CRP'!AU28*0.5</f>
        <v>7</v>
      </c>
      <c r="AV28">
        <f>'Inventory CRP'!AV28*0.5</f>
        <v>9.5</v>
      </c>
      <c r="AW28">
        <f>'Inventory CRP'!AW28*0.5</f>
        <v>7</v>
      </c>
      <c r="AX28">
        <f>'Inventory CRP'!AX28*0.5</f>
        <v>2.5</v>
      </c>
      <c r="AZ28">
        <f>'Inventory CRP'!AZ28*0.5</f>
        <v>5.5</v>
      </c>
      <c r="BA28">
        <f>'Inventory CRP'!BA28*0.5</f>
        <v>14</v>
      </c>
      <c r="BB28">
        <f>'Inventory CRP'!BB28*0.5</f>
        <v>6.5</v>
      </c>
      <c r="BC28">
        <f>'Inventory CRP'!BC28*0.5</f>
        <v>4</v>
      </c>
      <c r="BE28">
        <f>'Inventory CRP'!BE28*0.5</f>
        <v>5.5</v>
      </c>
      <c r="BF28">
        <f>'Inventory CRP'!BF28*0.5</f>
        <v>14</v>
      </c>
      <c r="BG28">
        <f>'Inventory CRP'!BG28*0.5</f>
        <v>6.5</v>
      </c>
      <c r="BH28">
        <f>'Inventory CRP'!BH28*0.5</f>
        <v>4</v>
      </c>
      <c r="BJ28">
        <f>'Inventory CRP'!BJ28*0.5</f>
        <v>9</v>
      </c>
      <c r="BK28">
        <f>'Inventory CRP'!BK28*0.5</f>
        <v>9.5</v>
      </c>
      <c r="BL28">
        <f>'Inventory CRP'!BL28*0.5</f>
        <v>6</v>
      </c>
      <c r="BM28">
        <f>'Inventory CRP'!BM28*0.5</f>
        <v>3</v>
      </c>
      <c r="BO28">
        <f>'Inventory CRP'!BO28*0.5</f>
        <v>10.5</v>
      </c>
      <c r="BP28">
        <f>'Inventory CRP'!BP28*0.5</f>
        <v>7.5</v>
      </c>
      <c r="BQ28">
        <f>'Inventory CRP'!BQ28*0.5</f>
        <v>6</v>
      </c>
      <c r="BR28">
        <f>'Inventory CRP'!BR28*0.5</f>
        <v>3</v>
      </c>
      <c r="BT28">
        <f>'Inventory CRP'!BT28*0.5</f>
        <v>6.5</v>
      </c>
      <c r="BU28">
        <f>'Inventory CRP'!BU28*0.5</f>
        <v>17</v>
      </c>
      <c r="BV28">
        <f>'Inventory CRP'!BV28*0.5</f>
        <v>6.5</v>
      </c>
      <c r="BW28">
        <f>'Inventory CRP'!BW28*0.5</f>
        <v>3</v>
      </c>
      <c r="BY28">
        <f>'Inventory CRP'!BY28*0.5</f>
        <v>10.5</v>
      </c>
      <c r="BZ28">
        <f>'Inventory CRP'!BZ28*0.5</f>
        <v>14</v>
      </c>
      <c r="CA28">
        <f>'Inventory CRP'!CA28*0.5</f>
        <v>6</v>
      </c>
      <c r="CB28">
        <f>'Inventory CRP'!CB28*0.5</f>
        <v>3</v>
      </c>
      <c r="CD28">
        <f>'Inventory CRP'!CD28*0.5</f>
        <v>0</v>
      </c>
      <c r="CE28">
        <f>'Inventory CRP'!CE28*0.5</f>
        <v>6.5</v>
      </c>
      <c r="CF28">
        <f>'Inventory CRP'!CF28*0.5</f>
        <v>6.5</v>
      </c>
      <c r="CG28">
        <f>'Inventory CRP'!CG28*0.5</f>
        <v>5.5</v>
      </c>
      <c r="CI28">
        <f>'Inventory CRP'!CI28*0.5</f>
        <v>9</v>
      </c>
      <c r="CJ28">
        <f>'Inventory CRP'!CJ28*0.5</f>
        <v>8.5</v>
      </c>
      <c r="CK28">
        <f>'Inventory CRP'!CK28*0.5</f>
        <v>6</v>
      </c>
      <c r="CL28">
        <f>'Inventory CRP'!CL28*0.5</f>
        <v>3</v>
      </c>
      <c r="CN28">
        <f>'Inventory CRP'!CN28*0.5</f>
        <v>3</v>
      </c>
      <c r="CO28">
        <f>'Inventory CRP'!CO28*0.5</f>
        <v>32.5</v>
      </c>
      <c r="CP28">
        <f>'Inventory CRP'!CP28*0.5</f>
        <v>6</v>
      </c>
      <c r="CQ28">
        <f>'Inventory CRP'!CQ28*0.5</f>
        <v>3.5</v>
      </c>
      <c r="CS28">
        <f>'Inventory CRP'!CS28*0.5</f>
        <v>7</v>
      </c>
      <c r="CT28">
        <f>'Inventory CRP'!CT28*0.5</f>
        <v>17</v>
      </c>
      <c r="CU28">
        <f>'Inventory CRP'!CU28*0.5</f>
        <v>6.5</v>
      </c>
      <c r="CV28">
        <f>'Inventory CRP'!CV28*0.5</f>
        <v>1.5</v>
      </c>
      <c r="CX28">
        <f>'Inventory CRP'!CX28*0.5</f>
        <v>10.5</v>
      </c>
      <c r="CY28">
        <f>'Inventory CRP'!CY28*0.5</f>
        <v>13.5</v>
      </c>
      <c r="CZ28">
        <f>'Inventory CRP'!CZ28*0.5</f>
        <v>6</v>
      </c>
      <c r="DA28">
        <f>'Inventory CRP'!DA28*0.5</f>
        <v>4.5</v>
      </c>
      <c r="DC28">
        <f>'Inventory CRP'!DC28*0.5</f>
        <v>5.5</v>
      </c>
      <c r="DD28">
        <f>'Inventory CRP'!DD28*0.5</f>
        <v>11</v>
      </c>
      <c r="DE28">
        <f>'Inventory CRP'!DE28*0.5</f>
        <v>4</v>
      </c>
      <c r="DF28">
        <f>'Inventory CRP'!DF28*0.5</f>
        <v>3</v>
      </c>
      <c r="DH28">
        <f>'Inventory CRP'!DH28*0.5</f>
        <v>5.5</v>
      </c>
      <c r="DI28">
        <f>'Inventory CRP'!DI28*0.5</f>
        <v>9</v>
      </c>
      <c r="DJ28">
        <f>'Inventory CRP'!DJ28*0.5</f>
        <v>5</v>
      </c>
      <c r="DK28">
        <f>'Inventory CRP'!DK28*0.5</f>
        <v>3</v>
      </c>
      <c r="DM28">
        <f>'Inventory CRP'!DM28*0.5</f>
        <v>7</v>
      </c>
      <c r="DN28">
        <f>'Inventory CRP'!DN28*0.5</f>
        <v>10</v>
      </c>
      <c r="DO28">
        <f>'Inventory CRP'!DO28*0.5</f>
        <v>6.5</v>
      </c>
      <c r="DP28">
        <f>'Inventory CRP'!DP28*0.5</f>
        <v>4.5</v>
      </c>
      <c r="DR28">
        <f>'Inventory CRP'!DR28*0.5</f>
        <v>5.5</v>
      </c>
      <c r="DS28">
        <f>'Inventory CRP'!DS28*0.5</f>
        <v>11</v>
      </c>
      <c r="DT28">
        <f>'Inventory CRP'!DT28*0.5</f>
        <v>4</v>
      </c>
      <c r="DU28">
        <f>'Inventory CRP'!DU28*0.5</f>
        <v>3</v>
      </c>
      <c r="DW28">
        <f>'Inventory CRP'!DW28*0.5</f>
        <v>6.5</v>
      </c>
      <c r="DX28">
        <f>'Inventory CRP'!DX28*0.5</f>
        <v>12</v>
      </c>
      <c r="DY28">
        <f>'Inventory CRP'!DY28*0.5</f>
        <v>6.5</v>
      </c>
      <c r="DZ28">
        <f>'Inventory CRP'!DZ28*0.5</f>
        <v>2.5</v>
      </c>
      <c r="EB28">
        <f>'Inventory CRP'!EB28*0.5</f>
        <v>8</v>
      </c>
      <c r="EC28">
        <f>'Inventory CRP'!EC28*0.5</f>
        <v>15</v>
      </c>
      <c r="ED28">
        <f>'Inventory CRP'!ED28*0.5</f>
        <v>6</v>
      </c>
      <c r="EE28">
        <f>'Inventory CRP'!EE28*0.5</f>
        <v>3.5</v>
      </c>
      <c r="EG28">
        <f>'Inventory CRP'!EG28*0.5</f>
        <v>1</v>
      </c>
      <c r="EH28">
        <f>'Inventory CRP'!EH28*0.5</f>
        <v>33</v>
      </c>
      <c r="EI28">
        <f>'Inventory CRP'!EI28*0.5</f>
        <v>6</v>
      </c>
      <c r="EJ28">
        <f>'Inventory CRP'!EJ28*0.5</f>
        <v>4.5</v>
      </c>
      <c r="EL28">
        <f>'Inventory CRP'!EL28*0.5</f>
        <v>8</v>
      </c>
      <c r="EM28">
        <f>'Inventory CRP'!EM28*0.5</f>
        <v>6</v>
      </c>
      <c r="EN28">
        <f>'Inventory CRP'!EN28*0.5</f>
        <v>5</v>
      </c>
      <c r="EO28">
        <f>'Inventory CRP'!EO28*0.5</f>
        <v>3.5</v>
      </c>
      <c r="EQ28">
        <f>'Inventory CRP'!EQ28*0.5</f>
        <v>10.5</v>
      </c>
      <c r="ER28">
        <f>'Inventory CRP'!ER28*0.5</f>
        <v>0.5</v>
      </c>
      <c r="ES28">
        <f>'Inventory CRP'!ES28*0.5</f>
        <v>6.5</v>
      </c>
      <c r="ET28">
        <f>'Inventory CRP'!ET28*0.5</f>
        <v>7.5</v>
      </c>
      <c r="EV28" s="74">
        <f t="shared" si="0"/>
        <v>7</v>
      </c>
      <c r="EW28" s="74">
        <f t="shared" si="1"/>
        <v>12</v>
      </c>
      <c r="EX28" s="74">
        <f t="shared" si="2"/>
        <v>6</v>
      </c>
      <c r="EY28" s="74">
        <f t="shared" si="3"/>
        <v>4</v>
      </c>
    </row>
    <row r="29" spans="1:155" x14ac:dyDescent="0.35">
      <c r="A29">
        <v>27</v>
      </c>
      <c r="B29">
        <f>'Inventory CRP'!B29*0.5</f>
        <v>0</v>
      </c>
      <c r="C29">
        <f>'Inventory CRP'!C29*0.5</f>
        <v>0.5</v>
      </c>
      <c r="D29">
        <f>'Inventory CRP'!D29*0.5</f>
        <v>6.5</v>
      </c>
      <c r="E29">
        <f>'Inventory CRP'!E29*0.5</f>
        <v>5</v>
      </c>
      <c r="G29">
        <f>'Inventory CRP'!G29*0.5</f>
        <v>0</v>
      </c>
      <c r="H29">
        <f>'Inventory CRP'!H29*0.5</f>
        <v>11.5</v>
      </c>
      <c r="I29">
        <f>'Inventory CRP'!I29*0.5</f>
        <v>6.5</v>
      </c>
      <c r="J29">
        <f>'Inventory CRP'!J29*0.5</f>
        <v>6</v>
      </c>
      <c r="L29">
        <f>'Inventory CRP'!L29*0.5</f>
        <v>5</v>
      </c>
      <c r="M29">
        <f>'Inventory CRP'!M29*0.5</f>
        <v>13</v>
      </c>
      <c r="N29">
        <f>'Inventory CRP'!N29*0.5</f>
        <v>6.5</v>
      </c>
      <c r="O29">
        <f>'Inventory CRP'!O29*0.5</f>
        <v>3.5</v>
      </c>
      <c r="Q29">
        <f>'Inventory CRP'!Q29*0.5</f>
        <v>6</v>
      </c>
      <c r="R29">
        <f>'Inventory CRP'!R29*0.5</f>
        <v>6</v>
      </c>
      <c r="S29">
        <f>'Inventory CRP'!S29*0.5</f>
        <v>6</v>
      </c>
      <c r="T29">
        <f>'Inventory CRP'!T29*0.5</f>
        <v>5</v>
      </c>
      <c r="V29">
        <f>'Inventory CRP'!V29*0.5</f>
        <v>5.5</v>
      </c>
      <c r="W29">
        <f>'Inventory CRP'!W29*0.5</f>
        <v>18</v>
      </c>
      <c r="X29">
        <f>'Inventory CRP'!X29*0.5</f>
        <v>6</v>
      </c>
      <c r="Y29">
        <f>'Inventory CRP'!Y29*0.5</f>
        <v>4</v>
      </c>
      <c r="AA29">
        <f>'Inventory CRP'!AA29*0.5</f>
        <v>4</v>
      </c>
      <c r="AB29">
        <f>'Inventory CRP'!AB29*0.5</f>
        <v>13</v>
      </c>
      <c r="AC29">
        <f>'Inventory CRP'!AC29*0.5</f>
        <v>6.5</v>
      </c>
      <c r="AD29">
        <f>'Inventory CRP'!AD29*0.5</f>
        <v>1.5</v>
      </c>
      <c r="AF29">
        <f>'Inventory CRP'!AF29*0.5</f>
        <v>0</v>
      </c>
      <c r="AG29">
        <f>'Inventory CRP'!AG29*0.5</f>
        <v>21.5</v>
      </c>
      <c r="AH29">
        <f>'Inventory CRP'!AH29*0.5</f>
        <v>6.5</v>
      </c>
      <c r="AI29">
        <f>'Inventory CRP'!AI29*0.5</f>
        <v>1.5</v>
      </c>
      <c r="AK29">
        <f>'Inventory CRP'!AK29*0.5</f>
        <v>4.5</v>
      </c>
      <c r="AL29">
        <f>'Inventory CRP'!AL29*0.5</f>
        <v>13</v>
      </c>
      <c r="AM29">
        <f>'Inventory CRP'!AM29*0.5</f>
        <v>6.5</v>
      </c>
      <c r="AN29">
        <f>'Inventory CRP'!AN29*0.5</f>
        <v>1.5</v>
      </c>
      <c r="AP29">
        <f>'Inventory CRP'!AP29*0.5</f>
        <v>5.5</v>
      </c>
      <c r="AQ29">
        <f>'Inventory CRP'!AQ29*0.5</f>
        <v>6</v>
      </c>
      <c r="AR29">
        <f>'Inventory CRP'!AR29*0.5</f>
        <v>5</v>
      </c>
      <c r="AS29">
        <f>'Inventory CRP'!AS29*0.5</f>
        <v>3.5</v>
      </c>
      <c r="AU29">
        <f>'Inventory CRP'!AU29*0.5</f>
        <v>5.5</v>
      </c>
      <c r="AV29">
        <f>'Inventory CRP'!AV29*0.5</f>
        <v>9</v>
      </c>
      <c r="AW29">
        <f>'Inventory CRP'!AW29*0.5</f>
        <v>7</v>
      </c>
      <c r="AX29">
        <f>'Inventory CRP'!AX29*0.5</f>
        <v>4</v>
      </c>
      <c r="AZ29">
        <f>'Inventory CRP'!AZ29*0.5</f>
        <v>0</v>
      </c>
      <c r="BA29">
        <f>'Inventory CRP'!BA29*0.5</f>
        <v>3.5</v>
      </c>
      <c r="BB29">
        <f>'Inventory CRP'!BB29*0.5</f>
        <v>6.5</v>
      </c>
      <c r="BC29">
        <f>'Inventory CRP'!BC29*0.5</f>
        <v>5</v>
      </c>
      <c r="BE29">
        <f>'Inventory CRP'!BE29*0.5</f>
        <v>0</v>
      </c>
      <c r="BF29">
        <f>'Inventory CRP'!BF29*0.5</f>
        <v>3.5</v>
      </c>
      <c r="BG29">
        <f>'Inventory CRP'!BG29*0.5</f>
        <v>6.5</v>
      </c>
      <c r="BH29">
        <f>'Inventory CRP'!BH29*0.5</f>
        <v>5</v>
      </c>
      <c r="BJ29">
        <f>'Inventory CRP'!BJ29*0.5</f>
        <v>4</v>
      </c>
      <c r="BK29">
        <f>'Inventory CRP'!BK29*0.5</f>
        <v>16.5</v>
      </c>
      <c r="BL29">
        <f>'Inventory CRP'!BL29*0.5</f>
        <v>6</v>
      </c>
      <c r="BM29">
        <f>'Inventory CRP'!BM29*0.5</f>
        <v>5</v>
      </c>
      <c r="BO29">
        <f>'Inventory CRP'!BO29*0.5</f>
        <v>7.5</v>
      </c>
      <c r="BP29">
        <f>'Inventory CRP'!BP29*0.5</f>
        <v>15</v>
      </c>
      <c r="BQ29">
        <f>'Inventory CRP'!BQ29*0.5</f>
        <v>6</v>
      </c>
      <c r="BR29">
        <f>'Inventory CRP'!BR29*0.5</f>
        <v>4</v>
      </c>
      <c r="BT29">
        <f>'Inventory CRP'!BT29*0.5</f>
        <v>0</v>
      </c>
      <c r="BU29">
        <f>'Inventory CRP'!BU29*0.5</f>
        <v>12.5</v>
      </c>
      <c r="BV29">
        <f>'Inventory CRP'!BV29*0.5</f>
        <v>7</v>
      </c>
      <c r="BW29">
        <f>'Inventory CRP'!BW29*0.5</f>
        <v>6</v>
      </c>
      <c r="BY29">
        <f>'Inventory CRP'!BY29*0.5</f>
        <v>1.5</v>
      </c>
      <c r="BZ29">
        <f>'Inventory CRP'!BZ29*0.5</f>
        <v>19</v>
      </c>
      <c r="CA29">
        <f>'Inventory CRP'!CA29*0.5</f>
        <v>6</v>
      </c>
      <c r="CB29">
        <f>'Inventory CRP'!CB29*0.5</f>
        <v>4</v>
      </c>
      <c r="CD29">
        <f>'Inventory CRP'!CD29*0.5</f>
        <v>0.5</v>
      </c>
      <c r="CE29">
        <f>'Inventory CRP'!CE29*0.5</f>
        <v>0</v>
      </c>
      <c r="CF29">
        <f>'Inventory CRP'!CF29*0.5</f>
        <v>6.5</v>
      </c>
      <c r="CG29">
        <f>'Inventory CRP'!CG29*0.5</f>
        <v>6.5</v>
      </c>
      <c r="CI29">
        <f>'Inventory CRP'!CI29*0.5</f>
        <v>5</v>
      </c>
      <c r="CJ29">
        <f>'Inventory CRP'!CJ29*0.5</f>
        <v>13.5</v>
      </c>
      <c r="CK29">
        <f>'Inventory CRP'!CK29*0.5</f>
        <v>6</v>
      </c>
      <c r="CL29">
        <f>'Inventory CRP'!CL29*0.5</f>
        <v>5</v>
      </c>
      <c r="CN29">
        <f>'Inventory CRP'!CN29*0.5</f>
        <v>0</v>
      </c>
      <c r="CO29">
        <f>'Inventory CRP'!CO29*0.5</f>
        <v>6</v>
      </c>
      <c r="CP29">
        <f>'Inventory CRP'!CP29*0.5</f>
        <v>6.5</v>
      </c>
      <c r="CQ29">
        <f>'Inventory CRP'!CQ29*0.5</f>
        <v>3</v>
      </c>
      <c r="CS29">
        <f>'Inventory CRP'!CS29*0.5</f>
        <v>0</v>
      </c>
      <c r="CT29">
        <f>'Inventory CRP'!CT29*0.5</f>
        <v>18</v>
      </c>
      <c r="CU29">
        <f>'Inventory CRP'!CU29*0.5</f>
        <v>7</v>
      </c>
      <c r="CV29">
        <f>'Inventory CRP'!CV29*0.5</f>
        <v>5</v>
      </c>
      <c r="CX29">
        <f>'Inventory CRP'!CX29*0.5</f>
        <v>1</v>
      </c>
      <c r="CY29">
        <f>'Inventory CRP'!CY29*0.5</f>
        <v>9</v>
      </c>
      <c r="CZ29">
        <f>'Inventory CRP'!CZ29*0.5</f>
        <v>6.5</v>
      </c>
      <c r="DA29">
        <f>'Inventory CRP'!DA29*0.5</f>
        <v>2</v>
      </c>
      <c r="DC29">
        <f>'Inventory CRP'!DC29*0.5</f>
        <v>2.5</v>
      </c>
      <c r="DD29">
        <f>'Inventory CRP'!DD29*0.5</f>
        <v>6</v>
      </c>
      <c r="DE29">
        <f>'Inventory CRP'!DE29*0.5</f>
        <v>5</v>
      </c>
      <c r="DF29">
        <f>'Inventory CRP'!DF29*0.5</f>
        <v>4.5</v>
      </c>
      <c r="DH29">
        <f>'Inventory CRP'!DH29*0.5</f>
        <v>3</v>
      </c>
      <c r="DI29">
        <f>'Inventory CRP'!DI29*0.5</f>
        <v>7</v>
      </c>
      <c r="DJ29">
        <f>'Inventory CRP'!DJ29*0.5</f>
        <v>5</v>
      </c>
      <c r="DK29">
        <f>'Inventory CRP'!DK29*0.5</f>
        <v>4</v>
      </c>
      <c r="DM29">
        <f>'Inventory CRP'!DM29*0.5</f>
        <v>0</v>
      </c>
      <c r="DN29">
        <f>'Inventory CRP'!DN29*0.5</f>
        <v>10</v>
      </c>
      <c r="DO29">
        <f>'Inventory CRP'!DO29*0.5</f>
        <v>7</v>
      </c>
      <c r="DP29">
        <f>'Inventory CRP'!DP29*0.5</f>
        <v>5.5</v>
      </c>
      <c r="DR29">
        <f>'Inventory CRP'!DR29*0.5</f>
        <v>2.5</v>
      </c>
      <c r="DS29">
        <f>'Inventory CRP'!DS29*0.5</f>
        <v>6</v>
      </c>
      <c r="DT29">
        <f>'Inventory CRP'!DT29*0.5</f>
        <v>5</v>
      </c>
      <c r="DU29">
        <f>'Inventory CRP'!DU29*0.5</f>
        <v>4.5</v>
      </c>
      <c r="DW29">
        <f>'Inventory CRP'!DW29*0.5</f>
        <v>0</v>
      </c>
      <c r="DX29">
        <f>'Inventory CRP'!DX29*0.5</f>
        <v>9</v>
      </c>
      <c r="DY29">
        <f>'Inventory CRP'!DY29*0.5</f>
        <v>6.5</v>
      </c>
      <c r="DZ29">
        <f>'Inventory CRP'!DZ29*0.5</f>
        <v>3.5</v>
      </c>
      <c r="EB29">
        <f>'Inventory CRP'!EB29*0.5</f>
        <v>0.5</v>
      </c>
      <c r="EC29">
        <f>'Inventory CRP'!EC29*0.5</f>
        <v>11.5</v>
      </c>
      <c r="ED29">
        <f>'Inventory CRP'!ED29*0.5</f>
        <v>6</v>
      </c>
      <c r="EE29">
        <f>'Inventory CRP'!EE29*0.5</f>
        <v>5.5</v>
      </c>
      <c r="EG29">
        <f>'Inventory CRP'!EG29*0.5</f>
        <v>0</v>
      </c>
      <c r="EH29">
        <f>'Inventory CRP'!EH29*0.5</f>
        <v>11.5</v>
      </c>
      <c r="EI29">
        <f>'Inventory CRP'!EI29*0.5</f>
        <v>6.5</v>
      </c>
      <c r="EJ29">
        <f>'Inventory CRP'!EJ29*0.5</f>
        <v>3.5</v>
      </c>
      <c r="EL29">
        <f>'Inventory CRP'!EL29*0.5</f>
        <v>8.5</v>
      </c>
      <c r="EM29">
        <f>'Inventory CRP'!EM29*0.5</f>
        <v>6.5</v>
      </c>
      <c r="EN29">
        <f>'Inventory CRP'!EN29*0.5</f>
        <v>5</v>
      </c>
      <c r="EO29">
        <f>'Inventory CRP'!EO29*0.5</f>
        <v>4.5</v>
      </c>
      <c r="EQ29">
        <f>'Inventory CRP'!EQ29*0.5</f>
        <v>9.5</v>
      </c>
      <c r="ER29">
        <f>'Inventory CRP'!ER29*0.5</f>
        <v>4.5</v>
      </c>
      <c r="ES29">
        <f>'Inventory CRP'!ES29*0.5</f>
        <v>6.5</v>
      </c>
      <c r="ET29">
        <f>'Inventory CRP'!ET29*0.5</f>
        <v>5.5</v>
      </c>
      <c r="EV29" s="74">
        <f t="shared" si="0"/>
        <v>3</v>
      </c>
      <c r="EW29" s="74">
        <f t="shared" si="1"/>
        <v>10</v>
      </c>
      <c r="EX29" s="74">
        <f t="shared" si="2"/>
        <v>6</v>
      </c>
      <c r="EY29" s="74">
        <f t="shared" si="3"/>
        <v>4</v>
      </c>
    </row>
    <row r="30" spans="1:155" x14ac:dyDescent="0.35">
      <c r="A30">
        <v>28</v>
      </c>
      <c r="B30">
        <f>'Inventory CRP'!B30*0.5</f>
        <v>2</v>
      </c>
      <c r="C30">
        <f>'Inventory CRP'!C30*0.5</f>
        <v>0</v>
      </c>
      <c r="D30">
        <f>'Inventory CRP'!D30*0.5</f>
        <v>6.5</v>
      </c>
      <c r="E30">
        <f>'Inventory CRP'!E30*0.5</f>
        <v>6</v>
      </c>
      <c r="G30">
        <f>'Inventory CRP'!G30*0.5</f>
        <v>3</v>
      </c>
      <c r="H30">
        <f>'Inventory CRP'!H30*0.5</f>
        <v>0</v>
      </c>
      <c r="I30">
        <f>'Inventory CRP'!I30*0.5</f>
        <v>6.5</v>
      </c>
      <c r="J30">
        <f>'Inventory CRP'!J30*0.5</f>
        <v>8</v>
      </c>
      <c r="L30">
        <f>'Inventory CRP'!L30*0.5</f>
        <v>0.5</v>
      </c>
      <c r="M30">
        <f>'Inventory CRP'!M30*0.5</f>
        <v>7</v>
      </c>
      <c r="N30">
        <f>'Inventory CRP'!N30*0.5</f>
        <v>6.5</v>
      </c>
      <c r="O30">
        <f>'Inventory CRP'!O30*0.5</f>
        <v>5</v>
      </c>
      <c r="Q30">
        <f>'Inventory CRP'!Q30*0.5</f>
        <v>1</v>
      </c>
      <c r="R30">
        <f>'Inventory CRP'!R30*0.5</f>
        <v>6</v>
      </c>
      <c r="S30">
        <f>'Inventory CRP'!S30*0.5</f>
        <v>6.5</v>
      </c>
      <c r="T30">
        <f>'Inventory CRP'!T30*0.5</f>
        <v>3</v>
      </c>
      <c r="V30">
        <f>'Inventory CRP'!V30*0.5</f>
        <v>0</v>
      </c>
      <c r="W30">
        <f>'Inventory CRP'!W30*0.5</f>
        <v>8.5</v>
      </c>
      <c r="X30">
        <f>'Inventory CRP'!X30*0.5</f>
        <v>6.5</v>
      </c>
      <c r="Y30">
        <f>'Inventory CRP'!Y30*0.5</f>
        <v>4.5</v>
      </c>
      <c r="AA30">
        <f>'Inventory CRP'!AA30*0.5</f>
        <v>0</v>
      </c>
      <c r="AB30">
        <f>'Inventory CRP'!AB30*0.5</f>
        <v>6.5</v>
      </c>
      <c r="AC30">
        <f>'Inventory CRP'!AC30*0.5</f>
        <v>6.5</v>
      </c>
      <c r="AD30">
        <f>'Inventory CRP'!AD30*0.5</f>
        <v>4.5</v>
      </c>
      <c r="AF30">
        <f>'Inventory CRP'!AF30*0.5</f>
        <v>0</v>
      </c>
      <c r="AG30">
        <f>'Inventory CRP'!AG30*0.5</f>
        <v>4.5</v>
      </c>
      <c r="AH30">
        <f>'Inventory CRP'!AH30*0.5</f>
        <v>6.5</v>
      </c>
      <c r="AI30">
        <f>'Inventory CRP'!AI30*0.5</f>
        <v>4.5</v>
      </c>
      <c r="AK30">
        <f>'Inventory CRP'!AK30*0.5</f>
        <v>0</v>
      </c>
      <c r="AL30">
        <f>'Inventory CRP'!AL30*0.5</f>
        <v>7</v>
      </c>
      <c r="AM30">
        <f>'Inventory CRP'!AM30*0.5</f>
        <v>6.5</v>
      </c>
      <c r="AN30">
        <f>'Inventory CRP'!AN30*0.5</f>
        <v>4.5</v>
      </c>
      <c r="AP30">
        <f>'Inventory CRP'!AP30*0.5</f>
        <v>2</v>
      </c>
      <c r="AQ30">
        <f>'Inventory CRP'!AQ30*0.5</f>
        <v>6</v>
      </c>
      <c r="AR30">
        <f>'Inventory CRP'!AR30*0.5</f>
        <v>5</v>
      </c>
      <c r="AS30">
        <f>'Inventory CRP'!AS30*0.5</f>
        <v>5.5</v>
      </c>
      <c r="AU30">
        <f>'Inventory CRP'!AU30*0.5</f>
        <v>0.5</v>
      </c>
      <c r="AV30">
        <f>'Inventory CRP'!AV30*0.5</f>
        <v>9</v>
      </c>
      <c r="AW30">
        <f>'Inventory CRP'!AW30*0.5</f>
        <v>6.5</v>
      </c>
      <c r="AX30">
        <f>'Inventory CRP'!AX30*0.5</f>
        <v>6</v>
      </c>
      <c r="AZ30">
        <f>'Inventory CRP'!AZ30*0.5</f>
        <v>2</v>
      </c>
      <c r="BA30">
        <f>'Inventory CRP'!BA30*0.5</f>
        <v>0</v>
      </c>
      <c r="BB30">
        <f>'Inventory CRP'!BB30*0.5</f>
        <v>6.5</v>
      </c>
      <c r="BC30">
        <f>'Inventory CRP'!BC30*0.5</f>
        <v>5</v>
      </c>
      <c r="BE30">
        <f>'Inventory CRP'!BE30*0.5</f>
        <v>2</v>
      </c>
      <c r="BF30">
        <f>'Inventory CRP'!BF30*0.5</f>
        <v>0</v>
      </c>
      <c r="BG30">
        <f>'Inventory CRP'!BG30*0.5</f>
        <v>6.5</v>
      </c>
      <c r="BH30">
        <f>'Inventory CRP'!BH30*0.5</f>
        <v>6</v>
      </c>
      <c r="BJ30">
        <f>'Inventory CRP'!BJ30*0.5</f>
        <v>0.5</v>
      </c>
      <c r="BK30">
        <f>'Inventory CRP'!BK30*0.5</f>
        <v>4</v>
      </c>
      <c r="BL30">
        <f>'Inventory CRP'!BL30*0.5</f>
        <v>6.5</v>
      </c>
      <c r="BM30">
        <f>'Inventory CRP'!BM30*0.5</f>
        <v>4.5</v>
      </c>
      <c r="BO30">
        <f>'Inventory CRP'!BO30*0.5</f>
        <v>0</v>
      </c>
      <c r="BP30">
        <f>'Inventory CRP'!BP30*0.5</f>
        <v>8</v>
      </c>
      <c r="BQ30">
        <f>'Inventory CRP'!BQ30*0.5</f>
        <v>6.5</v>
      </c>
      <c r="BR30">
        <f>'Inventory CRP'!BR30*0.5</f>
        <v>3</v>
      </c>
      <c r="BT30">
        <f>'Inventory CRP'!BT30*0.5</f>
        <v>3</v>
      </c>
      <c r="BU30">
        <f>'Inventory CRP'!BU30*0.5</f>
        <v>0</v>
      </c>
      <c r="BV30">
        <f>'Inventory CRP'!BV30*0.5</f>
        <v>6.5</v>
      </c>
      <c r="BW30">
        <f>'Inventory CRP'!BW30*0.5</f>
        <v>7</v>
      </c>
      <c r="BY30">
        <f>'Inventory CRP'!BY30*0.5</f>
        <v>0</v>
      </c>
      <c r="BZ30">
        <f>'Inventory CRP'!BZ30*0.5</f>
        <v>5</v>
      </c>
      <c r="CA30">
        <f>'Inventory CRP'!CA30*0.5</f>
        <v>6.5</v>
      </c>
      <c r="CB30">
        <f>'Inventory CRP'!CB30*0.5</f>
        <v>3</v>
      </c>
      <c r="CD30">
        <f>'Inventory CRP'!CD30*0.5</f>
        <v>8</v>
      </c>
      <c r="CE30">
        <f>'Inventory CRP'!CE30*0.5</f>
        <v>0</v>
      </c>
      <c r="CF30">
        <f>'Inventory CRP'!CF30*0.5</f>
        <v>6.5</v>
      </c>
      <c r="CG30">
        <f>'Inventory CRP'!CG30*0.5</f>
        <v>7.5</v>
      </c>
      <c r="CI30">
        <f>'Inventory CRP'!CI30*0.5</f>
        <v>0.5</v>
      </c>
      <c r="CJ30">
        <f>'Inventory CRP'!CJ30*0.5</f>
        <v>6</v>
      </c>
      <c r="CK30">
        <f>'Inventory CRP'!CK30*0.5</f>
        <v>6.5</v>
      </c>
      <c r="CL30">
        <f>'Inventory CRP'!CL30*0.5</f>
        <v>4.5</v>
      </c>
      <c r="CN30">
        <f>'Inventory CRP'!CN30*0.5</f>
        <v>3</v>
      </c>
      <c r="CO30">
        <f>'Inventory CRP'!CO30*0.5</f>
        <v>0</v>
      </c>
      <c r="CP30">
        <f>'Inventory CRP'!CP30*0.5</f>
        <v>6.5</v>
      </c>
      <c r="CQ30">
        <f>'Inventory CRP'!CQ30*0.5</f>
        <v>5.5</v>
      </c>
      <c r="CS30">
        <f>'Inventory CRP'!CS30*0.5</f>
        <v>2</v>
      </c>
      <c r="CT30">
        <f>'Inventory CRP'!CT30*0.5</f>
        <v>0</v>
      </c>
      <c r="CU30">
        <f>'Inventory CRP'!CU30*0.5</f>
        <v>6.5</v>
      </c>
      <c r="CV30">
        <f>'Inventory CRP'!CV30*0.5</f>
        <v>6.5</v>
      </c>
      <c r="CX30">
        <f>'Inventory CRP'!CX30*0.5</f>
        <v>4.5</v>
      </c>
      <c r="CY30">
        <f>'Inventory CRP'!CY30*0.5</f>
        <v>6</v>
      </c>
      <c r="CZ30">
        <f>'Inventory CRP'!CZ30*0.5</f>
        <v>6.5</v>
      </c>
      <c r="DA30">
        <f>'Inventory CRP'!DA30*0.5</f>
        <v>3</v>
      </c>
      <c r="DC30">
        <f>'Inventory CRP'!DC30*0.5</f>
        <v>2.5</v>
      </c>
      <c r="DD30">
        <f>'Inventory CRP'!DD30*0.5</f>
        <v>3</v>
      </c>
      <c r="DE30">
        <f>'Inventory CRP'!DE30*0.5</f>
        <v>5</v>
      </c>
      <c r="DF30">
        <f>'Inventory CRP'!DF30*0.5</f>
        <v>5.5</v>
      </c>
      <c r="DH30">
        <f>'Inventory CRP'!DH30*0.5</f>
        <v>3.5</v>
      </c>
      <c r="DI30">
        <f>'Inventory CRP'!DI30*0.5</f>
        <v>2</v>
      </c>
      <c r="DJ30">
        <f>'Inventory CRP'!DJ30*0.5</f>
        <v>5</v>
      </c>
      <c r="DK30">
        <f>'Inventory CRP'!DK30*0.5</f>
        <v>7.5</v>
      </c>
      <c r="DM30">
        <f>'Inventory CRP'!DM30*0.5</f>
        <v>3.5</v>
      </c>
      <c r="DN30">
        <f>'Inventory CRP'!DN30*0.5</f>
        <v>1</v>
      </c>
      <c r="DO30">
        <f>'Inventory CRP'!DO30*0.5</f>
        <v>6.5</v>
      </c>
      <c r="DP30">
        <f>'Inventory CRP'!DP30*0.5</f>
        <v>6.5</v>
      </c>
      <c r="DR30">
        <f>'Inventory CRP'!DR30*0.5</f>
        <v>2.5</v>
      </c>
      <c r="DS30">
        <f>'Inventory CRP'!DS30*0.5</f>
        <v>3</v>
      </c>
      <c r="DT30">
        <f>'Inventory CRP'!DT30*0.5</f>
        <v>5</v>
      </c>
      <c r="DU30">
        <f>'Inventory CRP'!DU30*0.5</f>
        <v>5.5</v>
      </c>
      <c r="DW30">
        <f>'Inventory CRP'!DW30*0.5</f>
        <v>1.5</v>
      </c>
      <c r="DX30">
        <f>'Inventory CRP'!DX30*0.5</f>
        <v>1.5</v>
      </c>
      <c r="DY30">
        <f>'Inventory CRP'!DY30*0.5</f>
        <v>6.5</v>
      </c>
      <c r="DZ30">
        <f>'Inventory CRP'!DZ30*0.5</f>
        <v>7</v>
      </c>
      <c r="EB30">
        <f>'Inventory CRP'!EB30*0.5</f>
        <v>2</v>
      </c>
      <c r="EC30">
        <f>'Inventory CRP'!EC30*0.5</f>
        <v>1.5</v>
      </c>
      <c r="ED30">
        <f>'Inventory CRP'!ED30*0.5</f>
        <v>6.5</v>
      </c>
      <c r="EE30">
        <f>'Inventory CRP'!EE30*0.5</f>
        <v>5.5</v>
      </c>
      <c r="EG30">
        <f>'Inventory CRP'!EG30*0.5</f>
        <v>3.5</v>
      </c>
      <c r="EH30">
        <f>'Inventory CRP'!EH30*0.5</f>
        <v>0</v>
      </c>
      <c r="EI30">
        <f>'Inventory CRP'!EI30*0.5</f>
        <v>6.5</v>
      </c>
      <c r="EJ30">
        <f>'Inventory CRP'!EJ30*0.5</f>
        <v>6.5</v>
      </c>
      <c r="EL30">
        <f>'Inventory CRP'!EL30*0.5</f>
        <v>2</v>
      </c>
      <c r="EM30">
        <f>'Inventory CRP'!EM30*0.5</f>
        <v>8.5</v>
      </c>
      <c r="EN30">
        <f>'Inventory CRP'!EN30*0.5</f>
        <v>5</v>
      </c>
      <c r="EO30">
        <f>'Inventory CRP'!EO30*0.5</f>
        <v>4.5</v>
      </c>
      <c r="EQ30">
        <f>'Inventory CRP'!EQ30*0.5</f>
        <v>7.5</v>
      </c>
      <c r="ER30">
        <f>'Inventory CRP'!ER30*0.5</f>
        <v>19</v>
      </c>
      <c r="ES30">
        <f>'Inventory CRP'!ES30*0.5</f>
        <v>7</v>
      </c>
      <c r="ET30">
        <f>'Inventory CRP'!ET30*0.5</f>
        <v>2.5</v>
      </c>
      <c r="EV30" s="74">
        <f t="shared" si="0"/>
        <v>2</v>
      </c>
      <c r="EW30" s="74">
        <f t="shared" si="1"/>
        <v>4</v>
      </c>
      <c r="EX30" s="74">
        <f t="shared" si="2"/>
        <v>6</v>
      </c>
      <c r="EY30" s="74">
        <f t="shared" si="3"/>
        <v>5</v>
      </c>
    </row>
    <row r="31" spans="1:155" x14ac:dyDescent="0.35">
      <c r="A31">
        <v>29</v>
      </c>
      <c r="B31">
        <f>'Inventory CRP'!B31*0.5</f>
        <v>9</v>
      </c>
      <c r="C31">
        <f>'Inventory CRP'!C31*0.5</f>
        <v>0</v>
      </c>
      <c r="D31">
        <f>'Inventory CRP'!D31*0.5</f>
        <v>6.5</v>
      </c>
      <c r="E31">
        <f>'Inventory CRP'!E31*0.5</f>
        <v>7.5</v>
      </c>
      <c r="G31">
        <f>'Inventory CRP'!G31*0.5</f>
        <v>8.5</v>
      </c>
      <c r="H31">
        <f>'Inventory CRP'!H31*0.5</f>
        <v>0</v>
      </c>
      <c r="I31">
        <f>'Inventory CRP'!I31*0.5</f>
        <v>6.5</v>
      </c>
      <c r="J31">
        <f>'Inventory CRP'!J31*0.5</f>
        <v>7.5</v>
      </c>
      <c r="L31">
        <f>'Inventory CRP'!L31*0.5</f>
        <v>2</v>
      </c>
      <c r="M31">
        <f>'Inventory CRP'!M31*0.5</f>
        <v>0.5</v>
      </c>
      <c r="N31">
        <f>'Inventory CRP'!N31*0.5</f>
        <v>6.5</v>
      </c>
      <c r="O31">
        <f>'Inventory CRP'!O31*0.5</f>
        <v>6.5</v>
      </c>
      <c r="Q31">
        <f>'Inventory CRP'!Q31*0.5</f>
        <v>3.5</v>
      </c>
      <c r="R31">
        <f>'Inventory CRP'!R31*0.5</f>
        <v>0</v>
      </c>
      <c r="S31">
        <f>'Inventory CRP'!S31*0.5</f>
        <v>6.5</v>
      </c>
      <c r="T31">
        <f>'Inventory CRP'!T31*0.5</f>
        <v>3.5</v>
      </c>
      <c r="V31">
        <f>'Inventory CRP'!V31*0.5</f>
        <v>2.5</v>
      </c>
      <c r="W31">
        <f>'Inventory CRP'!W31*0.5</f>
        <v>0</v>
      </c>
      <c r="X31">
        <f>'Inventory CRP'!X31*0.5</f>
        <v>6.5</v>
      </c>
      <c r="Y31">
        <f>'Inventory CRP'!Y31*0.5</f>
        <v>6.5</v>
      </c>
      <c r="AA31">
        <f>'Inventory CRP'!AA31*0.5</f>
        <v>1.5</v>
      </c>
      <c r="AB31">
        <f>'Inventory CRP'!AB31*0.5</f>
        <v>0</v>
      </c>
      <c r="AC31">
        <f>'Inventory CRP'!AC31*0.5</f>
        <v>6.5</v>
      </c>
      <c r="AD31">
        <f>'Inventory CRP'!AD31*0.5</f>
        <v>8</v>
      </c>
      <c r="AF31">
        <f>'Inventory CRP'!AF31*0.5</f>
        <v>2</v>
      </c>
      <c r="AG31">
        <f>'Inventory CRP'!AG31*0.5</f>
        <v>0</v>
      </c>
      <c r="AH31">
        <f>'Inventory CRP'!AH31*0.5</f>
        <v>6.5</v>
      </c>
      <c r="AI31">
        <f>'Inventory CRP'!AI31*0.5</f>
        <v>8</v>
      </c>
      <c r="AK31">
        <f>'Inventory CRP'!AK31*0.5</f>
        <v>2</v>
      </c>
      <c r="AL31">
        <f>'Inventory CRP'!AL31*0.5</f>
        <v>0</v>
      </c>
      <c r="AM31">
        <f>'Inventory CRP'!AM31*0.5</f>
        <v>6.5</v>
      </c>
      <c r="AN31">
        <f>'Inventory CRP'!AN31*0.5</f>
        <v>8</v>
      </c>
      <c r="AP31">
        <f>'Inventory CRP'!AP31*0.5</f>
        <v>5.5</v>
      </c>
      <c r="AQ31">
        <f>'Inventory CRP'!AQ31*0.5</f>
        <v>4</v>
      </c>
      <c r="AR31">
        <f>'Inventory CRP'!AR31*0.5</f>
        <v>4.5</v>
      </c>
      <c r="AS31">
        <f>'Inventory CRP'!AS31*0.5</f>
        <v>6</v>
      </c>
      <c r="AU31">
        <f>'Inventory CRP'!AU31*0.5</f>
        <v>4</v>
      </c>
      <c r="AV31">
        <f>'Inventory CRP'!AV31*0.5</f>
        <v>0</v>
      </c>
      <c r="AW31">
        <f>'Inventory CRP'!AW31*0.5</f>
        <v>6.5</v>
      </c>
      <c r="AX31">
        <f>'Inventory CRP'!AX31*0.5</f>
        <v>8.5</v>
      </c>
      <c r="AZ31">
        <f>'Inventory CRP'!AZ31*0.5</f>
        <v>6</v>
      </c>
      <c r="BA31">
        <f>'Inventory CRP'!BA31*0.5</f>
        <v>0</v>
      </c>
      <c r="BB31">
        <f>'Inventory CRP'!BB31*0.5</f>
        <v>6.5</v>
      </c>
      <c r="BC31">
        <f>'Inventory CRP'!BC31*0.5</f>
        <v>7.5</v>
      </c>
      <c r="BE31">
        <f>'Inventory CRP'!BE31*0.5</f>
        <v>6</v>
      </c>
      <c r="BF31">
        <f>'Inventory CRP'!BF31*0.5</f>
        <v>0</v>
      </c>
      <c r="BG31">
        <f>'Inventory CRP'!BG31*0.5</f>
        <v>6.5</v>
      </c>
      <c r="BH31">
        <f>'Inventory CRP'!BH31*0.5</f>
        <v>7.5</v>
      </c>
      <c r="BJ31">
        <f>'Inventory CRP'!BJ31*0.5</f>
        <v>3.5</v>
      </c>
      <c r="BK31">
        <f>'Inventory CRP'!BK31*0.5</f>
        <v>0</v>
      </c>
      <c r="BL31">
        <f>'Inventory CRP'!BL31*0.5</f>
        <v>6.5</v>
      </c>
      <c r="BM31">
        <f>'Inventory CRP'!BM31*0.5</f>
        <v>6.5</v>
      </c>
      <c r="BO31">
        <f>'Inventory CRP'!BO31*0.5</f>
        <v>2.5</v>
      </c>
      <c r="BP31">
        <f>'Inventory CRP'!BP31*0.5</f>
        <v>1</v>
      </c>
      <c r="BQ31">
        <f>'Inventory CRP'!BQ31*0.5</f>
        <v>6.5</v>
      </c>
      <c r="BR31">
        <f>'Inventory CRP'!BR31*0.5</f>
        <v>6</v>
      </c>
      <c r="BT31">
        <f>'Inventory CRP'!BT31*0.5</f>
        <v>7.5</v>
      </c>
      <c r="BU31">
        <f>'Inventory CRP'!BU31*0.5</f>
        <v>0</v>
      </c>
      <c r="BV31">
        <f>'Inventory CRP'!BV31*0.5</f>
        <v>6.5</v>
      </c>
      <c r="BW31">
        <f>'Inventory CRP'!BW31*0.5</f>
        <v>7.5</v>
      </c>
      <c r="BY31">
        <f>'Inventory CRP'!BY31*0.5</f>
        <v>2.5</v>
      </c>
      <c r="BZ31">
        <f>'Inventory CRP'!BZ31*0.5</f>
        <v>0</v>
      </c>
      <c r="CA31">
        <f>'Inventory CRP'!CA31*0.5</f>
        <v>6.5</v>
      </c>
      <c r="CB31">
        <f>'Inventory CRP'!CB31*0.5</f>
        <v>6</v>
      </c>
      <c r="CD31">
        <f>'Inventory CRP'!CD31*0.5</f>
        <v>9</v>
      </c>
      <c r="CE31">
        <f>'Inventory CRP'!CE31*0.5</f>
        <v>6</v>
      </c>
      <c r="CF31">
        <f>'Inventory CRP'!CF31*0.5</f>
        <v>6.5</v>
      </c>
      <c r="CG31">
        <f>'Inventory CRP'!CG31*0.5</f>
        <v>7</v>
      </c>
      <c r="CI31">
        <f>'Inventory CRP'!CI31*0.5</f>
        <v>4</v>
      </c>
      <c r="CJ31">
        <f>'Inventory CRP'!CJ31*0.5</f>
        <v>0</v>
      </c>
      <c r="CK31">
        <f>'Inventory CRP'!CK31*0.5</f>
        <v>6.5</v>
      </c>
      <c r="CL31">
        <f>'Inventory CRP'!CL31*0.5</f>
        <v>6.5</v>
      </c>
      <c r="CN31">
        <f>'Inventory CRP'!CN31*0.5</f>
        <v>2.5</v>
      </c>
      <c r="CO31">
        <f>'Inventory CRP'!CO31*0.5</f>
        <v>0</v>
      </c>
      <c r="CP31">
        <f>'Inventory CRP'!CP31*0.5</f>
        <v>6.5</v>
      </c>
      <c r="CQ31">
        <f>'Inventory CRP'!CQ31*0.5</f>
        <v>8</v>
      </c>
      <c r="CS31">
        <f>'Inventory CRP'!CS31*0.5</f>
        <v>7.5</v>
      </c>
      <c r="CT31">
        <f>'Inventory CRP'!CT31*0.5</f>
        <v>0</v>
      </c>
      <c r="CU31">
        <f>'Inventory CRP'!CU31*0.5</f>
        <v>6.5</v>
      </c>
      <c r="CV31">
        <f>'Inventory CRP'!CV31*0.5</f>
        <v>7.5</v>
      </c>
      <c r="CX31">
        <f>'Inventory CRP'!CX31*0.5</f>
        <v>0.5</v>
      </c>
      <c r="CY31">
        <f>'Inventory CRP'!CY31*0.5</f>
        <v>0</v>
      </c>
      <c r="CZ31">
        <f>'Inventory CRP'!CZ31*0.5</f>
        <v>6.5</v>
      </c>
      <c r="DA31">
        <f>'Inventory CRP'!DA31*0.5</f>
        <v>7</v>
      </c>
      <c r="DC31">
        <f>'Inventory CRP'!DC31*0.5</f>
        <v>6</v>
      </c>
      <c r="DD31">
        <f>'Inventory CRP'!DD31*0.5</f>
        <v>0</v>
      </c>
      <c r="DE31">
        <f>'Inventory CRP'!DE31*0.5</f>
        <v>4.5</v>
      </c>
      <c r="DF31">
        <f>'Inventory CRP'!DF31*0.5</f>
        <v>7</v>
      </c>
      <c r="DH31">
        <f>'Inventory CRP'!DH31*0.5</f>
        <v>6</v>
      </c>
      <c r="DI31">
        <f>'Inventory CRP'!DI31*0.5</f>
        <v>1</v>
      </c>
      <c r="DJ31">
        <f>'Inventory CRP'!DJ31*0.5</f>
        <v>4.5</v>
      </c>
      <c r="DK31">
        <f>'Inventory CRP'!DK31*0.5</f>
        <v>6.5</v>
      </c>
      <c r="DM31">
        <f>'Inventory CRP'!DM31*0.5</f>
        <v>5</v>
      </c>
      <c r="DN31">
        <f>'Inventory CRP'!DN31*0.5</f>
        <v>0</v>
      </c>
      <c r="DO31">
        <f>'Inventory CRP'!DO31*0.5</f>
        <v>6.5</v>
      </c>
      <c r="DP31">
        <f>'Inventory CRP'!DP31*0.5</f>
        <v>7.5</v>
      </c>
      <c r="DR31">
        <f>'Inventory CRP'!DR31*0.5</f>
        <v>6</v>
      </c>
      <c r="DS31">
        <f>'Inventory CRP'!DS31*0.5</f>
        <v>0</v>
      </c>
      <c r="DT31">
        <f>'Inventory CRP'!DT31*0.5</f>
        <v>4.5</v>
      </c>
      <c r="DU31">
        <f>'Inventory CRP'!DU31*0.5</f>
        <v>7</v>
      </c>
      <c r="DW31">
        <f>'Inventory CRP'!DW31*0.5</f>
        <v>4</v>
      </c>
      <c r="DX31">
        <f>'Inventory CRP'!DX31*0.5</f>
        <v>0</v>
      </c>
      <c r="DY31">
        <f>'Inventory CRP'!DY31*0.5</f>
        <v>6.5</v>
      </c>
      <c r="DZ31">
        <f>'Inventory CRP'!DZ31*0.5</f>
        <v>8</v>
      </c>
      <c r="EB31">
        <f>'Inventory CRP'!EB31*0.5</f>
        <v>6.5</v>
      </c>
      <c r="EC31">
        <f>'Inventory CRP'!EC31*0.5</f>
        <v>0</v>
      </c>
      <c r="ED31">
        <f>'Inventory CRP'!ED31*0.5</f>
        <v>6.5</v>
      </c>
      <c r="EE31">
        <f>'Inventory CRP'!EE31*0.5</f>
        <v>7</v>
      </c>
      <c r="EG31">
        <f>'Inventory CRP'!EG31*0.5</f>
        <v>4</v>
      </c>
      <c r="EH31">
        <f>'Inventory CRP'!EH31*0.5</f>
        <v>0</v>
      </c>
      <c r="EI31">
        <f>'Inventory CRP'!EI31*0.5</f>
        <v>6.5</v>
      </c>
      <c r="EJ31">
        <f>'Inventory CRP'!EJ31*0.5</f>
        <v>8</v>
      </c>
      <c r="EL31">
        <f>'Inventory CRP'!EL31*0.5</f>
        <v>5</v>
      </c>
      <c r="EM31">
        <f>'Inventory CRP'!EM31*0.5</f>
        <v>5</v>
      </c>
      <c r="EN31">
        <f>'Inventory CRP'!EN31*0.5</f>
        <v>4.5</v>
      </c>
      <c r="EO31">
        <f>'Inventory CRP'!EO31*0.5</f>
        <v>5.5</v>
      </c>
      <c r="EQ31">
        <f>'Inventory CRP'!EQ31*0.5</f>
        <v>0.5</v>
      </c>
      <c r="ER31">
        <f>'Inventory CRP'!ER31*0.5</f>
        <v>6.5</v>
      </c>
      <c r="ES31">
        <f>'Inventory CRP'!ES31*0.5</f>
        <v>6.5</v>
      </c>
      <c r="ET31">
        <f>'Inventory CRP'!ET31*0.5</f>
        <v>4</v>
      </c>
      <c r="EV31" s="74">
        <f t="shared" si="0"/>
        <v>5</v>
      </c>
      <c r="EW31" s="74">
        <f t="shared" si="1"/>
        <v>1</v>
      </c>
      <c r="EX31" s="74">
        <f t="shared" si="2"/>
        <v>6</v>
      </c>
      <c r="EY31" s="74">
        <f t="shared" si="3"/>
        <v>7</v>
      </c>
    </row>
    <row r="32" spans="1:155" x14ac:dyDescent="0.35">
      <c r="A32">
        <v>30</v>
      </c>
      <c r="B32">
        <f>'Inventory CRP'!B32*0.5</f>
        <v>9</v>
      </c>
      <c r="C32">
        <f>'Inventory CRP'!C32*0.5</f>
        <v>9</v>
      </c>
      <c r="D32">
        <f>'Inventory CRP'!D32*0.5</f>
        <v>6.5</v>
      </c>
      <c r="E32">
        <f>'Inventory CRP'!E32*0.5</f>
        <v>5.5</v>
      </c>
      <c r="G32">
        <f>'Inventory CRP'!G32*0.5</f>
        <v>8.5</v>
      </c>
      <c r="H32">
        <f>'Inventory CRP'!H32*0.5</f>
        <v>4</v>
      </c>
      <c r="I32">
        <f>'Inventory CRP'!I32*0.5</f>
        <v>6.5</v>
      </c>
      <c r="J32">
        <f>'Inventory CRP'!J32*0.5</f>
        <v>4.5</v>
      </c>
      <c r="L32">
        <f>'Inventory CRP'!L32*0.5</f>
        <v>4.5</v>
      </c>
      <c r="M32">
        <f>'Inventory CRP'!M32*0.5</f>
        <v>0</v>
      </c>
      <c r="N32">
        <f>'Inventory CRP'!N32*0.5</f>
        <v>6.5</v>
      </c>
      <c r="O32">
        <f>'Inventory CRP'!O32*0.5</f>
        <v>7</v>
      </c>
      <c r="Q32">
        <f>'Inventory CRP'!Q32*0.5</f>
        <v>0.5</v>
      </c>
      <c r="R32">
        <f>'Inventory CRP'!R32*0.5</f>
        <v>0</v>
      </c>
      <c r="S32">
        <f>'Inventory CRP'!S32*0.5</f>
        <v>7</v>
      </c>
      <c r="T32">
        <f>'Inventory CRP'!T32*0.5</f>
        <v>6.5</v>
      </c>
      <c r="V32">
        <f>'Inventory CRP'!V32*0.5</f>
        <v>5</v>
      </c>
      <c r="W32">
        <f>'Inventory CRP'!W32*0.5</f>
        <v>0</v>
      </c>
      <c r="X32">
        <f>'Inventory CRP'!X32*0.5</f>
        <v>6.5</v>
      </c>
      <c r="Y32">
        <f>'Inventory CRP'!Y32*0.5</f>
        <v>8</v>
      </c>
      <c r="AA32">
        <f>'Inventory CRP'!AA32*0.5</f>
        <v>5.5</v>
      </c>
      <c r="AB32">
        <f>'Inventory CRP'!AB32*0.5</f>
        <v>0</v>
      </c>
      <c r="AC32">
        <f>'Inventory CRP'!AC32*0.5</f>
        <v>6.5</v>
      </c>
      <c r="AD32">
        <f>'Inventory CRP'!AD32*0.5</f>
        <v>8</v>
      </c>
      <c r="AF32">
        <f>'Inventory CRP'!AF32*0.5</f>
        <v>7</v>
      </c>
      <c r="AG32">
        <f>'Inventory CRP'!AG32*0.5</f>
        <v>0</v>
      </c>
      <c r="AH32">
        <f>'Inventory CRP'!AH32*0.5</f>
        <v>6.5</v>
      </c>
      <c r="AI32">
        <f>'Inventory CRP'!AI32*0.5</f>
        <v>8</v>
      </c>
      <c r="AK32">
        <f>'Inventory CRP'!AK32*0.5</f>
        <v>5.5</v>
      </c>
      <c r="AL32">
        <f>'Inventory CRP'!AL32*0.5</f>
        <v>0</v>
      </c>
      <c r="AM32">
        <f>'Inventory CRP'!AM32*0.5</f>
        <v>6.5</v>
      </c>
      <c r="AN32">
        <f>'Inventory CRP'!AN32*0.5</f>
        <v>8</v>
      </c>
      <c r="AP32">
        <f>'Inventory CRP'!AP32*0.5</f>
        <v>6</v>
      </c>
      <c r="AQ32">
        <f>'Inventory CRP'!AQ32*0.5</f>
        <v>1.5</v>
      </c>
      <c r="AR32">
        <f>'Inventory CRP'!AR32*0.5</f>
        <v>3.5</v>
      </c>
      <c r="AS32">
        <f>'Inventory CRP'!AS32*0.5</f>
        <v>7</v>
      </c>
      <c r="AU32">
        <f>'Inventory CRP'!AU32*0.5</f>
        <v>8.5</v>
      </c>
      <c r="AV32">
        <f>'Inventory CRP'!AV32*0.5</f>
        <v>1.5</v>
      </c>
      <c r="AW32">
        <f>'Inventory CRP'!AW32*0.5</f>
        <v>6.5</v>
      </c>
      <c r="AX32">
        <f>'Inventory CRP'!AX32*0.5</f>
        <v>6.5</v>
      </c>
      <c r="AZ32">
        <f>'Inventory CRP'!AZ32*0.5</f>
        <v>8</v>
      </c>
      <c r="BA32">
        <f>'Inventory CRP'!BA32*0.5</f>
        <v>6.5</v>
      </c>
      <c r="BB32">
        <f>'Inventory CRP'!BB32*0.5</f>
        <v>6.5</v>
      </c>
      <c r="BC32">
        <f>'Inventory CRP'!BC32*0.5</f>
        <v>5.5</v>
      </c>
      <c r="BE32">
        <f>'Inventory CRP'!BE32*0.5</f>
        <v>9</v>
      </c>
      <c r="BF32">
        <f>'Inventory CRP'!BF32*0.5</f>
        <v>6.5</v>
      </c>
      <c r="BG32">
        <f>'Inventory CRP'!BG32*0.5</f>
        <v>6.5</v>
      </c>
      <c r="BH32">
        <f>'Inventory CRP'!BH32*0.5</f>
        <v>5.5</v>
      </c>
      <c r="BJ32">
        <f>'Inventory CRP'!BJ32*0.5</f>
        <v>4.5</v>
      </c>
      <c r="BK32">
        <f>'Inventory CRP'!BK32*0.5</f>
        <v>0</v>
      </c>
      <c r="BL32">
        <f>'Inventory CRP'!BL32*0.5</f>
        <v>6.5</v>
      </c>
      <c r="BM32">
        <f>'Inventory CRP'!BM32*0.5</f>
        <v>7.5</v>
      </c>
      <c r="BO32">
        <f>'Inventory CRP'!BO32*0.5</f>
        <v>3</v>
      </c>
      <c r="BP32">
        <f>'Inventory CRP'!BP32*0.5</f>
        <v>0</v>
      </c>
      <c r="BQ32">
        <f>'Inventory CRP'!BQ32*0.5</f>
        <v>6.5</v>
      </c>
      <c r="BR32">
        <f>'Inventory CRP'!BR32*0.5</f>
        <v>8</v>
      </c>
      <c r="BT32">
        <f>'Inventory CRP'!BT32*0.5</f>
        <v>8</v>
      </c>
      <c r="BU32">
        <f>'Inventory CRP'!BU32*0.5</f>
        <v>4</v>
      </c>
      <c r="BV32">
        <f>'Inventory CRP'!BV32*0.5</f>
        <v>6.5</v>
      </c>
      <c r="BW32">
        <f>'Inventory CRP'!BW32*0.5</f>
        <v>4</v>
      </c>
      <c r="BY32">
        <f>'Inventory CRP'!BY32*0.5</f>
        <v>4</v>
      </c>
      <c r="BZ32">
        <f>'Inventory CRP'!BZ32*0.5</f>
        <v>0</v>
      </c>
      <c r="CA32">
        <f>'Inventory CRP'!CA32*0.5</f>
        <v>6.5</v>
      </c>
      <c r="CB32">
        <f>'Inventory CRP'!CB32*0.5</f>
        <v>8</v>
      </c>
      <c r="CD32">
        <f>'Inventory CRP'!CD32*0.5</f>
        <v>7.5</v>
      </c>
      <c r="CE32">
        <f>'Inventory CRP'!CE32*0.5</f>
        <v>15.5</v>
      </c>
      <c r="CF32">
        <f>'Inventory CRP'!CF32*0.5</f>
        <v>6.5</v>
      </c>
      <c r="CG32">
        <f>'Inventory CRP'!CG32*0.5</f>
        <v>1.5</v>
      </c>
      <c r="CI32">
        <f>'Inventory CRP'!CI32*0.5</f>
        <v>4.5</v>
      </c>
      <c r="CJ32">
        <f>'Inventory CRP'!CJ32*0.5</f>
        <v>0</v>
      </c>
      <c r="CK32">
        <f>'Inventory CRP'!CK32*0.5</f>
        <v>6.5</v>
      </c>
      <c r="CL32">
        <f>'Inventory CRP'!CL32*0.5</f>
        <v>7.5</v>
      </c>
      <c r="CN32">
        <f>'Inventory CRP'!CN32*0.5</f>
        <v>10</v>
      </c>
      <c r="CO32">
        <f>'Inventory CRP'!CO32*0.5</f>
        <v>7</v>
      </c>
      <c r="CP32">
        <f>'Inventory CRP'!CP32*0.5</f>
        <v>6.5</v>
      </c>
      <c r="CQ32">
        <f>'Inventory CRP'!CQ32*0.5</f>
        <v>7</v>
      </c>
      <c r="CS32">
        <f>'Inventory CRP'!CS32*0.5</f>
        <v>8.5</v>
      </c>
      <c r="CT32">
        <f>'Inventory CRP'!CT32*0.5</f>
        <v>3</v>
      </c>
      <c r="CU32">
        <f>'Inventory CRP'!CU32*0.5</f>
        <v>6.5</v>
      </c>
      <c r="CV32">
        <f>'Inventory CRP'!CV32*0.5</f>
        <v>5</v>
      </c>
      <c r="CX32">
        <f>'Inventory CRP'!CX32*0.5</f>
        <v>3.5</v>
      </c>
      <c r="CY32">
        <f>'Inventory CRP'!CY32*0.5</f>
        <v>0</v>
      </c>
      <c r="CZ32">
        <f>'Inventory CRP'!CZ32*0.5</f>
        <v>6.5</v>
      </c>
      <c r="DA32">
        <f>'Inventory CRP'!DA32*0.5</f>
        <v>8</v>
      </c>
      <c r="DC32">
        <f>'Inventory CRP'!DC32*0.5</f>
        <v>7</v>
      </c>
      <c r="DD32">
        <f>'Inventory CRP'!DD32*0.5</f>
        <v>4.5</v>
      </c>
      <c r="DE32">
        <f>'Inventory CRP'!DE32*0.5</f>
        <v>5.5</v>
      </c>
      <c r="DF32">
        <f>'Inventory CRP'!DF32*0.5</f>
        <v>6.5</v>
      </c>
      <c r="DH32">
        <f>'Inventory CRP'!DH32*0.5</f>
        <v>10</v>
      </c>
      <c r="DI32">
        <f>'Inventory CRP'!DI32*0.5</f>
        <v>4</v>
      </c>
      <c r="DJ32">
        <f>'Inventory CRP'!DJ32*0.5</f>
        <v>5</v>
      </c>
      <c r="DK32">
        <f>'Inventory CRP'!DK32*0.5</f>
        <v>5.5</v>
      </c>
      <c r="DM32">
        <f>'Inventory CRP'!DM32*0.5</f>
        <v>7</v>
      </c>
      <c r="DN32">
        <f>'Inventory CRP'!DN32*0.5</f>
        <v>5</v>
      </c>
      <c r="DO32">
        <f>'Inventory CRP'!DO32*0.5</f>
        <v>6.5</v>
      </c>
      <c r="DP32">
        <f>'Inventory CRP'!DP32*0.5</f>
        <v>3.5</v>
      </c>
      <c r="DR32">
        <f>'Inventory CRP'!DR32*0.5</f>
        <v>7</v>
      </c>
      <c r="DS32">
        <f>'Inventory CRP'!DS32*0.5</f>
        <v>4.5</v>
      </c>
      <c r="DT32">
        <f>'Inventory CRP'!DT32*0.5</f>
        <v>5.5</v>
      </c>
      <c r="DU32">
        <f>'Inventory CRP'!DU32*0.5</f>
        <v>6.5</v>
      </c>
      <c r="DW32">
        <f>'Inventory CRP'!DW32*0.5</f>
        <v>9.5</v>
      </c>
      <c r="DX32">
        <f>'Inventory CRP'!DX32*0.5</f>
        <v>2</v>
      </c>
      <c r="DY32">
        <f>'Inventory CRP'!DY32*0.5</f>
        <v>6.5</v>
      </c>
      <c r="DZ32">
        <f>'Inventory CRP'!DZ32*0.5</f>
        <v>6</v>
      </c>
      <c r="EB32">
        <f>'Inventory CRP'!EB32*0.5</f>
        <v>6.5</v>
      </c>
      <c r="EC32">
        <f>'Inventory CRP'!EC32*0.5</f>
        <v>2</v>
      </c>
      <c r="ED32">
        <f>'Inventory CRP'!ED32*0.5</f>
        <v>6.5</v>
      </c>
      <c r="EE32">
        <f>'Inventory CRP'!EE32*0.5</f>
        <v>6</v>
      </c>
      <c r="EG32">
        <f>'Inventory CRP'!EG32*0.5</f>
        <v>9.5</v>
      </c>
      <c r="EH32">
        <f>'Inventory CRP'!EH32*0.5</f>
        <v>6</v>
      </c>
      <c r="EI32">
        <f>'Inventory CRP'!EI32*0.5</f>
        <v>6.5</v>
      </c>
      <c r="EJ32">
        <f>'Inventory CRP'!EJ32*0.5</f>
        <v>4.5</v>
      </c>
      <c r="EL32">
        <f>'Inventory CRP'!EL32*0.5</f>
        <v>4.5</v>
      </c>
      <c r="EM32">
        <f>'Inventory CRP'!EM32*0.5</f>
        <v>0</v>
      </c>
      <c r="EN32">
        <f>'Inventory CRP'!EN32*0.5</f>
        <v>5</v>
      </c>
      <c r="EO32">
        <f>'Inventory CRP'!EO32*0.5</f>
        <v>7</v>
      </c>
      <c r="EQ32">
        <f>'Inventory CRP'!EQ32*0.5</f>
        <v>0</v>
      </c>
      <c r="ER32">
        <f>'Inventory CRP'!ER32*0.5</f>
        <v>0</v>
      </c>
      <c r="ES32">
        <f>'Inventory CRP'!ES32*0.5</f>
        <v>7</v>
      </c>
      <c r="ET32">
        <f>'Inventory CRP'!ET32*0.5</f>
        <v>5.5</v>
      </c>
      <c r="EV32" s="74">
        <f t="shared" si="0"/>
        <v>6</v>
      </c>
      <c r="EW32" s="74">
        <f t="shared" si="1"/>
        <v>3</v>
      </c>
      <c r="EX32" s="74">
        <f t="shared" si="2"/>
        <v>6</v>
      </c>
      <c r="EY32" s="74">
        <f t="shared" si="3"/>
        <v>6</v>
      </c>
    </row>
    <row r="33" spans="1:155" x14ac:dyDescent="0.35">
      <c r="A33">
        <v>31</v>
      </c>
      <c r="B33">
        <f>'Inventory CRP'!B33*0.5</f>
        <v>8</v>
      </c>
      <c r="C33">
        <f>'Inventory CRP'!C33*0.5</f>
        <v>13</v>
      </c>
      <c r="D33">
        <f>'Inventory CRP'!D33*0.5</f>
        <v>6.5</v>
      </c>
      <c r="E33">
        <f>'Inventory CRP'!E33*0.5</f>
        <v>4</v>
      </c>
      <c r="G33">
        <f>'Inventory CRP'!G33*0.5</f>
        <v>6</v>
      </c>
      <c r="H33">
        <f>'Inventory CRP'!H33*0.5</f>
        <v>12</v>
      </c>
      <c r="I33">
        <f>'Inventory CRP'!I33*0.5</f>
        <v>6.5</v>
      </c>
      <c r="J33">
        <f>'Inventory CRP'!J33*0.5</f>
        <v>1.5</v>
      </c>
      <c r="L33">
        <f>'Inventory CRP'!L33*0.5</f>
        <v>9</v>
      </c>
      <c r="M33">
        <f>'Inventory CRP'!M33*0.5</f>
        <v>3</v>
      </c>
      <c r="N33">
        <f>'Inventory CRP'!N33*0.5</f>
        <v>6.5</v>
      </c>
      <c r="O33">
        <f>'Inventory CRP'!O33*0.5</f>
        <v>5.5</v>
      </c>
      <c r="Q33">
        <f>'Inventory CRP'!Q33*0.5</f>
        <v>8</v>
      </c>
      <c r="R33">
        <f>'Inventory CRP'!R33*0.5</f>
        <v>5</v>
      </c>
      <c r="S33">
        <f>'Inventory CRP'!S33*0.5</f>
        <v>7</v>
      </c>
      <c r="T33">
        <f>'Inventory CRP'!T33*0.5</f>
        <v>6.5</v>
      </c>
      <c r="V33">
        <f>'Inventory CRP'!V33*0.5</f>
        <v>9.5</v>
      </c>
      <c r="W33">
        <f>'Inventory CRP'!W33*0.5</f>
        <v>3</v>
      </c>
      <c r="X33">
        <f>'Inventory CRP'!X33*0.5</f>
        <v>6.5</v>
      </c>
      <c r="Y33">
        <f>'Inventory CRP'!Y33*0.5</f>
        <v>5.5</v>
      </c>
      <c r="AA33">
        <f>'Inventory CRP'!AA33*0.5</f>
        <v>12</v>
      </c>
      <c r="AB33">
        <f>'Inventory CRP'!AB33*0.5</f>
        <v>2.5</v>
      </c>
      <c r="AC33">
        <f>'Inventory CRP'!AC33*0.5</f>
        <v>6</v>
      </c>
      <c r="AD33">
        <f>'Inventory CRP'!AD33*0.5</f>
        <v>6</v>
      </c>
      <c r="AF33">
        <f>'Inventory CRP'!AF33*0.5</f>
        <v>11.5</v>
      </c>
      <c r="AG33">
        <f>'Inventory CRP'!AG33*0.5</f>
        <v>7.5</v>
      </c>
      <c r="AH33">
        <f>'Inventory CRP'!AH33*0.5</f>
        <v>6</v>
      </c>
      <c r="AI33">
        <f>'Inventory CRP'!AI33*0.5</f>
        <v>5.5</v>
      </c>
      <c r="AK33">
        <f>'Inventory CRP'!AK33*0.5</f>
        <v>11.5</v>
      </c>
      <c r="AL33">
        <f>'Inventory CRP'!AL33*0.5</f>
        <v>3</v>
      </c>
      <c r="AM33">
        <f>'Inventory CRP'!AM33*0.5</f>
        <v>6</v>
      </c>
      <c r="AN33">
        <f>'Inventory CRP'!AN33*0.5</f>
        <v>5.5</v>
      </c>
      <c r="AP33">
        <f>'Inventory CRP'!AP33*0.5</f>
        <v>6.5</v>
      </c>
      <c r="AQ33">
        <f>'Inventory CRP'!AQ33*0.5</f>
        <v>6</v>
      </c>
      <c r="AR33">
        <f>'Inventory CRP'!AR33*0.5</f>
        <v>5</v>
      </c>
      <c r="AS33">
        <f>'Inventory CRP'!AS33*0.5</f>
        <v>3.5</v>
      </c>
      <c r="AU33">
        <f>'Inventory CRP'!AU33*0.5</f>
        <v>9</v>
      </c>
      <c r="AV33">
        <f>'Inventory CRP'!AV33*0.5</f>
        <v>6</v>
      </c>
      <c r="AW33">
        <f>'Inventory CRP'!AW33*0.5</f>
        <v>6.5</v>
      </c>
      <c r="AX33">
        <f>'Inventory CRP'!AX33*0.5</f>
        <v>3.5</v>
      </c>
      <c r="AZ33">
        <f>'Inventory CRP'!AZ33*0.5</f>
        <v>8.5</v>
      </c>
      <c r="BA33">
        <f>'Inventory CRP'!BA33*0.5</f>
        <v>13</v>
      </c>
      <c r="BB33">
        <f>'Inventory CRP'!BB33*0.5</f>
        <v>6.5</v>
      </c>
      <c r="BC33">
        <f>'Inventory CRP'!BC33*0.5</f>
        <v>3.5</v>
      </c>
      <c r="BE33">
        <f>'Inventory CRP'!BE33*0.5</f>
        <v>8</v>
      </c>
      <c r="BF33">
        <f>'Inventory CRP'!BF33*0.5</f>
        <v>13</v>
      </c>
      <c r="BG33">
        <f>'Inventory CRP'!BG33*0.5</f>
        <v>6.5</v>
      </c>
      <c r="BH33">
        <f>'Inventory CRP'!BH33*0.5</f>
        <v>4</v>
      </c>
      <c r="BJ33">
        <f>'Inventory CRP'!BJ33*0.5</f>
        <v>9</v>
      </c>
      <c r="BK33">
        <f>'Inventory CRP'!BK33*0.5</f>
        <v>5.5</v>
      </c>
      <c r="BL33">
        <f>'Inventory CRP'!BL33*0.5</f>
        <v>6.5</v>
      </c>
      <c r="BM33">
        <f>'Inventory CRP'!BM33*0.5</f>
        <v>5</v>
      </c>
      <c r="BO33">
        <f>'Inventory CRP'!BO33*0.5</f>
        <v>9</v>
      </c>
      <c r="BP33">
        <f>'Inventory CRP'!BP33*0.5</f>
        <v>2.5</v>
      </c>
      <c r="BQ33">
        <f>'Inventory CRP'!BQ33*0.5</f>
        <v>6.5</v>
      </c>
      <c r="BR33">
        <f>'Inventory CRP'!BR33*0.5</f>
        <v>5.5</v>
      </c>
      <c r="BT33">
        <f>'Inventory CRP'!BT33*0.5</f>
        <v>7.5</v>
      </c>
      <c r="BU33">
        <f>'Inventory CRP'!BU33*0.5</f>
        <v>16</v>
      </c>
      <c r="BV33">
        <f>'Inventory CRP'!BV33*0.5</f>
        <v>6.5</v>
      </c>
      <c r="BW33">
        <f>'Inventory CRP'!BW33*0.5</f>
        <v>3</v>
      </c>
      <c r="BY33">
        <f>'Inventory CRP'!BY33*0.5</f>
        <v>10</v>
      </c>
      <c r="BZ33">
        <f>'Inventory CRP'!BZ33*0.5</f>
        <v>6</v>
      </c>
      <c r="CA33">
        <f>'Inventory CRP'!CA33*0.5</f>
        <v>6.5</v>
      </c>
      <c r="CB33">
        <f>'Inventory CRP'!CB33*0.5</f>
        <v>5.5</v>
      </c>
      <c r="CD33">
        <f>'Inventory CRP'!CD33*0.5</f>
        <v>0</v>
      </c>
      <c r="CE33">
        <f>'Inventory CRP'!CE33*0.5</f>
        <v>13</v>
      </c>
      <c r="CF33">
        <f>'Inventory CRP'!CF33*0.5</f>
        <v>6.5</v>
      </c>
      <c r="CG33">
        <f>'Inventory CRP'!CG33*0.5</f>
        <v>4.5</v>
      </c>
      <c r="CI33">
        <f>'Inventory CRP'!CI33*0.5</f>
        <v>9</v>
      </c>
      <c r="CJ33">
        <f>'Inventory CRP'!CJ33*0.5</f>
        <v>4.5</v>
      </c>
      <c r="CK33">
        <f>'Inventory CRP'!CK33*0.5</f>
        <v>6.5</v>
      </c>
      <c r="CL33">
        <f>'Inventory CRP'!CL33*0.5</f>
        <v>5</v>
      </c>
      <c r="CN33">
        <f>'Inventory CRP'!CN33*0.5</f>
        <v>10</v>
      </c>
      <c r="CO33">
        <f>'Inventory CRP'!CO33*0.5</f>
        <v>18.5</v>
      </c>
      <c r="CP33">
        <f>'Inventory CRP'!CP33*0.5</f>
        <v>6</v>
      </c>
      <c r="CQ33">
        <f>'Inventory CRP'!CQ33*0.5</f>
        <v>5</v>
      </c>
      <c r="CS33">
        <f>'Inventory CRP'!CS33*0.5</f>
        <v>8</v>
      </c>
      <c r="CT33">
        <f>'Inventory CRP'!CT33*0.5</f>
        <v>15</v>
      </c>
      <c r="CU33">
        <f>'Inventory CRP'!CU33*0.5</f>
        <v>6.5</v>
      </c>
      <c r="CV33">
        <f>'Inventory CRP'!CV33*0.5</f>
        <v>1.5</v>
      </c>
      <c r="CX33">
        <f>'Inventory CRP'!CX33*0.5</f>
        <v>11.5</v>
      </c>
      <c r="CY33">
        <f>'Inventory CRP'!CY33*0.5</f>
        <v>0</v>
      </c>
      <c r="CZ33">
        <f>'Inventory CRP'!CZ33*0.5</f>
        <v>6</v>
      </c>
      <c r="DA33">
        <f>'Inventory CRP'!DA33*0.5</f>
        <v>7</v>
      </c>
      <c r="DC33">
        <f>'Inventory CRP'!DC33*0.5</f>
        <v>11</v>
      </c>
      <c r="DD33">
        <f>'Inventory CRP'!DD33*0.5</f>
        <v>6</v>
      </c>
      <c r="DE33">
        <f>'Inventory CRP'!DE33*0.5</f>
        <v>4.5</v>
      </c>
      <c r="DF33">
        <f>'Inventory CRP'!DF33*0.5</f>
        <v>3</v>
      </c>
      <c r="DH33">
        <f>'Inventory CRP'!DH33*0.5</f>
        <v>7</v>
      </c>
      <c r="DI33">
        <f>'Inventory CRP'!DI33*0.5</f>
        <v>7</v>
      </c>
      <c r="DJ33">
        <f>'Inventory CRP'!DJ33*0.5</f>
        <v>5</v>
      </c>
      <c r="DK33">
        <f>'Inventory CRP'!DK33*0.5</f>
        <v>3</v>
      </c>
      <c r="DM33">
        <f>'Inventory CRP'!DM33*0.5</f>
        <v>8.5</v>
      </c>
      <c r="DN33">
        <f>'Inventory CRP'!DN33*0.5</f>
        <v>8.5</v>
      </c>
      <c r="DO33">
        <f>'Inventory CRP'!DO33*0.5</f>
        <v>6.5</v>
      </c>
      <c r="DP33">
        <f>'Inventory CRP'!DP33*0.5</f>
        <v>4</v>
      </c>
      <c r="DR33">
        <f>'Inventory CRP'!DR33*0.5</f>
        <v>11</v>
      </c>
      <c r="DS33">
        <f>'Inventory CRP'!DS33*0.5</f>
        <v>6</v>
      </c>
      <c r="DT33">
        <f>'Inventory CRP'!DT33*0.5</f>
        <v>4.5</v>
      </c>
      <c r="DU33">
        <f>'Inventory CRP'!DU33*0.5</f>
        <v>3</v>
      </c>
      <c r="DW33">
        <f>'Inventory CRP'!DW33*0.5</f>
        <v>8.5</v>
      </c>
      <c r="DX33">
        <f>'Inventory CRP'!DX33*0.5</f>
        <v>8</v>
      </c>
      <c r="DY33">
        <f>'Inventory CRP'!DY33*0.5</f>
        <v>6.5</v>
      </c>
      <c r="DZ33">
        <f>'Inventory CRP'!DZ33*0.5</f>
        <v>3.5</v>
      </c>
      <c r="EB33">
        <f>'Inventory CRP'!EB33*0.5</f>
        <v>8.5</v>
      </c>
      <c r="EC33">
        <f>'Inventory CRP'!EC33*0.5</f>
        <v>12</v>
      </c>
      <c r="ED33">
        <f>'Inventory CRP'!ED33*0.5</f>
        <v>6.5</v>
      </c>
      <c r="EE33">
        <f>'Inventory CRP'!EE33*0.5</f>
        <v>4</v>
      </c>
      <c r="EG33">
        <f>'Inventory CRP'!EG33*0.5</f>
        <v>9</v>
      </c>
      <c r="EH33">
        <f>'Inventory CRP'!EH33*0.5</f>
        <v>27.5</v>
      </c>
      <c r="EI33">
        <f>'Inventory CRP'!EI33*0.5</f>
        <v>6</v>
      </c>
      <c r="EJ33">
        <f>'Inventory CRP'!EJ33*0.5</f>
        <v>5</v>
      </c>
      <c r="EL33">
        <f>'Inventory CRP'!EL33*0.5</f>
        <v>6</v>
      </c>
      <c r="EM33">
        <f>'Inventory CRP'!EM33*0.5</f>
        <v>6</v>
      </c>
      <c r="EN33">
        <f>'Inventory CRP'!EN33*0.5</f>
        <v>5</v>
      </c>
      <c r="EO33">
        <f>'Inventory CRP'!EO33*0.5</f>
        <v>4</v>
      </c>
      <c r="EQ33">
        <f>'Inventory CRP'!EQ33*0.5</f>
        <v>3</v>
      </c>
      <c r="ER33">
        <f>'Inventory CRP'!ER33*0.5</f>
        <v>0</v>
      </c>
      <c r="ES33">
        <f>'Inventory CRP'!ES33*0.5</f>
        <v>6.5</v>
      </c>
      <c r="ET33">
        <f>'Inventory CRP'!ET33*0.5</f>
        <v>7</v>
      </c>
      <c r="EV33" s="74">
        <f t="shared" si="0"/>
        <v>8</v>
      </c>
      <c r="EW33" s="74">
        <f t="shared" si="1"/>
        <v>8</v>
      </c>
      <c r="EX33" s="74">
        <f t="shared" si="2"/>
        <v>6</v>
      </c>
      <c r="EY33" s="74">
        <f t="shared" si="3"/>
        <v>4</v>
      </c>
    </row>
    <row r="34" spans="1:155" x14ac:dyDescent="0.35">
      <c r="A34">
        <v>32</v>
      </c>
      <c r="B34">
        <f>'Inventory CRP'!B34*0.5</f>
        <v>0.5</v>
      </c>
      <c r="C34">
        <f>'Inventory CRP'!C34*0.5</f>
        <v>9.5</v>
      </c>
      <c r="D34">
        <f>'Inventory CRP'!D34*0.5</f>
        <v>6.5</v>
      </c>
      <c r="E34">
        <f>'Inventory CRP'!E34*0.5</f>
        <v>4.5</v>
      </c>
      <c r="G34">
        <f>'Inventory CRP'!G34*0.5</f>
        <v>1</v>
      </c>
      <c r="H34">
        <f>'Inventory CRP'!H34*0.5</f>
        <v>12.5</v>
      </c>
      <c r="I34">
        <f>'Inventory CRP'!I34*0.5</f>
        <v>6.5</v>
      </c>
      <c r="J34">
        <f>'Inventory CRP'!J34*0.5</f>
        <v>5</v>
      </c>
      <c r="L34">
        <f>'Inventory CRP'!L34*0.5</f>
        <v>8.5</v>
      </c>
      <c r="M34">
        <f>'Inventory CRP'!M34*0.5</f>
        <v>6</v>
      </c>
      <c r="N34">
        <f>'Inventory CRP'!N34*0.5</f>
        <v>6.5</v>
      </c>
      <c r="O34">
        <f>'Inventory CRP'!O34*0.5</f>
        <v>4</v>
      </c>
      <c r="Q34">
        <f>'Inventory CRP'!Q34*0.5</f>
        <v>10.5</v>
      </c>
      <c r="R34">
        <f>'Inventory CRP'!R34*0.5</f>
        <v>3</v>
      </c>
      <c r="S34">
        <f>'Inventory CRP'!S34*0.5</f>
        <v>6.5</v>
      </c>
      <c r="T34">
        <f>'Inventory CRP'!T34*0.5</f>
        <v>7</v>
      </c>
      <c r="V34">
        <f>'Inventory CRP'!V34*0.5</f>
        <v>9</v>
      </c>
      <c r="W34">
        <f>'Inventory CRP'!W34*0.5</f>
        <v>12.5</v>
      </c>
      <c r="X34">
        <f>'Inventory CRP'!X34*0.5</f>
        <v>6</v>
      </c>
      <c r="Y34">
        <f>'Inventory CRP'!Y34*0.5</f>
        <v>4.5</v>
      </c>
      <c r="AA34">
        <f>'Inventory CRP'!AA34*0.5</f>
        <v>14.5</v>
      </c>
      <c r="AB34">
        <f>'Inventory CRP'!AB34*0.5</f>
        <v>9.5</v>
      </c>
      <c r="AC34">
        <f>'Inventory CRP'!AC34*0.5</f>
        <v>6</v>
      </c>
      <c r="AD34">
        <f>'Inventory CRP'!AD34*0.5</f>
        <v>2</v>
      </c>
      <c r="AF34">
        <f>'Inventory CRP'!AF34*0.5</f>
        <v>8.5</v>
      </c>
      <c r="AG34">
        <f>'Inventory CRP'!AG34*0.5</f>
        <v>29.5</v>
      </c>
      <c r="AH34">
        <f>'Inventory CRP'!AH34*0.5</f>
        <v>6</v>
      </c>
      <c r="AI34">
        <f>'Inventory CRP'!AI34*0.5</f>
        <v>2</v>
      </c>
      <c r="AK34">
        <f>'Inventory CRP'!AK34*0.5</f>
        <v>8.5</v>
      </c>
      <c r="AL34">
        <f>'Inventory CRP'!AL34*0.5</f>
        <v>9.5</v>
      </c>
      <c r="AM34">
        <f>'Inventory CRP'!AM34*0.5</f>
        <v>6</v>
      </c>
      <c r="AN34">
        <f>'Inventory CRP'!AN34*0.5</f>
        <v>2</v>
      </c>
      <c r="AP34">
        <f>'Inventory CRP'!AP34*0.5</f>
        <v>8</v>
      </c>
      <c r="AQ34">
        <f>'Inventory CRP'!AQ34*0.5</f>
        <v>6</v>
      </c>
      <c r="AR34">
        <f>'Inventory CRP'!AR34*0.5</f>
        <v>5</v>
      </c>
      <c r="AS34">
        <f>'Inventory CRP'!AS34*0.5</f>
        <v>2.5</v>
      </c>
      <c r="AU34">
        <f>'Inventory CRP'!AU34*0.5</f>
        <v>3.5</v>
      </c>
      <c r="AV34">
        <f>'Inventory CRP'!AV34*0.5</f>
        <v>20</v>
      </c>
      <c r="AW34">
        <f>'Inventory CRP'!AW34*0.5</f>
        <v>7</v>
      </c>
      <c r="AX34">
        <f>'Inventory CRP'!AX34*0.5</f>
        <v>3.5</v>
      </c>
      <c r="AZ34">
        <f>'Inventory CRP'!AZ34*0.5</f>
        <v>1</v>
      </c>
      <c r="BA34">
        <f>'Inventory CRP'!BA34*0.5</f>
        <v>10</v>
      </c>
      <c r="BB34">
        <f>'Inventory CRP'!BB34*0.5</f>
        <v>6.5</v>
      </c>
      <c r="BC34">
        <f>'Inventory CRP'!BC34*0.5</f>
        <v>5.5</v>
      </c>
      <c r="BE34">
        <f>'Inventory CRP'!BE34*0.5</f>
        <v>0.5</v>
      </c>
      <c r="BF34">
        <f>'Inventory CRP'!BF34*0.5</f>
        <v>13</v>
      </c>
      <c r="BG34">
        <f>'Inventory CRP'!BG34*0.5</f>
        <v>6.5</v>
      </c>
      <c r="BH34">
        <f>'Inventory CRP'!BH34*0.5</f>
        <v>4.5</v>
      </c>
      <c r="BJ34">
        <f>'Inventory CRP'!BJ34*0.5</f>
        <v>9</v>
      </c>
      <c r="BK34">
        <f>'Inventory CRP'!BK34*0.5</f>
        <v>10.5</v>
      </c>
      <c r="BL34">
        <f>'Inventory CRP'!BL34*0.5</f>
        <v>6</v>
      </c>
      <c r="BM34">
        <f>'Inventory CRP'!BM34*0.5</f>
        <v>5</v>
      </c>
      <c r="BO34">
        <f>'Inventory CRP'!BO34*0.5</f>
        <v>10</v>
      </c>
      <c r="BP34">
        <f>'Inventory CRP'!BP34*0.5</f>
        <v>8</v>
      </c>
      <c r="BQ34">
        <f>'Inventory CRP'!BQ34*0.5</f>
        <v>6</v>
      </c>
      <c r="BR34">
        <f>'Inventory CRP'!BR34*0.5</f>
        <v>4.5</v>
      </c>
      <c r="BT34">
        <f>'Inventory CRP'!BT34*0.5</f>
        <v>1</v>
      </c>
      <c r="BU34">
        <f>'Inventory CRP'!BU34*0.5</f>
        <v>18.5</v>
      </c>
      <c r="BV34">
        <f>'Inventory CRP'!BV34*0.5</f>
        <v>7</v>
      </c>
      <c r="BW34">
        <f>'Inventory CRP'!BW34*0.5</f>
        <v>5.5</v>
      </c>
      <c r="BY34">
        <f>'Inventory CRP'!BY34*0.5</f>
        <v>10</v>
      </c>
      <c r="BZ34">
        <f>'Inventory CRP'!BZ34*0.5</f>
        <v>18.5</v>
      </c>
      <c r="CA34">
        <f>'Inventory CRP'!CA34*0.5</f>
        <v>6</v>
      </c>
      <c r="CB34">
        <f>'Inventory CRP'!CB34*0.5</f>
        <v>4.5</v>
      </c>
      <c r="CD34">
        <f>'Inventory CRP'!CD34*0.5</f>
        <v>0</v>
      </c>
      <c r="CE34">
        <f>'Inventory CRP'!CE34*0.5</f>
        <v>0</v>
      </c>
      <c r="CF34">
        <f>'Inventory CRP'!CF34*0.5</f>
        <v>6.5</v>
      </c>
      <c r="CG34">
        <f>'Inventory CRP'!CG34*0.5</f>
        <v>6</v>
      </c>
      <c r="CI34">
        <f>'Inventory CRP'!CI34*0.5</f>
        <v>9</v>
      </c>
      <c r="CJ34">
        <f>'Inventory CRP'!CJ34*0.5</f>
        <v>8.5</v>
      </c>
      <c r="CK34">
        <f>'Inventory CRP'!CK34*0.5</f>
        <v>6</v>
      </c>
      <c r="CL34">
        <f>'Inventory CRP'!CL34*0.5</f>
        <v>5</v>
      </c>
      <c r="CN34">
        <f>'Inventory CRP'!CN34*0.5</f>
        <v>1.5</v>
      </c>
      <c r="CO34">
        <f>'Inventory CRP'!CO34*0.5</f>
        <v>19.5</v>
      </c>
      <c r="CP34">
        <f>'Inventory CRP'!CP34*0.5</f>
        <v>6</v>
      </c>
      <c r="CQ34">
        <f>'Inventory CRP'!CQ34*0.5</f>
        <v>3.5</v>
      </c>
      <c r="CS34">
        <f>'Inventory CRP'!CS34*0.5</f>
        <v>2</v>
      </c>
      <c r="CT34">
        <f>'Inventory CRP'!CT34*0.5</f>
        <v>23</v>
      </c>
      <c r="CU34">
        <f>'Inventory CRP'!CU34*0.5</f>
        <v>7</v>
      </c>
      <c r="CV34">
        <f>'Inventory CRP'!CV34*0.5</f>
        <v>5</v>
      </c>
      <c r="CX34">
        <f>'Inventory CRP'!CX34*0.5</f>
        <v>4</v>
      </c>
      <c r="CY34">
        <f>'Inventory CRP'!CY34*0.5</f>
        <v>15</v>
      </c>
      <c r="CZ34">
        <f>'Inventory CRP'!CZ34*0.5</f>
        <v>6</v>
      </c>
      <c r="DA34">
        <f>'Inventory CRP'!DA34*0.5</f>
        <v>4</v>
      </c>
      <c r="DC34">
        <f>'Inventory CRP'!DC34*0.5</f>
        <v>4.5</v>
      </c>
      <c r="DD34">
        <f>'Inventory CRP'!DD34*0.5</f>
        <v>10.5</v>
      </c>
      <c r="DE34">
        <f>'Inventory CRP'!DE34*0.5</f>
        <v>5</v>
      </c>
      <c r="DF34">
        <f>'Inventory CRP'!DF34*0.5</f>
        <v>5.5</v>
      </c>
      <c r="DH34">
        <f>'Inventory CRP'!DH34*0.5</f>
        <v>4.5</v>
      </c>
      <c r="DI34">
        <f>'Inventory CRP'!DI34*0.5</f>
        <v>8.5</v>
      </c>
      <c r="DJ34">
        <f>'Inventory CRP'!DJ34*0.5</f>
        <v>5</v>
      </c>
      <c r="DK34">
        <f>'Inventory CRP'!DK34*0.5</f>
        <v>3.5</v>
      </c>
      <c r="DM34">
        <f>'Inventory CRP'!DM34*0.5</f>
        <v>0</v>
      </c>
      <c r="DN34">
        <f>'Inventory CRP'!DN34*0.5</f>
        <v>11.5</v>
      </c>
      <c r="DO34">
        <f>'Inventory CRP'!DO34*0.5</f>
        <v>7</v>
      </c>
      <c r="DP34">
        <f>'Inventory CRP'!DP34*0.5</f>
        <v>5.5</v>
      </c>
      <c r="DR34">
        <f>'Inventory CRP'!DR34*0.5</f>
        <v>4.5</v>
      </c>
      <c r="DS34">
        <f>'Inventory CRP'!DS34*0.5</f>
        <v>10.5</v>
      </c>
      <c r="DT34">
        <f>'Inventory CRP'!DT34*0.5</f>
        <v>5</v>
      </c>
      <c r="DU34">
        <f>'Inventory CRP'!DU34*0.5</f>
        <v>5.5</v>
      </c>
      <c r="DW34">
        <f>'Inventory CRP'!DW34*0.5</f>
        <v>4</v>
      </c>
      <c r="DX34">
        <f>'Inventory CRP'!DX34*0.5</f>
        <v>12</v>
      </c>
      <c r="DY34">
        <f>'Inventory CRP'!DY34*0.5</f>
        <v>6.5</v>
      </c>
      <c r="DZ34">
        <f>'Inventory CRP'!DZ34*0.5</f>
        <v>2.5</v>
      </c>
      <c r="EB34">
        <f>'Inventory CRP'!EB34*0.5</f>
        <v>5.5</v>
      </c>
      <c r="EC34">
        <f>'Inventory CRP'!EC34*0.5</f>
        <v>14.5</v>
      </c>
      <c r="ED34">
        <f>'Inventory CRP'!ED34*0.5</f>
        <v>6</v>
      </c>
      <c r="EE34">
        <f>'Inventory CRP'!EE34*0.5</f>
        <v>5.5</v>
      </c>
      <c r="EG34">
        <f>'Inventory CRP'!EG34*0.5</f>
        <v>3</v>
      </c>
      <c r="EH34">
        <f>'Inventory CRP'!EH34*0.5</f>
        <v>17</v>
      </c>
      <c r="EI34">
        <f>'Inventory CRP'!EI34*0.5</f>
        <v>6</v>
      </c>
      <c r="EJ34">
        <f>'Inventory CRP'!EJ34*0.5</f>
        <v>4</v>
      </c>
      <c r="EL34">
        <f>'Inventory CRP'!EL34*0.5</f>
        <v>10.5</v>
      </c>
      <c r="EM34">
        <f>'Inventory CRP'!EM34*0.5</f>
        <v>6</v>
      </c>
      <c r="EN34">
        <f>'Inventory CRP'!EN34*0.5</f>
        <v>5</v>
      </c>
      <c r="EO34">
        <f>'Inventory CRP'!EO34*0.5</f>
        <v>5</v>
      </c>
      <c r="EQ34">
        <f>'Inventory CRP'!EQ34*0.5</f>
        <v>10</v>
      </c>
      <c r="ER34">
        <f>'Inventory CRP'!ER34*0.5</f>
        <v>0.5</v>
      </c>
      <c r="ES34">
        <f>'Inventory CRP'!ES34*0.5</f>
        <v>6.5</v>
      </c>
      <c r="ET34">
        <f>'Inventory CRP'!ET34*0.5</f>
        <v>7.5</v>
      </c>
      <c r="EV34" s="74">
        <f t="shared" si="0"/>
        <v>6</v>
      </c>
      <c r="EW34" s="74">
        <f t="shared" si="1"/>
        <v>12</v>
      </c>
      <c r="EX34" s="74">
        <f t="shared" si="2"/>
        <v>6</v>
      </c>
      <c r="EY34" s="74">
        <f t="shared" si="3"/>
        <v>4</v>
      </c>
    </row>
    <row r="35" spans="1:155" x14ac:dyDescent="0.35">
      <c r="A35">
        <v>33</v>
      </c>
      <c r="B35">
        <f>'Inventory CRP'!B35*0.5</f>
        <v>1</v>
      </c>
      <c r="C35">
        <f>'Inventory CRP'!C35*0.5</f>
        <v>0</v>
      </c>
      <c r="D35">
        <f>'Inventory CRP'!D35*0.5</f>
        <v>6.5</v>
      </c>
      <c r="E35">
        <f>'Inventory CRP'!E35*0.5</f>
        <v>5.5</v>
      </c>
      <c r="G35">
        <f>'Inventory CRP'!G35*0.5</f>
        <v>2</v>
      </c>
      <c r="H35">
        <f>'Inventory CRP'!H35*0.5</f>
        <v>0</v>
      </c>
      <c r="I35">
        <f>'Inventory CRP'!I35*0.5</f>
        <v>6.5</v>
      </c>
      <c r="J35">
        <f>'Inventory CRP'!J35*0.5</f>
        <v>7.5</v>
      </c>
      <c r="L35">
        <f>'Inventory CRP'!L35*0.5</f>
        <v>4</v>
      </c>
      <c r="M35">
        <f>'Inventory CRP'!M35*0.5</f>
        <v>10.5</v>
      </c>
      <c r="N35">
        <f>'Inventory CRP'!N35*0.5</f>
        <v>6.5</v>
      </c>
      <c r="O35">
        <f>'Inventory CRP'!O35*0.5</f>
        <v>4</v>
      </c>
      <c r="Q35">
        <f>'Inventory CRP'!Q35*0.5</f>
        <v>3.5</v>
      </c>
      <c r="R35">
        <f>'Inventory CRP'!R35*0.5</f>
        <v>12</v>
      </c>
      <c r="S35">
        <f>'Inventory CRP'!S35*0.5</f>
        <v>6.5</v>
      </c>
      <c r="T35">
        <f>'Inventory CRP'!T35*0.5</f>
        <v>5.5</v>
      </c>
      <c r="V35">
        <f>'Inventory CRP'!V35*0.5</f>
        <v>4</v>
      </c>
      <c r="W35">
        <f>'Inventory CRP'!W35*0.5</f>
        <v>16</v>
      </c>
      <c r="X35">
        <f>'Inventory CRP'!X35*0.5</f>
        <v>6</v>
      </c>
      <c r="Y35">
        <f>'Inventory CRP'!Y35*0.5</f>
        <v>4</v>
      </c>
      <c r="AA35">
        <f>'Inventory CRP'!AA35*0.5</f>
        <v>2.5</v>
      </c>
      <c r="AB35">
        <f>'Inventory CRP'!AB35*0.5</f>
        <v>11</v>
      </c>
      <c r="AC35">
        <f>'Inventory CRP'!AC35*0.5</f>
        <v>6.5</v>
      </c>
      <c r="AD35">
        <f>'Inventory CRP'!AD35*0.5</f>
        <v>1.5</v>
      </c>
      <c r="AF35">
        <f>'Inventory CRP'!AF35*0.5</f>
        <v>0</v>
      </c>
      <c r="AG35">
        <f>'Inventory CRP'!AG35*0.5</f>
        <v>14</v>
      </c>
      <c r="AH35">
        <f>'Inventory CRP'!AH35*0.5</f>
        <v>6.5</v>
      </c>
      <c r="AI35">
        <f>'Inventory CRP'!AI35*0.5</f>
        <v>2</v>
      </c>
      <c r="AK35">
        <f>'Inventory CRP'!AK35*0.5</f>
        <v>2</v>
      </c>
      <c r="AL35">
        <f>'Inventory CRP'!AL35*0.5</f>
        <v>11.5</v>
      </c>
      <c r="AM35">
        <f>'Inventory CRP'!AM35*0.5</f>
        <v>6.5</v>
      </c>
      <c r="AN35">
        <f>'Inventory CRP'!AN35*0.5</f>
        <v>2</v>
      </c>
      <c r="AP35">
        <f>'Inventory CRP'!AP35*0.5</f>
        <v>1.5</v>
      </c>
      <c r="AQ35">
        <f>'Inventory CRP'!AQ35*0.5</f>
        <v>7.5</v>
      </c>
      <c r="AR35">
        <f>'Inventory CRP'!AR35*0.5</f>
        <v>5</v>
      </c>
      <c r="AS35">
        <f>'Inventory CRP'!AS35*0.5</f>
        <v>5</v>
      </c>
      <c r="AU35">
        <f>'Inventory CRP'!AU35*0.5</f>
        <v>0</v>
      </c>
      <c r="AV35">
        <f>'Inventory CRP'!AV35*0.5</f>
        <v>5.5</v>
      </c>
      <c r="AW35">
        <f>'Inventory CRP'!AW35*0.5</f>
        <v>6.5</v>
      </c>
      <c r="AX35">
        <f>'Inventory CRP'!AX35*0.5</f>
        <v>4.5</v>
      </c>
      <c r="AZ35">
        <f>'Inventory CRP'!AZ35*0.5</f>
        <v>1</v>
      </c>
      <c r="BA35">
        <f>'Inventory CRP'!BA35*0.5</f>
        <v>1</v>
      </c>
      <c r="BB35">
        <f>'Inventory CRP'!BB35*0.5</f>
        <v>6.5</v>
      </c>
      <c r="BC35">
        <f>'Inventory CRP'!BC35*0.5</f>
        <v>5</v>
      </c>
      <c r="BE35">
        <f>'Inventory CRP'!BE35*0.5</f>
        <v>1</v>
      </c>
      <c r="BF35">
        <f>'Inventory CRP'!BF35*0.5</f>
        <v>0</v>
      </c>
      <c r="BG35">
        <f>'Inventory CRP'!BG35*0.5</f>
        <v>6.5</v>
      </c>
      <c r="BH35">
        <f>'Inventory CRP'!BH35*0.5</f>
        <v>5.5</v>
      </c>
      <c r="BJ35">
        <f>'Inventory CRP'!BJ35*0.5</f>
        <v>2</v>
      </c>
      <c r="BK35">
        <f>'Inventory CRP'!BK35*0.5</f>
        <v>10</v>
      </c>
      <c r="BL35">
        <f>'Inventory CRP'!BL35*0.5</f>
        <v>6</v>
      </c>
      <c r="BM35">
        <f>'Inventory CRP'!BM35*0.5</f>
        <v>4.5</v>
      </c>
      <c r="BO35">
        <f>'Inventory CRP'!BO35*0.5</f>
        <v>4.5</v>
      </c>
      <c r="BP35">
        <f>'Inventory CRP'!BP35*0.5</f>
        <v>13.5</v>
      </c>
      <c r="BQ35">
        <f>'Inventory CRP'!BQ35*0.5</f>
        <v>6</v>
      </c>
      <c r="BR35">
        <f>'Inventory CRP'!BR35*0.5</f>
        <v>3.5</v>
      </c>
      <c r="BT35">
        <f>'Inventory CRP'!BT35*0.5</f>
        <v>2</v>
      </c>
      <c r="BU35">
        <f>'Inventory CRP'!BU35*0.5</f>
        <v>1</v>
      </c>
      <c r="BV35">
        <f>'Inventory CRP'!BV35*0.5</f>
        <v>6.5</v>
      </c>
      <c r="BW35">
        <f>'Inventory CRP'!BW35*0.5</f>
        <v>6</v>
      </c>
      <c r="BY35">
        <f>'Inventory CRP'!BY35*0.5</f>
        <v>1</v>
      </c>
      <c r="BZ35">
        <f>'Inventory CRP'!BZ35*0.5</f>
        <v>10</v>
      </c>
      <c r="CA35">
        <f>'Inventory CRP'!CA35*0.5</f>
        <v>6</v>
      </c>
      <c r="CB35">
        <f>'Inventory CRP'!CB35*0.5</f>
        <v>3.5</v>
      </c>
      <c r="CD35">
        <f>'Inventory CRP'!CD35*0.5</f>
        <v>5</v>
      </c>
      <c r="CE35">
        <f>'Inventory CRP'!CE35*0.5</f>
        <v>0</v>
      </c>
      <c r="CF35">
        <f>'Inventory CRP'!CF35*0.5</f>
        <v>6.5</v>
      </c>
      <c r="CG35">
        <f>'Inventory CRP'!CG35*0.5</f>
        <v>7.5</v>
      </c>
      <c r="CI35">
        <f>'Inventory CRP'!CI35*0.5</f>
        <v>3</v>
      </c>
      <c r="CJ35">
        <f>'Inventory CRP'!CJ35*0.5</f>
        <v>10.5</v>
      </c>
      <c r="CK35">
        <f>'Inventory CRP'!CK35*0.5</f>
        <v>6</v>
      </c>
      <c r="CL35">
        <f>'Inventory CRP'!CL35*0.5</f>
        <v>4.5</v>
      </c>
      <c r="CN35">
        <f>'Inventory CRP'!CN35*0.5</f>
        <v>1</v>
      </c>
      <c r="CO35">
        <f>'Inventory CRP'!CO35*0.5</f>
        <v>5.5</v>
      </c>
      <c r="CP35">
        <f>'Inventory CRP'!CP35*0.5</f>
        <v>6.5</v>
      </c>
      <c r="CQ35">
        <f>'Inventory CRP'!CQ35*0.5</f>
        <v>3.5</v>
      </c>
      <c r="CS35">
        <f>'Inventory CRP'!CS35*0.5</f>
        <v>0.5</v>
      </c>
      <c r="CT35">
        <f>'Inventory CRP'!CT35*0.5</f>
        <v>2.5</v>
      </c>
      <c r="CU35">
        <f>'Inventory CRP'!CU35*0.5</f>
        <v>6.5</v>
      </c>
      <c r="CV35">
        <f>'Inventory CRP'!CV35*0.5</f>
        <v>5.5</v>
      </c>
      <c r="CX35">
        <f>'Inventory CRP'!CX35*0.5</f>
        <v>7</v>
      </c>
      <c r="CY35">
        <f>'Inventory CRP'!CY35*0.5</f>
        <v>13.5</v>
      </c>
      <c r="CZ35">
        <f>'Inventory CRP'!CZ35*0.5</f>
        <v>6.5</v>
      </c>
      <c r="DA35">
        <f>'Inventory CRP'!DA35*0.5</f>
        <v>2</v>
      </c>
      <c r="DC35">
        <f>'Inventory CRP'!DC35*0.5</f>
        <v>2</v>
      </c>
      <c r="DD35">
        <f>'Inventory CRP'!DD35*0.5</f>
        <v>6</v>
      </c>
      <c r="DE35">
        <f>'Inventory CRP'!DE35*0.5</f>
        <v>5</v>
      </c>
      <c r="DF35">
        <f>'Inventory CRP'!DF35*0.5</f>
        <v>4</v>
      </c>
      <c r="DH35">
        <f>'Inventory CRP'!DH35*0.5</f>
        <v>2.5</v>
      </c>
      <c r="DI35">
        <f>'Inventory CRP'!DI35*0.5</f>
        <v>4</v>
      </c>
      <c r="DJ35">
        <f>'Inventory CRP'!DJ35*0.5</f>
        <v>5</v>
      </c>
      <c r="DK35">
        <f>'Inventory CRP'!DK35*0.5</f>
        <v>7</v>
      </c>
      <c r="DM35">
        <f>'Inventory CRP'!DM35*0.5</f>
        <v>2.5</v>
      </c>
      <c r="DN35">
        <f>'Inventory CRP'!DN35*0.5</f>
        <v>2.5</v>
      </c>
      <c r="DO35">
        <f>'Inventory CRP'!DO35*0.5</f>
        <v>6.5</v>
      </c>
      <c r="DP35">
        <f>'Inventory CRP'!DP35*0.5</f>
        <v>6</v>
      </c>
      <c r="DR35">
        <f>'Inventory CRP'!DR35*0.5</f>
        <v>2</v>
      </c>
      <c r="DS35">
        <f>'Inventory CRP'!DS35*0.5</f>
        <v>6</v>
      </c>
      <c r="DT35">
        <f>'Inventory CRP'!DT35*0.5</f>
        <v>5</v>
      </c>
      <c r="DU35">
        <f>'Inventory CRP'!DU35*0.5</f>
        <v>4</v>
      </c>
      <c r="DW35">
        <f>'Inventory CRP'!DW35*0.5</f>
        <v>0</v>
      </c>
      <c r="DX35">
        <f>'Inventory CRP'!DX35*0.5</f>
        <v>6</v>
      </c>
      <c r="DY35">
        <f>'Inventory CRP'!DY35*0.5</f>
        <v>6.5</v>
      </c>
      <c r="DZ35">
        <f>'Inventory CRP'!DZ35*0.5</f>
        <v>5</v>
      </c>
      <c r="EB35">
        <f>'Inventory CRP'!EB35*0.5</f>
        <v>2</v>
      </c>
      <c r="EC35">
        <f>'Inventory CRP'!EC35*0.5</f>
        <v>6.5</v>
      </c>
      <c r="ED35">
        <f>'Inventory CRP'!ED35*0.5</f>
        <v>6</v>
      </c>
      <c r="EE35">
        <f>'Inventory CRP'!EE35*0.5</f>
        <v>5</v>
      </c>
      <c r="EG35">
        <f>'Inventory CRP'!EG35*0.5</f>
        <v>0</v>
      </c>
      <c r="EH35">
        <f>'Inventory CRP'!EH35*0.5</f>
        <v>1.5</v>
      </c>
      <c r="EI35">
        <f>'Inventory CRP'!EI35*0.5</f>
        <v>6.5</v>
      </c>
      <c r="EJ35">
        <f>'Inventory CRP'!EJ35*0.5</f>
        <v>4.5</v>
      </c>
      <c r="EL35">
        <f>'Inventory CRP'!EL35*0.5</f>
        <v>2</v>
      </c>
      <c r="EM35">
        <f>'Inventory CRP'!EM35*0.5</f>
        <v>9.5</v>
      </c>
      <c r="EN35">
        <f>'Inventory CRP'!EN35*0.5</f>
        <v>5</v>
      </c>
      <c r="EO35">
        <f>'Inventory CRP'!EO35*0.5</f>
        <v>4</v>
      </c>
      <c r="EQ35">
        <f>'Inventory CRP'!EQ35*0.5</f>
        <v>9.5</v>
      </c>
      <c r="ER35">
        <f>'Inventory CRP'!ER35*0.5</f>
        <v>11</v>
      </c>
      <c r="ES35">
        <f>'Inventory CRP'!ES35*0.5</f>
        <v>6.5</v>
      </c>
      <c r="ET35">
        <f>'Inventory CRP'!ET35*0.5</f>
        <v>4</v>
      </c>
      <c r="EV35" s="74">
        <f t="shared" si="0"/>
        <v>2</v>
      </c>
      <c r="EW35" s="74">
        <f t="shared" si="1"/>
        <v>7</v>
      </c>
      <c r="EX35" s="74">
        <f t="shared" si="2"/>
        <v>6</v>
      </c>
      <c r="EY35" s="74">
        <f t="shared" si="3"/>
        <v>5</v>
      </c>
    </row>
    <row r="36" spans="1:155" x14ac:dyDescent="0.35">
      <c r="A36">
        <v>34</v>
      </c>
      <c r="B36">
        <f>'Inventory CRP'!B36*0.5</f>
        <v>4</v>
      </c>
      <c r="C36">
        <f>'Inventory CRP'!C36*0.5</f>
        <v>0</v>
      </c>
      <c r="D36">
        <f>'Inventory CRP'!D36*0.5</f>
        <v>6.5</v>
      </c>
      <c r="E36">
        <f>'Inventory CRP'!E36*0.5</f>
        <v>7</v>
      </c>
      <c r="G36">
        <f>'Inventory CRP'!G36*0.5</f>
        <v>6</v>
      </c>
      <c r="H36">
        <f>'Inventory CRP'!H36*0.5</f>
        <v>0</v>
      </c>
      <c r="I36">
        <f>'Inventory CRP'!I36*0.5</f>
        <v>6.5</v>
      </c>
      <c r="J36">
        <f>'Inventory CRP'!J36*0.5</f>
        <v>8.5</v>
      </c>
      <c r="L36">
        <f>'Inventory CRP'!L36*0.5</f>
        <v>1</v>
      </c>
      <c r="M36">
        <f>'Inventory CRP'!M36*0.5</f>
        <v>5</v>
      </c>
      <c r="N36">
        <f>'Inventory CRP'!N36*0.5</f>
        <v>6.5</v>
      </c>
      <c r="O36">
        <f>'Inventory CRP'!O36*0.5</f>
        <v>5</v>
      </c>
      <c r="Q36">
        <f>'Inventory CRP'!Q36*0.5</f>
        <v>9</v>
      </c>
      <c r="R36">
        <f>'Inventory CRP'!R36*0.5</f>
        <v>6</v>
      </c>
      <c r="S36">
        <f>'Inventory CRP'!S36*0.5</f>
        <v>6.5</v>
      </c>
      <c r="T36">
        <f>'Inventory CRP'!T36*0.5</f>
        <v>2.5</v>
      </c>
      <c r="V36">
        <f>'Inventory CRP'!V36*0.5</f>
        <v>1</v>
      </c>
      <c r="W36">
        <f>'Inventory CRP'!W36*0.5</f>
        <v>6</v>
      </c>
      <c r="X36">
        <f>'Inventory CRP'!X36*0.5</f>
        <v>6.5</v>
      </c>
      <c r="Y36">
        <f>'Inventory CRP'!Y36*0.5</f>
        <v>4.5</v>
      </c>
      <c r="AA36">
        <f>'Inventory CRP'!AA36*0.5</f>
        <v>0</v>
      </c>
      <c r="AB36">
        <f>'Inventory CRP'!AB36*0.5</f>
        <v>6</v>
      </c>
      <c r="AC36">
        <f>'Inventory CRP'!AC36*0.5</f>
        <v>6.5</v>
      </c>
      <c r="AD36">
        <f>'Inventory CRP'!AD36*0.5</f>
        <v>5</v>
      </c>
      <c r="AF36">
        <f>'Inventory CRP'!AF36*0.5</f>
        <v>0</v>
      </c>
      <c r="AG36">
        <f>'Inventory CRP'!AG36*0.5</f>
        <v>3.5</v>
      </c>
      <c r="AH36">
        <f>'Inventory CRP'!AH36*0.5</f>
        <v>6.5</v>
      </c>
      <c r="AI36">
        <f>'Inventory CRP'!AI36*0.5</f>
        <v>5</v>
      </c>
      <c r="AK36">
        <f>'Inventory CRP'!AK36*0.5</f>
        <v>0</v>
      </c>
      <c r="AL36">
        <f>'Inventory CRP'!AL36*0.5</f>
        <v>5.5</v>
      </c>
      <c r="AM36">
        <f>'Inventory CRP'!AM36*0.5</f>
        <v>6.5</v>
      </c>
      <c r="AN36">
        <f>'Inventory CRP'!AN36*0.5</f>
        <v>5</v>
      </c>
      <c r="AP36">
        <f>'Inventory CRP'!AP36*0.5</f>
        <v>2.5</v>
      </c>
      <c r="AQ36">
        <f>'Inventory CRP'!AQ36*0.5</f>
        <v>6</v>
      </c>
      <c r="AR36">
        <f>'Inventory CRP'!AR36*0.5</f>
        <v>5.5</v>
      </c>
      <c r="AS36">
        <f>'Inventory CRP'!AS36*0.5</f>
        <v>5</v>
      </c>
      <c r="AU36">
        <f>'Inventory CRP'!AU36*0.5</f>
        <v>2.5</v>
      </c>
      <c r="AV36">
        <f>'Inventory CRP'!AV36*0.5</f>
        <v>0</v>
      </c>
      <c r="AW36">
        <f>'Inventory CRP'!AW36*0.5</f>
        <v>6.5</v>
      </c>
      <c r="AX36">
        <f>'Inventory CRP'!AX36*0.5</f>
        <v>8.5</v>
      </c>
      <c r="AZ36">
        <f>'Inventory CRP'!AZ36*0.5</f>
        <v>6</v>
      </c>
      <c r="BA36">
        <f>'Inventory CRP'!BA36*0.5</f>
        <v>0</v>
      </c>
      <c r="BB36">
        <f>'Inventory CRP'!BB36*0.5</f>
        <v>6.5</v>
      </c>
      <c r="BC36">
        <f>'Inventory CRP'!BC36*0.5</f>
        <v>6.5</v>
      </c>
      <c r="BE36">
        <f>'Inventory CRP'!BE36*0.5</f>
        <v>3</v>
      </c>
      <c r="BF36">
        <f>'Inventory CRP'!BF36*0.5</f>
        <v>0</v>
      </c>
      <c r="BG36">
        <f>'Inventory CRP'!BG36*0.5</f>
        <v>6.5</v>
      </c>
      <c r="BH36">
        <f>'Inventory CRP'!BH36*0.5</f>
        <v>7</v>
      </c>
      <c r="BJ36">
        <f>'Inventory CRP'!BJ36*0.5</f>
        <v>2.5</v>
      </c>
      <c r="BK36">
        <f>'Inventory CRP'!BK36*0.5</f>
        <v>3.5</v>
      </c>
      <c r="BL36">
        <f>'Inventory CRP'!BL36*0.5</f>
        <v>6.5</v>
      </c>
      <c r="BM36">
        <f>'Inventory CRP'!BM36*0.5</f>
        <v>4.5</v>
      </c>
      <c r="BO36">
        <f>'Inventory CRP'!BO36*0.5</f>
        <v>1.5</v>
      </c>
      <c r="BP36">
        <f>'Inventory CRP'!BP36*0.5</f>
        <v>6</v>
      </c>
      <c r="BQ36">
        <f>'Inventory CRP'!BQ36*0.5</f>
        <v>6.5</v>
      </c>
      <c r="BR36">
        <f>'Inventory CRP'!BR36*0.5</f>
        <v>3.5</v>
      </c>
      <c r="BT36">
        <f>'Inventory CRP'!BT36*0.5</f>
        <v>6</v>
      </c>
      <c r="BU36">
        <f>'Inventory CRP'!BU36*0.5</f>
        <v>0</v>
      </c>
      <c r="BV36">
        <f>'Inventory CRP'!BV36*0.5</f>
        <v>6.5</v>
      </c>
      <c r="BW36">
        <f>'Inventory CRP'!BW36*0.5</f>
        <v>8.5</v>
      </c>
      <c r="BY36">
        <f>'Inventory CRP'!BY36*0.5</f>
        <v>1</v>
      </c>
      <c r="BZ36">
        <f>'Inventory CRP'!BZ36*0.5</f>
        <v>3.5</v>
      </c>
      <c r="CA36">
        <f>'Inventory CRP'!CA36*0.5</f>
        <v>6.5</v>
      </c>
      <c r="CB36">
        <f>'Inventory CRP'!CB36*0.5</f>
        <v>3.5</v>
      </c>
      <c r="CD36">
        <f>'Inventory CRP'!CD36*0.5</f>
        <v>10</v>
      </c>
      <c r="CE36">
        <f>'Inventory CRP'!CE36*0.5</f>
        <v>3</v>
      </c>
      <c r="CF36">
        <f>'Inventory CRP'!CF36*0.5</f>
        <v>6.5</v>
      </c>
      <c r="CG36">
        <f>'Inventory CRP'!CG36*0.5</f>
        <v>7.5</v>
      </c>
      <c r="CI36">
        <f>'Inventory CRP'!CI36*0.5</f>
        <v>3</v>
      </c>
      <c r="CJ36">
        <f>'Inventory CRP'!CJ36*0.5</f>
        <v>3.5</v>
      </c>
      <c r="CK36">
        <f>'Inventory CRP'!CK36*0.5</f>
        <v>6.5</v>
      </c>
      <c r="CL36">
        <f>'Inventory CRP'!CL36*0.5</f>
        <v>4.5</v>
      </c>
      <c r="CN36">
        <f>'Inventory CRP'!CN36*0.5</f>
        <v>1</v>
      </c>
      <c r="CO36">
        <f>'Inventory CRP'!CO36*0.5</f>
        <v>0</v>
      </c>
      <c r="CP36">
        <f>'Inventory CRP'!CP36*0.5</f>
        <v>6.5</v>
      </c>
      <c r="CQ36">
        <f>'Inventory CRP'!CQ36*0.5</f>
        <v>6</v>
      </c>
      <c r="CS36">
        <f>'Inventory CRP'!CS36*0.5</f>
        <v>6</v>
      </c>
      <c r="CT36">
        <f>'Inventory CRP'!CT36*0.5</f>
        <v>0</v>
      </c>
      <c r="CU36">
        <f>'Inventory CRP'!CU36*0.5</f>
        <v>6.5</v>
      </c>
      <c r="CV36">
        <f>'Inventory CRP'!CV36*0.5</f>
        <v>8.5</v>
      </c>
      <c r="CX36">
        <f>'Inventory CRP'!CX36*0.5</f>
        <v>0</v>
      </c>
      <c r="CY36">
        <f>'Inventory CRP'!CY36*0.5</f>
        <v>5</v>
      </c>
      <c r="CZ36">
        <f>'Inventory CRP'!CZ36*0.5</f>
        <v>6.5</v>
      </c>
      <c r="DA36">
        <f>'Inventory CRP'!DA36*0.5</f>
        <v>3.5</v>
      </c>
      <c r="DC36">
        <f>'Inventory CRP'!DC36*0.5</f>
        <v>5.5</v>
      </c>
      <c r="DD36">
        <f>'Inventory CRP'!DD36*0.5</f>
        <v>1</v>
      </c>
      <c r="DE36">
        <f>'Inventory CRP'!DE36*0.5</f>
        <v>4.5</v>
      </c>
      <c r="DF36">
        <f>'Inventory CRP'!DF36*0.5</f>
        <v>6</v>
      </c>
      <c r="DH36">
        <f>'Inventory CRP'!DH36*0.5</f>
        <v>6</v>
      </c>
      <c r="DI36">
        <f>'Inventory CRP'!DI36*0.5</f>
        <v>1.5</v>
      </c>
      <c r="DJ36">
        <f>'Inventory CRP'!DJ36*0.5</f>
        <v>4.5</v>
      </c>
      <c r="DK36">
        <f>'Inventory CRP'!DK36*0.5</f>
        <v>6.5</v>
      </c>
      <c r="DM36">
        <f>'Inventory CRP'!DM36*0.5</f>
        <v>2</v>
      </c>
      <c r="DN36">
        <f>'Inventory CRP'!DN36*0.5</f>
        <v>0</v>
      </c>
      <c r="DO36">
        <f>'Inventory CRP'!DO36*0.5</f>
        <v>6.5</v>
      </c>
      <c r="DP36">
        <f>'Inventory CRP'!DP36*0.5</f>
        <v>8.5</v>
      </c>
      <c r="DR36">
        <f>'Inventory CRP'!DR36*0.5</f>
        <v>5.5</v>
      </c>
      <c r="DS36">
        <f>'Inventory CRP'!DS36*0.5</f>
        <v>1</v>
      </c>
      <c r="DT36">
        <f>'Inventory CRP'!DT36*0.5</f>
        <v>4.5</v>
      </c>
      <c r="DU36">
        <f>'Inventory CRP'!DU36*0.5</f>
        <v>6</v>
      </c>
      <c r="DW36">
        <f>'Inventory CRP'!DW36*0.5</f>
        <v>2.5</v>
      </c>
      <c r="DX36">
        <f>'Inventory CRP'!DX36*0.5</f>
        <v>0</v>
      </c>
      <c r="DY36">
        <f>'Inventory CRP'!DY36*0.5</f>
        <v>6.5</v>
      </c>
      <c r="DZ36">
        <f>'Inventory CRP'!DZ36*0.5</f>
        <v>7.5</v>
      </c>
      <c r="EB36">
        <f>'Inventory CRP'!EB36*0.5</f>
        <v>5</v>
      </c>
      <c r="EC36">
        <f>'Inventory CRP'!EC36*0.5</f>
        <v>0.5</v>
      </c>
      <c r="ED36">
        <f>'Inventory CRP'!ED36*0.5</f>
        <v>6.5</v>
      </c>
      <c r="EE36">
        <f>'Inventory CRP'!EE36*0.5</f>
        <v>6</v>
      </c>
      <c r="EG36">
        <f>'Inventory CRP'!EG36*0.5</f>
        <v>0</v>
      </c>
      <c r="EH36">
        <f>'Inventory CRP'!EH36*0.5</f>
        <v>0</v>
      </c>
      <c r="EI36">
        <f>'Inventory CRP'!EI36*0.5</f>
        <v>6.5</v>
      </c>
      <c r="EJ36">
        <f>'Inventory CRP'!EJ36*0.5</f>
        <v>7.5</v>
      </c>
      <c r="EL36">
        <f>'Inventory CRP'!EL36*0.5</f>
        <v>5</v>
      </c>
      <c r="EM36">
        <f>'Inventory CRP'!EM36*0.5</f>
        <v>6</v>
      </c>
      <c r="EN36">
        <f>'Inventory CRP'!EN36*0.5</f>
        <v>4.5</v>
      </c>
      <c r="EO36">
        <f>'Inventory CRP'!EO36*0.5</f>
        <v>4.5</v>
      </c>
      <c r="EQ36">
        <f>'Inventory CRP'!EQ36*0.5</f>
        <v>7.5</v>
      </c>
      <c r="ER36">
        <f>'Inventory CRP'!ER36*0.5</f>
        <v>15</v>
      </c>
      <c r="ES36">
        <f>'Inventory CRP'!ES36*0.5</f>
        <v>6.5</v>
      </c>
      <c r="ET36">
        <f>'Inventory CRP'!ET36*0.5</f>
        <v>3.5</v>
      </c>
      <c r="EV36" s="74">
        <f t="shared" si="0"/>
        <v>4</v>
      </c>
      <c r="EW36" s="74">
        <f t="shared" si="1"/>
        <v>3</v>
      </c>
      <c r="EX36" s="74">
        <f t="shared" si="2"/>
        <v>6</v>
      </c>
      <c r="EY36" s="74">
        <f t="shared" si="3"/>
        <v>6</v>
      </c>
    </row>
    <row r="37" spans="1:155" x14ac:dyDescent="0.35">
      <c r="A37">
        <v>35</v>
      </c>
      <c r="B37">
        <f>'Inventory CRP'!B37*0.5</f>
        <v>9</v>
      </c>
      <c r="C37">
        <f>'Inventory CRP'!C37*0.5</f>
        <v>6</v>
      </c>
      <c r="D37">
        <f>'Inventory CRP'!D37*0.5</f>
        <v>6.5</v>
      </c>
      <c r="E37">
        <f>'Inventory CRP'!E37*0.5</f>
        <v>6.5</v>
      </c>
      <c r="G37">
        <f>'Inventory CRP'!G37*0.5</f>
        <v>10</v>
      </c>
      <c r="H37">
        <f>'Inventory CRP'!H37*0.5</f>
        <v>1.5</v>
      </c>
      <c r="I37">
        <f>'Inventory CRP'!I37*0.5</f>
        <v>6.5</v>
      </c>
      <c r="J37">
        <f>'Inventory CRP'!J37*0.5</f>
        <v>5.5</v>
      </c>
      <c r="L37">
        <f>'Inventory CRP'!L37*0.5</f>
        <v>2.5</v>
      </c>
      <c r="M37">
        <f>'Inventory CRP'!M37*0.5</f>
        <v>0</v>
      </c>
      <c r="N37">
        <f>'Inventory CRP'!N37*0.5</f>
        <v>6.5</v>
      </c>
      <c r="O37">
        <f>'Inventory CRP'!O37*0.5</f>
        <v>6.5</v>
      </c>
      <c r="Q37">
        <f>'Inventory CRP'!Q37*0.5</f>
        <v>1</v>
      </c>
      <c r="R37">
        <f>'Inventory CRP'!R37*0.5</f>
        <v>1</v>
      </c>
      <c r="S37">
        <f>'Inventory CRP'!S37*0.5</f>
        <v>6.5</v>
      </c>
      <c r="T37">
        <f>'Inventory CRP'!T37*0.5</f>
        <v>5</v>
      </c>
      <c r="V37">
        <f>'Inventory CRP'!V37*0.5</f>
        <v>2</v>
      </c>
      <c r="W37">
        <f>'Inventory CRP'!W37*0.5</f>
        <v>0</v>
      </c>
      <c r="X37">
        <f>'Inventory CRP'!X37*0.5</f>
        <v>6.5</v>
      </c>
      <c r="Y37">
        <f>'Inventory CRP'!Y37*0.5</f>
        <v>6.5</v>
      </c>
      <c r="AA37">
        <f>'Inventory CRP'!AA37*0.5</f>
        <v>3</v>
      </c>
      <c r="AB37">
        <f>'Inventory CRP'!AB37*0.5</f>
        <v>0</v>
      </c>
      <c r="AC37">
        <f>'Inventory CRP'!AC37*0.5</f>
        <v>6.5</v>
      </c>
      <c r="AD37">
        <f>'Inventory CRP'!AD37*0.5</f>
        <v>9</v>
      </c>
      <c r="AF37">
        <f>'Inventory CRP'!AF37*0.5</f>
        <v>3</v>
      </c>
      <c r="AG37">
        <f>'Inventory CRP'!AG37*0.5</f>
        <v>0</v>
      </c>
      <c r="AH37">
        <f>'Inventory CRP'!AH37*0.5</f>
        <v>6.5</v>
      </c>
      <c r="AI37">
        <f>'Inventory CRP'!AI37*0.5</f>
        <v>8</v>
      </c>
      <c r="AK37">
        <f>'Inventory CRP'!AK37*0.5</f>
        <v>3</v>
      </c>
      <c r="AL37">
        <f>'Inventory CRP'!AL37*0.5</f>
        <v>0</v>
      </c>
      <c r="AM37">
        <f>'Inventory CRP'!AM37*0.5</f>
        <v>6.5</v>
      </c>
      <c r="AN37">
        <f>'Inventory CRP'!AN37*0.5</f>
        <v>9</v>
      </c>
      <c r="AP37">
        <f>'Inventory CRP'!AP37*0.5</f>
        <v>6</v>
      </c>
      <c r="AQ37">
        <f>'Inventory CRP'!AQ37*0.5</f>
        <v>0.5</v>
      </c>
      <c r="AR37">
        <f>'Inventory CRP'!AR37*0.5</f>
        <v>4.5</v>
      </c>
      <c r="AS37">
        <f>'Inventory CRP'!AS37*0.5</f>
        <v>7.5</v>
      </c>
      <c r="AU37">
        <f>'Inventory CRP'!AU37*0.5</f>
        <v>5</v>
      </c>
      <c r="AV37">
        <f>'Inventory CRP'!AV37*0.5</f>
        <v>2.5</v>
      </c>
      <c r="AW37">
        <f>'Inventory CRP'!AW37*0.5</f>
        <v>6.5</v>
      </c>
      <c r="AX37">
        <f>'Inventory CRP'!AX37*0.5</f>
        <v>7</v>
      </c>
      <c r="AZ37">
        <f>'Inventory CRP'!AZ37*0.5</f>
        <v>7.5</v>
      </c>
      <c r="BA37">
        <f>'Inventory CRP'!BA37*0.5</f>
        <v>4.5</v>
      </c>
      <c r="BB37">
        <f>'Inventory CRP'!BB37*0.5</f>
        <v>6.5</v>
      </c>
      <c r="BC37">
        <f>'Inventory CRP'!BC37*0.5</f>
        <v>6.5</v>
      </c>
      <c r="BE37">
        <f>'Inventory CRP'!BE37*0.5</f>
        <v>9</v>
      </c>
      <c r="BF37">
        <f>'Inventory CRP'!BF37*0.5</f>
        <v>5.5</v>
      </c>
      <c r="BG37">
        <f>'Inventory CRP'!BG37*0.5</f>
        <v>6.5</v>
      </c>
      <c r="BH37">
        <f>'Inventory CRP'!BH37*0.5</f>
        <v>6.5</v>
      </c>
      <c r="BJ37">
        <f>'Inventory CRP'!BJ37*0.5</f>
        <v>2.5</v>
      </c>
      <c r="BK37">
        <f>'Inventory CRP'!BK37*0.5</f>
        <v>0</v>
      </c>
      <c r="BL37">
        <f>'Inventory CRP'!BL37*0.5</f>
        <v>6.5</v>
      </c>
      <c r="BM37">
        <f>'Inventory CRP'!BM37*0.5</f>
        <v>6</v>
      </c>
      <c r="BO37">
        <f>'Inventory CRP'!BO37*0.5</f>
        <v>1.5</v>
      </c>
      <c r="BP37">
        <f>'Inventory CRP'!BP37*0.5</f>
        <v>0</v>
      </c>
      <c r="BQ37">
        <f>'Inventory CRP'!BQ37*0.5</f>
        <v>6.5</v>
      </c>
      <c r="BR37">
        <f>'Inventory CRP'!BR37*0.5</f>
        <v>6.5</v>
      </c>
      <c r="BT37">
        <f>'Inventory CRP'!BT37*0.5</f>
        <v>8</v>
      </c>
      <c r="BU37">
        <f>'Inventory CRP'!BU37*0.5</f>
        <v>1.5</v>
      </c>
      <c r="BV37">
        <f>'Inventory CRP'!BV37*0.5</f>
        <v>6.5</v>
      </c>
      <c r="BW37">
        <f>'Inventory CRP'!BW37*0.5</f>
        <v>5</v>
      </c>
      <c r="BY37">
        <f>'Inventory CRP'!BY37*0.5</f>
        <v>1.5</v>
      </c>
      <c r="BZ37">
        <f>'Inventory CRP'!BZ37*0.5</f>
        <v>0</v>
      </c>
      <c r="CA37">
        <f>'Inventory CRP'!CA37*0.5</f>
        <v>6.5</v>
      </c>
      <c r="CB37">
        <f>'Inventory CRP'!CB37*0.5</f>
        <v>6.5</v>
      </c>
      <c r="CD37">
        <f>'Inventory CRP'!CD37*0.5</f>
        <v>8</v>
      </c>
      <c r="CE37">
        <f>'Inventory CRP'!CE37*0.5</f>
        <v>14.5</v>
      </c>
      <c r="CF37">
        <f>'Inventory CRP'!CF37*0.5</f>
        <v>6.5</v>
      </c>
      <c r="CG37">
        <f>'Inventory CRP'!CG37*0.5</f>
        <v>2.5</v>
      </c>
      <c r="CI37">
        <f>'Inventory CRP'!CI37*0.5</f>
        <v>2.5</v>
      </c>
      <c r="CJ37">
        <f>'Inventory CRP'!CJ37*0.5</f>
        <v>0</v>
      </c>
      <c r="CK37">
        <f>'Inventory CRP'!CK37*0.5</f>
        <v>6.5</v>
      </c>
      <c r="CL37">
        <f>'Inventory CRP'!CL37*0.5</f>
        <v>6</v>
      </c>
      <c r="CN37">
        <f>'Inventory CRP'!CN37*0.5</f>
        <v>3.5</v>
      </c>
      <c r="CO37">
        <f>'Inventory CRP'!CO37*0.5</f>
        <v>0</v>
      </c>
      <c r="CP37">
        <f>'Inventory CRP'!CP37*0.5</f>
        <v>6.5</v>
      </c>
      <c r="CQ37">
        <f>'Inventory CRP'!CQ37*0.5</f>
        <v>8</v>
      </c>
      <c r="CS37">
        <f>'Inventory CRP'!CS37*0.5</f>
        <v>8.5</v>
      </c>
      <c r="CT37">
        <f>'Inventory CRP'!CT37*0.5</f>
        <v>0</v>
      </c>
      <c r="CU37">
        <f>'Inventory CRP'!CU37*0.5</f>
        <v>6.5</v>
      </c>
      <c r="CV37">
        <f>'Inventory CRP'!CV37*0.5</f>
        <v>6.5</v>
      </c>
      <c r="CX37">
        <f>'Inventory CRP'!CX37*0.5</f>
        <v>1</v>
      </c>
      <c r="CY37">
        <f>'Inventory CRP'!CY37*0.5</f>
        <v>0</v>
      </c>
      <c r="CZ37">
        <f>'Inventory CRP'!CZ37*0.5</f>
        <v>6.5</v>
      </c>
      <c r="DA37">
        <f>'Inventory CRP'!DA37*0.5</f>
        <v>7</v>
      </c>
      <c r="DC37">
        <f>'Inventory CRP'!DC37*0.5</f>
        <v>4</v>
      </c>
      <c r="DD37">
        <f>'Inventory CRP'!DD37*0.5</f>
        <v>0</v>
      </c>
      <c r="DE37">
        <f>'Inventory CRP'!DE37*0.5</f>
        <v>5</v>
      </c>
      <c r="DF37">
        <f>'Inventory CRP'!DF37*0.5</f>
        <v>7</v>
      </c>
      <c r="DH37">
        <f>'Inventory CRP'!DH37*0.5</f>
        <v>8</v>
      </c>
      <c r="DI37">
        <f>'Inventory CRP'!DI37*0.5</f>
        <v>1.5</v>
      </c>
      <c r="DJ37">
        <f>'Inventory CRP'!DJ37*0.5</f>
        <v>5</v>
      </c>
      <c r="DK37">
        <f>'Inventory CRP'!DK37*0.5</f>
        <v>6.5</v>
      </c>
      <c r="DM37">
        <f>'Inventory CRP'!DM37*0.5</f>
        <v>6.5</v>
      </c>
      <c r="DN37">
        <f>'Inventory CRP'!DN37*0.5</f>
        <v>3.5</v>
      </c>
      <c r="DO37">
        <f>'Inventory CRP'!DO37*0.5</f>
        <v>6.5</v>
      </c>
      <c r="DP37">
        <f>'Inventory CRP'!DP37*0.5</f>
        <v>4.5</v>
      </c>
      <c r="DR37">
        <f>'Inventory CRP'!DR37*0.5</f>
        <v>4</v>
      </c>
      <c r="DS37">
        <f>'Inventory CRP'!DS37*0.5</f>
        <v>0</v>
      </c>
      <c r="DT37">
        <f>'Inventory CRP'!DT37*0.5</f>
        <v>5</v>
      </c>
      <c r="DU37">
        <f>'Inventory CRP'!DU37*0.5</f>
        <v>7</v>
      </c>
      <c r="DW37">
        <f>'Inventory CRP'!DW37*0.5</f>
        <v>5.5</v>
      </c>
      <c r="DX37">
        <f>'Inventory CRP'!DX37*0.5</f>
        <v>0</v>
      </c>
      <c r="DY37">
        <f>'Inventory CRP'!DY37*0.5</f>
        <v>6.5</v>
      </c>
      <c r="DZ37">
        <f>'Inventory CRP'!DZ37*0.5</f>
        <v>7.5</v>
      </c>
      <c r="EB37">
        <f>'Inventory CRP'!EB37*0.5</f>
        <v>4.5</v>
      </c>
      <c r="EC37">
        <f>'Inventory CRP'!EC37*0.5</f>
        <v>0.5</v>
      </c>
      <c r="ED37">
        <f>'Inventory CRP'!ED37*0.5</f>
        <v>6.5</v>
      </c>
      <c r="EE37">
        <f>'Inventory CRP'!EE37*0.5</f>
        <v>5.5</v>
      </c>
      <c r="EG37">
        <f>'Inventory CRP'!EG37*0.5</f>
        <v>7.5</v>
      </c>
      <c r="EH37">
        <f>'Inventory CRP'!EH37*0.5</f>
        <v>2</v>
      </c>
      <c r="EI37">
        <f>'Inventory CRP'!EI37*0.5</f>
        <v>6.5</v>
      </c>
      <c r="EJ37">
        <f>'Inventory CRP'!EJ37*0.5</f>
        <v>5</v>
      </c>
      <c r="EL37">
        <f>'Inventory CRP'!EL37*0.5</f>
        <v>3.5</v>
      </c>
      <c r="EM37">
        <f>'Inventory CRP'!EM37*0.5</f>
        <v>0</v>
      </c>
      <c r="EN37">
        <f>'Inventory CRP'!EN37*0.5</f>
        <v>5</v>
      </c>
      <c r="EO37">
        <f>'Inventory CRP'!EO37*0.5</f>
        <v>7</v>
      </c>
      <c r="EQ37">
        <f>'Inventory CRP'!EQ37*0.5</f>
        <v>0</v>
      </c>
      <c r="ER37">
        <f>'Inventory CRP'!ER37*0.5</f>
        <v>7</v>
      </c>
      <c r="ES37">
        <f>'Inventory CRP'!ES37*0.5</f>
        <v>7</v>
      </c>
      <c r="ET37">
        <f>'Inventory CRP'!ET37*0.5</f>
        <v>4</v>
      </c>
      <c r="EV37" s="74">
        <f t="shared" si="0"/>
        <v>5</v>
      </c>
      <c r="EW37" s="74">
        <f t="shared" si="1"/>
        <v>2</v>
      </c>
      <c r="EX37" s="74">
        <f t="shared" si="2"/>
        <v>6</v>
      </c>
      <c r="EY37" s="74">
        <f t="shared" si="3"/>
        <v>6</v>
      </c>
    </row>
    <row r="38" spans="1:155" x14ac:dyDescent="0.35">
      <c r="A38">
        <v>36</v>
      </c>
      <c r="B38">
        <f>'Inventory CRP'!B38*0.5</f>
        <v>8.5</v>
      </c>
      <c r="C38">
        <f>'Inventory CRP'!C38*0.5</f>
        <v>12.5</v>
      </c>
      <c r="D38">
        <f>'Inventory CRP'!D38*0.5</f>
        <v>6.5</v>
      </c>
      <c r="E38">
        <f>'Inventory CRP'!E38*0.5</f>
        <v>4.5</v>
      </c>
      <c r="G38">
        <f>'Inventory CRP'!G38*0.5</f>
        <v>7</v>
      </c>
      <c r="H38">
        <f>'Inventory CRP'!H38*0.5</f>
        <v>10.5</v>
      </c>
      <c r="I38">
        <f>'Inventory CRP'!I38*0.5</f>
        <v>6.5</v>
      </c>
      <c r="J38">
        <f>'Inventory CRP'!J38*0.5</f>
        <v>2</v>
      </c>
      <c r="L38">
        <f>'Inventory CRP'!L38*0.5</f>
        <v>5</v>
      </c>
      <c r="M38">
        <f>'Inventory CRP'!M38*0.5</f>
        <v>0</v>
      </c>
      <c r="N38">
        <f>'Inventory CRP'!N38*0.5</f>
        <v>6.5</v>
      </c>
      <c r="O38">
        <f>'Inventory CRP'!O38*0.5</f>
        <v>6.5</v>
      </c>
      <c r="Q38">
        <f>'Inventory CRP'!Q38*0.5</f>
        <v>0.5</v>
      </c>
      <c r="R38">
        <f>'Inventory CRP'!R38*0.5</f>
        <v>4</v>
      </c>
      <c r="S38">
        <f>'Inventory CRP'!S38*0.5</f>
        <v>6.5</v>
      </c>
      <c r="T38">
        <f>'Inventory CRP'!T38*0.5</f>
        <v>5.5</v>
      </c>
      <c r="V38">
        <f>'Inventory CRP'!V38*0.5</f>
        <v>5.5</v>
      </c>
      <c r="W38">
        <f>'Inventory CRP'!W38*0.5</f>
        <v>0</v>
      </c>
      <c r="X38">
        <f>'Inventory CRP'!X38*0.5</f>
        <v>6.5</v>
      </c>
      <c r="Y38">
        <f>'Inventory CRP'!Y38*0.5</f>
        <v>7</v>
      </c>
      <c r="AA38">
        <f>'Inventory CRP'!AA38*0.5</f>
        <v>6</v>
      </c>
      <c r="AB38">
        <f>'Inventory CRP'!AB38*0.5</f>
        <v>0</v>
      </c>
      <c r="AC38">
        <f>'Inventory CRP'!AC38*0.5</f>
        <v>6.5</v>
      </c>
      <c r="AD38">
        <f>'Inventory CRP'!AD38*0.5</f>
        <v>8</v>
      </c>
      <c r="AF38">
        <f>'Inventory CRP'!AF38*0.5</f>
        <v>7.5</v>
      </c>
      <c r="AG38">
        <f>'Inventory CRP'!AG38*0.5</f>
        <v>2.5</v>
      </c>
      <c r="AH38">
        <f>'Inventory CRP'!AH38*0.5</f>
        <v>6.5</v>
      </c>
      <c r="AI38">
        <f>'Inventory CRP'!AI38*0.5</f>
        <v>8</v>
      </c>
      <c r="AK38">
        <f>'Inventory CRP'!AK38*0.5</f>
        <v>6</v>
      </c>
      <c r="AL38">
        <f>'Inventory CRP'!AL38*0.5</f>
        <v>0</v>
      </c>
      <c r="AM38">
        <f>'Inventory CRP'!AM38*0.5</f>
        <v>6.5</v>
      </c>
      <c r="AN38">
        <f>'Inventory CRP'!AN38*0.5</f>
        <v>8</v>
      </c>
      <c r="AP38">
        <f>'Inventory CRP'!AP38*0.5</f>
        <v>6</v>
      </c>
      <c r="AQ38">
        <f>'Inventory CRP'!AQ38*0.5</f>
        <v>2.5</v>
      </c>
      <c r="AR38">
        <f>'Inventory CRP'!AR38*0.5</f>
        <v>4.5</v>
      </c>
      <c r="AS38">
        <f>'Inventory CRP'!AS38*0.5</f>
        <v>6.5</v>
      </c>
      <c r="AU38">
        <f>'Inventory CRP'!AU38*0.5</f>
        <v>10</v>
      </c>
      <c r="AV38">
        <f>'Inventory CRP'!AV38*0.5</f>
        <v>6</v>
      </c>
      <c r="AW38">
        <f>'Inventory CRP'!AW38*0.5</f>
        <v>6.5</v>
      </c>
      <c r="AX38">
        <f>'Inventory CRP'!AX38*0.5</f>
        <v>5</v>
      </c>
      <c r="AZ38">
        <f>'Inventory CRP'!AZ38*0.5</f>
        <v>3.5</v>
      </c>
      <c r="BA38">
        <f>'Inventory CRP'!BA38*0.5</f>
        <v>9</v>
      </c>
      <c r="BB38">
        <f>'Inventory CRP'!BB38*0.5</f>
        <v>6.5</v>
      </c>
      <c r="BC38">
        <f>'Inventory CRP'!BC38*0.5</f>
        <v>4.5</v>
      </c>
      <c r="BE38">
        <f>'Inventory CRP'!BE38*0.5</f>
        <v>8.5</v>
      </c>
      <c r="BF38">
        <f>'Inventory CRP'!BF38*0.5</f>
        <v>11</v>
      </c>
      <c r="BG38">
        <f>'Inventory CRP'!BG38*0.5</f>
        <v>6.5</v>
      </c>
      <c r="BH38">
        <f>'Inventory CRP'!BH38*0.5</f>
        <v>4.5</v>
      </c>
      <c r="BJ38">
        <f>'Inventory CRP'!BJ38*0.5</f>
        <v>5</v>
      </c>
      <c r="BK38">
        <f>'Inventory CRP'!BK38*0.5</f>
        <v>0.5</v>
      </c>
      <c r="BL38">
        <f>'Inventory CRP'!BL38*0.5</f>
        <v>6.5</v>
      </c>
      <c r="BM38">
        <f>'Inventory CRP'!BM38*0.5</f>
        <v>6.5</v>
      </c>
      <c r="BO38">
        <f>'Inventory CRP'!BO38*0.5</f>
        <v>3</v>
      </c>
      <c r="BP38">
        <f>'Inventory CRP'!BP38*0.5</f>
        <v>0</v>
      </c>
      <c r="BQ38">
        <f>'Inventory CRP'!BQ38*0.5</f>
        <v>6.5</v>
      </c>
      <c r="BR38">
        <f>'Inventory CRP'!BR38*0.5</f>
        <v>7</v>
      </c>
      <c r="BT38">
        <f>'Inventory CRP'!BT38*0.5</f>
        <v>8.5</v>
      </c>
      <c r="BU38">
        <f>'Inventory CRP'!BU38*0.5</f>
        <v>13.5</v>
      </c>
      <c r="BV38">
        <f>'Inventory CRP'!BV38*0.5</f>
        <v>6.5</v>
      </c>
      <c r="BW38">
        <f>'Inventory CRP'!BW38*0.5</f>
        <v>3.5</v>
      </c>
      <c r="BY38">
        <f>'Inventory CRP'!BY38*0.5</f>
        <v>5.5</v>
      </c>
      <c r="BZ38">
        <f>'Inventory CRP'!BZ38*0.5</f>
        <v>6</v>
      </c>
      <c r="CA38">
        <f>'Inventory CRP'!CA38*0.5</f>
        <v>6.5</v>
      </c>
      <c r="CB38">
        <f>'Inventory CRP'!CB38*0.5</f>
        <v>7</v>
      </c>
      <c r="CD38">
        <f>'Inventory CRP'!CD38*0.5</f>
        <v>3</v>
      </c>
      <c r="CE38">
        <f>'Inventory CRP'!CE38*0.5</f>
        <v>22.5</v>
      </c>
      <c r="CF38">
        <f>'Inventory CRP'!CF38*0.5</f>
        <v>6.5</v>
      </c>
      <c r="CG38">
        <f>'Inventory CRP'!CG38*0.5</f>
        <v>3.5</v>
      </c>
      <c r="CI38">
        <f>'Inventory CRP'!CI38*0.5</f>
        <v>5</v>
      </c>
      <c r="CJ38">
        <f>'Inventory CRP'!CJ38*0.5</f>
        <v>1</v>
      </c>
      <c r="CK38">
        <f>'Inventory CRP'!CK38*0.5</f>
        <v>6.5</v>
      </c>
      <c r="CL38">
        <f>'Inventory CRP'!CL38*0.5</f>
        <v>6.5</v>
      </c>
      <c r="CN38">
        <f>'Inventory CRP'!CN38*0.5</f>
        <v>9.5</v>
      </c>
      <c r="CO38">
        <f>'Inventory CRP'!CO38*0.5</f>
        <v>5</v>
      </c>
      <c r="CP38">
        <f>'Inventory CRP'!CP38*0.5</f>
        <v>6.5</v>
      </c>
      <c r="CQ38">
        <f>'Inventory CRP'!CQ38*0.5</f>
        <v>7</v>
      </c>
      <c r="CS38">
        <f>'Inventory CRP'!CS38*0.5</f>
        <v>9.5</v>
      </c>
      <c r="CT38">
        <f>'Inventory CRP'!CT38*0.5</f>
        <v>12</v>
      </c>
      <c r="CU38">
        <f>'Inventory CRP'!CU38*0.5</f>
        <v>6.5</v>
      </c>
      <c r="CV38">
        <f>'Inventory CRP'!CV38*0.5</f>
        <v>2.5</v>
      </c>
      <c r="CX38">
        <f>'Inventory CRP'!CX38*0.5</f>
        <v>4.5</v>
      </c>
      <c r="CY38">
        <f>'Inventory CRP'!CY38*0.5</f>
        <v>0</v>
      </c>
      <c r="CZ38">
        <f>'Inventory CRP'!CZ38*0.5</f>
        <v>6.5</v>
      </c>
      <c r="DA38">
        <f>'Inventory CRP'!DA38*0.5</f>
        <v>8</v>
      </c>
      <c r="DC38">
        <f>'Inventory CRP'!DC38*0.5</f>
        <v>9.5</v>
      </c>
      <c r="DD38">
        <f>'Inventory CRP'!DD38*0.5</f>
        <v>0</v>
      </c>
      <c r="DE38">
        <f>'Inventory CRP'!DE38*0.5</f>
        <v>5</v>
      </c>
      <c r="DF38">
        <f>'Inventory CRP'!DF38*0.5</f>
        <v>3.5</v>
      </c>
      <c r="DH38">
        <f>'Inventory CRP'!DH38*0.5</f>
        <v>7.5</v>
      </c>
      <c r="DI38">
        <f>'Inventory CRP'!DI38*0.5</f>
        <v>6</v>
      </c>
      <c r="DJ38">
        <f>'Inventory CRP'!DJ38*0.5</f>
        <v>5</v>
      </c>
      <c r="DK38">
        <f>'Inventory CRP'!DK38*0.5</f>
        <v>3</v>
      </c>
      <c r="DM38">
        <f>'Inventory CRP'!DM38*0.5</f>
        <v>8.5</v>
      </c>
      <c r="DN38">
        <f>'Inventory CRP'!DN38*0.5</f>
        <v>6.5</v>
      </c>
      <c r="DO38">
        <f>'Inventory CRP'!DO38*0.5</f>
        <v>6.5</v>
      </c>
      <c r="DP38">
        <f>'Inventory CRP'!DP38*0.5</f>
        <v>4</v>
      </c>
      <c r="DR38">
        <f>'Inventory CRP'!DR38*0.5</f>
        <v>9.5</v>
      </c>
      <c r="DS38">
        <f>'Inventory CRP'!DS38*0.5</f>
        <v>0</v>
      </c>
      <c r="DT38">
        <f>'Inventory CRP'!DT38*0.5</f>
        <v>5</v>
      </c>
      <c r="DU38">
        <f>'Inventory CRP'!DU38*0.5</f>
        <v>3.5</v>
      </c>
      <c r="DW38">
        <f>'Inventory CRP'!DW38*0.5</f>
        <v>10</v>
      </c>
      <c r="DX38">
        <f>'Inventory CRP'!DX38*0.5</f>
        <v>4</v>
      </c>
      <c r="DY38">
        <f>'Inventory CRP'!DY38*0.5</f>
        <v>6.5</v>
      </c>
      <c r="DZ38">
        <f>'Inventory CRP'!DZ38*0.5</f>
        <v>5</v>
      </c>
      <c r="EB38">
        <f>'Inventory CRP'!EB38*0.5</f>
        <v>7.5</v>
      </c>
      <c r="EC38">
        <f>'Inventory CRP'!EC38*0.5</f>
        <v>7</v>
      </c>
      <c r="ED38">
        <f>'Inventory CRP'!ED38*0.5</f>
        <v>6.5</v>
      </c>
      <c r="EE38">
        <f>'Inventory CRP'!EE38*0.5</f>
        <v>5</v>
      </c>
      <c r="EG38">
        <f>'Inventory CRP'!EG38*0.5</f>
        <v>9.5</v>
      </c>
      <c r="EH38">
        <f>'Inventory CRP'!EH38*0.5</f>
        <v>6.5</v>
      </c>
      <c r="EI38">
        <f>'Inventory CRP'!EI38*0.5</f>
        <v>6.5</v>
      </c>
      <c r="EJ38">
        <f>'Inventory CRP'!EJ38*0.5</f>
        <v>2</v>
      </c>
      <c r="EL38">
        <f>'Inventory CRP'!EL38*0.5</f>
        <v>4.5</v>
      </c>
      <c r="EM38">
        <f>'Inventory CRP'!EM38*0.5</f>
        <v>6</v>
      </c>
      <c r="EN38">
        <f>'Inventory CRP'!EN38*0.5</f>
        <v>5</v>
      </c>
      <c r="EO38">
        <f>'Inventory CRP'!EO38*0.5</f>
        <v>4</v>
      </c>
      <c r="EQ38">
        <f>'Inventory CRP'!EQ38*0.5</f>
        <v>1.5</v>
      </c>
      <c r="ER38">
        <f>'Inventory CRP'!ER38*0.5</f>
        <v>0</v>
      </c>
      <c r="ES38">
        <f>'Inventory CRP'!ES38*0.5</f>
        <v>6.5</v>
      </c>
      <c r="ET38">
        <f>'Inventory CRP'!ET38*0.5</f>
        <v>5.5</v>
      </c>
      <c r="EV38" s="74">
        <f t="shared" si="0"/>
        <v>7</v>
      </c>
      <c r="EW38" s="74">
        <f t="shared" si="1"/>
        <v>5</v>
      </c>
      <c r="EX38" s="74">
        <f t="shared" si="2"/>
        <v>6</v>
      </c>
      <c r="EY38" s="74">
        <f t="shared" si="3"/>
        <v>5</v>
      </c>
    </row>
    <row r="40" spans="1:155" x14ac:dyDescent="0.35">
      <c r="A40" t="s">
        <v>9</v>
      </c>
      <c r="B40">
        <f>SUM(B2:B38)</f>
        <v>182</v>
      </c>
      <c r="C40">
        <f t="shared" ref="C40:E40" si="4">SUM(C2:C38)</f>
        <v>209.5</v>
      </c>
      <c r="D40">
        <f t="shared" si="4"/>
        <v>226.5</v>
      </c>
      <c r="E40">
        <f t="shared" si="4"/>
        <v>190</v>
      </c>
      <c r="G40">
        <f>SUM(G2:G38)</f>
        <v>183.5</v>
      </c>
      <c r="H40">
        <f t="shared" ref="H40:J40" si="5">SUM(H2:H38)</f>
        <v>195</v>
      </c>
      <c r="I40">
        <f t="shared" si="5"/>
        <v>227.5</v>
      </c>
      <c r="J40">
        <f t="shared" si="5"/>
        <v>186.5</v>
      </c>
      <c r="L40">
        <f>SUM(L2:L38)</f>
        <v>175.5</v>
      </c>
      <c r="M40">
        <f t="shared" ref="M40:O40" si="6">SUM(M2:M38)</f>
        <v>186.5</v>
      </c>
      <c r="N40">
        <f t="shared" si="6"/>
        <v>226.5</v>
      </c>
      <c r="O40">
        <f t="shared" si="6"/>
        <v>185</v>
      </c>
      <c r="Q40">
        <f>SUM(Q2:Q38)</f>
        <v>177</v>
      </c>
      <c r="R40">
        <f t="shared" ref="R40:T40" si="7">SUM(R2:R38)</f>
        <v>202</v>
      </c>
      <c r="S40">
        <f t="shared" si="7"/>
        <v>232.5</v>
      </c>
      <c r="T40">
        <f t="shared" si="7"/>
        <v>182.5</v>
      </c>
      <c r="V40">
        <f>SUM(V2:V38)</f>
        <v>181</v>
      </c>
      <c r="W40">
        <f t="shared" ref="W40:Y40" si="8">SUM(W2:W38)</f>
        <v>223.5</v>
      </c>
      <c r="X40">
        <f t="shared" si="8"/>
        <v>220</v>
      </c>
      <c r="Y40">
        <f t="shared" si="8"/>
        <v>193</v>
      </c>
      <c r="AA40">
        <f>SUM(AA2:AA38)</f>
        <v>186.5</v>
      </c>
      <c r="AB40">
        <f t="shared" ref="AB40:AD40" si="9">SUM(AB2:AB38)</f>
        <v>186</v>
      </c>
      <c r="AC40">
        <f t="shared" si="9"/>
        <v>220.5</v>
      </c>
      <c r="AD40">
        <f t="shared" si="9"/>
        <v>182.5</v>
      </c>
      <c r="AF40">
        <f>SUM(AF2:AF38)</f>
        <v>173</v>
      </c>
      <c r="AG40">
        <f t="shared" ref="AG40:AI40" si="10">SUM(AG2:AG38)</f>
        <v>292.5</v>
      </c>
      <c r="AH40">
        <f t="shared" si="10"/>
        <v>220.5</v>
      </c>
      <c r="AI40">
        <f t="shared" si="10"/>
        <v>190</v>
      </c>
      <c r="AK40">
        <f>SUM(AK2:AK38)</f>
        <v>183</v>
      </c>
      <c r="AL40">
        <f t="shared" ref="AL40:AN40" si="11">SUM(AL2:AL38)</f>
        <v>180</v>
      </c>
      <c r="AM40">
        <f t="shared" si="11"/>
        <v>220.5</v>
      </c>
      <c r="AN40">
        <f t="shared" si="11"/>
        <v>184</v>
      </c>
      <c r="AP40">
        <f>SUM(AP2:AP38)</f>
        <v>191</v>
      </c>
      <c r="AQ40">
        <f t="shared" ref="AQ40:AS40" si="12">SUM(AQ2:AQ38)</f>
        <v>190</v>
      </c>
      <c r="AR40">
        <f t="shared" si="12"/>
        <v>175</v>
      </c>
      <c r="AS40">
        <f t="shared" si="12"/>
        <v>169.5</v>
      </c>
      <c r="AU40">
        <f>SUM(AU2:AU38)</f>
        <v>187</v>
      </c>
      <c r="AV40">
        <f t="shared" ref="AV40:AX40" si="13">SUM(AV2:AV38)</f>
        <v>204</v>
      </c>
      <c r="AW40">
        <f t="shared" si="13"/>
        <v>226.5</v>
      </c>
      <c r="AX40">
        <f t="shared" si="13"/>
        <v>186.5</v>
      </c>
      <c r="AZ40">
        <f>SUM(AZ2:AZ38)</f>
        <v>173</v>
      </c>
      <c r="BA40">
        <f>SUM(BA2:BA38)</f>
        <v>233.5</v>
      </c>
      <c r="BB40">
        <f>SUM(BB2:BB38)</f>
        <v>226.5</v>
      </c>
      <c r="BC40">
        <f>SUM(BC2:BC38)</f>
        <v>188.5</v>
      </c>
      <c r="BE40">
        <f>SUM(BE2:BE38)</f>
        <v>178.5</v>
      </c>
      <c r="BF40">
        <f>SUM(BF2:BF38)</f>
        <v>221</v>
      </c>
      <c r="BG40">
        <f>SUM(BG2:BG38)</f>
        <v>226.5</v>
      </c>
      <c r="BH40">
        <f>SUM(BH2:BH38)</f>
        <v>190</v>
      </c>
      <c r="BJ40">
        <f>SUM(BJ2:BJ38)</f>
        <v>184</v>
      </c>
      <c r="BK40">
        <f>SUM(BK2:BK38)</f>
        <v>196</v>
      </c>
      <c r="BL40">
        <f>SUM(BL2:BL38)</f>
        <v>219</v>
      </c>
      <c r="BM40">
        <f>SUM(BM2:BM38)</f>
        <v>207.5</v>
      </c>
      <c r="BO40">
        <f>SUM(BO2:BO38)</f>
        <v>180.5</v>
      </c>
      <c r="BP40">
        <f>SUM(BP2:BP38)</f>
        <v>195.5</v>
      </c>
      <c r="BQ40">
        <f>SUM(BQ2:BQ38)</f>
        <v>221</v>
      </c>
      <c r="BR40">
        <f>SUM(BR2:BR38)</f>
        <v>182</v>
      </c>
      <c r="BT40">
        <f>SUM(BT2:BT38)</f>
        <v>186</v>
      </c>
      <c r="BU40">
        <f>SUM(BU2:BU38)</f>
        <v>248</v>
      </c>
      <c r="BV40">
        <f>SUM(BV2:BV38)</f>
        <v>227.5</v>
      </c>
      <c r="BW40">
        <f>SUM(BW2:BW38)</f>
        <v>188</v>
      </c>
      <c r="BY40">
        <f>SUM(BY2:BY38)</f>
        <v>176.5</v>
      </c>
      <c r="BZ40">
        <f>SUM(BZ2:BZ38)</f>
        <v>233</v>
      </c>
      <c r="CA40">
        <f>SUM(CA2:CA38)</f>
        <v>219</v>
      </c>
      <c r="CB40">
        <f>SUM(CB2:CB38)</f>
        <v>181.5</v>
      </c>
      <c r="CD40">
        <f>SUM(CD2:CD38)</f>
        <v>181</v>
      </c>
      <c r="CE40">
        <f>SUM(CE2:CE38)</f>
        <v>254.5</v>
      </c>
      <c r="CF40">
        <f>SUM(CF2:CF38)</f>
        <v>225.5</v>
      </c>
      <c r="CG40">
        <f>SUM(CG2:CG38)</f>
        <v>184</v>
      </c>
      <c r="CI40">
        <f>SUM(CI2:CI38)</f>
        <v>184.5</v>
      </c>
      <c r="CJ40">
        <f>SUM(CJ2:CJ38)</f>
        <v>191.5</v>
      </c>
      <c r="CK40">
        <f>SUM(CK2:CK38)</f>
        <v>219</v>
      </c>
      <c r="CL40">
        <f>SUM(CL2:CL38)</f>
        <v>189</v>
      </c>
      <c r="CN40">
        <f>SUM(CN2:CN38)</f>
        <v>163.5</v>
      </c>
      <c r="CO40">
        <f>SUM(CO2:CO38)</f>
        <v>267.5</v>
      </c>
      <c r="CP40">
        <f>SUM(CP2:CP38)</f>
        <v>222.5</v>
      </c>
      <c r="CQ40">
        <f>SUM(CQ2:CQ38)</f>
        <v>190.5</v>
      </c>
      <c r="CS40">
        <f>SUM(CS2:CS38)</f>
        <v>191</v>
      </c>
      <c r="CT40">
        <f>SUM(CT2:CT38)</f>
        <v>256.5</v>
      </c>
      <c r="CU40">
        <f>SUM(CU2:CU38)</f>
        <v>227.5</v>
      </c>
      <c r="CV40">
        <f>SUM(CV2:CV38)</f>
        <v>179.5</v>
      </c>
      <c r="CX40">
        <f>SUM(CX2:CX38)</f>
        <v>175.5</v>
      </c>
      <c r="CY40">
        <f>SUM(CY2:CY38)</f>
        <v>206</v>
      </c>
      <c r="CZ40">
        <f>SUM(CZ2:CZ38)</f>
        <v>220.5</v>
      </c>
      <c r="DA40">
        <f>SUM(DA2:DA38)</f>
        <v>185.5</v>
      </c>
      <c r="DC40">
        <f>SUM(DC2:DC38)</f>
        <v>203</v>
      </c>
      <c r="DD40">
        <f>SUM(DD2:DD38)</f>
        <v>187.5</v>
      </c>
      <c r="DE40">
        <f>SUM(DE2:DE38)</f>
        <v>175.5</v>
      </c>
      <c r="DF40">
        <f>SUM(DF2:DF38)</f>
        <v>191.5</v>
      </c>
      <c r="DH40">
        <f>SUM(DH2:DH38)</f>
        <v>206.5</v>
      </c>
      <c r="DI40">
        <f>SUM(DI2:DI38)</f>
        <v>182</v>
      </c>
      <c r="DJ40">
        <f>SUM(DJ2:DJ38)</f>
        <v>176.5</v>
      </c>
      <c r="DK40">
        <f>SUM(DK2:DK38)</f>
        <v>187.5</v>
      </c>
      <c r="DM40">
        <f>SUM(DM2:DM38)</f>
        <v>178.5</v>
      </c>
      <c r="DN40">
        <f>SUM(DN2:DN38)</f>
        <v>182</v>
      </c>
      <c r="DO40">
        <f>SUM(DO2:DO38)</f>
        <v>227.5</v>
      </c>
      <c r="DP40">
        <f>SUM(DP2:DP38)</f>
        <v>188.5</v>
      </c>
      <c r="DR40">
        <f>SUM(DR2:DR38)</f>
        <v>203</v>
      </c>
      <c r="DS40">
        <f>SUM(DS2:DS38)</f>
        <v>187.5</v>
      </c>
      <c r="DT40">
        <f>SUM(DT2:DT38)</f>
        <v>175.5</v>
      </c>
      <c r="DU40">
        <f>SUM(DU2:DU38)</f>
        <v>191.5</v>
      </c>
      <c r="DW40">
        <f>SUM(DW2:DW38)</f>
        <v>172</v>
      </c>
      <c r="DX40">
        <f>SUM(DX2:DX38)</f>
        <v>181.5</v>
      </c>
      <c r="DY40">
        <f>SUM(DY2:DY38)</f>
        <v>226.5</v>
      </c>
      <c r="DZ40">
        <f>SUM(DZ2:DZ38)</f>
        <v>183.5</v>
      </c>
      <c r="EB40">
        <f>SUM(EB2:EB38)</f>
        <v>187</v>
      </c>
      <c r="EC40">
        <f>SUM(EC2:EC38)</f>
        <v>239</v>
      </c>
      <c r="ED40">
        <f>SUM(ED2:ED38)</f>
        <v>220</v>
      </c>
      <c r="EE40">
        <f>SUM(EE2:EE38)</f>
        <v>185</v>
      </c>
      <c r="EG40">
        <f>SUM(EG2:EG38)</f>
        <v>173</v>
      </c>
      <c r="EH40">
        <f>SUM(EH2:EH38)</f>
        <v>289.5</v>
      </c>
      <c r="EI40">
        <f>SUM(EI2:EI38)</f>
        <v>220.5</v>
      </c>
      <c r="EJ40">
        <f>SUM(EJ2:EJ38)</f>
        <v>184.5</v>
      </c>
      <c r="EL40">
        <f>SUM(EL2:EL38)</f>
        <v>197.5</v>
      </c>
      <c r="EM40">
        <f>SUM(EM2:EM38)</f>
        <v>191</v>
      </c>
      <c r="EN40">
        <f>SUM(EN2:EN38)</f>
        <v>176.5</v>
      </c>
      <c r="EO40">
        <f>SUM(EO2:EO38)</f>
        <v>186</v>
      </c>
      <c r="EQ40">
        <f>SUM(EQ2:EQ38)</f>
        <v>175.5</v>
      </c>
      <c r="ER40">
        <f>SUM(ER2:ER38)</f>
        <v>227</v>
      </c>
      <c r="ES40">
        <f>SUM(ES2:ES38)</f>
        <v>231</v>
      </c>
      <c r="ET40">
        <f>SUM(ET2:ET38)</f>
        <v>180.5</v>
      </c>
      <c r="EV40" s="74">
        <f>SUM(EV2:EV38)</f>
        <v>183</v>
      </c>
      <c r="EW40" s="74">
        <f>SUM(EW2:EW38)</f>
        <v>215</v>
      </c>
      <c r="EX40" s="74">
        <f t="shared" ref="EX40:EY40" si="14">SUM(EX2:EX38)</f>
        <v>213</v>
      </c>
      <c r="EY40" s="74">
        <f t="shared" si="14"/>
        <v>185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6C915B-724A-40D5-AF6B-C61CD70B706D}">
  <dimension ref="A1:EZ40"/>
  <sheetViews>
    <sheetView topLeftCell="AF22" workbookViewId="0">
      <selection activeCell="EV40" sqref="EV40:EY40"/>
    </sheetView>
  </sheetViews>
  <sheetFormatPr defaultRowHeight="14.5" x14ac:dyDescent="0.35"/>
  <cols>
    <col min="6" max="6" width="8.7265625" style="5"/>
    <col min="11" max="11" width="8.7265625" style="5"/>
    <col min="16" max="16" width="8.7265625" style="5"/>
    <col min="21" max="21" width="8.7265625" style="5"/>
    <col min="26" max="26" width="8.7265625" style="5"/>
    <col min="31" max="31" width="8.7265625" style="5"/>
    <col min="36" max="36" width="8.7265625" style="5"/>
    <col min="41" max="41" width="8.7265625" style="5"/>
    <col min="46" max="46" width="8.7265625" style="5"/>
    <col min="50" max="51" width="8.7265625" style="5"/>
    <col min="56" max="56" width="8.7265625" style="5"/>
    <col min="61" max="61" width="8.7265625" style="5"/>
    <col min="66" max="66" width="8.7265625" style="5"/>
    <col min="71" max="71" width="8.7265625" style="5"/>
    <col min="76" max="76" width="8.7265625" style="5"/>
    <col min="81" max="81" width="8.7265625" style="5"/>
    <col min="86" max="86" width="8.7265625" style="5"/>
    <col min="91" max="91" width="8.7265625" style="5"/>
    <col min="96" max="96" width="8.7265625" style="5"/>
    <col min="100" max="101" width="8.7265625" style="5"/>
    <col min="106" max="106" width="8.7265625" style="5"/>
    <col min="111" max="111" width="8.7265625" style="5"/>
    <col min="116" max="116" width="8.7265625" style="5"/>
    <col min="121" max="121" width="8.7265625" style="5"/>
    <col min="126" max="126" width="8.7265625" style="5"/>
    <col min="131" max="131" width="8.7265625" style="5"/>
    <col min="136" max="136" width="8.7265625" style="5"/>
    <col min="141" max="141" width="8.7265625" style="5"/>
    <col min="146" max="146" width="8.7265625" style="5"/>
    <col min="150" max="151" width="8.7265625" style="5"/>
  </cols>
  <sheetData>
    <row r="1" spans="1:155" x14ac:dyDescent="0.35">
      <c r="A1" t="s">
        <v>19</v>
      </c>
      <c r="B1" t="s">
        <v>47</v>
      </c>
      <c r="C1" t="s">
        <v>48</v>
      </c>
      <c r="D1" t="s">
        <v>49</v>
      </c>
      <c r="E1" t="s">
        <v>50</v>
      </c>
      <c r="F1" s="5">
        <v>1</v>
      </c>
      <c r="G1" t="s">
        <v>47</v>
      </c>
      <c r="H1" t="s">
        <v>48</v>
      </c>
      <c r="I1" t="s">
        <v>49</v>
      </c>
      <c r="J1" t="s">
        <v>50</v>
      </c>
      <c r="K1" s="5">
        <v>2</v>
      </c>
      <c r="L1" t="s">
        <v>47</v>
      </c>
      <c r="M1" t="s">
        <v>48</v>
      </c>
      <c r="N1" t="s">
        <v>49</v>
      </c>
      <c r="O1" t="s">
        <v>50</v>
      </c>
      <c r="P1" s="5">
        <v>3</v>
      </c>
      <c r="Q1" t="s">
        <v>47</v>
      </c>
      <c r="R1" t="s">
        <v>48</v>
      </c>
      <c r="S1" t="s">
        <v>49</v>
      </c>
      <c r="T1" t="s">
        <v>50</v>
      </c>
      <c r="U1" s="5">
        <v>4</v>
      </c>
      <c r="V1" t="s">
        <v>47</v>
      </c>
      <c r="W1" t="s">
        <v>48</v>
      </c>
      <c r="X1" t="s">
        <v>49</v>
      </c>
      <c r="Y1" t="s">
        <v>50</v>
      </c>
      <c r="Z1" s="5">
        <v>5</v>
      </c>
      <c r="AA1" t="s">
        <v>47</v>
      </c>
      <c r="AB1" t="s">
        <v>48</v>
      </c>
      <c r="AC1" t="s">
        <v>49</v>
      </c>
      <c r="AD1" t="s">
        <v>50</v>
      </c>
      <c r="AE1" s="5">
        <v>6</v>
      </c>
      <c r="AF1" t="s">
        <v>47</v>
      </c>
      <c r="AG1" t="s">
        <v>48</v>
      </c>
      <c r="AH1" t="s">
        <v>49</v>
      </c>
      <c r="AI1" t="s">
        <v>50</v>
      </c>
      <c r="AJ1" s="5">
        <v>7</v>
      </c>
      <c r="AK1" t="s">
        <v>47</v>
      </c>
      <c r="AL1" t="s">
        <v>48</v>
      </c>
      <c r="AM1" t="s">
        <v>49</v>
      </c>
      <c r="AN1" t="s">
        <v>50</v>
      </c>
      <c r="AO1" s="5">
        <v>8</v>
      </c>
      <c r="AP1" t="s">
        <v>47</v>
      </c>
      <c r="AQ1" t="s">
        <v>48</v>
      </c>
      <c r="AR1" t="s">
        <v>49</v>
      </c>
      <c r="AS1" t="s">
        <v>50</v>
      </c>
      <c r="AT1" s="5">
        <v>9</v>
      </c>
      <c r="AU1" t="s">
        <v>47</v>
      </c>
      <c r="AV1" t="s">
        <v>48</v>
      </c>
      <c r="AW1" t="s">
        <v>49</v>
      </c>
      <c r="AX1" t="s">
        <v>50</v>
      </c>
      <c r="AY1" s="5">
        <v>10</v>
      </c>
      <c r="AZ1" t="s">
        <v>47</v>
      </c>
      <c r="BA1" t="s">
        <v>48</v>
      </c>
      <c r="BB1" t="s">
        <v>49</v>
      </c>
      <c r="BC1" t="s">
        <v>50</v>
      </c>
      <c r="BD1" s="5">
        <v>11</v>
      </c>
      <c r="BE1" t="s">
        <v>47</v>
      </c>
      <c r="BF1" t="s">
        <v>48</v>
      </c>
      <c r="BG1" t="s">
        <v>49</v>
      </c>
      <c r="BH1" t="s">
        <v>50</v>
      </c>
      <c r="BI1" s="5">
        <v>12</v>
      </c>
      <c r="BJ1" t="s">
        <v>47</v>
      </c>
      <c r="BK1" t="s">
        <v>48</v>
      </c>
      <c r="BL1" t="s">
        <v>49</v>
      </c>
      <c r="BM1" t="s">
        <v>50</v>
      </c>
      <c r="BN1" s="5">
        <v>13</v>
      </c>
      <c r="BO1" t="s">
        <v>47</v>
      </c>
      <c r="BP1" t="s">
        <v>48</v>
      </c>
      <c r="BQ1" t="s">
        <v>49</v>
      </c>
      <c r="BR1" t="s">
        <v>50</v>
      </c>
      <c r="BS1" s="5">
        <v>14</v>
      </c>
      <c r="BT1" t="s">
        <v>47</v>
      </c>
      <c r="BU1" t="s">
        <v>48</v>
      </c>
      <c r="BV1" t="s">
        <v>49</v>
      </c>
      <c r="BW1" t="s">
        <v>50</v>
      </c>
      <c r="BX1" s="5">
        <v>15</v>
      </c>
      <c r="BY1" t="s">
        <v>47</v>
      </c>
      <c r="BZ1" t="s">
        <v>48</v>
      </c>
      <c r="CA1" t="s">
        <v>49</v>
      </c>
      <c r="CB1" t="s">
        <v>50</v>
      </c>
      <c r="CC1" s="5">
        <v>16</v>
      </c>
      <c r="CD1" t="s">
        <v>47</v>
      </c>
      <c r="CE1" t="s">
        <v>48</v>
      </c>
      <c r="CF1" t="s">
        <v>49</v>
      </c>
      <c r="CG1" t="s">
        <v>50</v>
      </c>
      <c r="CH1" s="5">
        <v>17</v>
      </c>
      <c r="CI1" t="s">
        <v>47</v>
      </c>
      <c r="CJ1" t="s">
        <v>48</v>
      </c>
      <c r="CK1" t="s">
        <v>49</v>
      </c>
      <c r="CL1" t="s">
        <v>50</v>
      </c>
      <c r="CM1" s="5">
        <v>18</v>
      </c>
      <c r="CN1" t="s">
        <v>47</v>
      </c>
      <c r="CO1" t="s">
        <v>48</v>
      </c>
      <c r="CP1" t="s">
        <v>49</v>
      </c>
      <c r="CQ1" t="s">
        <v>50</v>
      </c>
      <c r="CR1" s="5">
        <v>19</v>
      </c>
      <c r="CS1" t="s">
        <v>47</v>
      </c>
      <c r="CT1" t="s">
        <v>48</v>
      </c>
      <c r="CU1" t="s">
        <v>49</v>
      </c>
      <c r="CV1" t="s">
        <v>50</v>
      </c>
      <c r="CW1" s="5">
        <v>20</v>
      </c>
      <c r="CX1" t="s">
        <v>47</v>
      </c>
      <c r="CY1" t="s">
        <v>48</v>
      </c>
      <c r="CZ1" t="s">
        <v>49</v>
      </c>
      <c r="DA1" t="s">
        <v>50</v>
      </c>
      <c r="DB1" s="5">
        <v>21</v>
      </c>
      <c r="DC1" t="s">
        <v>47</v>
      </c>
      <c r="DD1" t="s">
        <v>48</v>
      </c>
      <c r="DE1" t="s">
        <v>49</v>
      </c>
      <c r="DF1" t="s">
        <v>50</v>
      </c>
      <c r="DG1" s="5">
        <v>22</v>
      </c>
      <c r="DH1" t="s">
        <v>47</v>
      </c>
      <c r="DI1" t="s">
        <v>48</v>
      </c>
      <c r="DJ1" t="s">
        <v>49</v>
      </c>
      <c r="DK1" t="s">
        <v>50</v>
      </c>
      <c r="DL1" s="5">
        <v>23</v>
      </c>
      <c r="DM1" t="s">
        <v>47</v>
      </c>
      <c r="DN1" t="s">
        <v>48</v>
      </c>
      <c r="DO1" t="s">
        <v>49</v>
      </c>
      <c r="DP1" t="s">
        <v>50</v>
      </c>
      <c r="DQ1" s="5">
        <v>24</v>
      </c>
      <c r="DR1" t="s">
        <v>47</v>
      </c>
      <c r="DS1" t="s">
        <v>48</v>
      </c>
      <c r="DT1" t="s">
        <v>49</v>
      </c>
      <c r="DU1" t="s">
        <v>50</v>
      </c>
      <c r="DV1" s="5">
        <v>25</v>
      </c>
      <c r="DW1" t="s">
        <v>47</v>
      </c>
      <c r="DX1" t="s">
        <v>48</v>
      </c>
      <c r="DY1" t="s">
        <v>49</v>
      </c>
      <c r="DZ1" t="s">
        <v>50</v>
      </c>
      <c r="EA1" s="5">
        <v>26</v>
      </c>
      <c r="EB1" t="s">
        <v>47</v>
      </c>
      <c r="EC1" t="s">
        <v>48</v>
      </c>
      <c r="ED1" t="s">
        <v>49</v>
      </c>
      <c r="EE1" t="s">
        <v>50</v>
      </c>
      <c r="EF1" s="5">
        <v>27</v>
      </c>
      <c r="EG1" t="s">
        <v>47</v>
      </c>
      <c r="EH1" t="s">
        <v>48</v>
      </c>
      <c r="EI1" t="s">
        <v>49</v>
      </c>
      <c r="EJ1" t="s">
        <v>50</v>
      </c>
      <c r="EK1" s="5">
        <v>28</v>
      </c>
      <c r="EL1" t="s">
        <v>47</v>
      </c>
      <c r="EM1" t="s">
        <v>48</v>
      </c>
      <c r="EN1" t="s">
        <v>49</v>
      </c>
      <c r="EO1" t="s">
        <v>50</v>
      </c>
      <c r="EP1" s="5">
        <v>29</v>
      </c>
      <c r="EQ1" t="s">
        <v>47</v>
      </c>
      <c r="ER1" t="s">
        <v>48</v>
      </c>
      <c r="ES1" t="s">
        <v>49</v>
      </c>
      <c r="ET1" t="s">
        <v>50</v>
      </c>
      <c r="EU1" s="5">
        <v>30</v>
      </c>
      <c r="EV1" t="s">
        <v>111</v>
      </c>
      <c r="EW1" t="s">
        <v>127</v>
      </c>
      <c r="EX1" t="s">
        <v>109</v>
      </c>
      <c r="EY1" t="s">
        <v>128</v>
      </c>
    </row>
    <row r="2" spans="1:155" x14ac:dyDescent="0.35">
      <c r="A2">
        <v>0</v>
      </c>
      <c r="B2">
        <v>0</v>
      </c>
      <c r="C2">
        <v>0</v>
      </c>
      <c r="D2">
        <v>0</v>
      </c>
      <c r="E2">
        <v>0</v>
      </c>
      <c r="G2">
        <v>0</v>
      </c>
      <c r="H2">
        <v>0</v>
      </c>
      <c r="I2">
        <v>0</v>
      </c>
      <c r="J2">
        <v>0</v>
      </c>
      <c r="L2">
        <v>0</v>
      </c>
      <c r="M2">
        <v>0</v>
      </c>
      <c r="N2">
        <v>0</v>
      </c>
      <c r="O2">
        <v>0</v>
      </c>
      <c r="Q2">
        <v>0</v>
      </c>
      <c r="R2">
        <v>0</v>
      </c>
      <c r="S2">
        <v>0</v>
      </c>
      <c r="T2">
        <v>0</v>
      </c>
      <c r="V2">
        <v>0</v>
      </c>
      <c r="W2">
        <v>0</v>
      </c>
      <c r="X2">
        <v>0</v>
      </c>
      <c r="Y2">
        <v>0</v>
      </c>
      <c r="AA2">
        <v>0</v>
      </c>
      <c r="AB2">
        <v>0</v>
      </c>
      <c r="AC2">
        <v>0</v>
      </c>
      <c r="AD2">
        <v>0</v>
      </c>
      <c r="AF2">
        <v>0</v>
      </c>
      <c r="AG2">
        <v>0</v>
      </c>
      <c r="AH2">
        <v>0</v>
      </c>
      <c r="AI2">
        <v>0</v>
      </c>
      <c r="AK2">
        <v>0</v>
      </c>
      <c r="AL2">
        <v>0</v>
      </c>
      <c r="AM2">
        <v>0</v>
      </c>
      <c r="AN2">
        <v>0</v>
      </c>
      <c r="AP2">
        <v>0</v>
      </c>
      <c r="AQ2">
        <v>0</v>
      </c>
      <c r="AR2">
        <v>0</v>
      </c>
      <c r="AS2">
        <v>0</v>
      </c>
      <c r="AU2">
        <v>0</v>
      </c>
      <c r="AV2">
        <v>0</v>
      </c>
      <c r="AW2">
        <v>0</v>
      </c>
      <c r="AX2">
        <v>0</v>
      </c>
      <c r="AZ2">
        <v>0</v>
      </c>
      <c r="BA2">
        <v>0</v>
      </c>
      <c r="BB2">
        <v>0</v>
      </c>
      <c r="BC2">
        <v>0</v>
      </c>
      <c r="BE2">
        <v>0</v>
      </c>
      <c r="BF2">
        <v>0</v>
      </c>
      <c r="BG2">
        <v>0</v>
      </c>
      <c r="BH2">
        <v>0</v>
      </c>
      <c r="BJ2">
        <v>0</v>
      </c>
      <c r="BK2">
        <v>0</v>
      </c>
      <c r="BL2">
        <v>0</v>
      </c>
      <c r="BM2">
        <v>0</v>
      </c>
      <c r="BO2">
        <v>0</v>
      </c>
      <c r="BP2">
        <v>0</v>
      </c>
      <c r="BQ2">
        <v>0</v>
      </c>
      <c r="BR2">
        <v>0</v>
      </c>
      <c r="BT2">
        <v>0</v>
      </c>
      <c r="BU2">
        <v>0</v>
      </c>
      <c r="BV2">
        <v>0</v>
      </c>
      <c r="BW2">
        <v>0</v>
      </c>
      <c r="BY2">
        <v>0</v>
      </c>
      <c r="BZ2">
        <v>0</v>
      </c>
      <c r="CA2">
        <v>0</v>
      </c>
      <c r="CB2">
        <v>0</v>
      </c>
      <c r="CD2">
        <v>0</v>
      </c>
      <c r="CE2">
        <v>0</v>
      </c>
      <c r="CF2">
        <v>0</v>
      </c>
      <c r="CG2">
        <v>0</v>
      </c>
      <c r="CI2">
        <v>0</v>
      </c>
      <c r="CJ2">
        <v>0</v>
      </c>
      <c r="CK2">
        <v>0</v>
      </c>
      <c r="CL2">
        <v>0</v>
      </c>
      <c r="CN2">
        <v>0</v>
      </c>
      <c r="CO2">
        <v>0</v>
      </c>
      <c r="CP2">
        <v>0</v>
      </c>
      <c r="CQ2">
        <v>0</v>
      </c>
      <c r="CS2">
        <v>0</v>
      </c>
      <c r="CT2">
        <v>0</v>
      </c>
      <c r="CU2">
        <v>0</v>
      </c>
      <c r="CV2">
        <v>0</v>
      </c>
      <c r="CX2">
        <v>0</v>
      </c>
      <c r="CY2">
        <v>0</v>
      </c>
      <c r="CZ2">
        <v>0</v>
      </c>
      <c r="DA2">
        <v>0</v>
      </c>
      <c r="DC2">
        <v>0</v>
      </c>
      <c r="DD2">
        <v>0</v>
      </c>
      <c r="DE2">
        <v>0</v>
      </c>
      <c r="DF2">
        <v>0</v>
      </c>
      <c r="DH2">
        <v>0</v>
      </c>
      <c r="DI2">
        <v>0</v>
      </c>
      <c r="DJ2">
        <v>0</v>
      </c>
      <c r="DK2">
        <v>0</v>
      </c>
      <c r="DM2">
        <v>0</v>
      </c>
      <c r="DN2">
        <v>0</v>
      </c>
      <c r="DO2">
        <v>0</v>
      </c>
      <c r="DP2">
        <v>0</v>
      </c>
      <c r="DR2">
        <v>0</v>
      </c>
      <c r="DS2">
        <v>0</v>
      </c>
      <c r="DT2">
        <v>0</v>
      </c>
      <c r="DU2">
        <v>0</v>
      </c>
      <c r="DW2">
        <v>0</v>
      </c>
      <c r="DX2">
        <v>0</v>
      </c>
      <c r="DY2">
        <v>0</v>
      </c>
      <c r="DZ2">
        <v>0</v>
      </c>
      <c r="EB2">
        <v>0</v>
      </c>
      <c r="EC2">
        <v>0</v>
      </c>
      <c r="ED2">
        <v>0</v>
      </c>
      <c r="EE2">
        <v>0</v>
      </c>
      <c r="EG2">
        <v>0</v>
      </c>
      <c r="EH2">
        <v>0</v>
      </c>
      <c r="EI2">
        <v>0</v>
      </c>
      <c r="EJ2">
        <v>0</v>
      </c>
      <c r="EL2">
        <v>0</v>
      </c>
      <c r="EM2">
        <v>0</v>
      </c>
      <c r="EN2">
        <v>0</v>
      </c>
      <c r="EO2">
        <v>0</v>
      </c>
      <c r="EQ2">
        <v>0</v>
      </c>
      <c r="ER2">
        <v>0</v>
      </c>
      <c r="ES2">
        <v>0</v>
      </c>
      <c r="ET2">
        <v>0</v>
      </c>
      <c r="EV2" s="74">
        <f t="shared" ref="EV2:EV38" si="0">ROUND(AVERAGE(B2,G2,L2,Q2,V2,AA2,AF2,AK2,AP2,AU2,AZ2,BE2,BJ2,BO2,BT2,BY2,CD2,CI2,CN2,CS2,CX2,DC2,DH2,DM2,DR2,DW2,EB2,EG2,EL2,EQ2),0)</f>
        <v>0</v>
      </c>
      <c r="EW2" s="74">
        <f t="shared" ref="EW2:EW38" si="1">ROUND(AVERAGE(C2,H2,M2,R2,W2,AB2,AG2,AL2,AQ2,AV2,BA2,BF2,BK2,BP2,BU2,BZ2,CE2,CJ2,CO2,CT2,CY2,DD2,DI2,DN2,DS2,DX2,EC2,EH2,EM2,ER2),0)</f>
        <v>0</v>
      </c>
      <c r="EX2" s="74">
        <f t="shared" ref="EX2:EX38" si="2">ROUND(AVERAGE(D2,I2,N2,S2,X2,AC2,AH2,AM2,AR2,AW2,BB2,BG2,BL2,BQ2,BV2,CA2,CF2,CK2,CP2,CU2,CZ2,DE2,DJ2,DO2,DT2,DY2,ED2,EI2,EN2,ES2),0)</f>
        <v>0</v>
      </c>
      <c r="EY2" s="74">
        <f t="shared" ref="EY2:EY38" si="3">ROUND(AVERAGE(E2,J2,O2,T2,Y2,AD2,AI2,AN2,AS2,AX2,BC2,BH2,BM2,BR2,BW2,CB2,CG2,CL2,CQ2,CV2,DA2,DF2,DK2,DP2,DU2,DZ2,EE2,EJ2,EO2,ET2),0)</f>
        <v>0</v>
      </c>
    </row>
    <row r="3" spans="1:155" x14ac:dyDescent="0.35">
      <c r="A3">
        <v>1</v>
      </c>
      <c r="B3">
        <f>'Backlog CRP'!B3*1</f>
        <v>0</v>
      </c>
      <c r="C3">
        <f>'Backlog CRP'!C3*1</f>
        <v>0</v>
      </c>
      <c r="D3">
        <f>'Backlog CRP'!D3*1</f>
        <v>0</v>
      </c>
      <c r="E3">
        <f>'Backlog CRP'!E3*1</f>
        <v>0</v>
      </c>
      <c r="G3">
        <f>'Backlog CRP'!G3*1</f>
        <v>0</v>
      </c>
      <c r="H3">
        <f>'Backlog CRP'!H3*1</f>
        <v>0</v>
      </c>
      <c r="I3">
        <f>'Backlog CRP'!I3*1</f>
        <v>0</v>
      </c>
      <c r="J3">
        <f>'Backlog CRP'!J3*1</f>
        <v>0</v>
      </c>
      <c r="L3">
        <f>'Backlog CRP'!L3*1</f>
        <v>0</v>
      </c>
      <c r="M3">
        <f>'Backlog CRP'!M3*1</f>
        <v>0</v>
      </c>
      <c r="N3">
        <f>'Backlog CRP'!N3*1</f>
        <v>0</v>
      </c>
      <c r="O3">
        <f>'Backlog CRP'!O3*1</f>
        <v>0</v>
      </c>
      <c r="Q3">
        <f>'Backlog CRP'!Q3*1</f>
        <v>0</v>
      </c>
      <c r="R3">
        <f>'Backlog CRP'!R3*1</f>
        <v>0</v>
      </c>
      <c r="S3">
        <f>'Backlog CRP'!S3*1</f>
        <v>0</v>
      </c>
      <c r="T3">
        <f>'Backlog CRP'!T3*1</f>
        <v>0</v>
      </c>
      <c r="V3">
        <f>'Backlog CRP'!V3*1</f>
        <v>0</v>
      </c>
      <c r="W3">
        <f>'Backlog CRP'!W3*1</f>
        <v>0</v>
      </c>
      <c r="X3">
        <f>'Backlog CRP'!X3*1</f>
        <v>0</v>
      </c>
      <c r="Y3">
        <f>'Backlog CRP'!Y3*1</f>
        <v>0</v>
      </c>
      <c r="AA3">
        <f>'Backlog CRP'!AA3*1</f>
        <v>0</v>
      </c>
      <c r="AB3">
        <f>'Backlog CRP'!AB3*1</f>
        <v>0</v>
      </c>
      <c r="AC3">
        <f>'Backlog CRP'!AC3*1</f>
        <v>0</v>
      </c>
      <c r="AD3">
        <f>'Backlog CRP'!AD3*1</f>
        <v>0</v>
      </c>
      <c r="AF3">
        <f>'Backlog CRP'!AF3*1</f>
        <v>0</v>
      </c>
      <c r="AG3">
        <f>'Backlog CRP'!AG3*1</f>
        <v>0</v>
      </c>
      <c r="AH3">
        <f>'Backlog CRP'!AH3*1</f>
        <v>0</v>
      </c>
      <c r="AI3">
        <f>'Backlog CRP'!AI3*1</f>
        <v>0</v>
      </c>
      <c r="AK3">
        <f>'Backlog CRP'!AK3*1</f>
        <v>0</v>
      </c>
      <c r="AL3">
        <f>'Backlog CRP'!AL3*1</f>
        <v>0</v>
      </c>
      <c r="AM3">
        <f>'Backlog CRP'!AM3*1</f>
        <v>0</v>
      </c>
      <c r="AN3">
        <f>'Backlog CRP'!AN3*1</f>
        <v>0</v>
      </c>
      <c r="AP3">
        <f>'Backlog CRP'!AP3*1</f>
        <v>0</v>
      </c>
      <c r="AQ3">
        <f>'Backlog CRP'!AQ3*1</f>
        <v>0</v>
      </c>
      <c r="AR3">
        <f>'Backlog CRP'!AR3*1</f>
        <v>0</v>
      </c>
      <c r="AS3">
        <f>'Backlog CRP'!AS3*1</f>
        <v>0</v>
      </c>
      <c r="AU3">
        <f>'Backlog CRP'!AU3*1</f>
        <v>0</v>
      </c>
      <c r="AV3">
        <f>'Backlog CRP'!AV3*1</f>
        <v>0</v>
      </c>
      <c r="AW3">
        <f>'Backlog CRP'!AW3*1</f>
        <v>0</v>
      </c>
      <c r="AX3">
        <f>'Backlog CRP'!AX3*1</f>
        <v>0</v>
      </c>
      <c r="AZ3">
        <f>'Backlog CRP'!AZ3*1</f>
        <v>0</v>
      </c>
      <c r="BA3">
        <f>'Backlog CRP'!BA3*1</f>
        <v>0</v>
      </c>
      <c r="BB3">
        <f>'Backlog CRP'!BB3*1</f>
        <v>0</v>
      </c>
      <c r="BC3">
        <f>'Backlog CRP'!BC3*1</f>
        <v>0</v>
      </c>
      <c r="BE3">
        <f>'Backlog CRP'!BE3*1</f>
        <v>0</v>
      </c>
      <c r="BF3">
        <f>'Backlog CRP'!BF3*1</f>
        <v>0</v>
      </c>
      <c r="BG3">
        <f>'Backlog CRP'!BG3*1</f>
        <v>0</v>
      </c>
      <c r="BH3">
        <f>'Backlog CRP'!BH3*1</f>
        <v>0</v>
      </c>
      <c r="BJ3">
        <f>'Backlog CRP'!BJ3*1</f>
        <v>0</v>
      </c>
      <c r="BK3">
        <f>'Backlog CRP'!BK3*1</f>
        <v>0</v>
      </c>
      <c r="BL3">
        <f>'Backlog CRP'!BL3*1</f>
        <v>0</v>
      </c>
      <c r="BM3">
        <f>'Backlog CRP'!BM3*1</f>
        <v>0</v>
      </c>
      <c r="BO3">
        <f>'Backlog CRP'!BO3*1</f>
        <v>0</v>
      </c>
      <c r="BP3">
        <f>'Backlog CRP'!BP3*1</f>
        <v>0</v>
      </c>
      <c r="BQ3">
        <f>'Backlog CRP'!BQ3*1</f>
        <v>0</v>
      </c>
      <c r="BR3">
        <f>'Backlog CRP'!BR3*1</f>
        <v>0</v>
      </c>
      <c r="BT3">
        <f>'Backlog CRP'!BT3*1</f>
        <v>0</v>
      </c>
      <c r="BU3">
        <f>'Backlog CRP'!BU3*1</f>
        <v>0</v>
      </c>
      <c r="BV3">
        <f>'Backlog CRP'!BV3*1</f>
        <v>0</v>
      </c>
      <c r="BW3">
        <f>'Backlog CRP'!BW3*1</f>
        <v>0</v>
      </c>
      <c r="BY3">
        <f>'Backlog CRP'!BY3*1</f>
        <v>0</v>
      </c>
      <c r="BZ3">
        <f>'Backlog CRP'!BZ3*1</f>
        <v>0</v>
      </c>
      <c r="CA3">
        <f>'Backlog CRP'!CA3*1</f>
        <v>0</v>
      </c>
      <c r="CB3">
        <f>'Backlog CRP'!CB3*1</f>
        <v>0</v>
      </c>
      <c r="CD3">
        <f>'Backlog CRP'!CD3*1</f>
        <v>0</v>
      </c>
      <c r="CE3">
        <f>'Backlog CRP'!CE3*1</f>
        <v>0</v>
      </c>
      <c r="CF3">
        <f>'Backlog CRP'!CF3*1</f>
        <v>0</v>
      </c>
      <c r="CG3">
        <f>'Backlog CRP'!CG3*1</f>
        <v>0</v>
      </c>
      <c r="CI3">
        <f>'Backlog CRP'!CI3*1</f>
        <v>0</v>
      </c>
      <c r="CJ3">
        <f>'Backlog CRP'!CJ3*1</f>
        <v>0</v>
      </c>
      <c r="CK3">
        <f>'Backlog CRP'!CK3*1</f>
        <v>0</v>
      </c>
      <c r="CL3">
        <f>'Backlog CRP'!CL3*1</f>
        <v>0</v>
      </c>
      <c r="CN3">
        <f>'Backlog CRP'!CN3*1</f>
        <v>0</v>
      </c>
      <c r="CO3">
        <f>'Backlog CRP'!CO3*1</f>
        <v>0</v>
      </c>
      <c r="CP3">
        <f>'Backlog CRP'!CP3*1</f>
        <v>0</v>
      </c>
      <c r="CQ3">
        <f>'Backlog CRP'!CQ3*1</f>
        <v>0</v>
      </c>
      <c r="CS3">
        <f>'Backlog CRP'!CS3*1</f>
        <v>0</v>
      </c>
      <c r="CT3">
        <f>'Backlog CRP'!CT3*1</f>
        <v>0</v>
      </c>
      <c r="CU3">
        <f>'Backlog CRP'!CU3*1</f>
        <v>0</v>
      </c>
      <c r="CV3">
        <f>'Backlog CRP'!CV3*1</f>
        <v>0</v>
      </c>
      <c r="CX3">
        <f>'Backlog CRP'!CX3*1</f>
        <v>0</v>
      </c>
      <c r="CY3">
        <f>'Backlog CRP'!CY3*1</f>
        <v>0</v>
      </c>
      <c r="CZ3">
        <f>'Backlog CRP'!CZ3*1</f>
        <v>0</v>
      </c>
      <c r="DA3">
        <f>'Backlog CRP'!DA3*1</f>
        <v>0</v>
      </c>
      <c r="DC3">
        <f>'Backlog CRP'!DC3*1</f>
        <v>0</v>
      </c>
      <c r="DD3">
        <f>'Backlog CRP'!DD3*1</f>
        <v>0</v>
      </c>
      <c r="DE3">
        <f>'Backlog CRP'!DE3*1</f>
        <v>0</v>
      </c>
      <c r="DF3">
        <f>'Backlog CRP'!DF3*1</f>
        <v>0</v>
      </c>
      <c r="DH3">
        <f>'Backlog CRP'!DH3*1</f>
        <v>0</v>
      </c>
      <c r="DI3">
        <f>'Backlog CRP'!DI3*1</f>
        <v>0</v>
      </c>
      <c r="DJ3">
        <f>'Backlog CRP'!DJ3*1</f>
        <v>0</v>
      </c>
      <c r="DK3">
        <f>'Backlog CRP'!DK3*1</f>
        <v>0</v>
      </c>
      <c r="DM3">
        <f>'Backlog CRP'!DM3*1</f>
        <v>0</v>
      </c>
      <c r="DN3">
        <f>'Backlog CRP'!DN3*1</f>
        <v>0</v>
      </c>
      <c r="DO3">
        <f>'Backlog CRP'!DO3*1</f>
        <v>0</v>
      </c>
      <c r="DP3">
        <f>'Backlog CRP'!DP3*1</f>
        <v>0</v>
      </c>
      <c r="DR3">
        <f>'Backlog CRP'!DR3*1</f>
        <v>0</v>
      </c>
      <c r="DS3">
        <f>'Backlog CRP'!DS3*1</f>
        <v>0</v>
      </c>
      <c r="DT3">
        <f>'Backlog CRP'!DT3*1</f>
        <v>0</v>
      </c>
      <c r="DU3">
        <f>'Backlog CRP'!DU3*1</f>
        <v>0</v>
      </c>
      <c r="DW3">
        <f>'Backlog CRP'!DW3*1</f>
        <v>0</v>
      </c>
      <c r="DX3">
        <f>'Backlog CRP'!DX3*1</f>
        <v>0</v>
      </c>
      <c r="DY3">
        <f>'Backlog CRP'!DY3*1</f>
        <v>0</v>
      </c>
      <c r="DZ3">
        <f>'Backlog CRP'!DZ3*1</f>
        <v>0</v>
      </c>
      <c r="EB3">
        <f>'Backlog CRP'!EB3*1</f>
        <v>0</v>
      </c>
      <c r="EC3">
        <f>'Backlog CRP'!EC3*1</f>
        <v>0</v>
      </c>
      <c r="ED3">
        <f>'Backlog CRP'!ED3*1</f>
        <v>0</v>
      </c>
      <c r="EE3">
        <f>'Backlog CRP'!EE3*1</f>
        <v>0</v>
      </c>
      <c r="EG3">
        <f>'Backlog CRP'!EG3*1</f>
        <v>0</v>
      </c>
      <c r="EH3">
        <f>'Backlog CRP'!EH3*1</f>
        <v>0</v>
      </c>
      <c r="EI3">
        <f>'Backlog CRP'!EI3*1</f>
        <v>0</v>
      </c>
      <c r="EJ3">
        <f>'Backlog CRP'!EJ3*1</f>
        <v>0</v>
      </c>
      <c r="EL3">
        <f>'Backlog CRP'!EL3*1</f>
        <v>0</v>
      </c>
      <c r="EM3">
        <f>'Backlog CRP'!EM3*1</f>
        <v>0</v>
      </c>
      <c r="EN3">
        <f>'Backlog CRP'!EN3*1</f>
        <v>0</v>
      </c>
      <c r="EO3">
        <f>'Backlog CRP'!EO3*1</f>
        <v>0</v>
      </c>
      <c r="EQ3">
        <f>'Backlog CRP'!EQ3*1</f>
        <v>0</v>
      </c>
      <c r="ER3">
        <f>'Backlog CRP'!ER3*1</f>
        <v>0</v>
      </c>
      <c r="ES3">
        <f>'Backlog CRP'!ES3*1</f>
        <v>0</v>
      </c>
      <c r="ET3">
        <f>'Backlog CRP'!ET3*1</f>
        <v>0</v>
      </c>
      <c r="EV3" s="74">
        <f t="shared" si="0"/>
        <v>0</v>
      </c>
      <c r="EW3" s="74">
        <f t="shared" si="1"/>
        <v>0</v>
      </c>
      <c r="EX3" s="74">
        <f t="shared" si="2"/>
        <v>0</v>
      </c>
      <c r="EY3" s="74">
        <f t="shared" si="3"/>
        <v>0</v>
      </c>
    </row>
    <row r="4" spans="1:155" x14ac:dyDescent="0.35">
      <c r="A4">
        <v>2</v>
      </c>
      <c r="B4">
        <f>'Backlog CRP'!B4*1</f>
        <v>0</v>
      </c>
      <c r="C4">
        <f>'Backlog CRP'!C4*1</f>
        <v>0</v>
      </c>
      <c r="D4">
        <f>'Backlog CRP'!D4*1</f>
        <v>0</v>
      </c>
      <c r="E4">
        <f>'Backlog CRP'!E4*1</f>
        <v>0</v>
      </c>
      <c r="G4">
        <f>'Backlog CRP'!G4*1</f>
        <v>0</v>
      </c>
      <c r="H4">
        <f>'Backlog CRP'!H4*1</f>
        <v>0</v>
      </c>
      <c r="I4">
        <f>'Backlog CRP'!I4*1</f>
        <v>0</v>
      </c>
      <c r="J4">
        <f>'Backlog CRP'!J4*1</f>
        <v>0</v>
      </c>
      <c r="L4">
        <f>'Backlog CRP'!L4*1</f>
        <v>0</v>
      </c>
      <c r="M4">
        <f>'Backlog CRP'!M4*1</f>
        <v>0</v>
      </c>
      <c r="N4">
        <f>'Backlog CRP'!N4*1</f>
        <v>0</v>
      </c>
      <c r="O4">
        <f>'Backlog CRP'!O4*1</f>
        <v>0</v>
      </c>
      <c r="Q4">
        <f>'Backlog CRP'!Q4*1</f>
        <v>0</v>
      </c>
      <c r="R4">
        <f>'Backlog CRP'!R4*1</f>
        <v>0</v>
      </c>
      <c r="S4">
        <f>'Backlog CRP'!S4*1</f>
        <v>0</v>
      </c>
      <c r="T4">
        <f>'Backlog CRP'!T4*1</f>
        <v>0</v>
      </c>
      <c r="V4">
        <f>'Backlog CRP'!V4*1</f>
        <v>0</v>
      </c>
      <c r="W4">
        <f>'Backlog CRP'!W4*1</f>
        <v>0</v>
      </c>
      <c r="X4">
        <f>'Backlog CRP'!X4*1</f>
        <v>0</v>
      </c>
      <c r="Y4">
        <f>'Backlog CRP'!Y4*1</f>
        <v>0</v>
      </c>
      <c r="AA4">
        <f>'Backlog CRP'!AA4*1</f>
        <v>0</v>
      </c>
      <c r="AB4">
        <f>'Backlog CRP'!AB4*1</f>
        <v>0</v>
      </c>
      <c r="AC4">
        <f>'Backlog CRP'!AC4*1</f>
        <v>0</v>
      </c>
      <c r="AD4">
        <f>'Backlog CRP'!AD4*1</f>
        <v>0</v>
      </c>
      <c r="AF4">
        <f>'Backlog CRP'!AF4*1</f>
        <v>0</v>
      </c>
      <c r="AG4">
        <f>'Backlog CRP'!AG4*1</f>
        <v>0</v>
      </c>
      <c r="AH4">
        <f>'Backlog CRP'!AH4*1</f>
        <v>0</v>
      </c>
      <c r="AI4">
        <f>'Backlog CRP'!AI4*1</f>
        <v>0</v>
      </c>
      <c r="AK4">
        <f>'Backlog CRP'!AK4*1</f>
        <v>0</v>
      </c>
      <c r="AL4">
        <f>'Backlog CRP'!AL4*1</f>
        <v>0</v>
      </c>
      <c r="AM4">
        <f>'Backlog CRP'!AM4*1</f>
        <v>0</v>
      </c>
      <c r="AN4">
        <f>'Backlog CRP'!AN4*1</f>
        <v>0</v>
      </c>
      <c r="AP4">
        <f>'Backlog CRP'!AP4*1</f>
        <v>0</v>
      </c>
      <c r="AQ4">
        <f>'Backlog CRP'!AQ4*1</f>
        <v>0</v>
      </c>
      <c r="AR4">
        <f>'Backlog CRP'!AR4*1</f>
        <v>0</v>
      </c>
      <c r="AS4">
        <f>'Backlog CRP'!AS4*1</f>
        <v>0</v>
      </c>
      <c r="AU4">
        <f>'Backlog CRP'!AU4*1</f>
        <v>0</v>
      </c>
      <c r="AV4">
        <f>'Backlog CRP'!AV4*1</f>
        <v>0</v>
      </c>
      <c r="AW4">
        <f>'Backlog CRP'!AW4*1</f>
        <v>0</v>
      </c>
      <c r="AX4">
        <f>'Backlog CRP'!AX4*1</f>
        <v>0</v>
      </c>
      <c r="AZ4">
        <f>'Backlog CRP'!AZ4*1</f>
        <v>0</v>
      </c>
      <c r="BA4">
        <f>'Backlog CRP'!BA4*1</f>
        <v>0</v>
      </c>
      <c r="BB4">
        <f>'Backlog CRP'!BB4*1</f>
        <v>0</v>
      </c>
      <c r="BC4">
        <f>'Backlog CRP'!BC4*1</f>
        <v>0</v>
      </c>
      <c r="BE4">
        <f>'Backlog CRP'!BE4*1</f>
        <v>0</v>
      </c>
      <c r="BF4">
        <f>'Backlog CRP'!BF4*1</f>
        <v>0</v>
      </c>
      <c r="BG4">
        <f>'Backlog CRP'!BG4*1</f>
        <v>0</v>
      </c>
      <c r="BH4">
        <f>'Backlog CRP'!BH4*1</f>
        <v>0</v>
      </c>
      <c r="BJ4">
        <f>'Backlog CRP'!BJ4*1</f>
        <v>0</v>
      </c>
      <c r="BK4">
        <f>'Backlog CRP'!BK4*1</f>
        <v>0</v>
      </c>
      <c r="BL4">
        <f>'Backlog CRP'!BL4*1</f>
        <v>0</v>
      </c>
      <c r="BM4">
        <f>'Backlog CRP'!BM4*1</f>
        <v>0</v>
      </c>
      <c r="BO4">
        <f>'Backlog CRP'!BO4*1</f>
        <v>0</v>
      </c>
      <c r="BP4">
        <f>'Backlog CRP'!BP4*1</f>
        <v>0</v>
      </c>
      <c r="BQ4">
        <f>'Backlog CRP'!BQ4*1</f>
        <v>0</v>
      </c>
      <c r="BR4">
        <f>'Backlog CRP'!BR4*1</f>
        <v>0</v>
      </c>
      <c r="BT4">
        <f>'Backlog CRP'!BT4*1</f>
        <v>0</v>
      </c>
      <c r="BU4">
        <f>'Backlog CRP'!BU4*1</f>
        <v>0</v>
      </c>
      <c r="BV4">
        <f>'Backlog CRP'!BV4*1</f>
        <v>0</v>
      </c>
      <c r="BW4">
        <f>'Backlog CRP'!BW4*1</f>
        <v>0</v>
      </c>
      <c r="BY4">
        <f>'Backlog CRP'!BY4*1</f>
        <v>0</v>
      </c>
      <c r="BZ4">
        <f>'Backlog CRP'!BZ4*1</f>
        <v>0</v>
      </c>
      <c r="CA4">
        <f>'Backlog CRP'!CA4*1</f>
        <v>0</v>
      </c>
      <c r="CB4">
        <f>'Backlog CRP'!CB4*1</f>
        <v>0</v>
      </c>
      <c r="CD4">
        <f>'Backlog CRP'!CD4*1</f>
        <v>0</v>
      </c>
      <c r="CE4">
        <f>'Backlog CRP'!CE4*1</f>
        <v>0</v>
      </c>
      <c r="CF4">
        <f>'Backlog CRP'!CF4*1</f>
        <v>0</v>
      </c>
      <c r="CG4">
        <f>'Backlog CRP'!CG4*1</f>
        <v>0</v>
      </c>
      <c r="CI4">
        <f>'Backlog CRP'!CI4*1</f>
        <v>0</v>
      </c>
      <c r="CJ4">
        <f>'Backlog CRP'!CJ4*1</f>
        <v>0</v>
      </c>
      <c r="CK4">
        <f>'Backlog CRP'!CK4*1</f>
        <v>0</v>
      </c>
      <c r="CL4">
        <f>'Backlog CRP'!CL4*1</f>
        <v>0</v>
      </c>
      <c r="CN4">
        <f>'Backlog CRP'!CN4*1</f>
        <v>0</v>
      </c>
      <c r="CO4">
        <f>'Backlog CRP'!CO4*1</f>
        <v>0</v>
      </c>
      <c r="CP4">
        <f>'Backlog CRP'!CP4*1</f>
        <v>0</v>
      </c>
      <c r="CQ4">
        <f>'Backlog CRP'!CQ4*1</f>
        <v>0</v>
      </c>
      <c r="CS4">
        <f>'Backlog CRP'!CS4*1</f>
        <v>0</v>
      </c>
      <c r="CT4">
        <f>'Backlog CRP'!CT4*1</f>
        <v>0</v>
      </c>
      <c r="CU4">
        <f>'Backlog CRP'!CU4*1</f>
        <v>0</v>
      </c>
      <c r="CV4">
        <f>'Backlog CRP'!CV4*1</f>
        <v>0</v>
      </c>
      <c r="CX4">
        <f>'Backlog CRP'!CX4*1</f>
        <v>0</v>
      </c>
      <c r="CY4">
        <f>'Backlog CRP'!CY4*1</f>
        <v>0</v>
      </c>
      <c r="CZ4">
        <f>'Backlog CRP'!CZ4*1</f>
        <v>0</v>
      </c>
      <c r="DA4">
        <f>'Backlog CRP'!DA4*1</f>
        <v>0</v>
      </c>
      <c r="DC4">
        <f>'Backlog CRP'!DC4*1</f>
        <v>0</v>
      </c>
      <c r="DD4">
        <f>'Backlog CRP'!DD4*1</f>
        <v>0</v>
      </c>
      <c r="DE4">
        <f>'Backlog CRP'!DE4*1</f>
        <v>0</v>
      </c>
      <c r="DF4">
        <f>'Backlog CRP'!DF4*1</f>
        <v>0</v>
      </c>
      <c r="DH4">
        <f>'Backlog CRP'!DH4*1</f>
        <v>0</v>
      </c>
      <c r="DI4">
        <f>'Backlog CRP'!DI4*1</f>
        <v>0</v>
      </c>
      <c r="DJ4">
        <f>'Backlog CRP'!DJ4*1</f>
        <v>0</v>
      </c>
      <c r="DK4">
        <f>'Backlog CRP'!DK4*1</f>
        <v>0</v>
      </c>
      <c r="DM4">
        <f>'Backlog CRP'!DM4*1</f>
        <v>0</v>
      </c>
      <c r="DN4">
        <f>'Backlog CRP'!DN4*1</f>
        <v>0</v>
      </c>
      <c r="DO4">
        <f>'Backlog CRP'!DO4*1</f>
        <v>0</v>
      </c>
      <c r="DP4">
        <f>'Backlog CRP'!DP4*1</f>
        <v>0</v>
      </c>
      <c r="DR4">
        <f>'Backlog CRP'!DR4*1</f>
        <v>0</v>
      </c>
      <c r="DS4">
        <f>'Backlog CRP'!DS4*1</f>
        <v>0</v>
      </c>
      <c r="DT4">
        <f>'Backlog CRP'!DT4*1</f>
        <v>0</v>
      </c>
      <c r="DU4">
        <f>'Backlog CRP'!DU4*1</f>
        <v>0</v>
      </c>
      <c r="DW4">
        <f>'Backlog CRP'!DW4*1</f>
        <v>0</v>
      </c>
      <c r="DX4">
        <f>'Backlog CRP'!DX4*1</f>
        <v>0</v>
      </c>
      <c r="DY4">
        <f>'Backlog CRP'!DY4*1</f>
        <v>0</v>
      </c>
      <c r="DZ4">
        <f>'Backlog CRP'!DZ4*1</f>
        <v>0</v>
      </c>
      <c r="EB4">
        <f>'Backlog CRP'!EB4*1</f>
        <v>0</v>
      </c>
      <c r="EC4">
        <f>'Backlog CRP'!EC4*1</f>
        <v>0</v>
      </c>
      <c r="ED4">
        <f>'Backlog CRP'!ED4*1</f>
        <v>0</v>
      </c>
      <c r="EE4">
        <f>'Backlog CRP'!EE4*1</f>
        <v>0</v>
      </c>
      <c r="EG4">
        <f>'Backlog CRP'!EG4*1</f>
        <v>0</v>
      </c>
      <c r="EH4">
        <f>'Backlog CRP'!EH4*1</f>
        <v>0</v>
      </c>
      <c r="EI4">
        <f>'Backlog CRP'!EI4*1</f>
        <v>0</v>
      </c>
      <c r="EJ4">
        <f>'Backlog CRP'!EJ4*1</f>
        <v>0</v>
      </c>
      <c r="EL4">
        <f>'Backlog CRP'!EL4*1</f>
        <v>0</v>
      </c>
      <c r="EM4">
        <f>'Backlog CRP'!EM4*1</f>
        <v>0</v>
      </c>
      <c r="EN4">
        <f>'Backlog CRP'!EN4*1</f>
        <v>0</v>
      </c>
      <c r="EO4">
        <f>'Backlog CRP'!EO4*1</f>
        <v>0</v>
      </c>
      <c r="EQ4">
        <f>'Backlog CRP'!EQ4*1</f>
        <v>0</v>
      </c>
      <c r="ER4">
        <f>'Backlog CRP'!ER4*1</f>
        <v>0</v>
      </c>
      <c r="ES4">
        <f>'Backlog CRP'!ES4*1</f>
        <v>0</v>
      </c>
      <c r="ET4">
        <f>'Backlog CRP'!ET4*1</f>
        <v>0</v>
      </c>
      <c r="EV4" s="74">
        <f t="shared" si="0"/>
        <v>0</v>
      </c>
      <c r="EW4" s="74">
        <f t="shared" si="1"/>
        <v>0</v>
      </c>
      <c r="EX4" s="74">
        <f t="shared" si="2"/>
        <v>0</v>
      </c>
      <c r="EY4" s="74">
        <f t="shared" si="3"/>
        <v>0</v>
      </c>
    </row>
    <row r="5" spans="1:155" x14ac:dyDescent="0.35">
      <c r="A5">
        <v>3</v>
      </c>
      <c r="B5">
        <f>'Backlog CRP'!B5*1</f>
        <v>0</v>
      </c>
      <c r="C5">
        <f>'Backlog CRP'!C5*1</f>
        <v>0</v>
      </c>
      <c r="D5">
        <f>'Backlog CRP'!D5*1</f>
        <v>0</v>
      </c>
      <c r="E5">
        <f>'Backlog CRP'!E5*1</f>
        <v>0</v>
      </c>
      <c r="G5">
        <f>'Backlog CRP'!G5*1</f>
        <v>0</v>
      </c>
      <c r="H5">
        <f>'Backlog CRP'!H5*1</f>
        <v>0</v>
      </c>
      <c r="I5">
        <f>'Backlog CRP'!I5*1</f>
        <v>0</v>
      </c>
      <c r="J5">
        <f>'Backlog CRP'!J5*1</f>
        <v>0</v>
      </c>
      <c r="L5">
        <f>'Backlog CRP'!L5*1</f>
        <v>0</v>
      </c>
      <c r="M5">
        <f>'Backlog CRP'!M5*1</f>
        <v>0</v>
      </c>
      <c r="N5">
        <f>'Backlog CRP'!N5*1</f>
        <v>0</v>
      </c>
      <c r="O5">
        <f>'Backlog CRP'!O5*1</f>
        <v>0</v>
      </c>
      <c r="Q5">
        <f>'Backlog CRP'!Q5*1</f>
        <v>0</v>
      </c>
      <c r="R5">
        <f>'Backlog CRP'!R5*1</f>
        <v>0</v>
      </c>
      <c r="S5">
        <f>'Backlog CRP'!S5*1</f>
        <v>0</v>
      </c>
      <c r="T5">
        <f>'Backlog CRP'!T5*1</f>
        <v>0</v>
      </c>
      <c r="V5">
        <f>'Backlog CRP'!V5*1</f>
        <v>0</v>
      </c>
      <c r="W5">
        <f>'Backlog CRP'!W5*1</f>
        <v>0</v>
      </c>
      <c r="X5">
        <f>'Backlog CRP'!X5*1</f>
        <v>0</v>
      </c>
      <c r="Y5">
        <f>'Backlog CRP'!Y5*1</f>
        <v>0</v>
      </c>
      <c r="AA5">
        <f>'Backlog CRP'!AA5*1</f>
        <v>0</v>
      </c>
      <c r="AB5">
        <f>'Backlog CRP'!AB5*1</f>
        <v>0</v>
      </c>
      <c r="AC5">
        <f>'Backlog CRP'!AC5*1</f>
        <v>0</v>
      </c>
      <c r="AD5">
        <f>'Backlog CRP'!AD5*1</f>
        <v>0</v>
      </c>
      <c r="AF5">
        <f>'Backlog CRP'!AF5*1</f>
        <v>0</v>
      </c>
      <c r="AG5">
        <f>'Backlog CRP'!AG5*1</f>
        <v>0</v>
      </c>
      <c r="AH5">
        <f>'Backlog CRP'!AH5*1</f>
        <v>0</v>
      </c>
      <c r="AI5">
        <f>'Backlog CRP'!AI5*1</f>
        <v>0</v>
      </c>
      <c r="AK5">
        <f>'Backlog CRP'!AK5*1</f>
        <v>0</v>
      </c>
      <c r="AL5">
        <f>'Backlog CRP'!AL5*1</f>
        <v>0</v>
      </c>
      <c r="AM5">
        <f>'Backlog CRP'!AM5*1</f>
        <v>0</v>
      </c>
      <c r="AN5">
        <f>'Backlog CRP'!AN5*1</f>
        <v>0</v>
      </c>
      <c r="AP5">
        <f>'Backlog CRP'!AP5*1</f>
        <v>0</v>
      </c>
      <c r="AQ5">
        <f>'Backlog CRP'!AQ5*1</f>
        <v>0</v>
      </c>
      <c r="AR5">
        <f>'Backlog CRP'!AR5*1</f>
        <v>0</v>
      </c>
      <c r="AS5">
        <f>'Backlog CRP'!AS5*1</f>
        <v>0</v>
      </c>
      <c r="AU5">
        <f>'Backlog CRP'!AU5*1</f>
        <v>0</v>
      </c>
      <c r="AV5">
        <f>'Backlog CRP'!AV5*1</f>
        <v>0</v>
      </c>
      <c r="AW5">
        <f>'Backlog CRP'!AW5*1</f>
        <v>0</v>
      </c>
      <c r="AX5">
        <f>'Backlog CRP'!AX5*1</f>
        <v>0</v>
      </c>
      <c r="AZ5">
        <f>'Backlog CRP'!AZ5*1</f>
        <v>0</v>
      </c>
      <c r="BA5">
        <f>'Backlog CRP'!BA5*1</f>
        <v>0</v>
      </c>
      <c r="BB5">
        <f>'Backlog CRP'!BB5*1</f>
        <v>0</v>
      </c>
      <c r="BC5">
        <f>'Backlog CRP'!BC5*1</f>
        <v>0</v>
      </c>
      <c r="BE5">
        <f>'Backlog CRP'!BE5*1</f>
        <v>0</v>
      </c>
      <c r="BF5">
        <f>'Backlog CRP'!BF5*1</f>
        <v>0</v>
      </c>
      <c r="BG5">
        <f>'Backlog CRP'!BG5*1</f>
        <v>0</v>
      </c>
      <c r="BH5">
        <f>'Backlog CRP'!BH5*1</f>
        <v>0</v>
      </c>
      <c r="BJ5">
        <f>'Backlog CRP'!BJ5*1</f>
        <v>0</v>
      </c>
      <c r="BK5">
        <f>'Backlog CRP'!BK5*1</f>
        <v>0</v>
      </c>
      <c r="BL5">
        <f>'Backlog CRP'!BL5*1</f>
        <v>0</v>
      </c>
      <c r="BM5">
        <f>'Backlog CRP'!BM5*1</f>
        <v>0</v>
      </c>
      <c r="BO5">
        <f>'Backlog CRP'!BO5*1</f>
        <v>0</v>
      </c>
      <c r="BP5">
        <f>'Backlog CRP'!BP5*1</f>
        <v>0</v>
      </c>
      <c r="BQ5">
        <f>'Backlog CRP'!BQ5*1</f>
        <v>0</v>
      </c>
      <c r="BR5">
        <f>'Backlog CRP'!BR5*1</f>
        <v>0</v>
      </c>
      <c r="BT5">
        <f>'Backlog CRP'!BT5*1</f>
        <v>0</v>
      </c>
      <c r="BU5">
        <f>'Backlog CRP'!BU5*1</f>
        <v>0</v>
      </c>
      <c r="BV5">
        <f>'Backlog CRP'!BV5*1</f>
        <v>0</v>
      </c>
      <c r="BW5">
        <f>'Backlog CRP'!BW5*1</f>
        <v>0</v>
      </c>
      <c r="BY5">
        <f>'Backlog CRP'!BY5*1</f>
        <v>0</v>
      </c>
      <c r="BZ5">
        <f>'Backlog CRP'!BZ5*1</f>
        <v>0</v>
      </c>
      <c r="CA5">
        <f>'Backlog CRP'!CA5*1</f>
        <v>0</v>
      </c>
      <c r="CB5">
        <f>'Backlog CRP'!CB5*1</f>
        <v>0</v>
      </c>
      <c r="CD5">
        <f>'Backlog CRP'!CD5*1</f>
        <v>0</v>
      </c>
      <c r="CE5">
        <f>'Backlog CRP'!CE5*1</f>
        <v>0</v>
      </c>
      <c r="CF5">
        <f>'Backlog CRP'!CF5*1</f>
        <v>0</v>
      </c>
      <c r="CG5">
        <f>'Backlog CRP'!CG5*1</f>
        <v>0</v>
      </c>
      <c r="CI5">
        <f>'Backlog CRP'!CI5*1</f>
        <v>0</v>
      </c>
      <c r="CJ5">
        <f>'Backlog CRP'!CJ5*1</f>
        <v>0</v>
      </c>
      <c r="CK5">
        <f>'Backlog CRP'!CK5*1</f>
        <v>0</v>
      </c>
      <c r="CL5">
        <f>'Backlog CRP'!CL5*1</f>
        <v>0</v>
      </c>
      <c r="CN5">
        <f>'Backlog CRP'!CN5*1</f>
        <v>0</v>
      </c>
      <c r="CO5">
        <f>'Backlog CRP'!CO5*1</f>
        <v>0</v>
      </c>
      <c r="CP5">
        <f>'Backlog CRP'!CP5*1</f>
        <v>0</v>
      </c>
      <c r="CQ5">
        <f>'Backlog CRP'!CQ5*1</f>
        <v>0</v>
      </c>
      <c r="CS5">
        <f>'Backlog CRP'!CS5*1</f>
        <v>0</v>
      </c>
      <c r="CT5">
        <f>'Backlog CRP'!CT5*1</f>
        <v>0</v>
      </c>
      <c r="CU5">
        <f>'Backlog CRP'!CU5*1</f>
        <v>0</v>
      </c>
      <c r="CV5">
        <f>'Backlog CRP'!CV5*1</f>
        <v>0</v>
      </c>
      <c r="CX5">
        <f>'Backlog CRP'!CX5*1</f>
        <v>0</v>
      </c>
      <c r="CY5">
        <f>'Backlog CRP'!CY5*1</f>
        <v>0</v>
      </c>
      <c r="CZ5">
        <f>'Backlog CRP'!CZ5*1</f>
        <v>0</v>
      </c>
      <c r="DA5">
        <f>'Backlog CRP'!DA5*1</f>
        <v>0</v>
      </c>
      <c r="DC5">
        <f>'Backlog CRP'!DC5*1</f>
        <v>0</v>
      </c>
      <c r="DD5">
        <f>'Backlog CRP'!DD5*1</f>
        <v>0</v>
      </c>
      <c r="DE5">
        <f>'Backlog CRP'!DE5*1</f>
        <v>0</v>
      </c>
      <c r="DF5">
        <f>'Backlog CRP'!DF5*1</f>
        <v>0</v>
      </c>
      <c r="DH5">
        <f>'Backlog CRP'!DH5*1</f>
        <v>0</v>
      </c>
      <c r="DI5">
        <f>'Backlog CRP'!DI5*1</f>
        <v>0</v>
      </c>
      <c r="DJ5">
        <f>'Backlog CRP'!DJ5*1</f>
        <v>0</v>
      </c>
      <c r="DK5">
        <f>'Backlog CRP'!DK5*1</f>
        <v>0</v>
      </c>
      <c r="DM5">
        <f>'Backlog CRP'!DM5*1</f>
        <v>0</v>
      </c>
      <c r="DN5">
        <f>'Backlog CRP'!DN5*1</f>
        <v>0</v>
      </c>
      <c r="DO5">
        <f>'Backlog CRP'!DO5*1</f>
        <v>0</v>
      </c>
      <c r="DP5">
        <f>'Backlog CRP'!DP5*1</f>
        <v>0</v>
      </c>
      <c r="DR5">
        <f>'Backlog CRP'!DR5*1</f>
        <v>0</v>
      </c>
      <c r="DS5">
        <f>'Backlog CRP'!DS5*1</f>
        <v>0</v>
      </c>
      <c r="DT5">
        <f>'Backlog CRP'!DT5*1</f>
        <v>0</v>
      </c>
      <c r="DU5">
        <f>'Backlog CRP'!DU5*1</f>
        <v>0</v>
      </c>
      <c r="DW5">
        <f>'Backlog CRP'!DW5*1</f>
        <v>0</v>
      </c>
      <c r="DX5">
        <f>'Backlog CRP'!DX5*1</f>
        <v>0</v>
      </c>
      <c r="DY5">
        <f>'Backlog CRP'!DY5*1</f>
        <v>0</v>
      </c>
      <c r="DZ5">
        <f>'Backlog CRP'!DZ5*1</f>
        <v>0</v>
      </c>
      <c r="EB5">
        <f>'Backlog CRP'!EB5*1</f>
        <v>0</v>
      </c>
      <c r="EC5">
        <f>'Backlog CRP'!EC5*1</f>
        <v>0</v>
      </c>
      <c r="ED5">
        <f>'Backlog CRP'!ED5*1</f>
        <v>0</v>
      </c>
      <c r="EE5">
        <f>'Backlog CRP'!EE5*1</f>
        <v>0</v>
      </c>
      <c r="EG5">
        <f>'Backlog CRP'!EG5*1</f>
        <v>0</v>
      </c>
      <c r="EH5">
        <f>'Backlog CRP'!EH5*1</f>
        <v>0</v>
      </c>
      <c r="EI5">
        <f>'Backlog CRP'!EI5*1</f>
        <v>0</v>
      </c>
      <c r="EJ5">
        <f>'Backlog CRP'!EJ5*1</f>
        <v>0</v>
      </c>
      <c r="EL5">
        <f>'Backlog CRP'!EL5*1</f>
        <v>0</v>
      </c>
      <c r="EM5">
        <f>'Backlog CRP'!EM5*1</f>
        <v>0</v>
      </c>
      <c r="EN5">
        <f>'Backlog CRP'!EN5*1</f>
        <v>0</v>
      </c>
      <c r="EO5">
        <f>'Backlog CRP'!EO5*1</f>
        <v>0</v>
      </c>
      <c r="EQ5">
        <f>'Backlog CRP'!EQ5*1</f>
        <v>0</v>
      </c>
      <c r="ER5">
        <f>'Backlog CRP'!ER5*1</f>
        <v>0</v>
      </c>
      <c r="ES5">
        <f>'Backlog CRP'!ES5*1</f>
        <v>0</v>
      </c>
      <c r="ET5">
        <f>'Backlog CRP'!ET5*1</f>
        <v>0</v>
      </c>
      <c r="EV5" s="74">
        <f t="shared" si="0"/>
        <v>0</v>
      </c>
      <c r="EW5" s="74">
        <f t="shared" si="1"/>
        <v>0</v>
      </c>
      <c r="EX5" s="74">
        <f t="shared" si="2"/>
        <v>0</v>
      </c>
      <c r="EY5" s="74">
        <f t="shared" si="3"/>
        <v>0</v>
      </c>
    </row>
    <row r="6" spans="1:155" x14ac:dyDescent="0.35">
      <c r="A6">
        <v>4</v>
      </c>
      <c r="B6">
        <f>'Backlog CRP'!B6*1</f>
        <v>0</v>
      </c>
      <c r="C6">
        <f>'Backlog CRP'!C6*1</f>
        <v>0</v>
      </c>
      <c r="D6">
        <f>'Backlog CRP'!D6*1</f>
        <v>0</v>
      </c>
      <c r="E6">
        <f>'Backlog CRP'!E6*1</f>
        <v>0</v>
      </c>
      <c r="G6">
        <f>'Backlog CRP'!G6*1</f>
        <v>0</v>
      </c>
      <c r="H6">
        <f>'Backlog CRP'!H6*1</f>
        <v>0</v>
      </c>
      <c r="I6">
        <f>'Backlog CRP'!I6*1</f>
        <v>0</v>
      </c>
      <c r="J6">
        <f>'Backlog CRP'!J6*1</f>
        <v>0</v>
      </c>
      <c r="L6">
        <f>'Backlog CRP'!L6*1</f>
        <v>0</v>
      </c>
      <c r="M6">
        <f>'Backlog CRP'!M6*1</f>
        <v>0</v>
      </c>
      <c r="N6">
        <f>'Backlog CRP'!N6*1</f>
        <v>0</v>
      </c>
      <c r="O6">
        <f>'Backlog CRP'!O6*1</f>
        <v>0</v>
      </c>
      <c r="Q6">
        <f>'Backlog CRP'!Q6*1</f>
        <v>0</v>
      </c>
      <c r="R6">
        <f>'Backlog CRP'!R6*1</f>
        <v>0</v>
      </c>
      <c r="S6">
        <f>'Backlog CRP'!S6*1</f>
        <v>0</v>
      </c>
      <c r="T6">
        <f>'Backlog CRP'!T6*1</f>
        <v>0</v>
      </c>
      <c r="V6">
        <f>'Backlog CRP'!V6*1</f>
        <v>0</v>
      </c>
      <c r="W6">
        <f>'Backlog CRP'!W6*1</f>
        <v>0</v>
      </c>
      <c r="X6">
        <f>'Backlog CRP'!X6*1</f>
        <v>0</v>
      </c>
      <c r="Y6">
        <f>'Backlog CRP'!Y6*1</f>
        <v>0</v>
      </c>
      <c r="AA6">
        <f>'Backlog CRP'!AA6*1</f>
        <v>0</v>
      </c>
      <c r="AB6">
        <f>'Backlog CRP'!AB6*1</f>
        <v>0</v>
      </c>
      <c r="AC6">
        <f>'Backlog CRP'!AC6*1</f>
        <v>0</v>
      </c>
      <c r="AD6">
        <f>'Backlog CRP'!AD6*1</f>
        <v>0</v>
      </c>
      <c r="AF6">
        <f>'Backlog CRP'!AF6*1</f>
        <v>0</v>
      </c>
      <c r="AG6">
        <f>'Backlog CRP'!AG6*1</f>
        <v>0</v>
      </c>
      <c r="AH6">
        <f>'Backlog CRP'!AH6*1</f>
        <v>0</v>
      </c>
      <c r="AI6">
        <f>'Backlog CRP'!AI6*1</f>
        <v>0</v>
      </c>
      <c r="AK6">
        <f>'Backlog CRP'!AK6*1</f>
        <v>0</v>
      </c>
      <c r="AL6">
        <f>'Backlog CRP'!AL6*1</f>
        <v>0</v>
      </c>
      <c r="AM6">
        <f>'Backlog CRP'!AM6*1</f>
        <v>0</v>
      </c>
      <c r="AN6">
        <f>'Backlog CRP'!AN6*1</f>
        <v>0</v>
      </c>
      <c r="AP6">
        <f>'Backlog CRP'!AP6*1</f>
        <v>0</v>
      </c>
      <c r="AQ6">
        <f>'Backlog CRP'!AQ6*1</f>
        <v>0</v>
      </c>
      <c r="AR6">
        <f>'Backlog CRP'!AR6*1</f>
        <v>0</v>
      </c>
      <c r="AS6">
        <f>'Backlog CRP'!AS6*1</f>
        <v>0</v>
      </c>
      <c r="AU6">
        <f>'Backlog CRP'!AU6*1</f>
        <v>0</v>
      </c>
      <c r="AV6">
        <f>'Backlog CRP'!AV6*1</f>
        <v>0</v>
      </c>
      <c r="AW6">
        <f>'Backlog CRP'!AW6*1</f>
        <v>0</v>
      </c>
      <c r="AX6">
        <f>'Backlog CRP'!AX6*1</f>
        <v>0</v>
      </c>
      <c r="AZ6">
        <f>'Backlog CRP'!AZ6*1</f>
        <v>0</v>
      </c>
      <c r="BA6">
        <f>'Backlog CRP'!BA6*1</f>
        <v>0</v>
      </c>
      <c r="BB6">
        <f>'Backlog CRP'!BB6*1</f>
        <v>0</v>
      </c>
      <c r="BC6">
        <f>'Backlog CRP'!BC6*1</f>
        <v>0</v>
      </c>
      <c r="BE6">
        <f>'Backlog CRP'!BE6*1</f>
        <v>0</v>
      </c>
      <c r="BF6">
        <f>'Backlog CRP'!BF6*1</f>
        <v>0</v>
      </c>
      <c r="BG6">
        <f>'Backlog CRP'!BG6*1</f>
        <v>0</v>
      </c>
      <c r="BH6">
        <f>'Backlog CRP'!BH6*1</f>
        <v>0</v>
      </c>
      <c r="BJ6">
        <f>'Backlog CRP'!BJ6*1</f>
        <v>0</v>
      </c>
      <c r="BK6">
        <f>'Backlog CRP'!BK6*1</f>
        <v>0</v>
      </c>
      <c r="BL6">
        <f>'Backlog CRP'!BL6*1</f>
        <v>0</v>
      </c>
      <c r="BM6">
        <f>'Backlog CRP'!BM6*1</f>
        <v>0</v>
      </c>
      <c r="BO6">
        <f>'Backlog CRP'!BO6*1</f>
        <v>0</v>
      </c>
      <c r="BP6">
        <f>'Backlog CRP'!BP6*1</f>
        <v>0</v>
      </c>
      <c r="BQ6">
        <f>'Backlog CRP'!BQ6*1</f>
        <v>0</v>
      </c>
      <c r="BR6">
        <f>'Backlog CRP'!BR6*1</f>
        <v>0</v>
      </c>
      <c r="BT6">
        <f>'Backlog CRP'!BT6*1</f>
        <v>0</v>
      </c>
      <c r="BU6">
        <f>'Backlog CRP'!BU6*1</f>
        <v>0</v>
      </c>
      <c r="BV6">
        <f>'Backlog CRP'!BV6*1</f>
        <v>0</v>
      </c>
      <c r="BW6">
        <f>'Backlog CRP'!BW6*1</f>
        <v>0</v>
      </c>
      <c r="BY6">
        <f>'Backlog CRP'!BY6*1</f>
        <v>0</v>
      </c>
      <c r="BZ6">
        <f>'Backlog CRP'!BZ6*1</f>
        <v>0</v>
      </c>
      <c r="CA6">
        <f>'Backlog CRP'!CA6*1</f>
        <v>0</v>
      </c>
      <c r="CB6">
        <f>'Backlog CRP'!CB6*1</f>
        <v>0</v>
      </c>
      <c r="CD6">
        <f>'Backlog CRP'!CD6*1</f>
        <v>0</v>
      </c>
      <c r="CE6">
        <f>'Backlog CRP'!CE6*1</f>
        <v>0</v>
      </c>
      <c r="CF6">
        <f>'Backlog CRP'!CF6*1</f>
        <v>0</v>
      </c>
      <c r="CG6">
        <f>'Backlog CRP'!CG6*1</f>
        <v>0</v>
      </c>
      <c r="CI6">
        <f>'Backlog CRP'!CI6*1</f>
        <v>0</v>
      </c>
      <c r="CJ6">
        <f>'Backlog CRP'!CJ6*1</f>
        <v>0</v>
      </c>
      <c r="CK6">
        <f>'Backlog CRP'!CK6*1</f>
        <v>0</v>
      </c>
      <c r="CL6">
        <f>'Backlog CRP'!CL6*1</f>
        <v>0</v>
      </c>
      <c r="CN6">
        <f>'Backlog CRP'!CN6*1</f>
        <v>0</v>
      </c>
      <c r="CO6">
        <f>'Backlog CRP'!CO6*1</f>
        <v>0</v>
      </c>
      <c r="CP6">
        <f>'Backlog CRP'!CP6*1</f>
        <v>0</v>
      </c>
      <c r="CQ6">
        <f>'Backlog CRP'!CQ6*1</f>
        <v>0</v>
      </c>
      <c r="CS6">
        <f>'Backlog CRP'!CS6*1</f>
        <v>0</v>
      </c>
      <c r="CT6">
        <f>'Backlog CRP'!CT6*1</f>
        <v>0</v>
      </c>
      <c r="CU6">
        <f>'Backlog CRP'!CU6*1</f>
        <v>0</v>
      </c>
      <c r="CV6">
        <f>'Backlog CRP'!CV6*1</f>
        <v>0</v>
      </c>
      <c r="CX6">
        <f>'Backlog CRP'!CX6*1</f>
        <v>0</v>
      </c>
      <c r="CY6">
        <f>'Backlog CRP'!CY6*1</f>
        <v>0</v>
      </c>
      <c r="CZ6">
        <f>'Backlog CRP'!CZ6*1</f>
        <v>0</v>
      </c>
      <c r="DA6">
        <f>'Backlog CRP'!DA6*1</f>
        <v>0</v>
      </c>
      <c r="DC6">
        <f>'Backlog CRP'!DC6*1</f>
        <v>0</v>
      </c>
      <c r="DD6">
        <f>'Backlog CRP'!DD6*1</f>
        <v>0</v>
      </c>
      <c r="DE6">
        <f>'Backlog CRP'!DE6*1</f>
        <v>0</v>
      </c>
      <c r="DF6">
        <f>'Backlog CRP'!DF6*1</f>
        <v>0</v>
      </c>
      <c r="DH6">
        <f>'Backlog CRP'!DH6*1</f>
        <v>0</v>
      </c>
      <c r="DI6">
        <f>'Backlog CRP'!DI6*1</f>
        <v>0</v>
      </c>
      <c r="DJ6">
        <f>'Backlog CRP'!DJ6*1</f>
        <v>0</v>
      </c>
      <c r="DK6">
        <f>'Backlog CRP'!DK6*1</f>
        <v>0</v>
      </c>
      <c r="DM6">
        <f>'Backlog CRP'!DM6*1</f>
        <v>0</v>
      </c>
      <c r="DN6">
        <f>'Backlog CRP'!DN6*1</f>
        <v>0</v>
      </c>
      <c r="DO6">
        <f>'Backlog CRP'!DO6*1</f>
        <v>0</v>
      </c>
      <c r="DP6">
        <f>'Backlog CRP'!DP6*1</f>
        <v>0</v>
      </c>
      <c r="DR6">
        <f>'Backlog CRP'!DR6*1</f>
        <v>0</v>
      </c>
      <c r="DS6">
        <f>'Backlog CRP'!DS6*1</f>
        <v>0</v>
      </c>
      <c r="DT6">
        <f>'Backlog CRP'!DT6*1</f>
        <v>0</v>
      </c>
      <c r="DU6">
        <f>'Backlog CRP'!DU6*1</f>
        <v>0</v>
      </c>
      <c r="DW6">
        <f>'Backlog CRP'!DW6*1</f>
        <v>0</v>
      </c>
      <c r="DX6">
        <f>'Backlog CRP'!DX6*1</f>
        <v>0</v>
      </c>
      <c r="DY6">
        <f>'Backlog CRP'!DY6*1</f>
        <v>0</v>
      </c>
      <c r="DZ6">
        <f>'Backlog CRP'!DZ6*1</f>
        <v>0</v>
      </c>
      <c r="EB6">
        <f>'Backlog CRP'!EB6*1</f>
        <v>0</v>
      </c>
      <c r="EC6">
        <f>'Backlog CRP'!EC6*1</f>
        <v>0</v>
      </c>
      <c r="ED6">
        <f>'Backlog CRP'!ED6*1</f>
        <v>0</v>
      </c>
      <c r="EE6">
        <f>'Backlog CRP'!EE6*1</f>
        <v>0</v>
      </c>
      <c r="EG6">
        <f>'Backlog CRP'!EG6*1</f>
        <v>0</v>
      </c>
      <c r="EH6">
        <f>'Backlog CRP'!EH6*1</f>
        <v>0</v>
      </c>
      <c r="EI6">
        <f>'Backlog CRP'!EI6*1</f>
        <v>0</v>
      </c>
      <c r="EJ6">
        <f>'Backlog CRP'!EJ6*1</f>
        <v>0</v>
      </c>
      <c r="EL6">
        <f>'Backlog CRP'!EL6*1</f>
        <v>0</v>
      </c>
      <c r="EM6">
        <f>'Backlog CRP'!EM6*1</f>
        <v>0</v>
      </c>
      <c r="EN6">
        <f>'Backlog CRP'!EN6*1</f>
        <v>0</v>
      </c>
      <c r="EO6">
        <f>'Backlog CRP'!EO6*1</f>
        <v>0</v>
      </c>
      <c r="EQ6">
        <f>'Backlog CRP'!EQ6*1</f>
        <v>0</v>
      </c>
      <c r="ER6">
        <f>'Backlog CRP'!ER6*1</f>
        <v>0</v>
      </c>
      <c r="ES6">
        <f>'Backlog CRP'!ES6*1</f>
        <v>0</v>
      </c>
      <c r="ET6">
        <f>'Backlog CRP'!ET6*1</f>
        <v>0</v>
      </c>
      <c r="EV6" s="74">
        <f t="shared" si="0"/>
        <v>0</v>
      </c>
      <c r="EW6" s="74">
        <f t="shared" si="1"/>
        <v>0</v>
      </c>
      <c r="EX6" s="74">
        <f t="shared" si="2"/>
        <v>0</v>
      </c>
      <c r="EY6" s="74">
        <f t="shared" si="3"/>
        <v>0</v>
      </c>
    </row>
    <row r="7" spans="1:155" x14ac:dyDescent="0.35">
      <c r="A7">
        <v>5</v>
      </c>
      <c r="B7">
        <f>'Backlog CRP'!B7*1</f>
        <v>0</v>
      </c>
      <c r="C7">
        <f>'Backlog CRP'!C7*1</f>
        <v>0</v>
      </c>
      <c r="D7">
        <f>'Backlog CRP'!D7*1</f>
        <v>0</v>
      </c>
      <c r="E7">
        <f>'Backlog CRP'!E7*1</f>
        <v>0</v>
      </c>
      <c r="G7">
        <f>'Backlog CRP'!G7*1</f>
        <v>0</v>
      </c>
      <c r="H7">
        <f>'Backlog CRP'!H7*1</f>
        <v>0</v>
      </c>
      <c r="I7">
        <f>'Backlog CRP'!I7*1</f>
        <v>0</v>
      </c>
      <c r="J7">
        <f>'Backlog CRP'!J7*1</f>
        <v>0</v>
      </c>
      <c r="L7">
        <f>'Backlog CRP'!L7*1</f>
        <v>0</v>
      </c>
      <c r="M7">
        <f>'Backlog CRP'!M7*1</f>
        <v>0</v>
      </c>
      <c r="N7">
        <f>'Backlog CRP'!N7*1</f>
        <v>0</v>
      </c>
      <c r="O7">
        <f>'Backlog CRP'!O7*1</f>
        <v>0</v>
      </c>
      <c r="Q7">
        <f>'Backlog CRP'!Q7*1</f>
        <v>0</v>
      </c>
      <c r="R7">
        <f>'Backlog CRP'!R7*1</f>
        <v>0</v>
      </c>
      <c r="S7">
        <f>'Backlog CRP'!S7*1</f>
        <v>0</v>
      </c>
      <c r="T7">
        <f>'Backlog CRP'!T7*1</f>
        <v>0</v>
      </c>
      <c r="V7">
        <f>'Backlog CRP'!V7*1</f>
        <v>0</v>
      </c>
      <c r="W7">
        <f>'Backlog CRP'!W7*1</f>
        <v>0</v>
      </c>
      <c r="X7">
        <f>'Backlog CRP'!X7*1</f>
        <v>0</v>
      </c>
      <c r="Y7">
        <f>'Backlog CRP'!Y7*1</f>
        <v>0</v>
      </c>
      <c r="AA7">
        <f>'Backlog CRP'!AA7*1</f>
        <v>0</v>
      </c>
      <c r="AB7">
        <f>'Backlog CRP'!AB7*1</f>
        <v>0</v>
      </c>
      <c r="AC7">
        <f>'Backlog CRP'!AC7*1</f>
        <v>0</v>
      </c>
      <c r="AD7">
        <f>'Backlog CRP'!AD7*1</f>
        <v>0</v>
      </c>
      <c r="AF7">
        <f>'Backlog CRP'!AF7*1</f>
        <v>0</v>
      </c>
      <c r="AG7">
        <f>'Backlog CRP'!AG7*1</f>
        <v>0</v>
      </c>
      <c r="AH7">
        <f>'Backlog CRP'!AH7*1</f>
        <v>0</v>
      </c>
      <c r="AI7">
        <f>'Backlog CRP'!AI7*1</f>
        <v>0</v>
      </c>
      <c r="AK7">
        <f>'Backlog CRP'!AK7*1</f>
        <v>0</v>
      </c>
      <c r="AL7">
        <f>'Backlog CRP'!AL7*1</f>
        <v>0</v>
      </c>
      <c r="AM7">
        <f>'Backlog CRP'!AM7*1</f>
        <v>0</v>
      </c>
      <c r="AN7">
        <f>'Backlog CRP'!AN7*1</f>
        <v>0</v>
      </c>
      <c r="AP7">
        <f>'Backlog CRP'!AP7*1</f>
        <v>0</v>
      </c>
      <c r="AQ7">
        <f>'Backlog CRP'!AQ7*1</f>
        <v>0</v>
      </c>
      <c r="AR7">
        <f>'Backlog CRP'!AR7*1</f>
        <v>0</v>
      </c>
      <c r="AS7">
        <f>'Backlog CRP'!AS7*1</f>
        <v>0</v>
      </c>
      <c r="AU7">
        <f>'Backlog CRP'!AU7*1</f>
        <v>0</v>
      </c>
      <c r="AV7">
        <f>'Backlog CRP'!AV7*1</f>
        <v>0</v>
      </c>
      <c r="AW7">
        <f>'Backlog CRP'!AW7*1</f>
        <v>0</v>
      </c>
      <c r="AX7">
        <f>'Backlog CRP'!AX7*1</f>
        <v>0</v>
      </c>
      <c r="AZ7">
        <f>'Backlog CRP'!AZ7*1</f>
        <v>0</v>
      </c>
      <c r="BA7">
        <f>'Backlog CRP'!BA7*1</f>
        <v>0</v>
      </c>
      <c r="BB7">
        <f>'Backlog CRP'!BB7*1</f>
        <v>0</v>
      </c>
      <c r="BC7">
        <f>'Backlog CRP'!BC7*1</f>
        <v>0</v>
      </c>
      <c r="BE7">
        <f>'Backlog CRP'!BE7*1</f>
        <v>0</v>
      </c>
      <c r="BF7">
        <f>'Backlog CRP'!BF7*1</f>
        <v>0</v>
      </c>
      <c r="BG7">
        <f>'Backlog CRP'!BG7*1</f>
        <v>0</v>
      </c>
      <c r="BH7">
        <f>'Backlog CRP'!BH7*1</f>
        <v>0</v>
      </c>
      <c r="BJ7">
        <f>'Backlog CRP'!BJ7*1</f>
        <v>0</v>
      </c>
      <c r="BK7">
        <f>'Backlog CRP'!BK7*1</f>
        <v>0</v>
      </c>
      <c r="BL7">
        <f>'Backlog CRP'!BL7*1</f>
        <v>0</v>
      </c>
      <c r="BM7">
        <f>'Backlog CRP'!BM7*1</f>
        <v>0</v>
      </c>
      <c r="BO7">
        <f>'Backlog CRP'!BO7*1</f>
        <v>0</v>
      </c>
      <c r="BP7">
        <f>'Backlog CRP'!BP7*1</f>
        <v>0</v>
      </c>
      <c r="BQ7">
        <f>'Backlog CRP'!BQ7*1</f>
        <v>0</v>
      </c>
      <c r="BR7">
        <f>'Backlog CRP'!BR7*1</f>
        <v>0</v>
      </c>
      <c r="BT7">
        <f>'Backlog CRP'!BT7*1</f>
        <v>0</v>
      </c>
      <c r="BU7">
        <f>'Backlog CRP'!BU7*1</f>
        <v>0</v>
      </c>
      <c r="BV7">
        <f>'Backlog CRP'!BV7*1</f>
        <v>0</v>
      </c>
      <c r="BW7">
        <f>'Backlog CRP'!BW7*1</f>
        <v>0</v>
      </c>
      <c r="BY7">
        <f>'Backlog CRP'!BY7*1</f>
        <v>0</v>
      </c>
      <c r="BZ7">
        <f>'Backlog CRP'!BZ7*1</f>
        <v>0</v>
      </c>
      <c r="CA7">
        <f>'Backlog CRP'!CA7*1</f>
        <v>0</v>
      </c>
      <c r="CB7">
        <f>'Backlog CRP'!CB7*1</f>
        <v>0</v>
      </c>
      <c r="CD7">
        <f>'Backlog CRP'!CD7*1</f>
        <v>0</v>
      </c>
      <c r="CE7">
        <f>'Backlog CRP'!CE7*1</f>
        <v>0</v>
      </c>
      <c r="CF7">
        <f>'Backlog CRP'!CF7*1</f>
        <v>0</v>
      </c>
      <c r="CG7">
        <f>'Backlog CRP'!CG7*1</f>
        <v>0</v>
      </c>
      <c r="CI7">
        <f>'Backlog CRP'!CI7*1</f>
        <v>0</v>
      </c>
      <c r="CJ7">
        <f>'Backlog CRP'!CJ7*1</f>
        <v>0</v>
      </c>
      <c r="CK7">
        <f>'Backlog CRP'!CK7*1</f>
        <v>0</v>
      </c>
      <c r="CL7">
        <f>'Backlog CRP'!CL7*1</f>
        <v>0</v>
      </c>
      <c r="CN7">
        <f>'Backlog CRP'!CN7*1</f>
        <v>0</v>
      </c>
      <c r="CO7">
        <f>'Backlog CRP'!CO7*1</f>
        <v>0</v>
      </c>
      <c r="CP7">
        <f>'Backlog CRP'!CP7*1</f>
        <v>0</v>
      </c>
      <c r="CQ7">
        <f>'Backlog CRP'!CQ7*1</f>
        <v>0</v>
      </c>
      <c r="CS7">
        <f>'Backlog CRP'!CS7*1</f>
        <v>0</v>
      </c>
      <c r="CT7">
        <f>'Backlog CRP'!CT7*1</f>
        <v>0</v>
      </c>
      <c r="CU7">
        <f>'Backlog CRP'!CU7*1</f>
        <v>0</v>
      </c>
      <c r="CV7">
        <f>'Backlog CRP'!CV7*1</f>
        <v>0</v>
      </c>
      <c r="CX7">
        <f>'Backlog CRP'!CX7*1</f>
        <v>0</v>
      </c>
      <c r="CY7">
        <f>'Backlog CRP'!CY7*1</f>
        <v>0</v>
      </c>
      <c r="CZ7">
        <f>'Backlog CRP'!CZ7*1</f>
        <v>0</v>
      </c>
      <c r="DA7">
        <f>'Backlog CRP'!DA7*1</f>
        <v>0</v>
      </c>
      <c r="DC7">
        <f>'Backlog CRP'!DC7*1</f>
        <v>0</v>
      </c>
      <c r="DD7">
        <f>'Backlog CRP'!DD7*1</f>
        <v>0</v>
      </c>
      <c r="DE7">
        <f>'Backlog CRP'!DE7*1</f>
        <v>0</v>
      </c>
      <c r="DF7">
        <f>'Backlog CRP'!DF7*1</f>
        <v>0</v>
      </c>
      <c r="DH7">
        <f>'Backlog CRP'!DH7*1</f>
        <v>0</v>
      </c>
      <c r="DI7">
        <f>'Backlog CRP'!DI7*1</f>
        <v>0</v>
      </c>
      <c r="DJ7">
        <f>'Backlog CRP'!DJ7*1</f>
        <v>0</v>
      </c>
      <c r="DK7">
        <f>'Backlog CRP'!DK7*1</f>
        <v>0</v>
      </c>
      <c r="DM7">
        <f>'Backlog CRP'!DM7*1</f>
        <v>0</v>
      </c>
      <c r="DN7">
        <f>'Backlog CRP'!DN7*1</f>
        <v>0</v>
      </c>
      <c r="DO7">
        <f>'Backlog CRP'!DO7*1</f>
        <v>0</v>
      </c>
      <c r="DP7">
        <f>'Backlog CRP'!DP7*1</f>
        <v>0</v>
      </c>
      <c r="DR7">
        <f>'Backlog CRP'!DR7*1</f>
        <v>0</v>
      </c>
      <c r="DS7">
        <f>'Backlog CRP'!DS7*1</f>
        <v>0</v>
      </c>
      <c r="DT7">
        <f>'Backlog CRP'!DT7*1</f>
        <v>0</v>
      </c>
      <c r="DU7">
        <f>'Backlog CRP'!DU7*1</f>
        <v>0</v>
      </c>
      <c r="DW7">
        <f>'Backlog CRP'!DW7*1</f>
        <v>0</v>
      </c>
      <c r="DX7">
        <f>'Backlog CRP'!DX7*1</f>
        <v>0</v>
      </c>
      <c r="DY7">
        <f>'Backlog CRP'!DY7*1</f>
        <v>0</v>
      </c>
      <c r="DZ7">
        <f>'Backlog CRP'!DZ7*1</f>
        <v>0</v>
      </c>
      <c r="EB7">
        <f>'Backlog CRP'!EB7*1</f>
        <v>0</v>
      </c>
      <c r="EC7">
        <f>'Backlog CRP'!EC7*1</f>
        <v>0</v>
      </c>
      <c r="ED7">
        <f>'Backlog CRP'!ED7*1</f>
        <v>0</v>
      </c>
      <c r="EE7">
        <f>'Backlog CRP'!EE7*1</f>
        <v>0</v>
      </c>
      <c r="EG7">
        <f>'Backlog CRP'!EG7*1</f>
        <v>0</v>
      </c>
      <c r="EH7">
        <f>'Backlog CRP'!EH7*1</f>
        <v>0</v>
      </c>
      <c r="EI7">
        <f>'Backlog CRP'!EI7*1</f>
        <v>0</v>
      </c>
      <c r="EJ7">
        <f>'Backlog CRP'!EJ7*1</f>
        <v>0</v>
      </c>
      <c r="EL7">
        <f>'Backlog CRP'!EL7*1</f>
        <v>0</v>
      </c>
      <c r="EM7">
        <f>'Backlog CRP'!EM7*1</f>
        <v>0</v>
      </c>
      <c r="EN7">
        <f>'Backlog CRP'!EN7*1</f>
        <v>0</v>
      </c>
      <c r="EO7">
        <f>'Backlog CRP'!EO7*1</f>
        <v>0</v>
      </c>
      <c r="EQ7">
        <f>'Backlog CRP'!EQ7*1</f>
        <v>0</v>
      </c>
      <c r="ER7">
        <f>'Backlog CRP'!ER7*1</f>
        <v>0</v>
      </c>
      <c r="ES7">
        <f>'Backlog CRP'!ES7*1</f>
        <v>0</v>
      </c>
      <c r="ET7">
        <f>'Backlog CRP'!ET7*1</f>
        <v>0</v>
      </c>
      <c r="EV7" s="74">
        <f t="shared" si="0"/>
        <v>0</v>
      </c>
      <c r="EW7" s="74">
        <f t="shared" si="1"/>
        <v>0</v>
      </c>
      <c r="EX7" s="74">
        <f t="shared" si="2"/>
        <v>0</v>
      </c>
      <c r="EY7" s="74">
        <f t="shared" si="3"/>
        <v>0</v>
      </c>
    </row>
    <row r="8" spans="1:155" x14ac:dyDescent="0.35">
      <c r="A8">
        <v>6</v>
      </c>
      <c r="B8">
        <f>'Backlog CRP'!B8*1</f>
        <v>0</v>
      </c>
      <c r="C8">
        <f>'Backlog CRP'!C8*1</f>
        <v>0</v>
      </c>
      <c r="D8">
        <f>'Backlog CRP'!D8*1</f>
        <v>0</v>
      </c>
      <c r="E8">
        <f>'Backlog CRP'!E8*1</f>
        <v>0</v>
      </c>
      <c r="G8">
        <f>'Backlog CRP'!G8*1</f>
        <v>0</v>
      </c>
      <c r="H8">
        <f>'Backlog CRP'!H8*1</f>
        <v>0</v>
      </c>
      <c r="I8">
        <f>'Backlog CRP'!I8*1</f>
        <v>0</v>
      </c>
      <c r="J8">
        <f>'Backlog CRP'!J8*1</f>
        <v>0</v>
      </c>
      <c r="L8">
        <f>'Backlog CRP'!L8*1</f>
        <v>0</v>
      </c>
      <c r="M8">
        <f>'Backlog CRP'!M8*1</f>
        <v>0</v>
      </c>
      <c r="N8">
        <f>'Backlog CRP'!N8*1</f>
        <v>0</v>
      </c>
      <c r="O8">
        <f>'Backlog CRP'!O8*1</f>
        <v>0</v>
      </c>
      <c r="Q8">
        <f>'Backlog CRP'!Q8*1</f>
        <v>0</v>
      </c>
      <c r="R8">
        <f>'Backlog CRP'!R8*1</f>
        <v>0</v>
      </c>
      <c r="S8">
        <f>'Backlog CRP'!S8*1</f>
        <v>0</v>
      </c>
      <c r="T8">
        <f>'Backlog CRP'!T8*1</f>
        <v>0</v>
      </c>
      <c r="V8">
        <f>'Backlog CRP'!V8*1</f>
        <v>0</v>
      </c>
      <c r="W8">
        <f>'Backlog CRP'!W8*1</f>
        <v>0</v>
      </c>
      <c r="X8">
        <f>'Backlog CRP'!X8*1</f>
        <v>0</v>
      </c>
      <c r="Y8">
        <f>'Backlog CRP'!Y8*1</f>
        <v>0</v>
      </c>
      <c r="AA8">
        <f>'Backlog CRP'!AA8*1</f>
        <v>0</v>
      </c>
      <c r="AB8">
        <f>'Backlog CRP'!AB8*1</f>
        <v>0</v>
      </c>
      <c r="AC8">
        <f>'Backlog CRP'!AC8*1</f>
        <v>0</v>
      </c>
      <c r="AD8">
        <f>'Backlog CRP'!AD8*1</f>
        <v>0</v>
      </c>
      <c r="AF8">
        <f>'Backlog CRP'!AF8*1</f>
        <v>0</v>
      </c>
      <c r="AG8">
        <f>'Backlog CRP'!AG8*1</f>
        <v>0</v>
      </c>
      <c r="AH8">
        <f>'Backlog CRP'!AH8*1</f>
        <v>0</v>
      </c>
      <c r="AI8">
        <f>'Backlog CRP'!AI8*1</f>
        <v>0</v>
      </c>
      <c r="AK8">
        <f>'Backlog CRP'!AK8*1</f>
        <v>0</v>
      </c>
      <c r="AL8">
        <f>'Backlog CRP'!AL8*1</f>
        <v>0</v>
      </c>
      <c r="AM8">
        <f>'Backlog CRP'!AM8*1</f>
        <v>0</v>
      </c>
      <c r="AN8">
        <f>'Backlog CRP'!AN8*1</f>
        <v>0</v>
      </c>
      <c r="AP8">
        <f>'Backlog CRP'!AP8*1</f>
        <v>0</v>
      </c>
      <c r="AQ8">
        <f>'Backlog CRP'!AQ8*1</f>
        <v>0</v>
      </c>
      <c r="AR8">
        <f>'Backlog CRP'!AR8*1</f>
        <v>0</v>
      </c>
      <c r="AS8">
        <f>'Backlog CRP'!AS8*1</f>
        <v>0</v>
      </c>
      <c r="AU8">
        <f>'Backlog CRP'!AU8*1</f>
        <v>0</v>
      </c>
      <c r="AV8">
        <f>'Backlog CRP'!AV8*1</f>
        <v>0</v>
      </c>
      <c r="AW8">
        <f>'Backlog CRP'!AW8*1</f>
        <v>0</v>
      </c>
      <c r="AX8">
        <f>'Backlog CRP'!AX8*1</f>
        <v>0</v>
      </c>
      <c r="AZ8">
        <f>'Backlog CRP'!AZ8*1</f>
        <v>0</v>
      </c>
      <c r="BA8">
        <f>'Backlog CRP'!BA8*1</f>
        <v>0</v>
      </c>
      <c r="BB8">
        <f>'Backlog CRP'!BB8*1</f>
        <v>0</v>
      </c>
      <c r="BC8">
        <f>'Backlog CRP'!BC8*1</f>
        <v>0</v>
      </c>
      <c r="BE8">
        <f>'Backlog CRP'!BE8*1</f>
        <v>0</v>
      </c>
      <c r="BF8">
        <f>'Backlog CRP'!BF8*1</f>
        <v>0</v>
      </c>
      <c r="BG8">
        <f>'Backlog CRP'!BG8*1</f>
        <v>0</v>
      </c>
      <c r="BH8">
        <f>'Backlog CRP'!BH8*1</f>
        <v>0</v>
      </c>
      <c r="BJ8">
        <f>'Backlog CRP'!BJ8*1</f>
        <v>0</v>
      </c>
      <c r="BK8">
        <f>'Backlog CRP'!BK8*1</f>
        <v>0</v>
      </c>
      <c r="BL8">
        <f>'Backlog CRP'!BL8*1</f>
        <v>0</v>
      </c>
      <c r="BM8">
        <f>'Backlog CRP'!BM8*1</f>
        <v>0</v>
      </c>
      <c r="BO8">
        <f>'Backlog CRP'!BO8*1</f>
        <v>0</v>
      </c>
      <c r="BP8">
        <f>'Backlog CRP'!BP8*1</f>
        <v>0</v>
      </c>
      <c r="BQ8">
        <f>'Backlog CRP'!BQ8*1</f>
        <v>0</v>
      </c>
      <c r="BR8">
        <f>'Backlog CRP'!BR8*1</f>
        <v>0</v>
      </c>
      <c r="BT8">
        <f>'Backlog CRP'!BT8*1</f>
        <v>0</v>
      </c>
      <c r="BU8">
        <f>'Backlog CRP'!BU8*1</f>
        <v>0</v>
      </c>
      <c r="BV8">
        <f>'Backlog CRP'!BV8*1</f>
        <v>0</v>
      </c>
      <c r="BW8">
        <f>'Backlog CRP'!BW8*1</f>
        <v>0</v>
      </c>
      <c r="BY8">
        <f>'Backlog CRP'!BY8*1</f>
        <v>0</v>
      </c>
      <c r="BZ8">
        <f>'Backlog CRP'!BZ8*1</f>
        <v>0</v>
      </c>
      <c r="CA8">
        <f>'Backlog CRP'!CA8*1</f>
        <v>0</v>
      </c>
      <c r="CB8">
        <f>'Backlog CRP'!CB8*1</f>
        <v>0</v>
      </c>
      <c r="CD8">
        <f>'Backlog CRP'!CD8*1</f>
        <v>0</v>
      </c>
      <c r="CE8">
        <f>'Backlog CRP'!CE8*1</f>
        <v>0</v>
      </c>
      <c r="CF8">
        <f>'Backlog CRP'!CF8*1</f>
        <v>0</v>
      </c>
      <c r="CG8">
        <f>'Backlog CRP'!CG8*1</f>
        <v>0</v>
      </c>
      <c r="CI8">
        <f>'Backlog CRP'!CI8*1</f>
        <v>0</v>
      </c>
      <c r="CJ8">
        <f>'Backlog CRP'!CJ8*1</f>
        <v>0</v>
      </c>
      <c r="CK8">
        <f>'Backlog CRP'!CK8*1</f>
        <v>0</v>
      </c>
      <c r="CL8">
        <f>'Backlog CRP'!CL8*1</f>
        <v>0</v>
      </c>
      <c r="CN8">
        <f>'Backlog CRP'!CN8*1</f>
        <v>0</v>
      </c>
      <c r="CO8">
        <f>'Backlog CRP'!CO8*1</f>
        <v>0</v>
      </c>
      <c r="CP8">
        <f>'Backlog CRP'!CP8*1</f>
        <v>0</v>
      </c>
      <c r="CQ8">
        <f>'Backlog CRP'!CQ8*1</f>
        <v>0</v>
      </c>
      <c r="CS8">
        <f>'Backlog CRP'!CS8*1</f>
        <v>0</v>
      </c>
      <c r="CT8">
        <f>'Backlog CRP'!CT8*1</f>
        <v>0</v>
      </c>
      <c r="CU8">
        <f>'Backlog CRP'!CU8*1</f>
        <v>0</v>
      </c>
      <c r="CV8">
        <f>'Backlog CRP'!CV8*1</f>
        <v>0</v>
      </c>
      <c r="CX8">
        <f>'Backlog CRP'!CX8*1</f>
        <v>0</v>
      </c>
      <c r="CY8">
        <f>'Backlog CRP'!CY8*1</f>
        <v>0</v>
      </c>
      <c r="CZ8">
        <f>'Backlog CRP'!CZ8*1</f>
        <v>0</v>
      </c>
      <c r="DA8">
        <f>'Backlog CRP'!DA8*1</f>
        <v>0</v>
      </c>
      <c r="DC8">
        <f>'Backlog CRP'!DC8*1</f>
        <v>0</v>
      </c>
      <c r="DD8">
        <f>'Backlog CRP'!DD8*1</f>
        <v>0</v>
      </c>
      <c r="DE8">
        <f>'Backlog CRP'!DE8*1</f>
        <v>0</v>
      </c>
      <c r="DF8">
        <f>'Backlog CRP'!DF8*1</f>
        <v>0</v>
      </c>
      <c r="DH8">
        <f>'Backlog CRP'!DH8*1</f>
        <v>0</v>
      </c>
      <c r="DI8">
        <f>'Backlog CRP'!DI8*1</f>
        <v>0</v>
      </c>
      <c r="DJ8">
        <f>'Backlog CRP'!DJ8*1</f>
        <v>0</v>
      </c>
      <c r="DK8">
        <f>'Backlog CRP'!DK8*1</f>
        <v>0</v>
      </c>
      <c r="DM8">
        <f>'Backlog CRP'!DM8*1</f>
        <v>0</v>
      </c>
      <c r="DN8">
        <f>'Backlog CRP'!DN8*1</f>
        <v>0</v>
      </c>
      <c r="DO8">
        <f>'Backlog CRP'!DO8*1</f>
        <v>0</v>
      </c>
      <c r="DP8">
        <f>'Backlog CRP'!DP8*1</f>
        <v>0</v>
      </c>
      <c r="DR8">
        <f>'Backlog CRP'!DR8*1</f>
        <v>0</v>
      </c>
      <c r="DS8">
        <f>'Backlog CRP'!DS8*1</f>
        <v>0</v>
      </c>
      <c r="DT8">
        <f>'Backlog CRP'!DT8*1</f>
        <v>0</v>
      </c>
      <c r="DU8">
        <f>'Backlog CRP'!DU8*1</f>
        <v>0</v>
      </c>
      <c r="DW8">
        <f>'Backlog CRP'!DW8*1</f>
        <v>0</v>
      </c>
      <c r="DX8">
        <f>'Backlog CRP'!DX8*1</f>
        <v>0</v>
      </c>
      <c r="DY8">
        <f>'Backlog CRP'!DY8*1</f>
        <v>0</v>
      </c>
      <c r="DZ8">
        <f>'Backlog CRP'!DZ8*1</f>
        <v>0</v>
      </c>
      <c r="EB8">
        <f>'Backlog CRP'!EB8*1</f>
        <v>0</v>
      </c>
      <c r="EC8">
        <f>'Backlog CRP'!EC8*1</f>
        <v>0</v>
      </c>
      <c r="ED8">
        <f>'Backlog CRP'!ED8*1</f>
        <v>0</v>
      </c>
      <c r="EE8">
        <f>'Backlog CRP'!EE8*1</f>
        <v>0</v>
      </c>
      <c r="EG8">
        <f>'Backlog CRP'!EG8*1</f>
        <v>0</v>
      </c>
      <c r="EH8">
        <f>'Backlog CRP'!EH8*1</f>
        <v>0</v>
      </c>
      <c r="EI8">
        <f>'Backlog CRP'!EI8*1</f>
        <v>0</v>
      </c>
      <c r="EJ8">
        <f>'Backlog CRP'!EJ8*1</f>
        <v>0</v>
      </c>
      <c r="EL8">
        <f>'Backlog CRP'!EL8*1</f>
        <v>0</v>
      </c>
      <c r="EM8">
        <f>'Backlog CRP'!EM8*1</f>
        <v>0</v>
      </c>
      <c r="EN8">
        <f>'Backlog CRP'!EN8*1</f>
        <v>0</v>
      </c>
      <c r="EO8">
        <f>'Backlog CRP'!EO8*1</f>
        <v>0</v>
      </c>
      <c r="EQ8">
        <f>'Backlog CRP'!EQ8*1</f>
        <v>0</v>
      </c>
      <c r="ER8">
        <f>'Backlog CRP'!ER8*1</f>
        <v>0</v>
      </c>
      <c r="ES8">
        <f>'Backlog CRP'!ES8*1</f>
        <v>0</v>
      </c>
      <c r="ET8">
        <f>'Backlog CRP'!ET8*1</f>
        <v>0</v>
      </c>
      <c r="EV8" s="74">
        <f t="shared" si="0"/>
        <v>0</v>
      </c>
      <c r="EW8" s="74">
        <f t="shared" si="1"/>
        <v>0</v>
      </c>
      <c r="EX8" s="74">
        <f t="shared" si="2"/>
        <v>0</v>
      </c>
      <c r="EY8" s="74">
        <f t="shared" si="3"/>
        <v>0</v>
      </c>
    </row>
    <row r="9" spans="1:155" x14ac:dyDescent="0.35">
      <c r="A9">
        <v>7</v>
      </c>
      <c r="B9">
        <f>'Backlog CRP'!B9*1</f>
        <v>0</v>
      </c>
      <c r="C9">
        <f>'Backlog CRP'!C9*1</f>
        <v>0</v>
      </c>
      <c r="D9">
        <f>'Backlog CRP'!D9*1</f>
        <v>0</v>
      </c>
      <c r="E9">
        <f>'Backlog CRP'!E9*1</f>
        <v>0</v>
      </c>
      <c r="G9">
        <f>'Backlog CRP'!G9*1</f>
        <v>0</v>
      </c>
      <c r="H9">
        <f>'Backlog CRP'!H9*1</f>
        <v>0</v>
      </c>
      <c r="I9">
        <f>'Backlog CRP'!I9*1</f>
        <v>0</v>
      </c>
      <c r="J9">
        <f>'Backlog CRP'!J9*1</f>
        <v>0</v>
      </c>
      <c r="L9">
        <f>'Backlog CRP'!L9*1</f>
        <v>0</v>
      </c>
      <c r="M9">
        <f>'Backlog CRP'!M9*1</f>
        <v>0</v>
      </c>
      <c r="N9">
        <f>'Backlog CRP'!N9*1</f>
        <v>0</v>
      </c>
      <c r="O9">
        <f>'Backlog CRP'!O9*1</f>
        <v>0</v>
      </c>
      <c r="Q9">
        <f>'Backlog CRP'!Q9*1</f>
        <v>0</v>
      </c>
      <c r="R9">
        <f>'Backlog CRP'!R9*1</f>
        <v>0</v>
      </c>
      <c r="S9">
        <f>'Backlog CRP'!S9*1</f>
        <v>0</v>
      </c>
      <c r="T9">
        <f>'Backlog CRP'!T9*1</f>
        <v>0</v>
      </c>
      <c r="V9">
        <f>'Backlog CRP'!V9*1</f>
        <v>0</v>
      </c>
      <c r="W9">
        <f>'Backlog CRP'!W9*1</f>
        <v>0</v>
      </c>
      <c r="X9">
        <f>'Backlog CRP'!X9*1</f>
        <v>0</v>
      </c>
      <c r="Y9">
        <f>'Backlog CRP'!Y9*1</f>
        <v>0</v>
      </c>
      <c r="AA9">
        <f>'Backlog CRP'!AA9*1</f>
        <v>0</v>
      </c>
      <c r="AB9">
        <f>'Backlog CRP'!AB9*1</f>
        <v>0</v>
      </c>
      <c r="AC9">
        <f>'Backlog CRP'!AC9*1</f>
        <v>0</v>
      </c>
      <c r="AD9">
        <f>'Backlog CRP'!AD9*1</f>
        <v>0</v>
      </c>
      <c r="AF9">
        <f>'Backlog CRP'!AF9*1</f>
        <v>0</v>
      </c>
      <c r="AG9">
        <f>'Backlog CRP'!AG9*1</f>
        <v>0</v>
      </c>
      <c r="AH9">
        <f>'Backlog CRP'!AH9*1</f>
        <v>0</v>
      </c>
      <c r="AI9">
        <f>'Backlog CRP'!AI9*1</f>
        <v>0</v>
      </c>
      <c r="AK9">
        <f>'Backlog CRP'!AK9*1</f>
        <v>0</v>
      </c>
      <c r="AL9">
        <f>'Backlog CRP'!AL9*1</f>
        <v>0</v>
      </c>
      <c r="AM9">
        <f>'Backlog CRP'!AM9*1</f>
        <v>0</v>
      </c>
      <c r="AN9">
        <f>'Backlog CRP'!AN9*1</f>
        <v>0</v>
      </c>
      <c r="AP9">
        <f>'Backlog CRP'!AP9*1</f>
        <v>0</v>
      </c>
      <c r="AQ9">
        <f>'Backlog CRP'!AQ9*1</f>
        <v>0</v>
      </c>
      <c r="AR9">
        <f>'Backlog CRP'!AR9*1</f>
        <v>0</v>
      </c>
      <c r="AS9">
        <f>'Backlog CRP'!AS9*1</f>
        <v>0</v>
      </c>
      <c r="AU9">
        <f>'Backlog CRP'!AU9*1</f>
        <v>0</v>
      </c>
      <c r="AV9">
        <f>'Backlog CRP'!AV9*1</f>
        <v>0</v>
      </c>
      <c r="AW9">
        <f>'Backlog CRP'!AW9*1</f>
        <v>0</v>
      </c>
      <c r="AX9">
        <f>'Backlog CRP'!AX9*1</f>
        <v>0</v>
      </c>
      <c r="AZ9">
        <f>'Backlog CRP'!AZ9*1</f>
        <v>0</v>
      </c>
      <c r="BA9">
        <f>'Backlog CRP'!BA9*1</f>
        <v>0</v>
      </c>
      <c r="BB9">
        <f>'Backlog CRP'!BB9*1</f>
        <v>0</v>
      </c>
      <c r="BC9">
        <f>'Backlog CRP'!BC9*1</f>
        <v>0</v>
      </c>
      <c r="BE9">
        <f>'Backlog CRP'!BE9*1</f>
        <v>0</v>
      </c>
      <c r="BF9">
        <f>'Backlog CRP'!BF9*1</f>
        <v>0</v>
      </c>
      <c r="BG9">
        <f>'Backlog CRP'!BG9*1</f>
        <v>0</v>
      </c>
      <c r="BH9">
        <f>'Backlog CRP'!BH9*1</f>
        <v>0</v>
      </c>
      <c r="BJ9">
        <f>'Backlog CRP'!BJ9*1</f>
        <v>0</v>
      </c>
      <c r="BK9">
        <f>'Backlog CRP'!BK9*1</f>
        <v>0</v>
      </c>
      <c r="BL9">
        <f>'Backlog CRP'!BL9*1</f>
        <v>0</v>
      </c>
      <c r="BM9">
        <f>'Backlog CRP'!BM9*1</f>
        <v>0</v>
      </c>
      <c r="BO9">
        <f>'Backlog CRP'!BO9*1</f>
        <v>0</v>
      </c>
      <c r="BP9">
        <f>'Backlog CRP'!BP9*1</f>
        <v>0</v>
      </c>
      <c r="BQ9">
        <f>'Backlog CRP'!BQ9*1</f>
        <v>0</v>
      </c>
      <c r="BR9">
        <f>'Backlog CRP'!BR9*1</f>
        <v>0</v>
      </c>
      <c r="BT9">
        <f>'Backlog CRP'!BT9*1</f>
        <v>0</v>
      </c>
      <c r="BU9">
        <f>'Backlog CRP'!BU9*1</f>
        <v>0</v>
      </c>
      <c r="BV9">
        <f>'Backlog CRP'!BV9*1</f>
        <v>0</v>
      </c>
      <c r="BW9">
        <f>'Backlog CRP'!BW9*1</f>
        <v>0</v>
      </c>
      <c r="BY9">
        <f>'Backlog CRP'!BY9*1</f>
        <v>0</v>
      </c>
      <c r="BZ9">
        <f>'Backlog CRP'!BZ9*1</f>
        <v>0</v>
      </c>
      <c r="CA9">
        <f>'Backlog CRP'!CA9*1</f>
        <v>0</v>
      </c>
      <c r="CB9">
        <f>'Backlog CRP'!CB9*1</f>
        <v>0</v>
      </c>
      <c r="CD9">
        <f>'Backlog CRP'!CD9*1</f>
        <v>0</v>
      </c>
      <c r="CE9">
        <f>'Backlog CRP'!CE9*1</f>
        <v>0</v>
      </c>
      <c r="CF9">
        <f>'Backlog CRP'!CF9*1</f>
        <v>0</v>
      </c>
      <c r="CG9">
        <f>'Backlog CRP'!CG9*1</f>
        <v>0</v>
      </c>
      <c r="CI9">
        <f>'Backlog CRP'!CI9*1</f>
        <v>0</v>
      </c>
      <c r="CJ9">
        <f>'Backlog CRP'!CJ9*1</f>
        <v>0</v>
      </c>
      <c r="CK9">
        <f>'Backlog CRP'!CK9*1</f>
        <v>0</v>
      </c>
      <c r="CL9">
        <f>'Backlog CRP'!CL9*1</f>
        <v>0</v>
      </c>
      <c r="CN9">
        <f>'Backlog CRP'!CN9*1</f>
        <v>0</v>
      </c>
      <c r="CO9">
        <f>'Backlog CRP'!CO9*1</f>
        <v>0</v>
      </c>
      <c r="CP9">
        <f>'Backlog CRP'!CP9*1</f>
        <v>0</v>
      </c>
      <c r="CQ9">
        <f>'Backlog CRP'!CQ9*1</f>
        <v>0</v>
      </c>
      <c r="CS9">
        <f>'Backlog CRP'!CS9*1</f>
        <v>0</v>
      </c>
      <c r="CT9">
        <f>'Backlog CRP'!CT9*1</f>
        <v>0</v>
      </c>
      <c r="CU9">
        <f>'Backlog CRP'!CU9*1</f>
        <v>0</v>
      </c>
      <c r="CV9">
        <f>'Backlog CRP'!CV9*1</f>
        <v>0</v>
      </c>
      <c r="CX9">
        <f>'Backlog CRP'!CX9*1</f>
        <v>0</v>
      </c>
      <c r="CY9">
        <f>'Backlog CRP'!CY9*1</f>
        <v>0</v>
      </c>
      <c r="CZ9">
        <f>'Backlog CRP'!CZ9*1</f>
        <v>0</v>
      </c>
      <c r="DA9">
        <f>'Backlog CRP'!DA9*1</f>
        <v>0</v>
      </c>
      <c r="DC9">
        <f>'Backlog CRP'!DC9*1</f>
        <v>0</v>
      </c>
      <c r="DD9">
        <f>'Backlog CRP'!DD9*1</f>
        <v>0</v>
      </c>
      <c r="DE9">
        <f>'Backlog CRP'!DE9*1</f>
        <v>0</v>
      </c>
      <c r="DF9">
        <f>'Backlog CRP'!DF9*1</f>
        <v>0</v>
      </c>
      <c r="DH9">
        <f>'Backlog CRP'!DH9*1</f>
        <v>0</v>
      </c>
      <c r="DI9">
        <f>'Backlog CRP'!DI9*1</f>
        <v>0</v>
      </c>
      <c r="DJ9">
        <f>'Backlog CRP'!DJ9*1</f>
        <v>0</v>
      </c>
      <c r="DK9">
        <f>'Backlog CRP'!DK9*1</f>
        <v>0</v>
      </c>
      <c r="DM9">
        <f>'Backlog CRP'!DM9*1</f>
        <v>0</v>
      </c>
      <c r="DN9">
        <f>'Backlog CRP'!DN9*1</f>
        <v>0</v>
      </c>
      <c r="DO9">
        <f>'Backlog CRP'!DO9*1</f>
        <v>0</v>
      </c>
      <c r="DP9">
        <f>'Backlog CRP'!DP9*1</f>
        <v>0</v>
      </c>
      <c r="DR9">
        <f>'Backlog CRP'!DR9*1</f>
        <v>0</v>
      </c>
      <c r="DS9">
        <f>'Backlog CRP'!DS9*1</f>
        <v>0</v>
      </c>
      <c r="DT9">
        <f>'Backlog CRP'!DT9*1</f>
        <v>0</v>
      </c>
      <c r="DU9">
        <f>'Backlog CRP'!DU9*1</f>
        <v>0</v>
      </c>
      <c r="DW9">
        <f>'Backlog CRP'!DW9*1</f>
        <v>0</v>
      </c>
      <c r="DX9">
        <f>'Backlog CRP'!DX9*1</f>
        <v>0</v>
      </c>
      <c r="DY9">
        <f>'Backlog CRP'!DY9*1</f>
        <v>0</v>
      </c>
      <c r="DZ9">
        <f>'Backlog CRP'!DZ9*1</f>
        <v>0</v>
      </c>
      <c r="EB9">
        <f>'Backlog CRP'!EB9*1</f>
        <v>0</v>
      </c>
      <c r="EC9">
        <f>'Backlog CRP'!EC9*1</f>
        <v>0</v>
      </c>
      <c r="ED9">
        <f>'Backlog CRP'!ED9*1</f>
        <v>0</v>
      </c>
      <c r="EE9">
        <f>'Backlog CRP'!EE9*1</f>
        <v>0</v>
      </c>
      <c r="EG9">
        <f>'Backlog CRP'!EG9*1</f>
        <v>0</v>
      </c>
      <c r="EH9">
        <f>'Backlog CRP'!EH9*1</f>
        <v>0</v>
      </c>
      <c r="EI9">
        <f>'Backlog CRP'!EI9*1</f>
        <v>0</v>
      </c>
      <c r="EJ9">
        <f>'Backlog CRP'!EJ9*1</f>
        <v>0</v>
      </c>
      <c r="EL9">
        <f>'Backlog CRP'!EL9*1</f>
        <v>0</v>
      </c>
      <c r="EM9">
        <f>'Backlog CRP'!EM9*1</f>
        <v>0</v>
      </c>
      <c r="EN9">
        <f>'Backlog CRP'!EN9*1</f>
        <v>0</v>
      </c>
      <c r="EO9">
        <f>'Backlog CRP'!EO9*1</f>
        <v>0</v>
      </c>
      <c r="EQ9">
        <f>'Backlog CRP'!EQ9*1</f>
        <v>0</v>
      </c>
      <c r="ER9">
        <f>'Backlog CRP'!ER9*1</f>
        <v>0</v>
      </c>
      <c r="ES9">
        <f>'Backlog CRP'!ES9*1</f>
        <v>0</v>
      </c>
      <c r="ET9">
        <f>'Backlog CRP'!ET9*1</f>
        <v>0</v>
      </c>
      <c r="EV9" s="74">
        <f t="shared" si="0"/>
        <v>0</v>
      </c>
      <c r="EW9" s="74">
        <f t="shared" si="1"/>
        <v>0</v>
      </c>
      <c r="EX9" s="74">
        <f t="shared" si="2"/>
        <v>0</v>
      </c>
      <c r="EY9" s="74">
        <f t="shared" si="3"/>
        <v>0</v>
      </c>
    </row>
    <row r="10" spans="1:155" x14ac:dyDescent="0.35">
      <c r="A10">
        <v>8</v>
      </c>
      <c r="B10">
        <f>'Backlog CRP'!B10*1</f>
        <v>0</v>
      </c>
      <c r="C10">
        <f>'Backlog CRP'!C10*1</f>
        <v>0</v>
      </c>
      <c r="D10">
        <f>'Backlog CRP'!D10*1</f>
        <v>0</v>
      </c>
      <c r="E10">
        <f>'Backlog CRP'!E10*1</f>
        <v>0</v>
      </c>
      <c r="G10">
        <f>'Backlog CRP'!G10*1</f>
        <v>0</v>
      </c>
      <c r="H10">
        <f>'Backlog CRP'!H10*1</f>
        <v>0</v>
      </c>
      <c r="I10">
        <f>'Backlog CRP'!I10*1</f>
        <v>0</v>
      </c>
      <c r="J10">
        <f>'Backlog CRP'!J10*1</f>
        <v>0</v>
      </c>
      <c r="L10">
        <f>'Backlog CRP'!L10*1</f>
        <v>0</v>
      </c>
      <c r="M10">
        <f>'Backlog CRP'!M10*1</f>
        <v>0</v>
      </c>
      <c r="N10">
        <f>'Backlog CRP'!N10*1</f>
        <v>0</v>
      </c>
      <c r="O10">
        <f>'Backlog CRP'!O10*1</f>
        <v>0</v>
      </c>
      <c r="Q10">
        <f>'Backlog CRP'!Q10*1</f>
        <v>0</v>
      </c>
      <c r="R10">
        <f>'Backlog CRP'!R10*1</f>
        <v>0</v>
      </c>
      <c r="S10">
        <f>'Backlog CRP'!S10*1</f>
        <v>0</v>
      </c>
      <c r="T10">
        <f>'Backlog CRP'!T10*1</f>
        <v>0</v>
      </c>
      <c r="V10">
        <f>'Backlog CRP'!V10*1</f>
        <v>0</v>
      </c>
      <c r="W10">
        <f>'Backlog CRP'!W10*1</f>
        <v>0</v>
      </c>
      <c r="X10">
        <f>'Backlog CRP'!X10*1</f>
        <v>0</v>
      </c>
      <c r="Y10">
        <f>'Backlog CRP'!Y10*1</f>
        <v>0</v>
      </c>
      <c r="AA10">
        <f>'Backlog CRP'!AA10*1</f>
        <v>0</v>
      </c>
      <c r="AB10">
        <f>'Backlog CRP'!AB10*1</f>
        <v>0</v>
      </c>
      <c r="AC10">
        <f>'Backlog CRP'!AC10*1</f>
        <v>0</v>
      </c>
      <c r="AD10">
        <f>'Backlog CRP'!AD10*1</f>
        <v>0</v>
      </c>
      <c r="AF10">
        <f>'Backlog CRP'!AF10*1</f>
        <v>0</v>
      </c>
      <c r="AG10">
        <f>'Backlog CRP'!AG10*1</f>
        <v>0</v>
      </c>
      <c r="AH10">
        <f>'Backlog CRP'!AH10*1</f>
        <v>0</v>
      </c>
      <c r="AI10">
        <f>'Backlog CRP'!AI10*1</f>
        <v>0</v>
      </c>
      <c r="AK10">
        <f>'Backlog CRP'!AK10*1</f>
        <v>0</v>
      </c>
      <c r="AL10">
        <f>'Backlog CRP'!AL10*1</f>
        <v>0</v>
      </c>
      <c r="AM10">
        <f>'Backlog CRP'!AM10*1</f>
        <v>0</v>
      </c>
      <c r="AN10">
        <f>'Backlog CRP'!AN10*1</f>
        <v>0</v>
      </c>
      <c r="AP10">
        <f>'Backlog CRP'!AP10*1</f>
        <v>0</v>
      </c>
      <c r="AQ10">
        <f>'Backlog CRP'!AQ10*1</f>
        <v>0</v>
      </c>
      <c r="AR10">
        <f>'Backlog CRP'!AR10*1</f>
        <v>0</v>
      </c>
      <c r="AS10">
        <f>'Backlog CRP'!AS10*1</f>
        <v>0</v>
      </c>
      <c r="AU10">
        <f>'Backlog CRP'!AU10*1</f>
        <v>0</v>
      </c>
      <c r="AV10">
        <f>'Backlog CRP'!AV10*1</f>
        <v>0</v>
      </c>
      <c r="AW10">
        <f>'Backlog CRP'!AW10*1</f>
        <v>0</v>
      </c>
      <c r="AX10">
        <f>'Backlog CRP'!AX10*1</f>
        <v>0</v>
      </c>
      <c r="AZ10">
        <f>'Backlog CRP'!AZ10*1</f>
        <v>0</v>
      </c>
      <c r="BA10">
        <f>'Backlog CRP'!BA10*1</f>
        <v>0</v>
      </c>
      <c r="BB10">
        <f>'Backlog CRP'!BB10*1</f>
        <v>0</v>
      </c>
      <c r="BC10">
        <f>'Backlog CRP'!BC10*1</f>
        <v>0</v>
      </c>
      <c r="BE10">
        <f>'Backlog CRP'!BE10*1</f>
        <v>0</v>
      </c>
      <c r="BF10">
        <f>'Backlog CRP'!BF10*1</f>
        <v>0</v>
      </c>
      <c r="BG10">
        <f>'Backlog CRP'!BG10*1</f>
        <v>0</v>
      </c>
      <c r="BH10">
        <f>'Backlog CRP'!BH10*1</f>
        <v>0</v>
      </c>
      <c r="BJ10">
        <f>'Backlog CRP'!BJ10*1</f>
        <v>0</v>
      </c>
      <c r="BK10">
        <f>'Backlog CRP'!BK10*1</f>
        <v>0</v>
      </c>
      <c r="BL10">
        <f>'Backlog CRP'!BL10*1</f>
        <v>0</v>
      </c>
      <c r="BM10">
        <f>'Backlog CRP'!BM10*1</f>
        <v>0</v>
      </c>
      <c r="BO10">
        <f>'Backlog CRP'!BO10*1</f>
        <v>0</v>
      </c>
      <c r="BP10">
        <f>'Backlog CRP'!BP10*1</f>
        <v>0</v>
      </c>
      <c r="BQ10">
        <f>'Backlog CRP'!BQ10*1</f>
        <v>0</v>
      </c>
      <c r="BR10">
        <f>'Backlog CRP'!BR10*1</f>
        <v>0</v>
      </c>
      <c r="BT10">
        <f>'Backlog CRP'!BT10*1</f>
        <v>0</v>
      </c>
      <c r="BU10">
        <f>'Backlog CRP'!BU10*1</f>
        <v>0</v>
      </c>
      <c r="BV10">
        <f>'Backlog CRP'!BV10*1</f>
        <v>0</v>
      </c>
      <c r="BW10">
        <f>'Backlog CRP'!BW10*1</f>
        <v>0</v>
      </c>
      <c r="BY10">
        <f>'Backlog CRP'!BY10*1</f>
        <v>0</v>
      </c>
      <c r="BZ10">
        <f>'Backlog CRP'!BZ10*1</f>
        <v>0</v>
      </c>
      <c r="CA10">
        <f>'Backlog CRP'!CA10*1</f>
        <v>0</v>
      </c>
      <c r="CB10">
        <f>'Backlog CRP'!CB10*1</f>
        <v>0</v>
      </c>
      <c r="CD10">
        <f>'Backlog CRP'!CD10*1</f>
        <v>0</v>
      </c>
      <c r="CE10">
        <f>'Backlog CRP'!CE10*1</f>
        <v>0</v>
      </c>
      <c r="CF10">
        <f>'Backlog CRP'!CF10*1</f>
        <v>0</v>
      </c>
      <c r="CG10">
        <f>'Backlog CRP'!CG10*1</f>
        <v>0</v>
      </c>
      <c r="CI10">
        <f>'Backlog CRP'!CI10*1</f>
        <v>0</v>
      </c>
      <c r="CJ10">
        <f>'Backlog CRP'!CJ10*1</f>
        <v>0</v>
      </c>
      <c r="CK10">
        <f>'Backlog CRP'!CK10*1</f>
        <v>0</v>
      </c>
      <c r="CL10">
        <f>'Backlog CRP'!CL10*1</f>
        <v>0</v>
      </c>
      <c r="CN10">
        <f>'Backlog CRP'!CN10*1</f>
        <v>0</v>
      </c>
      <c r="CO10">
        <f>'Backlog CRP'!CO10*1</f>
        <v>0</v>
      </c>
      <c r="CP10">
        <f>'Backlog CRP'!CP10*1</f>
        <v>0</v>
      </c>
      <c r="CQ10">
        <f>'Backlog CRP'!CQ10*1</f>
        <v>0</v>
      </c>
      <c r="CS10">
        <f>'Backlog CRP'!CS10*1</f>
        <v>0</v>
      </c>
      <c r="CT10">
        <f>'Backlog CRP'!CT10*1</f>
        <v>0</v>
      </c>
      <c r="CU10">
        <f>'Backlog CRP'!CU10*1</f>
        <v>0</v>
      </c>
      <c r="CV10">
        <f>'Backlog CRP'!CV10*1</f>
        <v>0</v>
      </c>
      <c r="CX10">
        <f>'Backlog CRP'!CX10*1</f>
        <v>0</v>
      </c>
      <c r="CY10">
        <f>'Backlog CRP'!CY10*1</f>
        <v>0</v>
      </c>
      <c r="CZ10">
        <f>'Backlog CRP'!CZ10*1</f>
        <v>0</v>
      </c>
      <c r="DA10">
        <f>'Backlog CRP'!DA10*1</f>
        <v>0</v>
      </c>
      <c r="DC10">
        <f>'Backlog CRP'!DC10*1</f>
        <v>0</v>
      </c>
      <c r="DD10">
        <f>'Backlog CRP'!DD10*1</f>
        <v>0</v>
      </c>
      <c r="DE10">
        <f>'Backlog CRP'!DE10*1</f>
        <v>0</v>
      </c>
      <c r="DF10">
        <f>'Backlog CRP'!DF10*1</f>
        <v>0</v>
      </c>
      <c r="DH10">
        <f>'Backlog CRP'!DH10*1</f>
        <v>0</v>
      </c>
      <c r="DI10">
        <f>'Backlog CRP'!DI10*1</f>
        <v>0</v>
      </c>
      <c r="DJ10">
        <f>'Backlog CRP'!DJ10*1</f>
        <v>0</v>
      </c>
      <c r="DK10">
        <f>'Backlog CRP'!DK10*1</f>
        <v>0</v>
      </c>
      <c r="DM10">
        <f>'Backlog CRP'!DM10*1</f>
        <v>0</v>
      </c>
      <c r="DN10">
        <f>'Backlog CRP'!DN10*1</f>
        <v>0</v>
      </c>
      <c r="DO10">
        <f>'Backlog CRP'!DO10*1</f>
        <v>0</v>
      </c>
      <c r="DP10">
        <f>'Backlog CRP'!DP10*1</f>
        <v>0</v>
      </c>
      <c r="DR10">
        <f>'Backlog CRP'!DR10*1</f>
        <v>0</v>
      </c>
      <c r="DS10">
        <f>'Backlog CRP'!DS10*1</f>
        <v>0</v>
      </c>
      <c r="DT10">
        <f>'Backlog CRP'!DT10*1</f>
        <v>0</v>
      </c>
      <c r="DU10">
        <f>'Backlog CRP'!DU10*1</f>
        <v>0</v>
      </c>
      <c r="DW10">
        <f>'Backlog CRP'!DW10*1</f>
        <v>0</v>
      </c>
      <c r="DX10">
        <f>'Backlog CRP'!DX10*1</f>
        <v>0</v>
      </c>
      <c r="DY10">
        <f>'Backlog CRP'!DY10*1</f>
        <v>0</v>
      </c>
      <c r="DZ10">
        <f>'Backlog CRP'!DZ10*1</f>
        <v>0</v>
      </c>
      <c r="EB10">
        <f>'Backlog CRP'!EB10*1</f>
        <v>0</v>
      </c>
      <c r="EC10">
        <f>'Backlog CRP'!EC10*1</f>
        <v>0</v>
      </c>
      <c r="ED10">
        <f>'Backlog CRP'!ED10*1</f>
        <v>0</v>
      </c>
      <c r="EE10">
        <f>'Backlog CRP'!EE10*1</f>
        <v>0</v>
      </c>
      <c r="EG10">
        <f>'Backlog CRP'!EG10*1</f>
        <v>0</v>
      </c>
      <c r="EH10">
        <f>'Backlog CRP'!EH10*1</f>
        <v>0</v>
      </c>
      <c r="EI10">
        <f>'Backlog CRP'!EI10*1</f>
        <v>0</v>
      </c>
      <c r="EJ10">
        <f>'Backlog CRP'!EJ10*1</f>
        <v>0</v>
      </c>
      <c r="EL10">
        <f>'Backlog CRP'!EL10*1</f>
        <v>0</v>
      </c>
      <c r="EM10">
        <f>'Backlog CRP'!EM10*1</f>
        <v>0</v>
      </c>
      <c r="EN10">
        <f>'Backlog CRP'!EN10*1</f>
        <v>0</v>
      </c>
      <c r="EO10">
        <f>'Backlog CRP'!EO10*1</f>
        <v>0</v>
      </c>
      <c r="EQ10">
        <f>'Backlog CRP'!EQ10*1</f>
        <v>0</v>
      </c>
      <c r="ER10">
        <f>'Backlog CRP'!ER10*1</f>
        <v>0</v>
      </c>
      <c r="ES10">
        <f>'Backlog CRP'!ES10*1</f>
        <v>0</v>
      </c>
      <c r="ET10">
        <f>'Backlog CRP'!ET10*1</f>
        <v>0</v>
      </c>
      <c r="EV10" s="74">
        <f t="shared" si="0"/>
        <v>0</v>
      </c>
      <c r="EW10" s="74">
        <f t="shared" si="1"/>
        <v>0</v>
      </c>
      <c r="EX10" s="74">
        <f t="shared" si="2"/>
        <v>0</v>
      </c>
      <c r="EY10" s="74">
        <f t="shared" si="3"/>
        <v>0</v>
      </c>
    </row>
    <row r="11" spans="1:155" x14ac:dyDescent="0.35">
      <c r="A11">
        <v>9</v>
      </c>
      <c r="B11">
        <f>'Backlog CRP'!B11*1</f>
        <v>0</v>
      </c>
      <c r="C11">
        <f>'Backlog CRP'!C11*1</f>
        <v>0</v>
      </c>
      <c r="D11">
        <f>'Backlog CRP'!D11*1</f>
        <v>0</v>
      </c>
      <c r="E11">
        <f>'Backlog CRP'!E11*1</f>
        <v>0</v>
      </c>
      <c r="G11">
        <f>'Backlog CRP'!G11*1</f>
        <v>0</v>
      </c>
      <c r="H11">
        <f>'Backlog CRP'!H11*1</f>
        <v>0</v>
      </c>
      <c r="I11">
        <f>'Backlog CRP'!I11*1</f>
        <v>0</v>
      </c>
      <c r="J11">
        <f>'Backlog CRP'!J11*1</f>
        <v>0</v>
      </c>
      <c r="L11">
        <f>'Backlog CRP'!L11*1</f>
        <v>0</v>
      </c>
      <c r="M11">
        <f>'Backlog CRP'!M11*1</f>
        <v>0</v>
      </c>
      <c r="N11">
        <f>'Backlog CRP'!N11*1</f>
        <v>0</v>
      </c>
      <c r="O11">
        <f>'Backlog CRP'!O11*1</f>
        <v>0</v>
      </c>
      <c r="Q11">
        <f>'Backlog CRP'!Q11*1</f>
        <v>0</v>
      </c>
      <c r="R11">
        <f>'Backlog CRP'!R11*1</f>
        <v>0</v>
      </c>
      <c r="S11">
        <f>'Backlog CRP'!S11*1</f>
        <v>0</v>
      </c>
      <c r="T11">
        <f>'Backlog CRP'!T11*1</f>
        <v>0</v>
      </c>
      <c r="V11">
        <f>'Backlog CRP'!V11*1</f>
        <v>0</v>
      </c>
      <c r="W11">
        <f>'Backlog CRP'!W11*1</f>
        <v>0</v>
      </c>
      <c r="X11">
        <f>'Backlog CRP'!X11*1</f>
        <v>0</v>
      </c>
      <c r="Y11">
        <f>'Backlog CRP'!Y11*1</f>
        <v>0</v>
      </c>
      <c r="AA11">
        <f>'Backlog CRP'!AA11*1</f>
        <v>0</v>
      </c>
      <c r="AB11">
        <f>'Backlog CRP'!AB11*1</f>
        <v>0</v>
      </c>
      <c r="AC11">
        <f>'Backlog CRP'!AC11*1</f>
        <v>0</v>
      </c>
      <c r="AD11">
        <f>'Backlog CRP'!AD11*1</f>
        <v>0</v>
      </c>
      <c r="AF11">
        <f>'Backlog CRP'!AF11*1</f>
        <v>0</v>
      </c>
      <c r="AG11">
        <f>'Backlog CRP'!AG11*1</f>
        <v>0</v>
      </c>
      <c r="AH11">
        <f>'Backlog CRP'!AH11*1</f>
        <v>0</v>
      </c>
      <c r="AI11">
        <f>'Backlog CRP'!AI11*1</f>
        <v>0</v>
      </c>
      <c r="AK11">
        <f>'Backlog CRP'!AK11*1</f>
        <v>0</v>
      </c>
      <c r="AL11">
        <f>'Backlog CRP'!AL11*1</f>
        <v>0</v>
      </c>
      <c r="AM11">
        <f>'Backlog CRP'!AM11*1</f>
        <v>0</v>
      </c>
      <c r="AN11">
        <f>'Backlog CRP'!AN11*1</f>
        <v>0</v>
      </c>
      <c r="AP11">
        <f>'Backlog CRP'!AP11*1</f>
        <v>0</v>
      </c>
      <c r="AQ11">
        <f>'Backlog CRP'!AQ11*1</f>
        <v>0</v>
      </c>
      <c r="AR11">
        <f>'Backlog CRP'!AR11*1</f>
        <v>0</v>
      </c>
      <c r="AS11">
        <f>'Backlog CRP'!AS11*1</f>
        <v>0</v>
      </c>
      <c r="AU11">
        <f>'Backlog CRP'!AU11*1</f>
        <v>3</v>
      </c>
      <c r="AV11">
        <f>'Backlog CRP'!AV11*1</f>
        <v>0</v>
      </c>
      <c r="AW11">
        <f>'Backlog CRP'!AW11*1</f>
        <v>0</v>
      </c>
      <c r="AX11">
        <f>'Backlog CRP'!AX11*1</f>
        <v>0</v>
      </c>
      <c r="AZ11">
        <f>'Backlog CRP'!AZ11*1</f>
        <v>0</v>
      </c>
      <c r="BA11">
        <f>'Backlog CRP'!BA11*1</f>
        <v>0</v>
      </c>
      <c r="BB11">
        <f>'Backlog CRP'!BB11*1</f>
        <v>0</v>
      </c>
      <c r="BC11">
        <f>'Backlog CRP'!BC11*1</f>
        <v>0</v>
      </c>
      <c r="BE11">
        <f>'Backlog CRP'!BE11*1</f>
        <v>0</v>
      </c>
      <c r="BF11">
        <f>'Backlog CRP'!BF11*1</f>
        <v>0</v>
      </c>
      <c r="BG11">
        <f>'Backlog CRP'!BG11*1</f>
        <v>0</v>
      </c>
      <c r="BH11">
        <f>'Backlog CRP'!BH11*1</f>
        <v>0</v>
      </c>
      <c r="BJ11">
        <f>'Backlog CRP'!BJ11*1</f>
        <v>0</v>
      </c>
      <c r="BK11">
        <f>'Backlog CRP'!BK11*1</f>
        <v>0</v>
      </c>
      <c r="BL11">
        <f>'Backlog CRP'!BL11*1</f>
        <v>0</v>
      </c>
      <c r="BM11">
        <f>'Backlog CRP'!BM11*1</f>
        <v>0</v>
      </c>
      <c r="BO11">
        <f>'Backlog CRP'!BO11*1</f>
        <v>0</v>
      </c>
      <c r="BP11">
        <f>'Backlog CRP'!BP11*1</f>
        <v>0</v>
      </c>
      <c r="BQ11">
        <f>'Backlog CRP'!BQ11*1</f>
        <v>0</v>
      </c>
      <c r="BR11">
        <f>'Backlog CRP'!BR11*1</f>
        <v>0</v>
      </c>
      <c r="BT11">
        <f>'Backlog CRP'!BT11*1</f>
        <v>1</v>
      </c>
      <c r="BU11">
        <f>'Backlog CRP'!BU11*1</f>
        <v>0</v>
      </c>
      <c r="BV11">
        <f>'Backlog CRP'!BV11*1</f>
        <v>0</v>
      </c>
      <c r="BW11">
        <f>'Backlog CRP'!BW11*1</f>
        <v>0</v>
      </c>
      <c r="BY11">
        <f>'Backlog CRP'!BY11*1</f>
        <v>0</v>
      </c>
      <c r="BZ11">
        <f>'Backlog CRP'!BZ11*1</f>
        <v>0</v>
      </c>
      <c r="CA11">
        <f>'Backlog CRP'!CA11*1</f>
        <v>0</v>
      </c>
      <c r="CB11">
        <f>'Backlog CRP'!CB11*1</f>
        <v>0</v>
      </c>
      <c r="CD11">
        <f>'Backlog CRP'!CD11*1</f>
        <v>0</v>
      </c>
      <c r="CE11">
        <f>'Backlog CRP'!CE11*1</f>
        <v>0</v>
      </c>
      <c r="CF11">
        <f>'Backlog CRP'!CF11*1</f>
        <v>0</v>
      </c>
      <c r="CG11">
        <f>'Backlog CRP'!CG11*1</f>
        <v>0</v>
      </c>
      <c r="CI11">
        <f>'Backlog CRP'!CI11*1</f>
        <v>0</v>
      </c>
      <c r="CJ11">
        <f>'Backlog CRP'!CJ11*1</f>
        <v>0</v>
      </c>
      <c r="CK11">
        <f>'Backlog CRP'!CK11*1</f>
        <v>0</v>
      </c>
      <c r="CL11">
        <f>'Backlog CRP'!CL11*1</f>
        <v>0</v>
      </c>
      <c r="CN11">
        <f>'Backlog CRP'!CN11*1</f>
        <v>0</v>
      </c>
      <c r="CO11">
        <f>'Backlog CRP'!CO11*1</f>
        <v>0</v>
      </c>
      <c r="CP11">
        <f>'Backlog CRP'!CP11*1</f>
        <v>0</v>
      </c>
      <c r="CQ11">
        <f>'Backlog CRP'!CQ11*1</f>
        <v>0</v>
      </c>
      <c r="CS11">
        <f>'Backlog CRP'!CS11*1</f>
        <v>0</v>
      </c>
      <c r="CT11">
        <f>'Backlog CRP'!CT11*1</f>
        <v>0</v>
      </c>
      <c r="CU11">
        <f>'Backlog CRP'!CU11*1</f>
        <v>0</v>
      </c>
      <c r="CV11">
        <f>'Backlog CRP'!CV11*1</f>
        <v>0</v>
      </c>
      <c r="CX11">
        <f>'Backlog CRP'!CX11*1</f>
        <v>0</v>
      </c>
      <c r="CY11">
        <f>'Backlog CRP'!CY11*1</f>
        <v>0</v>
      </c>
      <c r="CZ11">
        <f>'Backlog CRP'!CZ11*1</f>
        <v>0</v>
      </c>
      <c r="DA11">
        <f>'Backlog CRP'!DA11*1</f>
        <v>0</v>
      </c>
      <c r="DC11">
        <f>'Backlog CRP'!DC11*1</f>
        <v>0</v>
      </c>
      <c r="DD11">
        <f>'Backlog CRP'!DD11*1</f>
        <v>0</v>
      </c>
      <c r="DE11">
        <f>'Backlog CRP'!DE11*1</f>
        <v>0</v>
      </c>
      <c r="DF11">
        <f>'Backlog CRP'!DF11*1</f>
        <v>0</v>
      </c>
      <c r="DH11">
        <f>'Backlog CRP'!DH11*1</f>
        <v>0</v>
      </c>
      <c r="DI11">
        <f>'Backlog CRP'!DI11*1</f>
        <v>0</v>
      </c>
      <c r="DJ11">
        <f>'Backlog CRP'!DJ11*1</f>
        <v>0</v>
      </c>
      <c r="DK11">
        <f>'Backlog CRP'!DK11*1</f>
        <v>0</v>
      </c>
      <c r="DM11">
        <f>'Backlog CRP'!DM11*1</f>
        <v>1</v>
      </c>
      <c r="DN11">
        <f>'Backlog CRP'!DN11*1</f>
        <v>0</v>
      </c>
      <c r="DO11">
        <f>'Backlog CRP'!DO11*1</f>
        <v>0</v>
      </c>
      <c r="DP11">
        <f>'Backlog CRP'!DP11*1</f>
        <v>0</v>
      </c>
      <c r="DR11">
        <f>'Backlog CRP'!DR11*1</f>
        <v>0</v>
      </c>
      <c r="DS11">
        <f>'Backlog CRP'!DS11*1</f>
        <v>0</v>
      </c>
      <c r="DT11">
        <f>'Backlog CRP'!DT11*1</f>
        <v>0</v>
      </c>
      <c r="DU11">
        <f>'Backlog CRP'!DU11*1</f>
        <v>0</v>
      </c>
      <c r="DW11">
        <f>'Backlog CRP'!DW11*1</f>
        <v>1</v>
      </c>
      <c r="DX11">
        <f>'Backlog CRP'!DX11*1</f>
        <v>0</v>
      </c>
      <c r="DY11">
        <f>'Backlog CRP'!DY11*1</f>
        <v>0</v>
      </c>
      <c r="DZ11">
        <f>'Backlog CRP'!DZ11*1</f>
        <v>0</v>
      </c>
      <c r="EB11">
        <f>'Backlog CRP'!EB11*1</f>
        <v>0</v>
      </c>
      <c r="EC11">
        <f>'Backlog CRP'!EC11*1</f>
        <v>0</v>
      </c>
      <c r="ED11">
        <f>'Backlog CRP'!ED11*1</f>
        <v>0</v>
      </c>
      <c r="EE11">
        <f>'Backlog CRP'!EE11*1</f>
        <v>0</v>
      </c>
      <c r="EG11">
        <f>'Backlog CRP'!EG11*1</f>
        <v>0</v>
      </c>
      <c r="EH11">
        <f>'Backlog CRP'!EH11*1</f>
        <v>0</v>
      </c>
      <c r="EI11">
        <f>'Backlog CRP'!EI11*1</f>
        <v>0</v>
      </c>
      <c r="EJ11">
        <f>'Backlog CRP'!EJ11*1</f>
        <v>0</v>
      </c>
      <c r="EL11">
        <f>'Backlog CRP'!EL11*1</f>
        <v>0</v>
      </c>
      <c r="EM11">
        <f>'Backlog CRP'!EM11*1</f>
        <v>0</v>
      </c>
      <c r="EN11">
        <f>'Backlog CRP'!EN11*1</f>
        <v>0</v>
      </c>
      <c r="EO11">
        <f>'Backlog CRP'!EO11*1</f>
        <v>0</v>
      </c>
      <c r="EQ11">
        <f>'Backlog CRP'!EQ11*1</f>
        <v>0</v>
      </c>
      <c r="ER11">
        <f>'Backlog CRP'!ER11*1</f>
        <v>0</v>
      </c>
      <c r="ES11">
        <f>'Backlog CRP'!ES11*1</f>
        <v>0</v>
      </c>
      <c r="ET11">
        <f>'Backlog CRP'!ET11*1</f>
        <v>0</v>
      </c>
      <c r="EV11" s="74">
        <f t="shared" si="0"/>
        <v>0</v>
      </c>
      <c r="EW11" s="74">
        <f t="shared" si="1"/>
        <v>0</v>
      </c>
      <c r="EX11" s="74">
        <f t="shared" si="2"/>
        <v>0</v>
      </c>
      <c r="EY11" s="74">
        <f t="shared" si="3"/>
        <v>0</v>
      </c>
    </row>
    <row r="12" spans="1:155" x14ac:dyDescent="0.35">
      <c r="A12">
        <v>10</v>
      </c>
      <c r="B12">
        <f>'Backlog CRP'!B12*1</f>
        <v>2</v>
      </c>
      <c r="C12">
        <f>'Backlog CRP'!C12*1</f>
        <v>0</v>
      </c>
      <c r="D12">
        <f>'Backlog CRP'!D12*1</f>
        <v>0</v>
      </c>
      <c r="E12">
        <f>'Backlog CRP'!E12*1</f>
        <v>0</v>
      </c>
      <c r="G12">
        <f>'Backlog CRP'!G12*1</f>
        <v>0</v>
      </c>
      <c r="H12">
        <f>'Backlog CRP'!H12*1</f>
        <v>0</v>
      </c>
      <c r="I12">
        <f>'Backlog CRP'!I12*1</f>
        <v>0</v>
      </c>
      <c r="J12">
        <f>'Backlog CRP'!J12*1</f>
        <v>0</v>
      </c>
      <c r="L12">
        <f>'Backlog CRP'!L12*1</f>
        <v>1</v>
      </c>
      <c r="M12">
        <f>'Backlog CRP'!M12*1</f>
        <v>0</v>
      </c>
      <c r="N12">
        <f>'Backlog CRP'!N12*1</f>
        <v>0</v>
      </c>
      <c r="O12">
        <f>'Backlog CRP'!O12*1</f>
        <v>0</v>
      </c>
      <c r="Q12">
        <f>'Backlog CRP'!Q12*1</f>
        <v>1</v>
      </c>
      <c r="R12">
        <f>'Backlog CRP'!R12*1</f>
        <v>0</v>
      </c>
      <c r="S12">
        <f>'Backlog CRP'!S12*1</f>
        <v>0</v>
      </c>
      <c r="T12">
        <f>'Backlog CRP'!T12*1</f>
        <v>0</v>
      </c>
      <c r="V12">
        <f>'Backlog CRP'!V12*1</f>
        <v>0</v>
      </c>
      <c r="W12">
        <f>'Backlog CRP'!W12*1</f>
        <v>0</v>
      </c>
      <c r="X12">
        <f>'Backlog CRP'!X12*1</f>
        <v>0</v>
      </c>
      <c r="Y12">
        <f>'Backlog CRP'!Y12*1</f>
        <v>0</v>
      </c>
      <c r="AA12">
        <f>'Backlog CRP'!AA12*1</f>
        <v>4</v>
      </c>
      <c r="AB12">
        <f>'Backlog CRP'!AB12*1</f>
        <v>0</v>
      </c>
      <c r="AC12">
        <f>'Backlog CRP'!AC12*1</f>
        <v>0</v>
      </c>
      <c r="AD12">
        <f>'Backlog CRP'!AD12*1</f>
        <v>0</v>
      </c>
      <c r="AF12">
        <f>'Backlog CRP'!AF12*1</f>
        <v>1</v>
      </c>
      <c r="AG12">
        <f>'Backlog CRP'!AG12*1</f>
        <v>0</v>
      </c>
      <c r="AH12">
        <f>'Backlog CRP'!AH12*1</f>
        <v>0</v>
      </c>
      <c r="AI12">
        <f>'Backlog CRP'!AI12*1</f>
        <v>0</v>
      </c>
      <c r="AK12">
        <f>'Backlog CRP'!AK12*1</f>
        <v>1</v>
      </c>
      <c r="AL12">
        <f>'Backlog CRP'!AL12*1</f>
        <v>0</v>
      </c>
      <c r="AM12">
        <f>'Backlog CRP'!AM12*1</f>
        <v>0</v>
      </c>
      <c r="AN12">
        <f>'Backlog CRP'!AN12*1</f>
        <v>0</v>
      </c>
      <c r="AP12">
        <f>'Backlog CRP'!AP12*1</f>
        <v>0</v>
      </c>
      <c r="AQ12">
        <f>'Backlog CRP'!AQ12*1</f>
        <v>0</v>
      </c>
      <c r="AR12">
        <f>'Backlog CRP'!AR12*1</f>
        <v>0</v>
      </c>
      <c r="AS12">
        <f>'Backlog CRP'!AS12*1</f>
        <v>0</v>
      </c>
      <c r="AU12">
        <f>'Backlog CRP'!AU12*1</f>
        <v>4</v>
      </c>
      <c r="AV12">
        <f>'Backlog CRP'!AV12*1</f>
        <v>0</v>
      </c>
      <c r="AW12">
        <f>'Backlog CRP'!AW12*1</f>
        <v>0</v>
      </c>
      <c r="AX12">
        <f>'Backlog CRP'!AX12*1</f>
        <v>0</v>
      </c>
      <c r="AZ12">
        <f>'Backlog CRP'!AZ12*1</f>
        <v>2</v>
      </c>
      <c r="BA12">
        <f>'Backlog CRP'!BA12*1</f>
        <v>0</v>
      </c>
      <c r="BB12">
        <f>'Backlog CRP'!BB12*1</f>
        <v>0</v>
      </c>
      <c r="BC12">
        <f>'Backlog CRP'!BC12*1</f>
        <v>0</v>
      </c>
      <c r="BE12">
        <f>'Backlog CRP'!BE12*1</f>
        <v>2</v>
      </c>
      <c r="BF12">
        <f>'Backlog CRP'!BF12*1</f>
        <v>0</v>
      </c>
      <c r="BG12">
        <f>'Backlog CRP'!BG12*1</f>
        <v>0</v>
      </c>
      <c r="BH12">
        <f>'Backlog CRP'!BH12*1</f>
        <v>0</v>
      </c>
      <c r="BJ12">
        <f>'Backlog CRP'!BJ12*1</f>
        <v>4</v>
      </c>
      <c r="BK12">
        <f>'Backlog CRP'!BK12*1</f>
        <v>0</v>
      </c>
      <c r="BL12">
        <f>'Backlog CRP'!BL12*1</f>
        <v>0</v>
      </c>
      <c r="BM12">
        <f>'Backlog CRP'!BM12*1</f>
        <v>0</v>
      </c>
      <c r="BO12">
        <f>'Backlog CRP'!BO12*1</f>
        <v>2</v>
      </c>
      <c r="BP12">
        <f>'Backlog CRP'!BP12*1</f>
        <v>0</v>
      </c>
      <c r="BQ12">
        <f>'Backlog CRP'!BQ12*1</f>
        <v>0</v>
      </c>
      <c r="BR12">
        <f>'Backlog CRP'!BR12*1</f>
        <v>0</v>
      </c>
      <c r="BT12">
        <f>'Backlog CRP'!BT12*1</f>
        <v>3</v>
      </c>
      <c r="BU12">
        <f>'Backlog CRP'!BU12*1</f>
        <v>0</v>
      </c>
      <c r="BV12">
        <f>'Backlog CRP'!BV12*1</f>
        <v>0</v>
      </c>
      <c r="BW12">
        <f>'Backlog CRP'!BW12*1</f>
        <v>0</v>
      </c>
      <c r="BY12">
        <f>'Backlog CRP'!BY12*1</f>
        <v>3</v>
      </c>
      <c r="BZ12">
        <f>'Backlog CRP'!BZ12*1</f>
        <v>0</v>
      </c>
      <c r="CA12">
        <f>'Backlog CRP'!CA12*1</f>
        <v>0</v>
      </c>
      <c r="CB12">
        <f>'Backlog CRP'!CB12*1</f>
        <v>0</v>
      </c>
      <c r="CD12">
        <f>'Backlog CRP'!CD12*1</f>
        <v>9</v>
      </c>
      <c r="CE12">
        <f>'Backlog CRP'!CE12*1</f>
        <v>0</v>
      </c>
      <c r="CF12">
        <f>'Backlog CRP'!CF12*1</f>
        <v>0</v>
      </c>
      <c r="CG12">
        <f>'Backlog CRP'!CG12*1</f>
        <v>0</v>
      </c>
      <c r="CI12">
        <f>'Backlog CRP'!CI12*1</f>
        <v>2</v>
      </c>
      <c r="CJ12">
        <f>'Backlog CRP'!CJ12*1</f>
        <v>0</v>
      </c>
      <c r="CK12">
        <f>'Backlog CRP'!CK12*1</f>
        <v>0</v>
      </c>
      <c r="CL12">
        <f>'Backlog CRP'!CL12*1</f>
        <v>0</v>
      </c>
      <c r="CN12">
        <f>'Backlog CRP'!CN12*1</f>
        <v>1</v>
      </c>
      <c r="CO12">
        <f>'Backlog CRP'!CO12*1</f>
        <v>0</v>
      </c>
      <c r="CP12">
        <f>'Backlog CRP'!CP12*1</f>
        <v>0</v>
      </c>
      <c r="CQ12">
        <f>'Backlog CRP'!CQ12*1</f>
        <v>0</v>
      </c>
      <c r="CS12">
        <f>'Backlog CRP'!CS12*1</f>
        <v>2</v>
      </c>
      <c r="CT12">
        <f>'Backlog CRP'!CT12*1</f>
        <v>0</v>
      </c>
      <c r="CU12">
        <f>'Backlog CRP'!CU12*1</f>
        <v>0</v>
      </c>
      <c r="CV12">
        <f>'Backlog CRP'!CV12*1</f>
        <v>0</v>
      </c>
      <c r="CX12">
        <f>'Backlog CRP'!CX12*1</f>
        <v>0</v>
      </c>
      <c r="CY12">
        <f>'Backlog CRP'!CY12*1</f>
        <v>0</v>
      </c>
      <c r="CZ12">
        <f>'Backlog CRP'!CZ12*1</f>
        <v>0</v>
      </c>
      <c r="DA12">
        <f>'Backlog CRP'!DA12*1</f>
        <v>0</v>
      </c>
      <c r="DC12">
        <f>'Backlog CRP'!DC12*1</f>
        <v>0</v>
      </c>
      <c r="DD12">
        <f>'Backlog CRP'!DD12*1</f>
        <v>0</v>
      </c>
      <c r="DE12">
        <f>'Backlog CRP'!DE12*1</f>
        <v>0</v>
      </c>
      <c r="DF12">
        <f>'Backlog CRP'!DF12*1</f>
        <v>0</v>
      </c>
      <c r="DH12">
        <f>'Backlog CRP'!DH12*1</f>
        <v>0</v>
      </c>
      <c r="DI12">
        <f>'Backlog CRP'!DI12*1</f>
        <v>0</v>
      </c>
      <c r="DJ12">
        <f>'Backlog CRP'!DJ12*1</f>
        <v>0</v>
      </c>
      <c r="DK12">
        <f>'Backlog CRP'!DK12*1</f>
        <v>0</v>
      </c>
      <c r="DM12">
        <f>'Backlog CRP'!DM12*1</f>
        <v>4</v>
      </c>
      <c r="DN12">
        <f>'Backlog CRP'!DN12*1</f>
        <v>0</v>
      </c>
      <c r="DO12">
        <f>'Backlog CRP'!DO12*1</f>
        <v>0</v>
      </c>
      <c r="DP12">
        <f>'Backlog CRP'!DP12*1</f>
        <v>0</v>
      </c>
      <c r="DR12">
        <f>'Backlog CRP'!DR12*1</f>
        <v>0</v>
      </c>
      <c r="DS12">
        <f>'Backlog CRP'!DS12*1</f>
        <v>0</v>
      </c>
      <c r="DT12">
        <f>'Backlog CRP'!DT12*1</f>
        <v>0</v>
      </c>
      <c r="DU12">
        <f>'Backlog CRP'!DU12*1</f>
        <v>0</v>
      </c>
      <c r="DW12">
        <f>'Backlog CRP'!DW12*1</f>
        <v>5</v>
      </c>
      <c r="DX12">
        <f>'Backlog CRP'!DX12*1</f>
        <v>0</v>
      </c>
      <c r="DY12">
        <f>'Backlog CRP'!DY12*1</f>
        <v>0</v>
      </c>
      <c r="DZ12">
        <f>'Backlog CRP'!DZ12*1</f>
        <v>0</v>
      </c>
      <c r="EB12">
        <f>'Backlog CRP'!EB12*1</f>
        <v>3</v>
      </c>
      <c r="EC12">
        <f>'Backlog CRP'!EC12*1</f>
        <v>0</v>
      </c>
      <c r="ED12">
        <f>'Backlog CRP'!ED12*1</f>
        <v>0</v>
      </c>
      <c r="EE12">
        <f>'Backlog CRP'!EE12*1</f>
        <v>0</v>
      </c>
      <c r="EG12">
        <f>'Backlog CRP'!EG12*1</f>
        <v>1</v>
      </c>
      <c r="EH12">
        <f>'Backlog CRP'!EH12*1</f>
        <v>0</v>
      </c>
      <c r="EI12">
        <f>'Backlog CRP'!EI12*1</f>
        <v>0</v>
      </c>
      <c r="EJ12">
        <f>'Backlog CRP'!EJ12*1</f>
        <v>0</v>
      </c>
      <c r="EL12">
        <f>'Backlog CRP'!EL12*1</f>
        <v>0</v>
      </c>
      <c r="EM12">
        <f>'Backlog CRP'!EM12*1</f>
        <v>0</v>
      </c>
      <c r="EN12">
        <f>'Backlog CRP'!EN12*1</f>
        <v>0</v>
      </c>
      <c r="EO12">
        <f>'Backlog CRP'!EO12*1</f>
        <v>0</v>
      </c>
      <c r="EQ12">
        <f>'Backlog CRP'!EQ12*1</f>
        <v>0</v>
      </c>
      <c r="ER12">
        <f>'Backlog CRP'!ER12*1</f>
        <v>0</v>
      </c>
      <c r="ES12">
        <f>'Backlog CRP'!ES12*1</f>
        <v>0</v>
      </c>
      <c r="ET12">
        <f>'Backlog CRP'!ET12*1</f>
        <v>0</v>
      </c>
      <c r="EV12" s="74">
        <f t="shared" si="0"/>
        <v>2</v>
      </c>
      <c r="EW12" s="74">
        <f t="shared" si="1"/>
        <v>0</v>
      </c>
      <c r="EX12" s="74">
        <f t="shared" si="2"/>
        <v>0</v>
      </c>
      <c r="EY12" s="74">
        <f t="shared" si="3"/>
        <v>0</v>
      </c>
    </row>
    <row r="13" spans="1:155" x14ac:dyDescent="0.35">
      <c r="A13">
        <v>11</v>
      </c>
      <c r="B13">
        <f>'Backlog CRP'!B13*1</f>
        <v>0</v>
      </c>
      <c r="C13">
        <f>'Backlog CRP'!C13*1</f>
        <v>17</v>
      </c>
      <c r="D13">
        <f>'Backlog CRP'!D13*1</f>
        <v>0</v>
      </c>
      <c r="E13">
        <f>'Backlog CRP'!E13*1</f>
        <v>0</v>
      </c>
      <c r="G13">
        <f>'Backlog CRP'!G13*1</f>
        <v>1</v>
      </c>
      <c r="H13">
        <f>'Backlog CRP'!H13*1</f>
        <v>0</v>
      </c>
      <c r="I13">
        <f>'Backlog CRP'!I13*1</f>
        <v>0</v>
      </c>
      <c r="J13">
        <f>'Backlog CRP'!J13*1</f>
        <v>0</v>
      </c>
      <c r="L13">
        <f>'Backlog CRP'!L13*1</f>
        <v>1</v>
      </c>
      <c r="M13">
        <f>'Backlog CRP'!M13*1</f>
        <v>0</v>
      </c>
      <c r="N13">
        <f>'Backlog CRP'!N13*1</f>
        <v>0</v>
      </c>
      <c r="O13">
        <f>'Backlog CRP'!O13*1</f>
        <v>0</v>
      </c>
      <c r="Q13">
        <f>'Backlog CRP'!Q13*1</f>
        <v>1</v>
      </c>
      <c r="R13">
        <f>'Backlog CRP'!R13*1</f>
        <v>10</v>
      </c>
      <c r="S13">
        <f>'Backlog CRP'!S13*1</f>
        <v>0</v>
      </c>
      <c r="T13">
        <f>'Backlog CRP'!T13*1</f>
        <v>0</v>
      </c>
      <c r="V13">
        <f>'Backlog CRP'!V13*1</f>
        <v>2</v>
      </c>
      <c r="W13">
        <f>'Backlog CRP'!W13*1</f>
        <v>0</v>
      </c>
      <c r="X13">
        <f>'Backlog CRP'!X13*1</f>
        <v>0</v>
      </c>
      <c r="Y13">
        <f>'Backlog CRP'!Y13*1</f>
        <v>0</v>
      </c>
      <c r="AA13">
        <f>'Backlog CRP'!AA13*1</f>
        <v>0</v>
      </c>
      <c r="AB13">
        <f>'Backlog CRP'!AB13*1</f>
        <v>0</v>
      </c>
      <c r="AC13">
        <f>'Backlog CRP'!AC13*1</f>
        <v>0</v>
      </c>
      <c r="AD13">
        <f>'Backlog CRP'!AD13*1</f>
        <v>0</v>
      </c>
      <c r="AF13">
        <f>'Backlog CRP'!AF13*1</f>
        <v>0</v>
      </c>
      <c r="AG13">
        <f>'Backlog CRP'!AG13*1</f>
        <v>0</v>
      </c>
      <c r="AH13">
        <f>'Backlog CRP'!AH13*1</f>
        <v>0</v>
      </c>
      <c r="AI13">
        <f>'Backlog CRP'!AI13*1</f>
        <v>0</v>
      </c>
      <c r="AK13">
        <f>'Backlog CRP'!AK13*1</f>
        <v>0</v>
      </c>
      <c r="AL13">
        <f>'Backlog CRP'!AL13*1</f>
        <v>0</v>
      </c>
      <c r="AM13">
        <f>'Backlog CRP'!AM13*1</f>
        <v>0</v>
      </c>
      <c r="AN13">
        <f>'Backlog CRP'!AN13*1</f>
        <v>0</v>
      </c>
      <c r="AP13">
        <f>'Backlog CRP'!AP13*1</f>
        <v>0</v>
      </c>
      <c r="AQ13">
        <f>'Backlog CRP'!AQ13*1</f>
        <v>0</v>
      </c>
      <c r="AR13">
        <f>'Backlog CRP'!AR13*1</f>
        <v>0</v>
      </c>
      <c r="AS13">
        <f>'Backlog CRP'!AS13*1</f>
        <v>0</v>
      </c>
      <c r="AU13">
        <f>'Backlog CRP'!AU13*1</f>
        <v>0</v>
      </c>
      <c r="AV13">
        <f>'Backlog CRP'!AV13*1</f>
        <v>31</v>
      </c>
      <c r="AW13">
        <f>'Backlog CRP'!AW13*1</f>
        <v>0</v>
      </c>
      <c r="AX13">
        <f>'Backlog CRP'!AX13*1</f>
        <v>0</v>
      </c>
      <c r="AZ13">
        <f>'Backlog CRP'!AZ13*1</f>
        <v>0</v>
      </c>
      <c r="BA13">
        <f>'Backlog CRP'!BA13*1</f>
        <v>8</v>
      </c>
      <c r="BB13">
        <f>'Backlog CRP'!BB13*1</f>
        <v>0</v>
      </c>
      <c r="BC13">
        <f>'Backlog CRP'!BC13*1</f>
        <v>0</v>
      </c>
      <c r="BE13">
        <f>'Backlog CRP'!BE13*1</f>
        <v>0</v>
      </c>
      <c r="BF13">
        <f>'Backlog CRP'!BF13*1</f>
        <v>13</v>
      </c>
      <c r="BG13">
        <f>'Backlog CRP'!BG13*1</f>
        <v>0</v>
      </c>
      <c r="BH13">
        <f>'Backlog CRP'!BH13*1</f>
        <v>0</v>
      </c>
      <c r="BJ13">
        <f>'Backlog CRP'!BJ13*1</f>
        <v>1</v>
      </c>
      <c r="BK13">
        <f>'Backlog CRP'!BK13*1</f>
        <v>0</v>
      </c>
      <c r="BL13">
        <f>'Backlog CRP'!BL13*1</f>
        <v>0</v>
      </c>
      <c r="BM13">
        <f>'Backlog CRP'!BM13*1</f>
        <v>0</v>
      </c>
      <c r="BO13">
        <f>'Backlog CRP'!BO13*1</f>
        <v>1</v>
      </c>
      <c r="BP13">
        <f>'Backlog CRP'!BP13*1</f>
        <v>0</v>
      </c>
      <c r="BQ13">
        <f>'Backlog CRP'!BQ13*1</f>
        <v>0</v>
      </c>
      <c r="BR13">
        <f>'Backlog CRP'!BR13*1</f>
        <v>0</v>
      </c>
      <c r="BT13">
        <f>'Backlog CRP'!BT13*1</f>
        <v>0</v>
      </c>
      <c r="BU13">
        <f>'Backlog CRP'!BU13*1</f>
        <v>4</v>
      </c>
      <c r="BV13">
        <f>'Backlog CRP'!BV13*1</f>
        <v>0</v>
      </c>
      <c r="BW13">
        <f>'Backlog CRP'!BW13*1</f>
        <v>0</v>
      </c>
      <c r="BY13">
        <f>'Backlog CRP'!BY13*1</f>
        <v>1</v>
      </c>
      <c r="BZ13">
        <f>'Backlog CRP'!BZ13*1</f>
        <v>3</v>
      </c>
      <c r="CA13">
        <f>'Backlog CRP'!CA13*1</f>
        <v>0</v>
      </c>
      <c r="CB13">
        <f>'Backlog CRP'!CB13*1</f>
        <v>0</v>
      </c>
      <c r="CD13">
        <f>'Backlog CRP'!CD13*1</f>
        <v>0</v>
      </c>
      <c r="CE13">
        <f>'Backlog CRP'!CE13*1</f>
        <v>21</v>
      </c>
      <c r="CF13">
        <f>'Backlog CRP'!CF13*1</f>
        <v>0</v>
      </c>
      <c r="CG13">
        <f>'Backlog CRP'!CG13*1</f>
        <v>0</v>
      </c>
      <c r="CI13">
        <f>'Backlog CRP'!CI13*1</f>
        <v>0</v>
      </c>
      <c r="CJ13">
        <f>'Backlog CRP'!CJ13*1</f>
        <v>0</v>
      </c>
      <c r="CK13">
        <f>'Backlog CRP'!CK13*1</f>
        <v>0</v>
      </c>
      <c r="CL13">
        <f>'Backlog CRP'!CL13*1</f>
        <v>0</v>
      </c>
      <c r="CN13">
        <f>'Backlog CRP'!CN13*1</f>
        <v>0</v>
      </c>
      <c r="CO13">
        <f>'Backlog CRP'!CO13*1</f>
        <v>7</v>
      </c>
      <c r="CP13">
        <f>'Backlog CRP'!CP13*1</f>
        <v>0</v>
      </c>
      <c r="CQ13">
        <f>'Backlog CRP'!CQ13*1</f>
        <v>0</v>
      </c>
      <c r="CS13">
        <f>'Backlog CRP'!CS13*1</f>
        <v>0</v>
      </c>
      <c r="CT13">
        <f>'Backlog CRP'!CT13*1</f>
        <v>3</v>
      </c>
      <c r="CU13">
        <f>'Backlog CRP'!CU13*1</f>
        <v>0</v>
      </c>
      <c r="CV13">
        <f>'Backlog CRP'!CV13*1</f>
        <v>0</v>
      </c>
      <c r="CX13">
        <f>'Backlog CRP'!CX13*1</f>
        <v>0</v>
      </c>
      <c r="CY13">
        <f>'Backlog CRP'!CY13*1</f>
        <v>0</v>
      </c>
      <c r="CZ13">
        <f>'Backlog CRP'!CZ13*1</f>
        <v>0</v>
      </c>
      <c r="DA13">
        <f>'Backlog CRP'!DA13*1</f>
        <v>0</v>
      </c>
      <c r="DC13">
        <f>'Backlog CRP'!DC13*1</f>
        <v>0</v>
      </c>
      <c r="DD13">
        <f>'Backlog CRP'!DD13*1</f>
        <v>0</v>
      </c>
      <c r="DE13">
        <f>'Backlog CRP'!DE13*1</f>
        <v>0</v>
      </c>
      <c r="DF13">
        <f>'Backlog CRP'!DF13*1</f>
        <v>0</v>
      </c>
      <c r="DH13">
        <f>'Backlog CRP'!DH13*1</f>
        <v>0</v>
      </c>
      <c r="DI13">
        <f>'Backlog CRP'!DI13*1</f>
        <v>0</v>
      </c>
      <c r="DJ13">
        <f>'Backlog CRP'!DJ13*1</f>
        <v>0</v>
      </c>
      <c r="DK13">
        <f>'Backlog CRP'!DK13*1</f>
        <v>0</v>
      </c>
      <c r="DM13">
        <f>'Backlog CRP'!DM13*1</f>
        <v>0</v>
      </c>
      <c r="DN13">
        <f>'Backlog CRP'!DN13*1</f>
        <v>2</v>
      </c>
      <c r="DO13">
        <f>'Backlog CRP'!DO13*1</f>
        <v>0</v>
      </c>
      <c r="DP13">
        <f>'Backlog CRP'!DP13*1</f>
        <v>0</v>
      </c>
      <c r="DR13">
        <f>'Backlog CRP'!DR13*1</f>
        <v>2</v>
      </c>
      <c r="DS13">
        <f>'Backlog CRP'!DS13*1</f>
        <v>0</v>
      </c>
      <c r="DT13">
        <f>'Backlog CRP'!DT13*1</f>
        <v>0</v>
      </c>
      <c r="DU13">
        <f>'Backlog CRP'!DU13*1</f>
        <v>0</v>
      </c>
      <c r="DW13">
        <f>'Backlog CRP'!DW13*1</f>
        <v>1</v>
      </c>
      <c r="DX13">
        <f>'Backlog CRP'!DX13*1</f>
        <v>2</v>
      </c>
      <c r="DY13">
        <f>'Backlog CRP'!DY13*1</f>
        <v>0</v>
      </c>
      <c r="DZ13">
        <f>'Backlog CRP'!DZ13*1</f>
        <v>0</v>
      </c>
      <c r="EB13">
        <f>'Backlog CRP'!EB13*1</f>
        <v>2</v>
      </c>
      <c r="EC13">
        <f>'Backlog CRP'!EC13*1</f>
        <v>0</v>
      </c>
      <c r="ED13">
        <f>'Backlog CRP'!ED13*1</f>
        <v>0</v>
      </c>
      <c r="EE13">
        <f>'Backlog CRP'!EE13*1</f>
        <v>0</v>
      </c>
      <c r="EG13">
        <f>'Backlog CRP'!EG13*1</f>
        <v>0</v>
      </c>
      <c r="EH13">
        <f>'Backlog CRP'!EH13*1</f>
        <v>10</v>
      </c>
      <c r="EI13">
        <f>'Backlog CRP'!EI13*1</f>
        <v>0</v>
      </c>
      <c r="EJ13">
        <f>'Backlog CRP'!EJ13*1</f>
        <v>0</v>
      </c>
      <c r="EL13">
        <f>'Backlog CRP'!EL13*1</f>
        <v>0</v>
      </c>
      <c r="EM13">
        <f>'Backlog CRP'!EM13*1</f>
        <v>0</v>
      </c>
      <c r="EN13">
        <f>'Backlog CRP'!EN13*1</f>
        <v>0</v>
      </c>
      <c r="EO13">
        <f>'Backlog CRP'!EO13*1</f>
        <v>0</v>
      </c>
      <c r="EQ13">
        <f>'Backlog CRP'!EQ13*1</f>
        <v>4</v>
      </c>
      <c r="ER13">
        <f>'Backlog CRP'!ER13*1</f>
        <v>0</v>
      </c>
      <c r="ES13">
        <f>'Backlog CRP'!ES13*1</f>
        <v>0</v>
      </c>
      <c r="ET13">
        <f>'Backlog CRP'!ET13*1</f>
        <v>0</v>
      </c>
      <c r="EV13" s="74">
        <f t="shared" si="0"/>
        <v>1</v>
      </c>
      <c r="EW13" s="74">
        <f t="shared" si="1"/>
        <v>4</v>
      </c>
      <c r="EX13" s="74">
        <f t="shared" si="2"/>
        <v>0</v>
      </c>
      <c r="EY13" s="74">
        <f t="shared" si="3"/>
        <v>0</v>
      </c>
    </row>
    <row r="14" spans="1:155" x14ac:dyDescent="0.35">
      <c r="A14">
        <v>12</v>
      </c>
      <c r="B14">
        <f>'Backlog CRP'!B14*1</f>
        <v>0</v>
      </c>
      <c r="C14">
        <f>'Backlog CRP'!C14*1</f>
        <v>6</v>
      </c>
      <c r="D14">
        <f>'Backlog CRP'!D14*1</f>
        <v>0</v>
      </c>
      <c r="E14">
        <f>'Backlog CRP'!E14*1</f>
        <v>0</v>
      </c>
      <c r="G14">
        <f>'Backlog CRP'!G14*1</f>
        <v>0</v>
      </c>
      <c r="H14">
        <f>'Backlog CRP'!H14*1</f>
        <v>16</v>
      </c>
      <c r="I14">
        <f>'Backlog CRP'!I14*1</f>
        <v>0</v>
      </c>
      <c r="J14">
        <f>'Backlog CRP'!J14*1</f>
        <v>0</v>
      </c>
      <c r="L14">
        <f>'Backlog CRP'!L14*1</f>
        <v>0</v>
      </c>
      <c r="M14">
        <f>'Backlog CRP'!M14*1</f>
        <v>3</v>
      </c>
      <c r="N14">
        <f>'Backlog CRP'!N14*1</f>
        <v>0</v>
      </c>
      <c r="O14">
        <f>'Backlog CRP'!O14*1</f>
        <v>0</v>
      </c>
      <c r="Q14">
        <f>'Backlog CRP'!Q14*1</f>
        <v>0</v>
      </c>
      <c r="R14">
        <f>'Backlog CRP'!R14*1</f>
        <v>8</v>
      </c>
      <c r="S14">
        <f>'Backlog CRP'!S14*1</f>
        <v>0</v>
      </c>
      <c r="T14">
        <f>'Backlog CRP'!T14*1</f>
        <v>0</v>
      </c>
      <c r="V14">
        <f>'Backlog CRP'!V14*1</f>
        <v>0</v>
      </c>
      <c r="W14">
        <f>'Backlog CRP'!W14*1</f>
        <v>4</v>
      </c>
      <c r="X14">
        <f>'Backlog CRP'!X14*1</f>
        <v>0</v>
      </c>
      <c r="Y14">
        <f>'Backlog CRP'!Y14*1</f>
        <v>0</v>
      </c>
      <c r="AA14">
        <f>'Backlog CRP'!AA14*1</f>
        <v>0</v>
      </c>
      <c r="AB14">
        <f>'Backlog CRP'!AB14*1</f>
        <v>5</v>
      </c>
      <c r="AC14">
        <f>'Backlog CRP'!AC14*1</f>
        <v>0</v>
      </c>
      <c r="AD14">
        <f>'Backlog CRP'!AD14*1</f>
        <v>0</v>
      </c>
      <c r="AF14">
        <f>'Backlog CRP'!AF14*1</f>
        <v>0</v>
      </c>
      <c r="AG14">
        <f>'Backlog CRP'!AG14*1</f>
        <v>21</v>
      </c>
      <c r="AH14">
        <f>'Backlog CRP'!AH14*1</f>
        <v>0</v>
      </c>
      <c r="AI14">
        <f>'Backlog CRP'!AI14*1</f>
        <v>0</v>
      </c>
      <c r="AK14">
        <f>'Backlog CRP'!AK14*1</f>
        <v>0</v>
      </c>
      <c r="AL14">
        <f>'Backlog CRP'!AL14*1</f>
        <v>2</v>
      </c>
      <c r="AM14">
        <f>'Backlog CRP'!AM14*1</f>
        <v>0</v>
      </c>
      <c r="AN14">
        <f>'Backlog CRP'!AN14*1</f>
        <v>0</v>
      </c>
      <c r="AP14">
        <f>'Backlog CRP'!AP14*1</f>
        <v>0</v>
      </c>
      <c r="AQ14">
        <f>'Backlog CRP'!AQ14*1</f>
        <v>0</v>
      </c>
      <c r="AR14">
        <f>'Backlog CRP'!AR14*1</f>
        <v>0</v>
      </c>
      <c r="AS14">
        <f>'Backlog CRP'!AS14*1</f>
        <v>0</v>
      </c>
      <c r="AU14">
        <f>'Backlog CRP'!AU14*1</f>
        <v>0</v>
      </c>
      <c r="AV14">
        <f>'Backlog CRP'!AV14*1</f>
        <v>2</v>
      </c>
      <c r="AW14">
        <f>'Backlog CRP'!AW14*1</f>
        <v>0</v>
      </c>
      <c r="AX14">
        <f>'Backlog CRP'!AX14*1</f>
        <v>0</v>
      </c>
      <c r="AZ14">
        <f>'Backlog CRP'!AZ14*1</f>
        <v>0</v>
      </c>
      <c r="BA14">
        <f>'Backlog CRP'!BA14*1</f>
        <v>14</v>
      </c>
      <c r="BB14">
        <f>'Backlog CRP'!BB14*1</f>
        <v>0</v>
      </c>
      <c r="BC14">
        <f>'Backlog CRP'!BC14*1</f>
        <v>0</v>
      </c>
      <c r="BE14">
        <f>'Backlog CRP'!BE14*1</f>
        <v>0</v>
      </c>
      <c r="BF14">
        <f>'Backlog CRP'!BF14*1</f>
        <v>9</v>
      </c>
      <c r="BG14">
        <f>'Backlog CRP'!BG14*1</f>
        <v>0</v>
      </c>
      <c r="BH14">
        <f>'Backlog CRP'!BH14*1</f>
        <v>0</v>
      </c>
      <c r="BJ14">
        <f>'Backlog CRP'!BJ14*1</f>
        <v>0</v>
      </c>
      <c r="BK14">
        <f>'Backlog CRP'!BK14*1</f>
        <v>19</v>
      </c>
      <c r="BL14">
        <f>'Backlog CRP'!BL14*1</f>
        <v>0</v>
      </c>
      <c r="BM14">
        <f>'Backlog CRP'!BM14*1</f>
        <v>0</v>
      </c>
      <c r="BO14">
        <f>'Backlog CRP'!BO14*1</f>
        <v>0</v>
      </c>
      <c r="BP14">
        <f>'Backlog CRP'!BP14*1</f>
        <v>8</v>
      </c>
      <c r="BQ14">
        <f>'Backlog CRP'!BQ14*1</f>
        <v>0</v>
      </c>
      <c r="BR14">
        <f>'Backlog CRP'!BR14*1</f>
        <v>0</v>
      </c>
      <c r="BT14">
        <f>'Backlog CRP'!BT14*1</f>
        <v>0</v>
      </c>
      <c r="BU14">
        <f>'Backlog CRP'!BU14*1</f>
        <v>9</v>
      </c>
      <c r="BV14">
        <f>'Backlog CRP'!BV14*1</f>
        <v>0</v>
      </c>
      <c r="BW14">
        <f>'Backlog CRP'!BW14*1</f>
        <v>0</v>
      </c>
      <c r="BY14">
        <f>'Backlog CRP'!BY14*1</f>
        <v>0</v>
      </c>
      <c r="BZ14">
        <f>'Backlog CRP'!BZ14*1</f>
        <v>21</v>
      </c>
      <c r="CA14">
        <f>'Backlog CRP'!CA14*1</f>
        <v>0</v>
      </c>
      <c r="CB14">
        <f>'Backlog CRP'!CB14*1</f>
        <v>0</v>
      </c>
      <c r="CD14">
        <f>'Backlog CRP'!CD14*1</f>
        <v>0</v>
      </c>
      <c r="CE14">
        <f>'Backlog CRP'!CE14*1</f>
        <v>28</v>
      </c>
      <c r="CF14">
        <f>'Backlog CRP'!CF14*1</f>
        <v>0</v>
      </c>
      <c r="CG14">
        <f>'Backlog CRP'!CG14*1</f>
        <v>0</v>
      </c>
      <c r="CI14">
        <f>'Backlog CRP'!CI14*1</f>
        <v>0</v>
      </c>
      <c r="CJ14">
        <f>'Backlog CRP'!CJ14*1</f>
        <v>8</v>
      </c>
      <c r="CK14">
        <f>'Backlog CRP'!CK14*1</f>
        <v>0</v>
      </c>
      <c r="CL14">
        <f>'Backlog CRP'!CL14*1</f>
        <v>0</v>
      </c>
      <c r="CN14">
        <f>'Backlog CRP'!CN14*1</f>
        <v>5</v>
      </c>
      <c r="CO14">
        <f>'Backlog CRP'!CO14*1</f>
        <v>10</v>
      </c>
      <c r="CP14">
        <f>'Backlog CRP'!CP14*1</f>
        <v>0</v>
      </c>
      <c r="CQ14">
        <f>'Backlog CRP'!CQ14*1</f>
        <v>0</v>
      </c>
      <c r="CS14">
        <f>'Backlog CRP'!CS14*1</f>
        <v>0</v>
      </c>
      <c r="CT14">
        <f>'Backlog CRP'!CT14*1</f>
        <v>10</v>
      </c>
      <c r="CU14">
        <f>'Backlog CRP'!CU14*1</f>
        <v>0</v>
      </c>
      <c r="CV14">
        <f>'Backlog CRP'!CV14*1</f>
        <v>0</v>
      </c>
      <c r="CX14">
        <f>'Backlog CRP'!CX14*1</f>
        <v>0</v>
      </c>
      <c r="CY14">
        <f>'Backlog CRP'!CY14*1</f>
        <v>13</v>
      </c>
      <c r="CZ14">
        <f>'Backlog CRP'!CZ14*1</f>
        <v>0</v>
      </c>
      <c r="DA14">
        <f>'Backlog CRP'!DA14*1</f>
        <v>0</v>
      </c>
      <c r="DC14">
        <f>'Backlog CRP'!DC14*1</f>
        <v>0</v>
      </c>
      <c r="DD14">
        <f>'Backlog CRP'!DD14*1</f>
        <v>4</v>
      </c>
      <c r="DE14">
        <f>'Backlog CRP'!DE14*1</f>
        <v>0</v>
      </c>
      <c r="DF14">
        <f>'Backlog CRP'!DF14*1</f>
        <v>0</v>
      </c>
      <c r="DH14">
        <f>'Backlog CRP'!DH14*1</f>
        <v>0</v>
      </c>
      <c r="DI14">
        <f>'Backlog CRP'!DI14*1</f>
        <v>0</v>
      </c>
      <c r="DJ14">
        <f>'Backlog CRP'!DJ14*1</f>
        <v>0</v>
      </c>
      <c r="DK14">
        <f>'Backlog CRP'!DK14*1</f>
        <v>0</v>
      </c>
      <c r="DM14">
        <f>'Backlog CRP'!DM14*1</f>
        <v>0</v>
      </c>
      <c r="DN14">
        <f>'Backlog CRP'!DN14*1</f>
        <v>6</v>
      </c>
      <c r="DO14">
        <f>'Backlog CRP'!DO14*1</f>
        <v>0</v>
      </c>
      <c r="DP14">
        <f>'Backlog CRP'!DP14*1</f>
        <v>0</v>
      </c>
      <c r="DR14">
        <f>'Backlog CRP'!DR14*1</f>
        <v>0</v>
      </c>
      <c r="DS14">
        <f>'Backlog CRP'!DS14*1</f>
        <v>4</v>
      </c>
      <c r="DT14">
        <f>'Backlog CRP'!DT14*1</f>
        <v>0</v>
      </c>
      <c r="DU14">
        <f>'Backlog CRP'!DU14*1</f>
        <v>0</v>
      </c>
      <c r="DW14">
        <f>'Backlog CRP'!DW14*1</f>
        <v>4</v>
      </c>
      <c r="DX14">
        <f>'Backlog CRP'!DX14*1</f>
        <v>8</v>
      </c>
      <c r="DY14">
        <f>'Backlog CRP'!DY14*1</f>
        <v>0</v>
      </c>
      <c r="DZ14">
        <f>'Backlog CRP'!DZ14*1</f>
        <v>0</v>
      </c>
      <c r="EB14">
        <f>'Backlog CRP'!EB14*1</f>
        <v>0</v>
      </c>
      <c r="EC14">
        <f>'Backlog CRP'!EC14*1</f>
        <v>8</v>
      </c>
      <c r="ED14">
        <f>'Backlog CRP'!ED14*1</f>
        <v>0</v>
      </c>
      <c r="EE14">
        <f>'Backlog CRP'!EE14*1</f>
        <v>0</v>
      </c>
      <c r="EG14">
        <f>'Backlog CRP'!EG14*1</f>
        <v>0</v>
      </c>
      <c r="EH14">
        <f>'Backlog CRP'!EH14*1</f>
        <v>8</v>
      </c>
      <c r="EI14">
        <f>'Backlog CRP'!EI14*1</f>
        <v>0</v>
      </c>
      <c r="EJ14">
        <f>'Backlog CRP'!EJ14*1</f>
        <v>0</v>
      </c>
      <c r="EL14">
        <f>'Backlog CRP'!EL14*1</f>
        <v>0</v>
      </c>
      <c r="EM14">
        <f>'Backlog CRP'!EM14*1</f>
        <v>0</v>
      </c>
      <c r="EN14">
        <f>'Backlog CRP'!EN14*1</f>
        <v>0</v>
      </c>
      <c r="EO14">
        <f>'Backlog CRP'!EO14*1</f>
        <v>0</v>
      </c>
      <c r="EQ14">
        <f>'Backlog CRP'!EQ14*1</f>
        <v>5</v>
      </c>
      <c r="ER14">
        <f>'Backlog CRP'!ER14*1</f>
        <v>0</v>
      </c>
      <c r="ES14">
        <f>'Backlog CRP'!ES14*1</f>
        <v>0</v>
      </c>
      <c r="ET14">
        <f>'Backlog CRP'!ET14*1</f>
        <v>0</v>
      </c>
      <c r="EV14" s="74">
        <f t="shared" si="0"/>
        <v>0</v>
      </c>
      <c r="EW14" s="74">
        <f t="shared" si="1"/>
        <v>8</v>
      </c>
      <c r="EX14" s="74">
        <f t="shared" si="2"/>
        <v>0</v>
      </c>
      <c r="EY14" s="74">
        <f t="shared" si="3"/>
        <v>0</v>
      </c>
    </row>
    <row r="15" spans="1:155" x14ac:dyDescent="0.35">
      <c r="A15">
        <v>13</v>
      </c>
      <c r="B15">
        <f>'Backlog CRP'!B15*1</f>
        <v>0</v>
      </c>
      <c r="C15">
        <f>'Backlog CRP'!C15*1</f>
        <v>0</v>
      </c>
      <c r="D15">
        <f>'Backlog CRP'!D15*1</f>
        <v>0</v>
      </c>
      <c r="E15">
        <f>'Backlog CRP'!E15*1</f>
        <v>0</v>
      </c>
      <c r="G15">
        <f>'Backlog CRP'!G15*1</f>
        <v>0</v>
      </c>
      <c r="H15">
        <f>'Backlog CRP'!H15*1</f>
        <v>3</v>
      </c>
      <c r="I15">
        <f>'Backlog CRP'!I15*1</f>
        <v>0</v>
      </c>
      <c r="J15">
        <f>'Backlog CRP'!J15*1</f>
        <v>0</v>
      </c>
      <c r="L15">
        <f>'Backlog CRP'!L15*1</f>
        <v>0</v>
      </c>
      <c r="M15">
        <f>'Backlog CRP'!M15*1</f>
        <v>1</v>
      </c>
      <c r="N15">
        <f>'Backlog CRP'!N15*1</f>
        <v>0</v>
      </c>
      <c r="O15">
        <f>'Backlog CRP'!O15*1</f>
        <v>0</v>
      </c>
      <c r="Q15">
        <f>'Backlog CRP'!Q15*1</f>
        <v>0</v>
      </c>
      <c r="R15">
        <f>'Backlog CRP'!R15*1</f>
        <v>0</v>
      </c>
      <c r="S15">
        <f>'Backlog CRP'!S15*1</f>
        <v>0</v>
      </c>
      <c r="T15">
        <f>'Backlog CRP'!T15*1</f>
        <v>0</v>
      </c>
      <c r="V15">
        <f>'Backlog CRP'!V15*1</f>
        <v>0</v>
      </c>
      <c r="W15">
        <f>'Backlog CRP'!W15*1</f>
        <v>6</v>
      </c>
      <c r="X15">
        <f>'Backlog CRP'!X15*1</f>
        <v>0</v>
      </c>
      <c r="Y15">
        <f>'Backlog CRP'!Y15*1</f>
        <v>0</v>
      </c>
      <c r="AA15">
        <f>'Backlog CRP'!AA15*1</f>
        <v>0</v>
      </c>
      <c r="AB15">
        <f>'Backlog CRP'!AB15*1</f>
        <v>0</v>
      </c>
      <c r="AC15">
        <f>'Backlog CRP'!AC15*1</f>
        <v>0</v>
      </c>
      <c r="AD15">
        <f>'Backlog CRP'!AD15*1</f>
        <v>0</v>
      </c>
      <c r="AF15">
        <f>'Backlog CRP'!AF15*1</f>
        <v>0</v>
      </c>
      <c r="AG15">
        <f>'Backlog CRP'!AG15*1</f>
        <v>0</v>
      </c>
      <c r="AH15">
        <f>'Backlog CRP'!AH15*1</f>
        <v>0</v>
      </c>
      <c r="AI15">
        <f>'Backlog CRP'!AI15*1</f>
        <v>0</v>
      </c>
      <c r="AK15">
        <f>'Backlog CRP'!AK15*1</f>
        <v>0</v>
      </c>
      <c r="AL15">
        <f>'Backlog CRP'!AL15*1</f>
        <v>0</v>
      </c>
      <c r="AM15">
        <f>'Backlog CRP'!AM15*1</f>
        <v>0</v>
      </c>
      <c r="AN15">
        <f>'Backlog CRP'!AN15*1</f>
        <v>0</v>
      </c>
      <c r="AP15">
        <f>'Backlog CRP'!AP15*1</f>
        <v>0</v>
      </c>
      <c r="AQ15">
        <f>'Backlog CRP'!AQ15*1</f>
        <v>0</v>
      </c>
      <c r="AR15">
        <f>'Backlog CRP'!AR15*1</f>
        <v>0</v>
      </c>
      <c r="AS15">
        <f>'Backlog CRP'!AS15*1</f>
        <v>0</v>
      </c>
      <c r="AU15">
        <f>'Backlog CRP'!AU15*1</f>
        <v>0</v>
      </c>
      <c r="AV15">
        <f>'Backlog CRP'!AV15*1</f>
        <v>0</v>
      </c>
      <c r="AW15">
        <f>'Backlog CRP'!AW15*1</f>
        <v>0</v>
      </c>
      <c r="AX15">
        <f>'Backlog CRP'!AX15*1</f>
        <v>0</v>
      </c>
      <c r="AZ15">
        <f>'Backlog CRP'!AZ15*1</f>
        <v>0</v>
      </c>
      <c r="BA15">
        <f>'Backlog CRP'!BA15*1</f>
        <v>0</v>
      </c>
      <c r="BB15">
        <f>'Backlog CRP'!BB15*1</f>
        <v>0</v>
      </c>
      <c r="BC15">
        <f>'Backlog CRP'!BC15*1</f>
        <v>0</v>
      </c>
      <c r="BE15">
        <f>'Backlog CRP'!BE15*1</f>
        <v>0</v>
      </c>
      <c r="BF15">
        <f>'Backlog CRP'!BF15*1</f>
        <v>0</v>
      </c>
      <c r="BG15">
        <f>'Backlog CRP'!BG15*1</f>
        <v>0</v>
      </c>
      <c r="BH15">
        <f>'Backlog CRP'!BH15*1</f>
        <v>0</v>
      </c>
      <c r="BJ15">
        <f>'Backlog CRP'!BJ15*1</f>
        <v>0</v>
      </c>
      <c r="BK15">
        <f>'Backlog CRP'!BK15*1</f>
        <v>6</v>
      </c>
      <c r="BL15">
        <f>'Backlog CRP'!BL15*1</f>
        <v>0</v>
      </c>
      <c r="BM15">
        <f>'Backlog CRP'!BM15*1</f>
        <v>0</v>
      </c>
      <c r="BO15">
        <f>'Backlog CRP'!BO15*1</f>
        <v>0</v>
      </c>
      <c r="BP15">
        <f>'Backlog CRP'!BP15*1</f>
        <v>4</v>
      </c>
      <c r="BQ15">
        <f>'Backlog CRP'!BQ15*1</f>
        <v>0</v>
      </c>
      <c r="BR15">
        <f>'Backlog CRP'!BR15*1</f>
        <v>0</v>
      </c>
      <c r="BT15">
        <f>'Backlog CRP'!BT15*1</f>
        <v>0</v>
      </c>
      <c r="BU15">
        <f>'Backlog CRP'!BU15*1</f>
        <v>0</v>
      </c>
      <c r="BV15">
        <f>'Backlog CRP'!BV15*1</f>
        <v>0</v>
      </c>
      <c r="BW15">
        <f>'Backlog CRP'!BW15*1</f>
        <v>0</v>
      </c>
      <c r="BY15">
        <f>'Backlog CRP'!BY15*1</f>
        <v>0</v>
      </c>
      <c r="BZ15">
        <f>'Backlog CRP'!BZ15*1</f>
        <v>0</v>
      </c>
      <c r="CA15">
        <f>'Backlog CRP'!CA15*1</f>
        <v>0</v>
      </c>
      <c r="CB15">
        <f>'Backlog CRP'!CB15*1</f>
        <v>0</v>
      </c>
      <c r="CD15">
        <f>'Backlog CRP'!CD15*1</f>
        <v>0</v>
      </c>
      <c r="CE15">
        <f>'Backlog CRP'!CE15*1</f>
        <v>0</v>
      </c>
      <c r="CF15">
        <f>'Backlog CRP'!CF15*1</f>
        <v>0</v>
      </c>
      <c r="CG15">
        <f>'Backlog CRP'!CG15*1</f>
        <v>0</v>
      </c>
      <c r="CI15">
        <f>'Backlog CRP'!CI15*1</f>
        <v>0</v>
      </c>
      <c r="CJ15">
        <f>'Backlog CRP'!CJ15*1</f>
        <v>2</v>
      </c>
      <c r="CK15">
        <f>'Backlog CRP'!CK15*1</f>
        <v>0</v>
      </c>
      <c r="CL15">
        <f>'Backlog CRP'!CL15*1</f>
        <v>0</v>
      </c>
      <c r="CN15">
        <f>'Backlog CRP'!CN15*1</f>
        <v>0</v>
      </c>
      <c r="CO15">
        <f>'Backlog CRP'!CO15*1</f>
        <v>0</v>
      </c>
      <c r="CP15">
        <f>'Backlog CRP'!CP15*1</f>
        <v>0</v>
      </c>
      <c r="CQ15">
        <f>'Backlog CRP'!CQ15*1</f>
        <v>0</v>
      </c>
      <c r="CS15">
        <f>'Backlog CRP'!CS15*1</f>
        <v>0</v>
      </c>
      <c r="CT15">
        <f>'Backlog CRP'!CT15*1</f>
        <v>0</v>
      </c>
      <c r="CU15">
        <f>'Backlog CRP'!CU15*1</f>
        <v>0</v>
      </c>
      <c r="CV15">
        <f>'Backlog CRP'!CV15*1</f>
        <v>0</v>
      </c>
      <c r="CX15">
        <f>'Backlog CRP'!CX15*1</f>
        <v>0</v>
      </c>
      <c r="CY15">
        <f>'Backlog CRP'!CY15*1</f>
        <v>0</v>
      </c>
      <c r="CZ15">
        <f>'Backlog CRP'!CZ15*1</f>
        <v>0</v>
      </c>
      <c r="DA15">
        <f>'Backlog CRP'!DA15*1</f>
        <v>0</v>
      </c>
      <c r="DC15">
        <f>'Backlog CRP'!DC15*1</f>
        <v>0</v>
      </c>
      <c r="DD15">
        <f>'Backlog CRP'!DD15*1</f>
        <v>0</v>
      </c>
      <c r="DE15">
        <f>'Backlog CRP'!DE15*1</f>
        <v>0</v>
      </c>
      <c r="DF15">
        <f>'Backlog CRP'!DF15*1</f>
        <v>0</v>
      </c>
      <c r="DH15">
        <f>'Backlog CRP'!DH15*1</f>
        <v>0</v>
      </c>
      <c r="DI15">
        <f>'Backlog CRP'!DI15*1</f>
        <v>0</v>
      </c>
      <c r="DJ15">
        <f>'Backlog CRP'!DJ15*1</f>
        <v>0</v>
      </c>
      <c r="DK15">
        <f>'Backlog CRP'!DK15*1</f>
        <v>0</v>
      </c>
      <c r="DM15">
        <f>'Backlog CRP'!DM15*1</f>
        <v>0</v>
      </c>
      <c r="DN15">
        <f>'Backlog CRP'!DN15*1</f>
        <v>0</v>
      </c>
      <c r="DO15">
        <f>'Backlog CRP'!DO15*1</f>
        <v>0</v>
      </c>
      <c r="DP15">
        <f>'Backlog CRP'!DP15*1</f>
        <v>0</v>
      </c>
      <c r="DR15">
        <f>'Backlog CRP'!DR15*1</f>
        <v>0</v>
      </c>
      <c r="DS15">
        <f>'Backlog CRP'!DS15*1</f>
        <v>6</v>
      </c>
      <c r="DT15">
        <f>'Backlog CRP'!DT15*1</f>
        <v>0</v>
      </c>
      <c r="DU15">
        <f>'Backlog CRP'!DU15*1</f>
        <v>0</v>
      </c>
      <c r="DW15">
        <f>'Backlog CRP'!DW15*1</f>
        <v>0</v>
      </c>
      <c r="DX15">
        <f>'Backlog CRP'!DX15*1</f>
        <v>0</v>
      </c>
      <c r="DY15">
        <f>'Backlog CRP'!DY15*1</f>
        <v>0</v>
      </c>
      <c r="DZ15">
        <f>'Backlog CRP'!DZ15*1</f>
        <v>0</v>
      </c>
      <c r="EB15">
        <f>'Backlog CRP'!EB15*1</f>
        <v>0</v>
      </c>
      <c r="EC15">
        <f>'Backlog CRP'!EC15*1</f>
        <v>6</v>
      </c>
      <c r="ED15">
        <f>'Backlog CRP'!ED15*1</f>
        <v>0</v>
      </c>
      <c r="EE15">
        <f>'Backlog CRP'!EE15*1</f>
        <v>0</v>
      </c>
      <c r="EG15">
        <f>'Backlog CRP'!EG15*1</f>
        <v>0</v>
      </c>
      <c r="EH15">
        <f>'Backlog CRP'!EH15*1</f>
        <v>0</v>
      </c>
      <c r="EI15">
        <f>'Backlog CRP'!EI15*1</f>
        <v>0</v>
      </c>
      <c r="EJ15">
        <f>'Backlog CRP'!EJ15*1</f>
        <v>0</v>
      </c>
      <c r="EL15">
        <f>'Backlog CRP'!EL15*1</f>
        <v>0</v>
      </c>
      <c r="EM15">
        <f>'Backlog CRP'!EM15*1</f>
        <v>0</v>
      </c>
      <c r="EN15">
        <f>'Backlog CRP'!EN15*1</f>
        <v>0</v>
      </c>
      <c r="EO15">
        <f>'Backlog CRP'!EO15*1</f>
        <v>0</v>
      </c>
      <c r="EQ15">
        <f>'Backlog CRP'!EQ15*1</f>
        <v>0</v>
      </c>
      <c r="ER15">
        <f>'Backlog CRP'!ER15*1</f>
        <v>29</v>
      </c>
      <c r="ES15">
        <f>'Backlog CRP'!ES15*1</f>
        <v>0</v>
      </c>
      <c r="ET15">
        <f>'Backlog CRP'!ET15*1</f>
        <v>0</v>
      </c>
      <c r="EV15" s="74">
        <f t="shared" si="0"/>
        <v>0</v>
      </c>
      <c r="EW15" s="74">
        <f t="shared" si="1"/>
        <v>2</v>
      </c>
      <c r="EX15" s="74">
        <f t="shared" si="2"/>
        <v>0</v>
      </c>
      <c r="EY15" s="74">
        <f t="shared" si="3"/>
        <v>0</v>
      </c>
    </row>
    <row r="16" spans="1:155" x14ac:dyDescent="0.35">
      <c r="A16">
        <v>14</v>
      </c>
      <c r="B16">
        <f>'Backlog CRP'!B16*1</f>
        <v>0</v>
      </c>
      <c r="C16">
        <f>'Backlog CRP'!C16*1</f>
        <v>0</v>
      </c>
      <c r="D16">
        <f>'Backlog CRP'!D16*1</f>
        <v>0</v>
      </c>
      <c r="E16">
        <f>'Backlog CRP'!E16*1</f>
        <v>0</v>
      </c>
      <c r="G16">
        <f>'Backlog CRP'!G16*1</f>
        <v>0</v>
      </c>
      <c r="H16">
        <f>'Backlog CRP'!H16*1</f>
        <v>0</v>
      </c>
      <c r="I16">
        <f>'Backlog CRP'!I16*1</f>
        <v>0</v>
      </c>
      <c r="J16">
        <f>'Backlog CRP'!J16*1</f>
        <v>0</v>
      </c>
      <c r="L16">
        <f>'Backlog CRP'!L16*1</f>
        <v>0</v>
      </c>
      <c r="M16">
        <f>'Backlog CRP'!M16*1</f>
        <v>0</v>
      </c>
      <c r="N16">
        <f>'Backlog CRP'!N16*1</f>
        <v>0</v>
      </c>
      <c r="O16">
        <f>'Backlog CRP'!O16*1</f>
        <v>0</v>
      </c>
      <c r="Q16">
        <f>'Backlog CRP'!Q16*1</f>
        <v>0</v>
      </c>
      <c r="R16">
        <f>'Backlog CRP'!R16*1</f>
        <v>0</v>
      </c>
      <c r="S16">
        <f>'Backlog CRP'!S16*1</f>
        <v>0</v>
      </c>
      <c r="T16">
        <f>'Backlog CRP'!T16*1</f>
        <v>0</v>
      </c>
      <c r="V16">
        <f>'Backlog CRP'!V16*1</f>
        <v>0</v>
      </c>
      <c r="W16">
        <f>'Backlog CRP'!W16*1</f>
        <v>0</v>
      </c>
      <c r="X16">
        <f>'Backlog CRP'!X16*1</f>
        <v>0</v>
      </c>
      <c r="Y16">
        <f>'Backlog CRP'!Y16*1</f>
        <v>0</v>
      </c>
      <c r="AA16">
        <f>'Backlog CRP'!AA16*1</f>
        <v>0</v>
      </c>
      <c r="AB16">
        <f>'Backlog CRP'!AB16*1</f>
        <v>0</v>
      </c>
      <c r="AC16">
        <f>'Backlog CRP'!AC16*1</f>
        <v>0</v>
      </c>
      <c r="AD16">
        <f>'Backlog CRP'!AD16*1</f>
        <v>0</v>
      </c>
      <c r="AF16">
        <f>'Backlog CRP'!AF16*1</f>
        <v>0</v>
      </c>
      <c r="AG16">
        <f>'Backlog CRP'!AG16*1</f>
        <v>0</v>
      </c>
      <c r="AH16">
        <f>'Backlog CRP'!AH16*1</f>
        <v>0</v>
      </c>
      <c r="AI16">
        <f>'Backlog CRP'!AI16*1</f>
        <v>0</v>
      </c>
      <c r="AK16">
        <f>'Backlog CRP'!AK16*1</f>
        <v>0</v>
      </c>
      <c r="AL16">
        <f>'Backlog CRP'!AL16*1</f>
        <v>0</v>
      </c>
      <c r="AM16">
        <f>'Backlog CRP'!AM16*1</f>
        <v>0</v>
      </c>
      <c r="AN16">
        <f>'Backlog CRP'!AN16*1</f>
        <v>0</v>
      </c>
      <c r="AP16">
        <f>'Backlog CRP'!AP16*1</f>
        <v>0</v>
      </c>
      <c r="AQ16">
        <f>'Backlog CRP'!AQ16*1</f>
        <v>0</v>
      </c>
      <c r="AR16">
        <f>'Backlog CRP'!AR16*1</f>
        <v>0</v>
      </c>
      <c r="AS16">
        <f>'Backlog CRP'!AS16*1</f>
        <v>0</v>
      </c>
      <c r="AU16">
        <f>'Backlog CRP'!AU16*1</f>
        <v>0</v>
      </c>
      <c r="AV16">
        <f>'Backlog CRP'!AV16*1</f>
        <v>0</v>
      </c>
      <c r="AW16">
        <f>'Backlog CRP'!AW16*1</f>
        <v>0</v>
      </c>
      <c r="AX16">
        <f>'Backlog CRP'!AX16*1</f>
        <v>0</v>
      </c>
      <c r="AZ16">
        <f>'Backlog CRP'!AZ16*1</f>
        <v>0</v>
      </c>
      <c r="BA16">
        <f>'Backlog CRP'!BA16*1</f>
        <v>0</v>
      </c>
      <c r="BB16">
        <f>'Backlog CRP'!BB16*1</f>
        <v>0</v>
      </c>
      <c r="BC16">
        <f>'Backlog CRP'!BC16*1</f>
        <v>0</v>
      </c>
      <c r="BE16">
        <f>'Backlog CRP'!BE16*1</f>
        <v>0</v>
      </c>
      <c r="BF16">
        <f>'Backlog CRP'!BF16*1</f>
        <v>0</v>
      </c>
      <c r="BG16">
        <f>'Backlog CRP'!BG16*1</f>
        <v>0</v>
      </c>
      <c r="BH16">
        <f>'Backlog CRP'!BH16*1</f>
        <v>0</v>
      </c>
      <c r="BJ16">
        <f>'Backlog CRP'!BJ16*1</f>
        <v>0</v>
      </c>
      <c r="BK16">
        <f>'Backlog CRP'!BK16*1</f>
        <v>0</v>
      </c>
      <c r="BL16">
        <f>'Backlog CRP'!BL16*1</f>
        <v>0</v>
      </c>
      <c r="BM16">
        <f>'Backlog CRP'!BM16*1</f>
        <v>0</v>
      </c>
      <c r="BO16">
        <f>'Backlog CRP'!BO16*1</f>
        <v>0</v>
      </c>
      <c r="BP16">
        <f>'Backlog CRP'!BP16*1</f>
        <v>0</v>
      </c>
      <c r="BQ16">
        <f>'Backlog CRP'!BQ16*1</f>
        <v>0</v>
      </c>
      <c r="BR16">
        <f>'Backlog CRP'!BR16*1</f>
        <v>0</v>
      </c>
      <c r="BT16">
        <f>'Backlog CRP'!BT16*1</f>
        <v>0</v>
      </c>
      <c r="BU16">
        <f>'Backlog CRP'!BU16*1</f>
        <v>0</v>
      </c>
      <c r="BV16">
        <f>'Backlog CRP'!BV16*1</f>
        <v>0</v>
      </c>
      <c r="BW16">
        <f>'Backlog CRP'!BW16*1</f>
        <v>0</v>
      </c>
      <c r="BY16">
        <f>'Backlog CRP'!BY16*1</f>
        <v>0</v>
      </c>
      <c r="BZ16">
        <f>'Backlog CRP'!BZ16*1</f>
        <v>0</v>
      </c>
      <c r="CA16">
        <f>'Backlog CRP'!CA16*1</f>
        <v>0</v>
      </c>
      <c r="CB16">
        <f>'Backlog CRP'!CB16*1</f>
        <v>0</v>
      </c>
      <c r="CD16">
        <f>'Backlog CRP'!CD16*1</f>
        <v>0</v>
      </c>
      <c r="CE16">
        <f>'Backlog CRP'!CE16*1</f>
        <v>0</v>
      </c>
      <c r="CF16">
        <f>'Backlog CRP'!CF16*1</f>
        <v>0</v>
      </c>
      <c r="CG16">
        <f>'Backlog CRP'!CG16*1</f>
        <v>0</v>
      </c>
      <c r="CI16">
        <f>'Backlog CRP'!CI16*1</f>
        <v>0</v>
      </c>
      <c r="CJ16">
        <f>'Backlog CRP'!CJ16*1</f>
        <v>0</v>
      </c>
      <c r="CK16">
        <f>'Backlog CRP'!CK16*1</f>
        <v>0</v>
      </c>
      <c r="CL16">
        <f>'Backlog CRP'!CL16*1</f>
        <v>0</v>
      </c>
      <c r="CN16">
        <f>'Backlog CRP'!CN16*1</f>
        <v>0</v>
      </c>
      <c r="CO16">
        <f>'Backlog CRP'!CO16*1</f>
        <v>0</v>
      </c>
      <c r="CP16">
        <f>'Backlog CRP'!CP16*1</f>
        <v>0</v>
      </c>
      <c r="CQ16">
        <f>'Backlog CRP'!CQ16*1</f>
        <v>0</v>
      </c>
      <c r="CS16">
        <f>'Backlog CRP'!CS16*1</f>
        <v>0</v>
      </c>
      <c r="CT16">
        <f>'Backlog CRP'!CT16*1</f>
        <v>0</v>
      </c>
      <c r="CU16">
        <f>'Backlog CRP'!CU16*1</f>
        <v>0</v>
      </c>
      <c r="CV16">
        <f>'Backlog CRP'!CV16*1</f>
        <v>0</v>
      </c>
      <c r="CX16">
        <f>'Backlog CRP'!CX16*1</f>
        <v>0</v>
      </c>
      <c r="CY16">
        <f>'Backlog CRP'!CY16*1</f>
        <v>0</v>
      </c>
      <c r="CZ16">
        <f>'Backlog CRP'!CZ16*1</f>
        <v>0</v>
      </c>
      <c r="DA16">
        <f>'Backlog CRP'!DA16*1</f>
        <v>0</v>
      </c>
      <c r="DC16">
        <f>'Backlog CRP'!DC16*1</f>
        <v>0</v>
      </c>
      <c r="DD16">
        <f>'Backlog CRP'!DD16*1</f>
        <v>0</v>
      </c>
      <c r="DE16">
        <f>'Backlog CRP'!DE16*1</f>
        <v>0</v>
      </c>
      <c r="DF16">
        <f>'Backlog CRP'!DF16*1</f>
        <v>0</v>
      </c>
      <c r="DH16">
        <f>'Backlog CRP'!DH16*1</f>
        <v>0</v>
      </c>
      <c r="DI16">
        <f>'Backlog CRP'!DI16*1</f>
        <v>0</v>
      </c>
      <c r="DJ16">
        <f>'Backlog CRP'!DJ16*1</f>
        <v>0</v>
      </c>
      <c r="DK16">
        <f>'Backlog CRP'!DK16*1</f>
        <v>0</v>
      </c>
      <c r="DM16">
        <f>'Backlog CRP'!DM16*1</f>
        <v>0</v>
      </c>
      <c r="DN16">
        <f>'Backlog CRP'!DN16*1</f>
        <v>0</v>
      </c>
      <c r="DO16">
        <f>'Backlog CRP'!DO16*1</f>
        <v>0</v>
      </c>
      <c r="DP16">
        <f>'Backlog CRP'!DP16*1</f>
        <v>0</v>
      </c>
      <c r="DR16">
        <f>'Backlog CRP'!DR16*1</f>
        <v>0</v>
      </c>
      <c r="DS16">
        <f>'Backlog CRP'!DS16*1</f>
        <v>0</v>
      </c>
      <c r="DT16">
        <f>'Backlog CRP'!DT16*1</f>
        <v>0</v>
      </c>
      <c r="DU16">
        <f>'Backlog CRP'!DU16*1</f>
        <v>0</v>
      </c>
      <c r="DW16">
        <f>'Backlog CRP'!DW16*1</f>
        <v>0</v>
      </c>
      <c r="DX16">
        <f>'Backlog CRP'!DX16*1</f>
        <v>0</v>
      </c>
      <c r="DY16">
        <f>'Backlog CRP'!DY16*1</f>
        <v>0</v>
      </c>
      <c r="DZ16">
        <f>'Backlog CRP'!DZ16*1</f>
        <v>0</v>
      </c>
      <c r="EB16">
        <f>'Backlog CRP'!EB16*1</f>
        <v>0</v>
      </c>
      <c r="EC16">
        <f>'Backlog CRP'!EC16*1</f>
        <v>0</v>
      </c>
      <c r="ED16">
        <f>'Backlog CRP'!ED16*1</f>
        <v>0</v>
      </c>
      <c r="EE16">
        <f>'Backlog CRP'!EE16*1</f>
        <v>0</v>
      </c>
      <c r="EG16">
        <f>'Backlog CRP'!EG16*1</f>
        <v>0</v>
      </c>
      <c r="EH16">
        <f>'Backlog CRP'!EH16*1</f>
        <v>0</v>
      </c>
      <c r="EI16">
        <f>'Backlog CRP'!EI16*1</f>
        <v>0</v>
      </c>
      <c r="EJ16">
        <f>'Backlog CRP'!EJ16*1</f>
        <v>0</v>
      </c>
      <c r="EL16">
        <f>'Backlog CRP'!EL16*1</f>
        <v>0</v>
      </c>
      <c r="EM16">
        <f>'Backlog CRP'!EM16*1</f>
        <v>0</v>
      </c>
      <c r="EN16">
        <f>'Backlog CRP'!EN16*1</f>
        <v>0</v>
      </c>
      <c r="EO16">
        <f>'Backlog CRP'!EO16*1</f>
        <v>0</v>
      </c>
      <c r="EQ16">
        <f>'Backlog CRP'!EQ16*1</f>
        <v>0</v>
      </c>
      <c r="ER16">
        <f>'Backlog CRP'!ER16*1</f>
        <v>9</v>
      </c>
      <c r="ES16">
        <f>'Backlog CRP'!ES16*1</f>
        <v>0</v>
      </c>
      <c r="ET16">
        <f>'Backlog CRP'!ET16*1</f>
        <v>0</v>
      </c>
      <c r="EV16" s="74">
        <f t="shared" si="0"/>
        <v>0</v>
      </c>
      <c r="EW16" s="74">
        <f t="shared" si="1"/>
        <v>0</v>
      </c>
      <c r="EX16" s="74">
        <f t="shared" si="2"/>
        <v>0</v>
      </c>
      <c r="EY16" s="74">
        <f t="shared" si="3"/>
        <v>0</v>
      </c>
    </row>
    <row r="17" spans="1:155" x14ac:dyDescent="0.35">
      <c r="A17">
        <v>15</v>
      </c>
      <c r="B17">
        <f>'Backlog CRP'!B17*1</f>
        <v>0</v>
      </c>
      <c r="C17">
        <f>'Backlog CRP'!C17*1</f>
        <v>0</v>
      </c>
      <c r="D17">
        <f>'Backlog CRP'!D17*1</f>
        <v>0</v>
      </c>
      <c r="E17">
        <f>'Backlog CRP'!E17*1</f>
        <v>0</v>
      </c>
      <c r="G17">
        <f>'Backlog CRP'!G17*1</f>
        <v>0</v>
      </c>
      <c r="H17">
        <f>'Backlog CRP'!H17*1</f>
        <v>0</v>
      </c>
      <c r="I17">
        <f>'Backlog CRP'!I17*1</f>
        <v>0</v>
      </c>
      <c r="J17">
        <f>'Backlog CRP'!J17*1</f>
        <v>0</v>
      </c>
      <c r="L17">
        <f>'Backlog CRP'!L17*1</f>
        <v>0</v>
      </c>
      <c r="M17">
        <f>'Backlog CRP'!M17*1</f>
        <v>0</v>
      </c>
      <c r="N17">
        <f>'Backlog CRP'!N17*1</f>
        <v>0</v>
      </c>
      <c r="O17">
        <f>'Backlog CRP'!O17*1</f>
        <v>0</v>
      </c>
      <c r="Q17">
        <f>'Backlog CRP'!Q17*1</f>
        <v>0</v>
      </c>
      <c r="R17">
        <f>'Backlog CRP'!R17*1</f>
        <v>0</v>
      </c>
      <c r="S17">
        <f>'Backlog CRP'!S17*1</f>
        <v>0</v>
      </c>
      <c r="T17">
        <f>'Backlog CRP'!T17*1</f>
        <v>0</v>
      </c>
      <c r="V17">
        <f>'Backlog CRP'!V17*1</f>
        <v>0</v>
      </c>
      <c r="W17">
        <f>'Backlog CRP'!W17*1</f>
        <v>0</v>
      </c>
      <c r="X17">
        <f>'Backlog CRP'!X17*1</f>
        <v>0</v>
      </c>
      <c r="Y17">
        <f>'Backlog CRP'!Y17*1</f>
        <v>0</v>
      </c>
      <c r="AA17">
        <f>'Backlog CRP'!AA17*1</f>
        <v>0</v>
      </c>
      <c r="AB17">
        <f>'Backlog CRP'!AB17*1</f>
        <v>0</v>
      </c>
      <c r="AC17">
        <f>'Backlog CRP'!AC17*1</f>
        <v>0</v>
      </c>
      <c r="AD17">
        <f>'Backlog CRP'!AD17*1</f>
        <v>0</v>
      </c>
      <c r="AF17">
        <f>'Backlog CRP'!AF17*1</f>
        <v>0</v>
      </c>
      <c r="AG17">
        <f>'Backlog CRP'!AG17*1</f>
        <v>0</v>
      </c>
      <c r="AH17">
        <f>'Backlog CRP'!AH17*1</f>
        <v>0</v>
      </c>
      <c r="AI17">
        <f>'Backlog CRP'!AI17*1</f>
        <v>0</v>
      </c>
      <c r="AK17">
        <f>'Backlog CRP'!AK17*1</f>
        <v>0</v>
      </c>
      <c r="AL17">
        <f>'Backlog CRP'!AL17*1</f>
        <v>0</v>
      </c>
      <c r="AM17">
        <f>'Backlog CRP'!AM17*1</f>
        <v>0</v>
      </c>
      <c r="AN17">
        <f>'Backlog CRP'!AN17*1</f>
        <v>0</v>
      </c>
      <c r="AP17">
        <f>'Backlog CRP'!AP17*1</f>
        <v>0</v>
      </c>
      <c r="AQ17">
        <f>'Backlog CRP'!AQ17*1</f>
        <v>0</v>
      </c>
      <c r="AR17">
        <f>'Backlog CRP'!AR17*1</f>
        <v>0</v>
      </c>
      <c r="AS17">
        <f>'Backlog CRP'!AS17*1</f>
        <v>0</v>
      </c>
      <c r="AU17">
        <f>'Backlog CRP'!AU17*1</f>
        <v>2</v>
      </c>
      <c r="AV17">
        <f>'Backlog CRP'!AV17*1</f>
        <v>0</v>
      </c>
      <c r="AW17">
        <f>'Backlog CRP'!AW17*1</f>
        <v>0</v>
      </c>
      <c r="AX17">
        <f>'Backlog CRP'!AX17*1</f>
        <v>0</v>
      </c>
      <c r="AZ17">
        <f>'Backlog CRP'!AZ17*1</f>
        <v>0</v>
      </c>
      <c r="BA17">
        <f>'Backlog CRP'!BA17*1</f>
        <v>0</v>
      </c>
      <c r="BB17">
        <f>'Backlog CRP'!BB17*1</f>
        <v>0</v>
      </c>
      <c r="BC17">
        <f>'Backlog CRP'!BC17*1</f>
        <v>0</v>
      </c>
      <c r="BE17">
        <f>'Backlog CRP'!BE17*1</f>
        <v>0</v>
      </c>
      <c r="BF17">
        <f>'Backlog CRP'!BF17*1</f>
        <v>0</v>
      </c>
      <c r="BG17">
        <f>'Backlog CRP'!BG17*1</f>
        <v>0</v>
      </c>
      <c r="BH17">
        <f>'Backlog CRP'!BH17*1</f>
        <v>0</v>
      </c>
      <c r="BJ17">
        <f>'Backlog CRP'!BJ17*1</f>
        <v>0</v>
      </c>
      <c r="BK17">
        <f>'Backlog CRP'!BK17*1</f>
        <v>0</v>
      </c>
      <c r="BL17">
        <f>'Backlog CRP'!BL17*1</f>
        <v>0</v>
      </c>
      <c r="BM17">
        <f>'Backlog CRP'!BM17*1</f>
        <v>0</v>
      </c>
      <c r="BO17">
        <f>'Backlog CRP'!BO17*1</f>
        <v>0</v>
      </c>
      <c r="BP17">
        <f>'Backlog CRP'!BP17*1</f>
        <v>0</v>
      </c>
      <c r="BQ17">
        <f>'Backlog CRP'!BQ17*1</f>
        <v>0</v>
      </c>
      <c r="BR17">
        <f>'Backlog CRP'!BR17*1</f>
        <v>0</v>
      </c>
      <c r="BT17">
        <f>'Backlog CRP'!BT17*1</f>
        <v>0</v>
      </c>
      <c r="BU17">
        <f>'Backlog CRP'!BU17*1</f>
        <v>0</v>
      </c>
      <c r="BV17">
        <f>'Backlog CRP'!BV17*1</f>
        <v>0</v>
      </c>
      <c r="BW17">
        <f>'Backlog CRP'!BW17*1</f>
        <v>0</v>
      </c>
      <c r="BY17">
        <f>'Backlog CRP'!BY17*1</f>
        <v>0</v>
      </c>
      <c r="BZ17">
        <f>'Backlog CRP'!BZ17*1</f>
        <v>0</v>
      </c>
      <c r="CA17">
        <f>'Backlog CRP'!CA17*1</f>
        <v>0</v>
      </c>
      <c r="CB17">
        <f>'Backlog CRP'!CB17*1</f>
        <v>0</v>
      </c>
      <c r="CD17">
        <f>'Backlog CRP'!CD17*1</f>
        <v>3</v>
      </c>
      <c r="CE17">
        <f>'Backlog CRP'!CE17*1</f>
        <v>0</v>
      </c>
      <c r="CF17">
        <f>'Backlog CRP'!CF17*1</f>
        <v>0</v>
      </c>
      <c r="CG17">
        <f>'Backlog CRP'!CG17*1</f>
        <v>0</v>
      </c>
      <c r="CI17">
        <f>'Backlog CRP'!CI17*1</f>
        <v>0</v>
      </c>
      <c r="CJ17">
        <f>'Backlog CRP'!CJ17*1</f>
        <v>0</v>
      </c>
      <c r="CK17">
        <f>'Backlog CRP'!CK17*1</f>
        <v>0</v>
      </c>
      <c r="CL17">
        <f>'Backlog CRP'!CL17*1</f>
        <v>0</v>
      </c>
      <c r="CN17">
        <f>'Backlog CRP'!CN17*1</f>
        <v>0</v>
      </c>
      <c r="CO17">
        <f>'Backlog CRP'!CO17*1</f>
        <v>0</v>
      </c>
      <c r="CP17">
        <f>'Backlog CRP'!CP17*1</f>
        <v>0</v>
      </c>
      <c r="CQ17">
        <f>'Backlog CRP'!CQ17*1</f>
        <v>0</v>
      </c>
      <c r="CS17">
        <f>'Backlog CRP'!CS17*1</f>
        <v>0</v>
      </c>
      <c r="CT17">
        <f>'Backlog CRP'!CT17*1</f>
        <v>0</v>
      </c>
      <c r="CU17">
        <f>'Backlog CRP'!CU17*1</f>
        <v>0</v>
      </c>
      <c r="CV17">
        <f>'Backlog CRP'!CV17*1</f>
        <v>0</v>
      </c>
      <c r="CX17">
        <f>'Backlog CRP'!CX17*1</f>
        <v>0</v>
      </c>
      <c r="CY17">
        <f>'Backlog CRP'!CY17*1</f>
        <v>0</v>
      </c>
      <c r="CZ17">
        <f>'Backlog CRP'!CZ17*1</f>
        <v>0</v>
      </c>
      <c r="DA17">
        <f>'Backlog CRP'!DA17*1</f>
        <v>0</v>
      </c>
      <c r="DC17">
        <f>'Backlog CRP'!DC17*1</f>
        <v>0</v>
      </c>
      <c r="DD17">
        <f>'Backlog CRP'!DD17*1</f>
        <v>0</v>
      </c>
      <c r="DE17">
        <f>'Backlog CRP'!DE17*1</f>
        <v>0</v>
      </c>
      <c r="DF17">
        <f>'Backlog CRP'!DF17*1</f>
        <v>0</v>
      </c>
      <c r="DH17">
        <f>'Backlog CRP'!DH17*1</f>
        <v>0</v>
      </c>
      <c r="DI17">
        <f>'Backlog CRP'!DI17*1</f>
        <v>0</v>
      </c>
      <c r="DJ17">
        <f>'Backlog CRP'!DJ17*1</f>
        <v>0</v>
      </c>
      <c r="DK17">
        <f>'Backlog CRP'!DK17*1</f>
        <v>0</v>
      </c>
      <c r="DM17">
        <f>'Backlog CRP'!DM17*1</f>
        <v>0</v>
      </c>
      <c r="DN17">
        <f>'Backlog CRP'!DN17*1</f>
        <v>0</v>
      </c>
      <c r="DO17">
        <f>'Backlog CRP'!DO17*1</f>
        <v>0</v>
      </c>
      <c r="DP17">
        <f>'Backlog CRP'!DP17*1</f>
        <v>0</v>
      </c>
      <c r="DR17">
        <f>'Backlog CRP'!DR17*1</f>
        <v>0</v>
      </c>
      <c r="DS17">
        <f>'Backlog CRP'!DS17*1</f>
        <v>0</v>
      </c>
      <c r="DT17">
        <f>'Backlog CRP'!DT17*1</f>
        <v>0</v>
      </c>
      <c r="DU17">
        <f>'Backlog CRP'!DU17*1</f>
        <v>0</v>
      </c>
      <c r="DW17">
        <f>'Backlog CRP'!DW17*1</f>
        <v>0</v>
      </c>
      <c r="DX17">
        <f>'Backlog CRP'!DX17*1</f>
        <v>0</v>
      </c>
      <c r="DY17">
        <f>'Backlog CRP'!DY17*1</f>
        <v>0</v>
      </c>
      <c r="DZ17">
        <f>'Backlog CRP'!DZ17*1</f>
        <v>0</v>
      </c>
      <c r="EB17">
        <f>'Backlog CRP'!EB17*1</f>
        <v>0</v>
      </c>
      <c r="EC17">
        <f>'Backlog CRP'!EC17*1</f>
        <v>0</v>
      </c>
      <c r="ED17">
        <f>'Backlog CRP'!ED17*1</f>
        <v>0</v>
      </c>
      <c r="EE17">
        <f>'Backlog CRP'!EE17*1</f>
        <v>0</v>
      </c>
      <c r="EG17">
        <f>'Backlog CRP'!EG17*1</f>
        <v>0</v>
      </c>
      <c r="EH17">
        <f>'Backlog CRP'!EH17*1</f>
        <v>0</v>
      </c>
      <c r="EI17">
        <f>'Backlog CRP'!EI17*1</f>
        <v>0</v>
      </c>
      <c r="EJ17">
        <f>'Backlog CRP'!EJ17*1</f>
        <v>0</v>
      </c>
      <c r="EL17">
        <f>'Backlog CRP'!EL17*1</f>
        <v>0</v>
      </c>
      <c r="EM17">
        <f>'Backlog CRP'!EM17*1</f>
        <v>0</v>
      </c>
      <c r="EN17">
        <f>'Backlog CRP'!EN17*1</f>
        <v>0</v>
      </c>
      <c r="EO17">
        <f>'Backlog CRP'!EO17*1</f>
        <v>0</v>
      </c>
      <c r="EQ17">
        <f>'Backlog CRP'!EQ17*1</f>
        <v>0</v>
      </c>
      <c r="ER17">
        <f>'Backlog CRP'!ER17*1</f>
        <v>0</v>
      </c>
      <c r="ES17">
        <f>'Backlog CRP'!ES17*1</f>
        <v>0</v>
      </c>
      <c r="ET17">
        <f>'Backlog CRP'!ET17*1</f>
        <v>0</v>
      </c>
      <c r="EV17" s="74">
        <f t="shared" si="0"/>
        <v>0</v>
      </c>
      <c r="EW17" s="74">
        <f t="shared" si="1"/>
        <v>0</v>
      </c>
      <c r="EX17" s="74">
        <f t="shared" si="2"/>
        <v>0</v>
      </c>
      <c r="EY17" s="74">
        <f t="shared" si="3"/>
        <v>0</v>
      </c>
    </row>
    <row r="18" spans="1:155" x14ac:dyDescent="0.35">
      <c r="A18">
        <v>16</v>
      </c>
      <c r="B18">
        <f>'Backlog CRP'!B18*1</f>
        <v>4</v>
      </c>
      <c r="C18">
        <f>'Backlog CRP'!C18*1</f>
        <v>0</v>
      </c>
      <c r="D18">
        <f>'Backlog CRP'!D18*1</f>
        <v>0</v>
      </c>
      <c r="E18">
        <f>'Backlog CRP'!E18*1</f>
        <v>0</v>
      </c>
      <c r="G18">
        <f>'Backlog CRP'!G18*1</f>
        <v>0</v>
      </c>
      <c r="H18">
        <f>'Backlog CRP'!H18*1</f>
        <v>0</v>
      </c>
      <c r="I18">
        <f>'Backlog CRP'!I18*1</f>
        <v>0</v>
      </c>
      <c r="J18">
        <f>'Backlog CRP'!J18*1</f>
        <v>0</v>
      </c>
      <c r="L18">
        <f>'Backlog CRP'!L18*1</f>
        <v>2</v>
      </c>
      <c r="M18">
        <f>'Backlog CRP'!M18*1</f>
        <v>0</v>
      </c>
      <c r="N18">
        <f>'Backlog CRP'!N18*1</f>
        <v>0</v>
      </c>
      <c r="O18">
        <f>'Backlog CRP'!O18*1</f>
        <v>0</v>
      </c>
      <c r="Q18">
        <f>'Backlog CRP'!Q18*1</f>
        <v>3</v>
      </c>
      <c r="R18">
        <f>'Backlog CRP'!R18*1</f>
        <v>0</v>
      </c>
      <c r="S18">
        <f>'Backlog CRP'!S18*1</f>
        <v>0</v>
      </c>
      <c r="T18">
        <f>'Backlog CRP'!T18*1</f>
        <v>0</v>
      </c>
      <c r="V18">
        <f>'Backlog CRP'!V18*1</f>
        <v>0</v>
      </c>
      <c r="W18">
        <f>'Backlog CRP'!W18*1</f>
        <v>0</v>
      </c>
      <c r="X18">
        <f>'Backlog CRP'!X18*1</f>
        <v>0</v>
      </c>
      <c r="Y18">
        <f>'Backlog CRP'!Y18*1</f>
        <v>0</v>
      </c>
      <c r="AA18">
        <f>'Backlog CRP'!AA18*1</f>
        <v>1</v>
      </c>
      <c r="AB18">
        <f>'Backlog CRP'!AB18*1</f>
        <v>0</v>
      </c>
      <c r="AC18">
        <f>'Backlog CRP'!AC18*1</f>
        <v>0</v>
      </c>
      <c r="AD18">
        <f>'Backlog CRP'!AD18*1</f>
        <v>0</v>
      </c>
      <c r="AF18">
        <f>'Backlog CRP'!AF18*1</f>
        <v>2</v>
      </c>
      <c r="AG18">
        <f>'Backlog CRP'!AG18*1</f>
        <v>0</v>
      </c>
      <c r="AH18">
        <f>'Backlog CRP'!AH18*1</f>
        <v>0</v>
      </c>
      <c r="AI18">
        <f>'Backlog CRP'!AI18*1</f>
        <v>0</v>
      </c>
      <c r="AK18">
        <f>'Backlog CRP'!AK18*1</f>
        <v>0</v>
      </c>
      <c r="AL18">
        <f>'Backlog CRP'!AL18*1</f>
        <v>0</v>
      </c>
      <c r="AM18">
        <f>'Backlog CRP'!AM18*1</f>
        <v>0</v>
      </c>
      <c r="AN18">
        <f>'Backlog CRP'!AN18*1</f>
        <v>0</v>
      </c>
      <c r="AP18">
        <f>'Backlog CRP'!AP18*1</f>
        <v>0</v>
      </c>
      <c r="AQ18">
        <f>'Backlog CRP'!AQ18*1</f>
        <v>0</v>
      </c>
      <c r="AR18">
        <f>'Backlog CRP'!AR18*1</f>
        <v>0</v>
      </c>
      <c r="AS18">
        <f>'Backlog CRP'!AS18*1</f>
        <v>0</v>
      </c>
      <c r="AU18">
        <f>'Backlog CRP'!AU18*1</f>
        <v>0</v>
      </c>
      <c r="AV18">
        <f>'Backlog CRP'!AV18*1</f>
        <v>0</v>
      </c>
      <c r="AW18">
        <f>'Backlog CRP'!AW18*1</f>
        <v>0</v>
      </c>
      <c r="AX18">
        <f>'Backlog CRP'!AX18*1</f>
        <v>0</v>
      </c>
      <c r="AZ18">
        <f>'Backlog CRP'!AZ18*1</f>
        <v>4</v>
      </c>
      <c r="BA18">
        <f>'Backlog CRP'!BA18*1</f>
        <v>0</v>
      </c>
      <c r="BB18">
        <f>'Backlog CRP'!BB18*1</f>
        <v>0</v>
      </c>
      <c r="BC18">
        <f>'Backlog CRP'!BC18*1</f>
        <v>0</v>
      </c>
      <c r="BE18">
        <f>'Backlog CRP'!BE18*1</f>
        <v>4</v>
      </c>
      <c r="BF18">
        <f>'Backlog CRP'!BF18*1</f>
        <v>0</v>
      </c>
      <c r="BG18">
        <f>'Backlog CRP'!BG18*1</f>
        <v>0</v>
      </c>
      <c r="BH18">
        <f>'Backlog CRP'!BH18*1</f>
        <v>0</v>
      </c>
      <c r="BJ18">
        <f>'Backlog CRP'!BJ18*1</f>
        <v>3</v>
      </c>
      <c r="BK18">
        <f>'Backlog CRP'!BK18*1</f>
        <v>0</v>
      </c>
      <c r="BL18">
        <f>'Backlog CRP'!BL18*1</f>
        <v>0</v>
      </c>
      <c r="BM18">
        <f>'Backlog CRP'!BM18*1</f>
        <v>0</v>
      </c>
      <c r="BO18">
        <f>'Backlog CRP'!BO18*1</f>
        <v>3</v>
      </c>
      <c r="BP18">
        <f>'Backlog CRP'!BP18*1</f>
        <v>0</v>
      </c>
      <c r="BQ18">
        <f>'Backlog CRP'!BQ18*1</f>
        <v>0</v>
      </c>
      <c r="BR18">
        <f>'Backlog CRP'!BR18*1</f>
        <v>0</v>
      </c>
      <c r="BT18">
        <f>'Backlog CRP'!BT18*1</f>
        <v>3</v>
      </c>
      <c r="BU18">
        <f>'Backlog CRP'!BU18*1</f>
        <v>0</v>
      </c>
      <c r="BV18">
        <f>'Backlog CRP'!BV18*1</f>
        <v>0</v>
      </c>
      <c r="BW18">
        <f>'Backlog CRP'!BW18*1</f>
        <v>0</v>
      </c>
      <c r="BY18">
        <f>'Backlog CRP'!BY18*1</f>
        <v>3</v>
      </c>
      <c r="BZ18">
        <f>'Backlog CRP'!BZ18*1</f>
        <v>0</v>
      </c>
      <c r="CA18">
        <f>'Backlog CRP'!CA18*1</f>
        <v>0</v>
      </c>
      <c r="CB18">
        <f>'Backlog CRP'!CB18*1</f>
        <v>0</v>
      </c>
      <c r="CD18">
        <f>'Backlog CRP'!CD18*1</f>
        <v>3</v>
      </c>
      <c r="CE18">
        <f>'Backlog CRP'!CE18*1</f>
        <v>7</v>
      </c>
      <c r="CF18">
        <f>'Backlog CRP'!CF18*1</f>
        <v>0</v>
      </c>
      <c r="CG18">
        <f>'Backlog CRP'!CG18*1</f>
        <v>0</v>
      </c>
      <c r="CI18">
        <f>'Backlog CRP'!CI18*1</f>
        <v>3</v>
      </c>
      <c r="CJ18">
        <f>'Backlog CRP'!CJ18*1</f>
        <v>0</v>
      </c>
      <c r="CK18">
        <f>'Backlog CRP'!CK18*1</f>
        <v>0</v>
      </c>
      <c r="CL18">
        <f>'Backlog CRP'!CL18*1</f>
        <v>0</v>
      </c>
      <c r="CN18">
        <f>'Backlog CRP'!CN18*1</f>
        <v>0</v>
      </c>
      <c r="CO18">
        <f>'Backlog CRP'!CO18*1</f>
        <v>0</v>
      </c>
      <c r="CP18">
        <f>'Backlog CRP'!CP18*1</f>
        <v>0</v>
      </c>
      <c r="CQ18">
        <f>'Backlog CRP'!CQ18*1</f>
        <v>0</v>
      </c>
      <c r="CS18">
        <f>'Backlog CRP'!CS18*1</f>
        <v>4</v>
      </c>
      <c r="CT18">
        <f>'Backlog CRP'!CT18*1</f>
        <v>0</v>
      </c>
      <c r="CU18">
        <f>'Backlog CRP'!CU18*1</f>
        <v>0</v>
      </c>
      <c r="CV18">
        <f>'Backlog CRP'!CV18*1</f>
        <v>0</v>
      </c>
      <c r="CX18">
        <f>'Backlog CRP'!CX18*1</f>
        <v>1</v>
      </c>
      <c r="CY18">
        <f>'Backlog CRP'!CY18*1</f>
        <v>0</v>
      </c>
      <c r="CZ18">
        <f>'Backlog CRP'!CZ18*1</f>
        <v>0</v>
      </c>
      <c r="DA18">
        <f>'Backlog CRP'!DA18*1</f>
        <v>0</v>
      </c>
      <c r="DC18">
        <f>'Backlog CRP'!DC18*1</f>
        <v>0</v>
      </c>
      <c r="DD18">
        <f>'Backlog CRP'!DD18*1</f>
        <v>0</v>
      </c>
      <c r="DE18">
        <f>'Backlog CRP'!DE18*1</f>
        <v>0</v>
      </c>
      <c r="DF18">
        <f>'Backlog CRP'!DF18*1</f>
        <v>0</v>
      </c>
      <c r="DH18">
        <f>'Backlog CRP'!DH18*1</f>
        <v>0</v>
      </c>
      <c r="DI18">
        <f>'Backlog CRP'!DI18*1</f>
        <v>0</v>
      </c>
      <c r="DJ18">
        <f>'Backlog CRP'!DJ18*1</f>
        <v>0</v>
      </c>
      <c r="DK18">
        <f>'Backlog CRP'!DK18*1</f>
        <v>0</v>
      </c>
      <c r="DM18">
        <f>'Backlog CRP'!DM18*1</f>
        <v>4</v>
      </c>
      <c r="DN18">
        <f>'Backlog CRP'!DN18*1</f>
        <v>0</v>
      </c>
      <c r="DO18">
        <f>'Backlog CRP'!DO18*1</f>
        <v>0</v>
      </c>
      <c r="DP18">
        <f>'Backlog CRP'!DP18*1</f>
        <v>0</v>
      </c>
      <c r="DR18">
        <f>'Backlog CRP'!DR18*1</f>
        <v>0</v>
      </c>
      <c r="DS18">
        <f>'Backlog CRP'!DS18*1</f>
        <v>0</v>
      </c>
      <c r="DT18">
        <f>'Backlog CRP'!DT18*1</f>
        <v>0</v>
      </c>
      <c r="DU18">
        <f>'Backlog CRP'!DU18*1</f>
        <v>0</v>
      </c>
      <c r="DW18">
        <f>'Backlog CRP'!DW18*1</f>
        <v>6</v>
      </c>
      <c r="DX18">
        <f>'Backlog CRP'!DX18*1</f>
        <v>0</v>
      </c>
      <c r="DY18">
        <f>'Backlog CRP'!DY18*1</f>
        <v>0</v>
      </c>
      <c r="DZ18">
        <f>'Backlog CRP'!DZ18*1</f>
        <v>0</v>
      </c>
      <c r="EB18">
        <f>'Backlog CRP'!EB18*1</f>
        <v>5</v>
      </c>
      <c r="EC18">
        <f>'Backlog CRP'!EC18*1</f>
        <v>0</v>
      </c>
      <c r="ED18">
        <f>'Backlog CRP'!ED18*1</f>
        <v>0</v>
      </c>
      <c r="EE18">
        <f>'Backlog CRP'!EE18*1</f>
        <v>0</v>
      </c>
      <c r="EG18">
        <f>'Backlog CRP'!EG18*1</f>
        <v>3</v>
      </c>
      <c r="EH18">
        <f>'Backlog CRP'!EH18*1</f>
        <v>0</v>
      </c>
      <c r="EI18">
        <f>'Backlog CRP'!EI18*1</f>
        <v>0</v>
      </c>
      <c r="EJ18">
        <f>'Backlog CRP'!EJ18*1</f>
        <v>0</v>
      </c>
      <c r="EL18">
        <f>'Backlog CRP'!EL18*1</f>
        <v>0</v>
      </c>
      <c r="EM18">
        <f>'Backlog CRP'!EM18*1</f>
        <v>0</v>
      </c>
      <c r="EN18">
        <f>'Backlog CRP'!EN18*1</f>
        <v>0</v>
      </c>
      <c r="EO18">
        <f>'Backlog CRP'!EO18*1</f>
        <v>0</v>
      </c>
      <c r="EQ18">
        <f>'Backlog CRP'!EQ18*1</f>
        <v>0</v>
      </c>
      <c r="ER18">
        <f>'Backlog CRP'!ER18*1</f>
        <v>0</v>
      </c>
      <c r="ES18">
        <f>'Backlog CRP'!ES18*1</f>
        <v>0</v>
      </c>
      <c r="ET18">
        <f>'Backlog CRP'!ET18*1</f>
        <v>0</v>
      </c>
      <c r="EV18" s="74">
        <f t="shared" si="0"/>
        <v>2</v>
      </c>
      <c r="EW18" s="74">
        <f t="shared" si="1"/>
        <v>0</v>
      </c>
      <c r="EX18" s="74">
        <f t="shared" si="2"/>
        <v>0</v>
      </c>
      <c r="EY18" s="74">
        <f t="shared" si="3"/>
        <v>0</v>
      </c>
    </row>
    <row r="19" spans="1:155" x14ac:dyDescent="0.35">
      <c r="A19">
        <v>17</v>
      </c>
      <c r="B19">
        <f>'Backlog CRP'!B19*1</f>
        <v>0</v>
      </c>
      <c r="C19">
        <f>'Backlog CRP'!C19*1</f>
        <v>21</v>
      </c>
      <c r="D19">
        <f>'Backlog CRP'!D19*1</f>
        <v>0</v>
      </c>
      <c r="E19">
        <f>'Backlog CRP'!E19*1</f>
        <v>0</v>
      </c>
      <c r="G19">
        <f>'Backlog CRP'!G19*1</f>
        <v>0</v>
      </c>
      <c r="H19">
        <f>'Backlog CRP'!H19*1</f>
        <v>3</v>
      </c>
      <c r="I19">
        <f>'Backlog CRP'!I19*1</f>
        <v>0</v>
      </c>
      <c r="J19">
        <f>'Backlog CRP'!J19*1</f>
        <v>0</v>
      </c>
      <c r="L19">
        <f>'Backlog CRP'!L19*1</f>
        <v>1</v>
      </c>
      <c r="M19">
        <f>'Backlog CRP'!M19*1</f>
        <v>0</v>
      </c>
      <c r="N19">
        <f>'Backlog CRP'!N19*1</f>
        <v>0</v>
      </c>
      <c r="O19">
        <f>'Backlog CRP'!O19*1</f>
        <v>0</v>
      </c>
      <c r="Q19">
        <f>'Backlog CRP'!Q19*1</f>
        <v>1</v>
      </c>
      <c r="R19">
        <f>'Backlog CRP'!R19*1</f>
        <v>13</v>
      </c>
      <c r="S19">
        <f>'Backlog CRP'!S19*1</f>
        <v>0</v>
      </c>
      <c r="T19">
        <f>'Backlog CRP'!T19*1</f>
        <v>0</v>
      </c>
      <c r="V19">
        <f>'Backlog CRP'!V19*1</f>
        <v>0</v>
      </c>
      <c r="W19">
        <f>'Backlog CRP'!W19*1</f>
        <v>0</v>
      </c>
      <c r="X19">
        <f>'Backlog CRP'!X19*1</f>
        <v>0</v>
      </c>
      <c r="Y19">
        <f>'Backlog CRP'!Y19*1</f>
        <v>0</v>
      </c>
      <c r="AA19">
        <f>'Backlog CRP'!AA19*1</f>
        <v>0</v>
      </c>
      <c r="AB19">
        <f>'Backlog CRP'!AB19*1</f>
        <v>0</v>
      </c>
      <c r="AC19">
        <f>'Backlog CRP'!AC19*1</f>
        <v>0</v>
      </c>
      <c r="AD19">
        <f>'Backlog CRP'!AD19*1</f>
        <v>0</v>
      </c>
      <c r="AF19">
        <f>'Backlog CRP'!AF19*1</f>
        <v>0</v>
      </c>
      <c r="AG19">
        <f>'Backlog CRP'!AG19*1</f>
        <v>7</v>
      </c>
      <c r="AH19">
        <f>'Backlog CRP'!AH19*1</f>
        <v>0</v>
      </c>
      <c r="AI19">
        <f>'Backlog CRP'!AI19*1</f>
        <v>0</v>
      </c>
      <c r="AK19">
        <f>'Backlog CRP'!AK19*1</f>
        <v>0</v>
      </c>
      <c r="AL19">
        <f>'Backlog CRP'!AL19*1</f>
        <v>0</v>
      </c>
      <c r="AM19">
        <f>'Backlog CRP'!AM19*1</f>
        <v>0</v>
      </c>
      <c r="AN19">
        <f>'Backlog CRP'!AN19*1</f>
        <v>0</v>
      </c>
      <c r="AP19">
        <f>'Backlog CRP'!AP19*1</f>
        <v>0</v>
      </c>
      <c r="AQ19">
        <f>'Backlog CRP'!AQ19*1</f>
        <v>0</v>
      </c>
      <c r="AR19">
        <f>'Backlog CRP'!AR19*1</f>
        <v>0</v>
      </c>
      <c r="AS19">
        <f>'Backlog CRP'!AS19*1</f>
        <v>0</v>
      </c>
      <c r="AU19">
        <f>'Backlog CRP'!AU19*1</f>
        <v>0</v>
      </c>
      <c r="AV19">
        <f>'Backlog CRP'!AV19*1</f>
        <v>24</v>
      </c>
      <c r="AW19">
        <f>'Backlog CRP'!AW19*1</f>
        <v>0</v>
      </c>
      <c r="AX19">
        <f>'Backlog CRP'!AX19*1</f>
        <v>0</v>
      </c>
      <c r="AZ19">
        <f>'Backlog CRP'!AZ19*1</f>
        <v>0</v>
      </c>
      <c r="BA19">
        <f>'Backlog CRP'!BA19*1</f>
        <v>20</v>
      </c>
      <c r="BB19">
        <f>'Backlog CRP'!BB19*1</f>
        <v>0</v>
      </c>
      <c r="BC19">
        <f>'Backlog CRP'!BC19*1</f>
        <v>0</v>
      </c>
      <c r="BE19">
        <f>'Backlog CRP'!BE19*1</f>
        <v>0</v>
      </c>
      <c r="BF19">
        <f>'Backlog CRP'!BF19*1</f>
        <v>20</v>
      </c>
      <c r="BG19">
        <f>'Backlog CRP'!BG19*1</f>
        <v>0</v>
      </c>
      <c r="BH19">
        <f>'Backlog CRP'!BH19*1</f>
        <v>0</v>
      </c>
      <c r="BJ19">
        <f>'Backlog CRP'!BJ19*1</f>
        <v>0</v>
      </c>
      <c r="BK19">
        <f>'Backlog CRP'!BK19*1</f>
        <v>4</v>
      </c>
      <c r="BL19">
        <f>'Backlog CRP'!BL19*1</f>
        <v>0</v>
      </c>
      <c r="BM19">
        <f>'Backlog CRP'!BM19*1</f>
        <v>0</v>
      </c>
      <c r="BO19">
        <f>'Backlog CRP'!BO19*1</f>
        <v>2</v>
      </c>
      <c r="BP19">
        <f>'Backlog CRP'!BP19*1</f>
        <v>0</v>
      </c>
      <c r="BQ19">
        <f>'Backlog CRP'!BQ19*1</f>
        <v>0</v>
      </c>
      <c r="BR19">
        <f>'Backlog CRP'!BR19*1</f>
        <v>0</v>
      </c>
      <c r="BT19">
        <f>'Backlog CRP'!BT19*1</f>
        <v>0</v>
      </c>
      <c r="BU19">
        <f>'Backlog CRP'!BU19*1</f>
        <v>6</v>
      </c>
      <c r="BV19">
        <f>'Backlog CRP'!BV19*1</f>
        <v>0</v>
      </c>
      <c r="BW19">
        <f>'Backlog CRP'!BW19*1</f>
        <v>0</v>
      </c>
      <c r="BY19">
        <f>'Backlog CRP'!BY19*1</f>
        <v>2</v>
      </c>
      <c r="BZ19">
        <f>'Backlog CRP'!BZ19*1</f>
        <v>20</v>
      </c>
      <c r="CA19">
        <f>'Backlog CRP'!CA19*1</f>
        <v>0</v>
      </c>
      <c r="CB19">
        <f>'Backlog CRP'!CB19*1</f>
        <v>0</v>
      </c>
      <c r="CD19">
        <f>'Backlog CRP'!CD19*1</f>
        <v>0</v>
      </c>
      <c r="CE19">
        <f>'Backlog CRP'!CE19*1</f>
        <v>26</v>
      </c>
      <c r="CF19">
        <f>'Backlog CRP'!CF19*1</f>
        <v>0</v>
      </c>
      <c r="CG19">
        <f>'Backlog CRP'!CG19*1</f>
        <v>0</v>
      </c>
      <c r="CI19">
        <f>'Backlog CRP'!CI19*1</f>
        <v>0</v>
      </c>
      <c r="CJ19">
        <f>'Backlog CRP'!CJ19*1</f>
        <v>0</v>
      </c>
      <c r="CK19">
        <f>'Backlog CRP'!CK19*1</f>
        <v>0</v>
      </c>
      <c r="CL19">
        <f>'Backlog CRP'!CL19*1</f>
        <v>0</v>
      </c>
      <c r="CN19">
        <f>'Backlog CRP'!CN19*1</f>
        <v>0</v>
      </c>
      <c r="CO19">
        <f>'Backlog CRP'!CO19*1</f>
        <v>17</v>
      </c>
      <c r="CP19">
        <f>'Backlog CRP'!CP19*1</f>
        <v>0</v>
      </c>
      <c r="CQ19">
        <f>'Backlog CRP'!CQ19*1</f>
        <v>0</v>
      </c>
      <c r="CS19">
        <f>'Backlog CRP'!CS19*1</f>
        <v>0</v>
      </c>
      <c r="CT19">
        <f>'Backlog CRP'!CT19*1</f>
        <v>9</v>
      </c>
      <c r="CU19">
        <f>'Backlog CRP'!CU19*1</f>
        <v>0</v>
      </c>
      <c r="CV19">
        <f>'Backlog CRP'!CV19*1</f>
        <v>0</v>
      </c>
      <c r="CX19">
        <f>'Backlog CRP'!CX19*1</f>
        <v>0</v>
      </c>
      <c r="CY19">
        <f>'Backlog CRP'!CY19*1</f>
        <v>0</v>
      </c>
      <c r="CZ19">
        <f>'Backlog CRP'!CZ19*1</f>
        <v>0</v>
      </c>
      <c r="DA19">
        <f>'Backlog CRP'!DA19*1</f>
        <v>0</v>
      </c>
      <c r="DC19">
        <f>'Backlog CRP'!DC19*1</f>
        <v>0</v>
      </c>
      <c r="DD19">
        <f>'Backlog CRP'!DD19*1</f>
        <v>0</v>
      </c>
      <c r="DE19">
        <f>'Backlog CRP'!DE19*1</f>
        <v>0</v>
      </c>
      <c r="DF19">
        <f>'Backlog CRP'!DF19*1</f>
        <v>0</v>
      </c>
      <c r="DH19">
        <f>'Backlog CRP'!DH19*1</f>
        <v>0</v>
      </c>
      <c r="DI19">
        <f>'Backlog CRP'!DI19*1</f>
        <v>0</v>
      </c>
      <c r="DJ19">
        <f>'Backlog CRP'!DJ19*1</f>
        <v>0</v>
      </c>
      <c r="DK19">
        <f>'Backlog CRP'!DK19*1</f>
        <v>0</v>
      </c>
      <c r="DM19">
        <f>'Backlog CRP'!DM19*1</f>
        <v>0</v>
      </c>
      <c r="DN19">
        <f>'Backlog CRP'!DN19*1</f>
        <v>0</v>
      </c>
      <c r="DO19">
        <f>'Backlog CRP'!DO19*1</f>
        <v>0</v>
      </c>
      <c r="DP19">
        <f>'Backlog CRP'!DP19*1</f>
        <v>0</v>
      </c>
      <c r="DR19">
        <f>'Backlog CRP'!DR19*1</f>
        <v>0</v>
      </c>
      <c r="DS19">
        <f>'Backlog CRP'!DS19*1</f>
        <v>0</v>
      </c>
      <c r="DT19">
        <f>'Backlog CRP'!DT19*1</f>
        <v>0</v>
      </c>
      <c r="DU19">
        <f>'Backlog CRP'!DU19*1</f>
        <v>0</v>
      </c>
      <c r="DW19">
        <f>'Backlog CRP'!DW19*1</f>
        <v>0</v>
      </c>
      <c r="DX19">
        <f>'Backlog CRP'!DX19*1</f>
        <v>0</v>
      </c>
      <c r="DY19">
        <f>'Backlog CRP'!DY19*1</f>
        <v>0</v>
      </c>
      <c r="DZ19">
        <f>'Backlog CRP'!DZ19*1</f>
        <v>0</v>
      </c>
      <c r="EB19">
        <f>'Backlog CRP'!EB19*1</f>
        <v>0</v>
      </c>
      <c r="EC19">
        <f>'Backlog CRP'!EC19*1</f>
        <v>1</v>
      </c>
      <c r="ED19">
        <f>'Backlog CRP'!ED19*1</f>
        <v>0</v>
      </c>
      <c r="EE19">
        <f>'Backlog CRP'!EE19*1</f>
        <v>0</v>
      </c>
      <c r="EG19">
        <f>'Backlog CRP'!EG19*1</f>
        <v>0</v>
      </c>
      <c r="EH19">
        <f>'Backlog CRP'!EH19*1</f>
        <v>20</v>
      </c>
      <c r="EI19">
        <f>'Backlog CRP'!EI19*1</f>
        <v>0</v>
      </c>
      <c r="EJ19">
        <f>'Backlog CRP'!EJ19*1</f>
        <v>0</v>
      </c>
      <c r="EL19">
        <f>'Backlog CRP'!EL19*1</f>
        <v>0</v>
      </c>
      <c r="EM19">
        <f>'Backlog CRP'!EM19*1</f>
        <v>0</v>
      </c>
      <c r="EN19">
        <f>'Backlog CRP'!EN19*1</f>
        <v>0</v>
      </c>
      <c r="EO19">
        <f>'Backlog CRP'!EO19*1</f>
        <v>0</v>
      </c>
      <c r="EQ19">
        <f>'Backlog CRP'!EQ19*1</f>
        <v>1</v>
      </c>
      <c r="ER19">
        <f>'Backlog CRP'!ER19*1</f>
        <v>0</v>
      </c>
      <c r="ES19">
        <f>'Backlog CRP'!ES19*1</f>
        <v>0</v>
      </c>
      <c r="ET19">
        <f>'Backlog CRP'!ET19*1</f>
        <v>0</v>
      </c>
      <c r="EV19" s="74">
        <f t="shared" si="0"/>
        <v>0</v>
      </c>
      <c r="EW19" s="74">
        <f t="shared" si="1"/>
        <v>7</v>
      </c>
      <c r="EX19" s="74">
        <f t="shared" si="2"/>
        <v>0</v>
      </c>
      <c r="EY19" s="74">
        <f t="shared" si="3"/>
        <v>0</v>
      </c>
    </row>
    <row r="20" spans="1:155" x14ac:dyDescent="0.35">
      <c r="A20">
        <v>18</v>
      </c>
      <c r="B20">
        <f>'Backlog CRP'!B20*1</f>
        <v>0</v>
      </c>
      <c r="C20">
        <f>'Backlog CRP'!C20*1</f>
        <v>10</v>
      </c>
      <c r="D20">
        <f>'Backlog CRP'!D20*1</f>
        <v>0</v>
      </c>
      <c r="E20">
        <f>'Backlog CRP'!E20*1</f>
        <v>0</v>
      </c>
      <c r="G20">
        <f>'Backlog CRP'!G20*1</f>
        <v>0</v>
      </c>
      <c r="H20">
        <f>'Backlog CRP'!H20*1</f>
        <v>9</v>
      </c>
      <c r="I20">
        <f>'Backlog CRP'!I20*1</f>
        <v>0</v>
      </c>
      <c r="J20">
        <f>'Backlog CRP'!J20*1</f>
        <v>0</v>
      </c>
      <c r="L20">
        <f>'Backlog CRP'!L20*1</f>
        <v>0</v>
      </c>
      <c r="M20">
        <f>'Backlog CRP'!M20*1</f>
        <v>8</v>
      </c>
      <c r="N20">
        <f>'Backlog CRP'!N20*1</f>
        <v>0</v>
      </c>
      <c r="O20">
        <f>'Backlog CRP'!O20*1</f>
        <v>0</v>
      </c>
      <c r="Q20">
        <f>'Backlog CRP'!Q20*1</f>
        <v>0</v>
      </c>
      <c r="R20">
        <f>'Backlog CRP'!R20*1</f>
        <v>19</v>
      </c>
      <c r="S20">
        <f>'Backlog CRP'!S20*1</f>
        <v>0</v>
      </c>
      <c r="T20">
        <f>'Backlog CRP'!T20*1</f>
        <v>0</v>
      </c>
      <c r="V20">
        <f>'Backlog CRP'!V20*1</f>
        <v>0</v>
      </c>
      <c r="W20">
        <f>'Backlog CRP'!W20*1</f>
        <v>10</v>
      </c>
      <c r="X20">
        <f>'Backlog CRP'!X20*1</f>
        <v>0</v>
      </c>
      <c r="Y20">
        <f>'Backlog CRP'!Y20*1</f>
        <v>0</v>
      </c>
      <c r="AA20">
        <f>'Backlog CRP'!AA20*1</f>
        <v>0</v>
      </c>
      <c r="AB20">
        <f>'Backlog CRP'!AB20*1</f>
        <v>7</v>
      </c>
      <c r="AC20">
        <f>'Backlog CRP'!AC20*1</f>
        <v>0</v>
      </c>
      <c r="AD20">
        <f>'Backlog CRP'!AD20*1</f>
        <v>0</v>
      </c>
      <c r="AF20">
        <f>'Backlog CRP'!AF20*1</f>
        <v>0</v>
      </c>
      <c r="AG20">
        <f>'Backlog CRP'!AG20*1</f>
        <v>17</v>
      </c>
      <c r="AH20">
        <f>'Backlog CRP'!AH20*1</f>
        <v>0</v>
      </c>
      <c r="AI20">
        <f>'Backlog CRP'!AI20*1</f>
        <v>0</v>
      </c>
      <c r="AK20">
        <f>'Backlog CRP'!AK20*1</f>
        <v>0</v>
      </c>
      <c r="AL20">
        <f>'Backlog CRP'!AL20*1</f>
        <v>6</v>
      </c>
      <c r="AM20">
        <f>'Backlog CRP'!AM20*1</f>
        <v>0</v>
      </c>
      <c r="AN20">
        <f>'Backlog CRP'!AN20*1</f>
        <v>0</v>
      </c>
      <c r="AP20">
        <f>'Backlog CRP'!AP20*1</f>
        <v>0</v>
      </c>
      <c r="AQ20">
        <f>'Backlog CRP'!AQ20*1</f>
        <v>0</v>
      </c>
      <c r="AR20">
        <f>'Backlog CRP'!AR20*1</f>
        <v>0</v>
      </c>
      <c r="AS20">
        <f>'Backlog CRP'!AS20*1</f>
        <v>0</v>
      </c>
      <c r="AU20">
        <f>'Backlog CRP'!AU20*1</f>
        <v>0</v>
      </c>
      <c r="AV20">
        <f>'Backlog CRP'!AV20*1</f>
        <v>0</v>
      </c>
      <c r="AW20">
        <f>'Backlog CRP'!AW20*1</f>
        <v>0</v>
      </c>
      <c r="AX20">
        <f>'Backlog CRP'!AX20*1</f>
        <v>0</v>
      </c>
      <c r="AZ20">
        <f>'Backlog CRP'!AZ20*1</f>
        <v>0</v>
      </c>
      <c r="BA20">
        <f>'Backlog CRP'!BA20*1</f>
        <v>16</v>
      </c>
      <c r="BB20">
        <f>'Backlog CRP'!BB20*1</f>
        <v>0</v>
      </c>
      <c r="BC20">
        <f>'Backlog CRP'!BC20*1</f>
        <v>0</v>
      </c>
      <c r="BE20">
        <f>'Backlog CRP'!BE20*1</f>
        <v>0</v>
      </c>
      <c r="BF20">
        <f>'Backlog CRP'!BF20*1</f>
        <v>16</v>
      </c>
      <c r="BG20">
        <f>'Backlog CRP'!BG20*1</f>
        <v>0</v>
      </c>
      <c r="BH20">
        <f>'Backlog CRP'!BH20*1</f>
        <v>0</v>
      </c>
      <c r="BJ20">
        <f>'Backlog CRP'!BJ20*1</f>
        <v>0</v>
      </c>
      <c r="BK20">
        <f>'Backlog CRP'!BK20*1</f>
        <v>16</v>
      </c>
      <c r="BL20">
        <f>'Backlog CRP'!BL20*1</f>
        <v>0</v>
      </c>
      <c r="BM20">
        <f>'Backlog CRP'!BM20*1</f>
        <v>0</v>
      </c>
      <c r="BO20">
        <f>'Backlog CRP'!BO20*1</f>
        <v>0</v>
      </c>
      <c r="BP20">
        <f>'Backlog CRP'!BP20*1</f>
        <v>11</v>
      </c>
      <c r="BQ20">
        <f>'Backlog CRP'!BQ20*1</f>
        <v>0</v>
      </c>
      <c r="BR20">
        <f>'Backlog CRP'!BR20*1</f>
        <v>0</v>
      </c>
      <c r="BT20">
        <f>'Backlog CRP'!BT20*1</f>
        <v>0</v>
      </c>
      <c r="BU20">
        <f>'Backlog CRP'!BU20*1</f>
        <v>11</v>
      </c>
      <c r="BV20">
        <f>'Backlog CRP'!BV20*1</f>
        <v>0</v>
      </c>
      <c r="BW20">
        <f>'Backlog CRP'!BW20*1</f>
        <v>0</v>
      </c>
      <c r="BY20">
        <f>'Backlog CRP'!BY20*1</f>
        <v>0</v>
      </c>
      <c r="BZ20">
        <f>'Backlog CRP'!BZ20*1</f>
        <v>9</v>
      </c>
      <c r="CA20">
        <f>'Backlog CRP'!CA20*1</f>
        <v>0</v>
      </c>
      <c r="CB20">
        <f>'Backlog CRP'!CB20*1</f>
        <v>0</v>
      </c>
      <c r="CD20">
        <f>'Backlog CRP'!CD20*1</f>
        <v>0</v>
      </c>
      <c r="CE20">
        <f>'Backlog CRP'!CE20*1</f>
        <v>0</v>
      </c>
      <c r="CF20">
        <f>'Backlog CRP'!CF20*1</f>
        <v>0</v>
      </c>
      <c r="CG20">
        <f>'Backlog CRP'!CG20*1</f>
        <v>0</v>
      </c>
      <c r="CI20">
        <f>'Backlog CRP'!CI20*1</f>
        <v>0</v>
      </c>
      <c r="CJ20">
        <f>'Backlog CRP'!CJ20*1</f>
        <v>11</v>
      </c>
      <c r="CK20">
        <f>'Backlog CRP'!CK20*1</f>
        <v>0</v>
      </c>
      <c r="CL20">
        <f>'Backlog CRP'!CL20*1</f>
        <v>0</v>
      </c>
      <c r="CN20">
        <f>'Backlog CRP'!CN20*1</f>
        <v>0</v>
      </c>
      <c r="CO20">
        <f>'Backlog CRP'!CO20*1</f>
        <v>6</v>
      </c>
      <c r="CP20">
        <f>'Backlog CRP'!CP20*1</f>
        <v>0</v>
      </c>
      <c r="CQ20">
        <f>'Backlog CRP'!CQ20*1</f>
        <v>0</v>
      </c>
      <c r="CS20">
        <f>'Backlog CRP'!CS20*1</f>
        <v>0</v>
      </c>
      <c r="CT20">
        <f>'Backlog CRP'!CT20*1</f>
        <v>14</v>
      </c>
      <c r="CU20">
        <f>'Backlog CRP'!CU20*1</f>
        <v>0</v>
      </c>
      <c r="CV20">
        <f>'Backlog CRP'!CV20*1</f>
        <v>0</v>
      </c>
      <c r="CX20">
        <f>'Backlog CRP'!CX20*1</f>
        <v>0</v>
      </c>
      <c r="CY20">
        <f>'Backlog CRP'!CY20*1</f>
        <v>23</v>
      </c>
      <c r="CZ20">
        <f>'Backlog CRP'!CZ20*1</f>
        <v>0</v>
      </c>
      <c r="DA20">
        <f>'Backlog CRP'!DA20*1</f>
        <v>0</v>
      </c>
      <c r="DC20">
        <f>'Backlog CRP'!DC20*1</f>
        <v>0</v>
      </c>
      <c r="DD20">
        <f>'Backlog CRP'!DD20*1</f>
        <v>9</v>
      </c>
      <c r="DE20">
        <f>'Backlog CRP'!DE20*1</f>
        <v>0</v>
      </c>
      <c r="DF20">
        <f>'Backlog CRP'!DF20*1</f>
        <v>0</v>
      </c>
      <c r="DH20">
        <f>'Backlog CRP'!DH20*1</f>
        <v>0</v>
      </c>
      <c r="DI20">
        <f>'Backlog CRP'!DI20*1</f>
        <v>0</v>
      </c>
      <c r="DJ20">
        <f>'Backlog CRP'!DJ20*1</f>
        <v>0</v>
      </c>
      <c r="DK20">
        <f>'Backlog CRP'!DK20*1</f>
        <v>0</v>
      </c>
      <c r="DM20">
        <f>'Backlog CRP'!DM20*1</f>
        <v>0</v>
      </c>
      <c r="DN20">
        <f>'Backlog CRP'!DN20*1</f>
        <v>9</v>
      </c>
      <c r="DO20">
        <f>'Backlog CRP'!DO20*1</f>
        <v>0</v>
      </c>
      <c r="DP20">
        <f>'Backlog CRP'!DP20*1</f>
        <v>0</v>
      </c>
      <c r="DR20">
        <f>'Backlog CRP'!DR20*1</f>
        <v>0</v>
      </c>
      <c r="DS20">
        <f>'Backlog CRP'!DS20*1</f>
        <v>10</v>
      </c>
      <c r="DT20">
        <f>'Backlog CRP'!DT20*1</f>
        <v>0</v>
      </c>
      <c r="DU20">
        <f>'Backlog CRP'!DU20*1</f>
        <v>0</v>
      </c>
      <c r="DW20">
        <f>'Backlog CRP'!DW20*1</f>
        <v>0</v>
      </c>
      <c r="DX20">
        <f>'Backlog CRP'!DX20*1</f>
        <v>15</v>
      </c>
      <c r="DY20">
        <f>'Backlog CRP'!DY20*1</f>
        <v>0</v>
      </c>
      <c r="DZ20">
        <f>'Backlog CRP'!DZ20*1</f>
        <v>0</v>
      </c>
      <c r="EB20">
        <f>'Backlog CRP'!EB20*1</f>
        <v>0</v>
      </c>
      <c r="EC20">
        <f>'Backlog CRP'!EC20*1</f>
        <v>14</v>
      </c>
      <c r="ED20">
        <f>'Backlog CRP'!ED20*1</f>
        <v>0</v>
      </c>
      <c r="EE20">
        <f>'Backlog CRP'!EE20*1</f>
        <v>0</v>
      </c>
      <c r="EG20">
        <f>'Backlog CRP'!EG20*1</f>
        <v>0</v>
      </c>
      <c r="EH20">
        <f>'Backlog CRP'!EH20*1</f>
        <v>12</v>
      </c>
      <c r="EI20">
        <f>'Backlog CRP'!EI20*1</f>
        <v>0</v>
      </c>
      <c r="EJ20">
        <f>'Backlog CRP'!EJ20*1</f>
        <v>0</v>
      </c>
      <c r="EL20">
        <f>'Backlog CRP'!EL20*1</f>
        <v>0</v>
      </c>
      <c r="EM20">
        <f>'Backlog CRP'!EM20*1</f>
        <v>0</v>
      </c>
      <c r="EN20">
        <f>'Backlog CRP'!EN20*1</f>
        <v>0</v>
      </c>
      <c r="EO20">
        <f>'Backlog CRP'!EO20*1</f>
        <v>0</v>
      </c>
      <c r="EQ20">
        <f>'Backlog CRP'!EQ20*1</f>
        <v>6</v>
      </c>
      <c r="ER20">
        <f>'Backlog CRP'!ER20*1</f>
        <v>0</v>
      </c>
      <c r="ES20">
        <f>'Backlog CRP'!ES20*1</f>
        <v>0</v>
      </c>
      <c r="ET20">
        <f>'Backlog CRP'!ET20*1</f>
        <v>0</v>
      </c>
      <c r="EV20" s="74">
        <f t="shared" si="0"/>
        <v>0</v>
      </c>
      <c r="EW20" s="74">
        <f t="shared" si="1"/>
        <v>10</v>
      </c>
      <c r="EX20" s="74">
        <f t="shared" si="2"/>
        <v>0</v>
      </c>
      <c r="EY20" s="74">
        <f t="shared" si="3"/>
        <v>0</v>
      </c>
    </row>
    <row r="21" spans="1:155" x14ac:dyDescent="0.35">
      <c r="A21">
        <v>19</v>
      </c>
      <c r="B21">
        <f>'Backlog CRP'!B21*1</f>
        <v>0</v>
      </c>
      <c r="C21">
        <f>'Backlog CRP'!C21*1</f>
        <v>9</v>
      </c>
      <c r="D21">
        <f>'Backlog CRP'!D21*1</f>
        <v>0</v>
      </c>
      <c r="E21">
        <f>'Backlog CRP'!E21*1</f>
        <v>0</v>
      </c>
      <c r="G21">
        <f>'Backlog CRP'!G21*1</f>
        <v>0</v>
      </c>
      <c r="H21">
        <f>'Backlog CRP'!H21*1</f>
        <v>2</v>
      </c>
      <c r="I21">
        <f>'Backlog CRP'!I21*1</f>
        <v>0</v>
      </c>
      <c r="J21">
        <f>'Backlog CRP'!J21*1</f>
        <v>0</v>
      </c>
      <c r="L21">
        <f>'Backlog CRP'!L21*1</f>
        <v>0</v>
      </c>
      <c r="M21">
        <f>'Backlog CRP'!M21*1</f>
        <v>2</v>
      </c>
      <c r="N21">
        <f>'Backlog CRP'!N21*1</f>
        <v>0</v>
      </c>
      <c r="O21">
        <f>'Backlog CRP'!O21*1</f>
        <v>0</v>
      </c>
      <c r="Q21">
        <f>'Backlog CRP'!Q21*1</f>
        <v>0</v>
      </c>
      <c r="R21">
        <f>'Backlog CRP'!R21*1</f>
        <v>0</v>
      </c>
      <c r="S21">
        <f>'Backlog CRP'!S21*1</f>
        <v>0</v>
      </c>
      <c r="T21">
        <f>'Backlog CRP'!T21*1</f>
        <v>0</v>
      </c>
      <c r="V21">
        <f>'Backlog CRP'!V21*1</f>
        <v>0</v>
      </c>
      <c r="W21">
        <f>'Backlog CRP'!W21*1</f>
        <v>2</v>
      </c>
      <c r="X21">
        <f>'Backlog CRP'!X21*1</f>
        <v>0</v>
      </c>
      <c r="Y21">
        <f>'Backlog CRP'!Y21*1</f>
        <v>0</v>
      </c>
      <c r="AA21">
        <f>'Backlog CRP'!AA21*1</f>
        <v>0</v>
      </c>
      <c r="AB21">
        <f>'Backlog CRP'!AB21*1</f>
        <v>0</v>
      </c>
      <c r="AC21">
        <f>'Backlog CRP'!AC21*1</f>
        <v>0</v>
      </c>
      <c r="AD21">
        <f>'Backlog CRP'!AD21*1</f>
        <v>0</v>
      </c>
      <c r="AF21">
        <f>'Backlog CRP'!AF21*1</f>
        <v>0</v>
      </c>
      <c r="AG21">
        <f>'Backlog CRP'!AG21*1</f>
        <v>0</v>
      </c>
      <c r="AH21">
        <f>'Backlog CRP'!AH21*1</f>
        <v>0</v>
      </c>
      <c r="AI21">
        <f>'Backlog CRP'!AI21*1</f>
        <v>0</v>
      </c>
      <c r="AK21">
        <f>'Backlog CRP'!AK21*1</f>
        <v>0</v>
      </c>
      <c r="AL21">
        <f>'Backlog CRP'!AL21*1</f>
        <v>1</v>
      </c>
      <c r="AM21">
        <f>'Backlog CRP'!AM21*1</f>
        <v>0</v>
      </c>
      <c r="AN21">
        <f>'Backlog CRP'!AN21*1</f>
        <v>0</v>
      </c>
      <c r="AP21">
        <f>'Backlog CRP'!AP21*1</f>
        <v>0</v>
      </c>
      <c r="AQ21">
        <f>'Backlog CRP'!AQ21*1</f>
        <v>0</v>
      </c>
      <c r="AR21">
        <f>'Backlog CRP'!AR21*1</f>
        <v>0</v>
      </c>
      <c r="AS21">
        <f>'Backlog CRP'!AS21*1</f>
        <v>0</v>
      </c>
      <c r="AU21">
        <f>'Backlog CRP'!AU21*1</f>
        <v>0</v>
      </c>
      <c r="AV21">
        <f>'Backlog CRP'!AV21*1</f>
        <v>0</v>
      </c>
      <c r="AW21">
        <f>'Backlog CRP'!AW21*1</f>
        <v>0</v>
      </c>
      <c r="AX21">
        <f>'Backlog CRP'!AX21*1</f>
        <v>0</v>
      </c>
      <c r="AZ21">
        <f>'Backlog CRP'!AZ21*1</f>
        <v>0</v>
      </c>
      <c r="BA21">
        <f>'Backlog CRP'!BA21*1</f>
        <v>0</v>
      </c>
      <c r="BB21">
        <f>'Backlog CRP'!BB21*1</f>
        <v>0</v>
      </c>
      <c r="BC21">
        <f>'Backlog CRP'!BC21*1</f>
        <v>0</v>
      </c>
      <c r="BE21">
        <f>'Backlog CRP'!BE21*1</f>
        <v>0</v>
      </c>
      <c r="BF21">
        <f>'Backlog CRP'!BF21*1</f>
        <v>0</v>
      </c>
      <c r="BG21">
        <f>'Backlog CRP'!BG21*1</f>
        <v>0</v>
      </c>
      <c r="BH21">
        <f>'Backlog CRP'!BH21*1</f>
        <v>0</v>
      </c>
      <c r="BJ21">
        <f>'Backlog CRP'!BJ21*1</f>
        <v>0</v>
      </c>
      <c r="BK21">
        <f>'Backlog CRP'!BK21*1</f>
        <v>2</v>
      </c>
      <c r="BL21">
        <f>'Backlog CRP'!BL21*1</f>
        <v>0</v>
      </c>
      <c r="BM21">
        <f>'Backlog CRP'!BM21*1</f>
        <v>0</v>
      </c>
      <c r="BO21">
        <f>'Backlog CRP'!BO21*1</f>
        <v>0</v>
      </c>
      <c r="BP21">
        <f>'Backlog CRP'!BP21*1</f>
        <v>6</v>
      </c>
      <c r="BQ21">
        <f>'Backlog CRP'!BQ21*1</f>
        <v>0</v>
      </c>
      <c r="BR21">
        <f>'Backlog CRP'!BR21*1</f>
        <v>0</v>
      </c>
      <c r="BT21">
        <f>'Backlog CRP'!BT21*1</f>
        <v>0</v>
      </c>
      <c r="BU21">
        <f>'Backlog CRP'!BU21*1</f>
        <v>0</v>
      </c>
      <c r="BV21">
        <f>'Backlog CRP'!BV21*1</f>
        <v>0</v>
      </c>
      <c r="BW21">
        <f>'Backlog CRP'!BW21*1</f>
        <v>0</v>
      </c>
      <c r="BY21">
        <f>'Backlog CRP'!BY21*1</f>
        <v>0</v>
      </c>
      <c r="BZ21">
        <f>'Backlog CRP'!BZ21*1</f>
        <v>0</v>
      </c>
      <c r="CA21">
        <f>'Backlog CRP'!CA21*1</f>
        <v>0</v>
      </c>
      <c r="CB21">
        <f>'Backlog CRP'!CB21*1</f>
        <v>0</v>
      </c>
      <c r="CD21">
        <f>'Backlog CRP'!CD21*1</f>
        <v>0</v>
      </c>
      <c r="CE21">
        <f>'Backlog CRP'!CE21*1</f>
        <v>0</v>
      </c>
      <c r="CF21">
        <f>'Backlog CRP'!CF21*1</f>
        <v>0</v>
      </c>
      <c r="CG21">
        <f>'Backlog CRP'!CG21*1</f>
        <v>0</v>
      </c>
      <c r="CI21">
        <f>'Backlog CRP'!CI21*1</f>
        <v>0</v>
      </c>
      <c r="CJ21">
        <f>'Backlog CRP'!CJ21*1</f>
        <v>2</v>
      </c>
      <c r="CK21">
        <f>'Backlog CRP'!CK21*1</f>
        <v>0</v>
      </c>
      <c r="CL21">
        <f>'Backlog CRP'!CL21*1</f>
        <v>0</v>
      </c>
      <c r="CN21">
        <f>'Backlog CRP'!CN21*1</f>
        <v>0</v>
      </c>
      <c r="CO21">
        <f>'Backlog CRP'!CO21*1</f>
        <v>0</v>
      </c>
      <c r="CP21">
        <f>'Backlog CRP'!CP21*1</f>
        <v>0</v>
      </c>
      <c r="CQ21">
        <f>'Backlog CRP'!CQ21*1</f>
        <v>0</v>
      </c>
      <c r="CS21">
        <f>'Backlog CRP'!CS21*1</f>
        <v>0</v>
      </c>
      <c r="CT21">
        <f>'Backlog CRP'!CT21*1</f>
        <v>0</v>
      </c>
      <c r="CU21">
        <f>'Backlog CRP'!CU21*1</f>
        <v>0</v>
      </c>
      <c r="CV21">
        <f>'Backlog CRP'!CV21*1</f>
        <v>0</v>
      </c>
      <c r="CX21">
        <f>'Backlog CRP'!CX21*1</f>
        <v>0</v>
      </c>
      <c r="CY21">
        <f>'Backlog CRP'!CY21*1</f>
        <v>0</v>
      </c>
      <c r="CZ21">
        <f>'Backlog CRP'!CZ21*1</f>
        <v>0</v>
      </c>
      <c r="DA21">
        <f>'Backlog CRP'!DA21*1</f>
        <v>0</v>
      </c>
      <c r="DC21">
        <f>'Backlog CRP'!DC21*1</f>
        <v>0</v>
      </c>
      <c r="DD21">
        <f>'Backlog CRP'!DD21*1</f>
        <v>0</v>
      </c>
      <c r="DE21">
        <f>'Backlog CRP'!DE21*1</f>
        <v>0</v>
      </c>
      <c r="DF21">
        <f>'Backlog CRP'!DF21*1</f>
        <v>0</v>
      </c>
      <c r="DH21">
        <f>'Backlog CRP'!DH21*1</f>
        <v>0</v>
      </c>
      <c r="DI21">
        <f>'Backlog CRP'!DI21*1</f>
        <v>0</v>
      </c>
      <c r="DJ21">
        <f>'Backlog CRP'!DJ21*1</f>
        <v>0</v>
      </c>
      <c r="DK21">
        <f>'Backlog CRP'!DK21*1</f>
        <v>0</v>
      </c>
      <c r="DM21">
        <f>'Backlog CRP'!DM21*1</f>
        <v>0</v>
      </c>
      <c r="DN21">
        <f>'Backlog CRP'!DN21*1</f>
        <v>0</v>
      </c>
      <c r="DO21">
        <f>'Backlog CRP'!DO21*1</f>
        <v>0</v>
      </c>
      <c r="DP21">
        <f>'Backlog CRP'!DP21*1</f>
        <v>0</v>
      </c>
      <c r="DR21">
        <f>'Backlog CRP'!DR21*1</f>
        <v>0</v>
      </c>
      <c r="DS21">
        <f>'Backlog CRP'!DS21*1</f>
        <v>2</v>
      </c>
      <c r="DT21">
        <f>'Backlog CRP'!DT21*1</f>
        <v>0</v>
      </c>
      <c r="DU21">
        <f>'Backlog CRP'!DU21*1</f>
        <v>0</v>
      </c>
      <c r="DW21">
        <f>'Backlog CRP'!DW21*1</f>
        <v>0</v>
      </c>
      <c r="DX21">
        <f>'Backlog CRP'!DX21*1</f>
        <v>0</v>
      </c>
      <c r="DY21">
        <f>'Backlog CRP'!DY21*1</f>
        <v>0</v>
      </c>
      <c r="DZ21">
        <f>'Backlog CRP'!DZ21*1</f>
        <v>0</v>
      </c>
      <c r="EB21">
        <f>'Backlog CRP'!EB21*1</f>
        <v>0</v>
      </c>
      <c r="EC21">
        <f>'Backlog CRP'!EC21*1</f>
        <v>0</v>
      </c>
      <c r="ED21">
        <f>'Backlog CRP'!ED21*1</f>
        <v>0</v>
      </c>
      <c r="EE21">
        <f>'Backlog CRP'!EE21*1</f>
        <v>0</v>
      </c>
      <c r="EG21">
        <f>'Backlog CRP'!EG21*1</f>
        <v>0</v>
      </c>
      <c r="EH21">
        <f>'Backlog CRP'!EH21*1</f>
        <v>0</v>
      </c>
      <c r="EI21">
        <f>'Backlog CRP'!EI21*1</f>
        <v>0</v>
      </c>
      <c r="EJ21">
        <f>'Backlog CRP'!EJ21*1</f>
        <v>0</v>
      </c>
      <c r="EL21">
        <f>'Backlog CRP'!EL21*1</f>
        <v>0</v>
      </c>
      <c r="EM21">
        <f>'Backlog CRP'!EM21*1</f>
        <v>0</v>
      </c>
      <c r="EN21">
        <f>'Backlog CRP'!EN21*1</f>
        <v>0</v>
      </c>
      <c r="EO21">
        <f>'Backlog CRP'!EO21*1</f>
        <v>0</v>
      </c>
      <c r="EQ21">
        <f>'Backlog CRP'!EQ21*1</f>
        <v>0</v>
      </c>
      <c r="ER21">
        <f>'Backlog CRP'!ER21*1</f>
        <v>28</v>
      </c>
      <c r="ES21">
        <f>'Backlog CRP'!ES21*1</f>
        <v>0</v>
      </c>
      <c r="ET21">
        <f>'Backlog CRP'!ET21*1</f>
        <v>0</v>
      </c>
      <c r="EV21" s="74">
        <f t="shared" si="0"/>
        <v>0</v>
      </c>
      <c r="EW21" s="74">
        <f t="shared" si="1"/>
        <v>2</v>
      </c>
      <c r="EX21" s="74">
        <f t="shared" si="2"/>
        <v>0</v>
      </c>
      <c r="EY21" s="74">
        <f t="shared" si="3"/>
        <v>0</v>
      </c>
    </row>
    <row r="22" spans="1:155" x14ac:dyDescent="0.35">
      <c r="A22">
        <v>20</v>
      </c>
      <c r="B22">
        <f>'Backlog CRP'!B22*1</f>
        <v>0</v>
      </c>
      <c r="C22">
        <f>'Backlog CRP'!C22*1</f>
        <v>0</v>
      </c>
      <c r="D22">
        <f>'Backlog CRP'!D22*1</f>
        <v>0</v>
      </c>
      <c r="E22">
        <f>'Backlog CRP'!E22*1</f>
        <v>0</v>
      </c>
      <c r="G22">
        <f>'Backlog CRP'!G22*1</f>
        <v>0</v>
      </c>
      <c r="H22">
        <f>'Backlog CRP'!H22*1</f>
        <v>0</v>
      </c>
      <c r="I22">
        <f>'Backlog CRP'!I22*1</f>
        <v>0</v>
      </c>
      <c r="J22">
        <f>'Backlog CRP'!J22*1</f>
        <v>0</v>
      </c>
      <c r="L22">
        <f>'Backlog CRP'!L22*1</f>
        <v>0</v>
      </c>
      <c r="M22">
        <f>'Backlog CRP'!M22*1</f>
        <v>0</v>
      </c>
      <c r="N22">
        <f>'Backlog CRP'!N22*1</f>
        <v>0</v>
      </c>
      <c r="O22">
        <f>'Backlog CRP'!O22*1</f>
        <v>0</v>
      </c>
      <c r="Q22">
        <f>'Backlog CRP'!Q22*1</f>
        <v>0</v>
      </c>
      <c r="R22">
        <f>'Backlog CRP'!R22*1</f>
        <v>0</v>
      </c>
      <c r="S22">
        <f>'Backlog CRP'!S22*1</f>
        <v>0</v>
      </c>
      <c r="T22">
        <f>'Backlog CRP'!T22*1</f>
        <v>0</v>
      </c>
      <c r="V22">
        <f>'Backlog CRP'!V22*1</f>
        <v>0</v>
      </c>
      <c r="W22">
        <f>'Backlog CRP'!W22*1</f>
        <v>0</v>
      </c>
      <c r="X22">
        <f>'Backlog CRP'!X22*1</f>
        <v>0</v>
      </c>
      <c r="Y22">
        <f>'Backlog CRP'!Y22*1</f>
        <v>0</v>
      </c>
      <c r="AA22">
        <f>'Backlog CRP'!AA22*1</f>
        <v>0</v>
      </c>
      <c r="AB22">
        <f>'Backlog CRP'!AB22*1</f>
        <v>0</v>
      </c>
      <c r="AC22">
        <f>'Backlog CRP'!AC22*1</f>
        <v>0</v>
      </c>
      <c r="AD22">
        <f>'Backlog CRP'!AD22*1</f>
        <v>0</v>
      </c>
      <c r="AF22">
        <f>'Backlog CRP'!AF22*1</f>
        <v>0</v>
      </c>
      <c r="AG22">
        <f>'Backlog CRP'!AG22*1</f>
        <v>0</v>
      </c>
      <c r="AH22">
        <f>'Backlog CRP'!AH22*1</f>
        <v>0</v>
      </c>
      <c r="AI22">
        <f>'Backlog CRP'!AI22*1</f>
        <v>0</v>
      </c>
      <c r="AK22">
        <f>'Backlog CRP'!AK22*1</f>
        <v>0</v>
      </c>
      <c r="AL22">
        <f>'Backlog CRP'!AL22*1</f>
        <v>0</v>
      </c>
      <c r="AM22">
        <f>'Backlog CRP'!AM22*1</f>
        <v>0</v>
      </c>
      <c r="AN22">
        <f>'Backlog CRP'!AN22*1</f>
        <v>0</v>
      </c>
      <c r="AP22">
        <f>'Backlog CRP'!AP22*1</f>
        <v>0</v>
      </c>
      <c r="AQ22">
        <f>'Backlog CRP'!AQ22*1</f>
        <v>0</v>
      </c>
      <c r="AR22">
        <f>'Backlog CRP'!AR22*1</f>
        <v>0</v>
      </c>
      <c r="AS22">
        <f>'Backlog CRP'!AS22*1</f>
        <v>0</v>
      </c>
      <c r="AU22">
        <f>'Backlog CRP'!AU22*1</f>
        <v>0</v>
      </c>
      <c r="AV22">
        <f>'Backlog CRP'!AV22*1</f>
        <v>0</v>
      </c>
      <c r="AW22">
        <f>'Backlog CRP'!AW22*1</f>
        <v>0</v>
      </c>
      <c r="AX22">
        <f>'Backlog CRP'!AX22*1</f>
        <v>0</v>
      </c>
      <c r="AZ22">
        <f>'Backlog CRP'!AZ22*1</f>
        <v>0</v>
      </c>
      <c r="BA22">
        <f>'Backlog CRP'!BA22*1</f>
        <v>0</v>
      </c>
      <c r="BB22">
        <f>'Backlog CRP'!BB22*1</f>
        <v>0</v>
      </c>
      <c r="BC22">
        <f>'Backlog CRP'!BC22*1</f>
        <v>0</v>
      </c>
      <c r="BE22">
        <f>'Backlog CRP'!BE22*1</f>
        <v>0</v>
      </c>
      <c r="BF22">
        <f>'Backlog CRP'!BF22*1</f>
        <v>0</v>
      </c>
      <c r="BG22">
        <f>'Backlog CRP'!BG22*1</f>
        <v>0</v>
      </c>
      <c r="BH22">
        <f>'Backlog CRP'!BH22*1</f>
        <v>0</v>
      </c>
      <c r="BJ22">
        <f>'Backlog CRP'!BJ22*1</f>
        <v>0</v>
      </c>
      <c r="BK22">
        <f>'Backlog CRP'!BK22*1</f>
        <v>0</v>
      </c>
      <c r="BL22">
        <f>'Backlog CRP'!BL22*1</f>
        <v>0</v>
      </c>
      <c r="BM22">
        <f>'Backlog CRP'!BM22*1</f>
        <v>0</v>
      </c>
      <c r="BO22">
        <f>'Backlog CRP'!BO22*1</f>
        <v>0</v>
      </c>
      <c r="BP22">
        <f>'Backlog CRP'!BP22*1</f>
        <v>0</v>
      </c>
      <c r="BQ22">
        <f>'Backlog CRP'!BQ22*1</f>
        <v>0</v>
      </c>
      <c r="BR22">
        <f>'Backlog CRP'!BR22*1</f>
        <v>0</v>
      </c>
      <c r="BT22">
        <f>'Backlog CRP'!BT22*1</f>
        <v>0</v>
      </c>
      <c r="BU22">
        <f>'Backlog CRP'!BU22*1</f>
        <v>0</v>
      </c>
      <c r="BV22">
        <f>'Backlog CRP'!BV22*1</f>
        <v>0</v>
      </c>
      <c r="BW22">
        <f>'Backlog CRP'!BW22*1</f>
        <v>0</v>
      </c>
      <c r="BY22">
        <f>'Backlog CRP'!BY22*1</f>
        <v>0</v>
      </c>
      <c r="BZ22">
        <f>'Backlog CRP'!BZ22*1</f>
        <v>0</v>
      </c>
      <c r="CA22">
        <f>'Backlog CRP'!CA22*1</f>
        <v>0</v>
      </c>
      <c r="CB22">
        <f>'Backlog CRP'!CB22*1</f>
        <v>0</v>
      </c>
      <c r="CD22">
        <f>'Backlog CRP'!CD22*1</f>
        <v>0</v>
      </c>
      <c r="CE22">
        <f>'Backlog CRP'!CE22*1</f>
        <v>0</v>
      </c>
      <c r="CF22">
        <f>'Backlog CRP'!CF22*1</f>
        <v>0</v>
      </c>
      <c r="CG22">
        <f>'Backlog CRP'!CG22*1</f>
        <v>0</v>
      </c>
      <c r="CI22">
        <f>'Backlog CRP'!CI22*1</f>
        <v>0</v>
      </c>
      <c r="CJ22">
        <f>'Backlog CRP'!CJ22*1</f>
        <v>0</v>
      </c>
      <c r="CK22">
        <f>'Backlog CRP'!CK22*1</f>
        <v>0</v>
      </c>
      <c r="CL22">
        <f>'Backlog CRP'!CL22*1</f>
        <v>0</v>
      </c>
      <c r="CN22">
        <f>'Backlog CRP'!CN22*1</f>
        <v>0</v>
      </c>
      <c r="CO22">
        <f>'Backlog CRP'!CO22*1</f>
        <v>0</v>
      </c>
      <c r="CP22">
        <f>'Backlog CRP'!CP22*1</f>
        <v>0</v>
      </c>
      <c r="CQ22">
        <f>'Backlog CRP'!CQ22*1</f>
        <v>0</v>
      </c>
      <c r="CS22">
        <f>'Backlog CRP'!CS22*1</f>
        <v>0</v>
      </c>
      <c r="CT22">
        <f>'Backlog CRP'!CT22*1</f>
        <v>0</v>
      </c>
      <c r="CU22">
        <f>'Backlog CRP'!CU22*1</f>
        <v>0</v>
      </c>
      <c r="CV22">
        <f>'Backlog CRP'!CV22*1</f>
        <v>0</v>
      </c>
      <c r="CX22">
        <f>'Backlog CRP'!CX22*1</f>
        <v>0</v>
      </c>
      <c r="CY22">
        <f>'Backlog CRP'!CY22*1</f>
        <v>0</v>
      </c>
      <c r="CZ22">
        <f>'Backlog CRP'!CZ22*1</f>
        <v>0</v>
      </c>
      <c r="DA22">
        <f>'Backlog CRP'!DA22*1</f>
        <v>0</v>
      </c>
      <c r="DC22">
        <f>'Backlog CRP'!DC22*1</f>
        <v>0</v>
      </c>
      <c r="DD22">
        <f>'Backlog CRP'!DD22*1</f>
        <v>0</v>
      </c>
      <c r="DE22">
        <f>'Backlog CRP'!DE22*1</f>
        <v>0</v>
      </c>
      <c r="DF22">
        <f>'Backlog CRP'!DF22*1</f>
        <v>0</v>
      </c>
      <c r="DH22">
        <f>'Backlog CRP'!DH22*1</f>
        <v>0</v>
      </c>
      <c r="DI22">
        <f>'Backlog CRP'!DI22*1</f>
        <v>0</v>
      </c>
      <c r="DJ22">
        <f>'Backlog CRP'!DJ22*1</f>
        <v>0</v>
      </c>
      <c r="DK22">
        <f>'Backlog CRP'!DK22*1</f>
        <v>0</v>
      </c>
      <c r="DM22">
        <f>'Backlog CRP'!DM22*1</f>
        <v>0</v>
      </c>
      <c r="DN22">
        <f>'Backlog CRP'!DN22*1</f>
        <v>0</v>
      </c>
      <c r="DO22">
        <f>'Backlog CRP'!DO22*1</f>
        <v>0</v>
      </c>
      <c r="DP22">
        <f>'Backlog CRP'!DP22*1</f>
        <v>0</v>
      </c>
      <c r="DR22">
        <f>'Backlog CRP'!DR22*1</f>
        <v>0</v>
      </c>
      <c r="DS22">
        <f>'Backlog CRP'!DS22*1</f>
        <v>0</v>
      </c>
      <c r="DT22">
        <f>'Backlog CRP'!DT22*1</f>
        <v>0</v>
      </c>
      <c r="DU22">
        <f>'Backlog CRP'!DU22*1</f>
        <v>0</v>
      </c>
      <c r="DW22">
        <f>'Backlog CRP'!DW22*1</f>
        <v>0</v>
      </c>
      <c r="DX22">
        <f>'Backlog CRP'!DX22*1</f>
        <v>0</v>
      </c>
      <c r="DY22">
        <f>'Backlog CRP'!DY22*1</f>
        <v>0</v>
      </c>
      <c r="DZ22">
        <f>'Backlog CRP'!DZ22*1</f>
        <v>0</v>
      </c>
      <c r="EB22">
        <f>'Backlog CRP'!EB22*1</f>
        <v>0</v>
      </c>
      <c r="EC22">
        <f>'Backlog CRP'!EC22*1</f>
        <v>0</v>
      </c>
      <c r="ED22">
        <f>'Backlog CRP'!ED22*1</f>
        <v>0</v>
      </c>
      <c r="EE22">
        <f>'Backlog CRP'!EE22*1</f>
        <v>0</v>
      </c>
      <c r="EG22">
        <f>'Backlog CRP'!EG22*1</f>
        <v>0</v>
      </c>
      <c r="EH22">
        <f>'Backlog CRP'!EH22*1</f>
        <v>0</v>
      </c>
      <c r="EI22">
        <f>'Backlog CRP'!EI22*1</f>
        <v>0</v>
      </c>
      <c r="EJ22">
        <f>'Backlog CRP'!EJ22*1</f>
        <v>0</v>
      </c>
      <c r="EL22">
        <f>'Backlog CRP'!EL22*1</f>
        <v>0</v>
      </c>
      <c r="EM22">
        <f>'Backlog CRP'!EM22*1</f>
        <v>0</v>
      </c>
      <c r="EN22">
        <f>'Backlog CRP'!EN22*1</f>
        <v>0</v>
      </c>
      <c r="EO22">
        <f>'Backlog CRP'!EO22*1</f>
        <v>0</v>
      </c>
      <c r="EQ22">
        <f>'Backlog CRP'!EQ22*1</f>
        <v>0</v>
      </c>
      <c r="ER22">
        <f>'Backlog CRP'!ER22*1</f>
        <v>14</v>
      </c>
      <c r="ES22">
        <f>'Backlog CRP'!ES22*1</f>
        <v>0</v>
      </c>
      <c r="ET22">
        <f>'Backlog CRP'!ET22*1</f>
        <v>0</v>
      </c>
      <c r="EV22" s="74">
        <f t="shared" si="0"/>
        <v>0</v>
      </c>
      <c r="EW22" s="74">
        <f t="shared" si="1"/>
        <v>0</v>
      </c>
      <c r="EX22" s="74">
        <f t="shared" si="2"/>
        <v>0</v>
      </c>
      <c r="EY22" s="74">
        <f t="shared" si="3"/>
        <v>0</v>
      </c>
    </row>
    <row r="23" spans="1:155" x14ac:dyDescent="0.35">
      <c r="A23">
        <v>21</v>
      </c>
      <c r="B23">
        <f>'Backlog CRP'!B23*1</f>
        <v>0</v>
      </c>
      <c r="C23">
        <f>'Backlog CRP'!C23*1</f>
        <v>0</v>
      </c>
      <c r="D23">
        <f>'Backlog CRP'!D23*1</f>
        <v>0</v>
      </c>
      <c r="E23">
        <f>'Backlog CRP'!E23*1</f>
        <v>0</v>
      </c>
      <c r="G23">
        <f>'Backlog CRP'!G23*1</f>
        <v>0</v>
      </c>
      <c r="H23">
        <f>'Backlog CRP'!H23*1</f>
        <v>0</v>
      </c>
      <c r="I23">
        <f>'Backlog CRP'!I23*1</f>
        <v>0</v>
      </c>
      <c r="J23">
        <f>'Backlog CRP'!J23*1</f>
        <v>0</v>
      </c>
      <c r="L23">
        <f>'Backlog CRP'!L23*1</f>
        <v>0</v>
      </c>
      <c r="M23">
        <f>'Backlog CRP'!M23*1</f>
        <v>0</v>
      </c>
      <c r="N23">
        <f>'Backlog CRP'!N23*1</f>
        <v>0</v>
      </c>
      <c r="O23">
        <f>'Backlog CRP'!O23*1</f>
        <v>0</v>
      </c>
      <c r="Q23">
        <f>'Backlog CRP'!Q23*1</f>
        <v>0</v>
      </c>
      <c r="R23">
        <f>'Backlog CRP'!R23*1</f>
        <v>0</v>
      </c>
      <c r="S23">
        <f>'Backlog CRP'!S23*1</f>
        <v>0</v>
      </c>
      <c r="T23">
        <f>'Backlog CRP'!T23*1</f>
        <v>0</v>
      </c>
      <c r="V23">
        <f>'Backlog CRP'!V23*1</f>
        <v>0</v>
      </c>
      <c r="W23">
        <f>'Backlog CRP'!W23*1</f>
        <v>0</v>
      </c>
      <c r="X23">
        <f>'Backlog CRP'!X23*1</f>
        <v>0</v>
      </c>
      <c r="Y23">
        <f>'Backlog CRP'!Y23*1</f>
        <v>0</v>
      </c>
      <c r="AA23">
        <f>'Backlog CRP'!AA23*1</f>
        <v>0</v>
      </c>
      <c r="AB23">
        <f>'Backlog CRP'!AB23*1</f>
        <v>0</v>
      </c>
      <c r="AC23">
        <f>'Backlog CRP'!AC23*1</f>
        <v>0</v>
      </c>
      <c r="AD23">
        <f>'Backlog CRP'!AD23*1</f>
        <v>0</v>
      </c>
      <c r="AF23">
        <f>'Backlog CRP'!AF23*1</f>
        <v>0</v>
      </c>
      <c r="AG23">
        <f>'Backlog CRP'!AG23*1</f>
        <v>0</v>
      </c>
      <c r="AH23">
        <f>'Backlog CRP'!AH23*1</f>
        <v>0</v>
      </c>
      <c r="AI23">
        <f>'Backlog CRP'!AI23*1</f>
        <v>0</v>
      </c>
      <c r="AK23">
        <f>'Backlog CRP'!AK23*1</f>
        <v>0</v>
      </c>
      <c r="AL23">
        <f>'Backlog CRP'!AL23*1</f>
        <v>0</v>
      </c>
      <c r="AM23">
        <f>'Backlog CRP'!AM23*1</f>
        <v>0</v>
      </c>
      <c r="AN23">
        <f>'Backlog CRP'!AN23*1</f>
        <v>0</v>
      </c>
      <c r="AP23">
        <f>'Backlog CRP'!AP23*1</f>
        <v>0</v>
      </c>
      <c r="AQ23">
        <f>'Backlog CRP'!AQ23*1</f>
        <v>0</v>
      </c>
      <c r="AR23">
        <f>'Backlog CRP'!AR23*1</f>
        <v>0</v>
      </c>
      <c r="AS23">
        <f>'Backlog CRP'!AS23*1</f>
        <v>0</v>
      </c>
      <c r="AU23">
        <f>'Backlog CRP'!AU23*1</f>
        <v>0</v>
      </c>
      <c r="AV23">
        <f>'Backlog CRP'!AV23*1</f>
        <v>0</v>
      </c>
      <c r="AW23">
        <f>'Backlog CRP'!AW23*1</f>
        <v>0</v>
      </c>
      <c r="AX23">
        <f>'Backlog CRP'!AX23*1</f>
        <v>0</v>
      </c>
      <c r="AZ23">
        <f>'Backlog CRP'!AZ23*1</f>
        <v>0</v>
      </c>
      <c r="BA23">
        <f>'Backlog CRP'!BA23*1</f>
        <v>0</v>
      </c>
      <c r="BB23">
        <f>'Backlog CRP'!BB23*1</f>
        <v>0</v>
      </c>
      <c r="BC23">
        <f>'Backlog CRP'!BC23*1</f>
        <v>0</v>
      </c>
      <c r="BE23">
        <f>'Backlog CRP'!BE23*1</f>
        <v>0</v>
      </c>
      <c r="BF23">
        <f>'Backlog CRP'!BF23*1</f>
        <v>0</v>
      </c>
      <c r="BG23">
        <f>'Backlog CRP'!BG23*1</f>
        <v>0</v>
      </c>
      <c r="BH23">
        <f>'Backlog CRP'!BH23*1</f>
        <v>0</v>
      </c>
      <c r="BJ23">
        <f>'Backlog CRP'!BJ23*1</f>
        <v>0</v>
      </c>
      <c r="BK23">
        <f>'Backlog CRP'!BK23*1</f>
        <v>0</v>
      </c>
      <c r="BL23">
        <f>'Backlog CRP'!BL23*1</f>
        <v>0</v>
      </c>
      <c r="BM23">
        <f>'Backlog CRP'!BM23*1</f>
        <v>0</v>
      </c>
      <c r="BO23">
        <f>'Backlog CRP'!BO23*1</f>
        <v>0</v>
      </c>
      <c r="BP23">
        <f>'Backlog CRP'!BP23*1</f>
        <v>0</v>
      </c>
      <c r="BQ23">
        <f>'Backlog CRP'!BQ23*1</f>
        <v>0</v>
      </c>
      <c r="BR23">
        <f>'Backlog CRP'!BR23*1</f>
        <v>0</v>
      </c>
      <c r="BT23">
        <f>'Backlog CRP'!BT23*1</f>
        <v>0</v>
      </c>
      <c r="BU23">
        <f>'Backlog CRP'!BU23*1</f>
        <v>0</v>
      </c>
      <c r="BV23">
        <f>'Backlog CRP'!BV23*1</f>
        <v>0</v>
      </c>
      <c r="BW23">
        <f>'Backlog CRP'!BW23*1</f>
        <v>0</v>
      </c>
      <c r="BY23">
        <f>'Backlog CRP'!BY23*1</f>
        <v>0</v>
      </c>
      <c r="BZ23">
        <f>'Backlog CRP'!BZ23*1</f>
        <v>0</v>
      </c>
      <c r="CA23">
        <f>'Backlog CRP'!CA23*1</f>
        <v>0</v>
      </c>
      <c r="CB23">
        <f>'Backlog CRP'!CB23*1</f>
        <v>0</v>
      </c>
      <c r="CD23">
        <f>'Backlog CRP'!CD23*1</f>
        <v>1</v>
      </c>
      <c r="CE23">
        <f>'Backlog CRP'!CE23*1</f>
        <v>4</v>
      </c>
      <c r="CF23">
        <f>'Backlog CRP'!CF23*1</f>
        <v>0</v>
      </c>
      <c r="CG23">
        <f>'Backlog CRP'!CG23*1</f>
        <v>0</v>
      </c>
      <c r="CI23">
        <f>'Backlog CRP'!CI23*1</f>
        <v>0</v>
      </c>
      <c r="CJ23">
        <f>'Backlog CRP'!CJ23*1</f>
        <v>0</v>
      </c>
      <c r="CK23">
        <f>'Backlog CRP'!CK23*1</f>
        <v>0</v>
      </c>
      <c r="CL23">
        <f>'Backlog CRP'!CL23*1</f>
        <v>0</v>
      </c>
      <c r="CN23">
        <f>'Backlog CRP'!CN23*1</f>
        <v>3</v>
      </c>
      <c r="CO23">
        <f>'Backlog CRP'!CO23*1</f>
        <v>0</v>
      </c>
      <c r="CP23">
        <f>'Backlog CRP'!CP23*1</f>
        <v>0</v>
      </c>
      <c r="CQ23">
        <f>'Backlog CRP'!CQ23*1</f>
        <v>0</v>
      </c>
      <c r="CS23">
        <f>'Backlog CRP'!CS23*1</f>
        <v>0</v>
      </c>
      <c r="CT23">
        <f>'Backlog CRP'!CT23*1</f>
        <v>0</v>
      </c>
      <c r="CU23">
        <f>'Backlog CRP'!CU23*1</f>
        <v>0</v>
      </c>
      <c r="CV23">
        <f>'Backlog CRP'!CV23*1</f>
        <v>0</v>
      </c>
      <c r="CX23">
        <f>'Backlog CRP'!CX23*1</f>
        <v>0</v>
      </c>
      <c r="CY23">
        <f>'Backlog CRP'!CY23*1</f>
        <v>0</v>
      </c>
      <c r="CZ23">
        <f>'Backlog CRP'!CZ23*1</f>
        <v>0</v>
      </c>
      <c r="DA23">
        <f>'Backlog CRP'!DA23*1</f>
        <v>0</v>
      </c>
      <c r="DC23">
        <f>'Backlog CRP'!DC23*1</f>
        <v>0</v>
      </c>
      <c r="DD23">
        <f>'Backlog CRP'!DD23*1</f>
        <v>0</v>
      </c>
      <c r="DE23">
        <f>'Backlog CRP'!DE23*1</f>
        <v>0</v>
      </c>
      <c r="DF23">
        <f>'Backlog CRP'!DF23*1</f>
        <v>0</v>
      </c>
      <c r="DH23">
        <f>'Backlog CRP'!DH23*1</f>
        <v>0</v>
      </c>
      <c r="DI23">
        <f>'Backlog CRP'!DI23*1</f>
        <v>0</v>
      </c>
      <c r="DJ23">
        <f>'Backlog CRP'!DJ23*1</f>
        <v>0</v>
      </c>
      <c r="DK23">
        <f>'Backlog CRP'!DK23*1</f>
        <v>0</v>
      </c>
      <c r="DM23">
        <f>'Backlog CRP'!DM23*1</f>
        <v>0</v>
      </c>
      <c r="DN23">
        <f>'Backlog CRP'!DN23*1</f>
        <v>0</v>
      </c>
      <c r="DO23">
        <f>'Backlog CRP'!DO23*1</f>
        <v>0</v>
      </c>
      <c r="DP23">
        <f>'Backlog CRP'!DP23*1</f>
        <v>0</v>
      </c>
      <c r="DR23">
        <f>'Backlog CRP'!DR23*1</f>
        <v>0</v>
      </c>
      <c r="DS23">
        <f>'Backlog CRP'!DS23*1</f>
        <v>0</v>
      </c>
      <c r="DT23">
        <f>'Backlog CRP'!DT23*1</f>
        <v>0</v>
      </c>
      <c r="DU23">
        <f>'Backlog CRP'!DU23*1</f>
        <v>0</v>
      </c>
      <c r="DW23">
        <f>'Backlog CRP'!DW23*1</f>
        <v>0</v>
      </c>
      <c r="DX23">
        <f>'Backlog CRP'!DX23*1</f>
        <v>0</v>
      </c>
      <c r="DY23">
        <f>'Backlog CRP'!DY23*1</f>
        <v>0</v>
      </c>
      <c r="DZ23">
        <f>'Backlog CRP'!DZ23*1</f>
        <v>0</v>
      </c>
      <c r="EB23">
        <f>'Backlog CRP'!EB23*1</f>
        <v>0</v>
      </c>
      <c r="EC23">
        <f>'Backlog CRP'!EC23*1</f>
        <v>0</v>
      </c>
      <c r="ED23">
        <f>'Backlog CRP'!ED23*1</f>
        <v>0</v>
      </c>
      <c r="EE23">
        <f>'Backlog CRP'!EE23*1</f>
        <v>0</v>
      </c>
      <c r="EG23">
        <f>'Backlog CRP'!EG23*1</f>
        <v>3</v>
      </c>
      <c r="EH23">
        <f>'Backlog CRP'!EH23*1</f>
        <v>0</v>
      </c>
      <c r="EI23">
        <f>'Backlog CRP'!EI23*1</f>
        <v>0</v>
      </c>
      <c r="EJ23">
        <f>'Backlog CRP'!EJ23*1</f>
        <v>0</v>
      </c>
      <c r="EL23">
        <f>'Backlog CRP'!EL23*1</f>
        <v>0</v>
      </c>
      <c r="EM23">
        <f>'Backlog CRP'!EM23*1</f>
        <v>0</v>
      </c>
      <c r="EN23">
        <f>'Backlog CRP'!EN23*1</f>
        <v>0</v>
      </c>
      <c r="EO23">
        <f>'Backlog CRP'!EO23*1</f>
        <v>0</v>
      </c>
      <c r="EQ23">
        <f>'Backlog CRP'!EQ23*1</f>
        <v>0</v>
      </c>
      <c r="ER23">
        <f>'Backlog CRP'!ER23*1</f>
        <v>0</v>
      </c>
      <c r="ES23">
        <f>'Backlog CRP'!ES23*1</f>
        <v>0</v>
      </c>
      <c r="ET23">
        <f>'Backlog CRP'!ET23*1</f>
        <v>0</v>
      </c>
      <c r="EV23" s="74">
        <f t="shared" si="0"/>
        <v>0</v>
      </c>
      <c r="EW23" s="74">
        <f t="shared" si="1"/>
        <v>0</v>
      </c>
      <c r="EX23" s="74">
        <f t="shared" si="2"/>
        <v>0</v>
      </c>
      <c r="EY23" s="74">
        <f t="shared" si="3"/>
        <v>0</v>
      </c>
    </row>
    <row r="24" spans="1:155" x14ac:dyDescent="0.35">
      <c r="A24">
        <v>22</v>
      </c>
      <c r="B24">
        <f>'Backlog CRP'!B24*1</f>
        <v>0</v>
      </c>
      <c r="C24">
        <f>'Backlog CRP'!C24*1</f>
        <v>11</v>
      </c>
      <c r="D24">
        <f>'Backlog CRP'!D24*1</f>
        <v>0</v>
      </c>
      <c r="E24">
        <f>'Backlog CRP'!E24*1</f>
        <v>0</v>
      </c>
      <c r="G24">
        <f>'Backlog CRP'!G24*1</f>
        <v>3</v>
      </c>
      <c r="H24">
        <f>'Backlog CRP'!H24*1</f>
        <v>0</v>
      </c>
      <c r="I24">
        <f>'Backlog CRP'!I24*1</f>
        <v>0</v>
      </c>
      <c r="J24">
        <f>'Backlog CRP'!J24*1</f>
        <v>0</v>
      </c>
      <c r="L24">
        <f>'Backlog CRP'!L24*1</f>
        <v>1</v>
      </c>
      <c r="M24">
        <f>'Backlog CRP'!M24*1</f>
        <v>0</v>
      </c>
      <c r="N24">
        <f>'Backlog CRP'!N24*1</f>
        <v>0</v>
      </c>
      <c r="O24">
        <f>'Backlog CRP'!O24*1</f>
        <v>0</v>
      </c>
      <c r="Q24">
        <f>'Backlog CRP'!Q24*1</f>
        <v>0</v>
      </c>
      <c r="R24">
        <f>'Backlog CRP'!R24*1</f>
        <v>1</v>
      </c>
      <c r="S24">
        <f>'Backlog CRP'!S24*1</f>
        <v>0</v>
      </c>
      <c r="T24">
        <f>'Backlog CRP'!T24*1</f>
        <v>0</v>
      </c>
      <c r="V24">
        <f>'Backlog CRP'!V24*1</f>
        <v>2</v>
      </c>
      <c r="W24">
        <f>'Backlog CRP'!W24*1</f>
        <v>0</v>
      </c>
      <c r="X24">
        <f>'Backlog CRP'!X24*1</f>
        <v>0</v>
      </c>
      <c r="Y24">
        <f>'Backlog CRP'!Y24*1</f>
        <v>0</v>
      </c>
      <c r="AA24">
        <f>'Backlog CRP'!AA24*1</f>
        <v>3</v>
      </c>
      <c r="AB24">
        <f>'Backlog CRP'!AB24*1</f>
        <v>0</v>
      </c>
      <c r="AC24">
        <f>'Backlog CRP'!AC24*1</f>
        <v>0</v>
      </c>
      <c r="AD24">
        <f>'Backlog CRP'!AD24*1</f>
        <v>0</v>
      </c>
      <c r="AF24">
        <f>'Backlog CRP'!AF24*1</f>
        <v>3</v>
      </c>
      <c r="AG24">
        <f>'Backlog CRP'!AG24*1</f>
        <v>0</v>
      </c>
      <c r="AH24">
        <f>'Backlog CRP'!AH24*1</f>
        <v>0</v>
      </c>
      <c r="AI24">
        <f>'Backlog CRP'!AI24*1</f>
        <v>0</v>
      </c>
      <c r="AK24">
        <f>'Backlog CRP'!AK24*1</f>
        <v>3</v>
      </c>
      <c r="AL24">
        <f>'Backlog CRP'!AL24*1</f>
        <v>0</v>
      </c>
      <c r="AM24">
        <f>'Backlog CRP'!AM24*1</f>
        <v>0</v>
      </c>
      <c r="AN24">
        <f>'Backlog CRP'!AN24*1</f>
        <v>0</v>
      </c>
      <c r="AP24">
        <f>'Backlog CRP'!AP24*1</f>
        <v>0</v>
      </c>
      <c r="AQ24">
        <f>'Backlog CRP'!AQ24*1</f>
        <v>0</v>
      </c>
      <c r="AR24">
        <f>'Backlog CRP'!AR24*1</f>
        <v>0</v>
      </c>
      <c r="AS24">
        <f>'Backlog CRP'!AS24*1</f>
        <v>0</v>
      </c>
      <c r="AU24">
        <f>'Backlog CRP'!AU24*1</f>
        <v>0</v>
      </c>
      <c r="AV24">
        <f>'Backlog CRP'!AV24*1</f>
        <v>0</v>
      </c>
      <c r="AW24">
        <f>'Backlog CRP'!AW24*1</f>
        <v>0</v>
      </c>
      <c r="AX24">
        <f>'Backlog CRP'!AX24*1</f>
        <v>0</v>
      </c>
      <c r="AZ24">
        <f>'Backlog CRP'!AZ24*1</f>
        <v>0</v>
      </c>
      <c r="BA24">
        <f>'Backlog CRP'!BA24*1</f>
        <v>7</v>
      </c>
      <c r="BB24">
        <f>'Backlog CRP'!BB24*1</f>
        <v>0</v>
      </c>
      <c r="BC24">
        <f>'Backlog CRP'!BC24*1</f>
        <v>0</v>
      </c>
      <c r="BE24">
        <f>'Backlog CRP'!BE24*1</f>
        <v>0</v>
      </c>
      <c r="BF24">
        <f>'Backlog CRP'!BF24*1</f>
        <v>7</v>
      </c>
      <c r="BG24">
        <f>'Backlog CRP'!BG24*1</f>
        <v>0</v>
      </c>
      <c r="BH24">
        <f>'Backlog CRP'!BH24*1</f>
        <v>0</v>
      </c>
      <c r="BJ24">
        <f>'Backlog CRP'!BJ24*1</f>
        <v>3</v>
      </c>
      <c r="BK24">
        <f>'Backlog CRP'!BK24*1</f>
        <v>0</v>
      </c>
      <c r="BL24">
        <f>'Backlog CRP'!BL24*1</f>
        <v>0</v>
      </c>
      <c r="BM24">
        <f>'Backlog CRP'!BM24*1</f>
        <v>0</v>
      </c>
      <c r="BO24">
        <f>'Backlog CRP'!BO24*1</f>
        <v>4</v>
      </c>
      <c r="BP24">
        <f>'Backlog CRP'!BP24*1</f>
        <v>0</v>
      </c>
      <c r="BQ24">
        <f>'Backlog CRP'!BQ24*1</f>
        <v>0</v>
      </c>
      <c r="BR24">
        <f>'Backlog CRP'!BR24*1</f>
        <v>0</v>
      </c>
      <c r="BT24">
        <f>'Backlog CRP'!BT24*1</f>
        <v>1</v>
      </c>
      <c r="BU24">
        <f>'Backlog CRP'!BU24*1</f>
        <v>0</v>
      </c>
      <c r="BV24">
        <f>'Backlog CRP'!BV24*1</f>
        <v>0</v>
      </c>
      <c r="BW24">
        <f>'Backlog CRP'!BW24*1</f>
        <v>0</v>
      </c>
      <c r="BY24">
        <f>'Backlog CRP'!BY24*1</f>
        <v>4</v>
      </c>
      <c r="BZ24">
        <f>'Backlog CRP'!BZ24*1</f>
        <v>0</v>
      </c>
      <c r="CA24">
        <f>'Backlog CRP'!CA24*1</f>
        <v>0</v>
      </c>
      <c r="CB24">
        <f>'Backlog CRP'!CB24*1</f>
        <v>0</v>
      </c>
      <c r="CD24">
        <f>'Backlog CRP'!CD24*1</f>
        <v>0</v>
      </c>
      <c r="CE24">
        <f>'Backlog CRP'!CE24*1</f>
        <v>11</v>
      </c>
      <c r="CF24">
        <f>'Backlog CRP'!CF24*1</f>
        <v>0</v>
      </c>
      <c r="CG24">
        <f>'Backlog CRP'!CG24*1</f>
        <v>0</v>
      </c>
      <c r="CI24">
        <f>'Backlog CRP'!CI24*1</f>
        <v>3</v>
      </c>
      <c r="CJ24">
        <f>'Backlog CRP'!CJ24*1</f>
        <v>0</v>
      </c>
      <c r="CK24">
        <f>'Backlog CRP'!CK24*1</f>
        <v>0</v>
      </c>
      <c r="CL24">
        <f>'Backlog CRP'!CL24*1</f>
        <v>0</v>
      </c>
      <c r="CN24">
        <f>'Backlog CRP'!CN24*1</f>
        <v>0</v>
      </c>
      <c r="CO24">
        <f>'Backlog CRP'!CO24*1</f>
        <v>0</v>
      </c>
      <c r="CP24">
        <f>'Backlog CRP'!CP24*1</f>
        <v>0</v>
      </c>
      <c r="CQ24">
        <f>'Backlog CRP'!CQ24*1</f>
        <v>0</v>
      </c>
      <c r="CS24">
        <f>'Backlog CRP'!CS24*1</f>
        <v>4</v>
      </c>
      <c r="CT24">
        <f>'Backlog CRP'!CT24*1</f>
        <v>0</v>
      </c>
      <c r="CU24">
        <f>'Backlog CRP'!CU24*1</f>
        <v>0</v>
      </c>
      <c r="CV24">
        <f>'Backlog CRP'!CV24*1</f>
        <v>0</v>
      </c>
      <c r="CX24">
        <f>'Backlog CRP'!CX24*1</f>
        <v>1</v>
      </c>
      <c r="CY24">
        <f>'Backlog CRP'!CY24*1</f>
        <v>0</v>
      </c>
      <c r="CZ24">
        <f>'Backlog CRP'!CZ24*1</f>
        <v>0</v>
      </c>
      <c r="DA24">
        <f>'Backlog CRP'!DA24*1</f>
        <v>0</v>
      </c>
      <c r="DC24">
        <f>'Backlog CRP'!DC24*1</f>
        <v>0</v>
      </c>
      <c r="DD24">
        <f>'Backlog CRP'!DD24*1</f>
        <v>0</v>
      </c>
      <c r="DE24">
        <f>'Backlog CRP'!DE24*1</f>
        <v>0</v>
      </c>
      <c r="DF24">
        <f>'Backlog CRP'!DF24*1</f>
        <v>0</v>
      </c>
      <c r="DH24">
        <f>'Backlog CRP'!DH24*1</f>
        <v>0</v>
      </c>
      <c r="DI24">
        <f>'Backlog CRP'!DI24*1</f>
        <v>0</v>
      </c>
      <c r="DJ24">
        <f>'Backlog CRP'!DJ24*1</f>
        <v>0</v>
      </c>
      <c r="DK24">
        <f>'Backlog CRP'!DK24*1</f>
        <v>0</v>
      </c>
      <c r="DM24">
        <f>'Backlog CRP'!DM24*1</f>
        <v>2</v>
      </c>
      <c r="DN24">
        <f>'Backlog CRP'!DN24*1</f>
        <v>0</v>
      </c>
      <c r="DO24">
        <f>'Backlog CRP'!DO24*1</f>
        <v>0</v>
      </c>
      <c r="DP24">
        <f>'Backlog CRP'!DP24*1</f>
        <v>0</v>
      </c>
      <c r="DR24">
        <f>'Backlog CRP'!DR24*1</f>
        <v>2</v>
      </c>
      <c r="DS24">
        <f>'Backlog CRP'!DS24*1</f>
        <v>0</v>
      </c>
      <c r="DT24">
        <f>'Backlog CRP'!DT24*1</f>
        <v>0</v>
      </c>
      <c r="DU24">
        <f>'Backlog CRP'!DU24*1</f>
        <v>0</v>
      </c>
      <c r="DW24">
        <f>'Backlog CRP'!DW24*1</f>
        <v>0</v>
      </c>
      <c r="DX24">
        <f>'Backlog CRP'!DX24*1</f>
        <v>0</v>
      </c>
      <c r="DY24">
        <f>'Backlog CRP'!DY24*1</f>
        <v>0</v>
      </c>
      <c r="DZ24">
        <f>'Backlog CRP'!DZ24*1</f>
        <v>0</v>
      </c>
      <c r="EB24">
        <f>'Backlog CRP'!EB24*1</f>
        <v>0</v>
      </c>
      <c r="EC24">
        <f>'Backlog CRP'!EC24*1</f>
        <v>0</v>
      </c>
      <c r="ED24">
        <f>'Backlog CRP'!ED24*1</f>
        <v>0</v>
      </c>
      <c r="EE24">
        <f>'Backlog CRP'!EE24*1</f>
        <v>0</v>
      </c>
      <c r="EG24">
        <f>'Backlog CRP'!EG24*1</f>
        <v>0</v>
      </c>
      <c r="EH24">
        <f>'Backlog CRP'!EH24*1</f>
        <v>0</v>
      </c>
      <c r="EI24">
        <f>'Backlog CRP'!EI24*1</f>
        <v>0</v>
      </c>
      <c r="EJ24">
        <f>'Backlog CRP'!EJ24*1</f>
        <v>0</v>
      </c>
      <c r="EL24">
        <f>'Backlog CRP'!EL24*1</f>
        <v>0</v>
      </c>
      <c r="EM24">
        <f>'Backlog CRP'!EM24*1</f>
        <v>0</v>
      </c>
      <c r="EN24">
        <f>'Backlog CRP'!EN24*1</f>
        <v>0</v>
      </c>
      <c r="EO24">
        <f>'Backlog CRP'!EO24*1</f>
        <v>0</v>
      </c>
      <c r="EQ24">
        <f>'Backlog CRP'!EQ24*1</f>
        <v>0</v>
      </c>
      <c r="ER24">
        <f>'Backlog CRP'!ER24*1</f>
        <v>0</v>
      </c>
      <c r="ES24">
        <f>'Backlog CRP'!ES24*1</f>
        <v>0</v>
      </c>
      <c r="ET24">
        <f>'Backlog CRP'!ET24*1</f>
        <v>0</v>
      </c>
      <c r="EV24" s="74">
        <f t="shared" si="0"/>
        <v>1</v>
      </c>
      <c r="EW24" s="74">
        <f t="shared" si="1"/>
        <v>1</v>
      </c>
      <c r="EX24" s="74">
        <f t="shared" si="2"/>
        <v>0</v>
      </c>
      <c r="EY24" s="74">
        <f t="shared" si="3"/>
        <v>0</v>
      </c>
    </row>
    <row r="25" spans="1:155" x14ac:dyDescent="0.35">
      <c r="A25">
        <v>23</v>
      </c>
      <c r="B25">
        <f>'Backlog CRP'!B25*1</f>
        <v>0</v>
      </c>
      <c r="C25">
        <f>'Backlog CRP'!C25*1</f>
        <v>9</v>
      </c>
      <c r="D25">
        <f>'Backlog CRP'!D25*1</f>
        <v>0</v>
      </c>
      <c r="E25">
        <f>'Backlog CRP'!E25*1</f>
        <v>0</v>
      </c>
      <c r="G25">
        <f>'Backlog CRP'!G25*1</f>
        <v>0</v>
      </c>
      <c r="H25">
        <f>'Backlog CRP'!H25*1</f>
        <v>6</v>
      </c>
      <c r="I25">
        <f>'Backlog CRP'!I25*1</f>
        <v>0</v>
      </c>
      <c r="J25">
        <f>'Backlog CRP'!J25*1</f>
        <v>0</v>
      </c>
      <c r="L25">
        <f>'Backlog CRP'!L25*1</f>
        <v>0</v>
      </c>
      <c r="M25">
        <f>'Backlog CRP'!M25*1</f>
        <v>0</v>
      </c>
      <c r="N25">
        <f>'Backlog CRP'!N25*1</f>
        <v>0</v>
      </c>
      <c r="O25">
        <f>'Backlog CRP'!O25*1</f>
        <v>0</v>
      </c>
      <c r="Q25">
        <f>'Backlog CRP'!Q25*1</f>
        <v>0</v>
      </c>
      <c r="R25">
        <f>'Backlog CRP'!R25*1</f>
        <v>3</v>
      </c>
      <c r="S25">
        <f>'Backlog CRP'!S25*1</f>
        <v>0</v>
      </c>
      <c r="T25">
        <f>'Backlog CRP'!T25*1</f>
        <v>0</v>
      </c>
      <c r="V25">
        <f>'Backlog CRP'!V25*1</f>
        <v>0</v>
      </c>
      <c r="W25">
        <f>'Backlog CRP'!W25*1</f>
        <v>1</v>
      </c>
      <c r="X25">
        <f>'Backlog CRP'!X25*1</f>
        <v>0</v>
      </c>
      <c r="Y25">
        <f>'Backlog CRP'!Y25*1</f>
        <v>0</v>
      </c>
      <c r="AA25">
        <f>'Backlog CRP'!AA25*1</f>
        <v>0</v>
      </c>
      <c r="AB25">
        <f>'Backlog CRP'!AB25*1</f>
        <v>0</v>
      </c>
      <c r="AC25">
        <f>'Backlog CRP'!AC25*1</f>
        <v>0</v>
      </c>
      <c r="AD25">
        <f>'Backlog CRP'!AD25*1</f>
        <v>0</v>
      </c>
      <c r="AF25">
        <f>'Backlog CRP'!AF25*1</f>
        <v>0</v>
      </c>
      <c r="AG25">
        <f>'Backlog CRP'!AG25*1</f>
        <v>17</v>
      </c>
      <c r="AH25">
        <f>'Backlog CRP'!AH25*1</f>
        <v>0</v>
      </c>
      <c r="AI25">
        <f>'Backlog CRP'!AI25*1</f>
        <v>0</v>
      </c>
      <c r="AK25">
        <f>'Backlog CRP'!AK25*1</f>
        <v>0</v>
      </c>
      <c r="AL25">
        <f>'Backlog CRP'!AL25*1</f>
        <v>0</v>
      </c>
      <c r="AM25">
        <f>'Backlog CRP'!AM25*1</f>
        <v>0</v>
      </c>
      <c r="AN25">
        <f>'Backlog CRP'!AN25*1</f>
        <v>0</v>
      </c>
      <c r="AP25">
        <f>'Backlog CRP'!AP25*1</f>
        <v>0</v>
      </c>
      <c r="AQ25">
        <f>'Backlog CRP'!AQ25*1</f>
        <v>0</v>
      </c>
      <c r="AR25">
        <f>'Backlog CRP'!AR25*1</f>
        <v>0</v>
      </c>
      <c r="AS25">
        <f>'Backlog CRP'!AS25*1</f>
        <v>0</v>
      </c>
      <c r="AU25">
        <f>'Backlog CRP'!AU25*1</f>
        <v>0</v>
      </c>
      <c r="AV25">
        <f>'Backlog CRP'!AV25*1</f>
        <v>0</v>
      </c>
      <c r="AW25">
        <f>'Backlog CRP'!AW25*1</f>
        <v>0</v>
      </c>
      <c r="AX25">
        <f>'Backlog CRP'!AX25*1</f>
        <v>0</v>
      </c>
      <c r="AZ25">
        <f>'Backlog CRP'!AZ25*1</f>
        <v>0</v>
      </c>
      <c r="BA25">
        <f>'Backlog CRP'!BA25*1</f>
        <v>12</v>
      </c>
      <c r="BB25">
        <f>'Backlog CRP'!BB25*1</f>
        <v>0</v>
      </c>
      <c r="BC25">
        <f>'Backlog CRP'!BC25*1</f>
        <v>0</v>
      </c>
      <c r="BE25">
        <f>'Backlog CRP'!BE25*1</f>
        <v>0</v>
      </c>
      <c r="BF25">
        <f>'Backlog CRP'!BF25*1</f>
        <v>12</v>
      </c>
      <c r="BG25">
        <f>'Backlog CRP'!BG25*1</f>
        <v>0</v>
      </c>
      <c r="BH25">
        <f>'Backlog CRP'!BH25*1</f>
        <v>0</v>
      </c>
      <c r="BJ25">
        <f>'Backlog CRP'!BJ25*1</f>
        <v>0</v>
      </c>
      <c r="BK25">
        <f>'Backlog CRP'!BK25*1</f>
        <v>0</v>
      </c>
      <c r="BL25">
        <f>'Backlog CRP'!BL25*1</f>
        <v>0</v>
      </c>
      <c r="BM25">
        <f>'Backlog CRP'!BM25*1</f>
        <v>0</v>
      </c>
      <c r="BO25">
        <f>'Backlog CRP'!BO25*1</f>
        <v>0</v>
      </c>
      <c r="BP25">
        <f>'Backlog CRP'!BP25*1</f>
        <v>0</v>
      </c>
      <c r="BQ25">
        <f>'Backlog CRP'!BQ25*1</f>
        <v>0</v>
      </c>
      <c r="BR25">
        <f>'Backlog CRP'!BR25*1</f>
        <v>0</v>
      </c>
      <c r="BT25">
        <f>'Backlog CRP'!BT25*1</f>
        <v>0</v>
      </c>
      <c r="BU25">
        <f>'Backlog CRP'!BU25*1</f>
        <v>5</v>
      </c>
      <c r="BV25">
        <f>'Backlog CRP'!BV25*1</f>
        <v>0</v>
      </c>
      <c r="BW25">
        <f>'Backlog CRP'!BW25*1</f>
        <v>0</v>
      </c>
      <c r="BY25">
        <f>'Backlog CRP'!BY25*1</f>
        <v>0</v>
      </c>
      <c r="BZ25">
        <f>'Backlog CRP'!BZ25*1</f>
        <v>11</v>
      </c>
      <c r="CA25">
        <f>'Backlog CRP'!CA25*1</f>
        <v>0</v>
      </c>
      <c r="CB25">
        <f>'Backlog CRP'!CB25*1</f>
        <v>0</v>
      </c>
      <c r="CD25">
        <f>'Backlog CRP'!CD25*1</f>
        <v>0</v>
      </c>
      <c r="CE25">
        <f>'Backlog CRP'!CE25*1</f>
        <v>3</v>
      </c>
      <c r="CF25">
        <f>'Backlog CRP'!CF25*1</f>
        <v>0</v>
      </c>
      <c r="CG25">
        <f>'Backlog CRP'!CG25*1</f>
        <v>0</v>
      </c>
      <c r="CI25">
        <f>'Backlog CRP'!CI25*1</f>
        <v>0</v>
      </c>
      <c r="CJ25">
        <f>'Backlog CRP'!CJ25*1</f>
        <v>0</v>
      </c>
      <c r="CK25">
        <f>'Backlog CRP'!CK25*1</f>
        <v>0</v>
      </c>
      <c r="CL25">
        <f>'Backlog CRP'!CL25*1</f>
        <v>0</v>
      </c>
      <c r="CN25">
        <f>'Backlog CRP'!CN25*1</f>
        <v>0</v>
      </c>
      <c r="CO25">
        <f>'Backlog CRP'!CO25*1</f>
        <v>32</v>
      </c>
      <c r="CP25">
        <f>'Backlog CRP'!CP25*1</f>
        <v>0</v>
      </c>
      <c r="CQ25">
        <f>'Backlog CRP'!CQ25*1</f>
        <v>0</v>
      </c>
      <c r="CS25">
        <f>'Backlog CRP'!CS25*1</f>
        <v>0</v>
      </c>
      <c r="CT25">
        <f>'Backlog CRP'!CT25*1</f>
        <v>5</v>
      </c>
      <c r="CU25">
        <f>'Backlog CRP'!CU25*1</f>
        <v>0</v>
      </c>
      <c r="CV25">
        <f>'Backlog CRP'!CV25*1</f>
        <v>0</v>
      </c>
      <c r="CX25">
        <f>'Backlog CRP'!CX25*1</f>
        <v>0</v>
      </c>
      <c r="CY25">
        <f>'Backlog CRP'!CY25*1</f>
        <v>20</v>
      </c>
      <c r="CZ25">
        <f>'Backlog CRP'!CZ25*1</f>
        <v>0</v>
      </c>
      <c r="DA25">
        <f>'Backlog CRP'!DA25*1</f>
        <v>0</v>
      </c>
      <c r="DC25">
        <f>'Backlog CRP'!DC25*1</f>
        <v>0</v>
      </c>
      <c r="DD25">
        <f>'Backlog CRP'!DD25*1</f>
        <v>5</v>
      </c>
      <c r="DE25">
        <f>'Backlog CRP'!DE25*1</f>
        <v>0</v>
      </c>
      <c r="DF25">
        <f>'Backlog CRP'!DF25*1</f>
        <v>0</v>
      </c>
      <c r="DH25">
        <f>'Backlog CRP'!DH25*1</f>
        <v>0</v>
      </c>
      <c r="DI25">
        <f>'Backlog CRP'!DI25*1</f>
        <v>0</v>
      </c>
      <c r="DJ25">
        <f>'Backlog CRP'!DJ25*1</f>
        <v>0</v>
      </c>
      <c r="DK25">
        <f>'Backlog CRP'!DK25*1</f>
        <v>0</v>
      </c>
      <c r="DM25">
        <f>'Backlog CRP'!DM25*1</f>
        <v>0</v>
      </c>
      <c r="DN25">
        <f>'Backlog CRP'!DN25*1</f>
        <v>1</v>
      </c>
      <c r="DO25">
        <f>'Backlog CRP'!DO25*1</f>
        <v>0</v>
      </c>
      <c r="DP25">
        <f>'Backlog CRP'!DP25*1</f>
        <v>0</v>
      </c>
      <c r="DR25">
        <f>'Backlog CRP'!DR25*1</f>
        <v>0</v>
      </c>
      <c r="DS25">
        <f>'Backlog CRP'!DS25*1</f>
        <v>1</v>
      </c>
      <c r="DT25">
        <f>'Backlog CRP'!DT25*1</f>
        <v>0</v>
      </c>
      <c r="DU25">
        <f>'Backlog CRP'!DU25*1</f>
        <v>0</v>
      </c>
      <c r="DW25">
        <f>'Backlog CRP'!DW25*1</f>
        <v>0</v>
      </c>
      <c r="DX25">
        <f>'Backlog CRP'!DX25*1</f>
        <v>5</v>
      </c>
      <c r="DY25">
        <f>'Backlog CRP'!DY25*1</f>
        <v>0</v>
      </c>
      <c r="DZ25">
        <f>'Backlog CRP'!DZ25*1</f>
        <v>0</v>
      </c>
      <c r="EB25">
        <f>'Backlog CRP'!EB25*1</f>
        <v>0</v>
      </c>
      <c r="EC25">
        <f>'Backlog CRP'!EC25*1</f>
        <v>3</v>
      </c>
      <c r="ED25">
        <f>'Backlog CRP'!ED25*1</f>
        <v>0</v>
      </c>
      <c r="EE25">
        <f>'Backlog CRP'!EE25*1</f>
        <v>0</v>
      </c>
      <c r="EG25">
        <f>'Backlog CRP'!EG25*1</f>
        <v>0</v>
      </c>
      <c r="EH25">
        <f>'Backlog CRP'!EH25*1</f>
        <v>29</v>
      </c>
      <c r="EI25">
        <f>'Backlog CRP'!EI25*1</f>
        <v>0</v>
      </c>
      <c r="EJ25">
        <f>'Backlog CRP'!EJ25*1</f>
        <v>0</v>
      </c>
      <c r="EL25">
        <f>'Backlog CRP'!EL25*1</f>
        <v>0</v>
      </c>
      <c r="EM25">
        <f>'Backlog CRP'!EM25*1</f>
        <v>0</v>
      </c>
      <c r="EN25">
        <f>'Backlog CRP'!EN25*1</f>
        <v>0</v>
      </c>
      <c r="EO25">
        <f>'Backlog CRP'!EO25*1</f>
        <v>0</v>
      </c>
      <c r="EQ25">
        <f>'Backlog CRP'!EQ25*1</f>
        <v>1</v>
      </c>
      <c r="ER25">
        <f>'Backlog CRP'!ER25*1</f>
        <v>0</v>
      </c>
      <c r="ES25">
        <f>'Backlog CRP'!ES25*1</f>
        <v>0</v>
      </c>
      <c r="ET25">
        <f>'Backlog CRP'!ET25*1</f>
        <v>0</v>
      </c>
      <c r="EV25" s="74">
        <f t="shared" si="0"/>
        <v>0</v>
      </c>
      <c r="EW25" s="74">
        <f t="shared" si="1"/>
        <v>6</v>
      </c>
      <c r="EX25" s="74">
        <f t="shared" si="2"/>
        <v>0</v>
      </c>
      <c r="EY25" s="74">
        <f t="shared" si="3"/>
        <v>0</v>
      </c>
    </row>
    <row r="26" spans="1:155" x14ac:dyDescent="0.35">
      <c r="A26">
        <v>24</v>
      </c>
      <c r="B26">
        <f>'Backlog CRP'!B26*1</f>
        <v>0</v>
      </c>
      <c r="C26">
        <f>'Backlog CRP'!C26*1</f>
        <v>0</v>
      </c>
      <c r="D26">
        <f>'Backlog CRP'!D26*1</f>
        <v>0</v>
      </c>
      <c r="E26">
        <f>'Backlog CRP'!E26*1</f>
        <v>0</v>
      </c>
      <c r="G26">
        <f>'Backlog CRP'!G26*1</f>
        <v>0</v>
      </c>
      <c r="H26">
        <f>'Backlog CRP'!H26*1</f>
        <v>11</v>
      </c>
      <c r="I26">
        <f>'Backlog CRP'!I26*1</f>
        <v>0</v>
      </c>
      <c r="J26">
        <f>'Backlog CRP'!J26*1</f>
        <v>0</v>
      </c>
      <c r="L26">
        <f>'Backlog CRP'!L26*1</f>
        <v>0</v>
      </c>
      <c r="M26">
        <f>'Backlog CRP'!M26*1</f>
        <v>6</v>
      </c>
      <c r="N26">
        <f>'Backlog CRP'!N26*1</f>
        <v>0</v>
      </c>
      <c r="O26">
        <f>'Backlog CRP'!O26*1</f>
        <v>0</v>
      </c>
      <c r="Q26">
        <f>'Backlog CRP'!Q26*1</f>
        <v>0</v>
      </c>
      <c r="R26">
        <f>'Backlog CRP'!R26*1</f>
        <v>1</v>
      </c>
      <c r="S26">
        <f>'Backlog CRP'!S26*1</f>
        <v>0</v>
      </c>
      <c r="T26">
        <f>'Backlog CRP'!T26*1</f>
        <v>0</v>
      </c>
      <c r="V26">
        <f>'Backlog CRP'!V26*1</f>
        <v>0</v>
      </c>
      <c r="W26">
        <f>'Backlog CRP'!W26*1</f>
        <v>10</v>
      </c>
      <c r="X26">
        <f>'Backlog CRP'!X26*1</f>
        <v>0</v>
      </c>
      <c r="Y26">
        <f>'Backlog CRP'!Y26*1</f>
        <v>0</v>
      </c>
      <c r="AA26">
        <f>'Backlog CRP'!AA26*1</f>
        <v>0</v>
      </c>
      <c r="AB26">
        <f>'Backlog CRP'!AB26*1</f>
        <v>8</v>
      </c>
      <c r="AC26">
        <f>'Backlog CRP'!AC26*1</f>
        <v>0</v>
      </c>
      <c r="AD26">
        <f>'Backlog CRP'!AD26*1</f>
        <v>0</v>
      </c>
      <c r="AF26">
        <f>'Backlog CRP'!AF26*1</f>
        <v>0</v>
      </c>
      <c r="AG26">
        <f>'Backlog CRP'!AG26*1</f>
        <v>13</v>
      </c>
      <c r="AH26">
        <f>'Backlog CRP'!AH26*1</f>
        <v>0</v>
      </c>
      <c r="AI26">
        <f>'Backlog CRP'!AI26*1</f>
        <v>0</v>
      </c>
      <c r="AK26">
        <f>'Backlog CRP'!AK26*1</f>
        <v>0</v>
      </c>
      <c r="AL26">
        <f>'Backlog CRP'!AL26*1</f>
        <v>8</v>
      </c>
      <c r="AM26">
        <f>'Backlog CRP'!AM26*1</f>
        <v>0</v>
      </c>
      <c r="AN26">
        <f>'Backlog CRP'!AN26*1</f>
        <v>0</v>
      </c>
      <c r="AP26">
        <f>'Backlog CRP'!AP26*1</f>
        <v>0</v>
      </c>
      <c r="AQ26">
        <f>'Backlog CRP'!AQ26*1</f>
        <v>0</v>
      </c>
      <c r="AR26">
        <f>'Backlog CRP'!AR26*1</f>
        <v>0</v>
      </c>
      <c r="AS26">
        <f>'Backlog CRP'!AS26*1</f>
        <v>0</v>
      </c>
      <c r="AU26">
        <f>'Backlog CRP'!AU26*1</f>
        <v>0</v>
      </c>
      <c r="AV26">
        <f>'Backlog CRP'!AV26*1</f>
        <v>0</v>
      </c>
      <c r="AW26">
        <f>'Backlog CRP'!AW26*1</f>
        <v>0</v>
      </c>
      <c r="AX26">
        <f>'Backlog CRP'!AX26*1</f>
        <v>0</v>
      </c>
      <c r="AZ26">
        <f>'Backlog CRP'!AZ26*1</f>
        <v>0</v>
      </c>
      <c r="BA26">
        <f>'Backlog CRP'!BA26*1</f>
        <v>0</v>
      </c>
      <c r="BB26">
        <f>'Backlog CRP'!BB26*1</f>
        <v>0</v>
      </c>
      <c r="BC26">
        <f>'Backlog CRP'!BC26*1</f>
        <v>0</v>
      </c>
      <c r="BE26">
        <f>'Backlog CRP'!BE26*1</f>
        <v>0</v>
      </c>
      <c r="BF26">
        <f>'Backlog CRP'!BF26*1</f>
        <v>0</v>
      </c>
      <c r="BG26">
        <f>'Backlog CRP'!BG26*1</f>
        <v>0</v>
      </c>
      <c r="BH26">
        <f>'Backlog CRP'!BH26*1</f>
        <v>0</v>
      </c>
      <c r="BJ26">
        <f>'Backlog CRP'!BJ26*1</f>
        <v>0</v>
      </c>
      <c r="BK26">
        <f>'Backlog CRP'!BK26*1</f>
        <v>17</v>
      </c>
      <c r="BL26">
        <f>'Backlog CRP'!BL26*1</f>
        <v>0</v>
      </c>
      <c r="BM26">
        <f>'Backlog CRP'!BM26*1</f>
        <v>0</v>
      </c>
      <c r="BO26">
        <f>'Backlog CRP'!BO26*1</f>
        <v>0</v>
      </c>
      <c r="BP26">
        <f>'Backlog CRP'!BP26*1</f>
        <v>13</v>
      </c>
      <c r="BQ26">
        <f>'Backlog CRP'!BQ26*1</f>
        <v>0</v>
      </c>
      <c r="BR26">
        <f>'Backlog CRP'!BR26*1</f>
        <v>0</v>
      </c>
      <c r="BT26">
        <f>'Backlog CRP'!BT26*1</f>
        <v>0</v>
      </c>
      <c r="BU26">
        <f>'Backlog CRP'!BU26*1</f>
        <v>6</v>
      </c>
      <c r="BV26">
        <f>'Backlog CRP'!BV26*1</f>
        <v>0</v>
      </c>
      <c r="BW26">
        <f>'Backlog CRP'!BW26*1</f>
        <v>0</v>
      </c>
      <c r="BY26">
        <f>'Backlog CRP'!BY26*1</f>
        <v>0</v>
      </c>
      <c r="BZ26">
        <f>'Backlog CRP'!BZ26*1</f>
        <v>23</v>
      </c>
      <c r="CA26">
        <f>'Backlog CRP'!CA26*1</f>
        <v>0</v>
      </c>
      <c r="CB26">
        <f>'Backlog CRP'!CB26*1</f>
        <v>0</v>
      </c>
      <c r="CD26">
        <f>'Backlog CRP'!CD26*1</f>
        <v>0</v>
      </c>
      <c r="CE26">
        <f>'Backlog CRP'!CE26*1</f>
        <v>0</v>
      </c>
      <c r="CF26">
        <f>'Backlog CRP'!CF26*1</f>
        <v>0</v>
      </c>
      <c r="CG26">
        <f>'Backlog CRP'!CG26*1</f>
        <v>0</v>
      </c>
      <c r="CI26">
        <f>'Backlog CRP'!CI26*1</f>
        <v>0</v>
      </c>
      <c r="CJ26">
        <f>'Backlog CRP'!CJ26*1</f>
        <v>11</v>
      </c>
      <c r="CK26">
        <f>'Backlog CRP'!CK26*1</f>
        <v>0</v>
      </c>
      <c r="CL26">
        <f>'Backlog CRP'!CL26*1</f>
        <v>0</v>
      </c>
      <c r="CN26">
        <f>'Backlog CRP'!CN26*1</f>
        <v>0</v>
      </c>
      <c r="CO26">
        <f>'Backlog CRP'!CO26*1</f>
        <v>0</v>
      </c>
      <c r="CP26">
        <f>'Backlog CRP'!CP26*1</f>
        <v>0</v>
      </c>
      <c r="CQ26">
        <f>'Backlog CRP'!CQ26*1</f>
        <v>0</v>
      </c>
      <c r="CS26">
        <f>'Backlog CRP'!CS26*1</f>
        <v>0</v>
      </c>
      <c r="CT26">
        <f>'Backlog CRP'!CT26*1</f>
        <v>11</v>
      </c>
      <c r="CU26">
        <f>'Backlog CRP'!CU26*1</f>
        <v>0</v>
      </c>
      <c r="CV26">
        <f>'Backlog CRP'!CV26*1</f>
        <v>0</v>
      </c>
      <c r="CX26">
        <f>'Backlog CRP'!CX26*1</f>
        <v>0</v>
      </c>
      <c r="CY26">
        <f>'Backlog CRP'!CY26*1</f>
        <v>2</v>
      </c>
      <c r="CZ26">
        <f>'Backlog CRP'!CZ26*1</f>
        <v>0</v>
      </c>
      <c r="DA26">
        <f>'Backlog CRP'!DA26*1</f>
        <v>0</v>
      </c>
      <c r="DC26">
        <f>'Backlog CRP'!DC26*1</f>
        <v>0</v>
      </c>
      <c r="DD26">
        <f>'Backlog CRP'!DD26*1</f>
        <v>0</v>
      </c>
      <c r="DE26">
        <f>'Backlog CRP'!DE26*1</f>
        <v>0</v>
      </c>
      <c r="DF26">
        <f>'Backlog CRP'!DF26*1</f>
        <v>0</v>
      </c>
      <c r="DH26">
        <f>'Backlog CRP'!DH26*1</f>
        <v>0</v>
      </c>
      <c r="DI26">
        <f>'Backlog CRP'!DI26*1</f>
        <v>0</v>
      </c>
      <c r="DJ26">
        <f>'Backlog CRP'!DJ26*1</f>
        <v>0</v>
      </c>
      <c r="DK26">
        <f>'Backlog CRP'!DK26*1</f>
        <v>0</v>
      </c>
      <c r="DM26">
        <f>'Backlog CRP'!DM26*1</f>
        <v>0</v>
      </c>
      <c r="DN26">
        <f>'Backlog CRP'!DN26*1</f>
        <v>6</v>
      </c>
      <c r="DO26">
        <f>'Backlog CRP'!DO26*1</f>
        <v>0</v>
      </c>
      <c r="DP26">
        <f>'Backlog CRP'!DP26*1</f>
        <v>0</v>
      </c>
      <c r="DR26">
        <f>'Backlog CRP'!DR26*1</f>
        <v>0</v>
      </c>
      <c r="DS26">
        <f>'Backlog CRP'!DS26*1</f>
        <v>10</v>
      </c>
      <c r="DT26">
        <f>'Backlog CRP'!DT26*1</f>
        <v>0</v>
      </c>
      <c r="DU26">
        <f>'Backlog CRP'!DU26*1</f>
        <v>0</v>
      </c>
      <c r="DW26">
        <f>'Backlog CRP'!DW26*1</f>
        <v>0</v>
      </c>
      <c r="DX26">
        <f>'Backlog CRP'!DX26*1</f>
        <v>1</v>
      </c>
      <c r="DY26">
        <f>'Backlog CRP'!DY26*1</f>
        <v>0</v>
      </c>
      <c r="DZ26">
        <f>'Backlog CRP'!DZ26*1</f>
        <v>0</v>
      </c>
      <c r="EB26">
        <f>'Backlog CRP'!EB26*1</f>
        <v>0</v>
      </c>
      <c r="EC26">
        <f>'Backlog CRP'!EC26*1</f>
        <v>3</v>
      </c>
      <c r="ED26">
        <f>'Backlog CRP'!ED26*1</f>
        <v>0</v>
      </c>
      <c r="EE26">
        <f>'Backlog CRP'!EE26*1</f>
        <v>0</v>
      </c>
      <c r="EG26">
        <f>'Backlog CRP'!EG26*1</f>
        <v>0</v>
      </c>
      <c r="EH26">
        <f>'Backlog CRP'!EH26*1</f>
        <v>29</v>
      </c>
      <c r="EI26">
        <f>'Backlog CRP'!EI26*1</f>
        <v>0</v>
      </c>
      <c r="EJ26">
        <f>'Backlog CRP'!EJ26*1</f>
        <v>0</v>
      </c>
      <c r="EL26">
        <f>'Backlog CRP'!EL26*1</f>
        <v>0</v>
      </c>
      <c r="EM26">
        <f>'Backlog CRP'!EM26*1</f>
        <v>0</v>
      </c>
      <c r="EN26">
        <f>'Backlog CRP'!EN26*1</f>
        <v>0</v>
      </c>
      <c r="EO26">
        <f>'Backlog CRP'!EO26*1</f>
        <v>0</v>
      </c>
      <c r="EQ26">
        <f>'Backlog CRP'!EQ26*1</f>
        <v>2</v>
      </c>
      <c r="ER26">
        <f>'Backlog CRP'!ER26*1</f>
        <v>1</v>
      </c>
      <c r="ES26">
        <f>'Backlog CRP'!ES26*1</f>
        <v>0</v>
      </c>
      <c r="ET26">
        <f>'Backlog CRP'!ET26*1</f>
        <v>0</v>
      </c>
      <c r="EV26" s="74">
        <f t="shared" si="0"/>
        <v>0</v>
      </c>
      <c r="EW26" s="74">
        <f t="shared" si="1"/>
        <v>6</v>
      </c>
      <c r="EX26" s="74">
        <f t="shared" si="2"/>
        <v>0</v>
      </c>
      <c r="EY26" s="74">
        <f t="shared" si="3"/>
        <v>0</v>
      </c>
    </row>
    <row r="27" spans="1:155" x14ac:dyDescent="0.35">
      <c r="A27">
        <v>25</v>
      </c>
      <c r="B27">
        <f>'Backlog CRP'!B27*1</f>
        <v>0</v>
      </c>
      <c r="C27">
        <f>'Backlog CRP'!C27*1</f>
        <v>0</v>
      </c>
      <c r="D27">
        <f>'Backlog CRP'!D27*1</f>
        <v>0</v>
      </c>
      <c r="E27">
        <f>'Backlog CRP'!E27*1</f>
        <v>0</v>
      </c>
      <c r="G27">
        <f>'Backlog CRP'!G27*1</f>
        <v>0</v>
      </c>
      <c r="H27">
        <f>'Backlog CRP'!H27*1</f>
        <v>0</v>
      </c>
      <c r="I27">
        <f>'Backlog CRP'!I27*1</f>
        <v>0</v>
      </c>
      <c r="J27">
        <f>'Backlog CRP'!J27*1</f>
        <v>0</v>
      </c>
      <c r="L27">
        <f>'Backlog CRP'!L27*1</f>
        <v>0</v>
      </c>
      <c r="M27">
        <f>'Backlog CRP'!M27*1</f>
        <v>0</v>
      </c>
      <c r="N27">
        <f>'Backlog CRP'!N27*1</f>
        <v>0</v>
      </c>
      <c r="O27">
        <f>'Backlog CRP'!O27*1</f>
        <v>0</v>
      </c>
      <c r="Q27">
        <f>'Backlog CRP'!Q27*1</f>
        <v>0</v>
      </c>
      <c r="R27">
        <f>'Backlog CRP'!R27*1</f>
        <v>0</v>
      </c>
      <c r="S27">
        <f>'Backlog CRP'!S27*1</f>
        <v>0</v>
      </c>
      <c r="T27">
        <f>'Backlog CRP'!T27*1</f>
        <v>0</v>
      </c>
      <c r="V27">
        <f>'Backlog CRP'!V27*1</f>
        <v>0</v>
      </c>
      <c r="W27">
        <f>'Backlog CRP'!W27*1</f>
        <v>0</v>
      </c>
      <c r="X27">
        <f>'Backlog CRP'!X27*1</f>
        <v>0</v>
      </c>
      <c r="Y27">
        <f>'Backlog CRP'!Y27*1</f>
        <v>0</v>
      </c>
      <c r="AA27">
        <f>'Backlog CRP'!AA27*1</f>
        <v>0</v>
      </c>
      <c r="AB27">
        <f>'Backlog CRP'!AB27*1</f>
        <v>0</v>
      </c>
      <c r="AC27">
        <f>'Backlog CRP'!AC27*1</f>
        <v>0</v>
      </c>
      <c r="AD27">
        <f>'Backlog CRP'!AD27*1</f>
        <v>0</v>
      </c>
      <c r="AF27">
        <f>'Backlog CRP'!AF27*1</f>
        <v>0</v>
      </c>
      <c r="AG27">
        <f>'Backlog CRP'!AG27*1</f>
        <v>0</v>
      </c>
      <c r="AH27">
        <f>'Backlog CRP'!AH27*1</f>
        <v>0</v>
      </c>
      <c r="AI27">
        <f>'Backlog CRP'!AI27*1</f>
        <v>0</v>
      </c>
      <c r="AK27">
        <f>'Backlog CRP'!AK27*1</f>
        <v>0</v>
      </c>
      <c r="AL27">
        <f>'Backlog CRP'!AL27*1</f>
        <v>0</v>
      </c>
      <c r="AM27">
        <f>'Backlog CRP'!AM27*1</f>
        <v>0</v>
      </c>
      <c r="AN27">
        <f>'Backlog CRP'!AN27*1</f>
        <v>0</v>
      </c>
      <c r="AP27">
        <f>'Backlog CRP'!AP27*1</f>
        <v>0</v>
      </c>
      <c r="AQ27">
        <f>'Backlog CRP'!AQ27*1</f>
        <v>0</v>
      </c>
      <c r="AR27">
        <f>'Backlog CRP'!AR27*1</f>
        <v>0</v>
      </c>
      <c r="AS27">
        <f>'Backlog CRP'!AS27*1</f>
        <v>0</v>
      </c>
      <c r="AU27">
        <f>'Backlog CRP'!AU27*1</f>
        <v>0</v>
      </c>
      <c r="AV27">
        <f>'Backlog CRP'!AV27*1</f>
        <v>10</v>
      </c>
      <c r="AW27">
        <f>'Backlog CRP'!AW27*1</f>
        <v>0</v>
      </c>
      <c r="AX27">
        <f>'Backlog CRP'!AX27*1</f>
        <v>0</v>
      </c>
      <c r="AZ27">
        <f>'Backlog CRP'!AZ27*1</f>
        <v>0</v>
      </c>
      <c r="BA27">
        <f>'Backlog CRP'!BA27*1</f>
        <v>0</v>
      </c>
      <c r="BB27">
        <f>'Backlog CRP'!BB27*1</f>
        <v>0</v>
      </c>
      <c r="BC27">
        <f>'Backlog CRP'!BC27*1</f>
        <v>0</v>
      </c>
      <c r="BE27">
        <f>'Backlog CRP'!BE27*1</f>
        <v>0</v>
      </c>
      <c r="BF27">
        <f>'Backlog CRP'!BF27*1</f>
        <v>0</v>
      </c>
      <c r="BG27">
        <f>'Backlog CRP'!BG27*1</f>
        <v>0</v>
      </c>
      <c r="BH27">
        <f>'Backlog CRP'!BH27*1</f>
        <v>0</v>
      </c>
      <c r="BJ27">
        <f>'Backlog CRP'!BJ27*1</f>
        <v>0</v>
      </c>
      <c r="BK27">
        <f>'Backlog CRP'!BK27*1</f>
        <v>0</v>
      </c>
      <c r="BL27">
        <f>'Backlog CRP'!BL27*1</f>
        <v>0</v>
      </c>
      <c r="BM27">
        <f>'Backlog CRP'!BM27*1</f>
        <v>0</v>
      </c>
      <c r="BO27">
        <f>'Backlog CRP'!BO27*1</f>
        <v>0</v>
      </c>
      <c r="BP27">
        <f>'Backlog CRP'!BP27*1</f>
        <v>0</v>
      </c>
      <c r="BQ27">
        <f>'Backlog CRP'!BQ27*1</f>
        <v>0</v>
      </c>
      <c r="BR27">
        <f>'Backlog CRP'!BR27*1</f>
        <v>0</v>
      </c>
      <c r="BT27">
        <f>'Backlog CRP'!BT27*1</f>
        <v>0</v>
      </c>
      <c r="BU27">
        <f>'Backlog CRP'!BU27*1</f>
        <v>0</v>
      </c>
      <c r="BV27">
        <f>'Backlog CRP'!BV27*1</f>
        <v>0</v>
      </c>
      <c r="BW27">
        <f>'Backlog CRP'!BW27*1</f>
        <v>0</v>
      </c>
      <c r="BY27">
        <f>'Backlog CRP'!BY27*1</f>
        <v>0</v>
      </c>
      <c r="BZ27">
        <f>'Backlog CRP'!BZ27*1</f>
        <v>0</v>
      </c>
      <c r="CA27">
        <f>'Backlog CRP'!CA27*1</f>
        <v>0</v>
      </c>
      <c r="CB27">
        <f>'Backlog CRP'!CB27*1</f>
        <v>0</v>
      </c>
      <c r="CD27">
        <f>'Backlog CRP'!CD27*1</f>
        <v>0</v>
      </c>
      <c r="CE27">
        <f>'Backlog CRP'!CE27*1</f>
        <v>0</v>
      </c>
      <c r="CF27">
        <f>'Backlog CRP'!CF27*1</f>
        <v>0</v>
      </c>
      <c r="CG27">
        <f>'Backlog CRP'!CG27*1</f>
        <v>0</v>
      </c>
      <c r="CI27">
        <f>'Backlog CRP'!CI27*1</f>
        <v>0</v>
      </c>
      <c r="CJ27">
        <f>'Backlog CRP'!CJ27*1</f>
        <v>0</v>
      </c>
      <c r="CK27">
        <f>'Backlog CRP'!CK27*1</f>
        <v>0</v>
      </c>
      <c r="CL27">
        <f>'Backlog CRP'!CL27*1</f>
        <v>0</v>
      </c>
      <c r="CN27">
        <f>'Backlog CRP'!CN27*1</f>
        <v>0</v>
      </c>
      <c r="CO27">
        <f>'Backlog CRP'!CO27*1</f>
        <v>0</v>
      </c>
      <c r="CP27">
        <f>'Backlog CRP'!CP27*1</f>
        <v>0</v>
      </c>
      <c r="CQ27">
        <f>'Backlog CRP'!CQ27*1</f>
        <v>0</v>
      </c>
      <c r="CS27">
        <f>'Backlog CRP'!CS27*1</f>
        <v>0</v>
      </c>
      <c r="CT27">
        <f>'Backlog CRP'!CT27*1</f>
        <v>0</v>
      </c>
      <c r="CU27">
        <f>'Backlog CRP'!CU27*1</f>
        <v>0</v>
      </c>
      <c r="CV27">
        <f>'Backlog CRP'!CV27*1</f>
        <v>0</v>
      </c>
      <c r="CX27">
        <f>'Backlog CRP'!CX27*1</f>
        <v>0</v>
      </c>
      <c r="CY27">
        <f>'Backlog CRP'!CY27*1</f>
        <v>0</v>
      </c>
      <c r="CZ27">
        <f>'Backlog CRP'!CZ27*1</f>
        <v>0</v>
      </c>
      <c r="DA27">
        <f>'Backlog CRP'!DA27*1</f>
        <v>0</v>
      </c>
      <c r="DC27">
        <f>'Backlog CRP'!DC27*1</f>
        <v>0</v>
      </c>
      <c r="DD27">
        <f>'Backlog CRP'!DD27*1</f>
        <v>0</v>
      </c>
      <c r="DE27">
        <f>'Backlog CRP'!DE27*1</f>
        <v>0</v>
      </c>
      <c r="DF27">
        <f>'Backlog CRP'!DF27*1</f>
        <v>0</v>
      </c>
      <c r="DH27">
        <f>'Backlog CRP'!DH27*1</f>
        <v>0</v>
      </c>
      <c r="DI27">
        <f>'Backlog CRP'!DI27*1</f>
        <v>0</v>
      </c>
      <c r="DJ27">
        <f>'Backlog CRP'!DJ27*1</f>
        <v>0</v>
      </c>
      <c r="DK27">
        <f>'Backlog CRP'!DK27*1</f>
        <v>0</v>
      </c>
      <c r="DM27">
        <f>'Backlog CRP'!DM27*1</f>
        <v>0</v>
      </c>
      <c r="DN27">
        <f>'Backlog CRP'!DN27*1</f>
        <v>0</v>
      </c>
      <c r="DO27">
        <f>'Backlog CRP'!DO27*1</f>
        <v>0</v>
      </c>
      <c r="DP27">
        <f>'Backlog CRP'!DP27*1</f>
        <v>0</v>
      </c>
      <c r="DR27">
        <f>'Backlog CRP'!DR27*1</f>
        <v>0</v>
      </c>
      <c r="DS27">
        <f>'Backlog CRP'!DS27*1</f>
        <v>0</v>
      </c>
      <c r="DT27">
        <f>'Backlog CRP'!DT27*1</f>
        <v>0</v>
      </c>
      <c r="DU27">
        <f>'Backlog CRP'!DU27*1</f>
        <v>0</v>
      </c>
      <c r="DW27">
        <f>'Backlog CRP'!DW27*1</f>
        <v>0</v>
      </c>
      <c r="DX27">
        <f>'Backlog CRP'!DX27*1</f>
        <v>0</v>
      </c>
      <c r="DY27">
        <f>'Backlog CRP'!DY27*1</f>
        <v>0</v>
      </c>
      <c r="DZ27">
        <f>'Backlog CRP'!DZ27*1</f>
        <v>0</v>
      </c>
      <c r="EB27">
        <f>'Backlog CRP'!EB27*1</f>
        <v>0</v>
      </c>
      <c r="EC27">
        <f>'Backlog CRP'!EC27*1</f>
        <v>0</v>
      </c>
      <c r="ED27">
        <f>'Backlog CRP'!ED27*1</f>
        <v>0</v>
      </c>
      <c r="EE27">
        <f>'Backlog CRP'!EE27*1</f>
        <v>0</v>
      </c>
      <c r="EG27">
        <f>'Backlog CRP'!EG27*1</f>
        <v>0</v>
      </c>
      <c r="EH27">
        <f>'Backlog CRP'!EH27*1</f>
        <v>0</v>
      </c>
      <c r="EI27">
        <f>'Backlog CRP'!EI27*1</f>
        <v>0</v>
      </c>
      <c r="EJ27">
        <f>'Backlog CRP'!EJ27*1</f>
        <v>0</v>
      </c>
      <c r="EL27">
        <f>'Backlog CRP'!EL27*1</f>
        <v>0</v>
      </c>
      <c r="EM27">
        <f>'Backlog CRP'!EM27*1</f>
        <v>0</v>
      </c>
      <c r="EN27">
        <f>'Backlog CRP'!EN27*1</f>
        <v>0</v>
      </c>
      <c r="EO27">
        <f>'Backlog CRP'!EO27*1</f>
        <v>0</v>
      </c>
      <c r="EQ27">
        <f>'Backlog CRP'!EQ27*1</f>
        <v>0</v>
      </c>
      <c r="ER27">
        <f>'Backlog CRP'!ER27*1</f>
        <v>22</v>
      </c>
      <c r="ES27">
        <f>'Backlog CRP'!ES27*1</f>
        <v>0</v>
      </c>
      <c r="ET27">
        <f>'Backlog CRP'!ET27*1</f>
        <v>0</v>
      </c>
      <c r="EV27" s="74">
        <f t="shared" si="0"/>
        <v>0</v>
      </c>
      <c r="EW27" s="74">
        <f t="shared" si="1"/>
        <v>1</v>
      </c>
      <c r="EX27" s="74">
        <f t="shared" si="2"/>
        <v>0</v>
      </c>
      <c r="EY27" s="74">
        <f t="shared" si="3"/>
        <v>0</v>
      </c>
    </row>
    <row r="28" spans="1:155" x14ac:dyDescent="0.35">
      <c r="A28">
        <v>26</v>
      </c>
      <c r="B28">
        <f>'Backlog CRP'!B28*1</f>
        <v>0</v>
      </c>
      <c r="C28">
        <f>'Backlog CRP'!C28*1</f>
        <v>0</v>
      </c>
      <c r="D28">
        <f>'Backlog CRP'!D28*1</f>
        <v>0</v>
      </c>
      <c r="E28">
        <f>'Backlog CRP'!E28*1</f>
        <v>0</v>
      </c>
      <c r="G28">
        <f>'Backlog CRP'!G28*1</f>
        <v>0</v>
      </c>
      <c r="H28">
        <f>'Backlog CRP'!H28*1</f>
        <v>0</v>
      </c>
      <c r="I28">
        <f>'Backlog CRP'!I28*1</f>
        <v>0</v>
      </c>
      <c r="J28">
        <f>'Backlog CRP'!J28*1</f>
        <v>0</v>
      </c>
      <c r="L28">
        <f>'Backlog CRP'!L28*1</f>
        <v>0</v>
      </c>
      <c r="M28">
        <f>'Backlog CRP'!M28*1</f>
        <v>0</v>
      </c>
      <c r="N28">
        <f>'Backlog CRP'!N28*1</f>
        <v>0</v>
      </c>
      <c r="O28">
        <f>'Backlog CRP'!O28*1</f>
        <v>0</v>
      </c>
      <c r="Q28">
        <f>'Backlog CRP'!Q28*1</f>
        <v>0</v>
      </c>
      <c r="R28">
        <f>'Backlog CRP'!R28*1</f>
        <v>0</v>
      </c>
      <c r="S28">
        <f>'Backlog CRP'!S28*1</f>
        <v>0</v>
      </c>
      <c r="T28">
        <f>'Backlog CRP'!T28*1</f>
        <v>0</v>
      </c>
      <c r="V28">
        <f>'Backlog CRP'!V28*1</f>
        <v>0</v>
      </c>
      <c r="W28">
        <f>'Backlog CRP'!W28*1</f>
        <v>0</v>
      </c>
      <c r="X28">
        <f>'Backlog CRP'!X28*1</f>
        <v>0</v>
      </c>
      <c r="Y28">
        <f>'Backlog CRP'!Y28*1</f>
        <v>0</v>
      </c>
      <c r="AA28">
        <f>'Backlog CRP'!AA28*1</f>
        <v>0</v>
      </c>
      <c r="AB28">
        <f>'Backlog CRP'!AB28*1</f>
        <v>0</v>
      </c>
      <c r="AC28">
        <f>'Backlog CRP'!AC28*1</f>
        <v>0</v>
      </c>
      <c r="AD28">
        <f>'Backlog CRP'!AD28*1</f>
        <v>0</v>
      </c>
      <c r="AF28">
        <f>'Backlog CRP'!AF28*1</f>
        <v>0</v>
      </c>
      <c r="AG28">
        <f>'Backlog CRP'!AG28*1</f>
        <v>0</v>
      </c>
      <c r="AH28">
        <f>'Backlog CRP'!AH28*1</f>
        <v>0</v>
      </c>
      <c r="AI28">
        <f>'Backlog CRP'!AI28*1</f>
        <v>0</v>
      </c>
      <c r="AK28">
        <f>'Backlog CRP'!AK28*1</f>
        <v>0</v>
      </c>
      <c r="AL28">
        <f>'Backlog CRP'!AL28*1</f>
        <v>0</v>
      </c>
      <c r="AM28">
        <f>'Backlog CRP'!AM28*1</f>
        <v>0</v>
      </c>
      <c r="AN28">
        <f>'Backlog CRP'!AN28*1</f>
        <v>0</v>
      </c>
      <c r="AP28">
        <f>'Backlog CRP'!AP28*1</f>
        <v>0</v>
      </c>
      <c r="AQ28">
        <f>'Backlog CRP'!AQ28*1</f>
        <v>0</v>
      </c>
      <c r="AR28">
        <f>'Backlog CRP'!AR28*1</f>
        <v>0</v>
      </c>
      <c r="AS28">
        <f>'Backlog CRP'!AS28*1</f>
        <v>0</v>
      </c>
      <c r="AU28">
        <f>'Backlog CRP'!AU28*1</f>
        <v>0</v>
      </c>
      <c r="AV28">
        <f>'Backlog CRP'!AV28*1</f>
        <v>0</v>
      </c>
      <c r="AW28">
        <f>'Backlog CRP'!AW28*1</f>
        <v>0</v>
      </c>
      <c r="AX28">
        <f>'Backlog CRP'!AX28*1</f>
        <v>0</v>
      </c>
      <c r="AZ28">
        <f>'Backlog CRP'!AZ28*1</f>
        <v>0</v>
      </c>
      <c r="BA28">
        <f>'Backlog CRP'!BA28*1</f>
        <v>0</v>
      </c>
      <c r="BB28">
        <f>'Backlog CRP'!BB28*1</f>
        <v>0</v>
      </c>
      <c r="BC28">
        <f>'Backlog CRP'!BC28*1</f>
        <v>0</v>
      </c>
      <c r="BE28">
        <f>'Backlog CRP'!BE28*1</f>
        <v>0</v>
      </c>
      <c r="BF28">
        <f>'Backlog CRP'!BF28*1</f>
        <v>0</v>
      </c>
      <c r="BG28">
        <f>'Backlog CRP'!BG28*1</f>
        <v>0</v>
      </c>
      <c r="BH28">
        <f>'Backlog CRP'!BH28*1</f>
        <v>0</v>
      </c>
      <c r="BJ28">
        <f>'Backlog CRP'!BJ28*1</f>
        <v>0</v>
      </c>
      <c r="BK28">
        <f>'Backlog CRP'!BK28*1</f>
        <v>0</v>
      </c>
      <c r="BL28">
        <f>'Backlog CRP'!BL28*1</f>
        <v>0</v>
      </c>
      <c r="BM28">
        <f>'Backlog CRP'!BM28*1</f>
        <v>0</v>
      </c>
      <c r="BO28">
        <f>'Backlog CRP'!BO28*1</f>
        <v>0</v>
      </c>
      <c r="BP28">
        <f>'Backlog CRP'!BP28*1</f>
        <v>0</v>
      </c>
      <c r="BQ28">
        <f>'Backlog CRP'!BQ28*1</f>
        <v>0</v>
      </c>
      <c r="BR28">
        <f>'Backlog CRP'!BR28*1</f>
        <v>0</v>
      </c>
      <c r="BT28">
        <f>'Backlog CRP'!BT28*1</f>
        <v>0</v>
      </c>
      <c r="BU28">
        <f>'Backlog CRP'!BU28*1</f>
        <v>0</v>
      </c>
      <c r="BV28">
        <f>'Backlog CRP'!BV28*1</f>
        <v>0</v>
      </c>
      <c r="BW28">
        <f>'Backlog CRP'!BW28*1</f>
        <v>0</v>
      </c>
      <c r="BY28">
        <f>'Backlog CRP'!BY28*1</f>
        <v>0</v>
      </c>
      <c r="BZ28">
        <f>'Backlog CRP'!BZ28*1</f>
        <v>0</v>
      </c>
      <c r="CA28">
        <f>'Backlog CRP'!CA28*1</f>
        <v>0</v>
      </c>
      <c r="CB28">
        <f>'Backlog CRP'!CB28*1</f>
        <v>0</v>
      </c>
      <c r="CD28">
        <f>'Backlog CRP'!CD28*1</f>
        <v>0</v>
      </c>
      <c r="CE28">
        <f>'Backlog CRP'!CE28*1</f>
        <v>0</v>
      </c>
      <c r="CF28">
        <f>'Backlog CRP'!CF28*1</f>
        <v>0</v>
      </c>
      <c r="CG28">
        <f>'Backlog CRP'!CG28*1</f>
        <v>0</v>
      </c>
      <c r="CI28">
        <f>'Backlog CRP'!CI28*1</f>
        <v>0</v>
      </c>
      <c r="CJ28">
        <f>'Backlog CRP'!CJ28*1</f>
        <v>0</v>
      </c>
      <c r="CK28">
        <f>'Backlog CRP'!CK28*1</f>
        <v>0</v>
      </c>
      <c r="CL28">
        <f>'Backlog CRP'!CL28*1</f>
        <v>0</v>
      </c>
      <c r="CN28">
        <f>'Backlog CRP'!CN28*1</f>
        <v>0</v>
      </c>
      <c r="CO28">
        <f>'Backlog CRP'!CO28*1</f>
        <v>0</v>
      </c>
      <c r="CP28">
        <f>'Backlog CRP'!CP28*1</f>
        <v>0</v>
      </c>
      <c r="CQ28">
        <f>'Backlog CRP'!CQ28*1</f>
        <v>0</v>
      </c>
      <c r="CS28">
        <f>'Backlog CRP'!CS28*1</f>
        <v>0</v>
      </c>
      <c r="CT28">
        <f>'Backlog CRP'!CT28*1</f>
        <v>0</v>
      </c>
      <c r="CU28">
        <f>'Backlog CRP'!CU28*1</f>
        <v>0</v>
      </c>
      <c r="CV28">
        <f>'Backlog CRP'!CV28*1</f>
        <v>0</v>
      </c>
      <c r="CX28">
        <f>'Backlog CRP'!CX28*1</f>
        <v>0</v>
      </c>
      <c r="CY28">
        <f>'Backlog CRP'!CY28*1</f>
        <v>0</v>
      </c>
      <c r="CZ28">
        <f>'Backlog CRP'!CZ28*1</f>
        <v>0</v>
      </c>
      <c r="DA28">
        <f>'Backlog CRP'!DA28*1</f>
        <v>0</v>
      </c>
      <c r="DC28">
        <f>'Backlog CRP'!DC28*1</f>
        <v>0</v>
      </c>
      <c r="DD28">
        <f>'Backlog CRP'!DD28*1</f>
        <v>0</v>
      </c>
      <c r="DE28">
        <f>'Backlog CRP'!DE28*1</f>
        <v>0</v>
      </c>
      <c r="DF28">
        <f>'Backlog CRP'!DF28*1</f>
        <v>0</v>
      </c>
      <c r="DH28">
        <f>'Backlog CRP'!DH28*1</f>
        <v>0</v>
      </c>
      <c r="DI28">
        <f>'Backlog CRP'!DI28*1</f>
        <v>0</v>
      </c>
      <c r="DJ28">
        <f>'Backlog CRP'!DJ28*1</f>
        <v>0</v>
      </c>
      <c r="DK28">
        <f>'Backlog CRP'!DK28*1</f>
        <v>0</v>
      </c>
      <c r="DM28">
        <f>'Backlog CRP'!DM28*1</f>
        <v>0</v>
      </c>
      <c r="DN28">
        <f>'Backlog CRP'!DN28*1</f>
        <v>0</v>
      </c>
      <c r="DO28">
        <f>'Backlog CRP'!DO28*1</f>
        <v>0</v>
      </c>
      <c r="DP28">
        <f>'Backlog CRP'!DP28*1</f>
        <v>0</v>
      </c>
      <c r="DR28">
        <f>'Backlog CRP'!DR28*1</f>
        <v>0</v>
      </c>
      <c r="DS28">
        <f>'Backlog CRP'!DS28*1</f>
        <v>0</v>
      </c>
      <c r="DT28">
        <f>'Backlog CRP'!DT28*1</f>
        <v>0</v>
      </c>
      <c r="DU28">
        <f>'Backlog CRP'!DU28*1</f>
        <v>0</v>
      </c>
      <c r="DW28">
        <f>'Backlog CRP'!DW28*1</f>
        <v>0</v>
      </c>
      <c r="DX28">
        <f>'Backlog CRP'!DX28*1</f>
        <v>0</v>
      </c>
      <c r="DY28">
        <f>'Backlog CRP'!DY28*1</f>
        <v>0</v>
      </c>
      <c r="DZ28">
        <f>'Backlog CRP'!DZ28*1</f>
        <v>0</v>
      </c>
      <c r="EB28">
        <f>'Backlog CRP'!EB28*1</f>
        <v>0</v>
      </c>
      <c r="EC28">
        <f>'Backlog CRP'!EC28*1</f>
        <v>0</v>
      </c>
      <c r="ED28">
        <f>'Backlog CRP'!ED28*1</f>
        <v>0</v>
      </c>
      <c r="EE28">
        <f>'Backlog CRP'!EE28*1</f>
        <v>0</v>
      </c>
      <c r="EG28">
        <f>'Backlog CRP'!EG28*1</f>
        <v>0</v>
      </c>
      <c r="EH28">
        <f>'Backlog CRP'!EH28*1</f>
        <v>0</v>
      </c>
      <c r="EI28">
        <f>'Backlog CRP'!EI28*1</f>
        <v>0</v>
      </c>
      <c r="EJ28">
        <f>'Backlog CRP'!EJ28*1</f>
        <v>0</v>
      </c>
      <c r="EL28">
        <f>'Backlog CRP'!EL28*1</f>
        <v>0</v>
      </c>
      <c r="EM28">
        <f>'Backlog CRP'!EM28*1</f>
        <v>0</v>
      </c>
      <c r="EN28">
        <f>'Backlog CRP'!EN28*1</f>
        <v>0</v>
      </c>
      <c r="EO28">
        <f>'Backlog CRP'!EO28*1</f>
        <v>0</v>
      </c>
      <c r="EQ28">
        <f>'Backlog CRP'!EQ28*1</f>
        <v>0</v>
      </c>
      <c r="ER28">
        <f>'Backlog CRP'!ER28*1</f>
        <v>0</v>
      </c>
      <c r="ES28">
        <f>'Backlog CRP'!ES28*1</f>
        <v>0</v>
      </c>
      <c r="ET28">
        <f>'Backlog CRP'!ET28*1</f>
        <v>0</v>
      </c>
      <c r="EV28" s="74">
        <f t="shared" si="0"/>
        <v>0</v>
      </c>
      <c r="EW28" s="74">
        <f t="shared" si="1"/>
        <v>0</v>
      </c>
      <c r="EX28" s="74">
        <f t="shared" si="2"/>
        <v>0</v>
      </c>
      <c r="EY28" s="74">
        <f t="shared" si="3"/>
        <v>0</v>
      </c>
    </row>
    <row r="29" spans="1:155" x14ac:dyDescent="0.35">
      <c r="A29">
        <v>27</v>
      </c>
      <c r="B29">
        <f>'Backlog CRP'!B29*1</f>
        <v>0</v>
      </c>
      <c r="C29">
        <f>'Backlog CRP'!C29*1</f>
        <v>0</v>
      </c>
      <c r="D29">
        <f>'Backlog CRP'!D29*1</f>
        <v>0</v>
      </c>
      <c r="E29">
        <f>'Backlog CRP'!E29*1</f>
        <v>0</v>
      </c>
      <c r="G29">
        <f>'Backlog CRP'!G29*1</f>
        <v>2</v>
      </c>
      <c r="H29">
        <f>'Backlog CRP'!H29*1</f>
        <v>0</v>
      </c>
      <c r="I29">
        <f>'Backlog CRP'!I29*1</f>
        <v>0</v>
      </c>
      <c r="J29">
        <f>'Backlog CRP'!J29*1</f>
        <v>0</v>
      </c>
      <c r="L29">
        <f>'Backlog CRP'!L29*1</f>
        <v>0</v>
      </c>
      <c r="M29">
        <f>'Backlog CRP'!M29*1</f>
        <v>0</v>
      </c>
      <c r="N29">
        <f>'Backlog CRP'!N29*1</f>
        <v>0</v>
      </c>
      <c r="O29">
        <f>'Backlog CRP'!O29*1</f>
        <v>0</v>
      </c>
      <c r="Q29">
        <f>'Backlog CRP'!Q29*1</f>
        <v>0</v>
      </c>
      <c r="R29">
        <f>'Backlog CRP'!R29*1</f>
        <v>0</v>
      </c>
      <c r="S29">
        <f>'Backlog CRP'!S29*1</f>
        <v>0</v>
      </c>
      <c r="T29">
        <f>'Backlog CRP'!T29*1</f>
        <v>0</v>
      </c>
      <c r="V29">
        <f>'Backlog CRP'!V29*1</f>
        <v>0</v>
      </c>
      <c r="W29">
        <f>'Backlog CRP'!W29*1</f>
        <v>0</v>
      </c>
      <c r="X29">
        <f>'Backlog CRP'!X29*1</f>
        <v>0</v>
      </c>
      <c r="Y29">
        <f>'Backlog CRP'!Y29*1</f>
        <v>0</v>
      </c>
      <c r="AA29">
        <f>'Backlog CRP'!AA29*1</f>
        <v>0</v>
      </c>
      <c r="AB29">
        <f>'Backlog CRP'!AB29*1</f>
        <v>0</v>
      </c>
      <c r="AC29">
        <f>'Backlog CRP'!AC29*1</f>
        <v>0</v>
      </c>
      <c r="AD29">
        <f>'Backlog CRP'!AD29*1</f>
        <v>0</v>
      </c>
      <c r="AF29">
        <f>'Backlog CRP'!AF29*1</f>
        <v>0</v>
      </c>
      <c r="AG29">
        <f>'Backlog CRP'!AG29*1</f>
        <v>0</v>
      </c>
      <c r="AH29">
        <f>'Backlog CRP'!AH29*1</f>
        <v>0</v>
      </c>
      <c r="AI29">
        <f>'Backlog CRP'!AI29*1</f>
        <v>0</v>
      </c>
      <c r="AK29">
        <f>'Backlog CRP'!AK29*1</f>
        <v>0</v>
      </c>
      <c r="AL29">
        <f>'Backlog CRP'!AL29*1</f>
        <v>0</v>
      </c>
      <c r="AM29">
        <f>'Backlog CRP'!AM29*1</f>
        <v>0</v>
      </c>
      <c r="AN29">
        <f>'Backlog CRP'!AN29*1</f>
        <v>0</v>
      </c>
      <c r="AP29">
        <f>'Backlog CRP'!AP29*1</f>
        <v>0</v>
      </c>
      <c r="AQ29">
        <f>'Backlog CRP'!AQ29*1</f>
        <v>0</v>
      </c>
      <c r="AR29">
        <f>'Backlog CRP'!AR29*1</f>
        <v>0</v>
      </c>
      <c r="AS29">
        <f>'Backlog CRP'!AS29*1</f>
        <v>0</v>
      </c>
      <c r="AU29">
        <f>'Backlog CRP'!AU29*1</f>
        <v>0</v>
      </c>
      <c r="AV29">
        <f>'Backlog CRP'!AV29*1</f>
        <v>0</v>
      </c>
      <c r="AW29">
        <f>'Backlog CRP'!AW29*1</f>
        <v>0</v>
      </c>
      <c r="AX29">
        <f>'Backlog CRP'!AX29*1</f>
        <v>0</v>
      </c>
      <c r="AZ29">
        <f>'Backlog CRP'!AZ29*1</f>
        <v>0</v>
      </c>
      <c r="BA29">
        <f>'Backlog CRP'!BA29*1</f>
        <v>0</v>
      </c>
      <c r="BB29">
        <f>'Backlog CRP'!BB29*1</f>
        <v>0</v>
      </c>
      <c r="BC29">
        <f>'Backlog CRP'!BC29*1</f>
        <v>0</v>
      </c>
      <c r="BE29">
        <f>'Backlog CRP'!BE29*1</f>
        <v>0</v>
      </c>
      <c r="BF29">
        <f>'Backlog CRP'!BF29*1</f>
        <v>0</v>
      </c>
      <c r="BG29">
        <f>'Backlog CRP'!BG29*1</f>
        <v>0</v>
      </c>
      <c r="BH29">
        <f>'Backlog CRP'!BH29*1</f>
        <v>0</v>
      </c>
      <c r="BJ29">
        <f>'Backlog CRP'!BJ29*1</f>
        <v>0</v>
      </c>
      <c r="BK29">
        <f>'Backlog CRP'!BK29*1</f>
        <v>0</v>
      </c>
      <c r="BL29">
        <f>'Backlog CRP'!BL29*1</f>
        <v>0</v>
      </c>
      <c r="BM29">
        <f>'Backlog CRP'!BM29*1</f>
        <v>0</v>
      </c>
      <c r="BO29">
        <f>'Backlog CRP'!BO29*1</f>
        <v>0</v>
      </c>
      <c r="BP29">
        <f>'Backlog CRP'!BP29*1</f>
        <v>0</v>
      </c>
      <c r="BQ29">
        <f>'Backlog CRP'!BQ29*1</f>
        <v>0</v>
      </c>
      <c r="BR29">
        <f>'Backlog CRP'!BR29*1</f>
        <v>0</v>
      </c>
      <c r="BT29">
        <f>'Backlog CRP'!BT29*1</f>
        <v>3</v>
      </c>
      <c r="BU29">
        <f>'Backlog CRP'!BU29*1</f>
        <v>0</v>
      </c>
      <c r="BV29">
        <f>'Backlog CRP'!BV29*1</f>
        <v>0</v>
      </c>
      <c r="BW29">
        <f>'Backlog CRP'!BW29*1</f>
        <v>0</v>
      </c>
      <c r="BY29">
        <f>'Backlog CRP'!BY29*1</f>
        <v>0</v>
      </c>
      <c r="BZ29">
        <f>'Backlog CRP'!BZ29*1</f>
        <v>0</v>
      </c>
      <c r="CA29">
        <f>'Backlog CRP'!CA29*1</f>
        <v>0</v>
      </c>
      <c r="CB29">
        <f>'Backlog CRP'!CB29*1</f>
        <v>0</v>
      </c>
      <c r="CD29">
        <f>'Backlog CRP'!CD29*1</f>
        <v>0</v>
      </c>
      <c r="CE29">
        <f>'Backlog CRP'!CE29*1</f>
        <v>12</v>
      </c>
      <c r="CF29">
        <f>'Backlog CRP'!CF29*1</f>
        <v>0</v>
      </c>
      <c r="CG29">
        <f>'Backlog CRP'!CG29*1</f>
        <v>0</v>
      </c>
      <c r="CI29">
        <f>'Backlog CRP'!CI29*1</f>
        <v>0</v>
      </c>
      <c r="CJ29">
        <f>'Backlog CRP'!CJ29*1</f>
        <v>0</v>
      </c>
      <c r="CK29">
        <f>'Backlog CRP'!CK29*1</f>
        <v>0</v>
      </c>
      <c r="CL29">
        <f>'Backlog CRP'!CL29*1</f>
        <v>0</v>
      </c>
      <c r="CN29">
        <f>'Backlog CRP'!CN29*1</f>
        <v>1</v>
      </c>
      <c r="CO29">
        <f>'Backlog CRP'!CO29*1</f>
        <v>0</v>
      </c>
      <c r="CP29">
        <f>'Backlog CRP'!CP29*1</f>
        <v>0</v>
      </c>
      <c r="CQ29">
        <f>'Backlog CRP'!CQ29*1</f>
        <v>0</v>
      </c>
      <c r="CS29">
        <f>'Backlog CRP'!CS29*1</f>
        <v>5</v>
      </c>
      <c r="CT29">
        <f>'Backlog CRP'!CT29*1</f>
        <v>0</v>
      </c>
      <c r="CU29">
        <f>'Backlog CRP'!CU29*1</f>
        <v>0</v>
      </c>
      <c r="CV29">
        <f>'Backlog CRP'!CV29*1</f>
        <v>0</v>
      </c>
      <c r="CX29">
        <f>'Backlog CRP'!CX29*1</f>
        <v>0</v>
      </c>
      <c r="CY29">
        <f>'Backlog CRP'!CY29*1</f>
        <v>0</v>
      </c>
      <c r="CZ29">
        <f>'Backlog CRP'!CZ29*1</f>
        <v>0</v>
      </c>
      <c r="DA29">
        <f>'Backlog CRP'!DA29*1</f>
        <v>0</v>
      </c>
      <c r="DC29">
        <f>'Backlog CRP'!DC29*1</f>
        <v>0</v>
      </c>
      <c r="DD29">
        <f>'Backlog CRP'!DD29*1</f>
        <v>0</v>
      </c>
      <c r="DE29">
        <f>'Backlog CRP'!DE29*1</f>
        <v>0</v>
      </c>
      <c r="DF29">
        <f>'Backlog CRP'!DF29*1</f>
        <v>0</v>
      </c>
      <c r="DH29">
        <f>'Backlog CRP'!DH29*1</f>
        <v>0</v>
      </c>
      <c r="DI29">
        <f>'Backlog CRP'!DI29*1</f>
        <v>0</v>
      </c>
      <c r="DJ29">
        <f>'Backlog CRP'!DJ29*1</f>
        <v>0</v>
      </c>
      <c r="DK29">
        <f>'Backlog CRP'!DK29*1</f>
        <v>0</v>
      </c>
      <c r="DM29">
        <f>'Backlog CRP'!DM29*1</f>
        <v>3</v>
      </c>
      <c r="DN29">
        <f>'Backlog CRP'!DN29*1</f>
        <v>0</v>
      </c>
      <c r="DO29">
        <f>'Backlog CRP'!DO29*1</f>
        <v>0</v>
      </c>
      <c r="DP29">
        <f>'Backlog CRP'!DP29*1</f>
        <v>0</v>
      </c>
      <c r="DR29">
        <f>'Backlog CRP'!DR29*1</f>
        <v>0</v>
      </c>
      <c r="DS29">
        <f>'Backlog CRP'!DS29*1</f>
        <v>0</v>
      </c>
      <c r="DT29">
        <f>'Backlog CRP'!DT29*1</f>
        <v>0</v>
      </c>
      <c r="DU29">
        <f>'Backlog CRP'!DU29*1</f>
        <v>0</v>
      </c>
      <c r="DW29">
        <f>'Backlog CRP'!DW29*1</f>
        <v>0</v>
      </c>
      <c r="DX29">
        <f>'Backlog CRP'!DX29*1</f>
        <v>0</v>
      </c>
      <c r="DY29">
        <f>'Backlog CRP'!DY29*1</f>
        <v>0</v>
      </c>
      <c r="DZ29">
        <f>'Backlog CRP'!DZ29*1</f>
        <v>0</v>
      </c>
      <c r="EB29">
        <f>'Backlog CRP'!EB29*1</f>
        <v>0</v>
      </c>
      <c r="EC29">
        <f>'Backlog CRP'!EC29*1</f>
        <v>0</v>
      </c>
      <c r="ED29">
        <f>'Backlog CRP'!ED29*1</f>
        <v>0</v>
      </c>
      <c r="EE29">
        <f>'Backlog CRP'!EE29*1</f>
        <v>0</v>
      </c>
      <c r="EG29">
        <f>'Backlog CRP'!EG29*1</f>
        <v>2</v>
      </c>
      <c r="EH29">
        <f>'Backlog CRP'!EH29*1</f>
        <v>0</v>
      </c>
      <c r="EI29">
        <f>'Backlog CRP'!EI29*1</f>
        <v>0</v>
      </c>
      <c r="EJ29">
        <f>'Backlog CRP'!EJ29*1</f>
        <v>0</v>
      </c>
      <c r="EL29">
        <f>'Backlog CRP'!EL29*1</f>
        <v>0</v>
      </c>
      <c r="EM29">
        <f>'Backlog CRP'!EM29*1</f>
        <v>0</v>
      </c>
      <c r="EN29">
        <f>'Backlog CRP'!EN29*1</f>
        <v>0</v>
      </c>
      <c r="EO29">
        <f>'Backlog CRP'!EO29*1</f>
        <v>0</v>
      </c>
      <c r="EQ29">
        <f>'Backlog CRP'!EQ29*1</f>
        <v>0</v>
      </c>
      <c r="ER29">
        <f>'Backlog CRP'!ER29*1</f>
        <v>0</v>
      </c>
      <c r="ES29">
        <f>'Backlog CRP'!ES29*1</f>
        <v>0</v>
      </c>
      <c r="ET29">
        <f>'Backlog CRP'!ET29*1</f>
        <v>0</v>
      </c>
      <c r="EV29" s="74">
        <f t="shared" si="0"/>
        <v>1</v>
      </c>
      <c r="EW29" s="74">
        <f t="shared" si="1"/>
        <v>0</v>
      </c>
      <c r="EX29" s="74">
        <f t="shared" si="2"/>
        <v>0</v>
      </c>
      <c r="EY29" s="74">
        <f t="shared" si="3"/>
        <v>0</v>
      </c>
    </row>
    <row r="30" spans="1:155" x14ac:dyDescent="0.35">
      <c r="A30">
        <v>28</v>
      </c>
      <c r="B30">
        <f>'Backlog CRP'!B30*1</f>
        <v>0</v>
      </c>
      <c r="C30">
        <f>'Backlog CRP'!C30*1</f>
        <v>8</v>
      </c>
      <c r="D30">
        <f>'Backlog CRP'!D30*1</f>
        <v>0</v>
      </c>
      <c r="E30">
        <f>'Backlog CRP'!E30*1</f>
        <v>0</v>
      </c>
      <c r="G30">
        <f>'Backlog CRP'!G30*1</f>
        <v>0</v>
      </c>
      <c r="H30">
        <f>'Backlog CRP'!H30*1</f>
        <v>4</v>
      </c>
      <c r="I30">
        <f>'Backlog CRP'!I30*1</f>
        <v>0</v>
      </c>
      <c r="J30">
        <f>'Backlog CRP'!J30*1</f>
        <v>0</v>
      </c>
      <c r="L30">
        <f>'Backlog CRP'!L30*1</f>
        <v>0</v>
      </c>
      <c r="M30">
        <f>'Backlog CRP'!M30*1</f>
        <v>0</v>
      </c>
      <c r="N30">
        <f>'Backlog CRP'!N30*1</f>
        <v>0</v>
      </c>
      <c r="O30">
        <f>'Backlog CRP'!O30*1</f>
        <v>0</v>
      </c>
      <c r="Q30">
        <f>'Backlog CRP'!Q30*1</f>
        <v>0</v>
      </c>
      <c r="R30">
        <f>'Backlog CRP'!R30*1</f>
        <v>0</v>
      </c>
      <c r="S30">
        <f>'Backlog CRP'!S30*1</f>
        <v>0</v>
      </c>
      <c r="T30">
        <f>'Backlog CRP'!T30*1</f>
        <v>0</v>
      </c>
      <c r="V30">
        <f>'Backlog CRP'!V30*1</f>
        <v>0</v>
      </c>
      <c r="W30">
        <f>'Backlog CRP'!W30*1</f>
        <v>0</v>
      </c>
      <c r="X30">
        <f>'Backlog CRP'!X30*1</f>
        <v>0</v>
      </c>
      <c r="Y30">
        <f>'Backlog CRP'!Y30*1</f>
        <v>0</v>
      </c>
      <c r="AA30">
        <f>'Backlog CRP'!AA30*1</f>
        <v>1</v>
      </c>
      <c r="AB30">
        <f>'Backlog CRP'!AB30*1</f>
        <v>0</v>
      </c>
      <c r="AC30">
        <f>'Backlog CRP'!AC30*1</f>
        <v>0</v>
      </c>
      <c r="AD30">
        <f>'Backlog CRP'!AD30*1</f>
        <v>0</v>
      </c>
      <c r="AF30">
        <f>'Backlog CRP'!AF30*1</f>
        <v>2</v>
      </c>
      <c r="AG30">
        <f>'Backlog CRP'!AG30*1</f>
        <v>0</v>
      </c>
      <c r="AH30">
        <f>'Backlog CRP'!AH30*1</f>
        <v>0</v>
      </c>
      <c r="AI30">
        <f>'Backlog CRP'!AI30*1</f>
        <v>0</v>
      </c>
      <c r="AK30">
        <f>'Backlog CRP'!AK30*1</f>
        <v>2</v>
      </c>
      <c r="AL30">
        <f>'Backlog CRP'!AL30*1</f>
        <v>0</v>
      </c>
      <c r="AM30">
        <f>'Backlog CRP'!AM30*1</f>
        <v>0</v>
      </c>
      <c r="AN30">
        <f>'Backlog CRP'!AN30*1</f>
        <v>0</v>
      </c>
      <c r="AP30">
        <f>'Backlog CRP'!AP30*1</f>
        <v>0</v>
      </c>
      <c r="AQ30">
        <f>'Backlog CRP'!AQ30*1</f>
        <v>0</v>
      </c>
      <c r="AR30">
        <f>'Backlog CRP'!AR30*1</f>
        <v>0</v>
      </c>
      <c r="AS30">
        <f>'Backlog CRP'!AS30*1</f>
        <v>0</v>
      </c>
      <c r="AU30">
        <f>'Backlog CRP'!AU30*1</f>
        <v>0</v>
      </c>
      <c r="AV30">
        <f>'Backlog CRP'!AV30*1</f>
        <v>0</v>
      </c>
      <c r="AW30">
        <f>'Backlog CRP'!AW30*1</f>
        <v>0</v>
      </c>
      <c r="AX30">
        <f>'Backlog CRP'!AX30*1</f>
        <v>0</v>
      </c>
      <c r="AZ30">
        <f>'Backlog CRP'!AZ30*1</f>
        <v>0</v>
      </c>
      <c r="BA30">
        <f>'Backlog CRP'!BA30*1</f>
        <v>8</v>
      </c>
      <c r="BB30">
        <f>'Backlog CRP'!BB30*1</f>
        <v>0</v>
      </c>
      <c r="BC30">
        <f>'Backlog CRP'!BC30*1</f>
        <v>0</v>
      </c>
      <c r="BE30">
        <f>'Backlog CRP'!BE30*1</f>
        <v>0</v>
      </c>
      <c r="BF30">
        <f>'Backlog CRP'!BF30*1</f>
        <v>8</v>
      </c>
      <c r="BG30">
        <f>'Backlog CRP'!BG30*1</f>
        <v>0</v>
      </c>
      <c r="BH30">
        <f>'Backlog CRP'!BH30*1</f>
        <v>0</v>
      </c>
      <c r="BJ30">
        <f>'Backlog CRP'!BJ30*1</f>
        <v>0</v>
      </c>
      <c r="BK30">
        <f>'Backlog CRP'!BK30*1</f>
        <v>0</v>
      </c>
      <c r="BL30">
        <f>'Backlog CRP'!BL30*1</f>
        <v>0</v>
      </c>
      <c r="BM30">
        <f>'Backlog CRP'!BM30*1</f>
        <v>0</v>
      </c>
      <c r="BO30">
        <f>'Backlog CRP'!BO30*1</f>
        <v>2</v>
      </c>
      <c r="BP30">
        <f>'Backlog CRP'!BP30*1</f>
        <v>0</v>
      </c>
      <c r="BQ30">
        <f>'Backlog CRP'!BQ30*1</f>
        <v>0</v>
      </c>
      <c r="BR30">
        <f>'Backlog CRP'!BR30*1</f>
        <v>0</v>
      </c>
      <c r="BT30">
        <f>'Backlog CRP'!BT30*1</f>
        <v>0</v>
      </c>
      <c r="BU30">
        <f>'Backlog CRP'!BU30*1</f>
        <v>2</v>
      </c>
      <c r="BV30">
        <f>'Backlog CRP'!BV30*1</f>
        <v>0</v>
      </c>
      <c r="BW30">
        <f>'Backlog CRP'!BW30*1</f>
        <v>0</v>
      </c>
      <c r="BY30">
        <f>'Backlog CRP'!BY30*1</f>
        <v>2</v>
      </c>
      <c r="BZ30">
        <f>'Backlog CRP'!BZ30*1</f>
        <v>0</v>
      </c>
      <c r="CA30">
        <f>'Backlog CRP'!CA30*1</f>
        <v>0</v>
      </c>
      <c r="CB30">
        <f>'Backlog CRP'!CB30*1</f>
        <v>0</v>
      </c>
      <c r="CD30">
        <f>'Backlog CRP'!CD30*1</f>
        <v>0</v>
      </c>
      <c r="CE30">
        <f>'Backlog CRP'!CE30*1</f>
        <v>10</v>
      </c>
      <c r="CF30">
        <f>'Backlog CRP'!CF30*1</f>
        <v>0</v>
      </c>
      <c r="CG30">
        <f>'Backlog CRP'!CG30*1</f>
        <v>0</v>
      </c>
      <c r="CI30">
        <f>'Backlog CRP'!CI30*1</f>
        <v>0</v>
      </c>
      <c r="CJ30">
        <f>'Backlog CRP'!CJ30*1</f>
        <v>0</v>
      </c>
      <c r="CK30">
        <f>'Backlog CRP'!CK30*1</f>
        <v>0</v>
      </c>
      <c r="CL30">
        <f>'Backlog CRP'!CL30*1</f>
        <v>0</v>
      </c>
      <c r="CN30">
        <f>'Backlog CRP'!CN30*1</f>
        <v>0</v>
      </c>
      <c r="CO30">
        <f>'Backlog CRP'!CO30*1</f>
        <v>9</v>
      </c>
      <c r="CP30">
        <f>'Backlog CRP'!CP30*1</f>
        <v>0</v>
      </c>
      <c r="CQ30">
        <f>'Backlog CRP'!CQ30*1</f>
        <v>0</v>
      </c>
      <c r="CS30">
        <f>'Backlog CRP'!CS30*1</f>
        <v>0</v>
      </c>
      <c r="CT30">
        <f>'Backlog CRP'!CT30*1</f>
        <v>1</v>
      </c>
      <c r="CU30">
        <f>'Backlog CRP'!CU30*1</f>
        <v>0</v>
      </c>
      <c r="CV30">
        <f>'Backlog CRP'!CV30*1</f>
        <v>0</v>
      </c>
      <c r="CX30">
        <f>'Backlog CRP'!CX30*1</f>
        <v>0</v>
      </c>
      <c r="CY30">
        <f>'Backlog CRP'!CY30*1</f>
        <v>0</v>
      </c>
      <c r="CZ30">
        <f>'Backlog CRP'!CZ30*1</f>
        <v>0</v>
      </c>
      <c r="DA30">
        <f>'Backlog CRP'!DA30*1</f>
        <v>0</v>
      </c>
      <c r="DC30">
        <f>'Backlog CRP'!DC30*1</f>
        <v>0</v>
      </c>
      <c r="DD30">
        <f>'Backlog CRP'!DD30*1</f>
        <v>0</v>
      </c>
      <c r="DE30">
        <f>'Backlog CRP'!DE30*1</f>
        <v>0</v>
      </c>
      <c r="DF30">
        <f>'Backlog CRP'!DF30*1</f>
        <v>0</v>
      </c>
      <c r="DH30">
        <f>'Backlog CRP'!DH30*1</f>
        <v>0</v>
      </c>
      <c r="DI30">
        <f>'Backlog CRP'!DI30*1</f>
        <v>0</v>
      </c>
      <c r="DJ30">
        <f>'Backlog CRP'!DJ30*1</f>
        <v>0</v>
      </c>
      <c r="DK30">
        <f>'Backlog CRP'!DK30*1</f>
        <v>0</v>
      </c>
      <c r="DM30">
        <f>'Backlog CRP'!DM30*1</f>
        <v>0</v>
      </c>
      <c r="DN30">
        <f>'Backlog CRP'!DN30*1</f>
        <v>0</v>
      </c>
      <c r="DO30">
        <f>'Backlog CRP'!DO30*1</f>
        <v>0</v>
      </c>
      <c r="DP30">
        <f>'Backlog CRP'!DP30*1</f>
        <v>0</v>
      </c>
      <c r="DR30">
        <f>'Backlog CRP'!DR30*1</f>
        <v>0</v>
      </c>
      <c r="DS30">
        <f>'Backlog CRP'!DS30*1</f>
        <v>0</v>
      </c>
      <c r="DT30">
        <f>'Backlog CRP'!DT30*1</f>
        <v>0</v>
      </c>
      <c r="DU30">
        <f>'Backlog CRP'!DU30*1</f>
        <v>0</v>
      </c>
      <c r="DW30">
        <f>'Backlog CRP'!DW30*1</f>
        <v>0</v>
      </c>
      <c r="DX30">
        <f>'Backlog CRP'!DX30*1</f>
        <v>0</v>
      </c>
      <c r="DY30">
        <f>'Backlog CRP'!DY30*1</f>
        <v>0</v>
      </c>
      <c r="DZ30">
        <f>'Backlog CRP'!DZ30*1</f>
        <v>0</v>
      </c>
      <c r="EB30">
        <f>'Backlog CRP'!EB30*1</f>
        <v>0</v>
      </c>
      <c r="EC30">
        <f>'Backlog CRP'!EC30*1</f>
        <v>0</v>
      </c>
      <c r="ED30">
        <f>'Backlog CRP'!ED30*1</f>
        <v>0</v>
      </c>
      <c r="EE30">
        <f>'Backlog CRP'!EE30*1</f>
        <v>0</v>
      </c>
      <c r="EG30">
        <f>'Backlog CRP'!EG30*1</f>
        <v>0</v>
      </c>
      <c r="EH30">
        <f>'Backlog CRP'!EH30*1</f>
        <v>20</v>
      </c>
      <c r="EI30">
        <f>'Backlog CRP'!EI30*1</f>
        <v>0</v>
      </c>
      <c r="EJ30">
        <f>'Backlog CRP'!EJ30*1</f>
        <v>0</v>
      </c>
      <c r="EL30">
        <f>'Backlog CRP'!EL30*1</f>
        <v>0</v>
      </c>
      <c r="EM30">
        <f>'Backlog CRP'!EM30*1</f>
        <v>0</v>
      </c>
      <c r="EN30">
        <f>'Backlog CRP'!EN30*1</f>
        <v>0</v>
      </c>
      <c r="EO30">
        <f>'Backlog CRP'!EO30*1</f>
        <v>0</v>
      </c>
      <c r="EQ30">
        <f>'Backlog CRP'!EQ30*1</f>
        <v>0</v>
      </c>
      <c r="ER30">
        <f>'Backlog CRP'!ER30*1</f>
        <v>0</v>
      </c>
      <c r="ES30">
        <f>'Backlog CRP'!ES30*1</f>
        <v>0</v>
      </c>
      <c r="ET30">
        <f>'Backlog CRP'!ET30*1</f>
        <v>0</v>
      </c>
      <c r="EV30" s="74">
        <f t="shared" si="0"/>
        <v>0</v>
      </c>
      <c r="EW30" s="74">
        <f t="shared" si="1"/>
        <v>2</v>
      </c>
      <c r="EX30" s="74">
        <f t="shared" si="2"/>
        <v>0</v>
      </c>
      <c r="EY30" s="74">
        <f t="shared" si="3"/>
        <v>0</v>
      </c>
    </row>
    <row r="31" spans="1:155" x14ac:dyDescent="0.35">
      <c r="A31">
        <v>29</v>
      </c>
      <c r="B31">
        <f>'Backlog CRP'!B31*1</f>
        <v>0</v>
      </c>
      <c r="C31">
        <f>'Backlog CRP'!C31*1</f>
        <v>6</v>
      </c>
      <c r="D31">
        <f>'Backlog CRP'!D31*1</f>
        <v>0</v>
      </c>
      <c r="E31">
        <f>'Backlog CRP'!E31*1</f>
        <v>0</v>
      </c>
      <c r="G31">
        <f>'Backlog CRP'!G31*1</f>
        <v>0</v>
      </c>
      <c r="H31">
        <f>'Backlog CRP'!H31*1</f>
        <v>9</v>
      </c>
      <c r="I31">
        <f>'Backlog CRP'!I31*1</f>
        <v>0</v>
      </c>
      <c r="J31">
        <f>'Backlog CRP'!J31*1</f>
        <v>0</v>
      </c>
      <c r="L31">
        <f>'Backlog CRP'!L31*1</f>
        <v>0</v>
      </c>
      <c r="M31">
        <f>'Backlog CRP'!M31*1</f>
        <v>0</v>
      </c>
      <c r="N31">
        <f>'Backlog CRP'!N31*1</f>
        <v>0</v>
      </c>
      <c r="O31">
        <f>'Backlog CRP'!O31*1</f>
        <v>0</v>
      </c>
      <c r="Q31">
        <f>'Backlog CRP'!Q31*1</f>
        <v>0</v>
      </c>
      <c r="R31">
        <f>'Backlog CRP'!R31*1</f>
        <v>1</v>
      </c>
      <c r="S31">
        <f>'Backlog CRP'!S31*1</f>
        <v>0</v>
      </c>
      <c r="T31">
        <f>'Backlog CRP'!T31*1</f>
        <v>0</v>
      </c>
      <c r="V31">
        <f>'Backlog CRP'!V31*1</f>
        <v>0</v>
      </c>
      <c r="W31">
        <f>'Backlog CRP'!W31*1</f>
        <v>1</v>
      </c>
      <c r="X31">
        <f>'Backlog CRP'!X31*1</f>
        <v>0</v>
      </c>
      <c r="Y31">
        <f>'Backlog CRP'!Y31*1</f>
        <v>0</v>
      </c>
      <c r="AA31">
        <f>'Backlog CRP'!AA31*1</f>
        <v>0</v>
      </c>
      <c r="AB31">
        <f>'Backlog CRP'!AB31*1</f>
        <v>1</v>
      </c>
      <c r="AC31">
        <f>'Backlog CRP'!AC31*1</f>
        <v>0</v>
      </c>
      <c r="AD31">
        <f>'Backlog CRP'!AD31*1</f>
        <v>0</v>
      </c>
      <c r="AF31">
        <f>'Backlog CRP'!AF31*1</f>
        <v>0</v>
      </c>
      <c r="AG31">
        <f>'Backlog CRP'!AG31*1</f>
        <v>24</v>
      </c>
      <c r="AH31">
        <f>'Backlog CRP'!AH31*1</f>
        <v>0</v>
      </c>
      <c r="AI31">
        <f>'Backlog CRP'!AI31*1</f>
        <v>0</v>
      </c>
      <c r="AK31">
        <f>'Backlog CRP'!AK31*1</f>
        <v>0</v>
      </c>
      <c r="AL31">
        <f>'Backlog CRP'!AL31*1</f>
        <v>1</v>
      </c>
      <c r="AM31">
        <f>'Backlog CRP'!AM31*1</f>
        <v>0</v>
      </c>
      <c r="AN31">
        <f>'Backlog CRP'!AN31*1</f>
        <v>0</v>
      </c>
      <c r="AP31">
        <f>'Backlog CRP'!AP31*1</f>
        <v>0</v>
      </c>
      <c r="AQ31">
        <f>'Backlog CRP'!AQ31*1</f>
        <v>0</v>
      </c>
      <c r="AR31">
        <f>'Backlog CRP'!AR31*1</f>
        <v>0</v>
      </c>
      <c r="AS31">
        <f>'Backlog CRP'!AS31*1</f>
        <v>0</v>
      </c>
      <c r="AU31">
        <f>'Backlog CRP'!AU31*1</f>
        <v>0</v>
      </c>
      <c r="AV31">
        <f>'Backlog CRP'!AV31*1</f>
        <v>21</v>
      </c>
      <c r="AW31">
        <f>'Backlog CRP'!AW31*1</f>
        <v>0</v>
      </c>
      <c r="AX31">
        <f>'Backlog CRP'!AX31*1</f>
        <v>0</v>
      </c>
      <c r="AZ31">
        <f>'Backlog CRP'!AZ31*1</f>
        <v>0</v>
      </c>
      <c r="BA31">
        <f>'Backlog CRP'!BA31*1</f>
        <v>10</v>
      </c>
      <c r="BB31">
        <f>'Backlog CRP'!BB31*1</f>
        <v>0</v>
      </c>
      <c r="BC31">
        <f>'Backlog CRP'!BC31*1</f>
        <v>0</v>
      </c>
      <c r="BE31">
        <f>'Backlog CRP'!BE31*1</f>
        <v>0</v>
      </c>
      <c r="BF31">
        <f>'Backlog CRP'!BF31*1</f>
        <v>10</v>
      </c>
      <c r="BG31">
        <f>'Backlog CRP'!BG31*1</f>
        <v>0</v>
      </c>
      <c r="BH31">
        <f>'Backlog CRP'!BH31*1</f>
        <v>0</v>
      </c>
      <c r="BJ31">
        <f>'Backlog CRP'!BJ31*1</f>
        <v>0</v>
      </c>
      <c r="BK31">
        <f>'Backlog CRP'!BK31*1</f>
        <v>4</v>
      </c>
      <c r="BL31">
        <f>'Backlog CRP'!BL31*1</f>
        <v>0</v>
      </c>
      <c r="BM31">
        <f>'Backlog CRP'!BM31*1</f>
        <v>0</v>
      </c>
      <c r="BO31">
        <f>'Backlog CRP'!BO31*1</f>
        <v>0</v>
      </c>
      <c r="BP31">
        <f>'Backlog CRP'!BP31*1</f>
        <v>0</v>
      </c>
      <c r="BQ31">
        <f>'Backlog CRP'!BQ31*1</f>
        <v>0</v>
      </c>
      <c r="BR31">
        <f>'Backlog CRP'!BR31*1</f>
        <v>0</v>
      </c>
      <c r="BT31">
        <f>'Backlog CRP'!BT31*1</f>
        <v>0</v>
      </c>
      <c r="BU31">
        <f>'Backlog CRP'!BU31*1</f>
        <v>11</v>
      </c>
      <c r="BV31">
        <f>'Backlog CRP'!BV31*1</f>
        <v>0</v>
      </c>
      <c r="BW31">
        <f>'Backlog CRP'!BW31*1</f>
        <v>0</v>
      </c>
      <c r="BY31">
        <f>'Backlog CRP'!BY31*1</f>
        <v>0</v>
      </c>
      <c r="BZ31">
        <f>'Backlog CRP'!BZ31*1</f>
        <v>20</v>
      </c>
      <c r="CA31">
        <f>'Backlog CRP'!CA31*1</f>
        <v>0</v>
      </c>
      <c r="CB31">
        <f>'Backlog CRP'!CB31*1</f>
        <v>0</v>
      </c>
      <c r="CD31">
        <f>'Backlog CRP'!CD31*1</f>
        <v>0</v>
      </c>
      <c r="CE31">
        <f>'Backlog CRP'!CE31*1</f>
        <v>0</v>
      </c>
      <c r="CF31">
        <f>'Backlog CRP'!CF31*1</f>
        <v>0</v>
      </c>
      <c r="CG31">
        <f>'Backlog CRP'!CG31*1</f>
        <v>0</v>
      </c>
      <c r="CI31">
        <f>'Backlog CRP'!CI31*1</f>
        <v>0</v>
      </c>
      <c r="CJ31">
        <f>'Backlog CRP'!CJ31*1</f>
        <v>1</v>
      </c>
      <c r="CK31">
        <f>'Backlog CRP'!CK31*1</f>
        <v>0</v>
      </c>
      <c r="CL31">
        <f>'Backlog CRP'!CL31*1</f>
        <v>0</v>
      </c>
      <c r="CN31">
        <f>'Backlog CRP'!CN31*1</f>
        <v>0</v>
      </c>
      <c r="CO31">
        <f>'Backlog CRP'!CO31*1</f>
        <v>10</v>
      </c>
      <c r="CP31">
        <f>'Backlog CRP'!CP31*1</f>
        <v>0</v>
      </c>
      <c r="CQ31">
        <f>'Backlog CRP'!CQ31*1</f>
        <v>0</v>
      </c>
      <c r="CS31">
        <f>'Backlog CRP'!CS31*1</f>
        <v>0</v>
      </c>
      <c r="CT31">
        <f>'Backlog CRP'!CT31*1</f>
        <v>16</v>
      </c>
      <c r="CU31">
        <f>'Backlog CRP'!CU31*1</f>
        <v>0</v>
      </c>
      <c r="CV31">
        <f>'Backlog CRP'!CV31*1</f>
        <v>0</v>
      </c>
      <c r="CX31">
        <f>'Backlog CRP'!CX31*1</f>
        <v>0</v>
      </c>
      <c r="CY31">
        <f>'Backlog CRP'!CY31*1</f>
        <v>13</v>
      </c>
      <c r="CZ31">
        <f>'Backlog CRP'!CZ31*1</f>
        <v>0</v>
      </c>
      <c r="DA31">
        <f>'Backlog CRP'!DA31*1</f>
        <v>0</v>
      </c>
      <c r="DC31">
        <f>'Backlog CRP'!DC31*1</f>
        <v>0</v>
      </c>
      <c r="DD31">
        <f>'Backlog CRP'!DD31*1</f>
        <v>2</v>
      </c>
      <c r="DE31">
        <f>'Backlog CRP'!DE31*1</f>
        <v>0</v>
      </c>
      <c r="DF31">
        <f>'Backlog CRP'!DF31*1</f>
        <v>0</v>
      </c>
      <c r="DH31">
        <f>'Backlog CRP'!DH31*1</f>
        <v>0</v>
      </c>
      <c r="DI31">
        <f>'Backlog CRP'!DI31*1</f>
        <v>0</v>
      </c>
      <c r="DJ31">
        <f>'Backlog CRP'!DJ31*1</f>
        <v>0</v>
      </c>
      <c r="DK31">
        <f>'Backlog CRP'!DK31*1</f>
        <v>0</v>
      </c>
      <c r="DM31">
        <f>'Backlog CRP'!DM31*1</f>
        <v>0</v>
      </c>
      <c r="DN31">
        <f>'Backlog CRP'!DN31*1</f>
        <v>9</v>
      </c>
      <c r="DO31">
        <f>'Backlog CRP'!DO31*1</f>
        <v>0</v>
      </c>
      <c r="DP31">
        <f>'Backlog CRP'!DP31*1</f>
        <v>0</v>
      </c>
      <c r="DR31">
        <f>'Backlog CRP'!DR31*1</f>
        <v>0</v>
      </c>
      <c r="DS31">
        <f>'Backlog CRP'!DS31*1</f>
        <v>1</v>
      </c>
      <c r="DT31">
        <f>'Backlog CRP'!DT31*1</f>
        <v>0</v>
      </c>
      <c r="DU31">
        <f>'Backlog CRP'!DU31*1</f>
        <v>0</v>
      </c>
      <c r="DW31">
        <f>'Backlog CRP'!DW31*1</f>
        <v>0</v>
      </c>
      <c r="DX31">
        <f>'Backlog CRP'!DX31*1</f>
        <v>6</v>
      </c>
      <c r="DY31">
        <f>'Backlog CRP'!DY31*1</f>
        <v>0</v>
      </c>
      <c r="DZ31">
        <f>'Backlog CRP'!DZ31*1</f>
        <v>0</v>
      </c>
      <c r="EB31">
        <f>'Backlog CRP'!EB31*1</f>
        <v>0</v>
      </c>
      <c r="EC31">
        <f>'Backlog CRP'!EC31*1</f>
        <v>5</v>
      </c>
      <c r="ED31">
        <f>'Backlog CRP'!ED31*1</f>
        <v>0</v>
      </c>
      <c r="EE31">
        <f>'Backlog CRP'!EE31*1</f>
        <v>0</v>
      </c>
      <c r="EG31">
        <f>'Backlog CRP'!EG31*1</f>
        <v>0</v>
      </c>
      <c r="EH31">
        <f>'Backlog CRP'!EH31*1</f>
        <v>6</v>
      </c>
      <c r="EI31">
        <f>'Backlog CRP'!EI31*1</f>
        <v>0</v>
      </c>
      <c r="EJ31">
        <f>'Backlog CRP'!EJ31*1</f>
        <v>0</v>
      </c>
      <c r="EL31">
        <f>'Backlog CRP'!EL31*1</f>
        <v>0</v>
      </c>
      <c r="EM31">
        <f>'Backlog CRP'!EM31*1</f>
        <v>0</v>
      </c>
      <c r="EN31">
        <f>'Backlog CRP'!EN31*1</f>
        <v>0</v>
      </c>
      <c r="EO31">
        <f>'Backlog CRP'!EO31*1</f>
        <v>0</v>
      </c>
      <c r="EQ31">
        <f>'Backlog CRP'!EQ31*1</f>
        <v>0</v>
      </c>
      <c r="ER31">
        <f>'Backlog CRP'!ER31*1</f>
        <v>0</v>
      </c>
      <c r="ES31">
        <f>'Backlog CRP'!ES31*1</f>
        <v>0</v>
      </c>
      <c r="ET31">
        <f>'Backlog CRP'!ET31*1</f>
        <v>0</v>
      </c>
      <c r="EV31" s="74">
        <f t="shared" si="0"/>
        <v>0</v>
      </c>
      <c r="EW31" s="74">
        <f t="shared" si="1"/>
        <v>6</v>
      </c>
      <c r="EX31" s="74">
        <f t="shared" si="2"/>
        <v>0</v>
      </c>
      <c r="EY31" s="74">
        <f t="shared" si="3"/>
        <v>0</v>
      </c>
    </row>
    <row r="32" spans="1:155" x14ac:dyDescent="0.35">
      <c r="A32">
        <v>30</v>
      </c>
      <c r="B32">
        <f>'Backlog CRP'!B32*1</f>
        <v>0</v>
      </c>
      <c r="C32">
        <f>'Backlog CRP'!C32*1</f>
        <v>0</v>
      </c>
      <c r="D32">
        <f>'Backlog CRP'!D32*1</f>
        <v>0</v>
      </c>
      <c r="E32">
        <f>'Backlog CRP'!E32*1</f>
        <v>0</v>
      </c>
      <c r="G32">
        <f>'Backlog CRP'!G32*1</f>
        <v>0</v>
      </c>
      <c r="H32">
        <f>'Backlog CRP'!H32*1</f>
        <v>0</v>
      </c>
      <c r="I32">
        <f>'Backlog CRP'!I32*1</f>
        <v>0</v>
      </c>
      <c r="J32">
        <f>'Backlog CRP'!J32*1</f>
        <v>0</v>
      </c>
      <c r="L32">
        <f>'Backlog CRP'!L32*1</f>
        <v>0</v>
      </c>
      <c r="M32">
        <f>'Backlog CRP'!M32*1</f>
        <v>2</v>
      </c>
      <c r="N32">
        <f>'Backlog CRP'!N32*1</f>
        <v>0</v>
      </c>
      <c r="O32">
        <f>'Backlog CRP'!O32*1</f>
        <v>0</v>
      </c>
      <c r="Q32">
        <f>'Backlog CRP'!Q32*1</f>
        <v>0</v>
      </c>
      <c r="R32">
        <f>'Backlog CRP'!R32*1</f>
        <v>7</v>
      </c>
      <c r="S32">
        <f>'Backlog CRP'!S32*1</f>
        <v>0</v>
      </c>
      <c r="T32">
        <f>'Backlog CRP'!T32*1</f>
        <v>0</v>
      </c>
      <c r="V32">
        <f>'Backlog CRP'!V32*1</f>
        <v>0</v>
      </c>
      <c r="W32">
        <f>'Backlog CRP'!W32*1</f>
        <v>6</v>
      </c>
      <c r="X32">
        <f>'Backlog CRP'!X32*1</f>
        <v>0</v>
      </c>
      <c r="Y32">
        <f>'Backlog CRP'!Y32*1</f>
        <v>0</v>
      </c>
      <c r="AA32">
        <f>'Backlog CRP'!AA32*1</f>
        <v>0</v>
      </c>
      <c r="AB32">
        <f>'Backlog CRP'!AB32*1</f>
        <v>5</v>
      </c>
      <c r="AC32">
        <f>'Backlog CRP'!AC32*1</f>
        <v>0</v>
      </c>
      <c r="AD32">
        <f>'Backlog CRP'!AD32*1</f>
        <v>0</v>
      </c>
      <c r="AF32">
        <f>'Backlog CRP'!AF32*1</f>
        <v>0</v>
      </c>
      <c r="AG32">
        <f>'Backlog CRP'!AG32*1</f>
        <v>3</v>
      </c>
      <c r="AH32">
        <f>'Backlog CRP'!AH32*1</f>
        <v>0</v>
      </c>
      <c r="AI32">
        <f>'Backlog CRP'!AI32*1</f>
        <v>0</v>
      </c>
      <c r="AK32">
        <f>'Backlog CRP'!AK32*1</f>
        <v>0</v>
      </c>
      <c r="AL32">
        <f>'Backlog CRP'!AL32*1</f>
        <v>6</v>
      </c>
      <c r="AM32">
        <f>'Backlog CRP'!AM32*1</f>
        <v>0</v>
      </c>
      <c r="AN32">
        <f>'Backlog CRP'!AN32*1</f>
        <v>0</v>
      </c>
      <c r="AP32">
        <f>'Backlog CRP'!AP32*1</f>
        <v>0</v>
      </c>
      <c r="AQ32">
        <f>'Backlog CRP'!AQ32*1</f>
        <v>0</v>
      </c>
      <c r="AR32">
        <f>'Backlog CRP'!AR32*1</f>
        <v>0</v>
      </c>
      <c r="AS32">
        <f>'Backlog CRP'!AS32*1</f>
        <v>0</v>
      </c>
      <c r="AU32">
        <f>'Backlog CRP'!AU32*1</f>
        <v>0</v>
      </c>
      <c r="AV32">
        <f>'Backlog CRP'!AV32*1</f>
        <v>0</v>
      </c>
      <c r="AW32">
        <f>'Backlog CRP'!AW32*1</f>
        <v>0</v>
      </c>
      <c r="AX32">
        <f>'Backlog CRP'!AX32*1</f>
        <v>0</v>
      </c>
      <c r="AZ32">
        <f>'Backlog CRP'!AZ32*1</f>
        <v>0</v>
      </c>
      <c r="BA32">
        <f>'Backlog CRP'!BA32*1</f>
        <v>0</v>
      </c>
      <c r="BB32">
        <f>'Backlog CRP'!BB32*1</f>
        <v>0</v>
      </c>
      <c r="BC32">
        <f>'Backlog CRP'!BC32*1</f>
        <v>0</v>
      </c>
      <c r="BE32">
        <f>'Backlog CRP'!BE32*1</f>
        <v>0</v>
      </c>
      <c r="BF32">
        <f>'Backlog CRP'!BF32*1</f>
        <v>0</v>
      </c>
      <c r="BG32">
        <f>'Backlog CRP'!BG32*1</f>
        <v>0</v>
      </c>
      <c r="BH32">
        <f>'Backlog CRP'!BH32*1</f>
        <v>0</v>
      </c>
      <c r="BJ32">
        <f>'Backlog CRP'!BJ32*1</f>
        <v>0</v>
      </c>
      <c r="BK32">
        <f>'Backlog CRP'!BK32*1</f>
        <v>5</v>
      </c>
      <c r="BL32">
        <f>'Backlog CRP'!BL32*1</f>
        <v>0</v>
      </c>
      <c r="BM32">
        <f>'Backlog CRP'!BM32*1</f>
        <v>0</v>
      </c>
      <c r="BO32">
        <f>'Backlog CRP'!BO32*1</f>
        <v>0</v>
      </c>
      <c r="BP32">
        <f>'Backlog CRP'!BP32*1</f>
        <v>10</v>
      </c>
      <c r="BQ32">
        <f>'Backlog CRP'!BQ32*1</f>
        <v>0</v>
      </c>
      <c r="BR32">
        <f>'Backlog CRP'!BR32*1</f>
        <v>0</v>
      </c>
      <c r="BT32">
        <f>'Backlog CRP'!BT32*1</f>
        <v>0</v>
      </c>
      <c r="BU32">
        <f>'Backlog CRP'!BU32*1</f>
        <v>0</v>
      </c>
      <c r="BV32">
        <f>'Backlog CRP'!BV32*1</f>
        <v>0</v>
      </c>
      <c r="BW32">
        <f>'Backlog CRP'!BW32*1</f>
        <v>0</v>
      </c>
      <c r="BY32">
        <f>'Backlog CRP'!BY32*1</f>
        <v>0</v>
      </c>
      <c r="BZ32">
        <f>'Backlog CRP'!BZ32*1</f>
        <v>5</v>
      </c>
      <c r="CA32">
        <f>'Backlog CRP'!CA32*1</f>
        <v>0</v>
      </c>
      <c r="CB32">
        <f>'Backlog CRP'!CB32*1</f>
        <v>0</v>
      </c>
      <c r="CD32">
        <f>'Backlog CRP'!CD32*1</f>
        <v>0</v>
      </c>
      <c r="CE32">
        <f>'Backlog CRP'!CE32*1</f>
        <v>0</v>
      </c>
      <c r="CF32">
        <f>'Backlog CRP'!CF32*1</f>
        <v>0</v>
      </c>
      <c r="CG32">
        <f>'Backlog CRP'!CG32*1</f>
        <v>0</v>
      </c>
      <c r="CI32">
        <f>'Backlog CRP'!CI32*1</f>
        <v>0</v>
      </c>
      <c r="CJ32">
        <f>'Backlog CRP'!CJ32*1</f>
        <v>4</v>
      </c>
      <c r="CK32">
        <f>'Backlog CRP'!CK32*1</f>
        <v>0</v>
      </c>
      <c r="CL32">
        <f>'Backlog CRP'!CL32*1</f>
        <v>0</v>
      </c>
      <c r="CN32">
        <f>'Backlog CRP'!CN32*1</f>
        <v>0</v>
      </c>
      <c r="CO32">
        <f>'Backlog CRP'!CO32*1</f>
        <v>0</v>
      </c>
      <c r="CP32">
        <f>'Backlog CRP'!CP32*1</f>
        <v>0</v>
      </c>
      <c r="CQ32">
        <f>'Backlog CRP'!CQ32*1</f>
        <v>0</v>
      </c>
      <c r="CS32">
        <f>'Backlog CRP'!CS32*1</f>
        <v>0</v>
      </c>
      <c r="CT32">
        <f>'Backlog CRP'!CT32*1</f>
        <v>0</v>
      </c>
      <c r="CU32">
        <f>'Backlog CRP'!CU32*1</f>
        <v>0</v>
      </c>
      <c r="CV32">
        <f>'Backlog CRP'!CV32*1</f>
        <v>0</v>
      </c>
      <c r="CX32">
        <f>'Backlog CRP'!CX32*1</f>
        <v>0</v>
      </c>
      <c r="CY32">
        <f>'Backlog CRP'!CY32*1</f>
        <v>23</v>
      </c>
      <c r="CZ32">
        <f>'Backlog CRP'!CZ32*1</f>
        <v>0</v>
      </c>
      <c r="DA32">
        <f>'Backlog CRP'!DA32*1</f>
        <v>0</v>
      </c>
      <c r="DC32">
        <f>'Backlog CRP'!DC32*1</f>
        <v>0</v>
      </c>
      <c r="DD32">
        <f>'Backlog CRP'!DD32*1</f>
        <v>0</v>
      </c>
      <c r="DE32">
        <f>'Backlog CRP'!DE32*1</f>
        <v>0</v>
      </c>
      <c r="DF32">
        <f>'Backlog CRP'!DF32*1</f>
        <v>0</v>
      </c>
      <c r="DH32">
        <f>'Backlog CRP'!DH32*1</f>
        <v>0</v>
      </c>
      <c r="DI32">
        <f>'Backlog CRP'!DI32*1</f>
        <v>0</v>
      </c>
      <c r="DJ32">
        <f>'Backlog CRP'!DJ32*1</f>
        <v>0</v>
      </c>
      <c r="DK32">
        <f>'Backlog CRP'!DK32*1</f>
        <v>0</v>
      </c>
      <c r="DM32">
        <f>'Backlog CRP'!DM32*1</f>
        <v>0</v>
      </c>
      <c r="DN32">
        <f>'Backlog CRP'!DN32*1</f>
        <v>0</v>
      </c>
      <c r="DO32">
        <f>'Backlog CRP'!DO32*1</f>
        <v>0</v>
      </c>
      <c r="DP32">
        <f>'Backlog CRP'!DP32*1</f>
        <v>0</v>
      </c>
      <c r="DR32">
        <f>'Backlog CRP'!DR32*1</f>
        <v>0</v>
      </c>
      <c r="DS32">
        <f>'Backlog CRP'!DS32*1</f>
        <v>6</v>
      </c>
      <c r="DT32">
        <f>'Backlog CRP'!DT32*1</f>
        <v>0</v>
      </c>
      <c r="DU32">
        <f>'Backlog CRP'!DU32*1</f>
        <v>0</v>
      </c>
      <c r="DW32">
        <f>'Backlog CRP'!DW32*1</f>
        <v>0</v>
      </c>
      <c r="DX32">
        <f>'Backlog CRP'!DX32*1</f>
        <v>0</v>
      </c>
      <c r="DY32">
        <f>'Backlog CRP'!DY32*1</f>
        <v>0</v>
      </c>
      <c r="DZ32">
        <f>'Backlog CRP'!DZ32*1</f>
        <v>0</v>
      </c>
      <c r="EB32">
        <f>'Backlog CRP'!EB32*1</f>
        <v>0</v>
      </c>
      <c r="EC32">
        <f>'Backlog CRP'!EC32*1</f>
        <v>0</v>
      </c>
      <c r="ED32">
        <f>'Backlog CRP'!ED32*1</f>
        <v>0</v>
      </c>
      <c r="EE32">
        <f>'Backlog CRP'!EE32*1</f>
        <v>0</v>
      </c>
      <c r="EG32">
        <f>'Backlog CRP'!EG32*1</f>
        <v>0</v>
      </c>
      <c r="EH32">
        <f>'Backlog CRP'!EH32*1</f>
        <v>0</v>
      </c>
      <c r="EI32">
        <f>'Backlog CRP'!EI32*1</f>
        <v>0</v>
      </c>
      <c r="EJ32">
        <f>'Backlog CRP'!EJ32*1</f>
        <v>0</v>
      </c>
      <c r="EL32">
        <f>'Backlog CRP'!EL32*1</f>
        <v>0</v>
      </c>
      <c r="EM32">
        <f>'Backlog CRP'!EM32*1</f>
        <v>1</v>
      </c>
      <c r="EN32">
        <f>'Backlog CRP'!EN32*1</f>
        <v>0</v>
      </c>
      <c r="EO32">
        <f>'Backlog CRP'!EO32*1</f>
        <v>0</v>
      </c>
      <c r="EQ32">
        <f>'Backlog CRP'!EQ32*1</f>
        <v>1</v>
      </c>
      <c r="ER32">
        <f>'Backlog CRP'!ER32*1</f>
        <v>4</v>
      </c>
      <c r="ES32">
        <f>'Backlog CRP'!ES32*1</f>
        <v>0</v>
      </c>
      <c r="ET32">
        <f>'Backlog CRP'!ET32*1</f>
        <v>0</v>
      </c>
      <c r="EV32" s="74">
        <f t="shared" si="0"/>
        <v>0</v>
      </c>
      <c r="EW32" s="74">
        <f t="shared" si="1"/>
        <v>3</v>
      </c>
      <c r="EX32" s="74">
        <f t="shared" si="2"/>
        <v>0</v>
      </c>
      <c r="EY32" s="74">
        <f t="shared" si="3"/>
        <v>0</v>
      </c>
    </row>
    <row r="33" spans="1:156" x14ac:dyDescent="0.35">
      <c r="A33">
        <v>31</v>
      </c>
      <c r="B33">
        <f>'Backlog CRP'!B33*1</f>
        <v>0</v>
      </c>
      <c r="C33">
        <f>'Backlog CRP'!C33*1</f>
        <v>0</v>
      </c>
      <c r="D33">
        <f>'Backlog CRP'!D33*1</f>
        <v>0</v>
      </c>
      <c r="E33">
        <f>'Backlog CRP'!E33*1</f>
        <v>0</v>
      </c>
      <c r="G33">
        <f>'Backlog CRP'!G33*1</f>
        <v>0</v>
      </c>
      <c r="H33">
        <f>'Backlog CRP'!H33*1</f>
        <v>0</v>
      </c>
      <c r="I33">
        <f>'Backlog CRP'!I33*1</f>
        <v>0</v>
      </c>
      <c r="J33">
        <f>'Backlog CRP'!J33*1</f>
        <v>0</v>
      </c>
      <c r="L33">
        <f>'Backlog CRP'!L33*1</f>
        <v>0</v>
      </c>
      <c r="M33">
        <f>'Backlog CRP'!M33*1</f>
        <v>0</v>
      </c>
      <c r="N33">
        <f>'Backlog CRP'!N33*1</f>
        <v>0</v>
      </c>
      <c r="O33">
        <f>'Backlog CRP'!O33*1</f>
        <v>0</v>
      </c>
      <c r="Q33">
        <f>'Backlog CRP'!Q33*1</f>
        <v>0</v>
      </c>
      <c r="R33">
        <f>'Backlog CRP'!R33*1</f>
        <v>0</v>
      </c>
      <c r="S33">
        <f>'Backlog CRP'!S33*1</f>
        <v>0</v>
      </c>
      <c r="T33">
        <f>'Backlog CRP'!T33*1</f>
        <v>0</v>
      </c>
      <c r="V33">
        <f>'Backlog CRP'!V33*1</f>
        <v>0</v>
      </c>
      <c r="W33">
        <f>'Backlog CRP'!W33*1</f>
        <v>0</v>
      </c>
      <c r="X33">
        <f>'Backlog CRP'!X33*1</f>
        <v>0</v>
      </c>
      <c r="Y33">
        <f>'Backlog CRP'!Y33*1</f>
        <v>0</v>
      </c>
      <c r="AA33">
        <f>'Backlog CRP'!AA33*1</f>
        <v>0</v>
      </c>
      <c r="AB33">
        <f>'Backlog CRP'!AB33*1</f>
        <v>0</v>
      </c>
      <c r="AC33">
        <f>'Backlog CRP'!AC33*1</f>
        <v>0</v>
      </c>
      <c r="AD33">
        <f>'Backlog CRP'!AD33*1</f>
        <v>0</v>
      </c>
      <c r="AF33">
        <f>'Backlog CRP'!AF33*1</f>
        <v>0</v>
      </c>
      <c r="AG33">
        <f>'Backlog CRP'!AG33*1</f>
        <v>0</v>
      </c>
      <c r="AH33">
        <f>'Backlog CRP'!AH33*1</f>
        <v>0</v>
      </c>
      <c r="AI33">
        <f>'Backlog CRP'!AI33*1</f>
        <v>0</v>
      </c>
      <c r="AK33">
        <f>'Backlog CRP'!AK33*1</f>
        <v>0</v>
      </c>
      <c r="AL33">
        <f>'Backlog CRP'!AL33*1</f>
        <v>0</v>
      </c>
      <c r="AM33">
        <f>'Backlog CRP'!AM33*1</f>
        <v>0</v>
      </c>
      <c r="AN33">
        <f>'Backlog CRP'!AN33*1</f>
        <v>0</v>
      </c>
      <c r="AP33">
        <f>'Backlog CRP'!AP33*1</f>
        <v>0</v>
      </c>
      <c r="AQ33">
        <f>'Backlog CRP'!AQ33*1</f>
        <v>0</v>
      </c>
      <c r="AR33">
        <f>'Backlog CRP'!AR33*1</f>
        <v>0</v>
      </c>
      <c r="AS33">
        <f>'Backlog CRP'!AS33*1</f>
        <v>0</v>
      </c>
      <c r="AU33">
        <f>'Backlog CRP'!AU33*1</f>
        <v>0</v>
      </c>
      <c r="AV33">
        <f>'Backlog CRP'!AV33*1</f>
        <v>0</v>
      </c>
      <c r="AW33">
        <f>'Backlog CRP'!AW33*1</f>
        <v>0</v>
      </c>
      <c r="AX33">
        <f>'Backlog CRP'!AX33*1</f>
        <v>0</v>
      </c>
      <c r="AZ33">
        <f>'Backlog CRP'!AZ33*1</f>
        <v>0</v>
      </c>
      <c r="BA33">
        <f>'Backlog CRP'!BA33*1</f>
        <v>0</v>
      </c>
      <c r="BB33">
        <f>'Backlog CRP'!BB33*1</f>
        <v>0</v>
      </c>
      <c r="BC33">
        <f>'Backlog CRP'!BC33*1</f>
        <v>0</v>
      </c>
      <c r="BE33">
        <f>'Backlog CRP'!BE33*1</f>
        <v>0</v>
      </c>
      <c r="BF33">
        <f>'Backlog CRP'!BF33*1</f>
        <v>0</v>
      </c>
      <c r="BG33">
        <f>'Backlog CRP'!BG33*1</f>
        <v>0</v>
      </c>
      <c r="BH33">
        <f>'Backlog CRP'!BH33*1</f>
        <v>0</v>
      </c>
      <c r="BJ33">
        <f>'Backlog CRP'!BJ33*1</f>
        <v>0</v>
      </c>
      <c r="BK33">
        <f>'Backlog CRP'!BK33*1</f>
        <v>0</v>
      </c>
      <c r="BL33">
        <f>'Backlog CRP'!BL33*1</f>
        <v>0</v>
      </c>
      <c r="BM33">
        <f>'Backlog CRP'!BM33*1</f>
        <v>0</v>
      </c>
      <c r="BO33">
        <f>'Backlog CRP'!BO33*1</f>
        <v>0</v>
      </c>
      <c r="BP33">
        <f>'Backlog CRP'!BP33*1</f>
        <v>0</v>
      </c>
      <c r="BQ33">
        <f>'Backlog CRP'!BQ33*1</f>
        <v>0</v>
      </c>
      <c r="BR33">
        <f>'Backlog CRP'!BR33*1</f>
        <v>0</v>
      </c>
      <c r="BT33">
        <f>'Backlog CRP'!BT33*1</f>
        <v>0</v>
      </c>
      <c r="BU33">
        <f>'Backlog CRP'!BU33*1</f>
        <v>0</v>
      </c>
      <c r="BV33">
        <f>'Backlog CRP'!BV33*1</f>
        <v>0</v>
      </c>
      <c r="BW33">
        <f>'Backlog CRP'!BW33*1</f>
        <v>0</v>
      </c>
      <c r="BY33">
        <f>'Backlog CRP'!BY33*1</f>
        <v>0</v>
      </c>
      <c r="BZ33">
        <f>'Backlog CRP'!BZ33*1</f>
        <v>0</v>
      </c>
      <c r="CA33">
        <f>'Backlog CRP'!CA33*1</f>
        <v>0</v>
      </c>
      <c r="CB33">
        <f>'Backlog CRP'!CB33*1</f>
        <v>0</v>
      </c>
      <c r="CD33">
        <f>'Backlog CRP'!CD33*1</f>
        <v>0</v>
      </c>
      <c r="CE33">
        <f>'Backlog CRP'!CE33*1</f>
        <v>0</v>
      </c>
      <c r="CF33">
        <f>'Backlog CRP'!CF33*1</f>
        <v>0</v>
      </c>
      <c r="CG33">
        <f>'Backlog CRP'!CG33*1</f>
        <v>0</v>
      </c>
      <c r="CI33">
        <f>'Backlog CRP'!CI33*1</f>
        <v>0</v>
      </c>
      <c r="CJ33">
        <f>'Backlog CRP'!CJ33*1</f>
        <v>0</v>
      </c>
      <c r="CK33">
        <f>'Backlog CRP'!CK33*1</f>
        <v>0</v>
      </c>
      <c r="CL33">
        <f>'Backlog CRP'!CL33*1</f>
        <v>0</v>
      </c>
      <c r="CN33">
        <f>'Backlog CRP'!CN33*1</f>
        <v>0</v>
      </c>
      <c r="CO33">
        <f>'Backlog CRP'!CO33*1</f>
        <v>0</v>
      </c>
      <c r="CP33">
        <f>'Backlog CRP'!CP33*1</f>
        <v>0</v>
      </c>
      <c r="CQ33">
        <f>'Backlog CRP'!CQ33*1</f>
        <v>0</v>
      </c>
      <c r="CS33">
        <f>'Backlog CRP'!CS33*1</f>
        <v>0</v>
      </c>
      <c r="CT33">
        <f>'Backlog CRP'!CT33*1</f>
        <v>0</v>
      </c>
      <c r="CU33">
        <f>'Backlog CRP'!CU33*1</f>
        <v>0</v>
      </c>
      <c r="CV33">
        <f>'Backlog CRP'!CV33*1</f>
        <v>0</v>
      </c>
      <c r="CX33">
        <f>'Backlog CRP'!CX33*1</f>
        <v>0</v>
      </c>
      <c r="CY33">
        <f>'Backlog CRP'!CY33*1</f>
        <v>1</v>
      </c>
      <c r="CZ33">
        <f>'Backlog CRP'!CZ33*1</f>
        <v>0</v>
      </c>
      <c r="DA33">
        <f>'Backlog CRP'!DA33*1</f>
        <v>0</v>
      </c>
      <c r="DC33">
        <f>'Backlog CRP'!DC33*1</f>
        <v>0</v>
      </c>
      <c r="DD33">
        <f>'Backlog CRP'!DD33*1</f>
        <v>0</v>
      </c>
      <c r="DE33">
        <f>'Backlog CRP'!DE33*1</f>
        <v>0</v>
      </c>
      <c r="DF33">
        <f>'Backlog CRP'!DF33*1</f>
        <v>0</v>
      </c>
      <c r="DH33">
        <f>'Backlog CRP'!DH33*1</f>
        <v>0</v>
      </c>
      <c r="DI33">
        <f>'Backlog CRP'!DI33*1</f>
        <v>0</v>
      </c>
      <c r="DJ33">
        <f>'Backlog CRP'!DJ33*1</f>
        <v>0</v>
      </c>
      <c r="DK33">
        <f>'Backlog CRP'!DK33*1</f>
        <v>0</v>
      </c>
      <c r="DM33">
        <f>'Backlog CRP'!DM33*1</f>
        <v>0</v>
      </c>
      <c r="DN33">
        <f>'Backlog CRP'!DN33*1</f>
        <v>0</v>
      </c>
      <c r="DO33">
        <f>'Backlog CRP'!DO33*1</f>
        <v>0</v>
      </c>
      <c r="DP33">
        <f>'Backlog CRP'!DP33*1</f>
        <v>0</v>
      </c>
      <c r="DR33">
        <f>'Backlog CRP'!DR33*1</f>
        <v>0</v>
      </c>
      <c r="DS33">
        <f>'Backlog CRP'!DS33*1</f>
        <v>0</v>
      </c>
      <c r="DT33">
        <f>'Backlog CRP'!DT33*1</f>
        <v>0</v>
      </c>
      <c r="DU33">
        <f>'Backlog CRP'!DU33*1</f>
        <v>0</v>
      </c>
      <c r="DW33">
        <f>'Backlog CRP'!DW33*1</f>
        <v>0</v>
      </c>
      <c r="DX33">
        <f>'Backlog CRP'!DX33*1</f>
        <v>0</v>
      </c>
      <c r="DY33">
        <f>'Backlog CRP'!DY33*1</f>
        <v>0</v>
      </c>
      <c r="DZ33">
        <f>'Backlog CRP'!DZ33*1</f>
        <v>0</v>
      </c>
      <c r="EB33">
        <f>'Backlog CRP'!EB33*1</f>
        <v>0</v>
      </c>
      <c r="EC33">
        <f>'Backlog CRP'!EC33*1</f>
        <v>0</v>
      </c>
      <c r="ED33">
        <f>'Backlog CRP'!ED33*1</f>
        <v>0</v>
      </c>
      <c r="EE33">
        <f>'Backlog CRP'!EE33*1</f>
        <v>0</v>
      </c>
      <c r="EG33">
        <f>'Backlog CRP'!EG33*1</f>
        <v>0</v>
      </c>
      <c r="EH33">
        <f>'Backlog CRP'!EH33*1</f>
        <v>0</v>
      </c>
      <c r="EI33">
        <f>'Backlog CRP'!EI33*1</f>
        <v>0</v>
      </c>
      <c r="EJ33">
        <f>'Backlog CRP'!EJ33*1</f>
        <v>0</v>
      </c>
      <c r="EL33">
        <f>'Backlog CRP'!EL33*1</f>
        <v>0</v>
      </c>
      <c r="EM33">
        <f>'Backlog CRP'!EM33*1</f>
        <v>0</v>
      </c>
      <c r="EN33">
        <f>'Backlog CRP'!EN33*1</f>
        <v>0</v>
      </c>
      <c r="EO33">
        <f>'Backlog CRP'!EO33*1</f>
        <v>0</v>
      </c>
      <c r="EQ33">
        <f>'Backlog CRP'!EQ33*1</f>
        <v>0</v>
      </c>
      <c r="ER33">
        <f>'Backlog CRP'!ER33*1</f>
        <v>14</v>
      </c>
      <c r="ES33">
        <f>'Backlog CRP'!ES33*1</f>
        <v>0</v>
      </c>
      <c r="ET33">
        <f>'Backlog CRP'!ET33*1</f>
        <v>0</v>
      </c>
      <c r="EV33" s="74">
        <f t="shared" si="0"/>
        <v>0</v>
      </c>
      <c r="EW33" s="74">
        <f t="shared" si="1"/>
        <v>1</v>
      </c>
      <c r="EX33" s="74">
        <f t="shared" si="2"/>
        <v>0</v>
      </c>
      <c r="EY33" s="74">
        <f t="shared" si="3"/>
        <v>0</v>
      </c>
    </row>
    <row r="34" spans="1:156" x14ac:dyDescent="0.35">
      <c r="A34">
        <v>32</v>
      </c>
      <c r="B34">
        <f>'Backlog CRP'!B34*1</f>
        <v>0</v>
      </c>
      <c r="C34">
        <f>'Backlog CRP'!C34*1</f>
        <v>0</v>
      </c>
      <c r="D34">
        <f>'Backlog CRP'!D34*1</f>
        <v>0</v>
      </c>
      <c r="E34">
        <f>'Backlog CRP'!E34*1</f>
        <v>0</v>
      </c>
      <c r="G34">
        <f>'Backlog CRP'!G34*1</f>
        <v>0</v>
      </c>
      <c r="H34">
        <f>'Backlog CRP'!H34*1</f>
        <v>0</v>
      </c>
      <c r="I34">
        <f>'Backlog CRP'!I34*1</f>
        <v>0</v>
      </c>
      <c r="J34">
        <f>'Backlog CRP'!J34*1</f>
        <v>0</v>
      </c>
      <c r="L34">
        <f>'Backlog CRP'!L34*1</f>
        <v>0</v>
      </c>
      <c r="M34">
        <f>'Backlog CRP'!M34*1</f>
        <v>0</v>
      </c>
      <c r="N34">
        <f>'Backlog CRP'!N34*1</f>
        <v>0</v>
      </c>
      <c r="O34">
        <f>'Backlog CRP'!O34*1</f>
        <v>0</v>
      </c>
      <c r="Q34">
        <f>'Backlog CRP'!Q34*1</f>
        <v>0</v>
      </c>
      <c r="R34">
        <f>'Backlog CRP'!R34*1</f>
        <v>0</v>
      </c>
      <c r="S34">
        <f>'Backlog CRP'!S34*1</f>
        <v>0</v>
      </c>
      <c r="T34">
        <f>'Backlog CRP'!T34*1</f>
        <v>0</v>
      </c>
      <c r="V34">
        <f>'Backlog CRP'!V34*1</f>
        <v>0</v>
      </c>
      <c r="W34">
        <f>'Backlog CRP'!W34*1</f>
        <v>0</v>
      </c>
      <c r="X34">
        <f>'Backlog CRP'!X34*1</f>
        <v>0</v>
      </c>
      <c r="Y34">
        <f>'Backlog CRP'!Y34*1</f>
        <v>0</v>
      </c>
      <c r="AA34">
        <f>'Backlog CRP'!AA34*1</f>
        <v>0</v>
      </c>
      <c r="AB34">
        <f>'Backlog CRP'!AB34*1</f>
        <v>0</v>
      </c>
      <c r="AC34">
        <f>'Backlog CRP'!AC34*1</f>
        <v>0</v>
      </c>
      <c r="AD34">
        <f>'Backlog CRP'!AD34*1</f>
        <v>0</v>
      </c>
      <c r="AF34">
        <f>'Backlog CRP'!AF34*1</f>
        <v>0</v>
      </c>
      <c r="AG34">
        <f>'Backlog CRP'!AG34*1</f>
        <v>0</v>
      </c>
      <c r="AH34">
        <f>'Backlog CRP'!AH34*1</f>
        <v>0</v>
      </c>
      <c r="AI34">
        <f>'Backlog CRP'!AI34*1</f>
        <v>0</v>
      </c>
      <c r="AK34">
        <f>'Backlog CRP'!AK34*1</f>
        <v>0</v>
      </c>
      <c r="AL34">
        <f>'Backlog CRP'!AL34*1</f>
        <v>0</v>
      </c>
      <c r="AM34">
        <f>'Backlog CRP'!AM34*1</f>
        <v>0</v>
      </c>
      <c r="AN34">
        <f>'Backlog CRP'!AN34*1</f>
        <v>0</v>
      </c>
      <c r="AP34">
        <f>'Backlog CRP'!AP34*1</f>
        <v>0</v>
      </c>
      <c r="AQ34">
        <f>'Backlog CRP'!AQ34*1</f>
        <v>0</v>
      </c>
      <c r="AR34">
        <f>'Backlog CRP'!AR34*1</f>
        <v>0</v>
      </c>
      <c r="AS34">
        <f>'Backlog CRP'!AS34*1</f>
        <v>0</v>
      </c>
      <c r="AU34">
        <f>'Backlog CRP'!AU34*1</f>
        <v>0</v>
      </c>
      <c r="AV34">
        <f>'Backlog CRP'!AV34*1</f>
        <v>0</v>
      </c>
      <c r="AW34">
        <f>'Backlog CRP'!AW34*1</f>
        <v>0</v>
      </c>
      <c r="AX34">
        <f>'Backlog CRP'!AX34*1</f>
        <v>0</v>
      </c>
      <c r="AZ34">
        <f>'Backlog CRP'!AZ34*1</f>
        <v>0</v>
      </c>
      <c r="BA34">
        <f>'Backlog CRP'!BA34*1</f>
        <v>0</v>
      </c>
      <c r="BB34">
        <f>'Backlog CRP'!BB34*1</f>
        <v>0</v>
      </c>
      <c r="BC34">
        <f>'Backlog CRP'!BC34*1</f>
        <v>0</v>
      </c>
      <c r="BE34">
        <f>'Backlog CRP'!BE34*1</f>
        <v>0</v>
      </c>
      <c r="BF34">
        <f>'Backlog CRP'!BF34*1</f>
        <v>0</v>
      </c>
      <c r="BG34">
        <f>'Backlog CRP'!BG34*1</f>
        <v>0</v>
      </c>
      <c r="BH34">
        <f>'Backlog CRP'!BH34*1</f>
        <v>0</v>
      </c>
      <c r="BJ34">
        <f>'Backlog CRP'!BJ34*1</f>
        <v>0</v>
      </c>
      <c r="BK34">
        <f>'Backlog CRP'!BK34*1</f>
        <v>0</v>
      </c>
      <c r="BL34">
        <f>'Backlog CRP'!BL34*1</f>
        <v>0</v>
      </c>
      <c r="BM34">
        <f>'Backlog CRP'!BM34*1</f>
        <v>0</v>
      </c>
      <c r="BO34">
        <f>'Backlog CRP'!BO34*1</f>
        <v>0</v>
      </c>
      <c r="BP34">
        <f>'Backlog CRP'!BP34*1</f>
        <v>0</v>
      </c>
      <c r="BQ34">
        <f>'Backlog CRP'!BQ34*1</f>
        <v>0</v>
      </c>
      <c r="BR34">
        <f>'Backlog CRP'!BR34*1</f>
        <v>0</v>
      </c>
      <c r="BT34">
        <f>'Backlog CRP'!BT34*1</f>
        <v>0</v>
      </c>
      <c r="BU34">
        <f>'Backlog CRP'!BU34*1</f>
        <v>0</v>
      </c>
      <c r="BV34">
        <f>'Backlog CRP'!BV34*1</f>
        <v>0</v>
      </c>
      <c r="BW34">
        <f>'Backlog CRP'!BW34*1</f>
        <v>0</v>
      </c>
      <c r="BY34">
        <f>'Backlog CRP'!BY34*1</f>
        <v>0</v>
      </c>
      <c r="BZ34">
        <f>'Backlog CRP'!BZ34*1</f>
        <v>0</v>
      </c>
      <c r="CA34">
        <f>'Backlog CRP'!CA34*1</f>
        <v>0</v>
      </c>
      <c r="CB34">
        <f>'Backlog CRP'!CB34*1</f>
        <v>0</v>
      </c>
      <c r="CD34">
        <f>'Backlog CRP'!CD34*1</f>
        <v>1</v>
      </c>
      <c r="CE34">
        <f>'Backlog CRP'!CE34*1</f>
        <v>11</v>
      </c>
      <c r="CF34">
        <f>'Backlog CRP'!CF34*1</f>
        <v>0</v>
      </c>
      <c r="CG34">
        <f>'Backlog CRP'!CG34*1</f>
        <v>0</v>
      </c>
      <c r="CI34">
        <f>'Backlog CRP'!CI34*1</f>
        <v>0</v>
      </c>
      <c r="CJ34">
        <f>'Backlog CRP'!CJ34*1</f>
        <v>0</v>
      </c>
      <c r="CK34">
        <f>'Backlog CRP'!CK34*1</f>
        <v>0</v>
      </c>
      <c r="CL34">
        <f>'Backlog CRP'!CL34*1</f>
        <v>0</v>
      </c>
      <c r="CN34">
        <f>'Backlog CRP'!CN34*1</f>
        <v>0</v>
      </c>
      <c r="CO34">
        <f>'Backlog CRP'!CO34*1</f>
        <v>0</v>
      </c>
      <c r="CP34">
        <f>'Backlog CRP'!CP34*1</f>
        <v>0</v>
      </c>
      <c r="CQ34">
        <f>'Backlog CRP'!CQ34*1</f>
        <v>0</v>
      </c>
      <c r="CS34">
        <f>'Backlog CRP'!CS34*1</f>
        <v>0</v>
      </c>
      <c r="CT34">
        <f>'Backlog CRP'!CT34*1</f>
        <v>0</v>
      </c>
      <c r="CU34">
        <f>'Backlog CRP'!CU34*1</f>
        <v>0</v>
      </c>
      <c r="CV34">
        <f>'Backlog CRP'!CV34*1</f>
        <v>0</v>
      </c>
      <c r="CX34">
        <f>'Backlog CRP'!CX34*1</f>
        <v>0</v>
      </c>
      <c r="CY34">
        <f>'Backlog CRP'!CY34*1</f>
        <v>0</v>
      </c>
      <c r="CZ34">
        <f>'Backlog CRP'!CZ34*1</f>
        <v>0</v>
      </c>
      <c r="DA34">
        <f>'Backlog CRP'!DA34*1</f>
        <v>0</v>
      </c>
      <c r="DC34">
        <f>'Backlog CRP'!DC34*1</f>
        <v>0</v>
      </c>
      <c r="DD34">
        <f>'Backlog CRP'!DD34*1</f>
        <v>0</v>
      </c>
      <c r="DE34">
        <f>'Backlog CRP'!DE34*1</f>
        <v>0</v>
      </c>
      <c r="DF34">
        <f>'Backlog CRP'!DF34*1</f>
        <v>0</v>
      </c>
      <c r="DH34">
        <f>'Backlog CRP'!DH34*1</f>
        <v>0</v>
      </c>
      <c r="DI34">
        <f>'Backlog CRP'!DI34*1</f>
        <v>0</v>
      </c>
      <c r="DJ34">
        <f>'Backlog CRP'!DJ34*1</f>
        <v>0</v>
      </c>
      <c r="DK34">
        <f>'Backlog CRP'!DK34*1</f>
        <v>0</v>
      </c>
      <c r="DM34">
        <f>'Backlog CRP'!DM34*1</f>
        <v>0</v>
      </c>
      <c r="DN34">
        <f>'Backlog CRP'!DN34*1</f>
        <v>0</v>
      </c>
      <c r="DO34">
        <f>'Backlog CRP'!DO34*1</f>
        <v>0</v>
      </c>
      <c r="DP34">
        <f>'Backlog CRP'!DP34*1</f>
        <v>0</v>
      </c>
      <c r="DR34">
        <f>'Backlog CRP'!DR34*1</f>
        <v>0</v>
      </c>
      <c r="DS34">
        <f>'Backlog CRP'!DS34*1</f>
        <v>0</v>
      </c>
      <c r="DT34">
        <f>'Backlog CRP'!DT34*1</f>
        <v>0</v>
      </c>
      <c r="DU34">
        <f>'Backlog CRP'!DU34*1</f>
        <v>0</v>
      </c>
      <c r="DW34">
        <f>'Backlog CRP'!DW34*1</f>
        <v>0</v>
      </c>
      <c r="DX34">
        <f>'Backlog CRP'!DX34*1</f>
        <v>0</v>
      </c>
      <c r="DY34">
        <f>'Backlog CRP'!DY34*1</f>
        <v>0</v>
      </c>
      <c r="DZ34">
        <f>'Backlog CRP'!DZ34*1</f>
        <v>0</v>
      </c>
      <c r="EB34">
        <f>'Backlog CRP'!EB34*1</f>
        <v>0</v>
      </c>
      <c r="EC34">
        <f>'Backlog CRP'!EC34*1</f>
        <v>0</v>
      </c>
      <c r="ED34">
        <f>'Backlog CRP'!ED34*1</f>
        <v>0</v>
      </c>
      <c r="EE34">
        <f>'Backlog CRP'!EE34*1</f>
        <v>0</v>
      </c>
      <c r="EG34">
        <f>'Backlog CRP'!EG34*1</f>
        <v>0</v>
      </c>
      <c r="EH34">
        <f>'Backlog CRP'!EH34*1</f>
        <v>0</v>
      </c>
      <c r="EI34">
        <f>'Backlog CRP'!EI34*1</f>
        <v>0</v>
      </c>
      <c r="EJ34">
        <f>'Backlog CRP'!EJ34*1</f>
        <v>0</v>
      </c>
      <c r="EL34">
        <f>'Backlog CRP'!EL34*1</f>
        <v>0</v>
      </c>
      <c r="EM34">
        <f>'Backlog CRP'!EM34*1</f>
        <v>0</v>
      </c>
      <c r="EN34">
        <f>'Backlog CRP'!EN34*1</f>
        <v>0</v>
      </c>
      <c r="EO34">
        <f>'Backlog CRP'!EO34*1</f>
        <v>0</v>
      </c>
      <c r="EQ34">
        <f>'Backlog CRP'!EQ34*1</f>
        <v>0</v>
      </c>
      <c r="ER34">
        <f>'Backlog CRP'!ER34*1</f>
        <v>0</v>
      </c>
      <c r="ES34">
        <f>'Backlog CRP'!ES34*1</f>
        <v>0</v>
      </c>
      <c r="ET34">
        <f>'Backlog CRP'!ET34*1</f>
        <v>0</v>
      </c>
      <c r="EV34" s="74">
        <f t="shared" si="0"/>
        <v>0</v>
      </c>
      <c r="EW34" s="74">
        <f t="shared" si="1"/>
        <v>0</v>
      </c>
      <c r="EX34" s="74">
        <f t="shared" si="2"/>
        <v>0</v>
      </c>
      <c r="EY34" s="74">
        <f t="shared" si="3"/>
        <v>0</v>
      </c>
    </row>
    <row r="35" spans="1:156" x14ac:dyDescent="0.35">
      <c r="A35">
        <v>33</v>
      </c>
      <c r="B35">
        <f>'Backlog CRP'!B35*1</f>
        <v>0</v>
      </c>
      <c r="C35">
        <f>'Backlog CRP'!C35*1</f>
        <v>7</v>
      </c>
      <c r="D35">
        <f>'Backlog CRP'!D35*1</f>
        <v>0</v>
      </c>
      <c r="E35">
        <f>'Backlog CRP'!E35*1</f>
        <v>0</v>
      </c>
      <c r="G35">
        <f>'Backlog CRP'!G35*1</f>
        <v>0</v>
      </c>
      <c r="H35">
        <f>'Backlog CRP'!H35*1</f>
        <v>2</v>
      </c>
      <c r="I35">
        <f>'Backlog CRP'!I35*1</f>
        <v>0</v>
      </c>
      <c r="J35">
        <f>'Backlog CRP'!J35*1</f>
        <v>0</v>
      </c>
      <c r="L35">
        <f>'Backlog CRP'!L35*1</f>
        <v>0</v>
      </c>
      <c r="M35">
        <f>'Backlog CRP'!M35*1</f>
        <v>0</v>
      </c>
      <c r="N35">
        <f>'Backlog CRP'!N35*1</f>
        <v>0</v>
      </c>
      <c r="O35">
        <f>'Backlog CRP'!O35*1</f>
        <v>0</v>
      </c>
      <c r="Q35">
        <f>'Backlog CRP'!Q35*1</f>
        <v>0</v>
      </c>
      <c r="R35">
        <f>'Backlog CRP'!R35*1</f>
        <v>0</v>
      </c>
      <c r="S35">
        <f>'Backlog CRP'!S35*1</f>
        <v>0</v>
      </c>
      <c r="T35">
        <f>'Backlog CRP'!T35*1</f>
        <v>0</v>
      </c>
      <c r="V35">
        <f>'Backlog CRP'!V35*1</f>
        <v>0</v>
      </c>
      <c r="W35">
        <f>'Backlog CRP'!W35*1</f>
        <v>0</v>
      </c>
      <c r="X35">
        <f>'Backlog CRP'!X35*1</f>
        <v>0</v>
      </c>
      <c r="Y35">
        <f>'Backlog CRP'!Y35*1</f>
        <v>0</v>
      </c>
      <c r="AA35">
        <f>'Backlog CRP'!AA35*1</f>
        <v>0</v>
      </c>
      <c r="AB35">
        <f>'Backlog CRP'!AB35*1</f>
        <v>0</v>
      </c>
      <c r="AC35">
        <f>'Backlog CRP'!AC35*1</f>
        <v>0</v>
      </c>
      <c r="AD35">
        <f>'Backlog CRP'!AD35*1</f>
        <v>0</v>
      </c>
      <c r="AF35">
        <f>'Backlog CRP'!AF35*1</f>
        <v>2</v>
      </c>
      <c r="AG35">
        <f>'Backlog CRP'!AG35*1</f>
        <v>0</v>
      </c>
      <c r="AH35">
        <f>'Backlog CRP'!AH35*1</f>
        <v>0</v>
      </c>
      <c r="AI35">
        <f>'Backlog CRP'!AI35*1</f>
        <v>0</v>
      </c>
      <c r="AK35">
        <f>'Backlog CRP'!AK35*1</f>
        <v>0</v>
      </c>
      <c r="AL35">
        <f>'Backlog CRP'!AL35*1</f>
        <v>0</v>
      </c>
      <c r="AM35">
        <f>'Backlog CRP'!AM35*1</f>
        <v>0</v>
      </c>
      <c r="AN35">
        <f>'Backlog CRP'!AN35*1</f>
        <v>0</v>
      </c>
      <c r="AP35">
        <f>'Backlog CRP'!AP35*1</f>
        <v>0</v>
      </c>
      <c r="AQ35">
        <f>'Backlog CRP'!AQ35*1</f>
        <v>0</v>
      </c>
      <c r="AR35">
        <f>'Backlog CRP'!AR35*1</f>
        <v>0</v>
      </c>
      <c r="AS35">
        <f>'Backlog CRP'!AS35*1</f>
        <v>0</v>
      </c>
      <c r="AU35">
        <f>'Backlog CRP'!AU35*1</f>
        <v>0</v>
      </c>
      <c r="AV35">
        <f>'Backlog CRP'!AV35*1</f>
        <v>0</v>
      </c>
      <c r="AW35">
        <f>'Backlog CRP'!AW35*1</f>
        <v>0</v>
      </c>
      <c r="AX35">
        <f>'Backlog CRP'!AX35*1</f>
        <v>0</v>
      </c>
      <c r="AZ35">
        <f>'Backlog CRP'!AZ35*1</f>
        <v>0</v>
      </c>
      <c r="BA35">
        <f>'Backlog CRP'!BA35*1</f>
        <v>0</v>
      </c>
      <c r="BB35">
        <f>'Backlog CRP'!BB35*1</f>
        <v>0</v>
      </c>
      <c r="BC35">
        <f>'Backlog CRP'!BC35*1</f>
        <v>0</v>
      </c>
      <c r="BE35">
        <f>'Backlog CRP'!BE35*1</f>
        <v>0</v>
      </c>
      <c r="BF35">
        <f>'Backlog CRP'!BF35*1</f>
        <v>4</v>
      </c>
      <c r="BG35">
        <f>'Backlog CRP'!BG35*1</f>
        <v>0</v>
      </c>
      <c r="BH35">
        <f>'Backlog CRP'!BH35*1</f>
        <v>0</v>
      </c>
      <c r="BJ35">
        <f>'Backlog CRP'!BJ35*1</f>
        <v>0</v>
      </c>
      <c r="BK35">
        <f>'Backlog CRP'!BK35*1</f>
        <v>0</v>
      </c>
      <c r="BL35">
        <f>'Backlog CRP'!BL35*1</f>
        <v>0</v>
      </c>
      <c r="BM35">
        <f>'Backlog CRP'!BM35*1</f>
        <v>0</v>
      </c>
      <c r="BO35">
        <f>'Backlog CRP'!BO35*1</f>
        <v>0</v>
      </c>
      <c r="BP35">
        <f>'Backlog CRP'!BP35*1</f>
        <v>0</v>
      </c>
      <c r="BQ35">
        <f>'Backlog CRP'!BQ35*1</f>
        <v>0</v>
      </c>
      <c r="BR35">
        <f>'Backlog CRP'!BR35*1</f>
        <v>0</v>
      </c>
      <c r="BT35">
        <f>'Backlog CRP'!BT35*1</f>
        <v>0</v>
      </c>
      <c r="BU35">
        <f>'Backlog CRP'!BU35*1</f>
        <v>0</v>
      </c>
      <c r="BV35">
        <f>'Backlog CRP'!BV35*1</f>
        <v>0</v>
      </c>
      <c r="BW35">
        <f>'Backlog CRP'!BW35*1</f>
        <v>0</v>
      </c>
      <c r="BY35">
        <f>'Backlog CRP'!BY35*1</f>
        <v>0</v>
      </c>
      <c r="BZ35">
        <f>'Backlog CRP'!BZ35*1</f>
        <v>0</v>
      </c>
      <c r="CA35">
        <f>'Backlog CRP'!CA35*1</f>
        <v>0</v>
      </c>
      <c r="CB35">
        <f>'Backlog CRP'!CB35*1</f>
        <v>0</v>
      </c>
      <c r="CD35">
        <f>'Backlog CRP'!CD35*1</f>
        <v>0</v>
      </c>
      <c r="CE35">
        <f>'Backlog CRP'!CE35*1</f>
        <v>13</v>
      </c>
      <c r="CF35">
        <f>'Backlog CRP'!CF35*1</f>
        <v>0</v>
      </c>
      <c r="CG35">
        <f>'Backlog CRP'!CG35*1</f>
        <v>0</v>
      </c>
      <c r="CI35">
        <f>'Backlog CRP'!CI35*1</f>
        <v>0</v>
      </c>
      <c r="CJ35">
        <f>'Backlog CRP'!CJ35*1</f>
        <v>0</v>
      </c>
      <c r="CK35">
        <f>'Backlog CRP'!CK35*1</f>
        <v>0</v>
      </c>
      <c r="CL35">
        <f>'Backlog CRP'!CL35*1</f>
        <v>0</v>
      </c>
      <c r="CN35">
        <f>'Backlog CRP'!CN35*1</f>
        <v>0</v>
      </c>
      <c r="CO35">
        <f>'Backlog CRP'!CO35*1</f>
        <v>0</v>
      </c>
      <c r="CP35">
        <f>'Backlog CRP'!CP35*1</f>
        <v>0</v>
      </c>
      <c r="CQ35">
        <f>'Backlog CRP'!CQ35*1</f>
        <v>0</v>
      </c>
      <c r="CS35">
        <f>'Backlog CRP'!CS35*1</f>
        <v>0</v>
      </c>
      <c r="CT35">
        <f>'Backlog CRP'!CT35*1</f>
        <v>0</v>
      </c>
      <c r="CU35">
        <f>'Backlog CRP'!CU35*1</f>
        <v>0</v>
      </c>
      <c r="CV35">
        <f>'Backlog CRP'!CV35*1</f>
        <v>0</v>
      </c>
      <c r="CX35">
        <f>'Backlog CRP'!CX35*1</f>
        <v>0</v>
      </c>
      <c r="CY35">
        <f>'Backlog CRP'!CY35*1</f>
        <v>0</v>
      </c>
      <c r="CZ35">
        <f>'Backlog CRP'!CZ35*1</f>
        <v>0</v>
      </c>
      <c r="DA35">
        <f>'Backlog CRP'!DA35*1</f>
        <v>0</v>
      </c>
      <c r="DC35">
        <f>'Backlog CRP'!DC35*1</f>
        <v>0</v>
      </c>
      <c r="DD35">
        <f>'Backlog CRP'!DD35*1</f>
        <v>0</v>
      </c>
      <c r="DE35">
        <f>'Backlog CRP'!DE35*1</f>
        <v>0</v>
      </c>
      <c r="DF35">
        <f>'Backlog CRP'!DF35*1</f>
        <v>0</v>
      </c>
      <c r="DH35">
        <f>'Backlog CRP'!DH35*1</f>
        <v>0</v>
      </c>
      <c r="DI35">
        <f>'Backlog CRP'!DI35*1</f>
        <v>0</v>
      </c>
      <c r="DJ35">
        <f>'Backlog CRP'!DJ35*1</f>
        <v>0</v>
      </c>
      <c r="DK35">
        <f>'Backlog CRP'!DK35*1</f>
        <v>0</v>
      </c>
      <c r="DM35">
        <f>'Backlog CRP'!DM35*1</f>
        <v>0</v>
      </c>
      <c r="DN35">
        <f>'Backlog CRP'!DN35*1</f>
        <v>0</v>
      </c>
      <c r="DO35">
        <f>'Backlog CRP'!DO35*1</f>
        <v>0</v>
      </c>
      <c r="DP35">
        <f>'Backlog CRP'!DP35*1</f>
        <v>0</v>
      </c>
      <c r="DR35">
        <f>'Backlog CRP'!DR35*1</f>
        <v>0</v>
      </c>
      <c r="DS35">
        <f>'Backlog CRP'!DS35*1</f>
        <v>0</v>
      </c>
      <c r="DT35">
        <f>'Backlog CRP'!DT35*1</f>
        <v>0</v>
      </c>
      <c r="DU35">
        <f>'Backlog CRP'!DU35*1</f>
        <v>0</v>
      </c>
      <c r="DW35">
        <f>'Backlog CRP'!DW35*1</f>
        <v>0</v>
      </c>
      <c r="DX35">
        <f>'Backlog CRP'!DX35*1</f>
        <v>0</v>
      </c>
      <c r="DY35">
        <f>'Backlog CRP'!DY35*1</f>
        <v>0</v>
      </c>
      <c r="DZ35">
        <f>'Backlog CRP'!DZ35*1</f>
        <v>0</v>
      </c>
      <c r="EB35">
        <f>'Backlog CRP'!EB35*1</f>
        <v>0</v>
      </c>
      <c r="EC35">
        <f>'Backlog CRP'!EC35*1</f>
        <v>0</v>
      </c>
      <c r="ED35">
        <f>'Backlog CRP'!ED35*1</f>
        <v>0</v>
      </c>
      <c r="EE35">
        <f>'Backlog CRP'!EE35*1</f>
        <v>0</v>
      </c>
      <c r="EG35">
        <f>'Backlog CRP'!EG35*1</f>
        <v>2</v>
      </c>
      <c r="EH35">
        <f>'Backlog CRP'!EH35*1</f>
        <v>0</v>
      </c>
      <c r="EI35">
        <f>'Backlog CRP'!EI35*1</f>
        <v>0</v>
      </c>
      <c r="EJ35">
        <f>'Backlog CRP'!EJ35*1</f>
        <v>0</v>
      </c>
      <c r="EL35">
        <f>'Backlog CRP'!EL35*1</f>
        <v>0</v>
      </c>
      <c r="EM35">
        <f>'Backlog CRP'!EM35*1</f>
        <v>0</v>
      </c>
      <c r="EN35">
        <f>'Backlog CRP'!EN35*1</f>
        <v>0</v>
      </c>
      <c r="EO35">
        <f>'Backlog CRP'!EO35*1</f>
        <v>0</v>
      </c>
      <c r="EQ35">
        <f>'Backlog CRP'!EQ35*1</f>
        <v>0</v>
      </c>
      <c r="ER35">
        <f>'Backlog CRP'!ER35*1</f>
        <v>0</v>
      </c>
      <c r="ES35">
        <f>'Backlog CRP'!ES35*1</f>
        <v>0</v>
      </c>
      <c r="ET35">
        <f>'Backlog CRP'!ET35*1</f>
        <v>0</v>
      </c>
      <c r="EV35" s="74">
        <f t="shared" si="0"/>
        <v>0</v>
      </c>
      <c r="EW35" s="74">
        <f t="shared" si="1"/>
        <v>1</v>
      </c>
      <c r="EX35" s="74">
        <f t="shared" si="2"/>
        <v>0</v>
      </c>
      <c r="EY35" s="74">
        <f t="shared" si="3"/>
        <v>0</v>
      </c>
    </row>
    <row r="36" spans="1:156" x14ac:dyDescent="0.35">
      <c r="A36">
        <v>34</v>
      </c>
      <c r="B36">
        <f>'Backlog CRP'!B36*1</f>
        <v>0</v>
      </c>
      <c r="C36">
        <f>'Backlog CRP'!C36*1</f>
        <v>12</v>
      </c>
      <c r="D36">
        <f>'Backlog CRP'!D36*1</f>
        <v>0</v>
      </c>
      <c r="E36">
        <f>'Backlog CRP'!E36*1</f>
        <v>0</v>
      </c>
      <c r="G36">
        <f>'Backlog CRP'!G36*1</f>
        <v>0</v>
      </c>
      <c r="H36">
        <f>'Backlog CRP'!H36*1</f>
        <v>9</v>
      </c>
      <c r="I36">
        <f>'Backlog CRP'!I36*1</f>
        <v>0</v>
      </c>
      <c r="J36">
        <f>'Backlog CRP'!J36*1</f>
        <v>0</v>
      </c>
      <c r="L36">
        <f>'Backlog CRP'!L36*1</f>
        <v>0</v>
      </c>
      <c r="M36">
        <f>'Backlog CRP'!M36*1</f>
        <v>0</v>
      </c>
      <c r="N36">
        <f>'Backlog CRP'!N36*1</f>
        <v>0</v>
      </c>
      <c r="O36">
        <f>'Backlog CRP'!O36*1</f>
        <v>0</v>
      </c>
      <c r="Q36">
        <f>'Backlog CRP'!Q36*1</f>
        <v>0</v>
      </c>
      <c r="R36">
        <f>'Backlog CRP'!R36*1</f>
        <v>0</v>
      </c>
      <c r="S36">
        <f>'Backlog CRP'!S36*1</f>
        <v>0</v>
      </c>
      <c r="T36">
        <f>'Backlog CRP'!T36*1</f>
        <v>0</v>
      </c>
      <c r="V36">
        <f>'Backlog CRP'!V36*1</f>
        <v>0</v>
      </c>
      <c r="W36">
        <f>'Backlog CRP'!W36*1</f>
        <v>0</v>
      </c>
      <c r="X36">
        <f>'Backlog CRP'!X36*1</f>
        <v>0</v>
      </c>
      <c r="Y36">
        <f>'Backlog CRP'!Y36*1</f>
        <v>0</v>
      </c>
      <c r="AA36">
        <f>'Backlog CRP'!AA36*1</f>
        <v>2</v>
      </c>
      <c r="AB36">
        <f>'Backlog CRP'!AB36*1</f>
        <v>0</v>
      </c>
      <c r="AC36">
        <f>'Backlog CRP'!AC36*1</f>
        <v>0</v>
      </c>
      <c r="AD36">
        <f>'Backlog CRP'!AD36*1</f>
        <v>0</v>
      </c>
      <c r="AF36">
        <f>'Backlog CRP'!AF36*1</f>
        <v>1</v>
      </c>
      <c r="AG36">
        <f>'Backlog CRP'!AG36*1</f>
        <v>0</v>
      </c>
      <c r="AH36">
        <f>'Backlog CRP'!AH36*1</f>
        <v>0</v>
      </c>
      <c r="AI36">
        <f>'Backlog CRP'!AI36*1</f>
        <v>0</v>
      </c>
      <c r="AK36">
        <f>'Backlog CRP'!AK36*1</f>
        <v>1</v>
      </c>
      <c r="AL36">
        <f>'Backlog CRP'!AL36*1</f>
        <v>0</v>
      </c>
      <c r="AM36">
        <f>'Backlog CRP'!AM36*1</f>
        <v>0</v>
      </c>
      <c r="AN36">
        <f>'Backlog CRP'!AN36*1</f>
        <v>0</v>
      </c>
      <c r="AP36">
        <f>'Backlog CRP'!AP36*1</f>
        <v>0</v>
      </c>
      <c r="AQ36">
        <f>'Backlog CRP'!AQ36*1</f>
        <v>0</v>
      </c>
      <c r="AR36">
        <f>'Backlog CRP'!AR36*1</f>
        <v>0</v>
      </c>
      <c r="AS36">
        <f>'Backlog CRP'!AS36*1</f>
        <v>0</v>
      </c>
      <c r="AU36">
        <f>'Backlog CRP'!AU36*1</f>
        <v>0</v>
      </c>
      <c r="AV36">
        <f>'Backlog CRP'!AV36*1</f>
        <v>30</v>
      </c>
      <c r="AW36">
        <f>'Backlog CRP'!AW36*1</f>
        <v>0</v>
      </c>
      <c r="AX36">
        <f>'Backlog CRP'!AX36*1</f>
        <v>0</v>
      </c>
      <c r="AZ36">
        <f>'Backlog CRP'!AZ36*1</f>
        <v>0</v>
      </c>
      <c r="BA36">
        <f>'Backlog CRP'!BA36*1</f>
        <v>22</v>
      </c>
      <c r="BB36">
        <f>'Backlog CRP'!BB36*1</f>
        <v>0</v>
      </c>
      <c r="BC36">
        <f>'Backlog CRP'!BC36*1</f>
        <v>0</v>
      </c>
      <c r="BE36">
        <f>'Backlog CRP'!BE36*1</f>
        <v>0</v>
      </c>
      <c r="BF36">
        <f>'Backlog CRP'!BF36*1</f>
        <v>15</v>
      </c>
      <c r="BG36">
        <f>'Backlog CRP'!BG36*1</f>
        <v>0</v>
      </c>
      <c r="BH36">
        <f>'Backlog CRP'!BH36*1</f>
        <v>0</v>
      </c>
      <c r="BJ36">
        <f>'Backlog CRP'!BJ36*1</f>
        <v>0</v>
      </c>
      <c r="BK36">
        <f>'Backlog CRP'!BK36*1</f>
        <v>0</v>
      </c>
      <c r="BL36">
        <f>'Backlog CRP'!BL36*1</f>
        <v>0</v>
      </c>
      <c r="BM36">
        <f>'Backlog CRP'!BM36*1</f>
        <v>0</v>
      </c>
      <c r="BO36">
        <f>'Backlog CRP'!BO36*1</f>
        <v>0</v>
      </c>
      <c r="BP36">
        <f>'Backlog CRP'!BP36*1</f>
        <v>0</v>
      </c>
      <c r="BQ36">
        <f>'Backlog CRP'!BQ36*1</f>
        <v>0</v>
      </c>
      <c r="BR36">
        <f>'Backlog CRP'!BR36*1</f>
        <v>0</v>
      </c>
      <c r="BT36">
        <f>'Backlog CRP'!BT36*1</f>
        <v>0</v>
      </c>
      <c r="BU36">
        <f>'Backlog CRP'!BU36*1</f>
        <v>8</v>
      </c>
      <c r="BV36">
        <f>'Backlog CRP'!BV36*1</f>
        <v>0</v>
      </c>
      <c r="BW36">
        <f>'Backlog CRP'!BW36*1</f>
        <v>0</v>
      </c>
      <c r="BY36">
        <f>'Backlog CRP'!BY36*1</f>
        <v>0</v>
      </c>
      <c r="BZ36">
        <f>'Backlog CRP'!BZ36*1</f>
        <v>0</v>
      </c>
      <c r="CA36">
        <f>'Backlog CRP'!CA36*1</f>
        <v>0</v>
      </c>
      <c r="CB36">
        <f>'Backlog CRP'!CB36*1</f>
        <v>0</v>
      </c>
      <c r="CD36">
        <f>'Backlog CRP'!CD36*1</f>
        <v>0</v>
      </c>
      <c r="CE36">
        <f>'Backlog CRP'!CE36*1</f>
        <v>0</v>
      </c>
      <c r="CF36">
        <f>'Backlog CRP'!CF36*1</f>
        <v>0</v>
      </c>
      <c r="CG36">
        <f>'Backlog CRP'!CG36*1</f>
        <v>0</v>
      </c>
      <c r="CI36">
        <f>'Backlog CRP'!CI36*1</f>
        <v>0</v>
      </c>
      <c r="CJ36">
        <f>'Backlog CRP'!CJ36*1</f>
        <v>0</v>
      </c>
      <c r="CK36">
        <f>'Backlog CRP'!CK36*1</f>
        <v>0</v>
      </c>
      <c r="CL36">
        <f>'Backlog CRP'!CL36*1</f>
        <v>0</v>
      </c>
      <c r="CN36">
        <f>'Backlog CRP'!CN36*1</f>
        <v>0</v>
      </c>
      <c r="CO36">
        <f>'Backlog CRP'!CO36*1</f>
        <v>17</v>
      </c>
      <c r="CP36">
        <f>'Backlog CRP'!CP36*1</f>
        <v>0</v>
      </c>
      <c r="CQ36">
        <f>'Backlog CRP'!CQ36*1</f>
        <v>0</v>
      </c>
      <c r="CS36">
        <f>'Backlog CRP'!CS36*1</f>
        <v>0</v>
      </c>
      <c r="CT36">
        <f>'Backlog CRP'!CT36*1</f>
        <v>9</v>
      </c>
      <c r="CU36">
        <f>'Backlog CRP'!CU36*1</f>
        <v>0</v>
      </c>
      <c r="CV36">
        <f>'Backlog CRP'!CV36*1</f>
        <v>0</v>
      </c>
      <c r="CX36">
        <f>'Backlog CRP'!CX36*1</f>
        <v>1</v>
      </c>
      <c r="CY36">
        <f>'Backlog CRP'!CY36*1</f>
        <v>0</v>
      </c>
      <c r="CZ36">
        <f>'Backlog CRP'!CZ36*1</f>
        <v>0</v>
      </c>
      <c r="DA36">
        <f>'Backlog CRP'!DA36*1</f>
        <v>0</v>
      </c>
      <c r="DC36">
        <f>'Backlog CRP'!DC36*1</f>
        <v>0</v>
      </c>
      <c r="DD36">
        <f>'Backlog CRP'!DD36*1</f>
        <v>0</v>
      </c>
      <c r="DE36">
        <f>'Backlog CRP'!DE36*1</f>
        <v>0</v>
      </c>
      <c r="DF36">
        <f>'Backlog CRP'!DF36*1</f>
        <v>0</v>
      </c>
      <c r="DH36">
        <f>'Backlog CRP'!DH36*1</f>
        <v>0</v>
      </c>
      <c r="DI36">
        <f>'Backlog CRP'!DI36*1</f>
        <v>0</v>
      </c>
      <c r="DJ36">
        <f>'Backlog CRP'!DJ36*1</f>
        <v>0</v>
      </c>
      <c r="DK36">
        <f>'Backlog CRP'!DK36*1</f>
        <v>0</v>
      </c>
      <c r="DM36">
        <f>'Backlog CRP'!DM36*1</f>
        <v>0</v>
      </c>
      <c r="DN36">
        <f>'Backlog CRP'!DN36*1</f>
        <v>7</v>
      </c>
      <c r="DO36">
        <f>'Backlog CRP'!DO36*1</f>
        <v>0</v>
      </c>
      <c r="DP36">
        <f>'Backlog CRP'!DP36*1</f>
        <v>0</v>
      </c>
      <c r="DR36">
        <f>'Backlog CRP'!DR36*1</f>
        <v>0</v>
      </c>
      <c r="DS36">
        <f>'Backlog CRP'!DS36*1</f>
        <v>0</v>
      </c>
      <c r="DT36">
        <f>'Backlog CRP'!DT36*1</f>
        <v>0</v>
      </c>
      <c r="DU36">
        <f>'Backlog CRP'!DU36*1</f>
        <v>0</v>
      </c>
      <c r="DW36">
        <f>'Backlog CRP'!DW36*1</f>
        <v>0</v>
      </c>
      <c r="DX36">
        <f>'Backlog CRP'!DX36*1</f>
        <v>2</v>
      </c>
      <c r="DY36">
        <f>'Backlog CRP'!DY36*1</f>
        <v>0</v>
      </c>
      <c r="DZ36">
        <f>'Backlog CRP'!DZ36*1</f>
        <v>0</v>
      </c>
      <c r="EB36">
        <f>'Backlog CRP'!EB36*1</f>
        <v>0</v>
      </c>
      <c r="EC36">
        <f>'Backlog CRP'!EC36*1</f>
        <v>0</v>
      </c>
      <c r="ED36">
        <f>'Backlog CRP'!ED36*1</f>
        <v>0</v>
      </c>
      <c r="EE36">
        <f>'Backlog CRP'!EE36*1</f>
        <v>0</v>
      </c>
      <c r="EG36">
        <f>'Backlog CRP'!EG36*1</f>
        <v>10</v>
      </c>
      <c r="EH36">
        <f>'Backlog CRP'!EH36*1</f>
        <v>15</v>
      </c>
      <c r="EI36">
        <f>'Backlog CRP'!EI36*1</f>
        <v>0</v>
      </c>
      <c r="EJ36">
        <f>'Backlog CRP'!EJ36*1</f>
        <v>0</v>
      </c>
      <c r="EL36">
        <f>'Backlog CRP'!EL36*1</f>
        <v>0</v>
      </c>
      <c r="EM36">
        <f>'Backlog CRP'!EM36*1</f>
        <v>0</v>
      </c>
      <c r="EN36">
        <f>'Backlog CRP'!EN36*1</f>
        <v>0</v>
      </c>
      <c r="EO36">
        <f>'Backlog CRP'!EO36*1</f>
        <v>0</v>
      </c>
      <c r="EQ36">
        <f>'Backlog CRP'!EQ36*1</f>
        <v>0</v>
      </c>
      <c r="ER36">
        <f>'Backlog CRP'!ER36*1</f>
        <v>0</v>
      </c>
      <c r="ES36">
        <f>'Backlog CRP'!ES36*1</f>
        <v>0</v>
      </c>
      <c r="ET36">
        <f>'Backlog CRP'!ET36*1</f>
        <v>0</v>
      </c>
      <c r="EV36" s="74">
        <f t="shared" si="0"/>
        <v>1</v>
      </c>
      <c r="EW36" s="74">
        <f t="shared" si="1"/>
        <v>5</v>
      </c>
      <c r="EX36" s="74">
        <f t="shared" si="2"/>
        <v>0</v>
      </c>
      <c r="EY36" s="74">
        <f t="shared" si="3"/>
        <v>0</v>
      </c>
    </row>
    <row r="37" spans="1:156" x14ac:dyDescent="0.35">
      <c r="A37">
        <v>35</v>
      </c>
      <c r="B37">
        <f>'Backlog CRP'!B37*1</f>
        <v>0</v>
      </c>
      <c r="C37">
        <f>'Backlog CRP'!C37*1</f>
        <v>0</v>
      </c>
      <c r="D37">
        <f>'Backlog CRP'!D37*1</f>
        <v>0</v>
      </c>
      <c r="E37">
        <f>'Backlog CRP'!E37*1</f>
        <v>0</v>
      </c>
      <c r="G37">
        <f>'Backlog CRP'!G37*1</f>
        <v>0</v>
      </c>
      <c r="H37">
        <f>'Backlog CRP'!H37*1</f>
        <v>0</v>
      </c>
      <c r="I37">
        <f>'Backlog CRP'!I37*1</f>
        <v>0</v>
      </c>
      <c r="J37">
        <f>'Backlog CRP'!J37*1</f>
        <v>0</v>
      </c>
      <c r="L37">
        <f>'Backlog CRP'!L37*1</f>
        <v>0</v>
      </c>
      <c r="M37">
        <f>'Backlog CRP'!M37*1</f>
        <v>0</v>
      </c>
      <c r="N37">
        <f>'Backlog CRP'!N37*1</f>
        <v>0</v>
      </c>
      <c r="O37">
        <f>'Backlog CRP'!O37*1</f>
        <v>0</v>
      </c>
      <c r="Q37">
        <f>'Backlog CRP'!Q37*1</f>
        <v>0</v>
      </c>
      <c r="R37">
        <f>'Backlog CRP'!R37*1</f>
        <v>0</v>
      </c>
      <c r="S37">
        <f>'Backlog CRP'!S37*1</f>
        <v>0</v>
      </c>
      <c r="T37">
        <f>'Backlog CRP'!T37*1</f>
        <v>0</v>
      </c>
      <c r="V37">
        <f>'Backlog CRP'!V37*1</f>
        <v>0</v>
      </c>
      <c r="W37">
        <f>'Backlog CRP'!W37*1</f>
        <v>2</v>
      </c>
      <c r="X37">
        <f>'Backlog CRP'!X37*1</f>
        <v>0</v>
      </c>
      <c r="Y37">
        <f>'Backlog CRP'!Y37*1</f>
        <v>0</v>
      </c>
      <c r="AA37">
        <f>'Backlog CRP'!AA37*1</f>
        <v>0</v>
      </c>
      <c r="AB37">
        <f>'Backlog CRP'!AB37*1</f>
        <v>4</v>
      </c>
      <c r="AC37">
        <f>'Backlog CRP'!AC37*1</f>
        <v>0</v>
      </c>
      <c r="AD37">
        <f>'Backlog CRP'!AD37*1</f>
        <v>0</v>
      </c>
      <c r="AF37">
        <f>'Backlog CRP'!AF37*1</f>
        <v>0</v>
      </c>
      <c r="AG37">
        <f>'Backlog CRP'!AG37*1</f>
        <v>29</v>
      </c>
      <c r="AH37">
        <f>'Backlog CRP'!AH37*1</f>
        <v>0</v>
      </c>
      <c r="AI37">
        <f>'Backlog CRP'!AI37*1</f>
        <v>0</v>
      </c>
      <c r="AK37">
        <f>'Backlog CRP'!AK37*1</f>
        <v>0</v>
      </c>
      <c r="AL37">
        <f>'Backlog CRP'!AL37*1</f>
        <v>5</v>
      </c>
      <c r="AM37">
        <f>'Backlog CRP'!AM37*1</f>
        <v>0</v>
      </c>
      <c r="AN37">
        <f>'Backlog CRP'!AN37*1</f>
        <v>0</v>
      </c>
      <c r="AP37">
        <f>'Backlog CRP'!AP37*1</f>
        <v>0</v>
      </c>
      <c r="AQ37">
        <f>'Backlog CRP'!AQ37*1</f>
        <v>0</v>
      </c>
      <c r="AR37">
        <f>'Backlog CRP'!AR37*1</f>
        <v>0</v>
      </c>
      <c r="AS37">
        <f>'Backlog CRP'!AS37*1</f>
        <v>0</v>
      </c>
      <c r="AU37">
        <f>'Backlog CRP'!AU37*1</f>
        <v>0</v>
      </c>
      <c r="AV37">
        <f>'Backlog CRP'!AV37*1</f>
        <v>0</v>
      </c>
      <c r="AW37">
        <f>'Backlog CRP'!AW37*1</f>
        <v>0</v>
      </c>
      <c r="AX37">
        <f>'Backlog CRP'!AX37*1</f>
        <v>0</v>
      </c>
      <c r="AZ37">
        <f>'Backlog CRP'!AZ37*1</f>
        <v>0</v>
      </c>
      <c r="BA37">
        <f>'Backlog CRP'!BA37*1</f>
        <v>0</v>
      </c>
      <c r="BB37">
        <f>'Backlog CRP'!BB37*1</f>
        <v>0</v>
      </c>
      <c r="BC37">
        <f>'Backlog CRP'!BC37*1</f>
        <v>0</v>
      </c>
      <c r="BE37">
        <f>'Backlog CRP'!BE37*1</f>
        <v>0</v>
      </c>
      <c r="BF37">
        <f>'Backlog CRP'!BF37*1</f>
        <v>0</v>
      </c>
      <c r="BG37">
        <f>'Backlog CRP'!BG37*1</f>
        <v>0</v>
      </c>
      <c r="BH37">
        <f>'Backlog CRP'!BH37*1</f>
        <v>0</v>
      </c>
      <c r="BJ37">
        <f>'Backlog CRP'!BJ37*1</f>
        <v>0</v>
      </c>
      <c r="BK37">
        <f>'Backlog CRP'!BK37*1</f>
        <v>3</v>
      </c>
      <c r="BL37">
        <f>'Backlog CRP'!BL37*1</f>
        <v>0</v>
      </c>
      <c r="BM37">
        <f>'Backlog CRP'!BM37*1</f>
        <v>0</v>
      </c>
      <c r="BO37">
        <f>'Backlog CRP'!BO37*1</f>
        <v>0</v>
      </c>
      <c r="BP37">
        <f>'Backlog CRP'!BP37*1</f>
        <v>2</v>
      </c>
      <c r="BQ37">
        <f>'Backlog CRP'!BQ37*1</f>
        <v>0</v>
      </c>
      <c r="BR37">
        <f>'Backlog CRP'!BR37*1</f>
        <v>0</v>
      </c>
      <c r="BT37">
        <f>'Backlog CRP'!BT37*1</f>
        <v>0</v>
      </c>
      <c r="BU37">
        <f>'Backlog CRP'!BU37*1</f>
        <v>0</v>
      </c>
      <c r="BV37">
        <f>'Backlog CRP'!BV37*1</f>
        <v>0</v>
      </c>
      <c r="BW37">
        <f>'Backlog CRP'!BW37*1</f>
        <v>0</v>
      </c>
      <c r="BY37">
        <f>'Backlog CRP'!BY37*1</f>
        <v>0</v>
      </c>
      <c r="BZ37">
        <f>'Backlog CRP'!BZ37*1</f>
        <v>21</v>
      </c>
      <c r="CA37">
        <f>'Backlog CRP'!CA37*1</f>
        <v>0</v>
      </c>
      <c r="CB37">
        <f>'Backlog CRP'!CB37*1</f>
        <v>0</v>
      </c>
      <c r="CD37">
        <f>'Backlog CRP'!CD37*1</f>
        <v>0</v>
      </c>
      <c r="CE37">
        <f>'Backlog CRP'!CE37*1</f>
        <v>0</v>
      </c>
      <c r="CF37">
        <f>'Backlog CRP'!CF37*1</f>
        <v>0</v>
      </c>
      <c r="CG37">
        <f>'Backlog CRP'!CG37*1</f>
        <v>0</v>
      </c>
      <c r="CI37">
        <f>'Backlog CRP'!CI37*1</f>
        <v>0</v>
      </c>
      <c r="CJ37">
        <f>'Backlog CRP'!CJ37*1</f>
        <v>1</v>
      </c>
      <c r="CK37">
        <f>'Backlog CRP'!CK37*1</f>
        <v>0</v>
      </c>
      <c r="CL37">
        <f>'Backlog CRP'!CL37*1</f>
        <v>0</v>
      </c>
      <c r="CN37">
        <f>'Backlog CRP'!CN37*1</f>
        <v>0</v>
      </c>
      <c r="CO37">
        <f>'Backlog CRP'!CO37*1</f>
        <v>1</v>
      </c>
      <c r="CP37">
        <f>'Backlog CRP'!CP37*1</f>
        <v>0</v>
      </c>
      <c r="CQ37">
        <f>'Backlog CRP'!CQ37*1</f>
        <v>0</v>
      </c>
      <c r="CS37">
        <f>'Backlog CRP'!CS37*1</f>
        <v>0</v>
      </c>
      <c r="CT37">
        <f>'Backlog CRP'!CT37*1</f>
        <v>2</v>
      </c>
      <c r="CU37">
        <f>'Backlog CRP'!CU37*1</f>
        <v>0</v>
      </c>
      <c r="CV37">
        <f>'Backlog CRP'!CV37*1</f>
        <v>0</v>
      </c>
      <c r="CX37">
        <f>'Backlog CRP'!CX37*1</f>
        <v>0</v>
      </c>
      <c r="CY37">
        <f>'Backlog CRP'!CY37*1</f>
        <v>7</v>
      </c>
      <c r="CZ37">
        <f>'Backlog CRP'!CZ37*1</f>
        <v>0</v>
      </c>
      <c r="DA37">
        <f>'Backlog CRP'!DA37*1</f>
        <v>0</v>
      </c>
      <c r="DC37">
        <f>'Backlog CRP'!DC37*1</f>
        <v>0</v>
      </c>
      <c r="DD37">
        <f>'Backlog CRP'!DD37*1</f>
        <v>2</v>
      </c>
      <c r="DE37">
        <f>'Backlog CRP'!DE37*1</f>
        <v>0</v>
      </c>
      <c r="DF37">
        <f>'Backlog CRP'!DF37*1</f>
        <v>0</v>
      </c>
      <c r="DH37">
        <f>'Backlog CRP'!DH37*1</f>
        <v>0</v>
      </c>
      <c r="DI37">
        <f>'Backlog CRP'!DI37*1</f>
        <v>0</v>
      </c>
      <c r="DJ37">
        <f>'Backlog CRP'!DJ37*1</f>
        <v>0</v>
      </c>
      <c r="DK37">
        <f>'Backlog CRP'!DK37*1</f>
        <v>0</v>
      </c>
      <c r="DM37">
        <f>'Backlog CRP'!DM37*1</f>
        <v>0</v>
      </c>
      <c r="DN37">
        <f>'Backlog CRP'!DN37*1</f>
        <v>0</v>
      </c>
      <c r="DO37">
        <f>'Backlog CRP'!DO37*1</f>
        <v>0</v>
      </c>
      <c r="DP37">
        <f>'Backlog CRP'!DP37*1</f>
        <v>0</v>
      </c>
      <c r="DR37">
        <f>'Backlog CRP'!DR37*1</f>
        <v>0</v>
      </c>
      <c r="DS37">
        <f>'Backlog CRP'!DS37*1</f>
        <v>2</v>
      </c>
      <c r="DT37">
        <f>'Backlog CRP'!DT37*1</f>
        <v>0</v>
      </c>
      <c r="DU37">
        <f>'Backlog CRP'!DU37*1</f>
        <v>0</v>
      </c>
      <c r="DW37">
        <f>'Backlog CRP'!DW37*1</f>
        <v>0</v>
      </c>
      <c r="DX37">
        <f>'Backlog CRP'!DX37*1</f>
        <v>4</v>
      </c>
      <c r="DY37">
        <f>'Backlog CRP'!DY37*1</f>
        <v>0</v>
      </c>
      <c r="DZ37">
        <f>'Backlog CRP'!DZ37*1</f>
        <v>0</v>
      </c>
      <c r="EB37">
        <f>'Backlog CRP'!EB37*1</f>
        <v>0</v>
      </c>
      <c r="EC37">
        <f>'Backlog CRP'!EC37*1</f>
        <v>0</v>
      </c>
      <c r="ED37">
        <f>'Backlog CRP'!ED37*1</f>
        <v>0</v>
      </c>
      <c r="EE37">
        <f>'Backlog CRP'!EE37*1</f>
        <v>0</v>
      </c>
      <c r="EG37">
        <f>'Backlog CRP'!EG37*1</f>
        <v>0</v>
      </c>
      <c r="EH37">
        <f>'Backlog CRP'!EH37*1</f>
        <v>0</v>
      </c>
      <c r="EI37">
        <f>'Backlog CRP'!EI37*1</f>
        <v>0</v>
      </c>
      <c r="EJ37">
        <f>'Backlog CRP'!EJ37*1</f>
        <v>0</v>
      </c>
      <c r="EL37">
        <f>'Backlog CRP'!EL37*1</f>
        <v>0</v>
      </c>
      <c r="EM37">
        <f>'Backlog CRP'!EM37*1</f>
        <v>0</v>
      </c>
      <c r="EN37">
        <f>'Backlog CRP'!EN37*1</f>
        <v>0</v>
      </c>
      <c r="EO37">
        <f>'Backlog CRP'!EO37*1</f>
        <v>0</v>
      </c>
      <c r="EQ37">
        <f>'Backlog CRP'!EQ37*1</f>
        <v>2</v>
      </c>
      <c r="ER37">
        <f>'Backlog CRP'!ER37*1</f>
        <v>0</v>
      </c>
      <c r="ES37">
        <f>'Backlog CRP'!ES37*1</f>
        <v>0</v>
      </c>
      <c r="ET37">
        <f>'Backlog CRP'!ET37*1</f>
        <v>0</v>
      </c>
      <c r="EV37" s="74">
        <f t="shared" si="0"/>
        <v>0</v>
      </c>
      <c r="EW37" s="74">
        <f t="shared" si="1"/>
        <v>3</v>
      </c>
      <c r="EX37" s="74">
        <f t="shared" si="2"/>
        <v>0</v>
      </c>
      <c r="EY37" s="74">
        <f t="shared" si="3"/>
        <v>0</v>
      </c>
    </row>
    <row r="38" spans="1:156" x14ac:dyDescent="0.35">
      <c r="A38">
        <v>36</v>
      </c>
      <c r="B38">
        <f>'Backlog CRP'!B38*1</f>
        <v>0</v>
      </c>
      <c r="C38">
        <f>'Backlog CRP'!C38*1</f>
        <v>0</v>
      </c>
      <c r="D38">
        <f>'Backlog CRP'!D38*1</f>
        <v>0</v>
      </c>
      <c r="E38">
        <f>'Backlog CRP'!E38*1</f>
        <v>0</v>
      </c>
      <c r="G38">
        <f>'Backlog CRP'!G38*1</f>
        <v>0</v>
      </c>
      <c r="H38">
        <f>'Backlog CRP'!H38*1</f>
        <v>0</v>
      </c>
      <c r="I38">
        <f>'Backlog CRP'!I38*1</f>
        <v>0</v>
      </c>
      <c r="J38">
        <f>'Backlog CRP'!J38*1</f>
        <v>0</v>
      </c>
      <c r="L38">
        <f>'Backlog CRP'!L38*1</f>
        <v>0</v>
      </c>
      <c r="M38">
        <f>'Backlog CRP'!M38*1</f>
        <v>0</v>
      </c>
      <c r="N38">
        <f>'Backlog CRP'!N38*1</f>
        <v>0</v>
      </c>
      <c r="O38">
        <f>'Backlog CRP'!O38*1</f>
        <v>0</v>
      </c>
      <c r="Q38">
        <f>'Backlog CRP'!Q38*1</f>
        <v>0</v>
      </c>
      <c r="R38">
        <f>'Backlog CRP'!R38*1</f>
        <v>0</v>
      </c>
      <c r="S38">
        <f>'Backlog CRP'!S38*1</f>
        <v>0</v>
      </c>
      <c r="T38">
        <f>'Backlog CRP'!T38*1</f>
        <v>0</v>
      </c>
      <c r="V38">
        <f>'Backlog CRP'!V38*1</f>
        <v>0</v>
      </c>
      <c r="W38">
        <f>'Backlog CRP'!W38*1</f>
        <v>2</v>
      </c>
      <c r="X38">
        <f>'Backlog CRP'!X38*1</f>
        <v>0</v>
      </c>
      <c r="Y38">
        <f>'Backlog CRP'!Y38*1</f>
        <v>0</v>
      </c>
      <c r="AA38">
        <f>'Backlog CRP'!AA38*1</f>
        <v>0</v>
      </c>
      <c r="AB38">
        <f>'Backlog CRP'!AB38*1</f>
        <v>6</v>
      </c>
      <c r="AC38">
        <f>'Backlog CRP'!AC38*1</f>
        <v>0</v>
      </c>
      <c r="AD38">
        <f>'Backlog CRP'!AD38*1</f>
        <v>0</v>
      </c>
      <c r="AF38">
        <f>'Backlog CRP'!AF38*1</f>
        <v>0</v>
      </c>
      <c r="AG38">
        <f>'Backlog CRP'!AG38*1</f>
        <v>0</v>
      </c>
      <c r="AH38">
        <f>'Backlog CRP'!AH38*1</f>
        <v>0</v>
      </c>
      <c r="AI38">
        <f>'Backlog CRP'!AI38*1</f>
        <v>0</v>
      </c>
      <c r="AK38">
        <f>'Backlog CRP'!AK38*1</f>
        <v>0</v>
      </c>
      <c r="AL38">
        <f>'Backlog CRP'!AL38*1</f>
        <v>4</v>
      </c>
      <c r="AM38">
        <f>'Backlog CRP'!AM38*1</f>
        <v>0</v>
      </c>
      <c r="AN38">
        <f>'Backlog CRP'!AN38*1</f>
        <v>0</v>
      </c>
      <c r="AP38">
        <f>'Backlog CRP'!AP38*1</f>
        <v>0</v>
      </c>
      <c r="AQ38">
        <f>'Backlog CRP'!AQ38*1</f>
        <v>0</v>
      </c>
      <c r="AR38">
        <f>'Backlog CRP'!AR38*1</f>
        <v>0</v>
      </c>
      <c r="AS38">
        <f>'Backlog CRP'!AS38*1</f>
        <v>0</v>
      </c>
      <c r="AU38">
        <f>'Backlog CRP'!AU38*1</f>
        <v>0</v>
      </c>
      <c r="AV38">
        <f>'Backlog CRP'!AV38*1</f>
        <v>0</v>
      </c>
      <c r="AW38">
        <f>'Backlog CRP'!AW38*1</f>
        <v>0</v>
      </c>
      <c r="AX38">
        <f>'Backlog CRP'!AX38*1</f>
        <v>0</v>
      </c>
      <c r="AZ38">
        <f>'Backlog CRP'!AZ38*1</f>
        <v>0</v>
      </c>
      <c r="BA38">
        <f>'Backlog CRP'!BA38*1</f>
        <v>0</v>
      </c>
      <c r="BB38">
        <f>'Backlog CRP'!BB38*1</f>
        <v>0</v>
      </c>
      <c r="BC38">
        <f>'Backlog CRP'!BC38*1</f>
        <v>0</v>
      </c>
      <c r="BE38">
        <f>'Backlog CRP'!BE38*1</f>
        <v>0</v>
      </c>
      <c r="BF38">
        <f>'Backlog CRP'!BF38*1</f>
        <v>0</v>
      </c>
      <c r="BG38">
        <f>'Backlog CRP'!BG38*1</f>
        <v>0</v>
      </c>
      <c r="BH38">
        <f>'Backlog CRP'!BH38*1</f>
        <v>0</v>
      </c>
      <c r="BJ38">
        <f>'Backlog CRP'!BJ38*1</f>
        <v>0</v>
      </c>
      <c r="BK38">
        <f>'Backlog CRP'!BK38*1</f>
        <v>0</v>
      </c>
      <c r="BL38">
        <f>'Backlog CRP'!BL38*1</f>
        <v>0</v>
      </c>
      <c r="BM38">
        <f>'Backlog CRP'!BM38*1</f>
        <v>0</v>
      </c>
      <c r="BO38">
        <f>'Backlog CRP'!BO38*1</f>
        <v>0</v>
      </c>
      <c r="BP38">
        <f>'Backlog CRP'!BP38*1</f>
        <v>2</v>
      </c>
      <c r="BQ38">
        <f>'Backlog CRP'!BQ38*1</f>
        <v>0</v>
      </c>
      <c r="BR38">
        <f>'Backlog CRP'!BR38*1</f>
        <v>0</v>
      </c>
      <c r="BT38">
        <f>'Backlog CRP'!BT38*1</f>
        <v>0</v>
      </c>
      <c r="BU38">
        <f>'Backlog CRP'!BU38*1</f>
        <v>0</v>
      </c>
      <c r="BV38">
        <f>'Backlog CRP'!BV38*1</f>
        <v>0</v>
      </c>
      <c r="BW38">
        <f>'Backlog CRP'!BW38*1</f>
        <v>0</v>
      </c>
      <c r="BY38">
        <f>'Backlog CRP'!BY38*1</f>
        <v>0</v>
      </c>
      <c r="BZ38">
        <f>'Backlog CRP'!BZ38*1</f>
        <v>0</v>
      </c>
      <c r="CA38">
        <f>'Backlog CRP'!CA38*1</f>
        <v>0</v>
      </c>
      <c r="CB38">
        <f>'Backlog CRP'!CB38*1</f>
        <v>0</v>
      </c>
      <c r="CD38">
        <f>'Backlog CRP'!CD38*1</f>
        <v>0</v>
      </c>
      <c r="CE38">
        <f>'Backlog CRP'!CE38*1</f>
        <v>0</v>
      </c>
      <c r="CF38">
        <f>'Backlog CRP'!CF38*1</f>
        <v>0</v>
      </c>
      <c r="CG38">
        <f>'Backlog CRP'!CG38*1</f>
        <v>0</v>
      </c>
      <c r="CI38">
        <f>'Backlog CRP'!CI38*1</f>
        <v>0</v>
      </c>
      <c r="CJ38">
        <f>'Backlog CRP'!CJ38*1</f>
        <v>0</v>
      </c>
      <c r="CK38">
        <f>'Backlog CRP'!CK38*1</f>
        <v>0</v>
      </c>
      <c r="CL38">
        <f>'Backlog CRP'!CL38*1</f>
        <v>0</v>
      </c>
      <c r="CN38">
        <f>'Backlog CRP'!CN38*1</f>
        <v>0</v>
      </c>
      <c r="CO38">
        <f>'Backlog CRP'!CO38*1</f>
        <v>0</v>
      </c>
      <c r="CP38">
        <f>'Backlog CRP'!CP38*1</f>
        <v>0</v>
      </c>
      <c r="CQ38">
        <f>'Backlog CRP'!CQ38*1</f>
        <v>0</v>
      </c>
      <c r="CS38">
        <f>'Backlog CRP'!CS38*1</f>
        <v>0</v>
      </c>
      <c r="CT38">
        <f>'Backlog CRP'!CT38*1</f>
        <v>0</v>
      </c>
      <c r="CU38">
        <f>'Backlog CRP'!CU38*1</f>
        <v>0</v>
      </c>
      <c r="CV38">
        <f>'Backlog CRP'!CV38*1</f>
        <v>0</v>
      </c>
      <c r="CX38">
        <f>'Backlog CRP'!CX38*1</f>
        <v>0</v>
      </c>
      <c r="CY38">
        <f>'Backlog CRP'!CY38*1</f>
        <v>18</v>
      </c>
      <c r="CZ38">
        <f>'Backlog CRP'!CZ38*1</f>
        <v>0</v>
      </c>
      <c r="DA38">
        <f>'Backlog CRP'!DA38*1</f>
        <v>0</v>
      </c>
      <c r="DC38">
        <f>'Backlog CRP'!DC38*1</f>
        <v>0</v>
      </c>
      <c r="DD38">
        <f>'Backlog CRP'!DD38*1</f>
        <v>2</v>
      </c>
      <c r="DE38">
        <f>'Backlog CRP'!DE38*1</f>
        <v>0</v>
      </c>
      <c r="DF38">
        <f>'Backlog CRP'!DF38*1</f>
        <v>0</v>
      </c>
      <c r="DH38">
        <f>'Backlog CRP'!DH38*1</f>
        <v>0</v>
      </c>
      <c r="DI38">
        <f>'Backlog CRP'!DI38*1</f>
        <v>0</v>
      </c>
      <c r="DJ38">
        <f>'Backlog CRP'!DJ38*1</f>
        <v>0</v>
      </c>
      <c r="DK38">
        <f>'Backlog CRP'!DK38*1</f>
        <v>0</v>
      </c>
      <c r="DM38">
        <f>'Backlog CRP'!DM38*1</f>
        <v>0</v>
      </c>
      <c r="DN38">
        <f>'Backlog CRP'!DN38*1</f>
        <v>0</v>
      </c>
      <c r="DO38">
        <f>'Backlog CRP'!DO38*1</f>
        <v>0</v>
      </c>
      <c r="DP38">
        <f>'Backlog CRP'!DP38*1</f>
        <v>0</v>
      </c>
      <c r="DR38">
        <f>'Backlog CRP'!DR38*1</f>
        <v>0</v>
      </c>
      <c r="DS38">
        <f>'Backlog CRP'!DS38*1</f>
        <v>2</v>
      </c>
      <c r="DT38">
        <f>'Backlog CRP'!DT38*1</f>
        <v>0</v>
      </c>
      <c r="DU38">
        <f>'Backlog CRP'!DU38*1</f>
        <v>0</v>
      </c>
      <c r="DW38">
        <f>'Backlog CRP'!DW38*1</f>
        <v>0</v>
      </c>
      <c r="DX38">
        <f>'Backlog CRP'!DX38*1</f>
        <v>0</v>
      </c>
      <c r="DY38">
        <f>'Backlog CRP'!DY38*1</f>
        <v>0</v>
      </c>
      <c r="DZ38">
        <f>'Backlog CRP'!DZ38*1</f>
        <v>0</v>
      </c>
      <c r="EB38">
        <f>'Backlog CRP'!EB38*1</f>
        <v>0</v>
      </c>
      <c r="EC38">
        <f>'Backlog CRP'!EC38*1</f>
        <v>0</v>
      </c>
      <c r="ED38">
        <f>'Backlog CRP'!ED38*1</f>
        <v>0</v>
      </c>
      <c r="EE38">
        <f>'Backlog CRP'!EE38*1</f>
        <v>0</v>
      </c>
      <c r="EG38">
        <f>'Backlog CRP'!EG38*1</f>
        <v>0</v>
      </c>
      <c r="EH38">
        <f>'Backlog CRP'!EH38*1</f>
        <v>0</v>
      </c>
      <c r="EI38">
        <f>'Backlog CRP'!EI38*1</f>
        <v>0</v>
      </c>
      <c r="EJ38">
        <f>'Backlog CRP'!EJ38*1</f>
        <v>0</v>
      </c>
      <c r="EL38">
        <f>'Backlog CRP'!EL38*1</f>
        <v>0</v>
      </c>
      <c r="EM38">
        <f>'Backlog CRP'!EM38*1</f>
        <v>0</v>
      </c>
      <c r="EN38">
        <f>'Backlog CRP'!EN38*1</f>
        <v>0</v>
      </c>
      <c r="EO38">
        <f>'Backlog CRP'!EO38*1</f>
        <v>0</v>
      </c>
      <c r="EQ38">
        <f>'Backlog CRP'!EQ38*1</f>
        <v>0</v>
      </c>
      <c r="ER38">
        <f>'Backlog CRP'!ER38*1</f>
        <v>3</v>
      </c>
      <c r="ES38">
        <f>'Backlog CRP'!ES38*1</f>
        <v>0</v>
      </c>
      <c r="ET38">
        <f>'Backlog CRP'!ET38*1</f>
        <v>0</v>
      </c>
      <c r="EV38" s="74">
        <f t="shared" si="0"/>
        <v>0</v>
      </c>
      <c r="EW38" s="74">
        <f t="shared" si="1"/>
        <v>1</v>
      </c>
      <c r="EX38" s="74">
        <f t="shared" si="2"/>
        <v>0</v>
      </c>
      <c r="EY38" s="74">
        <f t="shared" si="3"/>
        <v>0</v>
      </c>
    </row>
    <row r="40" spans="1:156" x14ac:dyDescent="0.35">
      <c r="A40" t="s">
        <v>9</v>
      </c>
      <c r="B40">
        <f>SUM(B2:B38)</f>
        <v>6</v>
      </c>
      <c r="C40">
        <f t="shared" ref="C40:E40" si="4">SUM(C2:C38)</f>
        <v>116</v>
      </c>
      <c r="D40">
        <f t="shared" si="4"/>
        <v>0</v>
      </c>
      <c r="E40">
        <f t="shared" si="4"/>
        <v>0</v>
      </c>
      <c r="G40">
        <f>SUM(G2:G38)</f>
        <v>6</v>
      </c>
      <c r="H40">
        <f t="shared" ref="H40:J40" si="5">SUM(H2:H38)</f>
        <v>74</v>
      </c>
      <c r="I40">
        <f t="shared" si="5"/>
        <v>0</v>
      </c>
      <c r="J40">
        <f t="shared" si="5"/>
        <v>0</v>
      </c>
      <c r="L40">
        <f>SUM(L2:L38)</f>
        <v>6</v>
      </c>
      <c r="M40">
        <f t="shared" ref="M40:O40" si="6">SUM(M2:M38)</f>
        <v>22</v>
      </c>
      <c r="N40">
        <f t="shared" si="6"/>
        <v>0</v>
      </c>
      <c r="O40">
        <f t="shared" si="6"/>
        <v>0</v>
      </c>
      <c r="Q40">
        <f>SUM(Q2:Q38)</f>
        <v>6</v>
      </c>
      <c r="R40">
        <f t="shared" ref="R40:T40" si="7">SUM(R2:R38)</f>
        <v>63</v>
      </c>
      <c r="S40">
        <f t="shared" si="7"/>
        <v>0</v>
      </c>
      <c r="T40">
        <f t="shared" si="7"/>
        <v>0</v>
      </c>
      <c r="V40">
        <f>SUM(V2:V38)</f>
        <v>4</v>
      </c>
      <c r="W40">
        <f t="shared" ref="W40:Y40" si="8">SUM(W2:W38)</f>
        <v>44</v>
      </c>
      <c r="X40">
        <f t="shared" si="8"/>
        <v>0</v>
      </c>
      <c r="Y40">
        <f t="shared" si="8"/>
        <v>0</v>
      </c>
      <c r="AA40">
        <f>SUM(AA2:AA38)</f>
        <v>11</v>
      </c>
      <c r="AB40">
        <f t="shared" ref="AB40:AD40" si="9">SUM(AB2:AB38)</f>
        <v>36</v>
      </c>
      <c r="AC40">
        <f t="shared" si="9"/>
        <v>0</v>
      </c>
      <c r="AD40">
        <f t="shared" si="9"/>
        <v>0</v>
      </c>
      <c r="AF40">
        <f>SUM(AF2:AF38)</f>
        <v>11</v>
      </c>
      <c r="AG40">
        <f t="shared" ref="AG40:AI40" si="10">SUM(AG2:AG38)</f>
        <v>131</v>
      </c>
      <c r="AH40">
        <f t="shared" si="10"/>
        <v>0</v>
      </c>
      <c r="AI40">
        <f t="shared" si="10"/>
        <v>0</v>
      </c>
      <c r="AK40">
        <f>SUM(AK2:AK38)</f>
        <v>7</v>
      </c>
      <c r="AL40">
        <f t="shared" ref="AL40:AN40" si="11">SUM(AL2:AL38)</f>
        <v>33</v>
      </c>
      <c r="AM40">
        <f t="shared" si="11"/>
        <v>0</v>
      </c>
      <c r="AN40">
        <f t="shared" si="11"/>
        <v>0</v>
      </c>
      <c r="AP40">
        <f>SUM(AP2:AP38)</f>
        <v>0</v>
      </c>
      <c r="AQ40">
        <f t="shared" ref="AQ40:AS40" si="12">SUM(AQ2:AQ38)</f>
        <v>0</v>
      </c>
      <c r="AR40">
        <f t="shared" si="12"/>
        <v>0</v>
      </c>
      <c r="AS40">
        <f t="shared" si="12"/>
        <v>0</v>
      </c>
      <c r="AU40">
        <f>SUM(AU2:AU38)</f>
        <v>9</v>
      </c>
      <c r="AV40">
        <f t="shared" ref="AV40:AX40" si="13">SUM(AV2:AV38)</f>
        <v>118</v>
      </c>
      <c r="AW40">
        <f t="shared" si="13"/>
        <v>0</v>
      </c>
      <c r="AX40">
        <f t="shared" si="13"/>
        <v>0</v>
      </c>
      <c r="AZ40">
        <f>SUM(AZ2:AZ38)</f>
        <v>6</v>
      </c>
      <c r="BA40">
        <f>SUM(BA2:BA38)</f>
        <v>117</v>
      </c>
      <c r="BB40">
        <f>SUM(BB2:BB38)</f>
        <v>0</v>
      </c>
      <c r="BC40">
        <f>SUM(BC2:BC38)</f>
        <v>0</v>
      </c>
      <c r="BE40">
        <f>SUM(BE2:BE38)</f>
        <v>6</v>
      </c>
      <c r="BF40">
        <f>SUM(BF2:BF38)</f>
        <v>114</v>
      </c>
      <c r="BG40">
        <f>SUM(BG2:BG38)</f>
        <v>0</v>
      </c>
      <c r="BH40">
        <f>SUM(BH2:BH38)</f>
        <v>0</v>
      </c>
      <c r="BJ40">
        <f>SUM(BJ2:BJ38)</f>
        <v>11</v>
      </c>
      <c r="BK40">
        <f>SUM(BK2:BK38)</f>
        <v>76</v>
      </c>
      <c r="BL40">
        <f>SUM(BL2:BL38)</f>
        <v>0</v>
      </c>
      <c r="BM40">
        <f>SUM(BM2:BM38)</f>
        <v>0</v>
      </c>
      <c r="BO40">
        <f>SUM(BO2:BO38)</f>
        <v>14</v>
      </c>
      <c r="BP40">
        <f>SUM(BP2:BP38)</f>
        <v>56</v>
      </c>
      <c r="BQ40">
        <f>SUM(BQ2:BQ38)</f>
        <v>0</v>
      </c>
      <c r="BR40">
        <f>SUM(BR2:BR38)</f>
        <v>0</v>
      </c>
      <c r="BT40">
        <f>SUM(BT2:BT38)</f>
        <v>11</v>
      </c>
      <c r="BU40">
        <f>SUM(BU2:BU38)</f>
        <v>62</v>
      </c>
      <c r="BV40">
        <f>SUM(BV2:BV38)</f>
        <v>0</v>
      </c>
      <c r="BW40">
        <f>SUM(BW2:BW38)</f>
        <v>0</v>
      </c>
      <c r="BY40">
        <f>SUM(BY2:BY38)</f>
        <v>15</v>
      </c>
      <c r="BZ40">
        <f>SUM(BZ2:BZ38)</f>
        <v>133</v>
      </c>
      <c r="CA40">
        <f>SUM(CA2:CA38)</f>
        <v>0</v>
      </c>
      <c r="CB40">
        <f>SUM(CB2:CB38)</f>
        <v>0</v>
      </c>
      <c r="CD40">
        <f>SUM(CD2:CD38)</f>
        <v>17</v>
      </c>
      <c r="CE40">
        <f>SUM(CE2:CE38)</f>
        <v>146</v>
      </c>
      <c r="CF40">
        <f>SUM(CF2:CF38)</f>
        <v>0</v>
      </c>
      <c r="CG40">
        <f>SUM(CG2:CG38)</f>
        <v>0</v>
      </c>
      <c r="CI40">
        <f>SUM(CI2:CI38)</f>
        <v>8</v>
      </c>
      <c r="CJ40">
        <f>SUM(CJ2:CJ38)</f>
        <v>40</v>
      </c>
      <c r="CK40">
        <f>SUM(CK2:CK38)</f>
        <v>0</v>
      </c>
      <c r="CL40">
        <f>SUM(CL2:CL38)</f>
        <v>0</v>
      </c>
      <c r="CN40">
        <f>SUM(CN2:CN38)</f>
        <v>10</v>
      </c>
      <c r="CO40">
        <f>SUM(CO2:CO38)</f>
        <v>109</v>
      </c>
      <c r="CP40">
        <f>SUM(CP2:CP38)</f>
        <v>0</v>
      </c>
      <c r="CQ40">
        <f>SUM(CQ2:CQ38)</f>
        <v>0</v>
      </c>
      <c r="CS40">
        <f>SUM(CS2:CS38)</f>
        <v>15</v>
      </c>
      <c r="CT40">
        <f>SUM(CT2:CT38)</f>
        <v>80</v>
      </c>
      <c r="CU40">
        <f>SUM(CU2:CU38)</f>
        <v>0</v>
      </c>
      <c r="CV40">
        <f>SUM(CV2:CV38)</f>
        <v>0</v>
      </c>
      <c r="CX40">
        <f>SUM(CX2:CX38)</f>
        <v>3</v>
      </c>
      <c r="CY40">
        <f>SUM(CY2:CY38)</f>
        <v>120</v>
      </c>
      <c r="CZ40">
        <f>SUM(CZ2:CZ38)</f>
        <v>0</v>
      </c>
      <c r="DA40">
        <f>SUM(DA2:DA38)</f>
        <v>0</v>
      </c>
      <c r="DC40">
        <f>SUM(DC2:DC38)</f>
        <v>0</v>
      </c>
      <c r="DD40">
        <f>SUM(DD2:DD38)</f>
        <v>24</v>
      </c>
      <c r="DE40">
        <f>SUM(DE2:DE38)</f>
        <v>0</v>
      </c>
      <c r="DF40">
        <f>SUM(DF2:DF38)</f>
        <v>0</v>
      </c>
      <c r="DH40">
        <f>SUM(DH2:DH38)</f>
        <v>0</v>
      </c>
      <c r="DI40">
        <f>SUM(DI2:DI38)</f>
        <v>0</v>
      </c>
      <c r="DJ40">
        <f>SUM(DJ2:DJ38)</f>
        <v>0</v>
      </c>
      <c r="DK40">
        <f>SUM(DK2:DK38)</f>
        <v>0</v>
      </c>
      <c r="DM40">
        <f>SUM(DM2:DM38)</f>
        <v>14</v>
      </c>
      <c r="DN40">
        <f>SUM(DN2:DN38)</f>
        <v>40</v>
      </c>
      <c r="DO40">
        <f>SUM(DO2:DO38)</f>
        <v>0</v>
      </c>
      <c r="DP40">
        <f>SUM(DP2:DP38)</f>
        <v>0</v>
      </c>
      <c r="DR40">
        <f>SUM(DR2:DR38)</f>
        <v>4</v>
      </c>
      <c r="DS40">
        <f>SUM(DS2:DS38)</f>
        <v>44</v>
      </c>
      <c r="DT40">
        <f>SUM(DT2:DT38)</f>
        <v>0</v>
      </c>
      <c r="DU40">
        <f>SUM(DU2:DU38)</f>
        <v>0</v>
      </c>
      <c r="DW40">
        <f>SUM(DW2:DW38)</f>
        <v>17</v>
      </c>
      <c r="DX40">
        <f>SUM(DX2:DX38)</f>
        <v>43</v>
      </c>
      <c r="DY40">
        <f>SUM(DY2:DY38)</f>
        <v>0</v>
      </c>
      <c r="DZ40">
        <f>SUM(DZ2:DZ38)</f>
        <v>0</v>
      </c>
      <c r="EB40">
        <f>SUM(EB2:EB38)</f>
        <v>10</v>
      </c>
      <c r="EC40">
        <f>SUM(EC2:EC38)</f>
        <v>40</v>
      </c>
      <c r="ED40">
        <f>SUM(ED2:ED38)</f>
        <v>0</v>
      </c>
      <c r="EE40">
        <f>SUM(EE2:EE38)</f>
        <v>0</v>
      </c>
      <c r="EG40">
        <f>SUM(EG2:EG38)</f>
        <v>21</v>
      </c>
      <c r="EH40">
        <f>SUM(EH2:EH38)</f>
        <v>149</v>
      </c>
      <c r="EI40">
        <f>SUM(EI2:EI38)</f>
        <v>0</v>
      </c>
      <c r="EJ40">
        <f>SUM(EJ2:EJ38)</f>
        <v>0</v>
      </c>
      <c r="EL40">
        <f>SUM(EL2:EL38)</f>
        <v>0</v>
      </c>
      <c r="EM40">
        <f>SUM(EM2:EM38)</f>
        <v>1</v>
      </c>
      <c r="EN40">
        <f>SUM(EN2:EN38)</f>
        <v>0</v>
      </c>
      <c r="EO40">
        <f>SUM(EO2:EO38)</f>
        <v>0</v>
      </c>
      <c r="EQ40">
        <f>SUM(EQ2:EQ38)</f>
        <v>22</v>
      </c>
      <c r="ER40">
        <f>SUM(ER2:ER38)</f>
        <v>124</v>
      </c>
      <c r="ES40">
        <f>SUM(ES2:ES38)</f>
        <v>0</v>
      </c>
      <c r="ET40">
        <f>SUM(ET2:ET38)</f>
        <v>0</v>
      </c>
      <c r="EV40" s="74">
        <f>SUM(EV2:EV38)</f>
        <v>8</v>
      </c>
      <c r="EW40" s="74">
        <f>SUM(EW2:EW38)</f>
        <v>69</v>
      </c>
      <c r="EX40" s="74">
        <f t="shared" ref="EX40:EZ40" si="14">SUM(EX2:EX38)</f>
        <v>0</v>
      </c>
      <c r="EY40" s="74">
        <f t="shared" si="14"/>
        <v>0</v>
      </c>
      <c r="EZ40">
        <f t="shared" si="14"/>
        <v>0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BC7356-09E2-4B4D-86C2-F8CBDFA9623C}">
  <dimension ref="A1:AD38"/>
  <sheetViews>
    <sheetView topLeftCell="S15" workbookViewId="0">
      <selection activeCell="AA38" sqref="AA38:AD38"/>
    </sheetView>
  </sheetViews>
  <sheetFormatPr defaultRowHeight="14.5" x14ac:dyDescent="0.35"/>
  <cols>
    <col min="2" max="2" width="13.54296875" customWidth="1"/>
    <col min="3" max="3" width="16.36328125" customWidth="1"/>
    <col min="4" max="4" width="16" customWidth="1"/>
    <col min="5" max="5" width="14.54296875" customWidth="1"/>
    <col min="7" max="7" width="14.08984375" customWidth="1"/>
    <col min="8" max="8" width="16.90625" customWidth="1"/>
    <col min="9" max="9" width="16.54296875" customWidth="1"/>
    <col min="10" max="10" width="15.08984375" customWidth="1"/>
    <col min="12" max="12" width="14.26953125" customWidth="1"/>
    <col min="13" max="13" width="17.08984375" customWidth="1"/>
    <col min="14" max="14" width="16.7265625" customWidth="1"/>
    <col min="15" max="15" width="15.26953125" customWidth="1"/>
    <col min="17" max="17" width="15.6328125" customWidth="1"/>
    <col min="18" max="18" width="18.453125" customWidth="1"/>
    <col min="19" max="19" width="18.08984375" customWidth="1"/>
    <col min="20" max="20" width="16.6328125" customWidth="1"/>
    <col min="22" max="22" width="16.1796875" customWidth="1"/>
    <col min="23" max="23" width="19" customWidth="1"/>
    <col min="24" max="24" width="18.6328125" customWidth="1"/>
    <col min="25" max="25" width="17.1796875" customWidth="1"/>
    <col min="27" max="27" width="15.1796875" customWidth="1"/>
    <col min="28" max="28" width="18" customWidth="1"/>
    <col min="29" max="29" width="17.6328125" customWidth="1"/>
    <col min="30" max="30" width="16.1796875" customWidth="1"/>
  </cols>
  <sheetData>
    <row r="1" spans="1:30" ht="15" thickBot="1" x14ac:dyDescent="0.4">
      <c r="A1" s="31" t="s">
        <v>19</v>
      </c>
      <c r="B1" s="32" t="s">
        <v>35</v>
      </c>
      <c r="C1" s="33" t="s">
        <v>36</v>
      </c>
      <c r="D1" s="33" t="s">
        <v>37</v>
      </c>
      <c r="E1" s="31" t="s">
        <v>46</v>
      </c>
      <c r="F1" s="34" t="s">
        <v>79</v>
      </c>
      <c r="G1" s="32" t="s">
        <v>38</v>
      </c>
      <c r="H1" s="33" t="s">
        <v>39</v>
      </c>
      <c r="I1" s="33" t="s">
        <v>40</v>
      </c>
      <c r="J1" s="31" t="s">
        <v>41</v>
      </c>
      <c r="K1" s="34" t="s">
        <v>80</v>
      </c>
      <c r="L1" s="32" t="s">
        <v>42</v>
      </c>
      <c r="M1" s="33" t="s">
        <v>43</v>
      </c>
      <c r="N1" s="33" t="s">
        <v>44</v>
      </c>
      <c r="O1" s="31" t="s">
        <v>45</v>
      </c>
      <c r="P1" s="34" t="s">
        <v>82</v>
      </c>
      <c r="Q1" s="32" t="s">
        <v>51</v>
      </c>
      <c r="R1" s="33" t="s">
        <v>52</v>
      </c>
      <c r="S1" s="33" t="s">
        <v>53</v>
      </c>
      <c r="T1" s="31" t="s">
        <v>54</v>
      </c>
      <c r="U1" s="34" t="s">
        <v>83</v>
      </c>
      <c r="V1" s="32" t="s">
        <v>55</v>
      </c>
      <c r="W1" s="33" t="s">
        <v>56</v>
      </c>
      <c r="X1" s="33" t="s">
        <v>57</v>
      </c>
      <c r="Y1" s="31" t="s">
        <v>58</v>
      </c>
      <c r="Z1" s="34" t="s">
        <v>78</v>
      </c>
      <c r="AA1" s="32" t="s">
        <v>59</v>
      </c>
      <c r="AB1" s="33" t="s">
        <v>60</v>
      </c>
      <c r="AC1" s="33" t="s">
        <v>61</v>
      </c>
      <c r="AD1" s="33" t="s">
        <v>62</v>
      </c>
    </row>
    <row r="2" spans="1:30" ht="15" thickBot="1" x14ac:dyDescent="0.4">
      <c r="A2" s="14">
        <v>0</v>
      </c>
      <c r="B2" s="18">
        <f>'Inventory DQN'!BA2</f>
        <v>12</v>
      </c>
      <c r="C2" s="19">
        <f>'Inventory DQN'!BB2</f>
        <v>12</v>
      </c>
      <c r="D2" s="19">
        <f>'Inventory DQN'!BC2</f>
        <v>12</v>
      </c>
      <c r="E2" s="20">
        <f>'Inventory DQN'!BD2</f>
        <v>12</v>
      </c>
      <c r="F2" s="30">
        <v>0</v>
      </c>
      <c r="G2" s="18">
        <f>'Backlog DQN'!BA2</f>
        <v>0</v>
      </c>
      <c r="H2" s="19">
        <f>'Backlog DQN'!BB2</f>
        <v>0</v>
      </c>
      <c r="I2" s="19">
        <f>'Backlog DQN'!BC2</f>
        <v>0</v>
      </c>
      <c r="J2" s="20">
        <f>'Backlog DQN'!BD2</f>
        <v>0</v>
      </c>
      <c r="K2" s="30">
        <v>0</v>
      </c>
      <c r="L2" s="18">
        <f>'Orders DQN'!AZ2</f>
        <v>0</v>
      </c>
      <c r="M2" s="18">
        <f>'Orders DQN'!BA2</f>
        <v>0</v>
      </c>
      <c r="N2" s="18">
        <f>'Orders DQN'!BB2</f>
        <v>0</v>
      </c>
      <c r="O2" s="18">
        <f>'Orders DQN'!BC2</f>
        <v>0</v>
      </c>
      <c r="P2" s="13">
        <v>0</v>
      </c>
      <c r="Q2" s="27">
        <f>ROUND('IHC DQN'!AZ2,2)</f>
        <v>0</v>
      </c>
      <c r="R2" s="27">
        <f>ROUND('IHC DQN'!BA2,2)</f>
        <v>0</v>
      </c>
      <c r="S2" s="27">
        <f>ROUND('IHC DQN'!BB2,2)</f>
        <v>0</v>
      </c>
      <c r="T2" s="27">
        <f>ROUND('IHC DQN'!BC2,2)</f>
        <v>0</v>
      </c>
      <c r="U2">
        <v>0</v>
      </c>
      <c r="V2" s="27">
        <f>ROUND('UBC DQN'!AZ2,2)</f>
        <v>0</v>
      </c>
      <c r="W2" s="28">
        <f>ROUND('UBC DQN'!BA2,2)</f>
        <v>0</v>
      </c>
      <c r="X2" s="28">
        <f>ROUND('UBC DQN'!BB2,2)</f>
        <v>0</v>
      </c>
      <c r="Y2" s="29">
        <f>ROUND('UBC DQN'!BC2,2)</f>
        <v>0</v>
      </c>
      <c r="Z2" s="14">
        <v>0</v>
      </c>
      <c r="AA2" s="6">
        <f>Q2+V2</f>
        <v>0</v>
      </c>
      <c r="AB2" s="7">
        <f>R2+W2</f>
        <v>0</v>
      </c>
      <c r="AC2" s="7">
        <f>S2+X2</f>
        <v>0</v>
      </c>
      <c r="AD2" s="7">
        <f>T2+Y2</f>
        <v>0</v>
      </c>
    </row>
    <row r="3" spans="1:30" ht="15" thickBot="1" x14ac:dyDescent="0.4">
      <c r="A3" s="14">
        <v>1</v>
      </c>
      <c r="B3" s="18">
        <f>'Inventory DQN'!BA3</f>
        <v>12</v>
      </c>
      <c r="C3" s="19">
        <f>'Inventory DQN'!BB3</f>
        <v>12</v>
      </c>
      <c r="D3" s="19">
        <f>'Inventory DQN'!BC3</f>
        <v>12</v>
      </c>
      <c r="E3" s="20">
        <f>'Inventory DQN'!BD3</f>
        <v>12</v>
      </c>
      <c r="F3" s="30">
        <v>1</v>
      </c>
      <c r="G3" s="18">
        <f>'Backlog DQN'!BA3</f>
        <v>0</v>
      </c>
      <c r="H3" s="19">
        <f>'Backlog DQN'!BB3</f>
        <v>0</v>
      </c>
      <c r="I3" s="19">
        <f>'Backlog DQN'!BC3</f>
        <v>0</v>
      </c>
      <c r="J3" s="20">
        <f>'Backlog DQN'!BD3</f>
        <v>0</v>
      </c>
      <c r="K3" s="30">
        <v>1</v>
      </c>
      <c r="L3" s="18">
        <f>'Orders DQN'!AZ3</f>
        <v>5</v>
      </c>
      <c r="M3" s="18">
        <f>'Orders DQN'!BA3</f>
        <v>5</v>
      </c>
      <c r="N3" s="18">
        <f>'Orders DQN'!BB3</f>
        <v>5</v>
      </c>
      <c r="O3" s="18">
        <f>'Orders DQN'!BC3</f>
        <v>3</v>
      </c>
      <c r="P3" s="13">
        <v>1</v>
      </c>
      <c r="Q3" s="27">
        <f>ROUND('IHC DQN'!AZ3,2)</f>
        <v>6</v>
      </c>
      <c r="R3" s="27">
        <f>ROUND('IHC DQN'!BA3,2)</f>
        <v>6</v>
      </c>
      <c r="S3" s="27">
        <f>ROUND('IHC DQN'!BB3,2)</f>
        <v>6</v>
      </c>
      <c r="T3" s="27">
        <f>ROUND('IHC DQN'!BC3,2)</f>
        <v>6</v>
      </c>
      <c r="U3">
        <v>1</v>
      </c>
      <c r="V3" s="10">
        <f>ROUND('UBC DQN'!AZ3,2)</f>
        <v>0</v>
      </c>
      <c r="W3" s="11">
        <f>ROUND('UBC DQN'!BA3,2)</f>
        <v>0</v>
      </c>
      <c r="X3" s="11">
        <f>ROUND('UBC DQN'!BB3,2)</f>
        <v>0</v>
      </c>
      <c r="Y3" s="12">
        <f>ROUND('UBC DQN'!BC3,2)</f>
        <v>0</v>
      </c>
      <c r="Z3" s="14">
        <v>1</v>
      </c>
      <c r="AA3" s="6">
        <f t="shared" ref="AA3:AD18" si="0">Q3+V3+AA2</f>
        <v>6</v>
      </c>
      <c r="AB3" s="7">
        <f t="shared" si="0"/>
        <v>6</v>
      </c>
      <c r="AC3" s="7">
        <f t="shared" si="0"/>
        <v>6</v>
      </c>
      <c r="AD3" s="7">
        <f t="shared" si="0"/>
        <v>6</v>
      </c>
    </row>
    <row r="4" spans="1:30" ht="15" thickBot="1" x14ac:dyDescent="0.4">
      <c r="A4" s="14">
        <v>2</v>
      </c>
      <c r="B4" s="18">
        <f>'Inventory DQN'!BA4</f>
        <v>8</v>
      </c>
      <c r="C4" s="19">
        <f>'Inventory DQN'!BB4</f>
        <v>8</v>
      </c>
      <c r="D4" s="19">
        <f>'Inventory DQN'!BC4</f>
        <v>8</v>
      </c>
      <c r="E4" s="20">
        <f>'Inventory DQN'!BD4</f>
        <v>8</v>
      </c>
      <c r="F4" s="30">
        <v>2</v>
      </c>
      <c r="G4" s="18">
        <f>'Backlog DQN'!BA4</f>
        <v>0</v>
      </c>
      <c r="H4" s="19">
        <f>'Backlog DQN'!BB4</f>
        <v>0</v>
      </c>
      <c r="I4" s="19">
        <f>'Backlog DQN'!BC4</f>
        <v>0</v>
      </c>
      <c r="J4" s="20">
        <f>'Backlog DQN'!BD4</f>
        <v>0</v>
      </c>
      <c r="K4" s="30">
        <v>2</v>
      </c>
      <c r="L4" s="18">
        <f>'Orders DQN'!AZ4</f>
        <v>6</v>
      </c>
      <c r="M4" s="18">
        <f>'Orders DQN'!BA4</f>
        <v>7</v>
      </c>
      <c r="N4" s="18">
        <f>'Orders DQN'!BB4</f>
        <v>7</v>
      </c>
      <c r="O4" s="18">
        <f>'Orders DQN'!BC4</f>
        <v>6</v>
      </c>
      <c r="P4" s="13">
        <v>2</v>
      </c>
      <c r="Q4" s="27">
        <f>ROUND('IHC DQN'!AZ4,2)</f>
        <v>4</v>
      </c>
      <c r="R4" s="27">
        <f>ROUND('IHC DQN'!BA4,2)</f>
        <v>4</v>
      </c>
      <c r="S4" s="27">
        <f>ROUND('IHC DQN'!BB4,2)</f>
        <v>4</v>
      </c>
      <c r="T4" s="27">
        <f>ROUND('IHC DQN'!BC4,2)</f>
        <v>4</v>
      </c>
      <c r="U4">
        <v>2</v>
      </c>
      <c r="V4" s="10">
        <f>ROUND('UBC DQN'!AZ4,2)</f>
        <v>0</v>
      </c>
      <c r="W4" s="11">
        <f>ROUND('UBC DQN'!BA4,2)</f>
        <v>0</v>
      </c>
      <c r="X4" s="11">
        <f>ROUND('UBC DQN'!BB4,2)</f>
        <v>0</v>
      </c>
      <c r="Y4" s="12">
        <f>ROUND('UBC DQN'!BC4,2)</f>
        <v>0</v>
      </c>
      <c r="Z4" s="14">
        <v>2</v>
      </c>
      <c r="AA4" s="6">
        <f t="shared" si="0"/>
        <v>10</v>
      </c>
      <c r="AB4" s="7">
        <f t="shared" si="0"/>
        <v>10</v>
      </c>
      <c r="AC4" s="7">
        <f t="shared" si="0"/>
        <v>10</v>
      </c>
      <c r="AD4" s="7">
        <f t="shared" si="0"/>
        <v>10</v>
      </c>
    </row>
    <row r="5" spans="1:30" ht="15" thickBot="1" x14ac:dyDescent="0.4">
      <c r="A5" s="14">
        <v>3</v>
      </c>
      <c r="B5" s="18">
        <f>'Inventory DQN'!BA5</f>
        <v>4</v>
      </c>
      <c r="C5" s="19">
        <f>'Inventory DQN'!BB5</f>
        <v>3</v>
      </c>
      <c r="D5" s="19">
        <f>'Inventory DQN'!BC5</f>
        <v>3</v>
      </c>
      <c r="E5" s="20">
        <f>'Inventory DQN'!BD5</f>
        <v>6</v>
      </c>
      <c r="F5" s="30">
        <v>3</v>
      </c>
      <c r="G5" s="18">
        <f>'Backlog DQN'!BA5</f>
        <v>0</v>
      </c>
      <c r="H5" s="19">
        <f>'Backlog DQN'!BB5</f>
        <v>0</v>
      </c>
      <c r="I5" s="19">
        <f>'Backlog DQN'!BC5</f>
        <v>0</v>
      </c>
      <c r="J5" s="20">
        <f>'Backlog DQN'!BD5</f>
        <v>0</v>
      </c>
      <c r="K5" s="30">
        <v>3</v>
      </c>
      <c r="L5" s="18">
        <f>'Orders DQN'!AZ5</f>
        <v>7</v>
      </c>
      <c r="M5" s="18">
        <f>'Orders DQN'!BA5</f>
        <v>9</v>
      </c>
      <c r="N5" s="18">
        <f>'Orders DQN'!BB5</f>
        <v>10</v>
      </c>
      <c r="O5" s="18">
        <f>'Orders DQN'!BC5</f>
        <v>8</v>
      </c>
      <c r="P5" s="13">
        <v>3</v>
      </c>
      <c r="Q5" s="27">
        <f>ROUND('IHC DQN'!AZ5,2)</f>
        <v>2</v>
      </c>
      <c r="R5" s="27">
        <f>ROUND('IHC DQN'!BA5,2)</f>
        <v>2</v>
      </c>
      <c r="S5" s="27">
        <f>ROUND('IHC DQN'!BB5,2)</f>
        <v>2</v>
      </c>
      <c r="T5" s="27">
        <f>ROUND('IHC DQN'!BC5,2)</f>
        <v>3</v>
      </c>
      <c r="U5">
        <v>3</v>
      </c>
      <c r="V5" s="10">
        <f>ROUND('UBC DQN'!AZ5,2)</f>
        <v>0</v>
      </c>
      <c r="W5" s="11">
        <f>ROUND('UBC DQN'!BA5,2)</f>
        <v>0</v>
      </c>
      <c r="X5" s="11">
        <f>ROUND('UBC DQN'!BB5,2)</f>
        <v>0</v>
      </c>
      <c r="Y5" s="12">
        <f>ROUND('UBC DQN'!BC5,2)</f>
        <v>0</v>
      </c>
      <c r="Z5" s="14">
        <v>3</v>
      </c>
      <c r="AA5" s="6">
        <f t="shared" si="0"/>
        <v>12</v>
      </c>
      <c r="AB5" s="7">
        <f t="shared" si="0"/>
        <v>12</v>
      </c>
      <c r="AC5" s="7">
        <f t="shared" si="0"/>
        <v>12</v>
      </c>
      <c r="AD5" s="7">
        <f t="shared" si="0"/>
        <v>13</v>
      </c>
    </row>
    <row r="6" spans="1:30" ht="15" thickBot="1" x14ac:dyDescent="0.4">
      <c r="A6" s="14">
        <v>4</v>
      </c>
      <c r="B6" s="18">
        <f>'Inventory DQN'!BA6</f>
        <v>4</v>
      </c>
      <c r="C6" s="19">
        <f>'Inventory DQN'!BB6</f>
        <v>1</v>
      </c>
      <c r="D6" s="19">
        <f>'Inventory DQN'!BC6</f>
        <v>0</v>
      </c>
      <c r="E6" s="20">
        <f>'Inventory DQN'!BD6</f>
        <v>5</v>
      </c>
      <c r="F6" s="30">
        <v>4</v>
      </c>
      <c r="G6" s="18">
        <f>'Backlog DQN'!BA6</f>
        <v>0</v>
      </c>
      <c r="H6" s="19">
        <f>'Backlog DQN'!BB6</f>
        <v>0</v>
      </c>
      <c r="I6" s="19">
        <f>'Backlog DQN'!BC6</f>
        <v>0</v>
      </c>
      <c r="J6" s="20">
        <f>'Backlog DQN'!BD6</f>
        <v>0</v>
      </c>
      <c r="K6" s="30">
        <v>4</v>
      </c>
      <c r="L6" s="18">
        <f>'Orders DQN'!AZ6</f>
        <v>6</v>
      </c>
      <c r="M6" s="18">
        <f>'Orders DQN'!BA6</f>
        <v>10</v>
      </c>
      <c r="N6" s="18">
        <f>'Orders DQN'!BB6</f>
        <v>12</v>
      </c>
      <c r="O6" s="18">
        <f>'Orders DQN'!BC6</f>
        <v>11</v>
      </c>
      <c r="P6" s="13">
        <v>4</v>
      </c>
      <c r="Q6" s="27">
        <f>ROUND('IHC DQN'!AZ6,2)</f>
        <v>2</v>
      </c>
      <c r="R6" s="27">
        <f>ROUND('IHC DQN'!BA6,2)</f>
        <v>1</v>
      </c>
      <c r="S6" s="27">
        <f>ROUND('IHC DQN'!BB6,2)</f>
        <v>0</v>
      </c>
      <c r="T6" s="27">
        <f>ROUND('IHC DQN'!BC6,2)</f>
        <v>3</v>
      </c>
      <c r="U6">
        <v>4</v>
      </c>
      <c r="V6" s="10">
        <f>ROUND('UBC DQN'!AZ6,2)</f>
        <v>0</v>
      </c>
      <c r="W6" s="11">
        <f>ROUND('UBC DQN'!BA6,2)</f>
        <v>0</v>
      </c>
      <c r="X6" s="11">
        <f>ROUND('UBC DQN'!BB6,2)</f>
        <v>0</v>
      </c>
      <c r="Y6" s="12">
        <f>ROUND('UBC DQN'!BC6,2)</f>
        <v>0</v>
      </c>
      <c r="Z6" s="14">
        <v>4</v>
      </c>
      <c r="AA6" s="6">
        <f t="shared" si="0"/>
        <v>14</v>
      </c>
      <c r="AB6" s="7">
        <f t="shared" si="0"/>
        <v>13</v>
      </c>
      <c r="AC6" s="7">
        <f t="shared" si="0"/>
        <v>12</v>
      </c>
      <c r="AD6" s="7">
        <f t="shared" si="0"/>
        <v>16</v>
      </c>
    </row>
    <row r="7" spans="1:30" ht="15" thickBot="1" x14ac:dyDescent="0.4">
      <c r="A7" s="14">
        <v>5</v>
      </c>
      <c r="B7" s="18">
        <f>'Inventory DQN'!BA7</f>
        <v>5</v>
      </c>
      <c r="C7" s="19">
        <f>'Inventory DQN'!BB7</f>
        <v>0</v>
      </c>
      <c r="D7" s="19">
        <f>'Inventory DQN'!BC7</f>
        <v>0</v>
      </c>
      <c r="E7" s="20">
        <f>'Inventory DQN'!BD7</f>
        <v>3</v>
      </c>
      <c r="F7" s="30">
        <v>5</v>
      </c>
      <c r="G7" s="18">
        <f>'Backlog DQN'!BA7</f>
        <v>0</v>
      </c>
      <c r="H7" s="19">
        <f>'Backlog DQN'!BB7</f>
        <v>1</v>
      </c>
      <c r="I7" s="19">
        <f>'Backlog DQN'!BC7</f>
        <v>4</v>
      </c>
      <c r="J7" s="20">
        <f>'Backlog DQN'!BD7</f>
        <v>0</v>
      </c>
      <c r="K7" s="30">
        <v>5</v>
      </c>
      <c r="L7" s="18">
        <f>'Orders DQN'!AZ7</f>
        <v>9</v>
      </c>
      <c r="M7" s="18">
        <f>'Orders DQN'!BA7</f>
        <v>9</v>
      </c>
      <c r="N7" s="18">
        <f>'Orders DQN'!BB7</f>
        <v>14</v>
      </c>
      <c r="O7" s="18">
        <f>'Orders DQN'!BC7</f>
        <v>14</v>
      </c>
      <c r="P7" s="13">
        <v>5</v>
      </c>
      <c r="Q7" s="27">
        <f>ROUND('IHC DQN'!AZ7,2)</f>
        <v>3</v>
      </c>
      <c r="R7" s="27">
        <f>ROUND('IHC DQN'!BA7,2)</f>
        <v>0</v>
      </c>
      <c r="S7" s="27">
        <f>ROUND('IHC DQN'!BB7,2)</f>
        <v>0</v>
      </c>
      <c r="T7" s="27">
        <f>ROUND('IHC DQN'!BC7,2)</f>
        <v>2</v>
      </c>
      <c r="U7">
        <v>5</v>
      </c>
      <c r="V7" s="10">
        <f>ROUND('UBC DQN'!AZ7,2)</f>
        <v>0</v>
      </c>
      <c r="W7" s="11">
        <f>ROUND('UBC DQN'!BA7,2)</f>
        <v>1</v>
      </c>
      <c r="X7" s="11">
        <f>ROUND('UBC DQN'!BB7,2)</f>
        <v>4</v>
      </c>
      <c r="Y7" s="12">
        <f>ROUND('UBC DQN'!BC7,2)</f>
        <v>0</v>
      </c>
      <c r="Z7" s="14">
        <v>5</v>
      </c>
      <c r="AA7" s="6">
        <f t="shared" si="0"/>
        <v>17</v>
      </c>
      <c r="AB7" s="7">
        <f t="shared" si="0"/>
        <v>14</v>
      </c>
      <c r="AC7" s="7">
        <f t="shared" si="0"/>
        <v>16</v>
      </c>
      <c r="AD7" s="7">
        <f t="shared" si="0"/>
        <v>18</v>
      </c>
    </row>
    <row r="8" spans="1:30" ht="15" thickBot="1" x14ac:dyDescent="0.4">
      <c r="A8" s="14">
        <v>6</v>
      </c>
      <c r="B8" s="18">
        <f>'Inventory DQN'!BA8</f>
        <v>3</v>
      </c>
      <c r="C8" s="19">
        <f>'Inventory DQN'!BB8</f>
        <v>0</v>
      </c>
      <c r="D8" s="19">
        <f>'Inventory DQN'!BC8</f>
        <v>0</v>
      </c>
      <c r="E8" s="20">
        <f>'Inventory DQN'!BD8</f>
        <v>2</v>
      </c>
      <c r="F8" s="30">
        <v>6</v>
      </c>
      <c r="G8" s="18">
        <f>'Backlog DQN'!BA8</f>
        <v>0</v>
      </c>
      <c r="H8" s="19">
        <f>'Backlog DQN'!BB8</f>
        <v>0</v>
      </c>
      <c r="I8" s="19">
        <f>'Backlog DQN'!BC8</f>
        <v>7</v>
      </c>
      <c r="J8" s="20">
        <f>'Backlog DQN'!BD8</f>
        <v>0</v>
      </c>
      <c r="K8" s="30">
        <v>6</v>
      </c>
      <c r="L8" s="18">
        <f>'Orders DQN'!AZ8</f>
        <v>10</v>
      </c>
      <c r="M8" s="18">
        <f>'Orders DQN'!BA8</f>
        <v>11</v>
      </c>
      <c r="N8" s="18">
        <f>'Orders DQN'!BB8</f>
        <v>13</v>
      </c>
      <c r="O8" s="18">
        <f>'Orders DQN'!BC8</f>
        <v>15</v>
      </c>
      <c r="P8" s="13">
        <v>6</v>
      </c>
      <c r="Q8" s="27">
        <f>ROUND('IHC DQN'!AZ8,2)</f>
        <v>2</v>
      </c>
      <c r="R8" s="27">
        <f>ROUND('IHC DQN'!BA8,2)</f>
        <v>0</v>
      </c>
      <c r="S8" s="27">
        <f>ROUND('IHC DQN'!BB8,2)</f>
        <v>0</v>
      </c>
      <c r="T8" s="27">
        <f>ROUND('IHC DQN'!BC8,2)</f>
        <v>1</v>
      </c>
      <c r="U8">
        <v>6</v>
      </c>
      <c r="V8" s="10">
        <f>ROUND('UBC DQN'!AZ8,2)</f>
        <v>0</v>
      </c>
      <c r="W8" s="11">
        <f>ROUND('UBC DQN'!BA8,2)</f>
        <v>0</v>
      </c>
      <c r="X8" s="11">
        <f>ROUND('UBC DQN'!BB8,2)</f>
        <v>7</v>
      </c>
      <c r="Y8" s="12">
        <f>ROUND('UBC DQN'!BC8,2)</f>
        <v>0</v>
      </c>
      <c r="Z8" s="14">
        <v>6</v>
      </c>
      <c r="AA8" s="6">
        <f t="shared" si="0"/>
        <v>19</v>
      </c>
      <c r="AB8" s="7">
        <f t="shared" si="0"/>
        <v>14</v>
      </c>
      <c r="AC8" s="7">
        <f t="shared" si="0"/>
        <v>23</v>
      </c>
      <c r="AD8" s="7">
        <f t="shared" si="0"/>
        <v>19</v>
      </c>
    </row>
    <row r="9" spans="1:30" ht="15" thickBot="1" x14ac:dyDescent="0.4">
      <c r="A9" s="14">
        <v>7</v>
      </c>
      <c r="B9" s="18">
        <f>'Inventory DQN'!BA9</f>
        <v>1</v>
      </c>
      <c r="C9" s="19">
        <f>'Inventory DQN'!BB9</f>
        <v>0</v>
      </c>
      <c r="D9" s="19">
        <f>'Inventory DQN'!BC9</f>
        <v>0</v>
      </c>
      <c r="E9" s="20">
        <f>'Inventory DQN'!BD9</f>
        <v>2</v>
      </c>
      <c r="F9" s="30">
        <v>7</v>
      </c>
      <c r="G9" s="18">
        <f>'Backlog DQN'!BA9</f>
        <v>0</v>
      </c>
      <c r="H9" s="19">
        <f>'Backlog DQN'!BB9</f>
        <v>4</v>
      </c>
      <c r="I9" s="19">
        <f>'Backlog DQN'!BC9</f>
        <v>6</v>
      </c>
      <c r="J9" s="20">
        <f>'Backlog DQN'!BD9</f>
        <v>0</v>
      </c>
      <c r="K9" s="30">
        <v>7</v>
      </c>
      <c r="L9" s="18">
        <f>'Orders DQN'!AZ9</f>
        <v>10</v>
      </c>
      <c r="M9" s="18">
        <f>'Orders DQN'!BA9</f>
        <v>13</v>
      </c>
      <c r="N9" s="18">
        <f>'Orders DQN'!BB9</f>
        <v>14</v>
      </c>
      <c r="O9" s="18">
        <f>'Orders DQN'!BC9</f>
        <v>14</v>
      </c>
      <c r="P9" s="13">
        <v>7</v>
      </c>
      <c r="Q9" s="27">
        <f>ROUND('IHC DQN'!AZ9,2)</f>
        <v>1</v>
      </c>
      <c r="R9" s="27">
        <f>ROUND('IHC DQN'!BA9,2)</f>
        <v>0</v>
      </c>
      <c r="S9" s="27">
        <f>ROUND('IHC DQN'!BB9,2)</f>
        <v>0</v>
      </c>
      <c r="T9" s="27">
        <f>ROUND('IHC DQN'!BC9,2)</f>
        <v>1</v>
      </c>
      <c r="U9">
        <v>7</v>
      </c>
      <c r="V9" s="10">
        <f>ROUND('UBC DQN'!AZ9,2)</f>
        <v>0</v>
      </c>
      <c r="W9" s="11">
        <f>ROUND('UBC DQN'!BA9,2)</f>
        <v>4</v>
      </c>
      <c r="X9" s="11">
        <f>ROUND('UBC DQN'!BB9,2)</f>
        <v>6</v>
      </c>
      <c r="Y9" s="12">
        <f>ROUND('UBC DQN'!BC9,2)</f>
        <v>0</v>
      </c>
      <c r="Z9" s="14">
        <v>7</v>
      </c>
      <c r="AA9" s="6">
        <f t="shared" si="0"/>
        <v>20</v>
      </c>
      <c r="AB9" s="7">
        <f t="shared" si="0"/>
        <v>18</v>
      </c>
      <c r="AC9" s="7">
        <f t="shared" si="0"/>
        <v>29</v>
      </c>
      <c r="AD9" s="7">
        <f t="shared" si="0"/>
        <v>20</v>
      </c>
    </row>
    <row r="10" spans="1:30" ht="15" thickBot="1" x14ac:dyDescent="0.4">
      <c r="A10" s="14">
        <v>8</v>
      </c>
      <c r="B10" s="18">
        <f>'Inventory DQN'!BA10</f>
        <v>0</v>
      </c>
      <c r="C10" s="19">
        <f>'Inventory DQN'!BB10</f>
        <v>0</v>
      </c>
      <c r="D10" s="19">
        <f>'Inventory DQN'!BC10</f>
        <v>0</v>
      </c>
      <c r="E10" s="20">
        <f>'Inventory DQN'!BD10</f>
        <v>4</v>
      </c>
      <c r="F10" s="30">
        <v>8</v>
      </c>
      <c r="G10" s="18">
        <f>'Backlog DQN'!BA10</f>
        <v>0</v>
      </c>
      <c r="H10" s="19">
        <f>'Backlog DQN'!BB10</f>
        <v>7</v>
      </c>
      <c r="I10" s="19">
        <f>'Backlog DQN'!BC10</f>
        <v>5</v>
      </c>
      <c r="J10" s="20">
        <f>'Backlog DQN'!BD10</f>
        <v>0</v>
      </c>
      <c r="K10" s="30">
        <v>8</v>
      </c>
      <c r="L10" s="18">
        <f>'Orders DQN'!AZ10</f>
        <v>10</v>
      </c>
      <c r="M10" s="18">
        <f>'Orders DQN'!BA10</f>
        <v>13</v>
      </c>
      <c r="N10" s="18">
        <f>'Orders DQN'!BB10</f>
        <v>15</v>
      </c>
      <c r="O10" s="18">
        <f>'Orders DQN'!BC10</f>
        <v>14</v>
      </c>
      <c r="P10" s="13">
        <v>8</v>
      </c>
      <c r="Q10" s="27">
        <f>ROUND('IHC DQN'!AZ10,2)</f>
        <v>0</v>
      </c>
      <c r="R10" s="27">
        <f>ROUND('IHC DQN'!BA10,2)</f>
        <v>0</v>
      </c>
      <c r="S10" s="27">
        <f>ROUND('IHC DQN'!BB10,2)</f>
        <v>0</v>
      </c>
      <c r="T10" s="27">
        <f>ROUND('IHC DQN'!BC10,2)</f>
        <v>2</v>
      </c>
      <c r="U10">
        <v>8</v>
      </c>
      <c r="V10" s="10">
        <f>ROUND('UBC DQN'!AZ10,2)</f>
        <v>0</v>
      </c>
      <c r="W10" s="11">
        <f>ROUND('UBC DQN'!BA10,2)</f>
        <v>7</v>
      </c>
      <c r="X10" s="11">
        <f>ROUND('UBC DQN'!BB10,2)</f>
        <v>5</v>
      </c>
      <c r="Y10" s="12">
        <f>ROUND('UBC DQN'!BC10,2)</f>
        <v>0</v>
      </c>
      <c r="Z10" s="14">
        <v>8</v>
      </c>
      <c r="AA10" s="6">
        <f t="shared" si="0"/>
        <v>20</v>
      </c>
      <c r="AB10" s="7">
        <f t="shared" si="0"/>
        <v>25</v>
      </c>
      <c r="AC10" s="7">
        <f t="shared" si="0"/>
        <v>34</v>
      </c>
      <c r="AD10" s="7">
        <f t="shared" si="0"/>
        <v>22</v>
      </c>
    </row>
    <row r="11" spans="1:30" ht="15" thickBot="1" x14ac:dyDescent="0.4">
      <c r="A11" s="14">
        <v>9</v>
      </c>
      <c r="B11" s="18">
        <f>'Inventory DQN'!BA11</f>
        <v>0</v>
      </c>
      <c r="C11" s="19">
        <f>'Inventory DQN'!BB11</f>
        <v>0</v>
      </c>
      <c r="D11" s="19">
        <f>'Inventory DQN'!BC11</f>
        <v>0</v>
      </c>
      <c r="E11" s="20">
        <f>'Inventory DQN'!BD11</f>
        <v>4</v>
      </c>
      <c r="F11" s="30">
        <v>9</v>
      </c>
      <c r="G11" s="18">
        <f>'Backlog DQN'!BA11</f>
        <v>3</v>
      </c>
      <c r="H11" s="19">
        <f>'Backlog DQN'!BB11</f>
        <v>7</v>
      </c>
      <c r="I11" s="19">
        <f>'Backlog DQN'!BC11</f>
        <v>4</v>
      </c>
      <c r="J11" s="20">
        <f>'Backlog DQN'!BD11</f>
        <v>0</v>
      </c>
      <c r="K11" s="30">
        <v>9</v>
      </c>
      <c r="L11" s="18">
        <f>'Orders DQN'!AZ11</f>
        <v>10</v>
      </c>
      <c r="M11" s="18">
        <f>'Orders DQN'!BA11</f>
        <v>12</v>
      </c>
      <c r="N11" s="18">
        <f>'Orders DQN'!BB11</f>
        <v>14</v>
      </c>
      <c r="O11" s="18">
        <f>'Orders DQN'!BC11</f>
        <v>15</v>
      </c>
      <c r="P11" s="13">
        <v>9</v>
      </c>
      <c r="Q11" s="27">
        <f>ROUND('IHC DQN'!AZ11,2)</f>
        <v>0</v>
      </c>
      <c r="R11" s="27">
        <f>ROUND('IHC DQN'!BA11,2)</f>
        <v>0</v>
      </c>
      <c r="S11" s="27">
        <f>ROUND('IHC DQN'!BB11,2)</f>
        <v>0</v>
      </c>
      <c r="T11" s="27">
        <f>ROUND('IHC DQN'!BC11,2)</f>
        <v>2</v>
      </c>
      <c r="U11">
        <v>9</v>
      </c>
      <c r="V11" s="10">
        <f>ROUND('UBC DQN'!AZ11,2)</f>
        <v>3</v>
      </c>
      <c r="W11" s="11">
        <f>ROUND('UBC DQN'!BA11,2)</f>
        <v>7</v>
      </c>
      <c r="X11" s="11">
        <f>ROUND('UBC DQN'!BB11,2)</f>
        <v>4</v>
      </c>
      <c r="Y11" s="12">
        <f>ROUND('UBC DQN'!BC11,2)</f>
        <v>0</v>
      </c>
      <c r="Z11" s="14">
        <v>9</v>
      </c>
      <c r="AA11" s="6">
        <f t="shared" si="0"/>
        <v>23</v>
      </c>
      <c r="AB11" s="7">
        <f t="shared" si="0"/>
        <v>32</v>
      </c>
      <c r="AC11" s="7">
        <f t="shared" si="0"/>
        <v>38</v>
      </c>
      <c r="AD11" s="7">
        <f t="shared" si="0"/>
        <v>24</v>
      </c>
    </row>
    <row r="12" spans="1:30" ht="15" thickBot="1" x14ac:dyDescent="0.4">
      <c r="A12" s="14">
        <v>10</v>
      </c>
      <c r="B12" s="18">
        <f>'Inventory DQN'!BA12</f>
        <v>0</v>
      </c>
      <c r="C12" s="19">
        <f>'Inventory DQN'!BB12</f>
        <v>0</v>
      </c>
      <c r="D12" s="19">
        <f>'Inventory DQN'!BC12</f>
        <v>0</v>
      </c>
      <c r="E12" s="20">
        <f>'Inventory DQN'!BD12</f>
        <v>3</v>
      </c>
      <c r="F12" s="30">
        <v>10</v>
      </c>
      <c r="G12" s="18">
        <f>'Backlog DQN'!BA12</f>
        <v>4</v>
      </c>
      <c r="H12" s="19">
        <f>'Backlog DQN'!BB12</f>
        <v>5</v>
      </c>
      <c r="I12" s="19">
        <f>'Backlog DQN'!BC12</f>
        <v>4</v>
      </c>
      <c r="J12" s="20">
        <f>'Backlog DQN'!BD12</f>
        <v>0</v>
      </c>
      <c r="K12" s="30">
        <v>10</v>
      </c>
      <c r="L12" s="18">
        <f>'Orders DQN'!AZ12</f>
        <v>10</v>
      </c>
      <c r="M12" s="18">
        <f>'Orders DQN'!BA12</f>
        <v>12</v>
      </c>
      <c r="N12" s="18">
        <f>'Orders DQN'!BB12</f>
        <v>13</v>
      </c>
      <c r="O12" s="18">
        <f>'Orders DQN'!BC12</f>
        <v>15</v>
      </c>
      <c r="P12" s="13">
        <v>10</v>
      </c>
      <c r="Q12" s="27">
        <f>ROUND('IHC DQN'!AZ12,2)</f>
        <v>0</v>
      </c>
      <c r="R12" s="27">
        <f>ROUND('IHC DQN'!BA12,2)</f>
        <v>0</v>
      </c>
      <c r="S12" s="27">
        <f>ROUND('IHC DQN'!BB12,2)</f>
        <v>0</v>
      </c>
      <c r="T12" s="27">
        <f>ROUND('IHC DQN'!BC12,2)</f>
        <v>2</v>
      </c>
      <c r="U12">
        <v>10</v>
      </c>
      <c r="V12" s="10">
        <f>ROUND('UBC DQN'!AZ12,2)</f>
        <v>4</v>
      </c>
      <c r="W12" s="11">
        <f>ROUND('UBC DQN'!BA12,2)</f>
        <v>5</v>
      </c>
      <c r="X12" s="11">
        <f>ROUND('UBC DQN'!BB12,2)</f>
        <v>4</v>
      </c>
      <c r="Y12" s="12">
        <f>ROUND('UBC DQN'!BC12,2)</f>
        <v>0</v>
      </c>
      <c r="Z12" s="14">
        <v>10</v>
      </c>
      <c r="AA12" s="6">
        <f t="shared" si="0"/>
        <v>27</v>
      </c>
      <c r="AB12" s="7">
        <f t="shared" si="0"/>
        <v>37</v>
      </c>
      <c r="AC12" s="7">
        <f t="shared" si="0"/>
        <v>42</v>
      </c>
      <c r="AD12" s="7">
        <f t="shared" si="0"/>
        <v>26</v>
      </c>
    </row>
    <row r="13" spans="1:30" ht="15" thickBot="1" x14ac:dyDescent="0.4">
      <c r="A13" s="14">
        <v>11</v>
      </c>
      <c r="B13" s="18">
        <f>'Inventory DQN'!BA13</f>
        <v>0</v>
      </c>
      <c r="C13" s="19">
        <f>'Inventory DQN'!BB13</f>
        <v>0</v>
      </c>
      <c r="D13" s="19">
        <f>'Inventory DQN'!BC13</f>
        <v>0</v>
      </c>
      <c r="E13" s="20">
        <f>'Inventory DQN'!BD13</f>
        <v>4</v>
      </c>
      <c r="F13" s="30">
        <v>11</v>
      </c>
      <c r="G13" s="18">
        <f>'Backlog DQN'!BA13</f>
        <v>2</v>
      </c>
      <c r="H13" s="19">
        <f>'Backlog DQN'!BB13</f>
        <v>1</v>
      </c>
      <c r="I13" s="19">
        <f>'Backlog DQN'!BC13</f>
        <v>2</v>
      </c>
      <c r="J13" s="20">
        <f>'Backlog DQN'!BD13</f>
        <v>0</v>
      </c>
      <c r="K13" s="30">
        <v>11</v>
      </c>
      <c r="L13" s="18">
        <f>'Orders DQN'!AZ13</f>
        <v>9</v>
      </c>
      <c r="M13" s="18">
        <f>'Orders DQN'!BA13</f>
        <v>10</v>
      </c>
      <c r="N13" s="18">
        <f>'Orders DQN'!BB13</f>
        <v>12</v>
      </c>
      <c r="O13" s="18">
        <f>'Orders DQN'!BC13</f>
        <v>13</v>
      </c>
      <c r="P13" s="13">
        <v>11</v>
      </c>
      <c r="Q13" s="27">
        <f>ROUND('IHC DQN'!AZ13,2)</f>
        <v>0</v>
      </c>
      <c r="R13" s="27">
        <f>ROUND('IHC DQN'!BA13,2)</f>
        <v>0</v>
      </c>
      <c r="S13" s="27">
        <f>ROUND('IHC DQN'!BB13,2)</f>
        <v>0</v>
      </c>
      <c r="T13" s="27">
        <f>ROUND('IHC DQN'!BC13,2)</f>
        <v>2</v>
      </c>
      <c r="U13">
        <v>11</v>
      </c>
      <c r="V13" s="10">
        <f>ROUND('UBC DQN'!AZ13,2)</f>
        <v>2</v>
      </c>
      <c r="W13" s="11">
        <f>ROUND('UBC DQN'!BA13,2)</f>
        <v>1</v>
      </c>
      <c r="X13" s="11">
        <f>ROUND('UBC DQN'!BB13,2)</f>
        <v>2</v>
      </c>
      <c r="Y13" s="12">
        <f>ROUND('UBC DQN'!BC13,2)</f>
        <v>0</v>
      </c>
      <c r="Z13" s="14">
        <v>11</v>
      </c>
      <c r="AA13" s="6">
        <f t="shared" si="0"/>
        <v>29</v>
      </c>
      <c r="AB13" s="7">
        <f t="shared" si="0"/>
        <v>38</v>
      </c>
      <c r="AC13" s="7">
        <f t="shared" si="0"/>
        <v>44</v>
      </c>
      <c r="AD13" s="7">
        <f t="shared" si="0"/>
        <v>28</v>
      </c>
    </row>
    <row r="14" spans="1:30" ht="15" thickBot="1" x14ac:dyDescent="0.4">
      <c r="A14" s="14">
        <v>12</v>
      </c>
      <c r="B14" s="18">
        <f>'Inventory DQN'!BA14</f>
        <v>2</v>
      </c>
      <c r="C14" s="19">
        <f>'Inventory DQN'!BB14</f>
        <v>2</v>
      </c>
      <c r="D14" s="19">
        <f>'Inventory DQN'!BC14</f>
        <v>1</v>
      </c>
      <c r="E14" s="20">
        <f>'Inventory DQN'!BD14</f>
        <v>6</v>
      </c>
      <c r="F14" s="30">
        <v>12</v>
      </c>
      <c r="G14" s="18">
        <f>'Backlog DQN'!BA14</f>
        <v>0</v>
      </c>
      <c r="H14" s="19">
        <f>'Backlog DQN'!BB14</f>
        <v>0</v>
      </c>
      <c r="I14" s="19">
        <f>'Backlog DQN'!BC14</f>
        <v>0</v>
      </c>
      <c r="J14" s="20">
        <f>'Backlog DQN'!BD14</f>
        <v>0</v>
      </c>
      <c r="K14" s="30">
        <v>12</v>
      </c>
      <c r="L14" s="18">
        <f>'Orders DQN'!AZ14</f>
        <v>8</v>
      </c>
      <c r="M14" s="18">
        <f>'Orders DQN'!BA14</f>
        <v>8</v>
      </c>
      <c r="N14" s="18">
        <f>'Orders DQN'!BB14</f>
        <v>9</v>
      </c>
      <c r="O14" s="18">
        <f>'Orders DQN'!BC14</f>
        <v>12</v>
      </c>
      <c r="P14" s="13">
        <v>12</v>
      </c>
      <c r="Q14" s="27">
        <f>ROUND('IHC DQN'!AZ14,2)</f>
        <v>1</v>
      </c>
      <c r="R14" s="27">
        <f>ROUND('IHC DQN'!BA14,2)</f>
        <v>1</v>
      </c>
      <c r="S14" s="27">
        <f>ROUND('IHC DQN'!BB14,2)</f>
        <v>1</v>
      </c>
      <c r="T14" s="27">
        <f>ROUND('IHC DQN'!BC14,2)</f>
        <v>3</v>
      </c>
      <c r="U14">
        <v>12</v>
      </c>
      <c r="V14" s="10">
        <f>ROUND('UBC DQN'!AZ14,2)</f>
        <v>0</v>
      </c>
      <c r="W14" s="11">
        <f>ROUND('UBC DQN'!BA14,2)</f>
        <v>0</v>
      </c>
      <c r="X14" s="11">
        <f>ROUND('UBC DQN'!BB14,2)</f>
        <v>0</v>
      </c>
      <c r="Y14" s="12">
        <f>ROUND('UBC DQN'!BC14,2)</f>
        <v>0</v>
      </c>
      <c r="Z14" s="14">
        <v>12</v>
      </c>
      <c r="AA14" s="6">
        <f t="shared" si="0"/>
        <v>30</v>
      </c>
      <c r="AB14" s="7">
        <f t="shared" si="0"/>
        <v>39</v>
      </c>
      <c r="AC14" s="7">
        <f t="shared" si="0"/>
        <v>45</v>
      </c>
      <c r="AD14" s="7">
        <f t="shared" si="0"/>
        <v>31</v>
      </c>
    </row>
    <row r="15" spans="1:30" ht="15" thickBot="1" x14ac:dyDescent="0.4">
      <c r="A15" s="14">
        <v>13</v>
      </c>
      <c r="B15" s="18">
        <f>'Inventory DQN'!BA15</f>
        <v>8</v>
      </c>
      <c r="C15" s="19">
        <f>'Inventory DQN'!BB15</f>
        <v>7</v>
      </c>
      <c r="D15" s="19">
        <f>'Inventory DQN'!BC15</f>
        <v>5</v>
      </c>
      <c r="E15" s="20">
        <f>'Inventory DQN'!BD15</f>
        <v>7</v>
      </c>
      <c r="F15" s="30">
        <v>13</v>
      </c>
      <c r="G15" s="18">
        <f>'Backlog DQN'!BA15</f>
        <v>0</v>
      </c>
      <c r="H15" s="19">
        <f>'Backlog DQN'!BB15</f>
        <v>0</v>
      </c>
      <c r="I15" s="19">
        <f>'Backlog DQN'!BC15</f>
        <v>0</v>
      </c>
      <c r="J15" s="20">
        <f>'Backlog DQN'!BD15</f>
        <v>0</v>
      </c>
      <c r="K15" s="30">
        <v>13</v>
      </c>
      <c r="L15" s="18">
        <f>'Orders DQN'!AZ15</f>
        <v>6</v>
      </c>
      <c r="M15" s="18">
        <f>'Orders DQN'!BA15</f>
        <v>6</v>
      </c>
      <c r="N15" s="18">
        <f>'Orders DQN'!BB15</f>
        <v>6</v>
      </c>
      <c r="O15" s="18">
        <f>'Orders DQN'!BC15</f>
        <v>8</v>
      </c>
      <c r="P15" s="13">
        <v>13</v>
      </c>
      <c r="Q15" s="27">
        <f>ROUND('IHC DQN'!AZ15,2)</f>
        <v>4</v>
      </c>
      <c r="R15" s="27">
        <f>ROUND('IHC DQN'!BA15,2)</f>
        <v>4</v>
      </c>
      <c r="S15" s="27">
        <f>ROUND('IHC DQN'!BB15,2)</f>
        <v>3</v>
      </c>
      <c r="T15" s="27">
        <f>ROUND('IHC DQN'!BC15,2)</f>
        <v>4</v>
      </c>
      <c r="U15">
        <v>13</v>
      </c>
      <c r="V15" s="10">
        <f>ROUND('UBC DQN'!AZ15,2)</f>
        <v>0</v>
      </c>
      <c r="W15" s="11">
        <f>ROUND('UBC DQN'!BA15,2)</f>
        <v>0</v>
      </c>
      <c r="X15" s="11">
        <f>ROUND('UBC DQN'!BB15,2)</f>
        <v>0</v>
      </c>
      <c r="Y15" s="12">
        <f>ROUND('UBC DQN'!BC15,2)</f>
        <v>0</v>
      </c>
      <c r="Z15" s="14">
        <v>13</v>
      </c>
      <c r="AA15" s="6">
        <f t="shared" si="0"/>
        <v>34</v>
      </c>
      <c r="AB15" s="7">
        <f t="shared" si="0"/>
        <v>43</v>
      </c>
      <c r="AC15" s="7">
        <f t="shared" si="0"/>
        <v>48</v>
      </c>
      <c r="AD15" s="7">
        <f t="shared" si="0"/>
        <v>35</v>
      </c>
    </row>
    <row r="16" spans="1:30" ht="15" thickBot="1" x14ac:dyDescent="0.4">
      <c r="A16" s="14">
        <v>14</v>
      </c>
      <c r="B16" s="18">
        <f>'Inventory DQN'!BA16</f>
        <v>11</v>
      </c>
      <c r="C16" s="19">
        <f>'Inventory DQN'!BB16</f>
        <v>13</v>
      </c>
      <c r="D16" s="19">
        <f>'Inventory DQN'!BC16</f>
        <v>10</v>
      </c>
      <c r="E16" s="20">
        <f>'Inventory DQN'!BD16</f>
        <v>10</v>
      </c>
      <c r="F16" s="30">
        <v>14</v>
      </c>
      <c r="G16" s="18">
        <f>'Backlog DQN'!BA16</f>
        <v>0</v>
      </c>
      <c r="H16" s="19">
        <f>'Backlog DQN'!BB16</f>
        <v>0</v>
      </c>
      <c r="I16" s="19">
        <f>'Backlog DQN'!BC16</f>
        <v>0</v>
      </c>
      <c r="J16" s="20">
        <f>'Backlog DQN'!BD16</f>
        <v>0</v>
      </c>
      <c r="K16" s="30">
        <v>14</v>
      </c>
      <c r="L16" s="18">
        <f>'Orders DQN'!AZ16</f>
        <v>6</v>
      </c>
      <c r="M16" s="18">
        <f>'Orders DQN'!BA16</f>
        <v>2</v>
      </c>
      <c r="N16" s="18">
        <f>'Orders DQN'!BB16</f>
        <v>3</v>
      </c>
      <c r="O16" s="18">
        <f>'Orders DQN'!BC16</f>
        <v>5</v>
      </c>
      <c r="P16" s="13">
        <v>14</v>
      </c>
      <c r="Q16" s="27">
        <f>ROUND('IHC DQN'!AZ16,2)</f>
        <v>6</v>
      </c>
      <c r="R16" s="27">
        <f>ROUND('IHC DQN'!BA16,2)</f>
        <v>7</v>
      </c>
      <c r="S16" s="27">
        <f>ROUND('IHC DQN'!BB16,2)</f>
        <v>5</v>
      </c>
      <c r="T16" s="27">
        <f>ROUND('IHC DQN'!BC16,2)</f>
        <v>5</v>
      </c>
      <c r="U16">
        <v>14</v>
      </c>
      <c r="V16" s="10">
        <f>ROUND('UBC DQN'!AZ16,2)</f>
        <v>0</v>
      </c>
      <c r="W16" s="11">
        <f>ROUND('UBC DQN'!BA16,2)</f>
        <v>0</v>
      </c>
      <c r="X16" s="11">
        <f>ROUND('UBC DQN'!BB16,2)</f>
        <v>0</v>
      </c>
      <c r="Y16" s="12">
        <f>ROUND('UBC DQN'!BC16,2)</f>
        <v>0</v>
      </c>
      <c r="Z16" s="14">
        <v>14</v>
      </c>
      <c r="AA16" s="6">
        <f t="shared" si="0"/>
        <v>40</v>
      </c>
      <c r="AB16" s="7">
        <f t="shared" si="0"/>
        <v>50</v>
      </c>
      <c r="AC16" s="7">
        <f t="shared" si="0"/>
        <v>53</v>
      </c>
      <c r="AD16" s="7">
        <f t="shared" si="0"/>
        <v>40</v>
      </c>
    </row>
    <row r="17" spans="1:30" ht="15" thickBot="1" x14ac:dyDescent="0.4">
      <c r="A17" s="14">
        <v>15</v>
      </c>
      <c r="B17" s="18">
        <f>'Inventory DQN'!BA17</f>
        <v>12</v>
      </c>
      <c r="C17" s="19">
        <f>'Inventory DQN'!BB17</f>
        <v>17</v>
      </c>
      <c r="D17" s="19">
        <f>'Inventory DQN'!BC17</f>
        <v>16</v>
      </c>
      <c r="E17" s="20">
        <f>'Inventory DQN'!BD17</f>
        <v>12</v>
      </c>
      <c r="F17" s="30">
        <v>15</v>
      </c>
      <c r="G17" s="18">
        <f>'Backlog DQN'!BA17</f>
        <v>0</v>
      </c>
      <c r="H17" s="19">
        <f>'Backlog DQN'!BB17</f>
        <v>0</v>
      </c>
      <c r="I17" s="19">
        <f>'Backlog DQN'!BC17</f>
        <v>0</v>
      </c>
      <c r="J17" s="20">
        <f>'Backlog DQN'!BD17</f>
        <v>0</v>
      </c>
      <c r="K17" s="30">
        <v>15</v>
      </c>
      <c r="L17" s="18">
        <f>'Orders DQN'!AZ17</f>
        <v>6</v>
      </c>
      <c r="M17" s="18">
        <f>'Orders DQN'!BA17</f>
        <v>2</v>
      </c>
      <c r="N17" s="18">
        <f>'Orders DQN'!BB17</f>
        <v>0</v>
      </c>
      <c r="O17" s="18">
        <f>'Orders DQN'!BC17</f>
        <v>1</v>
      </c>
      <c r="P17" s="13">
        <v>15</v>
      </c>
      <c r="Q17" s="27">
        <f>ROUND('IHC DQN'!AZ17,2)</f>
        <v>6</v>
      </c>
      <c r="R17" s="27">
        <f>ROUND('IHC DQN'!BA17,2)</f>
        <v>9</v>
      </c>
      <c r="S17" s="27">
        <f>ROUND('IHC DQN'!BB17,2)</f>
        <v>8</v>
      </c>
      <c r="T17" s="27">
        <f>ROUND('IHC DQN'!BC17,2)</f>
        <v>6</v>
      </c>
      <c r="U17">
        <v>15</v>
      </c>
      <c r="V17" s="10">
        <f>ROUND('UBC DQN'!AZ17,2)</f>
        <v>0</v>
      </c>
      <c r="W17" s="11">
        <f>ROUND('UBC DQN'!BA17,2)</f>
        <v>0</v>
      </c>
      <c r="X17" s="11">
        <f>ROUND('UBC DQN'!BB17,2)</f>
        <v>0</v>
      </c>
      <c r="Y17" s="12">
        <f>ROUND('UBC DQN'!BC17,2)</f>
        <v>0</v>
      </c>
      <c r="Z17" s="14">
        <v>15</v>
      </c>
      <c r="AA17" s="6">
        <f t="shared" si="0"/>
        <v>46</v>
      </c>
      <c r="AB17" s="7">
        <f t="shared" si="0"/>
        <v>59</v>
      </c>
      <c r="AC17" s="7">
        <f t="shared" si="0"/>
        <v>61</v>
      </c>
      <c r="AD17" s="7">
        <f t="shared" si="0"/>
        <v>46</v>
      </c>
    </row>
    <row r="18" spans="1:30" ht="15" thickBot="1" x14ac:dyDescent="0.4">
      <c r="A18" s="14">
        <v>16</v>
      </c>
      <c r="B18" s="18">
        <f>'Inventory DQN'!BA18</f>
        <v>12</v>
      </c>
      <c r="C18" s="19">
        <f>'Inventory DQN'!BB18</f>
        <v>19</v>
      </c>
      <c r="D18" s="19">
        <f>'Inventory DQN'!BC18</f>
        <v>23</v>
      </c>
      <c r="E18" s="20">
        <f>'Inventory DQN'!BD18</f>
        <v>14</v>
      </c>
      <c r="F18" s="30">
        <v>16</v>
      </c>
      <c r="G18" s="18">
        <f>'Backlog DQN'!BA18</f>
        <v>0</v>
      </c>
      <c r="H18" s="19">
        <f>'Backlog DQN'!BB18</f>
        <v>0</v>
      </c>
      <c r="I18" s="19">
        <f>'Backlog DQN'!BC18</f>
        <v>0</v>
      </c>
      <c r="J18" s="20">
        <f>'Backlog DQN'!BD18</f>
        <v>0</v>
      </c>
      <c r="K18" s="30">
        <v>16</v>
      </c>
      <c r="L18" s="18">
        <f>'Orders DQN'!AZ18</f>
        <v>6</v>
      </c>
      <c r="M18" s="18">
        <f>'Orders DQN'!BA18</f>
        <v>2</v>
      </c>
      <c r="N18" s="18">
        <f>'Orders DQN'!BB18</f>
        <v>0</v>
      </c>
      <c r="O18" s="18">
        <f>'Orders DQN'!BC18</f>
        <v>0</v>
      </c>
      <c r="P18" s="13">
        <v>16</v>
      </c>
      <c r="Q18" s="27">
        <f>ROUND('IHC DQN'!AZ18,2)</f>
        <v>6</v>
      </c>
      <c r="R18" s="27">
        <f>ROUND('IHC DQN'!BA18,2)</f>
        <v>10</v>
      </c>
      <c r="S18" s="27">
        <f>ROUND('IHC DQN'!BB18,2)</f>
        <v>12</v>
      </c>
      <c r="T18" s="27">
        <f>ROUND('IHC DQN'!BC18,2)</f>
        <v>7</v>
      </c>
      <c r="U18">
        <v>16</v>
      </c>
      <c r="V18" s="10">
        <f>ROUND('UBC DQN'!AZ18,2)</f>
        <v>0</v>
      </c>
      <c r="W18" s="11">
        <f>ROUND('UBC DQN'!BA18,2)</f>
        <v>0</v>
      </c>
      <c r="X18" s="11">
        <f>ROUND('UBC DQN'!BB18,2)</f>
        <v>0</v>
      </c>
      <c r="Y18" s="12">
        <f>ROUND('UBC DQN'!BC18,2)</f>
        <v>0</v>
      </c>
      <c r="Z18" s="14">
        <v>16</v>
      </c>
      <c r="AA18" s="6">
        <f t="shared" si="0"/>
        <v>52</v>
      </c>
      <c r="AB18" s="7">
        <f t="shared" si="0"/>
        <v>69</v>
      </c>
      <c r="AC18" s="7">
        <f t="shared" si="0"/>
        <v>73</v>
      </c>
      <c r="AD18" s="7">
        <f t="shared" si="0"/>
        <v>53</v>
      </c>
    </row>
    <row r="19" spans="1:30" ht="15" thickBot="1" x14ac:dyDescent="0.4">
      <c r="A19" s="14">
        <v>17</v>
      </c>
      <c r="B19" s="18">
        <f>'Inventory DQN'!BA19</f>
        <v>10</v>
      </c>
      <c r="C19" s="19">
        <f>'Inventory DQN'!BB19</f>
        <v>19</v>
      </c>
      <c r="D19" s="19">
        <f>'Inventory DQN'!BC19</f>
        <v>27</v>
      </c>
      <c r="E19" s="20">
        <f>'Inventory DQN'!BD19</f>
        <v>15</v>
      </c>
      <c r="F19" s="30">
        <v>17</v>
      </c>
      <c r="G19" s="18">
        <f>'Backlog DQN'!BA19</f>
        <v>0</v>
      </c>
      <c r="H19" s="19">
        <f>'Backlog DQN'!BB19</f>
        <v>0</v>
      </c>
      <c r="I19" s="19">
        <f>'Backlog DQN'!BC19</f>
        <v>0</v>
      </c>
      <c r="J19" s="20">
        <f>'Backlog DQN'!BD19</f>
        <v>0</v>
      </c>
      <c r="K19" s="30">
        <v>17</v>
      </c>
      <c r="L19" s="18">
        <f>'Orders DQN'!AZ19</f>
        <v>7</v>
      </c>
      <c r="M19" s="18">
        <f>'Orders DQN'!BA19</f>
        <v>3</v>
      </c>
      <c r="N19" s="18">
        <f>'Orders DQN'!BB19</f>
        <v>0</v>
      </c>
      <c r="O19" s="18">
        <f>'Orders DQN'!BC19</f>
        <v>0</v>
      </c>
      <c r="P19" s="13">
        <v>17</v>
      </c>
      <c r="Q19" s="27">
        <f>ROUND('IHC DQN'!AZ19,2)</f>
        <v>5</v>
      </c>
      <c r="R19" s="27">
        <f>ROUND('IHC DQN'!BA19,2)</f>
        <v>10</v>
      </c>
      <c r="S19" s="27">
        <f>ROUND('IHC DQN'!BB19,2)</f>
        <v>14</v>
      </c>
      <c r="T19" s="27">
        <f>ROUND('IHC DQN'!BC19,2)</f>
        <v>8</v>
      </c>
      <c r="U19">
        <v>17</v>
      </c>
      <c r="V19" s="10">
        <f>ROUND('UBC DQN'!AZ19,2)</f>
        <v>0</v>
      </c>
      <c r="W19" s="11">
        <f>ROUND('UBC DQN'!BA19,2)</f>
        <v>0</v>
      </c>
      <c r="X19" s="11">
        <f>ROUND('UBC DQN'!BB19,2)</f>
        <v>0</v>
      </c>
      <c r="Y19" s="12">
        <f>ROUND('UBC DQN'!BC19,2)</f>
        <v>0</v>
      </c>
      <c r="Z19" s="14">
        <v>17</v>
      </c>
      <c r="AA19" s="6">
        <f t="shared" ref="AA19:AD34" si="1">Q19+V19+AA18</f>
        <v>57</v>
      </c>
      <c r="AB19" s="7">
        <f t="shared" si="1"/>
        <v>79</v>
      </c>
      <c r="AC19" s="7">
        <f t="shared" si="1"/>
        <v>87</v>
      </c>
      <c r="AD19" s="7">
        <f t="shared" si="1"/>
        <v>61</v>
      </c>
    </row>
    <row r="20" spans="1:30" ht="15" thickBot="1" x14ac:dyDescent="0.4">
      <c r="A20" s="14">
        <v>18</v>
      </c>
      <c r="B20" s="18">
        <f>'Inventory DQN'!BA20</f>
        <v>8</v>
      </c>
      <c r="C20" s="19">
        <f>'Inventory DQN'!BB20</f>
        <v>15</v>
      </c>
      <c r="D20" s="19">
        <f>'Inventory DQN'!BC20</f>
        <v>28</v>
      </c>
      <c r="E20" s="20">
        <f>'Inventory DQN'!BD20</f>
        <v>15</v>
      </c>
      <c r="F20" s="30">
        <v>18</v>
      </c>
      <c r="G20" s="18">
        <f>'Backlog DQN'!BA20</f>
        <v>0</v>
      </c>
      <c r="H20" s="19">
        <f>'Backlog DQN'!BB20</f>
        <v>0</v>
      </c>
      <c r="I20" s="19">
        <f>'Backlog DQN'!BC20</f>
        <v>0</v>
      </c>
      <c r="J20" s="20">
        <f>'Backlog DQN'!BD20</f>
        <v>0</v>
      </c>
      <c r="K20" s="30">
        <v>18</v>
      </c>
      <c r="L20" s="18">
        <f>'Orders DQN'!AZ20</f>
        <v>8</v>
      </c>
      <c r="M20" s="18">
        <f>'Orders DQN'!BA20</f>
        <v>6</v>
      </c>
      <c r="N20" s="18">
        <f>'Orders DQN'!BB20</f>
        <v>0</v>
      </c>
      <c r="O20" s="18">
        <f>'Orders DQN'!BC20</f>
        <v>0</v>
      </c>
      <c r="P20" s="13">
        <v>18</v>
      </c>
      <c r="Q20" s="27">
        <f>ROUND('IHC DQN'!AZ20,2)</f>
        <v>4</v>
      </c>
      <c r="R20" s="27">
        <f>ROUND('IHC DQN'!BA20,2)</f>
        <v>8</v>
      </c>
      <c r="S20" s="27">
        <f>ROUND('IHC DQN'!BB20,2)</f>
        <v>14</v>
      </c>
      <c r="T20" s="27">
        <f>ROUND('IHC DQN'!BC20,2)</f>
        <v>8</v>
      </c>
      <c r="U20">
        <v>18</v>
      </c>
      <c r="V20" s="10">
        <f>ROUND('UBC DQN'!AZ20,2)</f>
        <v>0</v>
      </c>
      <c r="W20" s="11">
        <f>ROUND('UBC DQN'!BA20,2)</f>
        <v>0</v>
      </c>
      <c r="X20" s="11">
        <f>ROUND('UBC DQN'!BB20,2)</f>
        <v>0</v>
      </c>
      <c r="Y20" s="12">
        <f>ROUND('UBC DQN'!BC20,2)</f>
        <v>0</v>
      </c>
      <c r="Z20" s="14">
        <v>18</v>
      </c>
      <c r="AA20" s="6">
        <f t="shared" si="1"/>
        <v>61</v>
      </c>
      <c r="AB20" s="7">
        <f t="shared" si="1"/>
        <v>87</v>
      </c>
      <c r="AC20" s="7">
        <f t="shared" si="1"/>
        <v>101</v>
      </c>
      <c r="AD20" s="7">
        <f t="shared" si="1"/>
        <v>69</v>
      </c>
    </row>
    <row r="21" spans="1:30" ht="15" thickBot="1" x14ac:dyDescent="0.4">
      <c r="A21" s="14">
        <v>19</v>
      </c>
      <c r="B21" s="18">
        <f>'Inventory DQN'!BA21</f>
        <v>6</v>
      </c>
      <c r="C21" s="19">
        <f>'Inventory DQN'!BB21</f>
        <v>10</v>
      </c>
      <c r="D21" s="19">
        <f>'Inventory DQN'!BC21</f>
        <v>25</v>
      </c>
      <c r="E21" s="20">
        <f>'Inventory DQN'!BD21</f>
        <v>15</v>
      </c>
      <c r="F21" s="30">
        <v>19</v>
      </c>
      <c r="G21" s="18">
        <f>'Backlog DQN'!BA21</f>
        <v>0</v>
      </c>
      <c r="H21" s="19">
        <f>'Backlog DQN'!BB21</f>
        <v>0</v>
      </c>
      <c r="I21" s="19">
        <f>'Backlog DQN'!BC21</f>
        <v>0</v>
      </c>
      <c r="J21" s="20">
        <f>'Backlog DQN'!BD21</f>
        <v>0</v>
      </c>
      <c r="K21" s="30">
        <v>19</v>
      </c>
      <c r="L21" s="18">
        <f>'Orders DQN'!AZ21</f>
        <v>8</v>
      </c>
      <c r="M21" s="18">
        <f>'Orders DQN'!BA21</f>
        <v>8</v>
      </c>
      <c r="N21" s="18">
        <f>'Orders DQN'!BB21</f>
        <v>1</v>
      </c>
      <c r="O21" s="18">
        <f>'Orders DQN'!BC21</f>
        <v>0</v>
      </c>
      <c r="P21" s="13">
        <v>19</v>
      </c>
      <c r="Q21" s="27">
        <f>ROUND('IHC DQN'!AZ21,2)</f>
        <v>3</v>
      </c>
      <c r="R21" s="27">
        <f>ROUND('IHC DQN'!BA21,2)</f>
        <v>5</v>
      </c>
      <c r="S21" s="27">
        <f>ROUND('IHC DQN'!BB21,2)</f>
        <v>13</v>
      </c>
      <c r="T21" s="27">
        <f>ROUND('IHC DQN'!BC21,2)</f>
        <v>8</v>
      </c>
      <c r="U21">
        <v>19</v>
      </c>
      <c r="V21" s="10">
        <f>ROUND('UBC DQN'!AZ21,2)</f>
        <v>0</v>
      </c>
      <c r="W21" s="11">
        <f>ROUND('UBC DQN'!BA21,2)</f>
        <v>0</v>
      </c>
      <c r="X21" s="11">
        <f>ROUND('UBC DQN'!BB21,2)</f>
        <v>0</v>
      </c>
      <c r="Y21" s="12">
        <f>ROUND('UBC DQN'!BC21,2)</f>
        <v>0</v>
      </c>
      <c r="Z21" s="14">
        <v>19</v>
      </c>
      <c r="AA21" s="6">
        <f t="shared" si="1"/>
        <v>64</v>
      </c>
      <c r="AB21" s="7">
        <f t="shared" si="1"/>
        <v>92</v>
      </c>
      <c r="AC21" s="7">
        <f t="shared" si="1"/>
        <v>114</v>
      </c>
      <c r="AD21" s="7">
        <f t="shared" si="1"/>
        <v>77</v>
      </c>
    </row>
    <row r="22" spans="1:30" ht="15" thickBot="1" x14ac:dyDescent="0.4">
      <c r="A22" s="14">
        <v>20</v>
      </c>
      <c r="B22" s="18">
        <f>'Inventory DQN'!BA22</f>
        <v>4</v>
      </c>
      <c r="C22" s="19">
        <f>'Inventory DQN'!BB22</f>
        <v>4</v>
      </c>
      <c r="D22" s="19">
        <f>'Inventory DQN'!BC22</f>
        <v>19</v>
      </c>
      <c r="E22" s="20">
        <f>'Inventory DQN'!BD22</f>
        <v>15</v>
      </c>
      <c r="F22" s="30">
        <v>20</v>
      </c>
      <c r="G22" s="18">
        <f>'Backlog DQN'!BA22</f>
        <v>0</v>
      </c>
      <c r="H22" s="19">
        <f>'Backlog DQN'!BB22</f>
        <v>0</v>
      </c>
      <c r="I22" s="19">
        <f>'Backlog DQN'!BC22</f>
        <v>0</v>
      </c>
      <c r="J22" s="20">
        <f>'Backlog DQN'!BD22</f>
        <v>0</v>
      </c>
      <c r="K22" s="30">
        <v>20</v>
      </c>
      <c r="L22" s="18">
        <f>'Orders DQN'!AZ22</f>
        <v>9</v>
      </c>
      <c r="M22" s="18">
        <f>'Orders DQN'!BA22</f>
        <v>10</v>
      </c>
      <c r="N22" s="18">
        <f>'Orders DQN'!BB22</f>
        <v>6</v>
      </c>
      <c r="O22" s="18">
        <f>'Orders DQN'!BC22</f>
        <v>0</v>
      </c>
      <c r="P22" s="13">
        <v>20</v>
      </c>
      <c r="Q22" s="27">
        <f>ROUND('IHC DQN'!AZ22,2)</f>
        <v>2</v>
      </c>
      <c r="R22" s="27">
        <f>ROUND('IHC DQN'!BA22,2)</f>
        <v>2</v>
      </c>
      <c r="S22" s="27">
        <f>ROUND('IHC DQN'!BB22,2)</f>
        <v>10</v>
      </c>
      <c r="T22" s="27">
        <f>ROUND('IHC DQN'!BC22,2)</f>
        <v>8</v>
      </c>
      <c r="U22">
        <v>20</v>
      </c>
      <c r="V22" s="10">
        <f>ROUND('UBC DQN'!AZ22,2)</f>
        <v>0</v>
      </c>
      <c r="W22" s="11">
        <f>ROUND('UBC DQN'!BA22,2)</f>
        <v>0</v>
      </c>
      <c r="X22" s="11">
        <f>ROUND('UBC DQN'!BB22,2)</f>
        <v>0</v>
      </c>
      <c r="Y22" s="12">
        <f>ROUND('UBC DQN'!BC22,2)</f>
        <v>0</v>
      </c>
      <c r="Z22" s="14">
        <v>20</v>
      </c>
      <c r="AA22" s="6">
        <f t="shared" si="1"/>
        <v>66</v>
      </c>
      <c r="AB22" s="7">
        <f t="shared" si="1"/>
        <v>94</v>
      </c>
      <c r="AC22" s="7">
        <f t="shared" si="1"/>
        <v>124</v>
      </c>
      <c r="AD22" s="7">
        <f t="shared" si="1"/>
        <v>85</v>
      </c>
    </row>
    <row r="23" spans="1:30" ht="15" thickBot="1" x14ac:dyDescent="0.4">
      <c r="A23" s="14">
        <v>21</v>
      </c>
      <c r="B23" s="18">
        <f>'Inventory DQN'!BA23</f>
        <v>3</v>
      </c>
      <c r="C23" s="19">
        <f>'Inventory DQN'!BB23</f>
        <v>0</v>
      </c>
      <c r="D23" s="19">
        <f>'Inventory DQN'!BC23</f>
        <v>11</v>
      </c>
      <c r="E23" s="20">
        <f>'Inventory DQN'!BD23</f>
        <v>14</v>
      </c>
      <c r="F23" s="30">
        <v>21</v>
      </c>
      <c r="G23" s="18">
        <f>'Backlog DQN'!BA23</f>
        <v>0</v>
      </c>
      <c r="H23" s="19">
        <f>'Backlog DQN'!BB23</f>
        <v>1</v>
      </c>
      <c r="I23" s="19">
        <f>'Backlog DQN'!BC23</f>
        <v>0</v>
      </c>
      <c r="J23" s="20">
        <f>'Backlog DQN'!BD23</f>
        <v>0</v>
      </c>
      <c r="K23" s="30">
        <v>21</v>
      </c>
      <c r="L23" s="18">
        <f>'Orders DQN'!AZ23</f>
        <v>9</v>
      </c>
      <c r="M23" s="18">
        <f>'Orders DQN'!BA23</f>
        <v>12</v>
      </c>
      <c r="N23" s="18">
        <f>'Orders DQN'!BB23</f>
        <v>11</v>
      </c>
      <c r="O23" s="18">
        <f>'Orders DQN'!BC23</f>
        <v>4</v>
      </c>
      <c r="P23" s="13">
        <v>21</v>
      </c>
      <c r="Q23" s="27">
        <f>ROUND('IHC DQN'!AZ23,2)</f>
        <v>2</v>
      </c>
      <c r="R23" s="27">
        <f>ROUND('IHC DQN'!BA23,2)</f>
        <v>0</v>
      </c>
      <c r="S23" s="27">
        <f>ROUND('IHC DQN'!BB23,2)</f>
        <v>6</v>
      </c>
      <c r="T23" s="27">
        <f>ROUND('IHC DQN'!BC23,2)</f>
        <v>7</v>
      </c>
      <c r="U23">
        <v>21</v>
      </c>
      <c r="V23" s="10">
        <f>ROUND('UBC DQN'!AZ23,2)</f>
        <v>0</v>
      </c>
      <c r="W23" s="11">
        <f>ROUND('UBC DQN'!BA23,2)</f>
        <v>1</v>
      </c>
      <c r="X23" s="11">
        <f>ROUND('UBC DQN'!BB23,2)</f>
        <v>0</v>
      </c>
      <c r="Y23" s="12">
        <f>ROUND('UBC DQN'!BC23,2)</f>
        <v>0</v>
      </c>
      <c r="Z23" s="14">
        <v>21</v>
      </c>
      <c r="AA23" s="6">
        <f t="shared" si="1"/>
        <v>68</v>
      </c>
      <c r="AB23" s="7">
        <f t="shared" si="1"/>
        <v>95</v>
      </c>
      <c r="AC23" s="7">
        <f t="shared" si="1"/>
        <v>130</v>
      </c>
      <c r="AD23" s="7">
        <f t="shared" si="1"/>
        <v>92</v>
      </c>
    </row>
    <row r="24" spans="1:30" ht="15" thickBot="1" x14ac:dyDescent="0.4">
      <c r="A24" s="14">
        <v>22</v>
      </c>
      <c r="B24" s="18">
        <f>'Inventory DQN'!BA24</f>
        <v>3</v>
      </c>
      <c r="C24" s="19">
        <f>'Inventory DQN'!BB24</f>
        <v>0</v>
      </c>
      <c r="D24" s="19">
        <f>'Inventory DQN'!BC24</f>
        <v>1</v>
      </c>
      <c r="E24" s="20">
        <f>'Inventory DQN'!BD24</f>
        <v>8</v>
      </c>
      <c r="F24" s="30">
        <v>22</v>
      </c>
      <c r="G24" s="18">
        <f>'Backlog DQN'!BA24</f>
        <v>0</v>
      </c>
      <c r="H24" s="19">
        <f>'Backlog DQN'!BB24</f>
        <v>4</v>
      </c>
      <c r="I24" s="19">
        <f>'Backlog DQN'!BC24</f>
        <v>0</v>
      </c>
      <c r="J24" s="20">
        <f>'Backlog DQN'!BD24</f>
        <v>0</v>
      </c>
      <c r="K24" s="30">
        <v>22</v>
      </c>
      <c r="L24" s="18">
        <f>'Orders DQN'!AZ24</f>
        <v>9</v>
      </c>
      <c r="M24" s="18">
        <f>'Orders DQN'!BA24</f>
        <v>13</v>
      </c>
      <c r="N24" s="18">
        <f>'Orders DQN'!BB24</f>
        <v>16</v>
      </c>
      <c r="O24" s="18">
        <f>'Orders DQN'!BC24</f>
        <v>11</v>
      </c>
      <c r="P24" s="13">
        <v>22</v>
      </c>
      <c r="Q24" s="27">
        <f>ROUND('IHC DQN'!AZ24,2)</f>
        <v>2</v>
      </c>
      <c r="R24" s="27">
        <f>ROUND('IHC DQN'!BA24,2)</f>
        <v>0</v>
      </c>
      <c r="S24" s="27">
        <f>ROUND('IHC DQN'!BB24,2)</f>
        <v>1</v>
      </c>
      <c r="T24" s="27">
        <f>ROUND('IHC DQN'!BC24,2)</f>
        <v>4</v>
      </c>
      <c r="U24">
        <v>22</v>
      </c>
      <c r="V24" s="10">
        <f>ROUND('UBC DQN'!AZ24,2)</f>
        <v>0</v>
      </c>
      <c r="W24" s="11">
        <f>ROUND('UBC DQN'!BA24,2)</f>
        <v>4</v>
      </c>
      <c r="X24" s="11">
        <f>ROUND('UBC DQN'!BB24,2)</f>
        <v>0</v>
      </c>
      <c r="Y24" s="12">
        <f>ROUND('UBC DQN'!BC24,2)</f>
        <v>0</v>
      </c>
      <c r="Z24" s="14">
        <v>22</v>
      </c>
      <c r="AA24" s="6">
        <f t="shared" si="1"/>
        <v>70</v>
      </c>
      <c r="AB24" s="7">
        <f t="shared" si="1"/>
        <v>99</v>
      </c>
      <c r="AC24" s="7">
        <f t="shared" si="1"/>
        <v>131</v>
      </c>
      <c r="AD24" s="7">
        <f t="shared" si="1"/>
        <v>96</v>
      </c>
    </row>
    <row r="25" spans="1:30" ht="15" thickBot="1" x14ac:dyDescent="0.4">
      <c r="A25" s="14">
        <v>23</v>
      </c>
      <c r="B25" s="18">
        <f>'Inventory DQN'!BA25</f>
        <v>2</v>
      </c>
      <c r="C25" s="19">
        <f>'Inventory DQN'!BB25</f>
        <v>0</v>
      </c>
      <c r="D25" s="19">
        <f>'Inventory DQN'!BC25</f>
        <v>0</v>
      </c>
      <c r="E25" s="20">
        <f>'Inventory DQN'!BD25</f>
        <v>1</v>
      </c>
      <c r="F25" s="30">
        <v>23</v>
      </c>
      <c r="G25" s="18">
        <f>'Backlog DQN'!BA25</f>
        <v>0</v>
      </c>
      <c r="H25" s="19">
        <f>'Backlog DQN'!BB25</f>
        <v>5</v>
      </c>
      <c r="I25" s="19">
        <f>'Backlog DQN'!BC25</f>
        <v>10</v>
      </c>
      <c r="J25" s="20">
        <f>'Backlog DQN'!BD25</f>
        <v>0</v>
      </c>
      <c r="K25" s="30">
        <v>23</v>
      </c>
      <c r="L25" s="18">
        <f>'Orders DQN'!AZ25</f>
        <v>9</v>
      </c>
      <c r="M25" s="18">
        <f>'Orders DQN'!BA25</f>
        <v>12</v>
      </c>
      <c r="N25" s="18">
        <f>'Orders DQN'!BB25</f>
        <v>19</v>
      </c>
      <c r="O25" s="18">
        <f>'Orders DQN'!BC25</f>
        <v>18</v>
      </c>
      <c r="P25" s="13">
        <v>23</v>
      </c>
      <c r="Q25" s="27">
        <f>ROUND('IHC DQN'!AZ25,2)</f>
        <v>1</v>
      </c>
      <c r="R25" s="27">
        <f>ROUND('IHC DQN'!BA25,2)</f>
        <v>0</v>
      </c>
      <c r="S25" s="27">
        <f>ROUND('IHC DQN'!BB25,2)</f>
        <v>0</v>
      </c>
      <c r="T25" s="27">
        <f>ROUND('IHC DQN'!BC25,2)</f>
        <v>1</v>
      </c>
      <c r="U25">
        <v>23</v>
      </c>
      <c r="V25" s="10">
        <f>ROUND('UBC DQN'!AZ25,2)</f>
        <v>0</v>
      </c>
      <c r="W25" s="11">
        <f>ROUND('UBC DQN'!BA25,2)</f>
        <v>5</v>
      </c>
      <c r="X25" s="11">
        <f>ROUND('UBC DQN'!BB25,2)</f>
        <v>10</v>
      </c>
      <c r="Y25" s="12">
        <f>ROUND('UBC DQN'!BC25,2)</f>
        <v>0</v>
      </c>
      <c r="Z25" s="14">
        <v>23</v>
      </c>
      <c r="AA25" s="6">
        <f t="shared" si="1"/>
        <v>71</v>
      </c>
      <c r="AB25" s="7">
        <f t="shared" si="1"/>
        <v>104</v>
      </c>
      <c r="AC25" s="7">
        <f t="shared" si="1"/>
        <v>141</v>
      </c>
      <c r="AD25" s="7">
        <f t="shared" si="1"/>
        <v>97</v>
      </c>
    </row>
    <row r="26" spans="1:30" ht="15" thickBot="1" x14ac:dyDescent="0.4">
      <c r="A26" s="14">
        <v>24</v>
      </c>
      <c r="B26" s="18">
        <f>'Inventory DQN'!BA26</f>
        <v>0</v>
      </c>
      <c r="C26" s="19">
        <f>'Inventory DQN'!BB26</f>
        <v>0</v>
      </c>
      <c r="D26" s="19">
        <f>'Inventory DQN'!BC26</f>
        <v>0</v>
      </c>
      <c r="E26" s="20">
        <f>'Inventory DQN'!BD26</f>
        <v>0</v>
      </c>
      <c r="F26" s="30">
        <v>24</v>
      </c>
      <c r="G26" s="18">
        <f>'Backlog DQN'!BA26</f>
        <v>0</v>
      </c>
      <c r="H26" s="19">
        <f>'Backlog DQN'!BB26</f>
        <v>4</v>
      </c>
      <c r="I26" s="19">
        <f>'Backlog DQN'!BC26</f>
        <v>17</v>
      </c>
      <c r="J26" s="20">
        <f>'Backlog DQN'!BD26</f>
        <v>4</v>
      </c>
      <c r="K26" s="30">
        <v>24</v>
      </c>
      <c r="L26" s="18">
        <f>'Orders DQN'!AZ26</f>
        <v>9</v>
      </c>
      <c r="M26" s="18">
        <f>'Orders DQN'!BA26</f>
        <v>11</v>
      </c>
      <c r="N26" s="18">
        <f>'Orders DQN'!BB26</f>
        <v>19</v>
      </c>
      <c r="O26" s="18">
        <f>'Orders DQN'!BC26</f>
        <v>23</v>
      </c>
      <c r="P26" s="13">
        <v>24</v>
      </c>
      <c r="Q26" s="27">
        <f>ROUND('IHC DQN'!AZ26,2)</f>
        <v>0</v>
      </c>
      <c r="R26" s="27">
        <f>ROUND('IHC DQN'!BA26,2)</f>
        <v>0</v>
      </c>
      <c r="S26" s="27">
        <f>ROUND('IHC DQN'!BB26,2)</f>
        <v>0</v>
      </c>
      <c r="T26" s="27">
        <f>ROUND('IHC DQN'!BC26,2)</f>
        <v>0</v>
      </c>
      <c r="U26">
        <v>24</v>
      </c>
      <c r="V26" s="10">
        <f>ROUND('UBC DQN'!AZ26,2)</f>
        <v>0</v>
      </c>
      <c r="W26" s="11">
        <f>ROUND('UBC DQN'!BA26,2)</f>
        <v>4</v>
      </c>
      <c r="X26" s="11">
        <f>ROUND('UBC DQN'!BB26,2)</f>
        <v>17</v>
      </c>
      <c r="Y26" s="12">
        <f>ROUND('UBC DQN'!BC26,2)</f>
        <v>4</v>
      </c>
      <c r="Z26" s="14">
        <v>24</v>
      </c>
      <c r="AA26" s="6">
        <f t="shared" si="1"/>
        <v>71</v>
      </c>
      <c r="AB26" s="7">
        <f t="shared" si="1"/>
        <v>108</v>
      </c>
      <c r="AC26" s="7">
        <f t="shared" si="1"/>
        <v>158</v>
      </c>
      <c r="AD26" s="7">
        <f t="shared" si="1"/>
        <v>101</v>
      </c>
    </row>
    <row r="27" spans="1:30" ht="15" thickBot="1" x14ac:dyDescent="0.4">
      <c r="A27" s="14">
        <v>25</v>
      </c>
      <c r="B27" s="18">
        <f>'Inventory DQN'!BA27</f>
        <v>0</v>
      </c>
      <c r="C27" s="19">
        <f>'Inventory DQN'!BB27</f>
        <v>0</v>
      </c>
      <c r="D27" s="19">
        <f>'Inventory DQN'!BC27</f>
        <v>0</v>
      </c>
      <c r="E27" s="20">
        <f>'Inventory DQN'!BD27</f>
        <v>0</v>
      </c>
      <c r="F27" s="30">
        <v>25</v>
      </c>
      <c r="G27" s="18">
        <f>'Backlog DQN'!BA27</f>
        <v>0</v>
      </c>
      <c r="H27" s="19">
        <f>'Backlog DQN'!BB27</f>
        <v>11</v>
      </c>
      <c r="I27" s="19">
        <f>'Backlog DQN'!BC27</f>
        <v>18</v>
      </c>
      <c r="J27" s="20">
        <f>'Backlog DQN'!BD27</f>
        <v>5</v>
      </c>
      <c r="K27" s="30">
        <v>25</v>
      </c>
      <c r="L27" s="18">
        <f>'Orders DQN'!AZ27</f>
        <v>9</v>
      </c>
      <c r="M27" s="18">
        <f>'Orders DQN'!BA27</f>
        <v>13</v>
      </c>
      <c r="N27" s="18">
        <f>'Orders DQN'!BB27</f>
        <v>17</v>
      </c>
      <c r="O27" s="18">
        <f>'Orders DQN'!BC27</f>
        <v>22</v>
      </c>
      <c r="P27" s="13">
        <v>25</v>
      </c>
      <c r="Q27" s="27">
        <f>ROUND('IHC DQN'!AZ27,2)</f>
        <v>0</v>
      </c>
      <c r="R27" s="27">
        <f>ROUND('IHC DQN'!BA27,2)</f>
        <v>0</v>
      </c>
      <c r="S27" s="27">
        <f>ROUND('IHC DQN'!BB27,2)</f>
        <v>0</v>
      </c>
      <c r="T27" s="27">
        <f>ROUND('IHC DQN'!BC27,2)</f>
        <v>0</v>
      </c>
      <c r="U27">
        <v>25</v>
      </c>
      <c r="V27" s="10">
        <f>ROUND('UBC DQN'!AZ27,2)</f>
        <v>0</v>
      </c>
      <c r="W27" s="11">
        <f>ROUND('UBC DQN'!BA27,2)</f>
        <v>11</v>
      </c>
      <c r="X27" s="11">
        <f>ROUND('UBC DQN'!BB27,2)</f>
        <v>18</v>
      </c>
      <c r="Y27" s="12">
        <f>ROUND('UBC DQN'!BC27,2)</f>
        <v>5</v>
      </c>
      <c r="Z27" s="14">
        <v>25</v>
      </c>
      <c r="AA27" s="6">
        <f t="shared" si="1"/>
        <v>71</v>
      </c>
      <c r="AB27" s="7">
        <f t="shared" si="1"/>
        <v>119</v>
      </c>
      <c r="AC27" s="7">
        <f t="shared" si="1"/>
        <v>176</v>
      </c>
      <c r="AD27" s="7">
        <f t="shared" si="1"/>
        <v>106</v>
      </c>
    </row>
    <row r="28" spans="1:30" ht="15" thickBot="1" x14ac:dyDescent="0.4">
      <c r="A28" s="14">
        <v>26</v>
      </c>
      <c r="B28" s="18">
        <f>'Inventory DQN'!BA28</f>
        <v>2</v>
      </c>
      <c r="C28" s="19">
        <f>'Inventory DQN'!BB28</f>
        <v>0</v>
      </c>
      <c r="D28" s="19">
        <f>'Inventory DQN'!BC28</f>
        <v>0</v>
      </c>
      <c r="E28" s="20">
        <f>'Inventory DQN'!BD28</f>
        <v>0</v>
      </c>
      <c r="F28" s="30">
        <v>26</v>
      </c>
      <c r="G28" s="18">
        <f>'Backlog DQN'!BA28</f>
        <v>0</v>
      </c>
      <c r="H28" s="19">
        <f>'Backlog DQN'!BB28</f>
        <v>14</v>
      </c>
      <c r="I28" s="19">
        <f>'Backlog DQN'!BC28</f>
        <v>17</v>
      </c>
      <c r="J28" s="20">
        <f>'Backlog DQN'!BD28</f>
        <v>1</v>
      </c>
      <c r="K28" s="30">
        <v>26</v>
      </c>
      <c r="L28" s="18">
        <f>'Orders DQN'!AZ28</f>
        <v>8</v>
      </c>
      <c r="M28" s="18">
        <f>'Orders DQN'!BA28</f>
        <v>13</v>
      </c>
      <c r="N28" s="18">
        <f>'Orders DQN'!BB28</f>
        <v>17</v>
      </c>
      <c r="O28" s="18">
        <f>'Orders DQN'!BC28</f>
        <v>18</v>
      </c>
      <c r="P28" s="13">
        <v>26</v>
      </c>
      <c r="Q28" s="27">
        <f>ROUND('IHC DQN'!AZ28,2)</f>
        <v>1</v>
      </c>
      <c r="R28" s="27">
        <f>ROUND('IHC DQN'!BA28,2)</f>
        <v>0</v>
      </c>
      <c r="S28" s="27">
        <f>ROUND('IHC DQN'!BB28,2)</f>
        <v>0</v>
      </c>
      <c r="T28" s="27">
        <f>ROUND('IHC DQN'!BC28,2)</f>
        <v>0</v>
      </c>
      <c r="U28">
        <v>26</v>
      </c>
      <c r="V28" s="10">
        <f>ROUND('UBC DQN'!AZ28,2)</f>
        <v>0</v>
      </c>
      <c r="W28" s="11">
        <f>ROUND('UBC DQN'!BA28,2)</f>
        <v>14</v>
      </c>
      <c r="X28" s="11">
        <f>ROUND('UBC DQN'!BB28,2)</f>
        <v>17</v>
      </c>
      <c r="Y28" s="12">
        <f>ROUND('UBC DQN'!BC28,2)</f>
        <v>1</v>
      </c>
      <c r="Z28" s="14">
        <v>26</v>
      </c>
      <c r="AA28" s="6">
        <f t="shared" si="1"/>
        <v>72</v>
      </c>
      <c r="AB28" s="7">
        <f t="shared" si="1"/>
        <v>133</v>
      </c>
      <c r="AC28" s="7">
        <f t="shared" si="1"/>
        <v>193</v>
      </c>
      <c r="AD28" s="7">
        <f t="shared" si="1"/>
        <v>107</v>
      </c>
    </row>
    <row r="29" spans="1:30" ht="15" thickBot="1" x14ac:dyDescent="0.4">
      <c r="A29" s="14">
        <v>27</v>
      </c>
      <c r="B29" s="18">
        <f>'Inventory DQN'!BA29</f>
        <v>0</v>
      </c>
      <c r="C29" s="19">
        <f>'Inventory DQN'!BB29</f>
        <v>0</v>
      </c>
      <c r="D29" s="19">
        <f>'Inventory DQN'!BC29</f>
        <v>0</v>
      </c>
      <c r="E29" s="20">
        <f>'Inventory DQN'!BD29</f>
        <v>4</v>
      </c>
      <c r="F29" s="30">
        <v>27</v>
      </c>
      <c r="G29" s="18">
        <f>'Backlog DQN'!BA29</f>
        <v>4</v>
      </c>
      <c r="H29" s="19">
        <f>'Backlog DQN'!BB29</f>
        <v>12</v>
      </c>
      <c r="I29" s="19">
        <f>'Backlog DQN'!BC29</f>
        <v>12</v>
      </c>
      <c r="J29" s="20">
        <f>'Backlog DQN'!BD29</f>
        <v>0</v>
      </c>
      <c r="K29" s="30">
        <v>27</v>
      </c>
      <c r="L29" s="18">
        <f>'Orders DQN'!AZ29</f>
        <v>10</v>
      </c>
      <c r="M29" s="18">
        <f>'Orders DQN'!BA29</f>
        <v>11</v>
      </c>
      <c r="N29" s="18">
        <f>'Orders DQN'!BB29</f>
        <v>15</v>
      </c>
      <c r="O29" s="18">
        <f>'Orders DQN'!BC29</f>
        <v>17</v>
      </c>
      <c r="P29" s="13">
        <v>27</v>
      </c>
      <c r="Q29" s="27">
        <f>ROUND('IHC DQN'!AZ29,2)</f>
        <v>0</v>
      </c>
      <c r="R29" s="27">
        <f>ROUND('IHC DQN'!BA29,2)</f>
        <v>0</v>
      </c>
      <c r="S29" s="27">
        <f>ROUND('IHC DQN'!BB29,2)</f>
        <v>0</v>
      </c>
      <c r="T29" s="27">
        <f>ROUND('IHC DQN'!BC29,2)</f>
        <v>2</v>
      </c>
      <c r="U29">
        <v>27</v>
      </c>
      <c r="V29" s="10">
        <f>ROUND('UBC DQN'!AZ29,2)</f>
        <v>4</v>
      </c>
      <c r="W29" s="11">
        <f>ROUND('UBC DQN'!BA29,2)</f>
        <v>12</v>
      </c>
      <c r="X29" s="11">
        <f>ROUND('UBC DQN'!BB29,2)</f>
        <v>12</v>
      </c>
      <c r="Y29" s="12">
        <f>ROUND('UBC DQN'!BC29,2)</f>
        <v>0</v>
      </c>
      <c r="Z29" s="14">
        <v>27</v>
      </c>
      <c r="AA29" s="6">
        <f t="shared" si="1"/>
        <v>76</v>
      </c>
      <c r="AB29" s="7">
        <f t="shared" si="1"/>
        <v>145</v>
      </c>
      <c r="AC29" s="7">
        <f t="shared" si="1"/>
        <v>205</v>
      </c>
      <c r="AD29" s="7">
        <f t="shared" si="1"/>
        <v>109</v>
      </c>
    </row>
    <row r="30" spans="1:30" ht="15" thickBot="1" x14ac:dyDescent="0.4">
      <c r="A30" s="14">
        <v>28</v>
      </c>
      <c r="B30" s="18">
        <f>'Inventory DQN'!BA30</f>
        <v>0</v>
      </c>
      <c r="C30" s="19">
        <f>'Inventory DQN'!BB30</f>
        <v>0</v>
      </c>
      <c r="D30" s="19">
        <f>'Inventory DQN'!BC30</f>
        <v>0</v>
      </c>
      <c r="E30" s="20">
        <f>'Inventory DQN'!BD30</f>
        <v>5</v>
      </c>
      <c r="F30" s="30">
        <v>28</v>
      </c>
      <c r="G30" s="18">
        <f>'Backlog DQN'!BA30</f>
        <v>6</v>
      </c>
      <c r="H30" s="19">
        <f>'Backlog DQN'!BB30</f>
        <v>8</v>
      </c>
      <c r="I30" s="19">
        <f>'Backlog DQN'!BC30</f>
        <v>2</v>
      </c>
      <c r="J30" s="20">
        <f>'Backlog DQN'!BD30</f>
        <v>0</v>
      </c>
      <c r="K30" s="30">
        <v>28</v>
      </c>
      <c r="L30" s="18">
        <f>'Orders DQN'!AZ30</f>
        <v>10</v>
      </c>
      <c r="M30" s="18">
        <f>'Orders DQN'!BA30</f>
        <v>11</v>
      </c>
      <c r="N30" s="18">
        <f>'Orders DQN'!BB30</f>
        <v>10</v>
      </c>
      <c r="O30" s="18">
        <f>'Orders DQN'!BC30</f>
        <v>14</v>
      </c>
      <c r="P30" s="13">
        <v>28</v>
      </c>
      <c r="Q30" s="27">
        <f>ROUND('IHC DQN'!AZ30,2)</f>
        <v>0</v>
      </c>
      <c r="R30" s="27">
        <f>ROUND('IHC DQN'!BA30,2)</f>
        <v>0</v>
      </c>
      <c r="S30" s="27">
        <f>ROUND('IHC DQN'!BB30,2)</f>
        <v>0</v>
      </c>
      <c r="T30" s="27">
        <f>ROUND('IHC DQN'!BC30,2)</f>
        <v>3</v>
      </c>
      <c r="U30">
        <v>28</v>
      </c>
      <c r="V30" s="10">
        <f>ROUND('UBC DQN'!AZ30,2)</f>
        <v>6</v>
      </c>
      <c r="W30" s="11">
        <f>ROUND('UBC DQN'!BA30,2)</f>
        <v>8</v>
      </c>
      <c r="X30" s="11">
        <f>ROUND('UBC DQN'!BB30,2)</f>
        <v>2</v>
      </c>
      <c r="Y30" s="12">
        <f>ROUND('UBC DQN'!BC30,2)</f>
        <v>0</v>
      </c>
      <c r="Z30" s="14">
        <v>28</v>
      </c>
      <c r="AA30" s="6">
        <f t="shared" si="1"/>
        <v>82</v>
      </c>
      <c r="AB30" s="7">
        <f t="shared" si="1"/>
        <v>153</v>
      </c>
      <c r="AC30" s="7">
        <f t="shared" si="1"/>
        <v>207</v>
      </c>
      <c r="AD30" s="7">
        <f t="shared" si="1"/>
        <v>112</v>
      </c>
    </row>
    <row r="31" spans="1:30" ht="15" thickBot="1" x14ac:dyDescent="0.4">
      <c r="A31" s="14">
        <v>29</v>
      </c>
      <c r="B31" s="18">
        <f>'Inventory DQN'!BA31</f>
        <v>0</v>
      </c>
      <c r="C31" s="19">
        <f>'Inventory DQN'!BB31</f>
        <v>0</v>
      </c>
      <c r="D31" s="19">
        <f>'Inventory DQN'!BC31</f>
        <v>5</v>
      </c>
      <c r="E31" s="20">
        <f>'Inventory DQN'!BD31</f>
        <v>7</v>
      </c>
      <c r="F31" s="30">
        <v>29</v>
      </c>
      <c r="G31" s="18">
        <f>'Backlog DQN'!BA31</f>
        <v>3</v>
      </c>
      <c r="H31" s="19">
        <f>'Backlog DQN'!BB31</f>
        <v>0</v>
      </c>
      <c r="I31" s="19">
        <f>'Backlog DQN'!BC31</f>
        <v>0</v>
      </c>
      <c r="J31" s="20">
        <f>'Backlog DQN'!BD31</f>
        <v>0</v>
      </c>
      <c r="K31" s="30">
        <v>29</v>
      </c>
      <c r="L31" s="18">
        <f>'Orders DQN'!AZ31</f>
        <v>9</v>
      </c>
      <c r="M31" s="18">
        <f>'Orders DQN'!BA31</f>
        <v>8</v>
      </c>
      <c r="N31" s="18">
        <f>'Orders DQN'!BB31</f>
        <v>8</v>
      </c>
      <c r="O31" s="18">
        <f>'Orders DQN'!BC31</f>
        <v>9</v>
      </c>
      <c r="P31" s="13">
        <v>29</v>
      </c>
      <c r="Q31" s="27">
        <f>ROUND('IHC DQN'!AZ31,2)</f>
        <v>0</v>
      </c>
      <c r="R31" s="27">
        <f>ROUND('IHC DQN'!BA31,2)</f>
        <v>0</v>
      </c>
      <c r="S31" s="27">
        <f>ROUND('IHC DQN'!BB31,2)</f>
        <v>3</v>
      </c>
      <c r="T31" s="27">
        <f>ROUND('IHC DQN'!BC31,2)</f>
        <v>4</v>
      </c>
      <c r="U31">
        <v>29</v>
      </c>
      <c r="V31" s="10">
        <f>ROUND('UBC DQN'!AZ31,2)</f>
        <v>3</v>
      </c>
      <c r="W31" s="11">
        <f>ROUND('UBC DQN'!BA31,2)</f>
        <v>0</v>
      </c>
      <c r="X31" s="11">
        <f>ROUND('UBC DQN'!BB31,2)</f>
        <v>0</v>
      </c>
      <c r="Y31" s="12">
        <f>ROUND('UBC DQN'!BC31,2)</f>
        <v>0</v>
      </c>
      <c r="Z31" s="14">
        <v>29</v>
      </c>
      <c r="AA31" s="6">
        <f t="shared" si="1"/>
        <v>85</v>
      </c>
      <c r="AB31" s="7">
        <f t="shared" si="1"/>
        <v>153</v>
      </c>
      <c r="AC31" s="7">
        <f t="shared" si="1"/>
        <v>210</v>
      </c>
      <c r="AD31" s="7">
        <f t="shared" si="1"/>
        <v>116</v>
      </c>
    </row>
    <row r="32" spans="1:30" ht="15" thickBot="1" x14ac:dyDescent="0.4">
      <c r="A32" s="14">
        <v>30</v>
      </c>
      <c r="B32" s="18">
        <f>'Inventory DQN'!BA32</f>
        <v>1</v>
      </c>
      <c r="C32" s="19">
        <f>'Inventory DQN'!BB32</f>
        <v>13</v>
      </c>
      <c r="D32" s="19">
        <f>'Inventory DQN'!BC32</f>
        <v>11</v>
      </c>
      <c r="E32" s="20">
        <f>'Inventory DQN'!BD32</f>
        <v>11</v>
      </c>
      <c r="F32" s="30">
        <v>30</v>
      </c>
      <c r="G32" s="18">
        <f>'Backlog DQN'!BA32</f>
        <v>0</v>
      </c>
      <c r="H32" s="19">
        <f>'Backlog DQN'!BB32</f>
        <v>0</v>
      </c>
      <c r="I32" s="19">
        <f>'Backlog DQN'!BC32</f>
        <v>0</v>
      </c>
      <c r="J32" s="20">
        <f>'Backlog DQN'!BD32</f>
        <v>0</v>
      </c>
      <c r="K32" s="30">
        <v>30</v>
      </c>
      <c r="L32" s="18">
        <f>'Orders DQN'!AZ32</f>
        <v>8</v>
      </c>
      <c r="M32" s="18">
        <f>'Orders DQN'!BA32</f>
        <v>4</v>
      </c>
      <c r="N32" s="18">
        <f>'Orders DQN'!BB32</f>
        <v>4</v>
      </c>
      <c r="O32" s="18">
        <f>'Orders DQN'!BC32</f>
        <v>6</v>
      </c>
      <c r="P32" s="13">
        <v>30</v>
      </c>
      <c r="Q32" s="27">
        <f>ROUND('IHC DQN'!AZ32,2)</f>
        <v>1</v>
      </c>
      <c r="R32" s="27">
        <f>ROUND('IHC DQN'!BA32,2)</f>
        <v>7</v>
      </c>
      <c r="S32" s="27">
        <f>ROUND('IHC DQN'!BB32,2)</f>
        <v>6</v>
      </c>
      <c r="T32" s="27">
        <f>ROUND('IHC DQN'!BC32,2)</f>
        <v>6</v>
      </c>
      <c r="U32">
        <v>30</v>
      </c>
      <c r="V32" s="10">
        <f>ROUND('UBC DQN'!AZ32,2)</f>
        <v>0</v>
      </c>
      <c r="W32" s="11">
        <f>ROUND('UBC DQN'!BA32,2)</f>
        <v>0</v>
      </c>
      <c r="X32" s="11">
        <f>ROUND('UBC DQN'!BB32,2)</f>
        <v>0</v>
      </c>
      <c r="Y32" s="12">
        <f>ROUND('UBC DQN'!BC32,2)</f>
        <v>0</v>
      </c>
      <c r="Z32" s="14">
        <v>30</v>
      </c>
      <c r="AA32" s="6">
        <f t="shared" si="1"/>
        <v>86</v>
      </c>
      <c r="AB32" s="7">
        <f t="shared" si="1"/>
        <v>160</v>
      </c>
      <c r="AC32" s="7">
        <f t="shared" si="1"/>
        <v>216</v>
      </c>
      <c r="AD32" s="7">
        <f t="shared" si="1"/>
        <v>122</v>
      </c>
    </row>
    <row r="33" spans="1:30" ht="15" thickBot="1" x14ac:dyDescent="0.4">
      <c r="A33" s="14">
        <v>31</v>
      </c>
      <c r="B33" s="18">
        <f>'Inventory DQN'!BA33</f>
        <v>11</v>
      </c>
      <c r="C33" s="19">
        <f>'Inventory DQN'!BB33</f>
        <v>17</v>
      </c>
      <c r="D33" s="19">
        <f>'Inventory DQN'!BC33</f>
        <v>18</v>
      </c>
      <c r="E33" s="20">
        <f>'Inventory DQN'!BD33</f>
        <v>12</v>
      </c>
      <c r="F33" s="30">
        <v>31</v>
      </c>
      <c r="G33" s="18">
        <f>'Backlog DQN'!BA33</f>
        <v>0</v>
      </c>
      <c r="H33" s="19">
        <f>'Backlog DQN'!BB33</f>
        <v>0</v>
      </c>
      <c r="I33" s="19">
        <f>'Backlog DQN'!BC33</f>
        <v>0</v>
      </c>
      <c r="J33" s="20">
        <f>'Backlog DQN'!BD33</f>
        <v>0</v>
      </c>
      <c r="K33" s="30">
        <v>31</v>
      </c>
      <c r="L33" s="18">
        <f>'Orders DQN'!AZ33</f>
        <v>5</v>
      </c>
      <c r="M33" s="18">
        <f>'Orders DQN'!BA33</f>
        <v>2</v>
      </c>
      <c r="N33" s="18">
        <f>'Orders DQN'!BB33</f>
        <v>0</v>
      </c>
      <c r="O33" s="18">
        <f>'Orders DQN'!BC33</f>
        <v>2</v>
      </c>
      <c r="P33" s="13">
        <v>31</v>
      </c>
      <c r="Q33" s="27">
        <f>ROUND('IHC DQN'!AZ33,2)</f>
        <v>6</v>
      </c>
      <c r="R33" s="27">
        <f>ROUND('IHC DQN'!BA33,2)</f>
        <v>9</v>
      </c>
      <c r="S33" s="27">
        <f>ROUND('IHC DQN'!BB33,2)</f>
        <v>9</v>
      </c>
      <c r="T33" s="27">
        <f>ROUND('IHC DQN'!BC33,2)</f>
        <v>6</v>
      </c>
      <c r="U33">
        <v>31</v>
      </c>
      <c r="V33" s="10">
        <f>ROUND('UBC DQN'!AZ33,2)</f>
        <v>0</v>
      </c>
      <c r="W33" s="11">
        <f>ROUND('UBC DQN'!BA33,2)</f>
        <v>0</v>
      </c>
      <c r="X33" s="11">
        <f>ROUND('UBC DQN'!BB33,2)</f>
        <v>0</v>
      </c>
      <c r="Y33" s="12">
        <f>ROUND('UBC DQN'!BC33,2)</f>
        <v>0</v>
      </c>
      <c r="Z33" s="14">
        <v>31</v>
      </c>
      <c r="AA33" s="6">
        <f t="shared" si="1"/>
        <v>92</v>
      </c>
      <c r="AB33" s="7">
        <f t="shared" si="1"/>
        <v>169</v>
      </c>
      <c r="AC33" s="7">
        <f t="shared" si="1"/>
        <v>225</v>
      </c>
      <c r="AD33" s="7">
        <f t="shared" si="1"/>
        <v>128</v>
      </c>
    </row>
    <row r="34" spans="1:30" ht="15" thickBot="1" x14ac:dyDescent="0.4">
      <c r="A34" s="14">
        <v>32</v>
      </c>
      <c r="B34" s="18">
        <f>'Inventory DQN'!BA34</f>
        <v>13</v>
      </c>
      <c r="C34" s="19">
        <f>'Inventory DQN'!BB34</f>
        <v>20</v>
      </c>
      <c r="D34" s="19">
        <f>'Inventory DQN'!BC34</f>
        <v>24</v>
      </c>
      <c r="E34" s="20">
        <f>'Inventory DQN'!BD34</f>
        <v>14</v>
      </c>
      <c r="F34" s="30">
        <v>32</v>
      </c>
      <c r="G34" s="18">
        <f>'Backlog DQN'!BA34</f>
        <v>0</v>
      </c>
      <c r="H34" s="19">
        <f>'Backlog DQN'!BB34</f>
        <v>0</v>
      </c>
      <c r="I34" s="19">
        <f>'Backlog DQN'!BC34</f>
        <v>0</v>
      </c>
      <c r="J34" s="20">
        <f>'Backlog DQN'!BD34</f>
        <v>0</v>
      </c>
      <c r="K34" s="30">
        <v>32</v>
      </c>
      <c r="L34" s="18">
        <f>'Orders DQN'!AZ34</f>
        <v>5</v>
      </c>
      <c r="M34" s="18">
        <f>'Orders DQN'!BA34</f>
        <v>0</v>
      </c>
      <c r="N34" s="18">
        <f>'Orders DQN'!BB34</f>
        <v>0</v>
      </c>
      <c r="O34" s="18">
        <f>'Orders DQN'!BC34</f>
        <v>0</v>
      </c>
      <c r="P34" s="13">
        <v>32</v>
      </c>
      <c r="Q34" s="27">
        <f>ROUND('IHC DQN'!AZ34,2)</f>
        <v>7</v>
      </c>
      <c r="R34" s="27">
        <f>ROUND('IHC DQN'!BA34,2)</f>
        <v>10</v>
      </c>
      <c r="S34" s="27">
        <f>ROUND('IHC DQN'!BB34,2)</f>
        <v>12</v>
      </c>
      <c r="T34" s="27">
        <f>ROUND('IHC DQN'!BC34,2)</f>
        <v>7</v>
      </c>
      <c r="U34">
        <v>32</v>
      </c>
      <c r="V34" s="10">
        <f>ROUND('UBC DQN'!AZ34,2)</f>
        <v>0</v>
      </c>
      <c r="W34" s="11">
        <f>ROUND('UBC DQN'!BA34,2)</f>
        <v>0</v>
      </c>
      <c r="X34" s="11">
        <f>ROUND('UBC DQN'!BB34,2)</f>
        <v>0</v>
      </c>
      <c r="Y34" s="12">
        <f>ROUND('UBC DQN'!BC34,2)</f>
        <v>0</v>
      </c>
      <c r="Z34" s="14">
        <v>32</v>
      </c>
      <c r="AA34" s="6">
        <f t="shared" si="1"/>
        <v>99</v>
      </c>
      <c r="AB34" s="7">
        <f t="shared" si="1"/>
        <v>179</v>
      </c>
      <c r="AC34" s="7">
        <f t="shared" si="1"/>
        <v>237</v>
      </c>
      <c r="AD34" s="7">
        <f t="shared" si="1"/>
        <v>135</v>
      </c>
    </row>
    <row r="35" spans="1:30" ht="15" thickBot="1" x14ac:dyDescent="0.4">
      <c r="A35" s="14">
        <v>33</v>
      </c>
      <c r="B35" s="18">
        <f>'Inventory DQN'!BA35</f>
        <v>14</v>
      </c>
      <c r="C35" s="19">
        <f>'Inventory DQN'!BB35</f>
        <v>23</v>
      </c>
      <c r="D35" s="19">
        <f>'Inventory DQN'!BC35</f>
        <v>30</v>
      </c>
      <c r="E35" s="20">
        <f>'Inventory DQN'!BD35</f>
        <v>16</v>
      </c>
      <c r="F35" s="30">
        <v>33</v>
      </c>
      <c r="G35" s="18">
        <f>'Backlog DQN'!BA35</f>
        <v>0</v>
      </c>
      <c r="H35" s="19">
        <f>'Backlog DQN'!BB35</f>
        <v>0</v>
      </c>
      <c r="I35" s="19">
        <f>'Backlog DQN'!BC35</f>
        <v>0</v>
      </c>
      <c r="J35" s="20">
        <f>'Backlog DQN'!BD35</f>
        <v>0</v>
      </c>
      <c r="K35" s="30">
        <v>33</v>
      </c>
      <c r="L35" s="18">
        <f>'Orders DQN'!AZ35</f>
        <v>5</v>
      </c>
      <c r="M35" s="18">
        <f>'Orders DQN'!BA35</f>
        <v>0</v>
      </c>
      <c r="N35" s="18">
        <f>'Orders DQN'!BB35</f>
        <v>0</v>
      </c>
      <c r="O35" s="18">
        <f>'Orders DQN'!BC35</f>
        <v>0</v>
      </c>
      <c r="P35" s="13">
        <v>33</v>
      </c>
      <c r="Q35" s="27">
        <f>ROUND('IHC DQN'!AZ35,2)</f>
        <v>7</v>
      </c>
      <c r="R35" s="27">
        <f>ROUND('IHC DQN'!BA35,2)</f>
        <v>12</v>
      </c>
      <c r="S35" s="27">
        <f>ROUND('IHC DQN'!BB35,2)</f>
        <v>15</v>
      </c>
      <c r="T35" s="27">
        <f>ROUND('IHC DQN'!BC35,2)</f>
        <v>8</v>
      </c>
      <c r="U35">
        <v>33</v>
      </c>
      <c r="V35" s="10">
        <f>ROUND('UBC DQN'!AZ35,2)</f>
        <v>0</v>
      </c>
      <c r="W35" s="11">
        <f>ROUND('UBC DQN'!BA35,2)</f>
        <v>0</v>
      </c>
      <c r="X35" s="11">
        <f>ROUND('UBC DQN'!BB35,2)</f>
        <v>0</v>
      </c>
      <c r="Y35" s="12">
        <f>ROUND('UBC DQN'!BC35,2)</f>
        <v>0</v>
      </c>
      <c r="Z35" s="14">
        <v>33</v>
      </c>
      <c r="AA35" s="6">
        <f t="shared" ref="AA35:AD38" si="2">Q35+V35+AA34</f>
        <v>106</v>
      </c>
      <c r="AB35" s="7">
        <f t="shared" si="2"/>
        <v>191</v>
      </c>
      <c r="AC35" s="7">
        <f t="shared" si="2"/>
        <v>252</v>
      </c>
      <c r="AD35" s="7">
        <f t="shared" si="2"/>
        <v>143</v>
      </c>
    </row>
    <row r="36" spans="1:30" ht="15" thickBot="1" x14ac:dyDescent="0.4">
      <c r="A36" s="14">
        <v>34</v>
      </c>
      <c r="B36" s="18">
        <f>'Inventory DQN'!BA36</f>
        <v>14</v>
      </c>
      <c r="C36" s="19">
        <f>'Inventory DQN'!BB36</f>
        <v>22</v>
      </c>
      <c r="D36" s="19">
        <f>'Inventory DQN'!BC36</f>
        <v>34</v>
      </c>
      <c r="E36" s="20">
        <f>'Inventory DQN'!BD36</f>
        <v>16</v>
      </c>
      <c r="F36" s="30">
        <v>34</v>
      </c>
      <c r="G36" s="18">
        <f>'Backlog DQN'!BA36</f>
        <v>0</v>
      </c>
      <c r="H36" s="19">
        <f>'Backlog DQN'!BB36</f>
        <v>0</v>
      </c>
      <c r="I36" s="19">
        <f>'Backlog DQN'!BC36</f>
        <v>0</v>
      </c>
      <c r="J36" s="20">
        <f>'Backlog DQN'!BD36</f>
        <v>0</v>
      </c>
      <c r="K36" s="30">
        <v>34</v>
      </c>
      <c r="L36" s="18">
        <f>'Orders DQN'!AZ36</f>
        <v>6</v>
      </c>
      <c r="M36" s="18">
        <f>'Orders DQN'!BA36</f>
        <v>1</v>
      </c>
      <c r="N36" s="18">
        <f>'Orders DQN'!BB36</f>
        <v>0</v>
      </c>
      <c r="O36" s="18">
        <f>'Orders DQN'!BC36</f>
        <v>0</v>
      </c>
      <c r="P36" s="13">
        <v>34</v>
      </c>
      <c r="Q36" s="27">
        <f>ROUND('IHC DQN'!AZ36,2)</f>
        <v>7</v>
      </c>
      <c r="R36" s="27">
        <f>ROUND('IHC DQN'!BA36,2)</f>
        <v>11</v>
      </c>
      <c r="S36" s="27">
        <f>ROUND('IHC DQN'!BB36,2)</f>
        <v>17</v>
      </c>
      <c r="T36" s="27">
        <f>ROUND('IHC DQN'!BC36,2)</f>
        <v>8</v>
      </c>
      <c r="U36">
        <v>34</v>
      </c>
      <c r="V36" s="10">
        <f>ROUND('UBC DQN'!AZ36,2)</f>
        <v>0</v>
      </c>
      <c r="W36" s="11">
        <f>ROUND('UBC DQN'!BA36,2)</f>
        <v>0</v>
      </c>
      <c r="X36" s="11">
        <f>ROUND('UBC DQN'!BB36,2)</f>
        <v>0</v>
      </c>
      <c r="Y36" s="12">
        <f>ROUND('UBC DQN'!BC36,2)</f>
        <v>0</v>
      </c>
      <c r="Z36" s="14">
        <v>34</v>
      </c>
      <c r="AA36" s="6">
        <f t="shared" si="2"/>
        <v>113</v>
      </c>
      <c r="AB36" s="7">
        <f t="shared" si="2"/>
        <v>202</v>
      </c>
      <c r="AC36" s="7">
        <f t="shared" si="2"/>
        <v>269</v>
      </c>
      <c r="AD36" s="7">
        <f t="shared" si="2"/>
        <v>151</v>
      </c>
    </row>
    <row r="37" spans="1:30" ht="15" thickBot="1" x14ac:dyDescent="0.4">
      <c r="A37" s="14">
        <v>35</v>
      </c>
      <c r="B37" s="18">
        <f>'Inventory DQN'!BA37</f>
        <v>11</v>
      </c>
      <c r="C37" s="19">
        <f>'Inventory DQN'!BB37</f>
        <v>19</v>
      </c>
      <c r="D37" s="19">
        <f>'Inventory DQN'!BC37</f>
        <v>34</v>
      </c>
      <c r="E37" s="20">
        <f>'Inventory DQN'!BD37</f>
        <v>16</v>
      </c>
      <c r="F37" s="30">
        <v>35</v>
      </c>
      <c r="G37" s="18">
        <f>'Backlog DQN'!BA37</f>
        <v>0</v>
      </c>
      <c r="H37" s="19">
        <f>'Backlog DQN'!BB37</f>
        <v>0</v>
      </c>
      <c r="I37" s="19">
        <f>'Backlog DQN'!BC37</f>
        <v>0</v>
      </c>
      <c r="J37" s="20">
        <f>'Backlog DQN'!BD37</f>
        <v>0</v>
      </c>
      <c r="K37" s="30">
        <v>35</v>
      </c>
      <c r="L37" s="18">
        <f>'Orders DQN'!AZ37</f>
        <v>7</v>
      </c>
      <c r="M37" s="18">
        <f>'Orders DQN'!BA37</f>
        <v>4</v>
      </c>
      <c r="N37" s="18">
        <f>'Orders DQN'!BB37</f>
        <v>0</v>
      </c>
      <c r="O37" s="18">
        <f>'Orders DQN'!BC37</f>
        <v>0</v>
      </c>
      <c r="P37" s="13">
        <v>35</v>
      </c>
      <c r="Q37" s="27">
        <f>ROUND('IHC DQN'!AZ37,2)</f>
        <v>6</v>
      </c>
      <c r="R37" s="27">
        <f>ROUND('IHC DQN'!BA37,2)</f>
        <v>10</v>
      </c>
      <c r="S37" s="27">
        <f>ROUND('IHC DQN'!BB37,2)</f>
        <v>17</v>
      </c>
      <c r="T37" s="27">
        <f>ROUND('IHC DQN'!BC37,2)</f>
        <v>8</v>
      </c>
      <c r="U37">
        <v>35</v>
      </c>
      <c r="V37" s="10">
        <f>ROUND('UBC DQN'!AZ37,2)</f>
        <v>0</v>
      </c>
      <c r="W37" s="11">
        <f>ROUND('UBC DQN'!BA37,2)</f>
        <v>0</v>
      </c>
      <c r="X37" s="11">
        <f>ROUND('UBC DQN'!BB37,2)</f>
        <v>0</v>
      </c>
      <c r="Y37" s="12">
        <f>ROUND('UBC DQN'!BC37,2)</f>
        <v>0</v>
      </c>
      <c r="Z37" s="14">
        <v>35</v>
      </c>
      <c r="AA37" s="6">
        <f t="shared" si="2"/>
        <v>119</v>
      </c>
      <c r="AB37" s="7">
        <f t="shared" si="2"/>
        <v>212</v>
      </c>
      <c r="AC37" s="7">
        <f t="shared" si="2"/>
        <v>286</v>
      </c>
      <c r="AD37" s="7">
        <f t="shared" si="2"/>
        <v>159</v>
      </c>
    </row>
    <row r="38" spans="1:30" x14ac:dyDescent="0.35">
      <c r="A38" s="14">
        <v>36</v>
      </c>
      <c r="B38" s="18">
        <f>'Inventory DQN'!BA38</f>
        <v>8</v>
      </c>
      <c r="C38" s="19">
        <f>'Inventory DQN'!BB38</f>
        <v>13</v>
      </c>
      <c r="D38" s="19">
        <f>'Inventory DQN'!BC38</f>
        <v>33</v>
      </c>
      <c r="E38" s="20">
        <f>'Inventory DQN'!BD38</f>
        <v>16</v>
      </c>
      <c r="F38" s="30">
        <v>36</v>
      </c>
      <c r="G38" s="18">
        <f>'Backlog DQN'!BA38</f>
        <v>0</v>
      </c>
      <c r="H38" s="19">
        <f>'Backlog DQN'!BB38</f>
        <v>0</v>
      </c>
      <c r="I38" s="19">
        <f>'Backlog DQN'!BC38</f>
        <v>0</v>
      </c>
      <c r="J38" s="20">
        <f>'Backlog DQN'!BD38</f>
        <v>0</v>
      </c>
      <c r="K38" s="30">
        <v>36</v>
      </c>
      <c r="L38" s="18">
        <f>'Orders DQN'!AZ38</f>
        <v>8</v>
      </c>
      <c r="M38" s="18">
        <f>'Orders DQN'!BA38</f>
        <v>7</v>
      </c>
      <c r="N38" s="18">
        <f>'Orders DQN'!BB38</f>
        <v>0</v>
      </c>
      <c r="O38" s="18">
        <f>'Orders DQN'!BC38</f>
        <v>0</v>
      </c>
      <c r="P38" s="13">
        <v>36</v>
      </c>
      <c r="Q38" s="27">
        <f>ROUND('IHC DQN'!AZ38,2)</f>
        <v>4</v>
      </c>
      <c r="R38" s="27">
        <f>ROUND('IHC DQN'!BA38,2)</f>
        <v>7</v>
      </c>
      <c r="S38" s="27">
        <f>ROUND('IHC DQN'!BB38,2)</f>
        <v>17</v>
      </c>
      <c r="T38" s="27">
        <f>ROUND('IHC DQN'!BC38,2)</f>
        <v>8</v>
      </c>
      <c r="U38">
        <v>36</v>
      </c>
      <c r="V38" s="10">
        <f>ROUND('UBC DQN'!AZ38,2)</f>
        <v>0</v>
      </c>
      <c r="W38" s="11">
        <f>ROUND('UBC DQN'!BA38,2)</f>
        <v>0</v>
      </c>
      <c r="X38" s="11">
        <f>ROUND('UBC DQN'!BB38,2)</f>
        <v>0</v>
      </c>
      <c r="Y38" s="12">
        <f>ROUND('UBC DQN'!BC38,2)</f>
        <v>0</v>
      </c>
      <c r="Z38" s="14">
        <v>36</v>
      </c>
      <c r="AA38" s="6">
        <f t="shared" si="2"/>
        <v>123</v>
      </c>
      <c r="AB38" s="7">
        <f t="shared" si="2"/>
        <v>219</v>
      </c>
      <c r="AC38" s="7">
        <f t="shared" si="2"/>
        <v>303</v>
      </c>
      <c r="AD38" s="7">
        <f t="shared" si="2"/>
        <v>167</v>
      </c>
    </row>
  </sheetData>
  <pageMargins left="0.7" right="0.7" top="0.75" bottom="0.75" header="0.3" footer="0.3"/>
  <tableParts count="1">
    <tablePart r:id="rId1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D3A8A1-824F-475D-A2C0-6B2177D92DF7}">
  <dimension ref="A1"/>
  <sheetViews>
    <sheetView topLeftCell="A70" workbookViewId="0">
      <selection activeCell="L23" sqref="L23"/>
    </sheetView>
  </sheetViews>
  <sheetFormatPr defaultRowHeight="14.5" x14ac:dyDescent="0.35"/>
  <sheetData/>
  <pageMargins left="0.7" right="0.7" top="0.75" bottom="0.75" header="0.3" footer="0.3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9FC2E-D93B-4B6C-B9D3-0AE44C3092C1}">
  <dimension ref="A1:BD40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E2" sqref="BE2"/>
    </sheetView>
  </sheetViews>
  <sheetFormatPr defaultRowHeight="14.5" x14ac:dyDescent="0.35"/>
  <cols>
    <col min="6" max="6" width="8.7265625" style="5"/>
    <col min="11" max="11" width="8.7265625" style="5"/>
    <col min="16" max="16" width="8.7265625" style="5"/>
    <col min="21" max="21" width="8.7265625" style="5"/>
    <col min="26" max="26" width="8.7265625" style="5"/>
    <col min="31" max="31" width="8.7265625" style="5"/>
    <col min="36" max="36" width="8.7265625" style="5"/>
    <col min="41" max="41" width="8.7265625" style="5"/>
    <col min="46" max="46" width="8.7265625" style="5"/>
    <col min="51" max="52" width="8.7265625" style="5"/>
  </cols>
  <sheetData>
    <row r="1" spans="1:56" x14ac:dyDescent="0.35">
      <c r="A1" t="s">
        <v>19</v>
      </c>
      <c r="B1" t="s">
        <v>23</v>
      </c>
      <c r="C1" t="s">
        <v>24</v>
      </c>
      <c r="D1" t="s">
        <v>25</v>
      </c>
      <c r="E1" t="s">
        <v>26</v>
      </c>
      <c r="F1" s="5">
        <v>1</v>
      </c>
      <c r="G1" t="s">
        <v>23</v>
      </c>
      <c r="H1" t="s">
        <v>24</v>
      </c>
      <c r="I1" t="s">
        <v>25</v>
      </c>
      <c r="J1" t="s">
        <v>26</v>
      </c>
      <c r="K1" s="5">
        <v>2</v>
      </c>
      <c r="L1" t="s">
        <v>23</v>
      </c>
      <c r="M1" t="s">
        <v>24</v>
      </c>
      <c r="N1" t="s">
        <v>25</v>
      </c>
      <c r="O1" t="s">
        <v>26</v>
      </c>
      <c r="P1" s="5">
        <v>3</v>
      </c>
      <c r="Q1" t="s">
        <v>23</v>
      </c>
      <c r="R1" t="s">
        <v>24</v>
      </c>
      <c r="S1" t="s">
        <v>25</v>
      </c>
      <c r="T1" t="s">
        <v>26</v>
      </c>
      <c r="U1" s="5">
        <v>4</v>
      </c>
      <c r="V1" t="s">
        <v>23</v>
      </c>
      <c r="W1" t="s">
        <v>24</v>
      </c>
      <c r="X1" t="s">
        <v>25</v>
      </c>
      <c r="Y1" t="s">
        <v>26</v>
      </c>
      <c r="Z1" s="5">
        <v>5</v>
      </c>
      <c r="AA1" t="s">
        <v>23</v>
      </c>
      <c r="AB1" t="s">
        <v>24</v>
      </c>
      <c r="AC1" t="s">
        <v>25</v>
      </c>
      <c r="AD1" t="s">
        <v>26</v>
      </c>
      <c r="AE1" s="5">
        <v>6</v>
      </c>
      <c r="AF1" t="s">
        <v>23</v>
      </c>
      <c r="AG1" t="s">
        <v>24</v>
      </c>
      <c r="AH1" t="s">
        <v>25</v>
      </c>
      <c r="AI1" t="s">
        <v>26</v>
      </c>
      <c r="AJ1" s="5">
        <v>7</v>
      </c>
      <c r="AK1" t="s">
        <v>23</v>
      </c>
      <c r="AL1" t="s">
        <v>24</v>
      </c>
      <c r="AM1" t="s">
        <v>25</v>
      </c>
      <c r="AN1" t="s">
        <v>26</v>
      </c>
      <c r="AO1" s="5">
        <v>8</v>
      </c>
      <c r="AP1" t="s">
        <v>23</v>
      </c>
      <c r="AQ1" t="s">
        <v>24</v>
      </c>
      <c r="AR1" t="s">
        <v>25</v>
      </c>
      <c r="AS1" t="s">
        <v>26</v>
      </c>
      <c r="AT1" s="5">
        <v>9</v>
      </c>
      <c r="AU1" t="s">
        <v>23</v>
      </c>
      <c r="AV1" t="s">
        <v>24</v>
      </c>
      <c r="AW1" t="s">
        <v>25</v>
      </c>
      <c r="AX1" t="s">
        <v>26</v>
      </c>
      <c r="AY1" s="5">
        <v>10</v>
      </c>
      <c r="BA1" t="s">
        <v>35</v>
      </c>
      <c r="BB1" t="s">
        <v>36</v>
      </c>
      <c r="BC1" t="s">
        <v>37</v>
      </c>
      <c r="BD1" t="s">
        <v>46</v>
      </c>
    </row>
    <row r="2" spans="1:56" x14ac:dyDescent="0.35">
      <c r="A2">
        <v>0</v>
      </c>
      <c r="BA2">
        <v>12</v>
      </c>
      <c r="BB2">
        <v>12</v>
      </c>
      <c r="BC2">
        <v>12</v>
      </c>
      <c r="BD2">
        <v>12</v>
      </c>
    </row>
    <row r="3" spans="1:56" x14ac:dyDescent="0.35">
      <c r="A3">
        <v>1</v>
      </c>
      <c r="BA3">
        <v>12</v>
      </c>
      <c r="BB3">
        <v>12</v>
      </c>
      <c r="BC3">
        <v>12</v>
      </c>
      <c r="BD3">
        <v>12</v>
      </c>
    </row>
    <row r="4" spans="1:56" x14ac:dyDescent="0.35">
      <c r="A4">
        <v>2</v>
      </c>
      <c r="BA4">
        <v>8</v>
      </c>
      <c r="BB4">
        <v>8</v>
      </c>
      <c r="BC4">
        <v>8</v>
      </c>
      <c r="BD4">
        <v>8</v>
      </c>
    </row>
    <row r="5" spans="1:56" x14ac:dyDescent="0.35">
      <c r="A5">
        <v>3</v>
      </c>
      <c r="BA5">
        <v>4</v>
      </c>
      <c r="BB5">
        <v>3</v>
      </c>
      <c r="BC5">
        <v>3</v>
      </c>
      <c r="BD5">
        <v>6</v>
      </c>
    </row>
    <row r="6" spans="1:56" x14ac:dyDescent="0.35">
      <c r="A6">
        <v>4</v>
      </c>
      <c r="BA6">
        <v>4</v>
      </c>
      <c r="BB6">
        <v>1</v>
      </c>
      <c r="BC6">
        <v>0</v>
      </c>
      <c r="BD6">
        <v>5</v>
      </c>
    </row>
    <row r="7" spans="1:56" x14ac:dyDescent="0.35">
      <c r="A7">
        <v>5</v>
      </c>
      <c r="BA7">
        <v>5</v>
      </c>
      <c r="BB7">
        <v>0</v>
      </c>
      <c r="BC7">
        <v>0</v>
      </c>
      <c r="BD7">
        <v>3</v>
      </c>
    </row>
    <row r="8" spans="1:56" x14ac:dyDescent="0.35">
      <c r="A8">
        <v>6</v>
      </c>
      <c r="BA8">
        <v>3</v>
      </c>
      <c r="BB8">
        <v>0</v>
      </c>
      <c r="BC8">
        <v>0</v>
      </c>
      <c r="BD8">
        <v>2</v>
      </c>
    </row>
    <row r="9" spans="1:56" x14ac:dyDescent="0.35">
      <c r="A9">
        <v>7</v>
      </c>
      <c r="BA9">
        <v>1</v>
      </c>
      <c r="BB9">
        <v>0</v>
      </c>
      <c r="BC9">
        <v>0</v>
      </c>
      <c r="BD9">
        <v>2</v>
      </c>
    </row>
    <row r="10" spans="1:56" x14ac:dyDescent="0.35">
      <c r="A10">
        <v>8</v>
      </c>
      <c r="BA10">
        <v>0</v>
      </c>
      <c r="BB10">
        <v>0</v>
      </c>
      <c r="BC10">
        <v>0</v>
      </c>
      <c r="BD10">
        <v>4</v>
      </c>
    </row>
    <row r="11" spans="1:56" x14ac:dyDescent="0.35">
      <c r="A11">
        <v>9</v>
      </c>
      <c r="BA11">
        <v>0</v>
      </c>
      <c r="BB11">
        <v>0</v>
      </c>
      <c r="BC11">
        <v>0</v>
      </c>
      <c r="BD11">
        <v>4</v>
      </c>
    </row>
    <row r="12" spans="1:56" x14ac:dyDescent="0.35">
      <c r="A12">
        <v>10</v>
      </c>
      <c r="BA12">
        <v>0</v>
      </c>
      <c r="BB12">
        <v>0</v>
      </c>
      <c r="BC12">
        <v>0</v>
      </c>
      <c r="BD12">
        <v>3</v>
      </c>
    </row>
    <row r="13" spans="1:56" x14ac:dyDescent="0.35">
      <c r="A13">
        <v>11</v>
      </c>
      <c r="BA13">
        <v>0</v>
      </c>
      <c r="BB13">
        <v>0</v>
      </c>
      <c r="BC13">
        <v>0</v>
      </c>
      <c r="BD13">
        <v>4</v>
      </c>
    </row>
    <row r="14" spans="1:56" x14ac:dyDescent="0.35">
      <c r="A14">
        <v>12</v>
      </c>
      <c r="BA14">
        <v>2</v>
      </c>
      <c r="BB14">
        <v>2</v>
      </c>
      <c r="BC14">
        <v>1</v>
      </c>
      <c r="BD14">
        <v>6</v>
      </c>
    </row>
    <row r="15" spans="1:56" x14ac:dyDescent="0.35">
      <c r="A15">
        <v>13</v>
      </c>
      <c r="BA15">
        <v>8</v>
      </c>
      <c r="BB15">
        <v>7</v>
      </c>
      <c r="BC15">
        <v>5</v>
      </c>
      <c r="BD15">
        <v>7</v>
      </c>
    </row>
    <row r="16" spans="1:56" x14ac:dyDescent="0.35">
      <c r="A16">
        <v>14</v>
      </c>
      <c r="BA16">
        <v>11</v>
      </c>
      <c r="BB16">
        <v>13</v>
      </c>
      <c r="BC16">
        <v>10</v>
      </c>
      <c r="BD16">
        <v>10</v>
      </c>
    </row>
    <row r="17" spans="1:56" x14ac:dyDescent="0.35">
      <c r="A17">
        <v>15</v>
      </c>
      <c r="BA17">
        <v>12</v>
      </c>
      <c r="BB17">
        <v>17</v>
      </c>
      <c r="BC17">
        <v>16</v>
      </c>
      <c r="BD17">
        <v>12</v>
      </c>
    </row>
    <row r="18" spans="1:56" x14ac:dyDescent="0.35">
      <c r="A18">
        <v>16</v>
      </c>
      <c r="BA18">
        <v>12</v>
      </c>
      <c r="BB18">
        <v>19</v>
      </c>
      <c r="BC18">
        <v>23</v>
      </c>
      <c r="BD18">
        <v>14</v>
      </c>
    </row>
    <row r="19" spans="1:56" x14ac:dyDescent="0.35">
      <c r="A19">
        <v>17</v>
      </c>
      <c r="BA19">
        <v>10</v>
      </c>
      <c r="BB19">
        <v>19</v>
      </c>
      <c r="BC19">
        <v>27</v>
      </c>
      <c r="BD19">
        <v>15</v>
      </c>
    </row>
    <row r="20" spans="1:56" x14ac:dyDescent="0.35">
      <c r="A20">
        <v>18</v>
      </c>
      <c r="BA20">
        <v>8</v>
      </c>
      <c r="BB20">
        <v>15</v>
      </c>
      <c r="BC20">
        <v>28</v>
      </c>
      <c r="BD20">
        <v>15</v>
      </c>
    </row>
    <row r="21" spans="1:56" x14ac:dyDescent="0.35">
      <c r="A21">
        <v>19</v>
      </c>
      <c r="BA21">
        <v>6</v>
      </c>
      <c r="BB21">
        <v>10</v>
      </c>
      <c r="BC21">
        <v>25</v>
      </c>
      <c r="BD21">
        <v>15</v>
      </c>
    </row>
    <row r="22" spans="1:56" x14ac:dyDescent="0.35">
      <c r="A22">
        <v>20</v>
      </c>
      <c r="BA22">
        <v>4</v>
      </c>
      <c r="BB22">
        <v>4</v>
      </c>
      <c r="BC22">
        <v>19</v>
      </c>
      <c r="BD22">
        <v>15</v>
      </c>
    </row>
    <row r="23" spans="1:56" x14ac:dyDescent="0.35">
      <c r="A23">
        <v>21</v>
      </c>
      <c r="BA23">
        <v>3</v>
      </c>
      <c r="BB23">
        <v>0</v>
      </c>
      <c r="BC23">
        <v>11</v>
      </c>
      <c r="BD23">
        <v>14</v>
      </c>
    </row>
    <row r="24" spans="1:56" x14ac:dyDescent="0.35">
      <c r="A24">
        <v>22</v>
      </c>
      <c r="BA24">
        <v>3</v>
      </c>
      <c r="BB24">
        <v>0</v>
      </c>
      <c r="BC24">
        <v>1</v>
      </c>
      <c r="BD24">
        <v>8</v>
      </c>
    </row>
    <row r="25" spans="1:56" x14ac:dyDescent="0.35">
      <c r="A25">
        <v>23</v>
      </c>
      <c r="BA25">
        <v>2</v>
      </c>
      <c r="BB25">
        <v>0</v>
      </c>
      <c r="BC25">
        <v>0</v>
      </c>
      <c r="BD25">
        <v>1</v>
      </c>
    </row>
    <row r="26" spans="1:56" x14ac:dyDescent="0.35">
      <c r="A26">
        <v>24</v>
      </c>
      <c r="BA26">
        <v>0</v>
      </c>
      <c r="BB26">
        <v>0</v>
      </c>
      <c r="BC26">
        <v>0</v>
      </c>
      <c r="BD26">
        <v>0</v>
      </c>
    </row>
    <row r="27" spans="1:56" x14ac:dyDescent="0.35">
      <c r="A27">
        <v>25</v>
      </c>
      <c r="BA27">
        <v>0</v>
      </c>
      <c r="BB27">
        <v>0</v>
      </c>
      <c r="BC27">
        <v>0</v>
      </c>
      <c r="BD27">
        <v>0</v>
      </c>
    </row>
    <row r="28" spans="1:56" x14ac:dyDescent="0.35">
      <c r="A28">
        <v>26</v>
      </c>
      <c r="BA28">
        <v>2</v>
      </c>
      <c r="BB28">
        <v>0</v>
      </c>
      <c r="BC28">
        <v>0</v>
      </c>
      <c r="BD28">
        <v>0</v>
      </c>
    </row>
    <row r="29" spans="1:56" x14ac:dyDescent="0.35">
      <c r="A29">
        <v>27</v>
      </c>
      <c r="BA29">
        <v>0</v>
      </c>
      <c r="BB29">
        <v>0</v>
      </c>
      <c r="BC29">
        <v>0</v>
      </c>
      <c r="BD29">
        <v>4</v>
      </c>
    </row>
    <row r="30" spans="1:56" x14ac:dyDescent="0.35">
      <c r="A30">
        <v>28</v>
      </c>
      <c r="BA30">
        <v>0</v>
      </c>
      <c r="BB30">
        <v>0</v>
      </c>
      <c r="BC30">
        <v>0</v>
      </c>
      <c r="BD30">
        <v>5</v>
      </c>
    </row>
    <row r="31" spans="1:56" x14ac:dyDescent="0.35">
      <c r="A31">
        <v>29</v>
      </c>
      <c r="BA31">
        <v>0</v>
      </c>
      <c r="BB31">
        <v>0</v>
      </c>
      <c r="BC31">
        <v>5</v>
      </c>
      <c r="BD31">
        <v>7</v>
      </c>
    </row>
    <row r="32" spans="1:56" x14ac:dyDescent="0.35">
      <c r="A32">
        <v>30</v>
      </c>
      <c r="BA32">
        <v>1</v>
      </c>
      <c r="BB32">
        <v>13</v>
      </c>
      <c r="BC32">
        <v>11</v>
      </c>
      <c r="BD32">
        <v>11</v>
      </c>
    </row>
    <row r="33" spans="1:56" x14ac:dyDescent="0.35">
      <c r="A33">
        <v>31</v>
      </c>
      <c r="BA33">
        <v>11</v>
      </c>
      <c r="BB33">
        <v>17</v>
      </c>
      <c r="BC33">
        <v>18</v>
      </c>
      <c r="BD33">
        <v>12</v>
      </c>
    </row>
    <row r="34" spans="1:56" x14ac:dyDescent="0.35">
      <c r="A34">
        <v>32</v>
      </c>
      <c r="BA34">
        <v>13</v>
      </c>
      <c r="BB34">
        <v>20</v>
      </c>
      <c r="BC34">
        <v>24</v>
      </c>
      <c r="BD34">
        <v>14</v>
      </c>
    </row>
    <row r="35" spans="1:56" x14ac:dyDescent="0.35">
      <c r="A35">
        <v>33</v>
      </c>
      <c r="BA35">
        <v>14</v>
      </c>
      <c r="BB35">
        <v>23</v>
      </c>
      <c r="BC35">
        <v>30</v>
      </c>
      <c r="BD35">
        <v>16</v>
      </c>
    </row>
    <row r="36" spans="1:56" x14ac:dyDescent="0.35">
      <c r="A36">
        <v>34</v>
      </c>
      <c r="BA36">
        <v>14</v>
      </c>
      <c r="BB36">
        <v>22</v>
      </c>
      <c r="BC36">
        <v>34</v>
      </c>
      <c r="BD36">
        <v>16</v>
      </c>
    </row>
    <row r="37" spans="1:56" x14ac:dyDescent="0.35">
      <c r="A37">
        <v>35</v>
      </c>
      <c r="BA37">
        <v>11</v>
      </c>
      <c r="BB37">
        <v>19</v>
      </c>
      <c r="BC37">
        <v>34</v>
      </c>
      <c r="BD37">
        <v>16</v>
      </c>
    </row>
    <row r="38" spans="1:56" x14ac:dyDescent="0.35">
      <c r="A38">
        <v>36</v>
      </c>
      <c r="BA38">
        <v>8</v>
      </c>
      <c r="BB38">
        <v>13</v>
      </c>
      <c r="BC38">
        <v>33</v>
      </c>
      <c r="BD38">
        <v>16</v>
      </c>
    </row>
    <row r="40" spans="1:56" x14ac:dyDescent="0.35">
      <c r="A40" t="s">
        <v>9</v>
      </c>
      <c r="BA40">
        <f>SUM(BA2:BA38)</f>
        <v>204</v>
      </c>
      <c r="BB40">
        <f t="shared" ref="BB40:BD40" si="0">SUM(BB2:BB38)</f>
        <v>269</v>
      </c>
      <c r="BC40">
        <f t="shared" si="0"/>
        <v>390</v>
      </c>
      <c r="BD40">
        <f t="shared" si="0"/>
        <v>314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50FD44-A7C4-4915-A019-7B5FC3A0E541}">
  <dimension ref="A1:BD40"/>
  <sheetViews>
    <sheetView topLeftCell="AN13" workbookViewId="0">
      <selection activeCell="BD3" sqref="BD3:BD38"/>
    </sheetView>
  </sheetViews>
  <sheetFormatPr defaultRowHeight="14.5" x14ac:dyDescent="0.35"/>
  <cols>
    <col min="6" max="6" width="8.7265625" style="5"/>
    <col min="11" max="11" width="8.7265625" style="5"/>
    <col min="16" max="16" width="8.7265625" style="5"/>
    <col min="21" max="21" width="8.7265625" style="5"/>
    <col min="26" max="26" width="8.7265625" style="5"/>
    <col min="31" max="31" width="8.7265625" style="5"/>
    <col min="36" max="36" width="8.7265625" style="5"/>
    <col min="41" max="41" width="8.7265625" style="5"/>
    <col min="46" max="46" width="8.7265625" style="5"/>
    <col min="51" max="52" width="8.7265625" style="5"/>
  </cols>
  <sheetData>
    <row r="1" spans="1:56" x14ac:dyDescent="0.35">
      <c r="A1" t="s">
        <v>19</v>
      </c>
      <c r="B1" t="s">
        <v>27</v>
      </c>
      <c r="C1" t="s">
        <v>28</v>
      </c>
      <c r="D1" t="s">
        <v>29</v>
      </c>
      <c r="E1" t="s">
        <v>30</v>
      </c>
      <c r="F1" s="5">
        <v>1</v>
      </c>
      <c r="G1" t="s">
        <v>27</v>
      </c>
      <c r="H1" t="s">
        <v>28</v>
      </c>
      <c r="I1" t="s">
        <v>29</v>
      </c>
      <c r="J1" t="s">
        <v>30</v>
      </c>
      <c r="K1" s="5">
        <v>2</v>
      </c>
      <c r="L1" t="s">
        <v>27</v>
      </c>
      <c r="M1" t="s">
        <v>28</v>
      </c>
      <c r="N1" t="s">
        <v>29</v>
      </c>
      <c r="O1" t="s">
        <v>30</v>
      </c>
      <c r="P1" s="5">
        <v>3</v>
      </c>
      <c r="Q1" t="s">
        <v>27</v>
      </c>
      <c r="R1" t="s">
        <v>28</v>
      </c>
      <c r="S1" t="s">
        <v>29</v>
      </c>
      <c r="T1" t="s">
        <v>30</v>
      </c>
      <c r="U1" s="5">
        <v>4</v>
      </c>
      <c r="V1" t="s">
        <v>27</v>
      </c>
      <c r="W1" t="s">
        <v>28</v>
      </c>
      <c r="X1" t="s">
        <v>29</v>
      </c>
      <c r="Y1" t="s">
        <v>30</v>
      </c>
      <c r="Z1" s="5">
        <v>5</v>
      </c>
      <c r="AA1" t="s">
        <v>27</v>
      </c>
      <c r="AB1" t="s">
        <v>28</v>
      </c>
      <c r="AC1" t="s">
        <v>29</v>
      </c>
      <c r="AD1" t="s">
        <v>30</v>
      </c>
      <c r="AE1" s="5">
        <v>6</v>
      </c>
      <c r="AF1" t="s">
        <v>27</v>
      </c>
      <c r="AG1" t="s">
        <v>28</v>
      </c>
      <c r="AH1" t="s">
        <v>29</v>
      </c>
      <c r="AI1" t="s">
        <v>30</v>
      </c>
      <c r="AJ1" s="5">
        <v>7</v>
      </c>
      <c r="AK1" t="s">
        <v>27</v>
      </c>
      <c r="AL1" t="s">
        <v>28</v>
      </c>
      <c r="AM1" t="s">
        <v>29</v>
      </c>
      <c r="AN1" t="s">
        <v>30</v>
      </c>
      <c r="AO1" s="5">
        <v>8</v>
      </c>
      <c r="AP1" t="s">
        <v>27</v>
      </c>
      <c r="AQ1" t="s">
        <v>28</v>
      </c>
      <c r="AR1" t="s">
        <v>29</v>
      </c>
      <c r="AS1" t="s">
        <v>30</v>
      </c>
      <c r="AT1" s="5">
        <v>9</v>
      </c>
      <c r="AU1" t="s">
        <v>27</v>
      </c>
      <c r="AV1" t="s">
        <v>28</v>
      </c>
      <c r="AW1" t="s">
        <v>29</v>
      </c>
      <c r="AX1" t="s">
        <v>30</v>
      </c>
      <c r="AY1" s="5">
        <v>10</v>
      </c>
      <c r="BA1" t="s">
        <v>38</v>
      </c>
      <c r="BB1" t="s">
        <v>39</v>
      </c>
      <c r="BC1" t="s">
        <v>40</v>
      </c>
      <c r="BD1" t="s">
        <v>41</v>
      </c>
    </row>
    <row r="2" spans="1:56" x14ac:dyDescent="0.35">
      <c r="A2">
        <v>0</v>
      </c>
      <c r="BA2">
        <v>0</v>
      </c>
      <c r="BB2">
        <v>0</v>
      </c>
      <c r="BC2">
        <v>0</v>
      </c>
      <c r="BD2">
        <v>0</v>
      </c>
    </row>
    <row r="3" spans="1:56" x14ac:dyDescent="0.35">
      <c r="A3">
        <v>1</v>
      </c>
      <c r="BA3">
        <v>0</v>
      </c>
      <c r="BB3">
        <v>0</v>
      </c>
      <c r="BC3">
        <v>0</v>
      </c>
      <c r="BD3">
        <v>0</v>
      </c>
    </row>
    <row r="4" spans="1:56" x14ac:dyDescent="0.35">
      <c r="A4">
        <v>2</v>
      </c>
      <c r="BA4">
        <v>0</v>
      </c>
      <c r="BB4">
        <v>0</v>
      </c>
      <c r="BC4">
        <v>0</v>
      </c>
      <c r="BD4">
        <v>0</v>
      </c>
    </row>
    <row r="5" spans="1:56" x14ac:dyDescent="0.35">
      <c r="A5">
        <v>3</v>
      </c>
      <c r="BA5">
        <v>0</v>
      </c>
      <c r="BB5">
        <v>0</v>
      </c>
      <c r="BC5">
        <v>0</v>
      </c>
      <c r="BD5">
        <v>0</v>
      </c>
    </row>
    <row r="6" spans="1:56" x14ac:dyDescent="0.35">
      <c r="A6">
        <v>4</v>
      </c>
      <c r="BA6">
        <v>0</v>
      </c>
      <c r="BB6">
        <v>0</v>
      </c>
      <c r="BC6">
        <v>0</v>
      </c>
      <c r="BD6">
        <v>0</v>
      </c>
    </row>
    <row r="7" spans="1:56" x14ac:dyDescent="0.35">
      <c r="A7">
        <v>5</v>
      </c>
      <c r="BA7">
        <v>0</v>
      </c>
      <c r="BB7">
        <v>1</v>
      </c>
      <c r="BC7">
        <v>4</v>
      </c>
      <c r="BD7">
        <v>0</v>
      </c>
    </row>
    <row r="8" spans="1:56" x14ac:dyDescent="0.35">
      <c r="A8">
        <v>6</v>
      </c>
      <c r="BA8">
        <v>0</v>
      </c>
      <c r="BB8">
        <v>0</v>
      </c>
      <c r="BC8">
        <v>7</v>
      </c>
      <c r="BD8">
        <v>0</v>
      </c>
    </row>
    <row r="9" spans="1:56" x14ac:dyDescent="0.35">
      <c r="A9">
        <v>7</v>
      </c>
      <c r="BA9">
        <v>0</v>
      </c>
      <c r="BB9">
        <v>4</v>
      </c>
      <c r="BC9">
        <v>6</v>
      </c>
      <c r="BD9">
        <v>0</v>
      </c>
    </row>
    <row r="10" spans="1:56" x14ac:dyDescent="0.35">
      <c r="A10">
        <v>8</v>
      </c>
      <c r="BA10">
        <v>0</v>
      </c>
      <c r="BB10">
        <v>7</v>
      </c>
      <c r="BC10">
        <v>5</v>
      </c>
      <c r="BD10">
        <v>0</v>
      </c>
    </row>
    <row r="11" spans="1:56" x14ac:dyDescent="0.35">
      <c r="A11">
        <v>9</v>
      </c>
      <c r="BA11">
        <v>3</v>
      </c>
      <c r="BB11">
        <v>7</v>
      </c>
      <c r="BC11">
        <v>4</v>
      </c>
      <c r="BD11">
        <v>0</v>
      </c>
    </row>
    <row r="12" spans="1:56" x14ac:dyDescent="0.35">
      <c r="A12">
        <v>10</v>
      </c>
      <c r="BA12">
        <v>4</v>
      </c>
      <c r="BB12">
        <v>5</v>
      </c>
      <c r="BC12">
        <v>4</v>
      </c>
      <c r="BD12">
        <v>0</v>
      </c>
    </row>
    <row r="13" spans="1:56" x14ac:dyDescent="0.35">
      <c r="A13">
        <v>11</v>
      </c>
      <c r="BA13">
        <v>2</v>
      </c>
      <c r="BB13">
        <v>1</v>
      </c>
      <c r="BC13">
        <v>2</v>
      </c>
      <c r="BD13">
        <v>0</v>
      </c>
    </row>
    <row r="14" spans="1:56" x14ac:dyDescent="0.35">
      <c r="A14">
        <v>12</v>
      </c>
      <c r="BA14">
        <v>0</v>
      </c>
      <c r="BB14">
        <v>0</v>
      </c>
      <c r="BC14">
        <v>0</v>
      </c>
      <c r="BD14">
        <v>0</v>
      </c>
    </row>
    <row r="15" spans="1:56" x14ac:dyDescent="0.35">
      <c r="A15">
        <v>13</v>
      </c>
      <c r="BA15">
        <v>0</v>
      </c>
      <c r="BB15">
        <v>0</v>
      </c>
      <c r="BC15">
        <v>0</v>
      </c>
      <c r="BD15">
        <v>0</v>
      </c>
    </row>
    <row r="16" spans="1:56" x14ac:dyDescent="0.35">
      <c r="A16">
        <v>14</v>
      </c>
      <c r="BA16">
        <v>0</v>
      </c>
      <c r="BB16">
        <v>0</v>
      </c>
      <c r="BC16">
        <v>0</v>
      </c>
      <c r="BD16">
        <v>0</v>
      </c>
    </row>
    <row r="17" spans="1:56" x14ac:dyDescent="0.35">
      <c r="A17">
        <v>15</v>
      </c>
      <c r="BA17">
        <v>0</v>
      </c>
      <c r="BB17">
        <v>0</v>
      </c>
      <c r="BC17">
        <v>0</v>
      </c>
      <c r="BD17">
        <v>0</v>
      </c>
    </row>
    <row r="18" spans="1:56" x14ac:dyDescent="0.35">
      <c r="A18">
        <v>16</v>
      </c>
      <c r="BA18">
        <v>0</v>
      </c>
      <c r="BB18">
        <v>0</v>
      </c>
      <c r="BC18">
        <v>0</v>
      </c>
      <c r="BD18">
        <v>0</v>
      </c>
    </row>
    <row r="19" spans="1:56" x14ac:dyDescent="0.35">
      <c r="A19">
        <v>17</v>
      </c>
      <c r="BA19">
        <v>0</v>
      </c>
      <c r="BB19">
        <v>0</v>
      </c>
      <c r="BC19">
        <v>0</v>
      </c>
      <c r="BD19">
        <v>0</v>
      </c>
    </row>
    <row r="20" spans="1:56" x14ac:dyDescent="0.35">
      <c r="A20">
        <v>18</v>
      </c>
      <c r="BA20">
        <v>0</v>
      </c>
      <c r="BB20">
        <v>0</v>
      </c>
      <c r="BC20">
        <v>0</v>
      </c>
      <c r="BD20">
        <v>0</v>
      </c>
    </row>
    <row r="21" spans="1:56" x14ac:dyDescent="0.35">
      <c r="A21">
        <v>19</v>
      </c>
      <c r="BA21">
        <v>0</v>
      </c>
      <c r="BB21">
        <v>0</v>
      </c>
      <c r="BC21">
        <v>0</v>
      </c>
      <c r="BD21">
        <v>0</v>
      </c>
    </row>
    <row r="22" spans="1:56" x14ac:dyDescent="0.35">
      <c r="A22">
        <v>20</v>
      </c>
      <c r="BA22">
        <v>0</v>
      </c>
      <c r="BB22">
        <v>0</v>
      </c>
      <c r="BC22">
        <v>0</v>
      </c>
      <c r="BD22">
        <v>0</v>
      </c>
    </row>
    <row r="23" spans="1:56" x14ac:dyDescent="0.35">
      <c r="A23">
        <v>21</v>
      </c>
      <c r="BA23">
        <v>0</v>
      </c>
      <c r="BB23">
        <v>1</v>
      </c>
      <c r="BC23">
        <v>0</v>
      </c>
      <c r="BD23">
        <v>0</v>
      </c>
    </row>
    <row r="24" spans="1:56" x14ac:dyDescent="0.35">
      <c r="A24">
        <v>22</v>
      </c>
      <c r="BA24">
        <v>0</v>
      </c>
      <c r="BB24">
        <v>4</v>
      </c>
      <c r="BC24">
        <v>0</v>
      </c>
      <c r="BD24">
        <v>0</v>
      </c>
    </row>
    <row r="25" spans="1:56" x14ac:dyDescent="0.35">
      <c r="A25">
        <v>23</v>
      </c>
      <c r="BA25">
        <v>0</v>
      </c>
      <c r="BB25">
        <v>5</v>
      </c>
      <c r="BC25">
        <v>10</v>
      </c>
      <c r="BD25">
        <v>0</v>
      </c>
    </row>
    <row r="26" spans="1:56" x14ac:dyDescent="0.35">
      <c r="A26">
        <v>24</v>
      </c>
      <c r="BA26">
        <v>0</v>
      </c>
      <c r="BB26">
        <v>4</v>
      </c>
      <c r="BC26">
        <v>17</v>
      </c>
      <c r="BD26">
        <v>4</v>
      </c>
    </row>
    <row r="27" spans="1:56" x14ac:dyDescent="0.35">
      <c r="A27">
        <v>25</v>
      </c>
      <c r="BA27">
        <v>0</v>
      </c>
      <c r="BB27">
        <v>11</v>
      </c>
      <c r="BC27">
        <v>18</v>
      </c>
      <c r="BD27">
        <v>5</v>
      </c>
    </row>
    <row r="28" spans="1:56" x14ac:dyDescent="0.35">
      <c r="A28">
        <v>26</v>
      </c>
      <c r="BA28">
        <v>0</v>
      </c>
      <c r="BB28">
        <v>14</v>
      </c>
      <c r="BC28">
        <v>17</v>
      </c>
      <c r="BD28">
        <v>1</v>
      </c>
    </row>
    <row r="29" spans="1:56" x14ac:dyDescent="0.35">
      <c r="A29">
        <v>27</v>
      </c>
      <c r="BA29">
        <v>4</v>
      </c>
      <c r="BB29">
        <v>12</v>
      </c>
      <c r="BC29">
        <v>12</v>
      </c>
      <c r="BD29">
        <v>0</v>
      </c>
    </row>
    <row r="30" spans="1:56" x14ac:dyDescent="0.35">
      <c r="A30">
        <v>28</v>
      </c>
      <c r="BA30">
        <v>6</v>
      </c>
      <c r="BB30">
        <v>8</v>
      </c>
      <c r="BC30">
        <v>2</v>
      </c>
      <c r="BD30">
        <v>0</v>
      </c>
    </row>
    <row r="31" spans="1:56" x14ac:dyDescent="0.35">
      <c r="A31">
        <v>29</v>
      </c>
      <c r="BA31">
        <v>3</v>
      </c>
      <c r="BB31">
        <v>0</v>
      </c>
      <c r="BC31">
        <v>0</v>
      </c>
      <c r="BD31">
        <v>0</v>
      </c>
    </row>
    <row r="32" spans="1:56" x14ac:dyDescent="0.35">
      <c r="A32">
        <v>30</v>
      </c>
      <c r="BA32">
        <v>0</v>
      </c>
      <c r="BB32">
        <v>0</v>
      </c>
      <c r="BC32">
        <v>0</v>
      </c>
      <c r="BD32">
        <v>0</v>
      </c>
    </row>
    <row r="33" spans="1:56" x14ac:dyDescent="0.35">
      <c r="A33">
        <v>31</v>
      </c>
      <c r="BA33">
        <v>0</v>
      </c>
      <c r="BB33">
        <v>0</v>
      </c>
      <c r="BC33">
        <v>0</v>
      </c>
      <c r="BD33">
        <v>0</v>
      </c>
    </row>
    <row r="34" spans="1:56" x14ac:dyDescent="0.35">
      <c r="A34">
        <v>32</v>
      </c>
      <c r="BA34">
        <v>0</v>
      </c>
      <c r="BB34">
        <v>0</v>
      </c>
      <c r="BC34">
        <v>0</v>
      </c>
      <c r="BD34">
        <v>0</v>
      </c>
    </row>
    <row r="35" spans="1:56" x14ac:dyDescent="0.35">
      <c r="A35">
        <v>33</v>
      </c>
      <c r="BA35">
        <v>0</v>
      </c>
      <c r="BB35">
        <v>0</v>
      </c>
      <c r="BC35">
        <v>0</v>
      </c>
      <c r="BD35">
        <v>0</v>
      </c>
    </row>
    <row r="36" spans="1:56" x14ac:dyDescent="0.35">
      <c r="A36">
        <v>34</v>
      </c>
      <c r="BA36">
        <v>0</v>
      </c>
      <c r="BB36">
        <v>0</v>
      </c>
      <c r="BC36">
        <v>0</v>
      </c>
      <c r="BD36">
        <v>0</v>
      </c>
    </row>
    <row r="37" spans="1:56" x14ac:dyDescent="0.35">
      <c r="A37">
        <v>35</v>
      </c>
      <c r="BA37">
        <v>0</v>
      </c>
      <c r="BB37">
        <v>0</v>
      </c>
      <c r="BC37">
        <v>0</v>
      </c>
      <c r="BD37">
        <v>0</v>
      </c>
    </row>
    <row r="38" spans="1:56" x14ac:dyDescent="0.35">
      <c r="A38">
        <v>36</v>
      </c>
      <c r="BA38">
        <v>0</v>
      </c>
      <c r="BB38">
        <v>0</v>
      </c>
      <c r="BC38">
        <v>0</v>
      </c>
      <c r="BD38">
        <v>0</v>
      </c>
    </row>
    <row r="40" spans="1:56" x14ac:dyDescent="0.35">
      <c r="A40" t="s">
        <v>9</v>
      </c>
      <c r="B40">
        <f>SUM(B2:B38)</f>
        <v>0</v>
      </c>
      <c r="C40">
        <f t="shared" ref="C40:E40" si="0">SUM(C2:C38)</f>
        <v>0</v>
      </c>
      <c r="D40">
        <f t="shared" si="0"/>
        <v>0</v>
      </c>
      <c r="E40">
        <f t="shared" si="0"/>
        <v>0</v>
      </c>
      <c r="G40">
        <f>SUM(G2:G38)</f>
        <v>0</v>
      </c>
      <c r="H40">
        <f t="shared" ref="H40:J40" si="1">SUM(H2:H38)</f>
        <v>0</v>
      </c>
      <c r="I40">
        <f t="shared" si="1"/>
        <v>0</v>
      </c>
      <c r="J40">
        <f t="shared" si="1"/>
        <v>0</v>
      </c>
      <c r="L40">
        <f>SUM(L2:L38)</f>
        <v>0</v>
      </c>
      <c r="M40">
        <f t="shared" ref="M40:O40" si="2">SUM(M2:M38)</f>
        <v>0</v>
      </c>
      <c r="N40">
        <f t="shared" si="2"/>
        <v>0</v>
      </c>
      <c r="O40">
        <f t="shared" si="2"/>
        <v>0</v>
      </c>
      <c r="Q40">
        <f>SUM(Q2:Q38)</f>
        <v>0</v>
      </c>
      <c r="R40">
        <f t="shared" ref="R40:T40" si="3">SUM(R2:R38)</f>
        <v>0</v>
      </c>
      <c r="S40">
        <f t="shared" si="3"/>
        <v>0</v>
      </c>
      <c r="T40">
        <f t="shared" si="3"/>
        <v>0</v>
      </c>
      <c r="V40">
        <f>SUM(V2:V38)</f>
        <v>0</v>
      </c>
      <c r="W40">
        <f t="shared" ref="W40:Y40" si="4">SUM(W2:W38)</f>
        <v>0</v>
      </c>
      <c r="X40">
        <f t="shared" si="4"/>
        <v>0</v>
      </c>
      <c r="Y40">
        <f t="shared" si="4"/>
        <v>0</v>
      </c>
      <c r="AA40">
        <f>SUM(AA2:AA38)</f>
        <v>0</v>
      </c>
      <c r="AB40">
        <f t="shared" ref="AB40:AD40" si="5">SUM(AB2:AB38)</f>
        <v>0</v>
      </c>
      <c r="AC40">
        <f t="shared" si="5"/>
        <v>0</v>
      </c>
      <c r="AD40">
        <f t="shared" si="5"/>
        <v>0</v>
      </c>
      <c r="AF40">
        <f>SUM(AF2:AF38)</f>
        <v>0</v>
      </c>
      <c r="AG40">
        <f t="shared" ref="AG40:AI40" si="6">SUM(AG2:AG38)</f>
        <v>0</v>
      </c>
      <c r="AH40">
        <f t="shared" si="6"/>
        <v>0</v>
      </c>
      <c r="AI40">
        <f t="shared" si="6"/>
        <v>0</v>
      </c>
      <c r="AK40">
        <f>SUM(AK2:AK38)</f>
        <v>0</v>
      </c>
      <c r="AL40">
        <f t="shared" ref="AL40:AN40" si="7">SUM(AL2:AL38)</f>
        <v>0</v>
      </c>
      <c r="AM40">
        <f t="shared" si="7"/>
        <v>0</v>
      </c>
      <c r="AN40">
        <f t="shared" si="7"/>
        <v>0</v>
      </c>
      <c r="AP40">
        <f>SUM(AP2:AP38)</f>
        <v>0</v>
      </c>
      <c r="AQ40">
        <f t="shared" ref="AQ40:AS40" si="8">SUM(AQ2:AQ38)</f>
        <v>0</v>
      </c>
      <c r="AR40">
        <f t="shared" si="8"/>
        <v>0</v>
      </c>
      <c r="AS40">
        <f t="shared" si="8"/>
        <v>0</v>
      </c>
      <c r="AU40">
        <f>SUM(AU2:AU38)</f>
        <v>0</v>
      </c>
      <c r="AV40">
        <f t="shared" ref="AV40:AX40" si="9">SUM(AV2:AV38)</f>
        <v>0</v>
      </c>
      <c r="AW40">
        <f t="shared" si="9"/>
        <v>0</v>
      </c>
      <c r="AX40">
        <f t="shared" si="9"/>
        <v>0</v>
      </c>
      <c r="BA40">
        <f>SUM(BA2:BA38)</f>
        <v>22</v>
      </c>
      <c r="BB40">
        <f t="shared" ref="BB40:BD40" si="10">SUM(BB2:BB38)</f>
        <v>84</v>
      </c>
      <c r="BC40">
        <f t="shared" si="10"/>
        <v>108</v>
      </c>
      <c r="BD40">
        <f t="shared" si="10"/>
        <v>10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D8E35-9D75-4160-B217-1D1F152E3D5A}">
  <dimension ref="A1:BD40"/>
  <sheetViews>
    <sheetView topLeftCell="AJ1" workbookViewId="0">
      <selection activeCell="AZ2" sqref="AZ2"/>
    </sheetView>
  </sheetViews>
  <sheetFormatPr defaultRowHeight="14.5" x14ac:dyDescent="0.35"/>
  <cols>
    <col min="6" max="6" width="8.7265625" style="5"/>
    <col min="11" max="11" width="8.7265625" style="5"/>
    <col min="16" max="16" width="8.7265625" style="5"/>
    <col min="21" max="21" width="8.7265625" style="5"/>
    <col min="26" max="26" width="8.7265625" style="5"/>
    <col min="31" max="31" width="8.7265625" style="5"/>
    <col min="36" max="36" width="8.7265625" style="5"/>
    <col min="41" max="41" width="8.7265625" style="5"/>
    <col min="46" max="46" width="8.7265625" style="5"/>
    <col min="51" max="51" width="8.7265625" style="5"/>
  </cols>
  <sheetData>
    <row r="1" spans="1:55" x14ac:dyDescent="0.35">
      <c r="A1" t="s">
        <v>19</v>
      </c>
      <c r="B1" t="s">
        <v>34</v>
      </c>
      <c r="C1" s="4" t="s">
        <v>31</v>
      </c>
      <c r="D1" s="4" t="s">
        <v>32</v>
      </c>
      <c r="E1" s="4" t="s">
        <v>33</v>
      </c>
      <c r="F1" s="5">
        <v>1</v>
      </c>
      <c r="G1" t="s">
        <v>34</v>
      </c>
      <c r="H1" t="s">
        <v>31</v>
      </c>
      <c r="I1" t="s">
        <v>32</v>
      </c>
      <c r="J1" t="s">
        <v>33</v>
      </c>
      <c r="K1" s="5">
        <v>2</v>
      </c>
      <c r="L1" t="s">
        <v>34</v>
      </c>
      <c r="M1" t="s">
        <v>31</v>
      </c>
      <c r="N1" t="s">
        <v>32</v>
      </c>
      <c r="O1" t="s">
        <v>33</v>
      </c>
      <c r="P1" s="5">
        <v>3</v>
      </c>
      <c r="Q1" t="s">
        <v>34</v>
      </c>
      <c r="R1" s="4" t="s">
        <v>31</v>
      </c>
      <c r="S1" s="4" t="s">
        <v>32</v>
      </c>
      <c r="T1" s="4" t="s">
        <v>33</v>
      </c>
      <c r="U1" s="5">
        <v>4</v>
      </c>
      <c r="V1" t="s">
        <v>34</v>
      </c>
      <c r="W1" s="4" t="s">
        <v>31</v>
      </c>
      <c r="X1" s="4" t="s">
        <v>32</v>
      </c>
      <c r="Y1" s="4" t="s">
        <v>33</v>
      </c>
      <c r="Z1" s="5">
        <v>5</v>
      </c>
      <c r="AA1" t="s">
        <v>34</v>
      </c>
      <c r="AB1" s="4" t="s">
        <v>31</v>
      </c>
      <c r="AC1" s="4" t="s">
        <v>32</v>
      </c>
      <c r="AD1" s="4" t="s">
        <v>33</v>
      </c>
      <c r="AE1" s="5">
        <v>6</v>
      </c>
      <c r="AF1" t="s">
        <v>34</v>
      </c>
      <c r="AG1" s="4" t="s">
        <v>31</v>
      </c>
      <c r="AH1" s="4" t="s">
        <v>32</v>
      </c>
      <c r="AI1" s="4" t="s">
        <v>33</v>
      </c>
      <c r="AJ1" s="5">
        <v>7</v>
      </c>
      <c r="AK1" t="s">
        <v>34</v>
      </c>
      <c r="AL1" s="4" t="s">
        <v>31</v>
      </c>
      <c r="AM1" s="4" t="s">
        <v>32</v>
      </c>
      <c r="AN1" s="4" t="s">
        <v>33</v>
      </c>
      <c r="AO1" s="5">
        <v>8</v>
      </c>
      <c r="AP1" t="s">
        <v>34</v>
      </c>
      <c r="AQ1" s="4" t="s">
        <v>31</v>
      </c>
      <c r="AR1" s="4" t="s">
        <v>32</v>
      </c>
      <c r="AS1" s="4" t="s">
        <v>33</v>
      </c>
      <c r="AT1" s="5">
        <v>9</v>
      </c>
      <c r="AU1" t="s">
        <v>34</v>
      </c>
      <c r="AV1" s="4" t="s">
        <v>31</v>
      </c>
      <c r="AW1" s="4" t="s">
        <v>32</v>
      </c>
      <c r="AX1" s="4" t="s">
        <v>33</v>
      </c>
      <c r="AY1" s="5">
        <v>10</v>
      </c>
      <c r="AZ1" t="s">
        <v>42</v>
      </c>
      <c r="BA1" t="s">
        <v>43</v>
      </c>
      <c r="BB1" t="s">
        <v>44</v>
      </c>
      <c r="BC1" t="s">
        <v>45</v>
      </c>
    </row>
    <row r="2" spans="1:55" x14ac:dyDescent="0.35">
      <c r="A2">
        <v>0</v>
      </c>
      <c r="AZ2">
        <v>0</v>
      </c>
      <c r="BA2">
        <v>0</v>
      </c>
      <c r="BB2">
        <v>0</v>
      </c>
      <c r="BC2">
        <v>0</v>
      </c>
    </row>
    <row r="3" spans="1:55" x14ac:dyDescent="0.35">
      <c r="A3">
        <v>1</v>
      </c>
      <c r="AZ3">
        <v>5</v>
      </c>
      <c r="BA3">
        <v>5</v>
      </c>
      <c r="BB3">
        <v>5</v>
      </c>
      <c r="BC3">
        <v>3</v>
      </c>
    </row>
    <row r="4" spans="1:55" x14ac:dyDescent="0.35">
      <c r="A4">
        <v>2</v>
      </c>
      <c r="AZ4">
        <v>6</v>
      </c>
      <c r="BA4">
        <v>7</v>
      </c>
      <c r="BB4">
        <v>7</v>
      </c>
      <c r="BC4">
        <v>6</v>
      </c>
    </row>
    <row r="5" spans="1:55" x14ac:dyDescent="0.35">
      <c r="A5">
        <v>3</v>
      </c>
      <c r="AZ5">
        <v>7</v>
      </c>
      <c r="BA5">
        <v>9</v>
      </c>
      <c r="BB5">
        <v>10</v>
      </c>
      <c r="BC5">
        <v>8</v>
      </c>
    </row>
    <row r="6" spans="1:55" x14ac:dyDescent="0.35">
      <c r="A6">
        <v>4</v>
      </c>
      <c r="AZ6">
        <v>6</v>
      </c>
      <c r="BA6">
        <v>10</v>
      </c>
      <c r="BB6">
        <v>12</v>
      </c>
      <c r="BC6">
        <v>11</v>
      </c>
    </row>
    <row r="7" spans="1:55" x14ac:dyDescent="0.35">
      <c r="A7">
        <v>5</v>
      </c>
      <c r="AZ7">
        <v>9</v>
      </c>
      <c r="BA7">
        <v>9</v>
      </c>
      <c r="BB7">
        <v>14</v>
      </c>
      <c r="BC7">
        <v>14</v>
      </c>
    </row>
    <row r="8" spans="1:55" x14ac:dyDescent="0.35">
      <c r="A8">
        <v>6</v>
      </c>
      <c r="AZ8">
        <v>10</v>
      </c>
      <c r="BA8">
        <v>11</v>
      </c>
      <c r="BB8">
        <v>13</v>
      </c>
      <c r="BC8">
        <v>15</v>
      </c>
    </row>
    <row r="9" spans="1:55" x14ac:dyDescent="0.35">
      <c r="A9">
        <v>7</v>
      </c>
      <c r="AZ9">
        <v>10</v>
      </c>
      <c r="BA9">
        <v>13</v>
      </c>
      <c r="BB9">
        <v>14</v>
      </c>
      <c r="BC9">
        <v>14</v>
      </c>
    </row>
    <row r="10" spans="1:55" x14ac:dyDescent="0.35">
      <c r="A10">
        <v>8</v>
      </c>
      <c r="AZ10">
        <v>10</v>
      </c>
      <c r="BA10">
        <v>13</v>
      </c>
      <c r="BB10">
        <v>15</v>
      </c>
      <c r="BC10">
        <v>14</v>
      </c>
    </row>
    <row r="11" spans="1:55" x14ac:dyDescent="0.35">
      <c r="A11">
        <v>9</v>
      </c>
      <c r="AZ11">
        <v>10</v>
      </c>
      <c r="BA11">
        <v>12</v>
      </c>
      <c r="BB11">
        <v>14</v>
      </c>
      <c r="BC11">
        <v>15</v>
      </c>
    </row>
    <row r="12" spans="1:55" x14ac:dyDescent="0.35">
      <c r="A12">
        <v>10</v>
      </c>
      <c r="AZ12">
        <v>10</v>
      </c>
      <c r="BA12">
        <v>12</v>
      </c>
      <c r="BB12">
        <v>13</v>
      </c>
      <c r="BC12">
        <v>15</v>
      </c>
    </row>
    <row r="13" spans="1:55" x14ac:dyDescent="0.35">
      <c r="A13">
        <v>11</v>
      </c>
      <c r="AZ13">
        <v>9</v>
      </c>
      <c r="BA13">
        <v>10</v>
      </c>
      <c r="BB13">
        <v>12</v>
      </c>
      <c r="BC13">
        <v>13</v>
      </c>
    </row>
    <row r="14" spans="1:55" x14ac:dyDescent="0.35">
      <c r="A14">
        <v>12</v>
      </c>
      <c r="AZ14">
        <v>8</v>
      </c>
      <c r="BA14">
        <v>8</v>
      </c>
      <c r="BB14">
        <v>9</v>
      </c>
      <c r="BC14">
        <v>12</v>
      </c>
    </row>
    <row r="15" spans="1:55" x14ac:dyDescent="0.35">
      <c r="A15">
        <v>13</v>
      </c>
      <c r="AZ15">
        <v>6</v>
      </c>
      <c r="BA15">
        <v>6</v>
      </c>
      <c r="BB15">
        <v>6</v>
      </c>
      <c r="BC15">
        <v>8</v>
      </c>
    </row>
    <row r="16" spans="1:55" x14ac:dyDescent="0.35">
      <c r="A16">
        <v>14</v>
      </c>
      <c r="AZ16">
        <v>6</v>
      </c>
      <c r="BA16">
        <v>2</v>
      </c>
      <c r="BB16">
        <v>3</v>
      </c>
      <c r="BC16">
        <v>5</v>
      </c>
    </row>
    <row r="17" spans="1:55" x14ac:dyDescent="0.35">
      <c r="A17">
        <v>15</v>
      </c>
      <c r="AZ17">
        <v>6</v>
      </c>
      <c r="BA17">
        <v>2</v>
      </c>
      <c r="BB17">
        <v>0</v>
      </c>
      <c r="BC17">
        <v>1</v>
      </c>
    </row>
    <row r="18" spans="1:55" x14ac:dyDescent="0.35">
      <c r="A18">
        <v>16</v>
      </c>
      <c r="AZ18">
        <v>6</v>
      </c>
      <c r="BA18">
        <v>2</v>
      </c>
      <c r="BB18">
        <v>0</v>
      </c>
      <c r="BC18">
        <v>0</v>
      </c>
    </row>
    <row r="19" spans="1:55" x14ac:dyDescent="0.35">
      <c r="A19">
        <v>17</v>
      </c>
      <c r="AZ19">
        <v>7</v>
      </c>
      <c r="BA19">
        <v>3</v>
      </c>
      <c r="BB19">
        <v>0</v>
      </c>
      <c r="BC19">
        <v>0</v>
      </c>
    </row>
    <row r="20" spans="1:55" x14ac:dyDescent="0.35">
      <c r="A20">
        <v>18</v>
      </c>
      <c r="AZ20">
        <v>8</v>
      </c>
      <c r="BA20">
        <v>6</v>
      </c>
      <c r="BB20">
        <v>0</v>
      </c>
      <c r="BC20">
        <v>0</v>
      </c>
    </row>
    <row r="21" spans="1:55" x14ac:dyDescent="0.35">
      <c r="A21">
        <v>19</v>
      </c>
      <c r="AZ21">
        <v>8</v>
      </c>
      <c r="BA21">
        <v>8</v>
      </c>
      <c r="BB21">
        <v>1</v>
      </c>
      <c r="BC21">
        <v>0</v>
      </c>
    </row>
    <row r="22" spans="1:55" x14ac:dyDescent="0.35">
      <c r="A22">
        <v>20</v>
      </c>
      <c r="AZ22">
        <v>9</v>
      </c>
      <c r="BA22">
        <v>10</v>
      </c>
      <c r="BB22">
        <v>6</v>
      </c>
      <c r="BC22">
        <v>0</v>
      </c>
    </row>
    <row r="23" spans="1:55" x14ac:dyDescent="0.35">
      <c r="A23">
        <v>21</v>
      </c>
      <c r="AZ23">
        <v>9</v>
      </c>
      <c r="BA23">
        <v>12</v>
      </c>
      <c r="BB23">
        <v>11</v>
      </c>
      <c r="BC23">
        <v>4</v>
      </c>
    </row>
    <row r="24" spans="1:55" x14ac:dyDescent="0.35">
      <c r="A24">
        <v>22</v>
      </c>
      <c r="AZ24">
        <v>9</v>
      </c>
      <c r="BA24">
        <v>13</v>
      </c>
      <c r="BB24">
        <v>16</v>
      </c>
      <c r="BC24">
        <v>11</v>
      </c>
    </row>
    <row r="25" spans="1:55" x14ac:dyDescent="0.35">
      <c r="A25">
        <v>23</v>
      </c>
      <c r="AZ25">
        <v>9</v>
      </c>
      <c r="BA25">
        <v>12</v>
      </c>
      <c r="BB25">
        <v>19</v>
      </c>
      <c r="BC25">
        <v>18</v>
      </c>
    </row>
    <row r="26" spans="1:55" x14ac:dyDescent="0.35">
      <c r="A26">
        <v>24</v>
      </c>
      <c r="AZ26">
        <v>9</v>
      </c>
      <c r="BA26">
        <v>11</v>
      </c>
      <c r="BB26">
        <v>19</v>
      </c>
      <c r="BC26">
        <v>23</v>
      </c>
    </row>
    <row r="27" spans="1:55" x14ac:dyDescent="0.35">
      <c r="A27">
        <v>25</v>
      </c>
      <c r="AZ27">
        <v>9</v>
      </c>
      <c r="BA27">
        <v>13</v>
      </c>
      <c r="BB27">
        <v>17</v>
      </c>
      <c r="BC27">
        <v>22</v>
      </c>
    </row>
    <row r="28" spans="1:55" x14ac:dyDescent="0.35">
      <c r="A28">
        <v>26</v>
      </c>
      <c r="AZ28">
        <v>8</v>
      </c>
      <c r="BA28">
        <v>13</v>
      </c>
      <c r="BB28">
        <v>17</v>
      </c>
      <c r="BC28">
        <v>18</v>
      </c>
    </row>
    <row r="29" spans="1:55" x14ac:dyDescent="0.35">
      <c r="A29">
        <v>27</v>
      </c>
      <c r="AZ29">
        <v>10</v>
      </c>
      <c r="BA29">
        <v>11</v>
      </c>
      <c r="BB29">
        <v>15</v>
      </c>
      <c r="BC29">
        <v>17</v>
      </c>
    </row>
    <row r="30" spans="1:55" x14ac:dyDescent="0.35">
      <c r="A30">
        <v>28</v>
      </c>
      <c r="AZ30">
        <v>10</v>
      </c>
      <c r="BA30">
        <v>11</v>
      </c>
      <c r="BB30">
        <v>10</v>
      </c>
      <c r="BC30">
        <v>14</v>
      </c>
    </row>
    <row r="31" spans="1:55" x14ac:dyDescent="0.35">
      <c r="A31">
        <v>29</v>
      </c>
      <c r="AZ31">
        <v>9</v>
      </c>
      <c r="BA31">
        <v>8</v>
      </c>
      <c r="BB31">
        <v>8</v>
      </c>
      <c r="BC31">
        <v>9</v>
      </c>
    </row>
    <row r="32" spans="1:55" x14ac:dyDescent="0.35">
      <c r="A32">
        <v>30</v>
      </c>
      <c r="AZ32">
        <v>8</v>
      </c>
      <c r="BA32">
        <v>4</v>
      </c>
      <c r="BB32">
        <v>4</v>
      </c>
      <c r="BC32">
        <v>6</v>
      </c>
    </row>
    <row r="33" spans="1:56" x14ac:dyDescent="0.35">
      <c r="A33">
        <v>31</v>
      </c>
      <c r="AZ33">
        <v>5</v>
      </c>
      <c r="BA33">
        <v>2</v>
      </c>
      <c r="BB33">
        <v>0</v>
      </c>
      <c r="BC33">
        <v>2</v>
      </c>
    </row>
    <row r="34" spans="1:56" x14ac:dyDescent="0.35">
      <c r="A34">
        <v>32</v>
      </c>
      <c r="AZ34">
        <v>5</v>
      </c>
      <c r="BA34">
        <v>0</v>
      </c>
      <c r="BB34">
        <v>0</v>
      </c>
      <c r="BC34">
        <v>0</v>
      </c>
    </row>
    <row r="35" spans="1:56" x14ac:dyDescent="0.35">
      <c r="A35">
        <v>33</v>
      </c>
      <c r="AZ35">
        <v>5</v>
      </c>
      <c r="BA35">
        <v>0</v>
      </c>
      <c r="BB35">
        <v>0</v>
      </c>
      <c r="BC35">
        <v>0</v>
      </c>
    </row>
    <row r="36" spans="1:56" x14ac:dyDescent="0.35">
      <c r="A36">
        <v>34</v>
      </c>
      <c r="AZ36">
        <v>6</v>
      </c>
      <c r="BA36">
        <v>1</v>
      </c>
      <c r="BB36">
        <v>0</v>
      </c>
      <c r="BC36">
        <v>0</v>
      </c>
    </row>
    <row r="37" spans="1:56" x14ac:dyDescent="0.35">
      <c r="A37">
        <v>35</v>
      </c>
      <c r="AZ37">
        <v>7</v>
      </c>
      <c r="BA37">
        <v>4</v>
      </c>
      <c r="BB37">
        <v>0</v>
      </c>
      <c r="BC37">
        <v>0</v>
      </c>
    </row>
    <row r="38" spans="1:56" x14ac:dyDescent="0.35">
      <c r="A38">
        <v>36</v>
      </c>
      <c r="AZ38">
        <v>8</v>
      </c>
      <c r="BA38">
        <v>7</v>
      </c>
      <c r="BB38">
        <v>0</v>
      </c>
      <c r="BC38">
        <v>0</v>
      </c>
    </row>
    <row r="40" spans="1:56" x14ac:dyDescent="0.35">
      <c r="A40" t="s">
        <v>9</v>
      </c>
      <c r="AZ40">
        <f>SUM(AZ3:AZ38)</f>
        <v>282</v>
      </c>
      <c r="BA40">
        <f>SUM(BA3:BA38)</f>
        <v>280</v>
      </c>
      <c r="BB40">
        <f>SUM(BB3:BB38)</f>
        <v>290</v>
      </c>
      <c r="BC40">
        <f>SUM(BC3:BC38)</f>
        <v>298</v>
      </c>
      <c r="BD40">
        <f t="shared" ref="BD40" si="0">SUM(BD2:BD38)</f>
        <v>0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28EA9C-5080-4F87-8D27-DE034AE58EF1}">
  <dimension ref="A1:BD40"/>
  <sheetViews>
    <sheetView topLeftCell="AL1" workbookViewId="0">
      <selection activeCell="AZ40" sqref="AZ40:BC40"/>
    </sheetView>
  </sheetViews>
  <sheetFormatPr defaultRowHeight="14.5" x14ac:dyDescent="0.35"/>
  <cols>
    <col min="6" max="6" width="8.7265625" style="5"/>
    <col min="11" max="11" width="8.7265625" style="5"/>
    <col min="16" max="16" width="8.7265625" style="5"/>
    <col min="21" max="21" width="8.7265625" style="5"/>
    <col min="26" max="26" width="8.7265625" style="5"/>
    <col min="31" max="31" width="8.7265625" style="5"/>
    <col min="36" max="36" width="8.7265625" style="5"/>
    <col min="41" max="41" width="8.7265625" style="5"/>
    <col min="46" max="46" width="8.7265625" style="5"/>
    <col min="50" max="51" width="8.7265625" style="5"/>
  </cols>
  <sheetData>
    <row r="1" spans="1:55" x14ac:dyDescent="0.35">
      <c r="A1" t="s">
        <v>19</v>
      </c>
      <c r="B1" t="s">
        <v>47</v>
      </c>
      <c r="C1" t="s">
        <v>48</v>
      </c>
      <c r="D1" t="s">
        <v>49</v>
      </c>
      <c r="E1" t="s">
        <v>50</v>
      </c>
      <c r="F1" s="5">
        <v>1</v>
      </c>
      <c r="G1" t="s">
        <v>47</v>
      </c>
      <c r="H1" t="s">
        <v>48</v>
      </c>
      <c r="I1" t="s">
        <v>49</v>
      </c>
      <c r="J1" t="s">
        <v>50</v>
      </c>
      <c r="K1" s="5">
        <v>2</v>
      </c>
      <c r="L1" t="s">
        <v>47</v>
      </c>
      <c r="M1" t="s">
        <v>48</v>
      </c>
      <c r="N1" t="s">
        <v>49</v>
      </c>
      <c r="O1" t="s">
        <v>50</v>
      </c>
      <c r="P1" s="5">
        <v>3</v>
      </c>
      <c r="Q1" t="s">
        <v>47</v>
      </c>
      <c r="R1" t="s">
        <v>48</v>
      </c>
      <c r="S1" t="s">
        <v>49</v>
      </c>
      <c r="T1" t="s">
        <v>50</v>
      </c>
      <c r="U1" s="5">
        <v>4</v>
      </c>
      <c r="V1" t="s">
        <v>47</v>
      </c>
      <c r="W1" t="s">
        <v>48</v>
      </c>
      <c r="X1" t="s">
        <v>49</v>
      </c>
      <c r="Y1" t="s">
        <v>50</v>
      </c>
      <c r="Z1" s="5">
        <v>5</v>
      </c>
      <c r="AA1" t="s">
        <v>47</v>
      </c>
      <c r="AB1" t="s">
        <v>48</v>
      </c>
      <c r="AC1" t="s">
        <v>49</v>
      </c>
      <c r="AD1" t="s">
        <v>50</v>
      </c>
      <c r="AE1" s="5">
        <v>6</v>
      </c>
      <c r="AF1" t="s">
        <v>47</v>
      </c>
      <c r="AG1" t="s">
        <v>48</v>
      </c>
      <c r="AH1" t="s">
        <v>49</v>
      </c>
      <c r="AI1" t="s">
        <v>50</v>
      </c>
      <c r="AJ1" s="5">
        <v>7</v>
      </c>
      <c r="AK1" t="s">
        <v>47</v>
      </c>
      <c r="AL1" t="s">
        <v>48</v>
      </c>
      <c r="AM1" t="s">
        <v>49</v>
      </c>
      <c r="AN1" t="s">
        <v>50</v>
      </c>
      <c r="AO1" s="5">
        <v>8</v>
      </c>
      <c r="AP1" t="s">
        <v>47</v>
      </c>
      <c r="AQ1" t="s">
        <v>48</v>
      </c>
      <c r="AR1" t="s">
        <v>49</v>
      </c>
      <c r="AS1" t="s">
        <v>50</v>
      </c>
      <c r="AT1" s="5">
        <v>9</v>
      </c>
      <c r="AU1" t="s">
        <v>47</v>
      </c>
      <c r="AV1" t="s">
        <v>48</v>
      </c>
      <c r="AW1" t="s">
        <v>49</v>
      </c>
      <c r="AX1" t="s">
        <v>50</v>
      </c>
      <c r="AY1" s="5">
        <v>10</v>
      </c>
      <c r="AZ1" t="s">
        <v>105</v>
      </c>
      <c r="BA1" t="s">
        <v>106</v>
      </c>
      <c r="BB1" t="s">
        <v>107</v>
      </c>
      <c r="BC1" t="s">
        <v>108</v>
      </c>
    </row>
    <row r="2" spans="1:55" x14ac:dyDescent="0.35">
      <c r="A2">
        <v>0</v>
      </c>
      <c r="AX2"/>
      <c r="AZ2">
        <v>0</v>
      </c>
      <c r="BA2">
        <v>0</v>
      </c>
      <c r="BB2">
        <v>0</v>
      </c>
      <c r="BC2">
        <v>0</v>
      </c>
    </row>
    <row r="3" spans="1:55" x14ac:dyDescent="0.35">
      <c r="A3">
        <v>1</v>
      </c>
      <c r="AX3"/>
      <c r="AZ3" s="74">
        <f>ROUND('Inventory DQN'!BA3*0.5,0)</f>
        <v>6</v>
      </c>
      <c r="BA3" s="74">
        <f>ROUND('Inventory DQN'!BB3*0.5,0)</f>
        <v>6</v>
      </c>
      <c r="BB3" s="74">
        <f>ROUND('Inventory DQN'!BC3*0.5,0)</f>
        <v>6</v>
      </c>
      <c r="BC3" s="74">
        <f>ROUND('Inventory DQN'!BD3*0.5,0)</f>
        <v>6</v>
      </c>
    </row>
    <row r="4" spans="1:55" x14ac:dyDescent="0.35">
      <c r="A4">
        <v>2</v>
      </c>
      <c r="AX4"/>
      <c r="AZ4" s="74">
        <f>ROUND('Inventory DQN'!BA4*0.5,0)</f>
        <v>4</v>
      </c>
      <c r="BA4" s="74">
        <f>ROUND('Inventory DQN'!BB4*0.5,0)</f>
        <v>4</v>
      </c>
      <c r="BB4" s="74">
        <f>ROUND('Inventory DQN'!BC4*0.5,0)</f>
        <v>4</v>
      </c>
      <c r="BC4" s="74">
        <f>ROUND('Inventory DQN'!BD4*0.5,0)</f>
        <v>4</v>
      </c>
    </row>
    <row r="5" spans="1:55" x14ac:dyDescent="0.35">
      <c r="A5">
        <v>3</v>
      </c>
      <c r="AX5"/>
      <c r="AZ5" s="74">
        <f>ROUND('Inventory DQN'!BA5*0.5,0)</f>
        <v>2</v>
      </c>
      <c r="BA5" s="74">
        <f>ROUND('Inventory DQN'!BB5*0.5,0)</f>
        <v>2</v>
      </c>
      <c r="BB5" s="74">
        <f>ROUND('Inventory DQN'!BC5*0.5,0)</f>
        <v>2</v>
      </c>
      <c r="BC5" s="74">
        <f>ROUND('Inventory DQN'!BD5*0.5,0)</f>
        <v>3</v>
      </c>
    </row>
    <row r="6" spans="1:55" x14ac:dyDescent="0.35">
      <c r="A6">
        <v>4</v>
      </c>
      <c r="AX6"/>
      <c r="AZ6" s="74">
        <f>ROUND('Inventory DQN'!BA6*0.5,0)</f>
        <v>2</v>
      </c>
      <c r="BA6" s="74">
        <f>ROUND('Inventory DQN'!BB6*0.5,0)</f>
        <v>1</v>
      </c>
      <c r="BB6" s="74">
        <f>ROUND('Inventory DQN'!BC6*0.5,0)</f>
        <v>0</v>
      </c>
      <c r="BC6" s="74">
        <f>ROUND('Inventory DQN'!BD6*0.5,0)</f>
        <v>3</v>
      </c>
    </row>
    <row r="7" spans="1:55" x14ac:dyDescent="0.35">
      <c r="A7">
        <v>5</v>
      </c>
      <c r="AX7"/>
      <c r="AZ7" s="74">
        <f>ROUND('Inventory DQN'!BA7*0.5,0)</f>
        <v>3</v>
      </c>
      <c r="BA7" s="74">
        <f>ROUND('Inventory DQN'!BB7*0.5,0)</f>
        <v>0</v>
      </c>
      <c r="BB7" s="74">
        <f>ROUND('Inventory DQN'!BC7*0.5,0)</f>
        <v>0</v>
      </c>
      <c r="BC7" s="74">
        <f>ROUND('Inventory DQN'!BD7*0.5,0)</f>
        <v>2</v>
      </c>
    </row>
    <row r="8" spans="1:55" x14ac:dyDescent="0.35">
      <c r="A8">
        <v>6</v>
      </c>
      <c r="AX8"/>
      <c r="AZ8" s="74">
        <f>ROUND('Inventory DQN'!BA8*0.5,0)</f>
        <v>2</v>
      </c>
      <c r="BA8" s="74">
        <f>ROUND('Inventory DQN'!BB8*0.5,0)</f>
        <v>0</v>
      </c>
      <c r="BB8" s="74">
        <f>ROUND('Inventory DQN'!BC8*0.5,0)</f>
        <v>0</v>
      </c>
      <c r="BC8" s="74">
        <f>ROUND('Inventory DQN'!BD8*0.5,0)</f>
        <v>1</v>
      </c>
    </row>
    <row r="9" spans="1:55" x14ac:dyDescent="0.35">
      <c r="A9">
        <v>7</v>
      </c>
      <c r="AX9"/>
      <c r="AZ9" s="74">
        <f>ROUND('Inventory DQN'!BA9*0.5,0)</f>
        <v>1</v>
      </c>
      <c r="BA9" s="74">
        <f>ROUND('Inventory DQN'!BB9*0.5,0)</f>
        <v>0</v>
      </c>
      <c r="BB9" s="74">
        <f>ROUND('Inventory DQN'!BC9*0.5,0)</f>
        <v>0</v>
      </c>
      <c r="BC9" s="74">
        <f>ROUND('Inventory DQN'!BD9*0.5,0)</f>
        <v>1</v>
      </c>
    </row>
    <row r="10" spans="1:55" x14ac:dyDescent="0.35">
      <c r="A10">
        <v>8</v>
      </c>
      <c r="AX10"/>
      <c r="AZ10" s="74">
        <f>ROUND('Inventory DQN'!BA10*0.5,0)</f>
        <v>0</v>
      </c>
      <c r="BA10" s="74">
        <f>ROUND('Inventory DQN'!BB10*0.5,0)</f>
        <v>0</v>
      </c>
      <c r="BB10" s="74">
        <f>ROUND('Inventory DQN'!BC10*0.5,0)</f>
        <v>0</v>
      </c>
      <c r="BC10" s="74">
        <f>ROUND('Inventory DQN'!BD10*0.5,0)</f>
        <v>2</v>
      </c>
    </row>
    <row r="11" spans="1:55" x14ac:dyDescent="0.35">
      <c r="A11">
        <v>9</v>
      </c>
      <c r="AX11"/>
      <c r="AZ11" s="74">
        <f>ROUND('Inventory DQN'!BA11*0.5,0)</f>
        <v>0</v>
      </c>
      <c r="BA11" s="74">
        <f>ROUND('Inventory DQN'!BB11*0.5,0)</f>
        <v>0</v>
      </c>
      <c r="BB11" s="74">
        <f>ROUND('Inventory DQN'!BC11*0.5,0)</f>
        <v>0</v>
      </c>
      <c r="BC11" s="74">
        <f>ROUND('Inventory DQN'!BD11*0.5,0)</f>
        <v>2</v>
      </c>
    </row>
    <row r="12" spans="1:55" x14ac:dyDescent="0.35">
      <c r="A12">
        <v>10</v>
      </c>
      <c r="AX12"/>
      <c r="AZ12" s="74">
        <f>ROUND('Inventory DQN'!BA12*0.5,0)</f>
        <v>0</v>
      </c>
      <c r="BA12" s="74">
        <f>ROUND('Inventory DQN'!BB12*0.5,0)</f>
        <v>0</v>
      </c>
      <c r="BB12" s="74">
        <f>ROUND('Inventory DQN'!BC12*0.5,0)</f>
        <v>0</v>
      </c>
      <c r="BC12" s="74">
        <f>ROUND('Inventory DQN'!BD12*0.5,0)</f>
        <v>2</v>
      </c>
    </row>
    <row r="13" spans="1:55" x14ac:dyDescent="0.35">
      <c r="A13">
        <v>11</v>
      </c>
      <c r="AX13"/>
      <c r="AZ13" s="74">
        <f>ROUND('Inventory DQN'!BA13*0.5,0)</f>
        <v>0</v>
      </c>
      <c r="BA13" s="74">
        <f>ROUND('Inventory DQN'!BB13*0.5,0)</f>
        <v>0</v>
      </c>
      <c r="BB13" s="74">
        <f>ROUND('Inventory DQN'!BC13*0.5,0)</f>
        <v>0</v>
      </c>
      <c r="BC13" s="74">
        <f>ROUND('Inventory DQN'!BD13*0.5,0)</f>
        <v>2</v>
      </c>
    </row>
    <row r="14" spans="1:55" x14ac:dyDescent="0.35">
      <c r="A14">
        <v>12</v>
      </c>
      <c r="AX14"/>
      <c r="AZ14" s="74">
        <f>ROUND('Inventory DQN'!BA14*0.5,0)</f>
        <v>1</v>
      </c>
      <c r="BA14" s="74">
        <f>ROUND('Inventory DQN'!BB14*0.5,0)</f>
        <v>1</v>
      </c>
      <c r="BB14" s="74">
        <f>ROUND('Inventory DQN'!BC14*0.5,0)</f>
        <v>1</v>
      </c>
      <c r="BC14" s="74">
        <f>ROUND('Inventory DQN'!BD14*0.5,0)</f>
        <v>3</v>
      </c>
    </row>
    <row r="15" spans="1:55" x14ac:dyDescent="0.35">
      <c r="A15">
        <v>13</v>
      </c>
      <c r="AX15"/>
      <c r="AZ15" s="74">
        <f>ROUND('Inventory DQN'!BA15*0.5,0)</f>
        <v>4</v>
      </c>
      <c r="BA15" s="74">
        <f>ROUND('Inventory DQN'!BB15*0.5,0)</f>
        <v>4</v>
      </c>
      <c r="BB15" s="74">
        <f>ROUND('Inventory DQN'!BC15*0.5,0)</f>
        <v>3</v>
      </c>
      <c r="BC15" s="74">
        <f>ROUND('Inventory DQN'!BD15*0.5,0)</f>
        <v>4</v>
      </c>
    </row>
    <row r="16" spans="1:55" x14ac:dyDescent="0.35">
      <c r="A16">
        <v>14</v>
      </c>
      <c r="AX16"/>
      <c r="AZ16" s="74">
        <f>ROUND('Inventory DQN'!BA16*0.5,0)</f>
        <v>6</v>
      </c>
      <c r="BA16" s="74">
        <f>ROUND('Inventory DQN'!BB16*0.5,0)</f>
        <v>7</v>
      </c>
      <c r="BB16" s="74">
        <f>ROUND('Inventory DQN'!BC16*0.5,0)</f>
        <v>5</v>
      </c>
      <c r="BC16" s="74">
        <f>ROUND('Inventory DQN'!BD16*0.5,0)</f>
        <v>5</v>
      </c>
    </row>
    <row r="17" spans="1:55" x14ac:dyDescent="0.35">
      <c r="A17">
        <v>15</v>
      </c>
      <c r="AX17"/>
      <c r="AZ17" s="74">
        <f>ROUND('Inventory DQN'!BA17*0.5,0)</f>
        <v>6</v>
      </c>
      <c r="BA17" s="74">
        <f>ROUND('Inventory DQN'!BB17*0.5,0)</f>
        <v>9</v>
      </c>
      <c r="BB17" s="74">
        <f>ROUND('Inventory DQN'!BC17*0.5,0)</f>
        <v>8</v>
      </c>
      <c r="BC17" s="74">
        <f>ROUND('Inventory DQN'!BD17*0.5,0)</f>
        <v>6</v>
      </c>
    </row>
    <row r="18" spans="1:55" x14ac:dyDescent="0.35">
      <c r="A18">
        <v>16</v>
      </c>
      <c r="AX18"/>
      <c r="AZ18" s="74">
        <f>ROUND('Inventory DQN'!BA18*0.5,0)</f>
        <v>6</v>
      </c>
      <c r="BA18" s="74">
        <f>ROUND('Inventory DQN'!BB18*0.5,0)</f>
        <v>10</v>
      </c>
      <c r="BB18" s="74">
        <f>ROUND('Inventory DQN'!BC18*0.5,0)</f>
        <v>12</v>
      </c>
      <c r="BC18" s="74">
        <f>ROUND('Inventory DQN'!BD18*0.5,0)</f>
        <v>7</v>
      </c>
    </row>
    <row r="19" spans="1:55" x14ac:dyDescent="0.35">
      <c r="A19">
        <v>17</v>
      </c>
      <c r="AX19"/>
      <c r="AZ19" s="74">
        <f>ROUND('Inventory DQN'!BA19*0.5,0)</f>
        <v>5</v>
      </c>
      <c r="BA19" s="74">
        <f>ROUND('Inventory DQN'!BB19*0.5,0)</f>
        <v>10</v>
      </c>
      <c r="BB19" s="74">
        <f>ROUND('Inventory DQN'!BC19*0.5,0)</f>
        <v>14</v>
      </c>
      <c r="BC19" s="74">
        <f>ROUND('Inventory DQN'!BD19*0.5,0)</f>
        <v>8</v>
      </c>
    </row>
    <row r="20" spans="1:55" x14ac:dyDescent="0.35">
      <c r="A20">
        <v>18</v>
      </c>
      <c r="AX20"/>
      <c r="AZ20" s="74">
        <f>ROUND('Inventory DQN'!BA20*0.5,0)</f>
        <v>4</v>
      </c>
      <c r="BA20" s="74">
        <f>ROUND('Inventory DQN'!BB20*0.5,0)</f>
        <v>8</v>
      </c>
      <c r="BB20" s="74">
        <f>ROUND('Inventory DQN'!BC20*0.5,0)</f>
        <v>14</v>
      </c>
      <c r="BC20" s="74">
        <f>ROUND('Inventory DQN'!BD20*0.5,0)</f>
        <v>8</v>
      </c>
    </row>
    <row r="21" spans="1:55" x14ac:dyDescent="0.35">
      <c r="A21">
        <v>19</v>
      </c>
      <c r="AX21"/>
      <c r="AZ21" s="74">
        <f>ROUND('Inventory DQN'!BA21*0.5,0)</f>
        <v>3</v>
      </c>
      <c r="BA21" s="74">
        <f>ROUND('Inventory DQN'!BB21*0.5,0)</f>
        <v>5</v>
      </c>
      <c r="BB21" s="74">
        <f>ROUND('Inventory DQN'!BC21*0.5,0)</f>
        <v>13</v>
      </c>
      <c r="BC21" s="74">
        <f>ROUND('Inventory DQN'!BD21*0.5,0)</f>
        <v>8</v>
      </c>
    </row>
    <row r="22" spans="1:55" x14ac:dyDescent="0.35">
      <c r="A22">
        <v>20</v>
      </c>
      <c r="AX22"/>
      <c r="AZ22" s="74">
        <f>ROUND('Inventory DQN'!BA22*0.5,0)</f>
        <v>2</v>
      </c>
      <c r="BA22" s="74">
        <f>ROUND('Inventory DQN'!BB22*0.5,0)</f>
        <v>2</v>
      </c>
      <c r="BB22" s="74">
        <f>ROUND('Inventory DQN'!BC22*0.5,0)</f>
        <v>10</v>
      </c>
      <c r="BC22" s="74">
        <f>ROUND('Inventory DQN'!BD22*0.5,0)</f>
        <v>8</v>
      </c>
    </row>
    <row r="23" spans="1:55" x14ac:dyDescent="0.35">
      <c r="A23">
        <v>21</v>
      </c>
      <c r="AX23"/>
      <c r="AZ23" s="74">
        <f>ROUND('Inventory DQN'!BA23*0.5,0)</f>
        <v>2</v>
      </c>
      <c r="BA23" s="74">
        <f>ROUND('Inventory DQN'!BB23*0.5,0)</f>
        <v>0</v>
      </c>
      <c r="BB23" s="74">
        <f>ROUND('Inventory DQN'!BC23*0.5,0)</f>
        <v>6</v>
      </c>
      <c r="BC23" s="74">
        <f>ROUND('Inventory DQN'!BD23*0.5,0)</f>
        <v>7</v>
      </c>
    </row>
    <row r="24" spans="1:55" x14ac:dyDescent="0.35">
      <c r="A24">
        <v>22</v>
      </c>
      <c r="AX24"/>
      <c r="AZ24" s="74">
        <f>ROUND('Inventory DQN'!BA24*0.5,0)</f>
        <v>2</v>
      </c>
      <c r="BA24" s="74">
        <f>ROUND('Inventory DQN'!BB24*0.5,0)</f>
        <v>0</v>
      </c>
      <c r="BB24" s="74">
        <f>ROUND('Inventory DQN'!BC24*0.5,0)</f>
        <v>1</v>
      </c>
      <c r="BC24" s="74">
        <f>ROUND('Inventory DQN'!BD24*0.5,0)</f>
        <v>4</v>
      </c>
    </row>
    <row r="25" spans="1:55" x14ac:dyDescent="0.35">
      <c r="A25">
        <v>23</v>
      </c>
      <c r="AX25"/>
      <c r="AZ25" s="74">
        <f>ROUND('Inventory DQN'!BA25*0.5,0)</f>
        <v>1</v>
      </c>
      <c r="BA25" s="74">
        <f>ROUND('Inventory DQN'!BB25*0.5,0)</f>
        <v>0</v>
      </c>
      <c r="BB25" s="74">
        <f>ROUND('Inventory DQN'!BC25*0.5,0)</f>
        <v>0</v>
      </c>
      <c r="BC25" s="74">
        <f>ROUND('Inventory DQN'!BD25*0.5,0)</f>
        <v>1</v>
      </c>
    </row>
    <row r="26" spans="1:55" x14ac:dyDescent="0.35">
      <c r="A26">
        <v>24</v>
      </c>
      <c r="AX26"/>
      <c r="AZ26" s="74">
        <f>ROUND('Inventory DQN'!BA26*0.5,0)</f>
        <v>0</v>
      </c>
      <c r="BA26" s="74">
        <f>ROUND('Inventory DQN'!BB26*0.5,0)</f>
        <v>0</v>
      </c>
      <c r="BB26" s="74">
        <f>ROUND('Inventory DQN'!BC26*0.5,0)</f>
        <v>0</v>
      </c>
      <c r="BC26" s="74">
        <f>ROUND('Inventory DQN'!BD26*0.5,0)</f>
        <v>0</v>
      </c>
    </row>
    <row r="27" spans="1:55" x14ac:dyDescent="0.35">
      <c r="A27">
        <v>25</v>
      </c>
      <c r="AX27"/>
      <c r="AZ27" s="74">
        <f>ROUND('Inventory DQN'!BA27*0.5,0)</f>
        <v>0</v>
      </c>
      <c r="BA27" s="74">
        <f>ROUND('Inventory DQN'!BB27*0.5,0)</f>
        <v>0</v>
      </c>
      <c r="BB27" s="74">
        <f>ROUND('Inventory DQN'!BC27*0.5,0)</f>
        <v>0</v>
      </c>
      <c r="BC27" s="74">
        <f>ROUND('Inventory DQN'!BD27*0.5,0)</f>
        <v>0</v>
      </c>
    </row>
    <row r="28" spans="1:55" x14ac:dyDescent="0.35">
      <c r="A28">
        <v>26</v>
      </c>
      <c r="AX28"/>
      <c r="AZ28" s="74">
        <f>ROUND('Inventory DQN'!BA28*0.5,0)</f>
        <v>1</v>
      </c>
      <c r="BA28" s="74">
        <f>ROUND('Inventory DQN'!BB28*0.5,0)</f>
        <v>0</v>
      </c>
      <c r="BB28" s="74">
        <f>ROUND('Inventory DQN'!BC28*0.5,0)</f>
        <v>0</v>
      </c>
      <c r="BC28" s="74">
        <f>ROUND('Inventory DQN'!BD28*0.5,0)</f>
        <v>0</v>
      </c>
    </row>
    <row r="29" spans="1:55" x14ac:dyDescent="0.35">
      <c r="A29">
        <v>27</v>
      </c>
      <c r="AX29"/>
      <c r="AZ29" s="74">
        <f>ROUND('Inventory DQN'!BA29*0.5,0)</f>
        <v>0</v>
      </c>
      <c r="BA29" s="74">
        <f>ROUND('Inventory DQN'!BB29*0.5,0)</f>
        <v>0</v>
      </c>
      <c r="BB29" s="74">
        <f>ROUND('Inventory DQN'!BC29*0.5,0)</f>
        <v>0</v>
      </c>
      <c r="BC29" s="74">
        <f>ROUND('Inventory DQN'!BD29*0.5,0)</f>
        <v>2</v>
      </c>
    </row>
    <row r="30" spans="1:55" x14ac:dyDescent="0.35">
      <c r="A30">
        <v>28</v>
      </c>
      <c r="AX30"/>
      <c r="AZ30" s="74">
        <f>ROUND('Inventory DQN'!BA30*0.5,0)</f>
        <v>0</v>
      </c>
      <c r="BA30" s="74">
        <f>ROUND('Inventory DQN'!BB30*0.5,0)</f>
        <v>0</v>
      </c>
      <c r="BB30" s="74">
        <f>ROUND('Inventory DQN'!BC30*0.5,0)</f>
        <v>0</v>
      </c>
      <c r="BC30" s="74">
        <f>ROUND('Inventory DQN'!BD30*0.5,0)</f>
        <v>3</v>
      </c>
    </row>
    <row r="31" spans="1:55" x14ac:dyDescent="0.35">
      <c r="A31">
        <v>29</v>
      </c>
      <c r="AX31"/>
      <c r="AZ31" s="74">
        <f>ROUND('Inventory DQN'!BA31*0.5,0)</f>
        <v>0</v>
      </c>
      <c r="BA31" s="74">
        <f>ROUND('Inventory DQN'!BB31*0.5,0)</f>
        <v>0</v>
      </c>
      <c r="BB31" s="74">
        <f>ROUND('Inventory DQN'!BC31*0.5,0)</f>
        <v>3</v>
      </c>
      <c r="BC31" s="74">
        <f>ROUND('Inventory DQN'!BD31*0.5,0)</f>
        <v>4</v>
      </c>
    </row>
    <row r="32" spans="1:55" x14ac:dyDescent="0.35">
      <c r="A32">
        <v>30</v>
      </c>
      <c r="AX32"/>
      <c r="AZ32" s="74">
        <f>ROUND('Inventory DQN'!BA32*0.5,0)</f>
        <v>1</v>
      </c>
      <c r="BA32" s="74">
        <f>ROUND('Inventory DQN'!BB32*0.5,0)</f>
        <v>7</v>
      </c>
      <c r="BB32" s="74">
        <f>ROUND('Inventory DQN'!BC32*0.5,0)</f>
        <v>6</v>
      </c>
      <c r="BC32" s="74">
        <f>ROUND('Inventory DQN'!BD32*0.5,0)</f>
        <v>6</v>
      </c>
    </row>
    <row r="33" spans="1:56" x14ac:dyDescent="0.35">
      <c r="A33">
        <v>31</v>
      </c>
      <c r="AX33"/>
      <c r="AZ33" s="74">
        <f>ROUND('Inventory DQN'!BA33*0.5,0)</f>
        <v>6</v>
      </c>
      <c r="BA33" s="74">
        <f>ROUND('Inventory DQN'!BB33*0.5,0)</f>
        <v>9</v>
      </c>
      <c r="BB33" s="74">
        <f>ROUND('Inventory DQN'!BC33*0.5,0)</f>
        <v>9</v>
      </c>
      <c r="BC33" s="74">
        <f>ROUND('Inventory DQN'!BD33*0.5,0)</f>
        <v>6</v>
      </c>
    </row>
    <row r="34" spans="1:56" x14ac:dyDescent="0.35">
      <c r="A34">
        <v>32</v>
      </c>
      <c r="AX34"/>
      <c r="AZ34" s="74">
        <f>ROUND('Inventory DQN'!BA34*0.5,0)</f>
        <v>7</v>
      </c>
      <c r="BA34" s="74">
        <f>ROUND('Inventory DQN'!BB34*0.5,0)</f>
        <v>10</v>
      </c>
      <c r="BB34" s="74">
        <f>ROUND('Inventory DQN'!BC34*0.5,0)</f>
        <v>12</v>
      </c>
      <c r="BC34" s="74">
        <f>ROUND('Inventory DQN'!BD34*0.5,0)</f>
        <v>7</v>
      </c>
    </row>
    <row r="35" spans="1:56" x14ac:dyDescent="0.35">
      <c r="A35">
        <v>33</v>
      </c>
      <c r="AX35"/>
      <c r="AZ35" s="74">
        <f>ROUND('Inventory DQN'!BA35*0.5,0)</f>
        <v>7</v>
      </c>
      <c r="BA35" s="74">
        <f>ROUND('Inventory DQN'!BB35*0.5,0)</f>
        <v>12</v>
      </c>
      <c r="BB35" s="74">
        <f>ROUND('Inventory DQN'!BC35*0.5,0)</f>
        <v>15</v>
      </c>
      <c r="BC35" s="74">
        <f>ROUND('Inventory DQN'!BD35*0.5,0)</f>
        <v>8</v>
      </c>
    </row>
    <row r="36" spans="1:56" x14ac:dyDescent="0.35">
      <c r="A36">
        <v>34</v>
      </c>
      <c r="AX36"/>
      <c r="AZ36" s="74">
        <f>ROUND('Inventory DQN'!BA36*0.5,0)</f>
        <v>7</v>
      </c>
      <c r="BA36" s="74">
        <f>ROUND('Inventory DQN'!BB36*0.5,0)</f>
        <v>11</v>
      </c>
      <c r="BB36" s="74">
        <f>ROUND('Inventory DQN'!BC36*0.5,0)</f>
        <v>17</v>
      </c>
      <c r="BC36" s="74">
        <f>ROUND('Inventory DQN'!BD36*0.5,0)</f>
        <v>8</v>
      </c>
    </row>
    <row r="37" spans="1:56" x14ac:dyDescent="0.35">
      <c r="A37">
        <v>35</v>
      </c>
      <c r="AX37"/>
      <c r="AZ37" s="74">
        <f>ROUND('Inventory DQN'!BA37*0.5,0)</f>
        <v>6</v>
      </c>
      <c r="BA37" s="74">
        <f>ROUND('Inventory DQN'!BB37*0.5,0)</f>
        <v>10</v>
      </c>
      <c r="BB37" s="74">
        <f>ROUND('Inventory DQN'!BC37*0.5,0)</f>
        <v>17</v>
      </c>
      <c r="BC37" s="74">
        <f>ROUND('Inventory DQN'!BD37*0.5,0)</f>
        <v>8</v>
      </c>
    </row>
    <row r="38" spans="1:56" x14ac:dyDescent="0.35">
      <c r="A38">
        <v>36</v>
      </c>
      <c r="AX38"/>
      <c r="AZ38" s="74">
        <f>ROUND('Inventory DQN'!BA38*0.5,0)</f>
        <v>4</v>
      </c>
      <c r="BA38" s="74">
        <f>ROUND('Inventory DQN'!BB38*0.5,0)</f>
        <v>7</v>
      </c>
      <c r="BB38" s="74">
        <f>ROUND('Inventory DQN'!BC38*0.5,0)</f>
        <v>17</v>
      </c>
      <c r="BC38" s="74">
        <f>ROUND('Inventory DQN'!BD38*0.5,0)</f>
        <v>8</v>
      </c>
    </row>
    <row r="40" spans="1:56" x14ac:dyDescent="0.35">
      <c r="A40" t="s">
        <v>9</v>
      </c>
      <c r="B40">
        <f>SUM(B2:B38)</f>
        <v>0</v>
      </c>
      <c r="C40">
        <f t="shared" ref="C40:E40" si="0">SUM(C2:C38)</f>
        <v>0</v>
      </c>
      <c r="D40">
        <f t="shared" si="0"/>
        <v>0</v>
      </c>
      <c r="E40">
        <f t="shared" si="0"/>
        <v>0</v>
      </c>
      <c r="G40">
        <f>SUM(G2:G38)</f>
        <v>0</v>
      </c>
      <c r="H40">
        <f t="shared" ref="H40:J40" si="1">SUM(H2:H38)</f>
        <v>0</v>
      </c>
      <c r="I40">
        <f t="shared" si="1"/>
        <v>0</v>
      </c>
      <c r="J40">
        <f t="shared" si="1"/>
        <v>0</v>
      </c>
      <c r="L40">
        <f>SUM(L2:L38)</f>
        <v>0</v>
      </c>
      <c r="M40">
        <f t="shared" ref="M40:O40" si="2">SUM(M2:M38)</f>
        <v>0</v>
      </c>
      <c r="N40">
        <f t="shared" si="2"/>
        <v>0</v>
      </c>
      <c r="O40">
        <f t="shared" si="2"/>
        <v>0</v>
      </c>
      <c r="Q40">
        <f>SUM(Q2:Q38)</f>
        <v>0</v>
      </c>
      <c r="R40">
        <f t="shared" ref="R40:T40" si="3">SUM(R2:R38)</f>
        <v>0</v>
      </c>
      <c r="S40">
        <f t="shared" si="3"/>
        <v>0</v>
      </c>
      <c r="T40">
        <f t="shared" si="3"/>
        <v>0</v>
      </c>
      <c r="V40">
        <f>SUM(V2:V38)</f>
        <v>0</v>
      </c>
      <c r="W40">
        <f t="shared" ref="W40:Y40" si="4">SUM(W2:W38)</f>
        <v>0</v>
      </c>
      <c r="X40">
        <f t="shared" si="4"/>
        <v>0</v>
      </c>
      <c r="Y40">
        <f t="shared" si="4"/>
        <v>0</v>
      </c>
      <c r="AA40">
        <f>SUM(AA2:AA38)</f>
        <v>0</v>
      </c>
      <c r="AB40">
        <f t="shared" ref="AB40:AD40" si="5">SUM(AB2:AB38)</f>
        <v>0</v>
      </c>
      <c r="AC40">
        <f t="shared" si="5"/>
        <v>0</v>
      </c>
      <c r="AD40">
        <f t="shared" si="5"/>
        <v>0</v>
      </c>
      <c r="AF40">
        <f>SUM(AF2:AF38)</f>
        <v>0</v>
      </c>
      <c r="AG40">
        <f t="shared" ref="AG40:AI40" si="6">SUM(AG2:AG38)</f>
        <v>0</v>
      </c>
      <c r="AH40">
        <f t="shared" si="6"/>
        <v>0</v>
      </c>
      <c r="AI40">
        <f t="shared" si="6"/>
        <v>0</v>
      </c>
      <c r="AK40">
        <f>SUM(AK2:AK38)</f>
        <v>0</v>
      </c>
      <c r="AL40">
        <f t="shared" ref="AL40:AN40" si="7">SUM(AL2:AL38)</f>
        <v>0</v>
      </c>
      <c r="AM40">
        <f t="shared" si="7"/>
        <v>0</v>
      </c>
      <c r="AN40">
        <f t="shared" si="7"/>
        <v>0</v>
      </c>
      <c r="AP40">
        <f>SUM(AP2:AP38)</f>
        <v>0</v>
      </c>
      <c r="AQ40">
        <f t="shared" ref="AQ40:AS40" si="8">SUM(AQ2:AQ38)</f>
        <v>0</v>
      </c>
      <c r="AR40">
        <f t="shared" si="8"/>
        <v>0</v>
      </c>
      <c r="AS40">
        <f t="shared" si="8"/>
        <v>0</v>
      </c>
      <c r="AU40">
        <f>SUM(AU2:AU38)</f>
        <v>0</v>
      </c>
      <c r="AV40">
        <f t="shared" ref="AV40:AX40" si="9">SUM(AV2:AV38)</f>
        <v>0</v>
      </c>
      <c r="AW40">
        <f t="shared" si="9"/>
        <v>0</v>
      </c>
      <c r="AX40">
        <f t="shared" si="9"/>
        <v>0</v>
      </c>
      <c r="AZ40" s="74">
        <f>SUM(AZ2:AZ38)</f>
        <v>101</v>
      </c>
      <c r="BA40" s="74">
        <f>SUM(BA2:BA38)</f>
        <v>135</v>
      </c>
      <c r="BB40" s="74">
        <f t="shared" ref="BB40:BD40" si="10">SUM(BB2:BB38)</f>
        <v>195</v>
      </c>
      <c r="BC40" s="74">
        <f t="shared" si="10"/>
        <v>157</v>
      </c>
      <c r="BD40">
        <f t="shared" si="10"/>
        <v>0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79CF65-E888-4A6F-966F-F204D5A861B5}">
  <dimension ref="A1:BD40"/>
  <sheetViews>
    <sheetView topLeftCell="AF1" workbookViewId="0">
      <selection activeCell="AZ40" sqref="AZ40:BC40"/>
    </sheetView>
  </sheetViews>
  <sheetFormatPr defaultRowHeight="14.5" x14ac:dyDescent="0.35"/>
  <cols>
    <col min="6" max="6" width="8.7265625" style="5"/>
    <col min="11" max="11" width="8.7265625" style="5"/>
    <col min="16" max="16" width="8.7265625" style="5"/>
    <col min="21" max="21" width="8.7265625" style="5"/>
    <col min="26" max="26" width="8.7265625" style="5"/>
    <col min="31" max="31" width="8.7265625" style="5"/>
    <col min="36" max="36" width="8.7265625" style="5"/>
    <col min="41" max="41" width="8.7265625" style="5"/>
    <col min="46" max="46" width="8.7265625" style="5"/>
    <col min="50" max="51" width="8.7265625" style="5"/>
  </cols>
  <sheetData>
    <row r="1" spans="1:55" x14ac:dyDescent="0.35">
      <c r="A1" t="s">
        <v>19</v>
      </c>
      <c r="B1" t="s">
        <v>47</v>
      </c>
      <c r="C1" t="s">
        <v>48</v>
      </c>
      <c r="D1" t="s">
        <v>49</v>
      </c>
      <c r="E1" t="s">
        <v>50</v>
      </c>
      <c r="F1" s="5">
        <v>1</v>
      </c>
      <c r="G1" t="s">
        <v>47</v>
      </c>
      <c r="H1" t="s">
        <v>48</v>
      </c>
      <c r="I1" t="s">
        <v>49</v>
      </c>
      <c r="J1" t="s">
        <v>50</v>
      </c>
      <c r="K1" s="5">
        <v>2</v>
      </c>
      <c r="L1" t="s">
        <v>47</v>
      </c>
      <c r="M1" t="s">
        <v>48</v>
      </c>
      <c r="N1" t="s">
        <v>49</v>
      </c>
      <c r="O1" t="s">
        <v>50</v>
      </c>
      <c r="P1" s="5">
        <v>3</v>
      </c>
      <c r="Q1" t="s">
        <v>47</v>
      </c>
      <c r="R1" t="s">
        <v>48</v>
      </c>
      <c r="S1" t="s">
        <v>49</v>
      </c>
      <c r="T1" t="s">
        <v>50</v>
      </c>
      <c r="U1" s="5">
        <v>4</v>
      </c>
      <c r="V1" t="s">
        <v>47</v>
      </c>
      <c r="W1" t="s">
        <v>48</v>
      </c>
      <c r="X1" t="s">
        <v>49</v>
      </c>
      <c r="Y1" t="s">
        <v>50</v>
      </c>
      <c r="Z1" s="5">
        <v>5</v>
      </c>
      <c r="AA1" t="s">
        <v>47</v>
      </c>
      <c r="AB1" t="s">
        <v>48</v>
      </c>
      <c r="AC1" t="s">
        <v>49</v>
      </c>
      <c r="AD1" t="s">
        <v>50</v>
      </c>
      <c r="AE1" s="5">
        <v>6</v>
      </c>
      <c r="AF1" t="s">
        <v>47</v>
      </c>
      <c r="AG1" t="s">
        <v>48</v>
      </c>
      <c r="AH1" t="s">
        <v>49</v>
      </c>
      <c r="AI1" t="s">
        <v>50</v>
      </c>
      <c r="AJ1" s="5">
        <v>7</v>
      </c>
      <c r="AK1" t="s">
        <v>47</v>
      </c>
      <c r="AL1" t="s">
        <v>48</v>
      </c>
      <c r="AM1" t="s">
        <v>49</v>
      </c>
      <c r="AN1" t="s">
        <v>50</v>
      </c>
      <c r="AO1" s="5">
        <v>8</v>
      </c>
      <c r="AP1" t="s">
        <v>47</v>
      </c>
      <c r="AQ1" t="s">
        <v>48</v>
      </c>
      <c r="AR1" t="s">
        <v>49</v>
      </c>
      <c r="AS1" t="s">
        <v>50</v>
      </c>
      <c r="AT1" s="5">
        <v>9</v>
      </c>
      <c r="AU1" t="s">
        <v>47</v>
      </c>
      <c r="AV1" t="s">
        <v>48</v>
      </c>
      <c r="AW1" t="s">
        <v>49</v>
      </c>
      <c r="AX1" t="s">
        <v>50</v>
      </c>
      <c r="AY1" s="5">
        <v>10</v>
      </c>
      <c r="AZ1" t="s">
        <v>109</v>
      </c>
      <c r="BA1" t="s">
        <v>110</v>
      </c>
      <c r="BB1" t="s">
        <v>111</v>
      </c>
      <c r="BC1" t="s">
        <v>112</v>
      </c>
    </row>
    <row r="2" spans="1:55" x14ac:dyDescent="0.35">
      <c r="A2">
        <v>0</v>
      </c>
      <c r="AX2"/>
      <c r="AZ2" s="74">
        <f>ROUND('Backlog DQN'!BA2*1,0)</f>
        <v>0</v>
      </c>
      <c r="BA2" s="74">
        <f>ROUND('Backlog DQN'!BB2*1,0)</f>
        <v>0</v>
      </c>
      <c r="BB2" s="74">
        <f>ROUND('Backlog DQN'!BC2*1,0)</f>
        <v>0</v>
      </c>
      <c r="BC2" s="74">
        <f>ROUND('Backlog DQN'!BD2*1,0)</f>
        <v>0</v>
      </c>
    </row>
    <row r="3" spans="1:55" x14ac:dyDescent="0.35">
      <c r="A3">
        <v>1</v>
      </c>
      <c r="AX3"/>
      <c r="AZ3" s="74">
        <f>ROUND('Backlog DQN'!BA3*1,0)</f>
        <v>0</v>
      </c>
      <c r="BA3" s="74">
        <f>ROUND('Backlog DQN'!BB3*1,0)</f>
        <v>0</v>
      </c>
      <c r="BB3" s="74">
        <f>ROUND('Backlog DQN'!BC3*1,0)</f>
        <v>0</v>
      </c>
      <c r="BC3" s="74">
        <f>ROUND('Backlog DQN'!BD3*1,0)</f>
        <v>0</v>
      </c>
    </row>
    <row r="4" spans="1:55" x14ac:dyDescent="0.35">
      <c r="A4">
        <v>2</v>
      </c>
      <c r="AX4"/>
      <c r="AZ4" s="74">
        <f>ROUND('Backlog DQN'!BA4*1,0)</f>
        <v>0</v>
      </c>
      <c r="BA4" s="74">
        <f>ROUND('Backlog DQN'!BB4*1,0)</f>
        <v>0</v>
      </c>
      <c r="BB4" s="74">
        <f>ROUND('Backlog DQN'!BC4*1,0)</f>
        <v>0</v>
      </c>
      <c r="BC4" s="74">
        <f>ROUND('Backlog DQN'!BD4*1,0)</f>
        <v>0</v>
      </c>
    </row>
    <row r="5" spans="1:55" x14ac:dyDescent="0.35">
      <c r="A5">
        <v>3</v>
      </c>
      <c r="AX5"/>
      <c r="AZ5" s="74">
        <f>ROUND('Backlog DQN'!BA5*1,0)</f>
        <v>0</v>
      </c>
      <c r="BA5" s="74">
        <f>ROUND('Backlog DQN'!BB5*1,0)</f>
        <v>0</v>
      </c>
      <c r="BB5" s="74">
        <f>ROUND('Backlog DQN'!BC5*1,0)</f>
        <v>0</v>
      </c>
      <c r="BC5" s="74">
        <f>ROUND('Backlog DQN'!BD5*1,0)</f>
        <v>0</v>
      </c>
    </row>
    <row r="6" spans="1:55" x14ac:dyDescent="0.35">
      <c r="A6">
        <v>4</v>
      </c>
      <c r="AX6"/>
      <c r="AZ6" s="74">
        <f>ROUND('Backlog DQN'!BA6*1,0)</f>
        <v>0</v>
      </c>
      <c r="BA6" s="74">
        <f>ROUND('Backlog DQN'!BB6*1,0)</f>
        <v>0</v>
      </c>
      <c r="BB6" s="74">
        <f>ROUND('Backlog DQN'!BC6*1,0)</f>
        <v>0</v>
      </c>
      <c r="BC6" s="74">
        <f>ROUND('Backlog DQN'!BD6*1,0)</f>
        <v>0</v>
      </c>
    </row>
    <row r="7" spans="1:55" x14ac:dyDescent="0.35">
      <c r="A7">
        <v>5</v>
      </c>
      <c r="AX7"/>
      <c r="AZ7" s="74">
        <f>ROUND('Backlog DQN'!BA7*1,0)</f>
        <v>0</v>
      </c>
      <c r="BA7" s="74">
        <f>ROUND('Backlog DQN'!BB7*1,0)</f>
        <v>1</v>
      </c>
      <c r="BB7" s="74">
        <f>ROUND('Backlog DQN'!BC7*1,0)</f>
        <v>4</v>
      </c>
      <c r="BC7" s="74">
        <f>ROUND('Backlog DQN'!BD7*1,0)</f>
        <v>0</v>
      </c>
    </row>
    <row r="8" spans="1:55" x14ac:dyDescent="0.35">
      <c r="A8">
        <v>6</v>
      </c>
      <c r="AX8"/>
      <c r="AZ8" s="74">
        <f>ROUND('Backlog DQN'!BA8*1,0)</f>
        <v>0</v>
      </c>
      <c r="BA8" s="74">
        <f>ROUND('Backlog DQN'!BB8*1,0)</f>
        <v>0</v>
      </c>
      <c r="BB8" s="74">
        <f>ROUND('Backlog DQN'!BC8*1,0)</f>
        <v>7</v>
      </c>
      <c r="BC8" s="74">
        <f>ROUND('Backlog DQN'!BD8*1,0)</f>
        <v>0</v>
      </c>
    </row>
    <row r="9" spans="1:55" x14ac:dyDescent="0.35">
      <c r="A9">
        <v>7</v>
      </c>
      <c r="AX9"/>
      <c r="AZ9" s="74">
        <f>ROUND('Backlog DQN'!BA9*1,0)</f>
        <v>0</v>
      </c>
      <c r="BA9" s="74">
        <f>ROUND('Backlog DQN'!BB9*1,0)</f>
        <v>4</v>
      </c>
      <c r="BB9" s="74">
        <f>ROUND('Backlog DQN'!BC9*1,0)</f>
        <v>6</v>
      </c>
      <c r="BC9" s="74">
        <f>ROUND('Backlog DQN'!BD9*1,0)</f>
        <v>0</v>
      </c>
    </row>
    <row r="10" spans="1:55" x14ac:dyDescent="0.35">
      <c r="A10">
        <v>8</v>
      </c>
      <c r="AX10"/>
      <c r="AZ10" s="74">
        <f>ROUND('Backlog DQN'!BA10*1,0)</f>
        <v>0</v>
      </c>
      <c r="BA10" s="74">
        <f>ROUND('Backlog DQN'!BB10*1,0)</f>
        <v>7</v>
      </c>
      <c r="BB10" s="74">
        <f>ROUND('Backlog DQN'!BC10*1,0)</f>
        <v>5</v>
      </c>
      <c r="BC10" s="74">
        <f>ROUND('Backlog DQN'!BD10*1,0)</f>
        <v>0</v>
      </c>
    </row>
    <row r="11" spans="1:55" x14ac:dyDescent="0.35">
      <c r="A11">
        <v>9</v>
      </c>
      <c r="AX11"/>
      <c r="AZ11" s="74">
        <f>ROUND('Backlog DQN'!BA11*1,0)</f>
        <v>3</v>
      </c>
      <c r="BA11" s="74">
        <f>ROUND('Backlog DQN'!BB11*1,0)</f>
        <v>7</v>
      </c>
      <c r="BB11" s="74">
        <f>ROUND('Backlog DQN'!BC11*1,0)</f>
        <v>4</v>
      </c>
      <c r="BC11" s="74">
        <f>ROUND('Backlog DQN'!BD11*1,0)</f>
        <v>0</v>
      </c>
    </row>
    <row r="12" spans="1:55" x14ac:dyDescent="0.35">
      <c r="A12">
        <v>10</v>
      </c>
      <c r="AX12"/>
      <c r="AZ12" s="74">
        <f>ROUND('Backlog DQN'!BA12*1,0)</f>
        <v>4</v>
      </c>
      <c r="BA12" s="74">
        <f>ROUND('Backlog DQN'!BB12*1,0)</f>
        <v>5</v>
      </c>
      <c r="BB12" s="74">
        <f>ROUND('Backlog DQN'!BC12*1,0)</f>
        <v>4</v>
      </c>
      <c r="BC12" s="74">
        <f>ROUND('Backlog DQN'!BD12*1,0)</f>
        <v>0</v>
      </c>
    </row>
    <row r="13" spans="1:55" x14ac:dyDescent="0.35">
      <c r="A13">
        <v>11</v>
      </c>
      <c r="AX13"/>
      <c r="AZ13" s="74">
        <f>ROUND('Backlog DQN'!BA13*1,0)</f>
        <v>2</v>
      </c>
      <c r="BA13" s="74">
        <f>ROUND('Backlog DQN'!BB13*1,0)</f>
        <v>1</v>
      </c>
      <c r="BB13" s="74">
        <f>ROUND('Backlog DQN'!BC13*1,0)</f>
        <v>2</v>
      </c>
      <c r="BC13" s="74">
        <f>ROUND('Backlog DQN'!BD13*1,0)</f>
        <v>0</v>
      </c>
    </row>
    <row r="14" spans="1:55" x14ac:dyDescent="0.35">
      <c r="A14">
        <v>12</v>
      </c>
      <c r="AX14"/>
      <c r="AZ14" s="74">
        <f>ROUND('Backlog DQN'!BA14*1,0)</f>
        <v>0</v>
      </c>
      <c r="BA14" s="74">
        <f>ROUND('Backlog DQN'!BB14*1,0)</f>
        <v>0</v>
      </c>
      <c r="BB14" s="74">
        <f>ROUND('Backlog DQN'!BC14*1,0)</f>
        <v>0</v>
      </c>
      <c r="BC14" s="74">
        <f>ROUND('Backlog DQN'!BD14*1,0)</f>
        <v>0</v>
      </c>
    </row>
    <row r="15" spans="1:55" x14ac:dyDescent="0.35">
      <c r="A15">
        <v>13</v>
      </c>
      <c r="AX15"/>
      <c r="AZ15" s="74">
        <f>ROUND('Backlog DQN'!BA15*1,0)</f>
        <v>0</v>
      </c>
      <c r="BA15" s="74">
        <f>ROUND('Backlog DQN'!BB15*1,0)</f>
        <v>0</v>
      </c>
      <c r="BB15" s="74">
        <f>ROUND('Backlog DQN'!BC15*1,0)</f>
        <v>0</v>
      </c>
      <c r="BC15" s="74">
        <f>ROUND('Backlog DQN'!BD15*1,0)</f>
        <v>0</v>
      </c>
    </row>
    <row r="16" spans="1:55" x14ac:dyDescent="0.35">
      <c r="A16">
        <v>14</v>
      </c>
      <c r="AX16"/>
      <c r="AZ16" s="74">
        <f>ROUND('Backlog DQN'!BA16*1,0)</f>
        <v>0</v>
      </c>
      <c r="BA16" s="74">
        <f>ROUND('Backlog DQN'!BB16*1,0)</f>
        <v>0</v>
      </c>
      <c r="BB16" s="74">
        <f>ROUND('Backlog DQN'!BC16*1,0)</f>
        <v>0</v>
      </c>
      <c r="BC16" s="74">
        <f>ROUND('Backlog DQN'!BD16*1,0)</f>
        <v>0</v>
      </c>
    </row>
    <row r="17" spans="1:55" x14ac:dyDescent="0.35">
      <c r="A17">
        <v>15</v>
      </c>
      <c r="AX17"/>
      <c r="AZ17" s="74">
        <f>ROUND('Backlog DQN'!BA17*1,0)</f>
        <v>0</v>
      </c>
      <c r="BA17" s="74">
        <f>ROUND('Backlog DQN'!BB17*1,0)</f>
        <v>0</v>
      </c>
      <c r="BB17" s="74">
        <f>ROUND('Backlog DQN'!BC17*1,0)</f>
        <v>0</v>
      </c>
      <c r="BC17" s="74">
        <f>ROUND('Backlog DQN'!BD17*1,0)</f>
        <v>0</v>
      </c>
    </row>
    <row r="18" spans="1:55" x14ac:dyDescent="0.35">
      <c r="A18">
        <v>16</v>
      </c>
      <c r="AX18"/>
      <c r="AZ18" s="74">
        <f>ROUND('Backlog DQN'!BA18*1,0)</f>
        <v>0</v>
      </c>
      <c r="BA18" s="74">
        <f>ROUND('Backlog DQN'!BB18*1,0)</f>
        <v>0</v>
      </c>
      <c r="BB18" s="74">
        <f>ROUND('Backlog DQN'!BC18*1,0)</f>
        <v>0</v>
      </c>
      <c r="BC18" s="74">
        <f>ROUND('Backlog DQN'!BD18*1,0)</f>
        <v>0</v>
      </c>
    </row>
    <row r="19" spans="1:55" x14ac:dyDescent="0.35">
      <c r="A19">
        <v>17</v>
      </c>
      <c r="AX19"/>
      <c r="AZ19" s="74">
        <f>ROUND('Backlog DQN'!BA19*1,0)</f>
        <v>0</v>
      </c>
      <c r="BA19" s="74">
        <f>ROUND('Backlog DQN'!BB19*1,0)</f>
        <v>0</v>
      </c>
      <c r="BB19" s="74">
        <f>ROUND('Backlog DQN'!BC19*1,0)</f>
        <v>0</v>
      </c>
      <c r="BC19" s="74">
        <f>ROUND('Backlog DQN'!BD19*1,0)</f>
        <v>0</v>
      </c>
    </row>
    <row r="20" spans="1:55" x14ac:dyDescent="0.35">
      <c r="A20">
        <v>18</v>
      </c>
      <c r="AX20"/>
      <c r="AZ20" s="74">
        <f>ROUND('Backlog DQN'!BA20*1,0)</f>
        <v>0</v>
      </c>
      <c r="BA20" s="74">
        <f>ROUND('Backlog DQN'!BB20*1,0)</f>
        <v>0</v>
      </c>
      <c r="BB20" s="74">
        <f>ROUND('Backlog DQN'!BC20*1,0)</f>
        <v>0</v>
      </c>
      <c r="BC20" s="74">
        <f>ROUND('Backlog DQN'!BD20*1,0)</f>
        <v>0</v>
      </c>
    </row>
    <row r="21" spans="1:55" x14ac:dyDescent="0.35">
      <c r="A21">
        <v>19</v>
      </c>
      <c r="AX21"/>
      <c r="AZ21" s="74">
        <f>ROUND('Backlog DQN'!BA21*1,0)</f>
        <v>0</v>
      </c>
      <c r="BA21" s="74">
        <f>ROUND('Backlog DQN'!BB21*1,0)</f>
        <v>0</v>
      </c>
      <c r="BB21" s="74">
        <f>ROUND('Backlog DQN'!BC21*1,0)</f>
        <v>0</v>
      </c>
      <c r="BC21" s="74">
        <f>ROUND('Backlog DQN'!BD21*1,0)</f>
        <v>0</v>
      </c>
    </row>
    <row r="22" spans="1:55" x14ac:dyDescent="0.35">
      <c r="A22">
        <v>20</v>
      </c>
      <c r="AX22"/>
      <c r="AZ22" s="74">
        <f>ROUND('Backlog DQN'!BA22*1,0)</f>
        <v>0</v>
      </c>
      <c r="BA22" s="74">
        <f>ROUND('Backlog DQN'!BB22*1,0)</f>
        <v>0</v>
      </c>
      <c r="BB22" s="74">
        <f>ROUND('Backlog DQN'!BC22*1,0)</f>
        <v>0</v>
      </c>
      <c r="BC22" s="74">
        <f>ROUND('Backlog DQN'!BD22*1,0)</f>
        <v>0</v>
      </c>
    </row>
    <row r="23" spans="1:55" x14ac:dyDescent="0.35">
      <c r="A23">
        <v>21</v>
      </c>
      <c r="AX23"/>
      <c r="AZ23" s="74">
        <f>ROUND('Backlog DQN'!BA23*1,0)</f>
        <v>0</v>
      </c>
      <c r="BA23" s="74">
        <f>ROUND('Backlog DQN'!BB23*1,0)</f>
        <v>1</v>
      </c>
      <c r="BB23" s="74">
        <f>ROUND('Backlog DQN'!BC23*1,0)</f>
        <v>0</v>
      </c>
      <c r="BC23" s="74">
        <f>ROUND('Backlog DQN'!BD23*1,0)</f>
        <v>0</v>
      </c>
    </row>
    <row r="24" spans="1:55" x14ac:dyDescent="0.35">
      <c r="A24">
        <v>22</v>
      </c>
      <c r="AX24"/>
      <c r="AZ24" s="74">
        <f>ROUND('Backlog DQN'!BA24*1,0)</f>
        <v>0</v>
      </c>
      <c r="BA24" s="74">
        <f>ROUND('Backlog DQN'!BB24*1,0)</f>
        <v>4</v>
      </c>
      <c r="BB24" s="74">
        <f>ROUND('Backlog DQN'!BC24*1,0)</f>
        <v>0</v>
      </c>
      <c r="BC24" s="74">
        <f>ROUND('Backlog DQN'!BD24*1,0)</f>
        <v>0</v>
      </c>
    </row>
    <row r="25" spans="1:55" x14ac:dyDescent="0.35">
      <c r="A25">
        <v>23</v>
      </c>
      <c r="AX25"/>
      <c r="AZ25" s="74">
        <f>ROUND('Backlog DQN'!BA25*1,0)</f>
        <v>0</v>
      </c>
      <c r="BA25" s="74">
        <f>ROUND('Backlog DQN'!BB25*1,0)</f>
        <v>5</v>
      </c>
      <c r="BB25" s="74">
        <f>ROUND('Backlog DQN'!BC25*1,0)</f>
        <v>10</v>
      </c>
      <c r="BC25" s="74">
        <f>ROUND('Backlog DQN'!BD25*1,0)</f>
        <v>0</v>
      </c>
    </row>
    <row r="26" spans="1:55" x14ac:dyDescent="0.35">
      <c r="A26">
        <v>24</v>
      </c>
      <c r="AX26"/>
      <c r="AZ26" s="74">
        <f>ROUND('Backlog DQN'!BA26*1,0)</f>
        <v>0</v>
      </c>
      <c r="BA26" s="74">
        <f>ROUND('Backlog DQN'!BB26*1,0)</f>
        <v>4</v>
      </c>
      <c r="BB26" s="74">
        <f>ROUND('Backlog DQN'!BC26*1,0)</f>
        <v>17</v>
      </c>
      <c r="BC26" s="74">
        <f>ROUND('Backlog DQN'!BD26*1,0)</f>
        <v>4</v>
      </c>
    </row>
    <row r="27" spans="1:55" x14ac:dyDescent="0.35">
      <c r="A27">
        <v>25</v>
      </c>
      <c r="AX27"/>
      <c r="AZ27" s="74">
        <f>ROUND('Backlog DQN'!BA27*1,0)</f>
        <v>0</v>
      </c>
      <c r="BA27" s="74">
        <f>ROUND('Backlog DQN'!BB27*1,0)</f>
        <v>11</v>
      </c>
      <c r="BB27" s="74">
        <f>ROUND('Backlog DQN'!BC27*1,0)</f>
        <v>18</v>
      </c>
      <c r="BC27" s="74">
        <f>ROUND('Backlog DQN'!BD27*1,0)</f>
        <v>5</v>
      </c>
    </row>
    <row r="28" spans="1:55" x14ac:dyDescent="0.35">
      <c r="A28">
        <v>26</v>
      </c>
      <c r="AX28"/>
      <c r="AZ28" s="74">
        <f>ROUND('Backlog DQN'!BA28*1,0)</f>
        <v>0</v>
      </c>
      <c r="BA28" s="74">
        <f>ROUND('Backlog DQN'!BB28*1,0)</f>
        <v>14</v>
      </c>
      <c r="BB28" s="74">
        <f>ROUND('Backlog DQN'!BC28*1,0)</f>
        <v>17</v>
      </c>
      <c r="BC28" s="74">
        <f>ROUND('Backlog DQN'!BD28*1,0)</f>
        <v>1</v>
      </c>
    </row>
    <row r="29" spans="1:55" x14ac:dyDescent="0.35">
      <c r="A29">
        <v>27</v>
      </c>
      <c r="AX29"/>
      <c r="AZ29" s="74">
        <f>ROUND('Backlog DQN'!BA29*1,0)</f>
        <v>4</v>
      </c>
      <c r="BA29" s="74">
        <f>ROUND('Backlog DQN'!BB29*1,0)</f>
        <v>12</v>
      </c>
      <c r="BB29" s="74">
        <f>ROUND('Backlog DQN'!BC29*1,0)</f>
        <v>12</v>
      </c>
      <c r="BC29" s="74">
        <f>ROUND('Backlog DQN'!BD29*1,0)</f>
        <v>0</v>
      </c>
    </row>
    <row r="30" spans="1:55" x14ac:dyDescent="0.35">
      <c r="A30">
        <v>28</v>
      </c>
      <c r="AX30"/>
      <c r="AZ30" s="74">
        <f>ROUND('Backlog DQN'!BA30*1,0)</f>
        <v>6</v>
      </c>
      <c r="BA30" s="74">
        <f>ROUND('Backlog DQN'!BB30*1,0)</f>
        <v>8</v>
      </c>
      <c r="BB30" s="74">
        <f>ROUND('Backlog DQN'!BC30*1,0)</f>
        <v>2</v>
      </c>
      <c r="BC30" s="74">
        <f>ROUND('Backlog DQN'!BD30*1,0)</f>
        <v>0</v>
      </c>
    </row>
    <row r="31" spans="1:55" x14ac:dyDescent="0.35">
      <c r="A31">
        <v>29</v>
      </c>
      <c r="AX31"/>
      <c r="AZ31" s="74">
        <f>ROUND('Backlog DQN'!BA31*1,0)</f>
        <v>3</v>
      </c>
      <c r="BA31" s="74">
        <f>ROUND('Backlog DQN'!BB31*1,0)</f>
        <v>0</v>
      </c>
      <c r="BB31" s="74">
        <f>ROUND('Backlog DQN'!BC31*1,0)</f>
        <v>0</v>
      </c>
      <c r="BC31" s="74">
        <f>ROUND('Backlog DQN'!BD31*1,0)</f>
        <v>0</v>
      </c>
    </row>
    <row r="32" spans="1:55" x14ac:dyDescent="0.35">
      <c r="A32">
        <v>30</v>
      </c>
      <c r="AX32"/>
      <c r="AZ32" s="74">
        <f>ROUND('Backlog DQN'!BA32*1,0)</f>
        <v>0</v>
      </c>
      <c r="BA32" s="74">
        <f>ROUND('Backlog DQN'!BB32*1,0)</f>
        <v>0</v>
      </c>
      <c r="BB32" s="74">
        <f>ROUND('Backlog DQN'!BC32*1,0)</f>
        <v>0</v>
      </c>
      <c r="BC32" s="74">
        <f>ROUND('Backlog DQN'!BD32*1,0)</f>
        <v>0</v>
      </c>
    </row>
    <row r="33" spans="1:56" x14ac:dyDescent="0.35">
      <c r="A33">
        <v>31</v>
      </c>
      <c r="AX33"/>
      <c r="AZ33" s="74">
        <f>ROUND('Backlog DQN'!BA33*1,0)</f>
        <v>0</v>
      </c>
      <c r="BA33" s="74">
        <f>ROUND('Backlog DQN'!BB33*1,0)</f>
        <v>0</v>
      </c>
      <c r="BB33" s="74">
        <f>ROUND('Backlog DQN'!BC33*1,0)</f>
        <v>0</v>
      </c>
      <c r="BC33" s="74">
        <f>ROUND('Backlog DQN'!BD33*1,0)</f>
        <v>0</v>
      </c>
    </row>
    <row r="34" spans="1:56" x14ac:dyDescent="0.35">
      <c r="A34">
        <v>32</v>
      </c>
      <c r="AX34"/>
      <c r="AZ34" s="74">
        <f>ROUND('Backlog DQN'!BA34*1,0)</f>
        <v>0</v>
      </c>
      <c r="BA34" s="74">
        <f>ROUND('Backlog DQN'!BB34*1,0)</f>
        <v>0</v>
      </c>
      <c r="BB34" s="74">
        <f>ROUND('Backlog DQN'!BC34*1,0)</f>
        <v>0</v>
      </c>
      <c r="BC34" s="74">
        <f>ROUND('Backlog DQN'!BD34*1,0)</f>
        <v>0</v>
      </c>
    </row>
    <row r="35" spans="1:56" x14ac:dyDescent="0.35">
      <c r="A35">
        <v>33</v>
      </c>
      <c r="AX35"/>
      <c r="AZ35" s="74">
        <f>ROUND('Backlog DQN'!BA35*1,0)</f>
        <v>0</v>
      </c>
      <c r="BA35" s="74">
        <f>ROUND('Backlog DQN'!BB35*1,0)</f>
        <v>0</v>
      </c>
      <c r="BB35" s="74">
        <f>ROUND('Backlog DQN'!BC35*1,0)</f>
        <v>0</v>
      </c>
      <c r="BC35" s="74">
        <f>ROUND('Backlog DQN'!BD35*1,0)</f>
        <v>0</v>
      </c>
    </row>
    <row r="36" spans="1:56" x14ac:dyDescent="0.35">
      <c r="A36">
        <v>34</v>
      </c>
      <c r="AX36"/>
      <c r="AZ36" s="74">
        <f>ROUND('Backlog DQN'!BA36*1,0)</f>
        <v>0</v>
      </c>
      <c r="BA36" s="74">
        <f>ROUND('Backlog DQN'!BB36*1,0)</f>
        <v>0</v>
      </c>
      <c r="BB36" s="74">
        <f>ROUND('Backlog DQN'!BC36*1,0)</f>
        <v>0</v>
      </c>
      <c r="BC36" s="74">
        <f>ROUND('Backlog DQN'!BD36*1,0)</f>
        <v>0</v>
      </c>
    </row>
    <row r="37" spans="1:56" x14ac:dyDescent="0.35">
      <c r="A37">
        <v>35</v>
      </c>
      <c r="AX37"/>
      <c r="AZ37" s="74">
        <f>ROUND('Backlog DQN'!BA37*1,0)</f>
        <v>0</v>
      </c>
      <c r="BA37" s="74">
        <f>ROUND('Backlog DQN'!BB37*1,0)</f>
        <v>0</v>
      </c>
      <c r="BB37" s="74">
        <f>ROUND('Backlog DQN'!BC37*1,0)</f>
        <v>0</v>
      </c>
      <c r="BC37" s="74">
        <f>ROUND('Backlog DQN'!BD37*1,0)</f>
        <v>0</v>
      </c>
    </row>
    <row r="38" spans="1:56" x14ac:dyDescent="0.35">
      <c r="A38">
        <v>36</v>
      </c>
      <c r="AX38"/>
      <c r="AZ38" s="74">
        <f>ROUND('Backlog DQN'!BA38*1,0)</f>
        <v>0</v>
      </c>
      <c r="BA38" s="74">
        <f>ROUND('Backlog DQN'!BB38*1,0)</f>
        <v>0</v>
      </c>
      <c r="BB38" s="74">
        <f>ROUND('Backlog DQN'!BC38*1,0)</f>
        <v>0</v>
      </c>
      <c r="BC38" s="74">
        <f>ROUND('Backlog DQN'!BD38*1,0)</f>
        <v>0</v>
      </c>
    </row>
    <row r="40" spans="1:56" x14ac:dyDescent="0.35">
      <c r="A40" t="s">
        <v>9</v>
      </c>
      <c r="B40">
        <f>SUM(B2:B38)</f>
        <v>0</v>
      </c>
      <c r="C40">
        <f t="shared" ref="C40:E40" si="0">SUM(C2:C38)</f>
        <v>0</v>
      </c>
      <c r="D40">
        <f t="shared" si="0"/>
        <v>0</v>
      </c>
      <c r="E40">
        <f t="shared" si="0"/>
        <v>0</v>
      </c>
      <c r="G40">
        <f>SUM(G2:G38)</f>
        <v>0</v>
      </c>
      <c r="H40">
        <f t="shared" ref="H40:J40" si="1">SUM(H2:H38)</f>
        <v>0</v>
      </c>
      <c r="I40">
        <f t="shared" si="1"/>
        <v>0</v>
      </c>
      <c r="J40">
        <f t="shared" si="1"/>
        <v>0</v>
      </c>
      <c r="L40">
        <f>SUM(L2:L38)</f>
        <v>0</v>
      </c>
      <c r="M40">
        <f t="shared" ref="M40:O40" si="2">SUM(M2:M38)</f>
        <v>0</v>
      </c>
      <c r="N40">
        <f t="shared" si="2"/>
        <v>0</v>
      </c>
      <c r="O40">
        <f t="shared" si="2"/>
        <v>0</v>
      </c>
      <c r="Q40">
        <f>SUM(Q2:Q38)</f>
        <v>0</v>
      </c>
      <c r="R40">
        <f t="shared" ref="R40:T40" si="3">SUM(R2:R38)</f>
        <v>0</v>
      </c>
      <c r="S40">
        <f t="shared" si="3"/>
        <v>0</v>
      </c>
      <c r="T40">
        <f t="shared" si="3"/>
        <v>0</v>
      </c>
      <c r="V40">
        <f>SUM(V2:V38)</f>
        <v>0</v>
      </c>
      <c r="W40">
        <f t="shared" ref="W40:Y40" si="4">SUM(W2:W38)</f>
        <v>0</v>
      </c>
      <c r="X40">
        <f t="shared" si="4"/>
        <v>0</v>
      </c>
      <c r="Y40">
        <f t="shared" si="4"/>
        <v>0</v>
      </c>
      <c r="AA40">
        <f>SUM(AA2:AA38)</f>
        <v>0</v>
      </c>
      <c r="AB40">
        <f t="shared" ref="AB40:AD40" si="5">SUM(AB2:AB38)</f>
        <v>0</v>
      </c>
      <c r="AC40">
        <f t="shared" si="5"/>
        <v>0</v>
      </c>
      <c r="AD40">
        <f t="shared" si="5"/>
        <v>0</v>
      </c>
      <c r="AF40">
        <f>SUM(AF2:AF38)</f>
        <v>0</v>
      </c>
      <c r="AG40">
        <f t="shared" ref="AG40:AI40" si="6">SUM(AG2:AG38)</f>
        <v>0</v>
      </c>
      <c r="AH40">
        <f t="shared" si="6"/>
        <v>0</v>
      </c>
      <c r="AI40">
        <f t="shared" si="6"/>
        <v>0</v>
      </c>
      <c r="AK40">
        <f>SUM(AK2:AK38)</f>
        <v>0</v>
      </c>
      <c r="AL40">
        <f t="shared" ref="AL40:AN40" si="7">SUM(AL2:AL38)</f>
        <v>0</v>
      </c>
      <c r="AM40">
        <f t="shared" si="7"/>
        <v>0</v>
      </c>
      <c r="AN40">
        <f t="shared" si="7"/>
        <v>0</v>
      </c>
      <c r="AP40">
        <f>SUM(AP2:AP38)</f>
        <v>0</v>
      </c>
      <c r="AQ40">
        <f t="shared" ref="AQ40:AS40" si="8">SUM(AQ2:AQ38)</f>
        <v>0</v>
      </c>
      <c r="AR40">
        <f t="shared" si="8"/>
        <v>0</v>
      </c>
      <c r="AS40">
        <f t="shared" si="8"/>
        <v>0</v>
      </c>
      <c r="AU40">
        <f>SUM(AU2:AU38)</f>
        <v>0</v>
      </c>
      <c r="AV40">
        <f t="shared" ref="AV40:AX40" si="9">SUM(AV2:AV38)</f>
        <v>0</v>
      </c>
      <c r="AW40">
        <f t="shared" si="9"/>
        <v>0</v>
      </c>
      <c r="AX40">
        <f t="shared" si="9"/>
        <v>0</v>
      </c>
      <c r="AZ40" s="74">
        <f>SUM(AZ2:AZ38)</f>
        <v>22</v>
      </c>
      <c r="BA40" s="74">
        <f>SUM(BA2:BA38)</f>
        <v>84</v>
      </c>
      <c r="BB40" s="74">
        <f t="shared" ref="BB40:BD40" si="10">SUM(BB2:BB38)</f>
        <v>108</v>
      </c>
      <c r="BC40" s="74">
        <f t="shared" si="10"/>
        <v>10</v>
      </c>
      <c r="BD40">
        <f t="shared" si="10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33</vt:i4>
      </vt:variant>
    </vt:vector>
  </HeadingPairs>
  <TitlesOfParts>
    <vt:vector size="33" baseType="lpstr">
      <vt:lpstr>Results_from_Source</vt:lpstr>
      <vt:lpstr>Statistics</vt:lpstr>
      <vt:lpstr>Results_Calculated</vt:lpstr>
      <vt:lpstr>Graphs Total</vt:lpstr>
      <vt:lpstr>Totals All</vt:lpstr>
      <vt:lpstr>Totals Baseline</vt:lpstr>
      <vt:lpstr>Graphs Baseline</vt:lpstr>
      <vt:lpstr>Inventory Baseline</vt:lpstr>
      <vt:lpstr>Backlog Baseline</vt:lpstr>
      <vt:lpstr>Orders Baseline</vt:lpstr>
      <vt:lpstr>IHC Baseline</vt:lpstr>
      <vt:lpstr>UBC Baseline</vt:lpstr>
      <vt:lpstr>Totals ELV</vt:lpstr>
      <vt:lpstr>Graphs ELV</vt:lpstr>
      <vt:lpstr>Inventory ELV</vt:lpstr>
      <vt:lpstr>Backlog ELV</vt:lpstr>
      <vt:lpstr>Orders ELV</vt:lpstr>
      <vt:lpstr>IHC ELV</vt:lpstr>
      <vt:lpstr>UBC ELV</vt:lpstr>
      <vt:lpstr>Totals CRP</vt:lpstr>
      <vt:lpstr>Graphs CRP</vt:lpstr>
      <vt:lpstr>Inventory CRP</vt:lpstr>
      <vt:lpstr>Backlog CRP</vt:lpstr>
      <vt:lpstr>Orders CRP</vt:lpstr>
      <vt:lpstr>IHC CRP</vt:lpstr>
      <vt:lpstr>UBC CRP</vt:lpstr>
      <vt:lpstr>Totals DQN</vt:lpstr>
      <vt:lpstr>Graphs DQN</vt:lpstr>
      <vt:lpstr>Inventory DQN</vt:lpstr>
      <vt:lpstr>Backlog DQN</vt:lpstr>
      <vt:lpstr>Orders DQN</vt:lpstr>
      <vt:lpstr>IHC DQN</vt:lpstr>
      <vt:lpstr>UBC DQN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Willemsen Johannes</dc:creator>
  <cp:lastModifiedBy>Willemsen Johannes</cp:lastModifiedBy>
  <dcterms:created xsi:type="dcterms:W3CDTF">2025-12-07T13:42:44Z</dcterms:created>
  <dcterms:modified xsi:type="dcterms:W3CDTF">2026-07-09T06:06:21Z</dcterms:modified>
</cp:coreProperties>
</file>